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filterPrivacy="1" codeName="ThisWorkbook" defaultThemeVersion="166925"/>
  <xr:revisionPtr revIDLastSave="0" documentId="13_ncr:1_{63E0AD9B-A850-47C9-835F-8778363FD5EF}" xr6:coauthVersionLast="46" xr6:coauthVersionMax="46" xr10:uidLastSave="{00000000-0000-0000-0000-000000000000}"/>
  <bookViews>
    <workbookView xWindow="-90" yWindow="-90" windowWidth="19380" windowHeight="10980" firstSheet="7" activeTab="1" xr2:uid="{00000000-000D-0000-FFFF-FFFF00000000}"/>
  </bookViews>
  <sheets>
    <sheet name="CB_DATA_" sheetId="29" state="veryHidden" r:id="rId1"/>
    <sheet name="ReadMe" sheetId="46" r:id="rId2"/>
    <sheet name="Basic Model" sheetId="1" r:id="rId3"/>
    <sheet name="Cash Flow" sheetId="2" r:id="rId4"/>
    <sheet name="Optimal Order Quant Analysis " sheetId="47" r:id="rId5"/>
    <sheet name="Utility Theory" sheetId="48" r:id="rId6"/>
    <sheet name="Value of Sample Info (EVSI)" sheetId="49" r:id="rId7"/>
    <sheet name="Value of Perfect Info (EVPI)" sheetId="50" r:id="rId8"/>
    <sheet name="Historical Data Correlation" sheetId="34" r:id="rId9"/>
    <sheet name="Strong Neg Cor Model" sheetId="31" r:id="rId10"/>
    <sheet name="Strong Pos Cor Model" sheetId="40" r:id="rId11"/>
    <sheet name="Mod Neg Cor Model" sheetId="35" r:id="rId12"/>
    <sheet name="Mod Pos Cor Model" sheetId="41" r:id="rId13"/>
    <sheet name="Weak Neg Cor Model" sheetId="37" r:id="rId14"/>
    <sheet name="Weak Pos Cor Model" sheetId="42" r:id="rId15"/>
    <sheet name="Strong Neg Cor Cash Flow" sheetId="36" r:id="rId16"/>
    <sheet name="Strong Pos Cor Cash Flow" sheetId="43" r:id="rId17"/>
    <sheet name="Mod Neg Cor Cash Flow" sheetId="38" r:id="rId18"/>
    <sheet name="Mod Pos Cor Cash Flow" sheetId="44" r:id="rId19"/>
    <sheet name="Weak Neg Cor Cash Flow" sheetId="39" r:id="rId20"/>
    <sheet name="Weak Pos Cor Cash Flow" sheetId="45" r:id="rId21"/>
  </sheets>
  <externalReferences>
    <externalReference r:id="rId22"/>
  </externalReferences>
  <definedNames>
    <definedName name="CB_00f26664d0a94ee8b1bef686bc61b7c3" localSheetId="0" hidden="1">#N/A</definedName>
    <definedName name="CB_01890938cdfe414a97ee626203cb3681" localSheetId="0" hidden="1">#N/A</definedName>
    <definedName name="CB_01b52057412b48a99e2b870b5f04e516" localSheetId="4" hidden="1">'Optimal Order Quant Analysis '!$B$34</definedName>
    <definedName name="CB_0296e2960f09414194c2a48ac96e9cc0" localSheetId="5" hidden="1">'Utility Theory'!$D$56</definedName>
    <definedName name="CB_029c5483471043b08d2467d260f16d12" localSheetId="2" hidden="1">'Basic Model'!$N$12</definedName>
    <definedName name="CB_029c5483471043b08d2467d260f16d12" localSheetId="11" hidden="1">'Mod Neg Cor Model'!$N$12</definedName>
    <definedName name="CB_029c5483471043b08d2467d260f16d12" localSheetId="12" hidden="1">'Mod Pos Cor Model'!$N$12</definedName>
    <definedName name="CB_029c5483471043b08d2467d260f16d12" localSheetId="4" hidden="1">'Optimal Order Quant Analysis '!$N$12</definedName>
    <definedName name="CB_029c5483471043b08d2467d260f16d12" localSheetId="9" hidden="1">'Strong Neg Cor Model'!$N$12</definedName>
    <definedName name="CB_029c5483471043b08d2467d260f16d12" localSheetId="10" hidden="1">'Strong Pos Cor Model'!$N$12</definedName>
    <definedName name="CB_029c5483471043b08d2467d260f16d12" localSheetId="5" hidden="1">'Utility Theory'!$N$12</definedName>
    <definedName name="CB_029c5483471043b08d2467d260f16d12" localSheetId="13" hidden="1">'Weak Neg Cor Model'!$N$12</definedName>
    <definedName name="CB_029c5483471043b08d2467d260f16d12" localSheetId="14" hidden="1">'Weak Pos Cor Model'!$N$12</definedName>
    <definedName name="CB_02e117faffbe4542bf11b17291e8c236" localSheetId="5" hidden="1">'Utility Theory'!$E$47</definedName>
    <definedName name="CB_03250b3a73fc4ed1984ced11e292c689" localSheetId="0" hidden="1">#N/A</definedName>
    <definedName name="CB_04d4532256fd432b905bc6958d0584e9" localSheetId="5" hidden="1">'Utility Theory'!$E$43</definedName>
    <definedName name="CB_04e7895afb594f3784b1c23ecd21c0b9" localSheetId="5" hidden="1">'Utility Theory'!$E$37</definedName>
    <definedName name="CB_05282bf847ed4a2e8aed9bba3fdc9b82" localSheetId="4" hidden="1">'Optimal Order Quant Analysis '!$B$54</definedName>
    <definedName name="CB_054bd0533bf24cf0b6bd1a218333fc00" localSheetId="5" hidden="1">'Utility Theory'!$E$54</definedName>
    <definedName name="CB_054c9eed806c4884bcd22d98c52d4c61" localSheetId="4" hidden="1">'Optimal Order Quant Analysis '!$B$41</definedName>
    <definedName name="CB_05ab5d2bd95e4b6aa074cb764f0fdced" localSheetId="4" hidden="1">'Optimal Order Quant Analysis '!$B$50</definedName>
    <definedName name="CB_0653cbbc85ec4b2a99a9dc5e8fd9a400" localSheetId="5" hidden="1">'Utility Theory'!$B$57</definedName>
    <definedName name="CB_0656246c7b194a0ab556d8cf95e27098" localSheetId="5" hidden="1">'Utility Theory'!$D$38</definedName>
    <definedName name="CB_068ed8c65d444d7183504e806230a88c" localSheetId="5" hidden="1">'Utility Theory'!$B$45</definedName>
    <definedName name="CB_0727fc2330034eccb1c61143cd8b9148" localSheetId="5" hidden="1">'Utility Theory'!$B$47</definedName>
    <definedName name="CB_07f47d61a40b43a799f368bfcebc19b3" localSheetId="5" hidden="1">'Utility Theory'!$F$51</definedName>
    <definedName name="CB_080aafccc9b848a6965b8abd23845c05" localSheetId="5" hidden="1">'Utility Theory'!$B$51</definedName>
    <definedName name="CB_09249c83194f4c72a05c96d5a05be4d8" localSheetId="5" hidden="1">'Utility Theory'!$D$42</definedName>
    <definedName name="CB_0a39e3bf2e5240c5aeef4589bdedc13a" localSheetId="5" hidden="1">'Utility Theory'!$F$58</definedName>
    <definedName name="CB_0b03bb3b38ab4c2cb5dd7907ce601d89" localSheetId="5" hidden="1">'Utility Theory'!$F$59</definedName>
    <definedName name="CB_0b0ab1999ac941ab8eea056541ee331e" localSheetId="5" hidden="1">'Utility Theory'!$H$37</definedName>
    <definedName name="CB_0b259aa4ce6f4f21bda89b514525294c" localSheetId="0" hidden="1">#N/A</definedName>
    <definedName name="CB_0bfa04cd35b74dc6af096f2aea81554b" localSheetId="5" hidden="1">'Utility Theory'!$F$30</definedName>
    <definedName name="CB_0d58c7ec300247a78e30226db1b5fa7a" localSheetId="5" hidden="1">'Utility Theory'!$H$51</definedName>
    <definedName name="CB_0f0bd3acf3c946f2942e1c73929ecbef" localSheetId="5" hidden="1">'Utility Theory'!$H$49</definedName>
    <definedName name="CB_115e71b9204640e486b093ed2b14eebc" localSheetId="5" hidden="1">'Utility Theory'!$E$51</definedName>
    <definedName name="CB_118ca7115c014f60830eea0ed5c5c534" localSheetId="5" hidden="1">'Utility Theory'!$E$49</definedName>
    <definedName name="CB_13496bf6b9b642ffba0ee5b0d5383c4d" localSheetId="5" hidden="1">'Utility Theory'!$E$34</definedName>
    <definedName name="CB_151d7a60590c43d1b60fb5d2539f3fa0" localSheetId="5" hidden="1">'Utility Theory'!$E$28</definedName>
    <definedName name="CB_16d097e40db644dcb9fe548ab77529f2" localSheetId="5" hidden="1">'Utility Theory'!$G$46</definedName>
    <definedName name="CB_1738a45ac03f42c1b24a2fb017d86950" localSheetId="5" hidden="1">'Utility Theory'!$H$41</definedName>
    <definedName name="CB_17a022a3b6ca48e3a17689ea0e0fd045" localSheetId="4" hidden="1">'Optimal Order Quant Analysis '!$B$55</definedName>
    <definedName name="CB_17e6f097ec66402cb2cd3f5527bfe63d" localSheetId="5" hidden="1">'Utility Theory'!$F$56</definedName>
    <definedName name="CB_1974a7efcc56405cbc88a30622442085" localSheetId="5" hidden="1">'Utility Theory'!$B$31</definedName>
    <definedName name="CB_19c872d2de3f4b65b2ff6f429c2395e0" localSheetId="5" hidden="1">'Utility Theory'!$D$45</definedName>
    <definedName name="CB_1b3a4356f17b4c448f38ea6c9da4ba86" localSheetId="5" hidden="1">'Utility Theory'!$G$35</definedName>
    <definedName name="CB_1d977c55802246659cf55b93041399be" localSheetId="5" hidden="1">'Utility Theory'!$E$57</definedName>
    <definedName name="CB_1e740e13477f44c5bbc1abff0a70a637" localSheetId="5" hidden="1">'Utility Theory'!$H$44</definedName>
    <definedName name="CB_1eb13c2596fb43bb9b0b30b36a46adec" localSheetId="4" hidden="1">'Optimal Order Quant Analysis '!$B$27</definedName>
    <definedName name="CB_2077ccccf6f6461f914a1fd2c733aa38" localSheetId="5" hidden="1">'Utility Theory'!$E$46</definedName>
    <definedName name="CB_2103938a127b429ebfd7eca152a23c8a" localSheetId="5" hidden="1">'Utility Theory'!$B$34</definedName>
    <definedName name="CB_23671931f0634e2aa2edf4f89f53b740" localSheetId="5" hidden="1">'Utility Theory'!$H$60</definedName>
    <definedName name="CB_239138fa669d4343a644ca035bf6accd" localSheetId="5" hidden="1">'Utility Theory'!$E$50</definedName>
    <definedName name="CB_240cff71fabf4f62ab684061c44642ea" localSheetId="5" hidden="1">'Utility Theory'!$B$40</definedName>
    <definedName name="CB_24652fe2f0df45a48779f5feac10d1b5" localSheetId="5" hidden="1">'Utility Theory'!$G$37</definedName>
    <definedName name="CB_248449179f634ef9b75737823a3e1a9a" localSheetId="5" hidden="1">'Utility Theory'!$F$39</definedName>
    <definedName name="CB_264373f9b533451d9fe8a75000bddb98" localSheetId="5" hidden="1">'Utility Theory'!$E$36</definedName>
    <definedName name="CB_279b51dfd7394eaaa8ed77766b19b8c4" localSheetId="5" hidden="1">'Utility Theory'!$G$30</definedName>
    <definedName name="CB_282442e7adab43199948f55364dd4669" localSheetId="2" hidden="1">'Basic Model'!$B$13</definedName>
    <definedName name="CB_282442e7adab43199948f55364dd4669" localSheetId="11" hidden="1">'Mod Neg Cor Model'!$B$13</definedName>
    <definedName name="CB_282442e7adab43199948f55364dd4669" localSheetId="12" hidden="1">'Mod Pos Cor Model'!$B$13</definedName>
    <definedName name="CB_282442e7adab43199948f55364dd4669" localSheetId="4" hidden="1">'Optimal Order Quant Analysis '!$B$13</definedName>
    <definedName name="CB_282442e7adab43199948f55364dd4669" localSheetId="9" hidden="1">'Strong Neg Cor Model'!$B$13</definedName>
    <definedName name="CB_282442e7adab43199948f55364dd4669" localSheetId="10" hidden="1">'Strong Pos Cor Model'!$B$13</definedName>
    <definedName name="CB_282442e7adab43199948f55364dd4669" localSheetId="5" hidden="1">'Utility Theory'!$B$13</definedName>
    <definedName name="CB_282442e7adab43199948f55364dd4669" localSheetId="13" hidden="1">'Weak Neg Cor Model'!$B$13</definedName>
    <definedName name="CB_282442e7adab43199948f55364dd4669" localSheetId="14" hidden="1">'Weak Pos Cor Model'!$B$13</definedName>
    <definedName name="CB_2948facfe1194a749235966e9ac17579" localSheetId="4" hidden="1">'Optimal Order Quant Analysis '!$B$40</definedName>
    <definedName name="CB_2a257a6ef0d64bcc9d78ae921231d4e9" localSheetId="0" hidden="1">#N/A</definedName>
    <definedName name="CB_2a6ce641aad04cc5812b528543a81390" localSheetId="5" hidden="1">'Utility Theory'!$E$32</definedName>
    <definedName name="CB_2aac27c500694ecc968b93794c3c6c9d" localSheetId="5" hidden="1">'Utility Theory'!$H$42</definedName>
    <definedName name="CB_30aa204ab50e4f4d8864e0e35c8d743a" localSheetId="5" hidden="1">'Utility Theory'!$D$32</definedName>
    <definedName name="CB_30beb363743b4e9b98d15f09e62366db" localSheetId="2" hidden="1">'Basic Model'!$S$13</definedName>
    <definedName name="CB_30beb363743b4e9b98d15f09e62366db" localSheetId="11" hidden="1">'Mod Neg Cor Model'!$S$13</definedName>
    <definedName name="CB_30beb363743b4e9b98d15f09e62366db" localSheetId="12" hidden="1">'Mod Pos Cor Model'!$S$13</definedName>
    <definedName name="CB_30beb363743b4e9b98d15f09e62366db" localSheetId="4" hidden="1">'Optimal Order Quant Analysis '!$S$13</definedName>
    <definedName name="CB_30beb363743b4e9b98d15f09e62366db" localSheetId="9" hidden="1">'Strong Neg Cor Model'!$S$13</definedName>
    <definedName name="CB_30beb363743b4e9b98d15f09e62366db" localSheetId="10" hidden="1">'Strong Pos Cor Model'!$S$13</definedName>
    <definedName name="CB_30beb363743b4e9b98d15f09e62366db" localSheetId="5" hidden="1">'Utility Theory'!$S$13</definedName>
    <definedName name="CB_30beb363743b4e9b98d15f09e62366db" localSheetId="13" hidden="1">'Weak Neg Cor Model'!$S$13</definedName>
    <definedName name="CB_30beb363743b4e9b98d15f09e62366db" localSheetId="14" hidden="1">'Weak Pos Cor Model'!$S$13</definedName>
    <definedName name="CB_31d0a1eed209463ebae54248e0cda481" localSheetId="5" hidden="1">'Utility Theory'!$G$59</definedName>
    <definedName name="CB_322454354a0349738a8c85a31bd98244" localSheetId="5" hidden="1">'Utility Theory'!$B$28</definedName>
    <definedName name="CB_329b75dfeaf14b9792f4a3c7f4906977" localSheetId="5" hidden="1">'Utility Theory'!$G$41</definedName>
    <definedName name="CB_33274c76af2e49be835d11c4c1263efc" localSheetId="4" hidden="1">'Optimal Order Quant Analysis '!$B$45</definedName>
    <definedName name="CB_3384e731a1f540f0ae62f23f96eebc8d" localSheetId="5" hidden="1">'Utility Theory'!$G$28</definedName>
    <definedName name="CB_339a7ef415284107b4b802110ff5b7dc" localSheetId="5" hidden="1">'Utility Theory'!$F$28</definedName>
    <definedName name="CB_33d4e08234874d2ba37315d09b3d8945" localSheetId="2" hidden="1">'Basic Model'!$B$15</definedName>
    <definedName name="CB_33d4e08234874d2ba37315d09b3d8945" localSheetId="11" hidden="1">'Mod Neg Cor Model'!$B$15</definedName>
    <definedName name="CB_33d4e08234874d2ba37315d09b3d8945" localSheetId="12" hidden="1">'Mod Pos Cor Model'!$B$15</definedName>
    <definedName name="CB_33d4e08234874d2ba37315d09b3d8945" localSheetId="4" hidden="1">'Optimal Order Quant Analysis '!$B$15</definedName>
    <definedName name="CB_33d4e08234874d2ba37315d09b3d8945" localSheetId="9" hidden="1">'Strong Neg Cor Model'!$B$15</definedName>
    <definedName name="CB_33d4e08234874d2ba37315d09b3d8945" localSheetId="10" hidden="1">'Strong Pos Cor Model'!$B$15</definedName>
    <definedName name="CB_33d4e08234874d2ba37315d09b3d8945" localSheetId="5" hidden="1">'Utility Theory'!$B$15</definedName>
    <definedName name="CB_33d4e08234874d2ba37315d09b3d8945" localSheetId="13" hidden="1">'Weak Neg Cor Model'!$B$15</definedName>
    <definedName name="CB_33d4e08234874d2ba37315d09b3d8945" localSheetId="14" hidden="1">'Weak Pos Cor Model'!$B$15</definedName>
    <definedName name="CB_347d6ff882c249719cd6b26a19591a88" localSheetId="4" hidden="1">'Optimal Order Quant Analysis '!$B$49</definedName>
    <definedName name="CB_35ed5b0382c74e98bc3367712fa7d550" localSheetId="5" hidden="1">'Utility Theory'!$H$58</definedName>
    <definedName name="CB_3a36fa04a13c41e3a621af3a10efe953" localSheetId="5" hidden="1">'Utility Theory'!$G$36</definedName>
    <definedName name="CB_3b7f9930780541a68c90e451321e18ec" localSheetId="5" hidden="1">'Utility Theory'!$H$57</definedName>
    <definedName name="CB_3bf63cdcb2e74bbe93226f5efcf16e7a" localSheetId="5" hidden="1">'Utility Theory'!$G$31</definedName>
    <definedName name="CB_3cb9e1e18c8c4782b1136a1b4a96f285" localSheetId="5" hidden="1">'Utility Theory'!$G$45</definedName>
    <definedName name="CB_3cda238b02e24274bd66520b3dc08b5a" localSheetId="5" hidden="1">'Utility Theory'!$D$29</definedName>
    <definedName name="CB_3da155fe869847889e43b2d73b6030bd" localSheetId="5" hidden="1">'Utility Theory'!$E$42</definedName>
    <definedName name="CB_3eac45d50b7b4a5988e91d2c6d4677bf" localSheetId="5" hidden="1">'Utility Theory'!$G$57</definedName>
    <definedName name="CB_3eb09fff31f549d59c822f972132aa58" localSheetId="5" hidden="1">'Utility Theory'!$F$54</definedName>
    <definedName name="CB_3f0adcb1ebfa415dbaa40cd9356666b2" localSheetId="5" hidden="1">'Utility Theory'!$F$49</definedName>
    <definedName name="CB_3f4e841fc1d6461fbfc26aa8c6eb5ede" localSheetId="5" hidden="1">'Utility Theory'!$H$30</definedName>
    <definedName name="CB_4017871406304174a969ce518dbe26b6" localSheetId="5" hidden="1">'Utility Theory'!$F$60</definedName>
    <definedName name="CB_40fe56780dbe440d835f40807e8aec1e" localSheetId="5" hidden="1">'Utility Theory'!$H$31</definedName>
    <definedName name="CB_41f376188bb14a5e97dc302c3170863f" localSheetId="5" hidden="1">'Utility Theory'!$B$53</definedName>
    <definedName name="CB_45797da355bd4504888cab90f8fdecf2" localSheetId="5" hidden="1">'Utility Theory'!$F$52</definedName>
    <definedName name="CB_460d6eda73354465ab3e42aa8fa9a8cd" localSheetId="2" hidden="1">'Basic Model'!$N$17</definedName>
    <definedName name="CB_460d6eda73354465ab3e42aa8fa9a8cd" localSheetId="11" hidden="1">'Mod Neg Cor Model'!$N$17</definedName>
    <definedName name="CB_460d6eda73354465ab3e42aa8fa9a8cd" localSheetId="12" hidden="1">'Mod Pos Cor Model'!$N$17</definedName>
    <definedName name="CB_460d6eda73354465ab3e42aa8fa9a8cd" localSheetId="4" hidden="1">'Optimal Order Quant Analysis '!$N$17</definedName>
    <definedName name="CB_460d6eda73354465ab3e42aa8fa9a8cd" localSheetId="9" hidden="1">'Strong Neg Cor Model'!$N$17</definedName>
    <definedName name="CB_460d6eda73354465ab3e42aa8fa9a8cd" localSheetId="10" hidden="1">'Strong Pos Cor Model'!$N$17</definedName>
    <definedName name="CB_460d6eda73354465ab3e42aa8fa9a8cd" localSheetId="5" hidden="1">'Utility Theory'!$N$17</definedName>
    <definedName name="CB_460d6eda73354465ab3e42aa8fa9a8cd" localSheetId="13" hidden="1">'Weak Neg Cor Model'!$N$17</definedName>
    <definedName name="CB_460d6eda73354465ab3e42aa8fa9a8cd" localSheetId="14" hidden="1">'Weak Pos Cor Model'!$N$17</definedName>
    <definedName name="CB_480c6af55c7b4d1587a0bc3708312221" localSheetId="5" hidden="1">'Utility Theory'!$D$50</definedName>
    <definedName name="CB_4833a4212b074ae99d9f99973c100409" localSheetId="5" hidden="1">'Utility Theory'!$H$33</definedName>
    <definedName name="CB_4a4fc80223434aab91dff6a1e8f38389" localSheetId="0" hidden="1">#N/A</definedName>
    <definedName name="CB_4ab09daa090e43f6a7372e40ad1b5394" localSheetId="4" hidden="1">'Optimal Order Quant Analysis '!$B$37</definedName>
    <definedName name="CB_4b19af38bc5948b7a08aac36e4c7cc5d" localSheetId="5" hidden="1">'Utility Theory'!$G$52</definedName>
    <definedName name="CB_4b947cea6c8d43ec80c83ab4b36f14d3" localSheetId="4" hidden="1">'Optimal Order Quant Analysis '!$B$57</definedName>
    <definedName name="CB_4eb71c1f410f434489b550785f1a8bda" localSheetId="5" hidden="1">'Utility Theory'!$F$33</definedName>
    <definedName name="CB_51581e257653437ea878d96755520f7f" localSheetId="5" hidden="1">'Utility Theory'!$D$41</definedName>
    <definedName name="CB_5322348a9ea448d885132b6f8600e514" localSheetId="5" hidden="1">'Utility Theory'!$F$45</definedName>
    <definedName name="CB_53dd4361c13941448ecc2e049c525e57" localSheetId="5" hidden="1">'Utility Theory'!$G$55</definedName>
    <definedName name="CB_54ab7899d5284b0aa92f2e410ad5366e" localSheetId="5" hidden="1">'Utility Theory'!$B$56</definedName>
    <definedName name="CB_555ba703372c41a0a5354ebaef03049d" localSheetId="5" hidden="1">'Utility Theory'!$H$43</definedName>
    <definedName name="CB_56c652af88184cdca90353399d01d5c4" localSheetId="5" hidden="1">'Utility Theory'!$E$45</definedName>
    <definedName name="CB_56d107f8a8e047508b54a7c871859f86" localSheetId="5" hidden="1">'Utility Theory'!$E$29</definedName>
    <definedName name="CB_56deee5f40ed4241be282adc15d30136" localSheetId="5" hidden="1">'Utility Theory'!$D$59</definedName>
    <definedName name="CB_56f0c24128bf47f09273ae51f24663a5" localSheetId="5" hidden="1">'Utility Theory'!$F$37</definedName>
    <definedName name="CB_584dd3c5e1b94830962afb034b6805e6" localSheetId="5" hidden="1">'Utility Theory'!$B$49</definedName>
    <definedName name="CB_5bae2d8ecafd4cbdba89fdf45da43eb1" localSheetId="5" hidden="1">'Utility Theory'!$D$40</definedName>
    <definedName name="CB_5eea3667d6474acda46634949c43e776" localSheetId="0" hidden="1">#N/A</definedName>
    <definedName name="CB_5efe9ff8a8f146488d05516c2907c551" localSheetId="5" hidden="1">'Utility Theory'!$G$51</definedName>
    <definedName name="CB_5f52616374194aedbef6328f4a502818" localSheetId="5" hidden="1">'Utility Theory'!$D$36</definedName>
    <definedName name="CB_5f7d765349e1433b9eb26397f425c4df" localSheetId="5" hidden="1">'Utility Theory'!$E$33</definedName>
    <definedName name="CB_60459079ec524cf599a8cb982e47ea70" localSheetId="5" hidden="1">'Utility Theory'!$H$56</definedName>
    <definedName name="CB_61110c628c994542b8317f077bf7ee03" localSheetId="5" hidden="1">'Utility Theory'!$E$40</definedName>
    <definedName name="CB_61c4208c84f04543b9697d924f8691f1" localSheetId="5" hidden="1">'Utility Theory'!$G$32</definedName>
    <definedName name="CB_6504c20b5eb34469915d240295fc0e1d" localSheetId="5" hidden="1">'Utility Theory'!$B$35</definedName>
    <definedName name="CB_662be4dc0963439b8b678c31deabab0d" localSheetId="0" hidden="1">#N/A</definedName>
    <definedName name="CB_6653f7e9d9954ebf9fe711fd9f777b40" localSheetId="5" hidden="1">'Utility Theory'!$H$55</definedName>
    <definedName name="CB_67a6d8a42b634fe3be94ba45f2a9f3bc" localSheetId="5" hidden="1">'Utility Theory'!$B$30</definedName>
    <definedName name="CB_692b8c5708f047618aeae3b008ab7029" localSheetId="5" hidden="1">'Utility Theory'!$H$45</definedName>
    <definedName name="CB_6af3b94e469740999fff09d9539df2cc" localSheetId="5" hidden="1">'Utility Theory'!$G$50</definedName>
    <definedName name="CB_6b03859905964a36a8f1b0f07665e7ab" localSheetId="5" hidden="1">'Utility Theory'!$H$53</definedName>
    <definedName name="CB_6b7e098fab134389bb832bfdbd94fc4a" localSheetId="5" hidden="1">'Utility Theory'!$D$47</definedName>
    <definedName name="CB_6cba4326f40e4c468a30501f8644caee" localSheetId="4" hidden="1">'Optimal Order Quant Analysis '!$B$46</definedName>
    <definedName name="CB_6d3cfaa762db4f59ba713bcbab7f1425" localSheetId="4" hidden="1">'Optimal Order Quant Analysis '!$B$32</definedName>
    <definedName name="CB_6de611c44a3b47c198be7382a0df0248" localSheetId="5" hidden="1">'Utility Theory'!$B$33</definedName>
    <definedName name="CB_6f0765852b694eccb9f954be29a7d20c" localSheetId="5" hidden="1">'Utility Theory'!$B$41</definedName>
    <definedName name="CB_705c448c36f2429c9f48457f27060d11" localSheetId="5" hidden="1">'Utility Theory'!$D$37</definedName>
    <definedName name="CB_75eb9d1193834c7bb5367d40ba0d1dad" localSheetId="5" hidden="1">'Utility Theory'!$D$52</definedName>
    <definedName name="CB_765de88e629748c8aec4b10a60f67ca0" localSheetId="4" hidden="1">'Optimal Order Quant Analysis '!$B$42</definedName>
    <definedName name="CB_7839a79a18a04710af235dee21fcf8e7" localSheetId="5" hidden="1">'Utility Theory'!$B$39</definedName>
    <definedName name="CB_786de39237af4989a7062d3389369473" localSheetId="5" hidden="1">'Utility Theory'!$G$34</definedName>
    <definedName name="CB_7974f41a6c674bc0a8a1a04d5e9d4dc2" localSheetId="5" hidden="1">'Utility Theory'!$F$32</definedName>
    <definedName name="CB_7a8f437a08b44ff29ba27ee088e768a7" localSheetId="5" hidden="1">'Utility Theory'!$F$44</definedName>
    <definedName name="CB_7b29cf9979cf4dc99992602cf09606f5" localSheetId="5" hidden="1">'Utility Theory'!$G$53</definedName>
    <definedName name="CB_7b33b5ad973947dd8eb8003e4f9c786c" localSheetId="4" hidden="1">'Optimal Order Quant Analysis '!$B$28</definedName>
    <definedName name="CB_7e610127ef814785975d9b952afabada" localSheetId="5" hidden="1">'Utility Theory'!$B$44</definedName>
    <definedName name="CB_7e760eb8119b4cd4b5d4370e1e0dc775" localSheetId="5" hidden="1">'Utility Theory'!$B$32</definedName>
    <definedName name="CB_802be921d2374ef49393d65cfdbebbab" localSheetId="5" hidden="1">'Utility Theory'!$D$57</definedName>
    <definedName name="CB_812877ef6ffd498a8d46400e958afded" localSheetId="5" hidden="1">'Utility Theory'!$D$51</definedName>
    <definedName name="CB_8138c5fd4def43b5a3d676aecb5d6541" localSheetId="5" hidden="1">'Utility Theory'!$H$46</definedName>
    <definedName name="CB_8147a346c7a04903a8a1489d10dad795" localSheetId="4" hidden="1">'Optimal Order Quant Analysis '!$B$33</definedName>
    <definedName name="CB_84ba29cc0b0942e1aee3a7e91b291670" localSheetId="2" hidden="1">'Basic Model'!$B$21</definedName>
    <definedName name="CB_84ba29cc0b0942e1aee3a7e91b291670" localSheetId="11" hidden="1">'Mod Neg Cor Model'!$B$21</definedName>
    <definedName name="CB_84ba29cc0b0942e1aee3a7e91b291670" localSheetId="12" hidden="1">'Mod Pos Cor Model'!$B$21</definedName>
    <definedName name="CB_84ba29cc0b0942e1aee3a7e91b291670" localSheetId="4" hidden="1">'Optimal Order Quant Analysis '!$B$21</definedName>
    <definedName name="CB_84ba29cc0b0942e1aee3a7e91b291670" localSheetId="9" hidden="1">'Strong Neg Cor Model'!$B$21</definedName>
    <definedName name="CB_84ba29cc0b0942e1aee3a7e91b291670" localSheetId="10" hidden="1">'Strong Pos Cor Model'!$B$21</definedName>
    <definedName name="CB_84ba29cc0b0942e1aee3a7e91b291670" localSheetId="5" hidden="1">'Utility Theory'!$B$21</definedName>
    <definedName name="CB_84ba29cc0b0942e1aee3a7e91b291670" localSheetId="13" hidden="1">'Weak Neg Cor Model'!$B$21</definedName>
    <definedName name="CB_84ba29cc0b0942e1aee3a7e91b291670" localSheetId="14" hidden="1">'Weak Pos Cor Model'!$B$21</definedName>
    <definedName name="CB_8579fadc9f4148b3bb2e06c85819b87a" localSheetId="5" hidden="1">'Utility Theory'!$G$38</definedName>
    <definedName name="CB_87568ecebb92467cb21e17e578e67bc9" localSheetId="5" hidden="1">'Utility Theory'!$E$44</definedName>
    <definedName name="CB_87746274731c4cb78905c865ab40558c" localSheetId="5" hidden="1">'Utility Theory'!$F$48</definedName>
    <definedName name="CB_88b4607d9854490d922ba5c196da25e3" localSheetId="5" hidden="1">'Utility Theory'!$G$56</definedName>
    <definedName name="CB_88eb383f2dca4b8b837ce719b6bb3bbe" localSheetId="5" hidden="1">'Utility Theory'!$H$35</definedName>
    <definedName name="CB_89dc3a916415467782295e85b56aa9b3" localSheetId="5" hidden="1">'Utility Theory'!$D$43</definedName>
    <definedName name="CB_89f98ddb73054faf9dce846cfd4e917c" localSheetId="5" hidden="1">'Utility Theory'!$D$60</definedName>
    <definedName name="CB_8ab3fa3400e745499808ed59e85fe363" localSheetId="5" hidden="1">'Utility Theory'!$B$46</definedName>
    <definedName name="CB_8afca90168f0442b96c6c21cce122f58" localSheetId="5" hidden="1">'Utility Theory'!$B$52</definedName>
    <definedName name="CB_8cdec731736a4bc59cf14d05c4cd1f05" localSheetId="5" hidden="1">'Utility Theory'!$B$42</definedName>
    <definedName name="CB_8f068954ad4444a28fbd3019419ea7db" localSheetId="0" hidden="1">#N/A</definedName>
    <definedName name="CB_8faa355c056d41e68e67871b7fdbbde7" localSheetId="2" hidden="1">'Basic Model'!$N$13</definedName>
    <definedName name="CB_8faa355c056d41e68e67871b7fdbbde7" localSheetId="11" hidden="1">'Mod Neg Cor Model'!$N$13</definedName>
    <definedName name="CB_8faa355c056d41e68e67871b7fdbbde7" localSheetId="12" hidden="1">'Mod Pos Cor Model'!$N$13</definedName>
    <definedName name="CB_8faa355c056d41e68e67871b7fdbbde7" localSheetId="4" hidden="1">'Optimal Order Quant Analysis '!$N$13</definedName>
    <definedName name="CB_8faa355c056d41e68e67871b7fdbbde7" localSheetId="9" hidden="1">'Strong Neg Cor Model'!$N$13</definedName>
    <definedName name="CB_8faa355c056d41e68e67871b7fdbbde7" localSheetId="10" hidden="1">'Strong Pos Cor Model'!$N$13</definedName>
    <definedName name="CB_8faa355c056d41e68e67871b7fdbbde7" localSheetId="5" hidden="1">'Utility Theory'!$N$13</definedName>
    <definedName name="CB_8faa355c056d41e68e67871b7fdbbde7" localSheetId="13" hidden="1">'Weak Neg Cor Model'!$N$13</definedName>
    <definedName name="CB_8faa355c056d41e68e67871b7fdbbde7" localSheetId="14" hidden="1">'Weak Pos Cor Model'!$N$13</definedName>
    <definedName name="CB_90d9d4a5e58d4c32b990edb3f5d24df3" localSheetId="5" hidden="1">'Utility Theory'!$B$38</definedName>
    <definedName name="CB_91608cd1d3494b7384312983a08da742" localSheetId="4" hidden="1">'Optimal Order Quant Analysis '!$B$44</definedName>
    <definedName name="CB_923e7408df004d9487606250efabe476" localSheetId="5" hidden="1">'Utility Theory'!$G$47</definedName>
    <definedName name="CB_93aa5e8751074b6380d95535130f00ae" localSheetId="5" hidden="1">'Utility Theory'!$D$34</definedName>
    <definedName name="CB_95caea090da14fd68e064a6a55212515" localSheetId="5" hidden="1">'Utility Theory'!$B$43</definedName>
    <definedName name="CB_97d23ebd836f420daf329bbcccdaeb42" localSheetId="5" hidden="1">'Utility Theory'!$E$60</definedName>
    <definedName name="CB_9853e4419c0d4ef9885a5275054e817d" localSheetId="5" hidden="1">'Utility Theory'!$G$60</definedName>
    <definedName name="CB_98df9bf5a32a4dddb43fa4ce3d41b6fb" localSheetId="5" hidden="1">'Utility Theory'!$B$54</definedName>
    <definedName name="CB_993a4e9c149141d69e16fdb8a53201b6" localSheetId="5" hidden="1">'Utility Theory'!$E$35</definedName>
    <definedName name="CB_9957f454c6284a219d95631df446493d" localSheetId="5" hidden="1">'Utility Theory'!$D$54</definedName>
    <definedName name="CB_998b4d4afca84f4e9cc77a6dbf4c931d" localSheetId="5" hidden="1">'Utility Theory'!$G$40</definedName>
    <definedName name="CB_9aa355fa802c4d55a9d96ea159dccd18" localSheetId="4" hidden="1">'Optimal Order Quant Analysis '!$B$43</definedName>
    <definedName name="CB_9b6dc866e80e49029e388f1785970407" localSheetId="2" hidden="1">'Basic Model'!$I$14</definedName>
    <definedName name="CB_9b6dc866e80e49029e388f1785970407" localSheetId="11" hidden="1">'Mod Neg Cor Model'!$I$14</definedName>
    <definedName name="CB_9b6dc866e80e49029e388f1785970407" localSheetId="12" hidden="1">'Mod Pos Cor Model'!$I$14</definedName>
    <definedName name="CB_9b6dc866e80e49029e388f1785970407" localSheetId="4" hidden="1">'Optimal Order Quant Analysis '!$I$14</definedName>
    <definedName name="CB_9b6dc866e80e49029e388f1785970407" localSheetId="9" hidden="1">'Strong Neg Cor Model'!$I$14</definedName>
    <definedName name="CB_9b6dc866e80e49029e388f1785970407" localSheetId="10" hidden="1">'Strong Pos Cor Model'!$I$14</definedName>
    <definedName name="CB_9b6dc866e80e49029e388f1785970407" localSheetId="5" hidden="1">'Utility Theory'!$I$14</definedName>
    <definedName name="CB_9b6dc866e80e49029e388f1785970407" localSheetId="13" hidden="1">'Weak Neg Cor Model'!$I$14</definedName>
    <definedName name="CB_9b6dc866e80e49029e388f1785970407" localSheetId="14" hidden="1">'Weak Pos Cor Model'!$I$14</definedName>
    <definedName name="CB_9b92c960eada43f998aca7a216d95891" localSheetId="5" hidden="1">'Utility Theory'!$E$59</definedName>
    <definedName name="CB_9bd4a438776d497aa724fb1f24f0b400" localSheetId="5" hidden="1">'Utility Theory'!$D$33</definedName>
    <definedName name="CB_9ca355796f614a6cbcfa20e10f2c0fca" localSheetId="5" hidden="1">'Utility Theory'!$H$54</definedName>
    <definedName name="CB_9f04c35fd2174a98b28697df2bed7732" localSheetId="5" hidden="1">'Utility Theory'!$H$32</definedName>
    <definedName name="CB_9f0c276a23f04a7bb483ffde52b767cf" localSheetId="5" hidden="1">'Utility Theory'!$F$46</definedName>
    <definedName name="CB_a037100cf8b744349991a0d4d49568f4" localSheetId="5" hidden="1">'Utility Theory'!$H$39</definedName>
    <definedName name="CB_a1524ea911fd4d46a99fa041f3de5ee4" localSheetId="5" hidden="1">'Utility Theory'!$F$35</definedName>
    <definedName name="CB_a21c3af57b44415c82ef5cf2d1291002" localSheetId="11" hidden="1">'Historical Data Correlation'!J2</definedName>
    <definedName name="CB_a21c3af57b44415c82ef5cf2d1291002" localSheetId="12" hidden="1">'Historical Data Correlation'!J11</definedName>
    <definedName name="CB_a21c3af57b44415c82ef5cf2d1291002" localSheetId="13" hidden="1">'Historical Data Correlation'!J8</definedName>
    <definedName name="CB_a21c3af57b44415c82ef5cf2d1291002" localSheetId="14" hidden="1">'Historical Data Correlation'!J17</definedName>
    <definedName name="CB_a480c6d35a644c3fb308ad382738863d" localSheetId="5" hidden="1">'Utility Theory'!$G$44</definedName>
    <definedName name="CB_a7eee4aba26d468fb4403b7523e2df53" localSheetId="4" hidden="1">'Optimal Order Quant Analysis '!$B$56</definedName>
    <definedName name="CB_a826e5fb11584bc8bb8833c60b2ee552" localSheetId="5" hidden="1">'Utility Theory'!$D$30</definedName>
    <definedName name="CB_a98d75e499474ef4a7fd571acb60af2c" localSheetId="5" hidden="1">'Utility Theory'!$H$36</definedName>
    <definedName name="CB_a9a25db5e88042e7843e959241aa84f4" localSheetId="5" hidden="1">'Utility Theory'!$D$49</definedName>
    <definedName name="CB_aa4eb07b21ea4e41933392e9382d1713" localSheetId="0" hidden="1">#N/A</definedName>
    <definedName name="CB_adab8e9ef2354f99aa459382ec01b2f0" localSheetId="4" hidden="1">'Optimal Order Quant Analysis '!$B$47</definedName>
    <definedName name="CB_adf4cc5a890e4ecab509ce4d832a3611" localSheetId="5" hidden="1">'Utility Theory'!$B$50</definedName>
    <definedName name="CB_af21b62025c542b38ee8e19fa24a072c" localSheetId="2" hidden="1">'Basic Model'!$N$11</definedName>
    <definedName name="CB_af21b62025c542b38ee8e19fa24a072c" localSheetId="11" hidden="1">'Mod Neg Cor Model'!$N$11</definedName>
    <definedName name="CB_af21b62025c542b38ee8e19fa24a072c" localSheetId="12" hidden="1">'Mod Pos Cor Model'!$N$11</definedName>
    <definedName name="CB_af21b62025c542b38ee8e19fa24a072c" localSheetId="4" hidden="1">'Optimal Order Quant Analysis '!$N$11</definedName>
    <definedName name="CB_af21b62025c542b38ee8e19fa24a072c" localSheetId="9" hidden="1">'Strong Neg Cor Model'!$N$11</definedName>
    <definedName name="CB_af21b62025c542b38ee8e19fa24a072c" localSheetId="10" hidden="1">'Strong Pos Cor Model'!$N$11</definedName>
    <definedName name="CB_af21b62025c542b38ee8e19fa24a072c" localSheetId="5" hidden="1">'Utility Theory'!$N$11</definedName>
    <definedName name="CB_af21b62025c542b38ee8e19fa24a072c" localSheetId="13" hidden="1">'Weak Neg Cor Model'!$N$11</definedName>
    <definedName name="CB_af21b62025c542b38ee8e19fa24a072c" localSheetId="14" hidden="1">'Weak Pos Cor Model'!$N$11</definedName>
    <definedName name="CB_af39fb535587447498eca02683640802" localSheetId="5" hidden="1">'Utility Theory'!$B$48</definedName>
    <definedName name="CB_afc0bed1224d4cf997569674f4418b10" localSheetId="5" hidden="1">'Utility Theory'!$E$38</definedName>
    <definedName name="CB_b0156d17b7ef4c749b7ed64204046f04" localSheetId="5" hidden="1">'Utility Theory'!$G$43</definedName>
    <definedName name="CB_b0518091377f4f52ac3de23eff21410e" localSheetId="5" hidden="1">'Utility Theory'!$B$55</definedName>
    <definedName name="CB_b16db98c51404e61ac2e15849986c676" localSheetId="4" hidden="1">'Optimal Order Quant Analysis '!$B$38</definedName>
    <definedName name="CB_b1e08529250c4770b154e4e74663ad2a" localSheetId="5" hidden="1">'Utility Theory'!$F$53</definedName>
    <definedName name="CB_b3044f24d9474bf9bb5199deb73767fa" localSheetId="5" hidden="1">'Utility Theory'!$B$36</definedName>
    <definedName name="CB_b4855819b5654004b69217eef4169490" localSheetId="5" hidden="1">'Utility Theory'!$D$55</definedName>
    <definedName name="CB_b49e876a004e40fca30e99c97241f66f" localSheetId="5" hidden="1">'Utility Theory'!$G$29</definedName>
    <definedName name="CB_b4b58d75320f4daca0406cbc649a69e3" localSheetId="5" hidden="1">'Utility Theory'!$E$39</definedName>
    <definedName name="CB_b5989cb57c96484fb6f544b326606917" localSheetId="5" hidden="1">'Utility Theory'!$H$38</definedName>
    <definedName name="CB_b8eda65c15db49f09b2d2e68c792247f" localSheetId="2" hidden="1">'Basic Model'!$L$18</definedName>
    <definedName name="CB_b8eda65c15db49f09b2d2e68c792247f" localSheetId="11" hidden="1">'Mod Neg Cor Model'!$L$18</definedName>
    <definedName name="CB_b8eda65c15db49f09b2d2e68c792247f" localSheetId="12" hidden="1">'Mod Pos Cor Model'!$L$18</definedName>
    <definedName name="CB_b8eda65c15db49f09b2d2e68c792247f" localSheetId="4" hidden="1">'Optimal Order Quant Analysis '!$L$18</definedName>
    <definedName name="CB_b8eda65c15db49f09b2d2e68c792247f" localSheetId="9" hidden="1">'Strong Neg Cor Model'!$L$18</definedName>
    <definedName name="CB_b8eda65c15db49f09b2d2e68c792247f" localSheetId="10" hidden="1">'Strong Pos Cor Model'!$L$18</definedName>
    <definedName name="CB_b8eda65c15db49f09b2d2e68c792247f" localSheetId="5" hidden="1">'Utility Theory'!$L$18</definedName>
    <definedName name="CB_b8eda65c15db49f09b2d2e68c792247f" localSheetId="13" hidden="1">'Weak Neg Cor Model'!$L$18</definedName>
    <definedName name="CB_b8eda65c15db49f09b2d2e68c792247f" localSheetId="14" hidden="1">'Weak Pos Cor Model'!$L$18</definedName>
    <definedName name="CB_b99a4306778c43dea2db64f191afa8f7" localSheetId="5" hidden="1">'Utility Theory'!$B$29</definedName>
    <definedName name="CB_b99ac231e8e1459ba0dd45189d433b97" localSheetId="4" hidden="1">'Optimal Order Quant Analysis '!$B$29</definedName>
    <definedName name="CB_b9ba3823ef264237a6d8740d9c6a31bd" localSheetId="5" hidden="1">'Utility Theory'!$F$34</definedName>
    <definedName name="CB_bb8ec848e5374cba901adc4e12619ef5" localSheetId="5" hidden="1">'Utility Theory'!$G$33</definedName>
    <definedName name="CB_bda073a0650b4764a2eaf17a9cc56b0d" localSheetId="9" hidden="1">'Historical Data Correlation'!J5</definedName>
    <definedName name="CB_bda073a0650b4764a2eaf17a9cc56b0d" localSheetId="10" hidden="1">'Historical Data Correlation'!J14</definedName>
    <definedName name="CB_bf0eb7aea3094098b7265dddd8eb694c" localSheetId="5" hidden="1">'Utility Theory'!$D$39</definedName>
    <definedName name="CB_bf72baa01de34ed2b7ae1caaa28e85b0" localSheetId="5" hidden="1">'Utility Theory'!$E$30</definedName>
    <definedName name="CB_Block_00000000000000000000000000000000" localSheetId="2" hidden="1">"'7.0.0.0"</definedName>
    <definedName name="CB_Block_00000000000000000000000000000000" localSheetId="0" hidden="1">"'7.0.0.0"</definedName>
    <definedName name="CB_Block_00000000000000000000000000000000" localSheetId="11" hidden="1">"'7.0.0.0"</definedName>
    <definedName name="CB_Block_00000000000000000000000000000000" localSheetId="12" hidden="1">"'7.0.0.0"</definedName>
    <definedName name="CB_Block_00000000000000000000000000000000" localSheetId="4" hidden="1">"'7.0.0.0"</definedName>
    <definedName name="CB_Block_00000000000000000000000000000000" localSheetId="9" hidden="1">"'7.0.0.0"</definedName>
    <definedName name="CB_Block_00000000000000000000000000000000" localSheetId="10" hidden="1">"'7.0.0.0"</definedName>
    <definedName name="CB_Block_00000000000000000000000000000000" localSheetId="5" hidden="1">"'7.0.0.0"</definedName>
    <definedName name="CB_Block_00000000000000000000000000000000" localSheetId="13" hidden="1">"'7.0.0.0"</definedName>
    <definedName name="CB_Block_00000000000000000000000000000000" localSheetId="14" hidden="1">"'7.0.0.0"</definedName>
    <definedName name="CB_Block_00000000000000000000000000000001" localSheetId="2" hidden="1">"'637509950629596760"</definedName>
    <definedName name="CB_Block_00000000000000000000000000000001" localSheetId="0" hidden="1">"'637509950629131084"</definedName>
    <definedName name="CB_Block_00000000000000000000000000000001" localSheetId="11" hidden="1">"'637509950628668987"</definedName>
    <definedName name="CB_Block_00000000000000000000000000000001" localSheetId="12" hidden="1">"'637509950630071143"</definedName>
    <definedName name="CB_Block_00000000000000000000000000000001" localSheetId="4" hidden="1">"'637509937050236663"</definedName>
    <definedName name="CB_Block_00000000000000000000000000000001" localSheetId="9" hidden="1">"'637509950628042581"</definedName>
    <definedName name="CB_Block_00000000000000000000000000000001" localSheetId="10" hidden="1">"'637509950628355827"</definedName>
    <definedName name="CB_Block_00000000000000000000000000000001" localSheetId="5" hidden="1">"'637509274621018387"</definedName>
    <definedName name="CB_Block_00000000000000000000000000000001" localSheetId="13" hidden="1">"'637509950629441098"</definedName>
    <definedName name="CB_Block_00000000000000000000000000000001" localSheetId="14" hidden="1">"'637509950628819740"</definedName>
    <definedName name="CB_Block_00000000000000000000000000000003" localSheetId="2" hidden="1">"'11.1.4716.0"</definedName>
    <definedName name="CB_Block_00000000000000000000000000000003" localSheetId="0" hidden="1">"'11.1.4716.0"</definedName>
    <definedName name="CB_Block_00000000000000000000000000000003" localSheetId="11" hidden="1">"'11.1.4716.0"</definedName>
    <definedName name="CB_Block_00000000000000000000000000000003" localSheetId="12" hidden="1">"'11.1.4716.0"</definedName>
    <definedName name="CB_Block_00000000000000000000000000000003" localSheetId="4" hidden="1">"'11.1.4716.0"</definedName>
    <definedName name="CB_Block_00000000000000000000000000000003" localSheetId="9" hidden="1">"'11.1.4716.0"</definedName>
    <definedName name="CB_Block_00000000000000000000000000000003" localSheetId="10" hidden="1">"'11.1.4716.0"</definedName>
    <definedName name="CB_Block_00000000000000000000000000000003" localSheetId="5" hidden="1">"'11.1.4716.0"</definedName>
    <definedName name="CB_Block_00000000000000000000000000000003" localSheetId="13" hidden="1">"'11.1.4716.0"</definedName>
    <definedName name="CB_Block_00000000000000000000000000000003" localSheetId="14" hidden="1">"'11.1.4716.0"</definedName>
    <definedName name="CB_BlockExt_00000000000000000000000000000003" localSheetId="2" hidden="1">"'11.1.2.4.850"</definedName>
    <definedName name="CB_BlockExt_00000000000000000000000000000003" localSheetId="0" hidden="1">"'11.1.2.4.850"</definedName>
    <definedName name="CB_BlockExt_00000000000000000000000000000003" localSheetId="11" hidden="1">"'11.1.2.4.850"</definedName>
    <definedName name="CB_BlockExt_00000000000000000000000000000003" localSheetId="12" hidden="1">"'11.1.2.4.850"</definedName>
    <definedName name="CB_BlockExt_00000000000000000000000000000003" localSheetId="4" hidden="1">"'11.1.2.4.850"</definedName>
    <definedName name="CB_BlockExt_00000000000000000000000000000003" localSheetId="9" hidden="1">"'11.1.2.4.850"</definedName>
    <definedName name="CB_BlockExt_00000000000000000000000000000003" localSheetId="10" hidden="1">"'11.1.2.4.850"</definedName>
    <definedName name="CB_BlockExt_00000000000000000000000000000003" localSheetId="5" hidden="1">"'11.1.2.4.850"</definedName>
    <definedName name="CB_BlockExt_00000000000000000000000000000003" localSheetId="13" hidden="1">"'11.1.2.4.850"</definedName>
    <definedName name="CB_BlockExt_00000000000000000000000000000003" localSheetId="14" hidden="1">"'11.1.2.4.850"</definedName>
    <definedName name="CB_c088f8189dc749be8a2da678bb660066" localSheetId="5" hidden="1">'Utility Theory'!$G$42</definedName>
    <definedName name="CB_c0cc9b6d73c34077916ec7ebf062f7e9" localSheetId="4" hidden="1">'Optimal Order Quant Analysis '!$B$25</definedName>
    <definedName name="CB_c234dd4fbc8e4d0595300748fd30b9a6" localSheetId="5" hidden="1">'Utility Theory'!$H$34</definedName>
    <definedName name="CB_c269173543404921ab9daf953961a12e" localSheetId="5" hidden="1">'Utility Theory'!$F$43</definedName>
    <definedName name="CB_c451acfb8f984ffbad069ac6008f007e" localSheetId="5" hidden="1">'Utility Theory'!$F$50</definedName>
    <definedName name="CB_c4c49b51cf0e4e29a4a045c26a334263" localSheetId="5" hidden="1">'Utility Theory'!$G$39</definedName>
    <definedName name="CB_c58d4d0f38af47879e99021052949fad" localSheetId="5" hidden="1">'Utility Theory'!$D$31</definedName>
    <definedName name="CB_c65b87ddfc144b6fa21883e913a71669" localSheetId="5" hidden="1">'Utility Theory'!$F$55</definedName>
    <definedName name="CB_c6a855ad39c047988cc1e1d88d27d689" localSheetId="5" hidden="1">'Utility Theory'!$F$38</definedName>
    <definedName name="CB_c6d2c805667e4442a9cfc5512f0a604a" localSheetId="5" hidden="1">'Utility Theory'!$G$54</definedName>
    <definedName name="CB_ca363a29c098495b95690828062175ba" localSheetId="5" hidden="1">'Utility Theory'!$F$57</definedName>
    <definedName name="CB_ca47393999f749ab9a37e28ad48d2ea1" localSheetId="5" hidden="1">'Utility Theory'!$D$58</definedName>
    <definedName name="CB_ca84cd99af2a4002a8b8bbe0d1f9335b" localSheetId="4" hidden="1">'Optimal Order Quant Analysis '!$B$48</definedName>
    <definedName name="CB_cad9cc303e614b72a7d2ae845dcd8827" localSheetId="5" hidden="1">'Utility Theory'!$H$47</definedName>
    <definedName name="CB_cb62dd4af2e74cc88e8d7178a8e19b0a" localSheetId="0" hidden="1">#N/A</definedName>
    <definedName name="CB_cc1ad5e0716542e6a1b7afd99e43986e" localSheetId="5" hidden="1">'Utility Theory'!$F$40</definedName>
    <definedName name="CB_cde366a15f664eca8c516ea8c19ec44a" localSheetId="5" hidden="1">'Utility Theory'!$F$36</definedName>
    <definedName name="CB_cec7400d0e3a4a118a5cb1250bebe5cc" localSheetId="4" hidden="1">'Optimal Order Quant Analysis '!$B$39</definedName>
    <definedName name="CB_d0cc9ee186b04ec9bb92ef51cd0a9307" localSheetId="4" hidden="1">'Optimal Order Quant Analysis '!$B$31</definedName>
    <definedName name="CB_d104f8de4bb746fc8dcf5f53aec63afe" localSheetId="4" hidden="1">'Optimal Order Quant Analysis '!$B$36</definedName>
    <definedName name="CB_d1608aeecc9f465d98bd1fa36c825b8a" localSheetId="5" hidden="1">'Utility Theory'!$H$59</definedName>
    <definedName name="CB_d29a5b2afa694db4b63375ac4520c725" localSheetId="5" hidden="1">'Utility Theory'!$B$58</definedName>
    <definedName name="CB_d332d638efe64ddc976b89064ef6b48e" localSheetId="5" hidden="1">'Utility Theory'!$F$29</definedName>
    <definedName name="CB_d364ba8641b94f60b2e8af9e11a3a034" localSheetId="5" hidden="1">'Utility Theory'!$H$28</definedName>
    <definedName name="CB_d38a19d175a246d39f53e5fdf3905fe8" localSheetId="5" hidden="1">'Utility Theory'!$E$58</definedName>
    <definedName name="CB_d5c7206ddeca431183f2e8c0a8bb2121" localSheetId="5" hidden="1">'Utility Theory'!$D$46</definedName>
    <definedName name="CB_d64ca1645dcf463498ef551e54622617" localSheetId="5" hidden="1">'Utility Theory'!$G$49</definedName>
    <definedName name="CB_d69340317df64bfb86a1cf305c722b2b" localSheetId="5" hidden="1">'Utility Theory'!$H$29</definedName>
    <definedName name="CB_d729aed5f8d846aa8b17a4e552d666b7" localSheetId="5" hidden="1">'Utility Theory'!$H$48</definedName>
    <definedName name="CB_d77859efa1fb4a2a8f2e0c039adb3e4e" localSheetId="4" hidden="1">'Optimal Order Quant Analysis '!$B$26</definedName>
    <definedName name="CB_d95b774d11e44aa6a0958a15be55262c" localSheetId="0" hidden="1">#N/A</definedName>
    <definedName name="CB_da82412ca28a48cea073778fd0144194" localSheetId="5" hidden="1">'Utility Theory'!$D$28</definedName>
    <definedName name="CB_dabfda3ab9b44510824b8f090921873f" localSheetId="5" hidden="1">'Utility Theory'!$E$31</definedName>
    <definedName name="CB_db10968c5ef1400ebdcd02a4ca9f2aee" localSheetId="5" hidden="1">'Utility Theory'!$G$48</definedName>
    <definedName name="CB_df40ab099d074bfdbc19651f7d99823e" localSheetId="5" hidden="1">'Utility Theory'!$H$52</definedName>
    <definedName name="CB_e3001fae27c743d0900380655d3500a9" localSheetId="5" hidden="1">'Utility Theory'!$F$47</definedName>
    <definedName name="CB_e3ecb49031e14a23ad0f9c8153712e7a" localSheetId="5" hidden="1">'Utility Theory'!$D$44</definedName>
    <definedName name="CB_e607ad215ecd453992c76037018597c9" localSheetId="5" hidden="1">'Utility Theory'!$H$50</definedName>
    <definedName name="CB_e63deab4c3e34d7199a8043bc769fff6" localSheetId="5" hidden="1">'Utility Theory'!$D$35</definedName>
    <definedName name="CB_e6970c444f224ab8a5bfd91eec7d8a26" localSheetId="5" hidden="1">'Utility Theory'!$D$53</definedName>
    <definedName name="CB_e781b13b9e7e4bfcbd9ea6fa32aee7ed" localSheetId="5" hidden="1">'Utility Theory'!$E$52</definedName>
    <definedName name="CB_e7c188ba59d8406bbaf91c33a39d95a2" localSheetId="5" hidden="1">'Utility Theory'!$B$59</definedName>
    <definedName name="CB_e8df893137574fe6abc3936995912e22" localSheetId="4" hidden="1">'Optimal Order Quant Analysis '!$B$52</definedName>
    <definedName name="CB_eb5b6d7e21974fb09d7a089b7f40ddca" localSheetId="4" hidden="1">'Optimal Order Quant Analysis '!$B$51</definedName>
    <definedName name="CB_eba4463e142c47a4b5361b4e9a295324" localSheetId="5" hidden="1">'Utility Theory'!$E$55</definedName>
    <definedName name="CB_ee50c94afbe84d5f9155658adf325945" localSheetId="5" hidden="1">'Utility Theory'!$E$53</definedName>
    <definedName name="CB_ee673161b8a6460ca5a567d58fe1ff6d" localSheetId="5" hidden="1">'Utility Theory'!$D$48</definedName>
    <definedName name="CB_f1801dfaa5c5449490e94366c1b9a2d7" localSheetId="5" hidden="1">'Utility Theory'!$B$37</definedName>
    <definedName name="CB_f189cedada1444809637138b025fcb1f" localSheetId="4" hidden="1">'Optimal Order Quant Analysis '!$B$30</definedName>
    <definedName name="CB_f44056318bd84c8fa0ec1ef864c3e5ff" localSheetId="5" hidden="1">'Utility Theory'!$G$58</definedName>
    <definedName name="CB_f620256884714df8b2ab2f1dff7959da" localSheetId="0" hidden="1">#N/A</definedName>
    <definedName name="CB_f7a560a452604e34b26070c393b92493" localSheetId="5" hidden="1">'Utility Theory'!$H$40</definedName>
    <definedName name="CB_f8e7d1fd703c409e945758950b9b0a7c" localSheetId="5" hidden="1">'Utility Theory'!$F$31</definedName>
    <definedName name="CB_f9818fa6a30f4c84a8f9b13417657df5" localSheetId="5" hidden="1">'Utility Theory'!$F$41</definedName>
    <definedName name="CB_fb30f680b53f42d59a27ba24f5f8d728" localSheetId="4" hidden="1">'Optimal Order Quant Analysis '!$B$53</definedName>
    <definedName name="CB_fb6b2d15bb014de3bb8540f6e6453634" localSheetId="4" hidden="1">'Optimal Order Quant Analysis '!$B$35</definedName>
    <definedName name="CB_fc8b853172c14053b2f136f178ce2f1d" localSheetId="5" hidden="1">'Utility Theory'!$F$42</definedName>
    <definedName name="CB_fd1113f286574f4e8e23532b837deb52" localSheetId="5" hidden="1">'Utility Theory'!$E$41</definedName>
    <definedName name="CB_fdbebce87f1c4a069a11ea212d24fa8d" localSheetId="5" hidden="1">'Utility Theory'!$E$56</definedName>
    <definedName name="CB_fe704a9ce8a745d4b516a3b42405cbb4" localSheetId="5" hidden="1">'Utility Theory'!$E$48</definedName>
    <definedName name="CB_ff2f287f90464467af3a230d41f2d50b" localSheetId="5" hidden="1">'Utility Theory'!$B$60</definedName>
    <definedName name="CBCR_001ccd3eda7146be8a2d6dca6757c432" localSheetId="5" hidden="1">"profit, Kunshan order is"&amp;'Utility Theory'!$A$51</definedName>
    <definedName name="CBCR_005e97c29efb4354bc2959927de95cf1" localSheetId="4" hidden="1">"Total Profit" &amp; 'Optimal Order Quant Analysis '!$A$34</definedName>
    <definedName name="CBCR_00ed7bca9f8147e99ef14d21d2514527" localSheetId="4" hidden="1">"Total Profit" &amp; 'Optimal Order Quant Analysis '!$A$25</definedName>
    <definedName name="CBCR_028c21ceca964d1da462528ec47e20d6" localSheetId="5" hidden="1">"profit, Kunshan order is"&amp;'Utility Theory'!$A$38</definedName>
    <definedName name="CBCR_03887c5330db491183c681f47649981e" localSheetId="5" hidden="1">"profit, Kunshan order is"&amp;'Utility Theory'!$A$46</definedName>
    <definedName name="CBCR_045abcecde7f409f902e138825a046d6" localSheetId="5" hidden="1">"RT="&amp;'Utility Theory'!$E$26&amp;" Kunshan order ="&amp;'Utility Theory'!$A$53</definedName>
    <definedName name="CBCR_051821b1afa94239b83923c4ab4db5c9" localSheetId="5" hidden="1">"RT="&amp;'Utility Theory'!$H$26&amp;" Kunshan order ="&amp;'Utility Theory'!$A$55</definedName>
    <definedName name="CBCR_066c75ba1c024711b9c42acf93d9b25e" localSheetId="5" hidden="1">"RT="&amp;'Utility Theory'!$E$26&amp;" Kunshan order ="&amp;'Utility Theory'!$A$35</definedName>
    <definedName name="CBCR_06b9899a9203425d84a7bcac4d9342f0" localSheetId="5" hidden="1">"RT="&amp;'Utility Theory'!$F$26&amp;" Kunshan order ="&amp;'Utility Theory'!$A$43</definedName>
    <definedName name="CBCR_07658090b696433694a679b721adf0fb" localSheetId="5" hidden="1">"RT="&amp;'Utility Theory'!$D$26&amp;" Kunshan order ="&amp;'Utility Theory'!$A$28</definedName>
    <definedName name="CBCR_079bf14a7d95403db16e3de72438fded" localSheetId="5" hidden="1">"RT="&amp;'Utility Theory'!$D$26&amp;" Kunshan order ="&amp;'Utility Theory'!$A$51</definedName>
    <definedName name="CBCR_0820e5bb2e7647859bf66aee9bf3301f" localSheetId="5" hidden="1">"RT="&amp;'Utility Theory'!$F$26&amp;" Kunshan order ="&amp;'Utility Theory'!$A$38</definedName>
    <definedName name="CBCR_08265e0ca6844fb4a7658d456d45df57" localSheetId="5" hidden="1">"RT="&amp;'Utility Theory'!$E$26&amp;" Kunshan order ="&amp;'Utility Theory'!$A$60</definedName>
    <definedName name="CBCR_087594fdfc384b2fab0a564cf38734a6" localSheetId="4" hidden="1">"Total Profit" &amp; 'Optimal Order Quant Analysis '!$A$44</definedName>
    <definedName name="CBCR_08dfa9c13ce64f5da3b540a91e4efe5c" localSheetId="5" hidden="1">"profit, Kunshan order is"&amp;'Utility Theory'!$A$34</definedName>
    <definedName name="CBCR_0965a64427b8451ba69d335c77e8bfdc" localSheetId="5" hidden="1">"RT="&amp;'Utility Theory'!$D$26&amp;" Kunshan order ="&amp;'Utility Theory'!$A$55</definedName>
    <definedName name="CBCR_0a577f1b109744249caf39ffac11a540" localSheetId="5" hidden="1">"RT="&amp;'Utility Theory'!$E$26&amp;" Kunshan order ="&amp;'Utility Theory'!$A$30</definedName>
    <definedName name="CBCR_0dd11a7beecc4a738b07ef0b407d8ed6" localSheetId="4" hidden="1">"Total Profit" &amp; 'Optimal Order Quant Analysis '!$A$41</definedName>
    <definedName name="CBCR_0e563b2a6a0d45a4ad9f128c1bce64e0" localSheetId="5" hidden="1">"RT="&amp;'Utility Theory'!$G$26&amp;" Kunshan order ="&amp;'Utility Theory'!$A$60</definedName>
    <definedName name="CBCR_0e664d94bb12446f8508c411aeb5b3ae" localSheetId="5" hidden="1">"RT="&amp;'Utility Theory'!$E$26&amp;" Kunshan order ="&amp;'Utility Theory'!$A$54</definedName>
    <definedName name="CBCR_0f01583ecc134d3e9ff5c95bfa14cd69" localSheetId="5" hidden="1">"RT="&amp;'Utility Theory'!$H$26&amp;" Kunshan order ="&amp;'Utility Theory'!$A$59</definedName>
    <definedName name="CBCR_0f6f186a4a6846aa9b019978d63a66c5" localSheetId="5" hidden="1">"RT="&amp;'Utility Theory'!$D$26&amp;" Kunshan order ="&amp;'Utility Theory'!$A$54</definedName>
    <definedName name="CBCR_11e2199544b3433db5bff74f12e95d9f" localSheetId="5" hidden="1">"RT="&amp;'Utility Theory'!$F$26&amp;" Kunshan order ="&amp;'Utility Theory'!$A$45</definedName>
    <definedName name="CBCR_14b18b3ad0654bf39014c131a50dd74d" localSheetId="5" hidden="1">"RT="&amp;'Utility Theory'!$H$26&amp;" Kunshan order ="&amp;'Utility Theory'!$A$50</definedName>
    <definedName name="CBCR_18a9e19a2ef148eb8b0b8abe57d92fdc" localSheetId="5" hidden="1">"profit, Kunshan order is"&amp;'Utility Theory'!$A$39</definedName>
    <definedName name="CBCR_18c05a92b6374aabacbf91cc077d87ab" localSheetId="5" hidden="1">"profit, Kunshan order is"&amp;'Utility Theory'!$A$41</definedName>
    <definedName name="CBCR_1bfe43602dd14bcb9cd6a304a47bb48d" localSheetId="5" hidden="1">"profit, Kunshan order is"&amp;'Utility Theory'!$A$35</definedName>
    <definedName name="CBCR_1ce88b3536e745fbb6de725f65af4121" localSheetId="5" hidden="1">"RT="&amp;'Utility Theory'!$E$26&amp;" Kunshan order ="&amp;'Utility Theory'!$A$33</definedName>
    <definedName name="CBCR_1cfa59aa907b4319a8a4f4cec35cf5e7" localSheetId="5" hidden="1">"RT="&amp;'Utility Theory'!$G$26&amp;" Kunshan order ="&amp;'Utility Theory'!$A$28</definedName>
    <definedName name="CBCR_1f156b2d845e4e4b86544f10ae3705f9" localSheetId="5" hidden="1">"RT="&amp;'Utility Theory'!$E$26&amp;" Kunshan order ="&amp;'Utility Theory'!$A$28</definedName>
    <definedName name="CBCR_1f258b57db1f46518e6f0ddb38af8c29" localSheetId="2" hidden="1">'Basic Model'!$E$15</definedName>
    <definedName name="CBCR_1f258b57db1f46518e6f0ddb38af8c29" localSheetId="11" hidden="1">'Mod Neg Cor Model'!$E$15</definedName>
    <definedName name="CBCR_1f258b57db1f46518e6f0ddb38af8c29" localSheetId="12" hidden="1">'Mod Pos Cor Model'!$E$15</definedName>
    <definedName name="CBCR_1f258b57db1f46518e6f0ddb38af8c29" localSheetId="4" hidden="1">'Optimal Order Quant Analysis '!$E$15</definedName>
    <definedName name="CBCR_1f258b57db1f46518e6f0ddb38af8c29" localSheetId="9" hidden="1">'Strong Neg Cor Model'!$E$15</definedName>
    <definedName name="CBCR_1f258b57db1f46518e6f0ddb38af8c29" localSheetId="10" hidden="1">'Strong Pos Cor Model'!$E$15</definedName>
    <definedName name="CBCR_1f258b57db1f46518e6f0ddb38af8c29" localSheetId="5" hidden="1">'Utility Theory'!$E$15</definedName>
    <definedName name="CBCR_1f258b57db1f46518e6f0ddb38af8c29" localSheetId="13" hidden="1">'Weak Neg Cor Model'!$E$15</definedName>
    <definedName name="CBCR_1f258b57db1f46518e6f0ddb38af8c29" localSheetId="14" hidden="1">'Weak Pos Cor Model'!$E$15</definedName>
    <definedName name="CBCR_1fa82ccbb917452f8662fb111aa60fbd" localSheetId="5" hidden="1">"RT="&amp;'Utility Theory'!$D$26&amp;" Kunshan order ="&amp;'Utility Theory'!$A$56</definedName>
    <definedName name="CBCR_23e0770246e04c07b086ad6981b3ca00" localSheetId="5" hidden="1">"profit, Kunshan order is"&amp;'Utility Theory'!$A$50</definedName>
    <definedName name="CBCR_23eba4695a484caeb387cd022766bed0" localSheetId="5" hidden="1">"RT="&amp;'Utility Theory'!$E$26&amp;" Kunshan order ="&amp;'Utility Theory'!$A$57</definedName>
    <definedName name="CBCR_24065f0dc2554fed9f283aecda58c2c0" localSheetId="5" hidden="1">"RT="&amp;'Utility Theory'!$G$26&amp;" Kunshan order ="&amp;'Utility Theory'!$A$47</definedName>
    <definedName name="CBCR_252e1b360c6441a0884ddbfd66fa0829" localSheetId="5" hidden="1">"RT="&amp;'Utility Theory'!$H$26&amp;" Kunshan order ="&amp;'Utility Theory'!$A$28</definedName>
    <definedName name="CBCR_2566a9fbab6f4f49a87c13505790f1d3" localSheetId="5" hidden="1">"RT="&amp;'Utility Theory'!$H$26&amp;" Kunshan order ="&amp;'Utility Theory'!$A$60</definedName>
    <definedName name="CBCR_262fed38951e41e5aa6605c166bef3df" localSheetId="5" hidden="1">"RT="&amp;'Utility Theory'!$F$26&amp;" Kunshan order ="&amp;'Utility Theory'!$A$50</definedName>
    <definedName name="CBCR_267e8e2916584391ae673e3801f313cc" localSheetId="5" hidden="1">"RT="&amp;'Utility Theory'!$H$26&amp;" Kunshan order ="&amp;'Utility Theory'!$A$31</definedName>
    <definedName name="CBCR_26fdf4cfa94f4451b2fcf26e8cb7bc40" localSheetId="4" hidden="1">"Total Profit" &amp; 'Optimal Order Quant Analysis '!$A$37</definedName>
    <definedName name="CBCR_2735b64e38fc494985ce88a1d1e6cbe8" localSheetId="5" hidden="1">"RT="&amp;'Utility Theory'!$F$26&amp;" Kunshan order ="&amp;'Utility Theory'!$A$46</definedName>
    <definedName name="CBCR_274d21295f0c43d78cbbff39ec480c9d" localSheetId="5" hidden="1">"RT="&amp;'Utility Theory'!$G$26&amp;" Kunshan order ="&amp;'Utility Theory'!$A$35</definedName>
    <definedName name="CBCR_27cbd265319d40dc85cc4f02c89efc90" localSheetId="5" hidden="1">"RT="&amp;'Utility Theory'!$D$26&amp;" Kunshan order ="&amp;'Utility Theory'!$A$45</definedName>
    <definedName name="CBCR_2982244a1cfc486d85f1313f3594df72" localSheetId="5" hidden="1">"RT="&amp;'Utility Theory'!$G$26&amp;" Kunshan order ="&amp;'Utility Theory'!$A$38</definedName>
    <definedName name="CBCR_29a62ddd89a14c4192ed9ca9937480e0" localSheetId="5" hidden="1">"RT="&amp;'Utility Theory'!$D$26&amp;" Kunshan order ="&amp;'Utility Theory'!$A$41</definedName>
    <definedName name="CBCR_29ca7d2544e94656a9671529b10f5d4d" localSheetId="5" hidden="1">"RT="&amp;'Utility Theory'!$G$26&amp;" Kunshan order ="&amp;'Utility Theory'!$A$52</definedName>
    <definedName name="CBCR_2a3d1c949ac4437f95cc5122d5215571" localSheetId="4" hidden="1">"Total Profit" &amp; 'Optimal Order Quant Analysis '!$A$57</definedName>
    <definedName name="CBCR_2b2e20ab382c4296984109e3c71d4604" localSheetId="5" hidden="1">"profit, Kunshan order is"&amp;'Utility Theory'!$A$44</definedName>
    <definedName name="CBCR_2c79508cbc4244b7b7f9566712692b81" localSheetId="5" hidden="1">"RT="&amp;'Utility Theory'!$F$26&amp;" Kunshan order ="&amp;'Utility Theory'!$A$33</definedName>
    <definedName name="CBCR_2cac02cc97364b26a5015b76a7117202" localSheetId="4" hidden="1">"Total Profit" &amp; 'Optimal Order Quant Analysis '!$A$35</definedName>
    <definedName name="CBCR_2e2d820c24144569bafca5c79c21fb1c" localSheetId="5" hidden="1">"RT="&amp;'Utility Theory'!$G$26&amp;" Kunshan order ="&amp;'Utility Theory'!$A$30</definedName>
    <definedName name="CBCR_2ee79bb403ad46389919e15ae28014b6" localSheetId="5" hidden="1">"RT="&amp;'Utility Theory'!$E$26&amp;" Kunshan order ="&amp;'Utility Theory'!$A$40</definedName>
    <definedName name="CBCR_2ef829a0d13548c69cdcd72a7c131c67" localSheetId="5" hidden="1">"RT="&amp;'Utility Theory'!$F$26&amp;" Kunshan order ="&amp;'Utility Theory'!$A$55</definedName>
    <definedName name="CBCR_2f1660561caf4916bba78ba19df5a35e" localSheetId="4" hidden="1">"Total Profit" &amp; 'Optimal Order Quant Analysis '!$A$30</definedName>
    <definedName name="CBCR_2f2f87acd3b34ccd8b315fe475d72d65" localSheetId="5" hidden="1">"profit, Kunshan order is"&amp;'Utility Theory'!$A$54</definedName>
    <definedName name="CBCR_2f7b12956ede481eaaefa9cd27743b9f" localSheetId="5" hidden="1">"RT="&amp;'Utility Theory'!$F$26&amp;" Kunshan order ="&amp;'Utility Theory'!$A$57</definedName>
    <definedName name="CBCR_326bfb1d1c3a4c049c304c136876aabc" localSheetId="5" hidden="1">"RT="&amp;'Utility Theory'!$D$26&amp;" Kunshan order ="&amp;'Utility Theory'!$A$49</definedName>
    <definedName name="CBCR_33912d45a8df4a49ac336f55b0006ad1" localSheetId="5" hidden="1">"RT="&amp;'Utility Theory'!$H$26&amp;" Kunshan order ="&amp;'Utility Theory'!$A$34</definedName>
    <definedName name="CBCR_35b02145dfa047ab9ea13d915c8be8bf" localSheetId="5" hidden="1">"RT="&amp;'Utility Theory'!$F$26&amp;" Kunshan order ="&amp;'Utility Theory'!$A$39</definedName>
    <definedName name="CBCR_3648924c21e84051a2c67b6726c9eba3" localSheetId="5" hidden="1">"RT="&amp;'Utility Theory'!$G$26&amp;" Kunshan order ="&amp;'Utility Theory'!$A$34</definedName>
    <definedName name="CBCR_36d4d18d2efc4c9390a030d332e300b5" localSheetId="5" hidden="1">"RT="&amp;'Utility Theory'!$H$26&amp;" Kunshan order ="&amp;'Utility Theory'!$A$38</definedName>
    <definedName name="CBCR_374c0aea42b640c3b6f51f93290c524c" localSheetId="4" hidden="1">"Total Profit" &amp; 'Optimal Order Quant Analysis '!$A$50</definedName>
    <definedName name="CBCR_38551b54a6fe44acaf249ab46ae819f6" localSheetId="5" hidden="1">"RT="&amp;'Utility Theory'!$F$26&amp;" Kunshan order ="&amp;'Utility Theory'!$A$31</definedName>
    <definedName name="CBCR_39af58b90313495f8034e5f54af65cbb" localSheetId="5" hidden="1">"RT="&amp;'Utility Theory'!$D$26&amp;" Kunshan order ="&amp;'Utility Theory'!$A$44</definedName>
    <definedName name="CBCR_3b0883aaea2a481b8df7e4dfb6fa2df3" localSheetId="5" hidden="1">"RT="&amp;'Utility Theory'!$H$26&amp;" Kunshan order ="&amp;'Utility Theory'!$A$54</definedName>
    <definedName name="CBCR_3b86649c679e4aee845faa367d089d1b" localSheetId="5" hidden="1">"RT="&amp;'Utility Theory'!$H$26&amp;" Kunshan order ="&amp;'Utility Theory'!$A$30</definedName>
    <definedName name="CBCR_3cba0a3107c94001b8cd2db42e74cc79" localSheetId="4" hidden="1">"Total Profit" &amp; 'Optimal Order Quant Analysis '!$A$47</definedName>
    <definedName name="CBCR_3e51212a0c894735b1170e19c7154b0f" localSheetId="5" hidden="1">"RT="&amp;'Utility Theory'!$G$26&amp;" Kunshan order ="&amp;'Utility Theory'!$A$57</definedName>
    <definedName name="CBCR_3fc3f2db5d304b4fbad015536de6d751" localSheetId="2" hidden="1">'Basic Model'!$K$12</definedName>
    <definedName name="CBCR_3fc3f2db5d304b4fbad015536de6d751" localSheetId="11" hidden="1">'Mod Neg Cor Model'!$K$12</definedName>
    <definedName name="CBCR_3fc3f2db5d304b4fbad015536de6d751" localSheetId="12" hidden="1">'Mod Pos Cor Model'!$K$12</definedName>
    <definedName name="CBCR_3fc3f2db5d304b4fbad015536de6d751" localSheetId="4" hidden="1">'Optimal Order Quant Analysis '!$K$12</definedName>
    <definedName name="CBCR_3fc3f2db5d304b4fbad015536de6d751" localSheetId="9" hidden="1">'Strong Neg Cor Model'!$K$12</definedName>
    <definedName name="CBCR_3fc3f2db5d304b4fbad015536de6d751" localSheetId="10" hidden="1">'Strong Pos Cor Model'!$K$12</definedName>
    <definedName name="CBCR_3fc3f2db5d304b4fbad015536de6d751" localSheetId="5" hidden="1">'Utility Theory'!$K$12</definedName>
    <definedName name="CBCR_3fc3f2db5d304b4fbad015536de6d751" localSheetId="13" hidden="1">'Weak Neg Cor Model'!$K$12</definedName>
    <definedName name="CBCR_3fc3f2db5d304b4fbad015536de6d751" localSheetId="14" hidden="1">'Weak Pos Cor Model'!$K$12</definedName>
    <definedName name="CBCR_417e9635d089462da9d76ddc88190dfd" localSheetId="11" hidden="1">'Historical Data Correlation'!$J$2</definedName>
    <definedName name="CBCR_417e9635d089462da9d76ddc88190dfd" localSheetId="12" hidden="1">'Historical Data Correlation'!$J$11</definedName>
    <definedName name="CBCR_417e9635d089462da9d76ddc88190dfd" localSheetId="13" hidden="1">'Historical Data Correlation'!$J$8</definedName>
    <definedName name="CBCR_417e9635d089462da9d76ddc88190dfd" localSheetId="14" hidden="1">'Historical Data Correlation'!$J$17</definedName>
    <definedName name="CBCR_429081953b7f4467b34968bf2285fa1b" localSheetId="5" hidden="1">"RT="&amp;'Utility Theory'!$F$26&amp;" Kunshan order ="&amp;'Utility Theory'!$A$48</definedName>
    <definedName name="CBCR_42ad53b49b81437eb29a43aaca751e40" localSheetId="5" hidden="1">"RT="&amp;'Utility Theory'!$F$26&amp;" Kunshan order ="&amp;'Utility Theory'!$A$40</definedName>
    <definedName name="CBCR_432ef5b7da5d4e7d9928ab8874a80ac9" localSheetId="5" hidden="1">"RT="&amp;'Utility Theory'!$E$26&amp;" Kunshan order ="&amp;'Utility Theory'!$A$42</definedName>
    <definedName name="CBCR_438be0c4f338446389ee69bae79f24ed" localSheetId="4" hidden="1">"Total Profit" &amp; 'Optimal Order Quant Analysis '!$A$39</definedName>
    <definedName name="CBCR_43f4227a6cf0483ba565663b92142476" localSheetId="5" hidden="1">"RT="&amp;'Utility Theory'!$F$26&amp;" Kunshan order ="&amp;'Utility Theory'!$A$47</definedName>
    <definedName name="CBCR_48c5841343ad46598e67313c9df2a7e6" localSheetId="5" hidden="1">"RT="&amp;'Utility Theory'!$G$26&amp;" Kunshan order ="&amp;'Utility Theory'!$A$39</definedName>
    <definedName name="CBCR_48c96d08b1574cda94b7814028fb3113" localSheetId="5" hidden="1">"RT="&amp;'Utility Theory'!$D$26&amp;" Kunshan order ="&amp;'Utility Theory'!$A$53</definedName>
    <definedName name="CBCR_4a9ea9699f50423fbc54f8e9f9b10fb6" localSheetId="5" hidden="1">"RT="&amp;'Utility Theory'!$G$26&amp;" Kunshan order ="&amp;'Utility Theory'!$A$46</definedName>
    <definedName name="CBCR_4ba9915574c64ec2aae00eca2267f083" localSheetId="5" hidden="1">"RT="&amp;'Utility Theory'!$E$26&amp;" Kunshan order ="&amp;'Utility Theory'!$A$47</definedName>
    <definedName name="CBCR_4ca9f7854c4b451eaacc2e2e006a9827" localSheetId="5" hidden="1">"RT="&amp;'Utility Theory'!$F$26&amp;" Kunshan order ="&amp;'Utility Theory'!$A$59</definedName>
    <definedName name="CBCR_4d653994bd204ebe9416cc7994cc9923" localSheetId="5" hidden="1">"profit, Kunshan order is"&amp;'Utility Theory'!$A$57</definedName>
    <definedName name="CBCR_4d92a5796a72479f9f9ffa2ea67a2f66" localSheetId="5" hidden="1">"profit, Kunshan order is"&amp;'Utility Theory'!$A$37</definedName>
    <definedName name="CBCR_4d9e66a65b6643bf859abc112c3f5ca9" localSheetId="4" hidden="1">"Total Profit" &amp; 'Optimal Order Quant Analysis '!$A$55</definedName>
    <definedName name="CBCR_4ec14f0224bf4de7b7c71a817800789d" localSheetId="2" hidden="1">'Basic Model'!$Q$13</definedName>
    <definedName name="CBCR_4ec14f0224bf4de7b7c71a817800789d" localSheetId="11" hidden="1">'Mod Neg Cor Model'!$Q$13</definedName>
    <definedName name="CBCR_4ec14f0224bf4de7b7c71a817800789d" localSheetId="12" hidden="1">'Mod Pos Cor Model'!$Q$13</definedName>
    <definedName name="CBCR_4ec14f0224bf4de7b7c71a817800789d" localSheetId="4" hidden="1">'Optimal Order Quant Analysis '!$Q$13</definedName>
    <definedName name="CBCR_4ec14f0224bf4de7b7c71a817800789d" localSheetId="9" hidden="1">'Strong Neg Cor Model'!$Q$13</definedName>
    <definedName name="CBCR_4ec14f0224bf4de7b7c71a817800789d" localSheetId="10" hidden="1">'Strong Pos Cor Model'!$Q$13</definedName>
    <definedName name="CBCR_4ec14f0224bf4de7b7c71a817800789d" localSheetId="5" hidden="1">'Utility Theory'!$Q$13</definedName>
    <definedName name="CBCR_4ec14f0224bf4de7b7c71a817800789d" localSheetId="13" hidden="1">'Weak Neg Cor Model'!$Q$13</definedName>
    <definedName name="CBCR_4ec14f0224bf4de7b7c71a817800789d" localSheetId="14" hidden="1">'Weak Pos Cor Model'!$Q$13</definedName>
    <definedName name="CBCR_4f69d8d9f89e487ebb0bdd55fbaa9fdc" localSheetId="4" hidden="1">"Total Profit" &amp; 'Optimal Order Quant Analysis '!$A$27</definedName>
    <definedName name="CBCR_502c3f31de7f4f2e849e05aeb73cd8cc" localSheetId="5" hidden="1">"profit, Kunshan order is"&amp;'Utility Theory'!$A$32</definedName>
    <definedName name="CBCR_502dd2712bbf422883ac6ea668347630" localSheetId="4" hidden="1">"Total Profit" &amp; 'Optimal Order Quant Analysis '!$A$38</definedName>
    <definedName name="CBCR_517a13496091477692ffc2b521353d8c" localSheetId="5" hidden="1">"RT="&amp;'Utility Theory'!$E$26&amp;" Kunshan order ="&amp;'Utility Theory'!$A$49</definedName>
    <definedName name="CBCR_524b4ebf21ea427aac852f579a7c92fc" localSheetId="4" hidden="1">"Total Profit" &amp; 'Optimal Order Quant Analysis '!$A$42</definedName>
    <definedName name="CBCR_525cf09f96aa4abe9b372287263736e9" localSheetId="5" hidden="1">"RT="&amp;'Utility Theory'!$H$26&amp;" Kunshan order ="&amp;'Utility Theory'!$A$29</definedName>
    <definedName name="CBCR_54c66401e1324593a3c54cf5c36d6f4e" localSheetId="4" hidden="1">"Total Profit" &amp; 'Optimal Order Quant Analysis '!$A$33</definedName>
    <definedName name="CBCR_55cebe0c3378466aa53f12e8448f6f75" localSheetId="5" hidden="1">"RT="&amp;'Utility Theory'!$G$26&amp;" Kunshan order ="&amp;'Utility Theory'!$A$41</definedName>
    <definedName name="CBCR_5634d11e785d4e3fae15af3af611068e" localSheetId="5" hidden="1">"RT="&amp;'Utility Theory'!$G$26&amp;" Kunshan order ="&amp;'Utility Theory'!$A$43</definedName>
    <definedName name="CBCR_574550b95e4f49b98e3c2e22e51f8fe6" localSheetId="5" hidden="1">"RT="&amp;'Utility Theory'!$G$26&amp;" Kunshan order ="&amp;'Utility Theory'!$A$55</definedName>
    <definedName name="CBCR_583a09df418441eda8b9af5903f45e69" localSheetId="5" hidden="1">"RT="&amp;'Utility Theory'!$G$26&amp;" Kunshan order ="&amp;'Utility Theory'!$A$51</definedName>
    <definedName name="CBCR_593f70752ee741efa20aab0c1107c16d" localSheetId="5" hidden="1">"RT="&amp;'Utility Theory'!$E$26&amp;" Kunshan order ="&amp;'Utility Theory'!$A$58</definedName>
    <definedName name="CBCR_599a5bb6b912410fa3e1c71805ba00c6" localSheetId="5" hidden="1">"RT="&amp;'Utility Theory'!$E$26&amp;" Kunshan order ="&amp;'Utility Theory'!$A$34</definedName>
    <definedName name="CBCR_5a191aa558174d97adcc13ef338f24e1" localSheetId="4" hidden="1">"Total Profit" &amp; 'Optimal Order Quant Analysis '!$A$28</definedName>
    <definedName name="CBCR_5b2bb4b029f745ce9ca8d0adf33029fb" localSheetId="5" hidden="1">"RT="&amp;'Utility Theory'!$E$26&amp;" Kunshan order ="&amp;'Utility Theory'!$A$51</definedName>
    <definedName name="CBCR_5d3b3efc2a514a51ae1324804acdc838" localSheetId="2" hidden="1">'Basic Model'!$M$12</definedName>
    <definedName name="CBCR_5d3b3efc2a514a51ae1324804acdc838" localSheetId="11" hidden="1">'Mod Neg Cor Model'!$M$12</definedName>
    <definedName name="CBCR_5d3b3efc2a514a51ae1324804acdc838" localSheetId="12" hidden="1">'Mod Pos Cor Model'!$M$12</definedName>
    <definedName name="CBCR_5d3b3efc2a514a51ae1324804acdc838" localSheetId="4" hidden="1">'Optimal Order Quant Analysis '!$M$12</definedName>
    <definedName name="CBCR_5d3b3efc2a514a51ae1324804acdc838" localSheetId="9" hidden="1">'Strong Neg Cor Model'!$M$12</definedName>
    <definedName name="CBCR_5d3b3efc2a514a51ae1324804acdc838" localSheetId="10" hidden="1">'Strong Pos Cor Model'!$M$12</definedName>
    <definedName name="CBCR_5d3b3efc2a514a51ae1324804acdc838" localSheetId="5" hidden="1">'Utility Theory'!$M$12</definedName>
    <definedName name="CBCR_5d3b3efc2a514a51ae1324804acdc838" localSheetId="13" hidden="1">'Weak Neg Cor Model'!$M$12</definedName>
    <definedName name="CBCR_5d3b3efc2a514a51ae1324804acdc838" localSheetId="14" hidden="1">'Weak Pos Cor Model'!$M$12</definedName>
    <definedName name="CBCR_5e5f042d00274d8180e54865666f8e54" localSheetId="5" hidden="1">"RT="&amp;'Utility Theory'!$D$26&amp;" Kunshan order ="&amp;'Utility Theory'!$A$40</definedName>
    <definedName name="CBCR_5f3d04bb685d477f915caef34ebebde1" localSheetId="4" hidden="1">"Total Profit" &amp; 'Optimal Order Quant Analysis '!$A$45</definedName>
    <definedName name="CBCR_603273ba11434a8ab9ba90f8ecadb80c" localSheetId="5" hidden="1">"RT="&amp;'Utility Theory'!$F$26&amp;" Kunshan order ="&amp;'Utility Theory'!$A$52</definedName>
    <definedName name="CBCR_60b55ebaac8b400bb53aa756f96c15cf" localSheetId="5" hidden="1">"RT="&amp;'Utility Theory'!$D$26&amp;" Kunshan order ="&amp;'Utility Theory'!$A$46</definedName>
    <definedName name="CBCR_61b427b51a4b41dba08e2cdfa155f4ff" localSheetId="5" hidden="1">"RT="&amp;'Utility Theory'!$D$26&amp;" Kunshan order ="&amp;'Utility Theory'!$A$60</definedName>
    <definedName name="CBCR_61efed6dd54d448d8ef1961784e7d50d" localSheetId="5" hidden="1">"profit, Kunshan order is"&amp;'Utility Theory'!$A$40</definedName>
    <definedName name="CBCR_62d6eb455dc9421d9bd9a630a1167207" localSheetId="5" hidden="1">"RT="&amp;'Utility Theory'!$G$26&amp;" Kunshan order ="&amp;'Utility Theory'!$A$56</definedName>
    <definedName name="CBCR_65c005d406474a6e99773705792fd56e" localSheetId="5" hidden="1">"RT="&amp;'Utility Theory'!$E$26&amp;" Kunshan order ="&amp;'Utility Theory'!$A$55</definedName>
    <definedName name="CBCR_660d800bb88d4fa683198207400d26d7" localSheetId="4" hidden="1">"Total Profit" &amp; 'Optimal Order Quant Analysis '!$A$26</definedName>
    <definedName name="CBCR_680315ae37584f45b69f079e3081c80d" localSheetId="5" hidden="1">"RT="&amp;'Utility Theory'!$H$26&amp;" Kunshan order ="&amp;'Utility Theory'!$A$44</definedName>
    <definedName name="CBCR_69c220dd8d01487abf1aaaca138b8e21" localSheetId="5" hidden="1">"RT="&amp;'Utility Theory'!$F$26&amp;" Kunshan order ="&amp;'Utility Theory'!$A$32</definedName>
    <definedName name="CBCR_6a6842bdea554a9fafde6e8d46b9df8b" localSheetId="2" hidden="1">'Basic Model'!$K$18</definedName>
    <definedName name="CBCR_6a6842bdea554a9fafde6e8d46b9df8b" localSheetId="11" hidden="1">'Mod Neg Cor Model'!$K$18</definedName>
    <definedName name="CBCR_6a6842bdea554a9fafde6e8d46b9df8b" localSheetId="12" hidden="1">'Mod Pos Cor Model'!$K$18</definedName>
    <definedName name="CBCR_6a6842bdea554a9fafde6e8d46b9df8b" localSheetId="4" hidden="1">'Optimal Order Quant Analysis '!$K$18</definedName>
    <definedName name="CBCR_6a6842bdea554a9fafde6e8d46b9df8b" localSheetId="9" hidden="1">'Strong Neg Cor Model'!$K$18</definedName>
    <definedName name="CBCR_6a6842bdea554a9fafde6e8d46b9df8b" localSheetId="10" hidden="1">'Strong Pos Cor Model'!$K$18</definedName>
    <definedName name="CBCR_6a6842bdea554a9fafde6e8d46b9df8b" localSheetId="5" hidden="1">'Utility Theory'!$K$18</definedName>
    <definedName name="CBCR_6a6842bdea554a9fafde6e8d46b9df8b" localSheetId="13" hidden="1">'Weak Neg Cor Model'!$K$18</definedName>
    <definedName name="CBCR_6a6842bdea554a9fafde6e8d46b9df8b" localSheetId="14" hidden="1">'Weak Pos Cor Model'!$K$18</definedName>
    <definedName name="CBCR_6fb30379c7f74c5bb9f61fb745972de1" localSheetId="5" hidden="1">"RT="&amp;'Utility Theory'!$G$26&amp;" Kunshan order ="&amp;'Utility Theory'!$A$36</definedName>
    <definedName name="CBCR_75384f35ef504d5b83853df0a835d496" localSheetId="5" hidden="1">"profit, Kunshan order is"&amp;'Utility Theory'!$A$55</definedName>
    <definedName name="CBCR_75deeef4432b4044be111192ddb2bda4" localSheetId="5" hidden="1">"RT="&amp;'Utility Theory'!$H$26&amp;" Kunshan order ="&amp;'Utility Theory'!$A$57</definedName>
    <definedName name="CBCR_764cd9cc589242c7a82f877a38246bb8" localSheetId="5" hidden="1">"profit, Kunshan order is"&amp;'Utility Theory'!$A$59</definedName>
    <definedName name="CBCR_77b190a81bc745c4b7d6af7f44fef42b" localSheetId="5" hidden="1">"RT="&amp;'Utility Theory'!$E$26&amp;" Kunshan order ="&amp;'Utility Theory'!$A$59</definedName>
    <definedName name="CBCR_77bd36e9019f44b69a4fc0aaa5d1d6d8" localSheetId="5" hidden="1">"RT="&amp;'Utility Theory'!$H$26&amp;" Kunshan order ="&amp;'Utility Theory'!$A$48</definedName>
    <definedName name="CBCR_77d43b0c1c7b4975ad80bbad9b940776" localSheetId="4" hidden="1">"Total Profit" &amp; 'Optimal Order Quant Analysis '!$A$43</definedName>
    <definedName name="CBCR_7830e4a83a5140298a47332cc26e486e" localSheetId="5" hidden="1">"RT="&amp;'Utility Theory'!$H$26&amp;" Kunshan order ="&amp;'Utility Theory'!$A$43</definedName>
    <definedName name="CBCR_79c55c2f610f489895c881a6730114ce" localSheetId="5" hidden="1">"RT="&amp;'Utility Theory'!$E$26&amp;" Kunshan order ="&amp;'Utility Theory'!$A$38</definedName>
    <definedName name="CBCR_79c602e837e04bbcb2ad233fc7be7ba5" localSheetId="5" hidden="1">"RT="&amp;'Utility Theory'!$F$26&amp;" Kunshan order ="&amp;'Utility Theory'!$A$58</definedName>
    <definedName name="CBCR_79d4d4a31db746c685711ce6198acd75" localSheetId="5" hidden="1">"RT="&amp;'Utility Theory'!$H$26&amp;" Kunshan order ="&amp;'Utility Theory'!$A$39</definedName>
    <definedName name="CBCR_7e62dfdc6b664ac889fc643b25a8a4cc" localSheetId="5" hidden="1">"profit, Kunshan order is"&amp;'Utility Theory'!$A$43</definedName>
    <definedName name="CBCR_7eaf771312e944a487f61545343827c0" localSheetId="5" hidden="1">"profit, Kunshan order is"&amp;'Utility Theory'!$A$45</definedName>
    <definedName name="CBCR_7f81755110af4aa6830b52db22fc2e1f" localSheetId="5" hidden="1">"RT="&amp;'Utility Theory'!$E$26&amp;" Kunshan order ="&amp;'Utility Theory'!$A$43</definedName>
    <definedName name="CBCR_7ffea555206243689a1b605f977668e7" localSheetId="5" hidden="1">"RT="&amp;'Utility Theory'!$F$26&amp;" Kunshan order ="&amp;'Utility Theory'!$A$30</definedName>
    <definedName name="CBCR_8517d1cca0dc45338632eb09b7c350dd" localSheetId="5" hidden="1">"RT="&amp;'Utility Theory'!$H$26&amp;" Kunshan order ="&amp;'Utility Theory'!$A$46</definedName>
    <definedName name="CBCR_852785213dc1451c9d68866b2a055082" localSheetId="2" hidden="1">'Basic Model'!$D$15</definedName>
    <definedName name="CBCR_852785213dc1451c9d68866b2a055082" localSheetId="11" hidden="1">'Mod Neg Cor Model'!$D$15</definedName>
    <definedName name="CBCR_852785213dc1451c9d68866b2a055082" localSheetId="12" hidden="1">'Mod Pos Cor Model'!$D$15</definedName>
    <definedName name="CBCR_852785213dc1451c9d68866b2a055082" localSheetId="4" hidden="1">'Optimal Order Quant Analysis '!$D$15</definedName>
    <definedName name="CBCR_852785213dc1451c9d68866b2a055082" localSheetId="9" hidden="1">'Strong Neg Cor Model'!$D$15</definedName>
    <definedName name="CBCR_852785213dc1451c9d68866b2a055082" localSheetId="10" hidden="1">'Strong Pos Cor Model'!$D$15</definedName>
    <definedName name="CBCR_852785213dc1451c9d68866b2a055082" localSheetId="5" hidden="1">'Utility Theory'!$D$15</definedName>
    <definedName name="CBCR_852785213dc1451c9d68866b2a055082" localSheetId="13" hidden="1">'Weak Neg Cor Model'!$D$15</definedName>
    <definedName name="CBCR_852785213dc1451c9d68866b2a055082" localSheetId="14" hidden="1">'Weak Pos Cor Model'!$D$15</definedName>
    <definedName name="CBCR_8799511bdc61426f8f4106b087aa8d03" localSheetId="5" hidden="1">"RT="&amp;'Utility Theory'!$D$26&amp;" Kunshan order ="&amp;'Utility Theory'!$A$52</definedName>
    <definedName name="CBCR_87d642f1f3b6411c81f4de89a55eb2bd" localSheetId="5" hidden="1">"RT="&amp;'Utility Theory'!$G$26&amp;" Kunshan order ="&amp;'Utility Theory'!$A$42</definedName>
    <definedName name="CBCR_8803e6f104ce4a77ba367557896c7666" localSheetId="5" hidden="1">"profit, Kunshan order is"&amp;'Utility Theory'!$A$30</definedName>
    <definedName name="CBCR_892b20ca34674604a5830b8b2f8030e9" localSheetId="5" hidden="1">"RT="&amp;'Utility Theory'!$H$26&amp;" Kunshan order ="&amp;'Utility Theory'!$A$33</definedName>
    <definedName name="CBCR_89402495104844988aa9c68d2a9f52ec" localSheetId="5" hidden="1">"RT="&amp;'Utility Theory'!$H$26&amp;" Kunshan order ="&amp;'Utility Theory'!$A$42</definedName>
    <definedName name="CBCR_89a88a2e283c457a999f9cd07a61f56d" localSheetId="5" hidden="1">"RT="&amp;'Utility Theory'!$F$26&amp;" Kunshan order ="&amp;'Utility Theory'!$A$44</definedName>
    <definedName name="CBCR_8c43d42a3ca140dca9600a9ddca04e50" localSheetId="5" hidden="1">"RT="&amp;'Utility Theory'!$F$26&amp;" Kunshan order ="&amp;'Utility Theory'!$A$49</definedName>
    <definedName name="CBCR_8cc8a70e0d4d4e3b96ff9cd682936433" localSheetId="5" hidden="1">"RT="&amp;'Utility Theory'!$G$26&amp;" Kunshan order ="&amp;'Utility Theory'!$A$58</definedName>
    <definedName name="CBCR_8ce063e0ddf9460b853424ab5a57ee74" localSheetId="4" hidden="1">"Total Profit" &amp; 'Optimal Order Quant Analysis '!$A$31</definedName>
    <definedName name="CBCR_8e5071869bd845e8a2ca08e91a43b61a" localSheetId="5" hidden="1">"profit, Kunshan order is"&amp;'Utility Theory'!$A$48</definedName>
    <definedName name="CBCR_8eaca15136f14b9d9c37921b8f4a937e" localSheetId="5" hidden="1">"RT="&amp;'Utility Theory'!$G$26&amp;" Kunshan order ="&amp;'Utility Theory'!$A$37</definedName>
    <definedName name="CBCR_8f7d25b146744d74a8905c5d0470c79e" localSheetId="5" hidden="1">"profit, Kunshan order is"&amp;'Utility Theory'!$A$29</definedName>
    <definedName name="CBCR_9199f34d97ce4b27b3810ec1736388b7" localSheetId="5" hidden="1">"RT="&amp;'Utility Theory'!$D$26&amp;" Kunshan order ="&amp;'Utility Theory'!$A$50</definedName>
    <definedName name="CBCR_94483540e5a541448060392742fc883a" localSheetId="5" hidden="1">"RT="&amp;'Utility Theory'!$H$26&amp;" Kunshan order ="&amp;'Utility Theory'!$A$58</definedName>
    <definedName name="CBCR_94a447aa096643f5b38b5b78d26d1d59" localSheetId="4" hidden="1">"Total Profit" &amp; 'Optimal Order Quant Analysis '!$A$51</definedName>
    <definedName name="CBCR_9664cec20ade4f679f1221a760fa23a0" localSheetId="5" hidden="1">"RT="&amp;'Utility Theory'!$H$26&amp;" Kunshan order ="&amp;'Utility Theory'!$A$32</definedName>
    <definedName name="CBCR_96e09b1983094047a4a4e77fcc620449" localSheetId="5" hidden="1">"RT="&amp;'Utility Theory'!$D$26&amp;" Kunshan order ="&amp;'Utility Theory'!$A$58</definedName>
    <definedName name="CBCR_9844428baa2b45f6a9945eefd4c99abd" localSheetId="5" hidden="1">"RT="&amp;'Utility Theory'!$F$26&amp;" Kunshan order ="&amp;'Utility Theory'!$A$28</definedName>
    <definedName name="CBCR_9a378adde4ae41f0b19514dd346ee446" localSheetId="5" hidden="1">"RT="&amp;'Utility Theory'!$H$26&amp;" Kunshan order ="&amp;'Utility Theory'!$A$47</definedName>
    <definedName name="CBCR_9c33b8cf1db64702af583fc4c578dd00" localSheetId="4" hidden="1">"Total Profit" &amp; 'Optimal Order Quant Analysis '!$A$29</definedName>
    <definedName name="CBCR_9f6b073585f948da8500fc5ca2a2a899" localSheetId="5" hidden="1">"RT="&amp;'Utility Theory'!$G$26&amp;" Kunshan order ="&amp;'Utility Theory'!$A$32</definedName>
    <definedName name="CBCR_a045cd081ff24aa4ac60a6f7013a723b" localSheetId="5" hidden="1">"profit, Kunshan order is"&amp;'Utility Theory'!$A$33</definedName>
    <definedName name="CBCR_a062bb1981174421b46a800b3db85d52" localSheetId="5" hidden="1">"RT="&amp;'Utility Theory'!$E$26&amp;" Kunshan order ="&amp;'Utility Theory'!$A$56</definedName>
    <definedName name="CBCR_a10324564992483cbc72401b16d91112" localSheetId="5" hidden="1">"RT="&amp;'Utility Theory'!$D$26&amp;" Kunshan order ="&amp;'Utility Theory'!$A$43</definedName>
    <definedName name="CBCR_a17ffe4258f54015a3ad255f37c14823" localSheetId="4" hidden="1">"Total Profit" &amp; 'Optimal Order Quant Analysis '!$A$56</definedName>
    <definedName name="CBCR_a1bf58bc8b5f4202bdeca843d445f0a2" localSheetId="4" hidden="1">"Total Profit" &amp; 'Optimal Order Quant Analysis '!$A$48</definedName>
    <definedName name="CBCR_a2397de058534458b8946ef1c022ce83" localSheetId="5" hidden="1">"RT="&amp;'Utility Theory'!$D$26&amp;" Kunshan order ="&amp;'Utility Theory'!$A$39</definedName>
    <definedName name="CBCR_a24d09705d494c3ea64c98474e0668bc" localSheetId="5" hidden="1">"RT="&amp;'Utility Theory'!$H$26&amp;" Kunshan order ="&amp;'Utility Theory'!$A$49</definedName>
    <definedName name="CBCR_a3f9ad86b4804fd69bab4ab01748a6c4" localSheetId="5" hidden="1">"RT="&amp;'Utility Theory'!$G$26&amp;" Kunshan order ="&amp;'Utility Theory'!$A$48</definedName>
    <definedName name="CBCR_a54e2933ac474abcb05c1a9bab28fff0" localSheetId="4" hidden="1">"Total Profit" &amp; 'Optimal Order Quant Analysis '!$A$32</definedName>
    <definedName name="CBCR_a71726d9eafb45538f8eac6e2d5594f7" localSheetId="2" hidden="1">'Basic Model'!$M$18</definedName>
    <definedName name="CBCR_a71726d9eafb45538f8eac6e2d5594f7" localSheetId="11" hidden="1">'Mod Neg Cor Model'!$M$18</definedName>
    <definedName name="CBCR_a71726d9eafb45538f8eac6e2d5594f7" localSheetId="12" hidden="1">'Mod Pos Cor Model'!$M$18</definedName>
    <definedName name="CBCR_a71726d9eafb45538f8eac6e2d5594f7" localSheetId="4" hidden="1">'Optimal Order Quant Analysis '!$M$18</definedName>
    <definedName name="CBCR_a71726d9eafb45538f8eac6e2d5594f7" localSheetId="9" hidden="1">'Strong Neg Cor Model'!$M$18</definedName>
    <definedName name="CBCR_a71726d9eafb45538f8eac6e2d5594f7" localSheetId="10" hidden="1">'Strong Pos Cor Model'!$M$18</definedName>
    <definedName name="CBCR_a71726d9eafb45538f8eac6e2d5594f7" localSheetId="5" hidden="1">'Utility Theory'!$M$18</definedName>
    <definedName name="CBCR_a71726d9eafb45538f8eac6e2d5594f7" localSheetId="13" hidden="1">'Weak Neg Cor Model'!$M$18</definedName>
    <definedName name="CBCR_a71726d9eafb45538f8eac6e2d5594f7" localSheetId="14" hidden="1">'Weak Pos Cor Model'!$M$18</definedName>
    <definedName name="CBCR_a87596c9bc154cd38c97a7efed5003e6" localSheetId="4" hidden="1">"Total Profit" &amp; 'Optimal Order Quant Analysis '!$A$40</definedName>
    <definedName name="CBCR_a8e283e276584c0192daceca76b2a0e8" localSheetId="5" hidden="1">"RT="&amp;'Utility Theory'!$E$26&amp;" Kunshan order ="&amp;'Utility Theory'!$A$39</definedName>
    <definedName name="CBCR_a959609e1ca446128e441660dbfddec8" localSheetId="5" hidden="1">"profit, Kunshan order is"&amp;'Utility Theory'!$A$47</definedName>
    <definedName name="CBCR_aa98de9a98aa4fbabe12a35b1bec8e6c" localSheetId="5" hidden="1">"RT="&amp;'Utility Theory'!$D$26&amp;" Kunshan order ="&amp;'Utility Theory'!$A$31</definedName>
    <definedName name="CBCR_ad4aac7b1dd64e76b3c00eaf83ad091b" localSheetId="5" hidden="1">"profit, Kunshan order is"&amp;'Utility Theory'!$A$52</definedName>
    <definedName name="CBCR_af30d65407af4deb863825f6c5957e8a" localSheetId="5" hidden="1">"RT="&amp;'Utility Theory'!$F$26&amp;" Kunshan order ="&amp;'Utility Theory'!$A$42</definedName>
    <definedName name="CBCR_b0e2e1ea6af24d7aa9f8d77f9a9f0633" localSheetId="5" hidden="1">"RT="&amp;'Utility Theory'!$D$26&amp;" Kunshan order ="&amp;'Utility Theory'!$A$42</definedName>
    <definedName name="CBCR_b2ea86c9d3674625a2a67301c457ad95" localSheetId="2" hidden="1">'Basic Model'!$L$13</definedName>
    <definedName name="CBCR_b2ea86c9d3674625a2a67301c457ad95" localSheetId="11" hidden="1">'Mod Neg Cor Model'!$L$13</definedName>
    <definedName name="CBCR_b2ea86c9d3674625a2a67301c457ad95" localSheetId="12" hidden="1">'Mod Pos Cor Model'!$L$13</definedName>
    <definedName name="CBCR_b2ea86c9d3674625a2a67301c457ad95" localSheetId="4" hidden="1">'Optimal Order Quant Analysis '!$L$13</definedName>
    <definedName name="CBCR_b2ea86c9d3674625a2a67301c457ad95" localSheetId="9" hidden="1">'Strong Neg Cor Model'!$L$13</definedName>
    <definedName name="CBCR_b2ea86c9d3674625a2a67301c457ad95" localSheetId="10" hidden="1">'Strong Pos Cor Model'!$L$13</definedName>
    <definedName name="CBCR_b2ea86c9d3674625a2a67301c457ad95" localSheetId="5" hidden="1">'Utility Theory'!$L$13</definedName>
    <definedName name="CBCR_b2ea86c9d3674625a2a67301c457ad95" localSheetId="13" hidden="1">'Weak Neg Cor Model'!$L$13</definedName>
    <definedName name="CBCR_b2ea86c9d3674625a2a67301c457ad95" localSheetId="14" hidden="1">'Weak Pos Cor Model'!$L$13</definedName>
    <definedName name="CBCR_b35bf2846c7c4fb391873374befd8593" localSheetId="5" hidden="1">"RT="&amp;'Utility Theory'!$G$26&amp;" Kunshan order ="&amp;'Utility Theory'!$A$29</definedName>
    <definedName name="CBCR_b44d4e1255db40e0a3a79e707d07ea28" localSheetId="5" hidden="1">"RT="&amp;'Utility Theory'!$E$26&amp;" Kunshan order ="&amp;'Utility Theory'!$A$48</definedName>
    <definedName name="CBCR_b6fdfc13ec6244e49007de533fd38e37" localSheetId="5" hidden="1">"RT="&amp;'Utility Theory'!$D$26&amp;" Kunshan order ="&amp;'Utility Theory'!$A$35</definedName>
    <definedName name="CBCR_b70d948a12c645099f65a23ae4cd46f0" localSheetId="5" hidden="1">"RT="&amp;'Utility Theory'!$G$26&amp;" Kunshan order ="&amp;'Utility Theory'!$A$44</definedName>
    <definedName name="CBCR_b7430437e9a34d6c83c83546871d6fa9" localSheetId="5" hidden="1">"profit, Kunshan order is"&amp;'Utility Theory'!$A$53</definedName>
    <definedName name="CBCR_b7ed8a677ace434ba8c1bf4400088eaa" localSheetId="5" hidden="1">"RT="&amp;'Utility Theory'!$H$26&amp;" Kunshan order ="&amp;'Utility Theory'!$A$45</definedName>
    <definedName name="CBCR_b82bee32e75545f392807ac260e22e50" localSheetId="2" hidden="1">'Basic Model'!$P$13</definedName>
    <definedName name="CBCR_b82bee32e75545f392807ac260e22e50" localSheetId="11" hidden="1">'Mod Neg Cor Model'!$P$13</definedName>
    <definedName name="CBCR_b82bee32e75545f392807ac260e22e50" localSheetId="12" hidden="1">'Mod Pos Cor Model'!$P$13</definedName>
    <definedName name="CBCR_b82bee32e75545f392807ac260e22e50" localSheetId="4" hidden="1">'Optimal Order Quant Analysis '!$P$13</definedName>
    <definedName name="CBCR_b82bee32e75545f392807ac260e22e50" localSheetId="9" hidden="1">'Strong Neg Cor Model'!$P$13</definedName>
    <definedName name="CBCR_b82bee32e75545f392807ac260e22e50" localSheetId="10" hidden="1">'Strong Pos Cor Model'!$P$13</definedName>
    <definedName name="CBCR_b82bee32e75545f392807ac260e22e50" localSheetId="5" hidden="1">'Utility Theory'!$P$13</definedName>
    <definedName name="CBCR_b82bee32e75545f392807ac260e22e50" localSheetId="13" hidden="1">'Weak Neg Cor Model'!$P$13</definedName>
    <definedName name="CBCR_b82bee32e75545f392807ac260e22e50" localSheetId="14" hidden="1">'Weak Pos Cor Model'!$P$13</definedName>
    <definedName name="CBCR_b879ee187a6a4712b91379d75503872f" localSheetId="5" hidden="1">"RT="&amp;'Utility Theory'!$H$26&amp;" Kunshan order ="&amp;'Utility Theory'!$A$36</definedName>
    <definedName name="CBCR_b8e6ced8bbeb46fd9dbd8f1540e3315e" localSheetId="2" hidden="1">'Basic Model'!$F$15</definedName>
    <definedName name="CBCR_b8e6ced8bbeb46fd9dbd8f1540e3315e" localSheetId="11" hidden="1">'Mod Neg Cor Model'!$F$15</definedName>
    <definedName name="CBCR_b8e6ced8bbeb46fd9dbd8f1540e3315e" localSheetId="12" hidden="1">'Mod Pos Cor Model'!$F$15</definedName>
    <definedName name="CBCR_b8e6ced8bbeb46fd9dbd8f1540e3315e" localSheetId="4" hidden="1">'Optimal Order Quant Analysis '!$F$15</definedName>
    <definedName name="CBCR_b8e6ced8bbeb46fd9dbd8f1540e3315e" localSheetId="9" hidden="1">'Strong Neg Cor Model'!$F$15</definedName>
    <definedName name="CBCR_b8e6ced8bbeb46fd9dbd8f1540e3315e" localSheetId="10" hidden="1">'Strong Pos Cor Model'!$F$15</definedName>
    <definedName name="CBCR_b8e6ced8bbeb46fd9dbd8f1540e3315e" localSheetId="5" hidden="1">'Utility Theory'!$F$15</definedName>
    <definedName name="CBCR_b8e6ced8bbeb46fd9dbd8f1540e3315e" localSheetId="13" hidden="1">'Weak Neg Cor Model'!$F$15</definedName>
    <definedName name="CBCR_b8e6ced8bbeb46fd9dbd8f1540e3315e" localSheetId="14" hidden="1">'Weak Pos Cor Model'!$F$15</definedName>
    <definedName name="CBCR_b9246ae07dfc4a4bb4de1596441a47e9" localSheetId="5" hidden="1">"profit, Kunshan order is"&amp;'Utility Theory'!$A$42</definedName>
    <definedName name="CBCR_b979d418ff4540f890b7fdb64bd8224c" localSheetId="5" hidden="1">"RT="&amp;'Utility Theory'!$F$26&amp;" Kunshan order ="&amp;'Utility Theory'!$A$29</definedName>
    <definedName name="CBCR_bb0bf10a6e6a4ca782717ee53ac792de" localSheetId="5" hidden="1">"RT="&amp;'Utility Theory'!$H$26&amp;" Kunshan order ="&amp;'Utility Theory'!$A$56</definedName>
    <definedName name="CBCR_bbbc7cb0bcb14e9eb5280889e4bf4845" localSheetId="5" hidden="1">"RT="&amp;'Utility Theory'!$F$26&amp;" Kunshan order ="&amp;'Utility Theory'!$A$36</definedName>
    <definedName name="CBCR_bbf19d031f194a6ca0dcb37512af0631" localSheetId="5" hidden="1">"RT="&amp;'Utility Theory'!$D$26&amp;" Kunshan order ="&amp;'Utility Theory'!$A$37</definedName>
    <definedName name="CBCR_bfe1ca5ce22a45d2b75534d7807c16e5" localSheetId="5" hidden="1">"profit, Kunshan order is"&amp;'Utility Theory'!$A$60</definedName>
    <definedName name="CBCR_c0cecd7fc81c469cb27639a046ae51ef" localSheetId="5" hidden="1">"profit, Kunshan order is"&amp;'Utility Theory'!$A$31</definedName>
    <definedName name="CBCR_c106072c61ea4bb799d91652b93ccc60" localSheetId="5" hidden="1">"RT="&amp;'Utility Theory'!$G$26&amp;" Kunshan order ="&amp;'Utility Theory'!$A$53</definedName>
    <definedName name="CBCR_c1be36a294bf484eae9ee0c7d06c7290" localSheetId="5" hidden="1">"RT="&amp;'Utility Theory'!$G$26&amp;" Kunshan order ="&amp;'Utility Theory'!$A$50</definedName>
    <definedName name="CBCR_c39a31c5c3c64085b8f94afe56a5e5ac" localSheetId="5" hidden="1">"RT="&amp;'Utility Theory'!$D$26&amp;" Kunshan order ="&amp;'Utility Theory'!$A$30</definedName>
    <definedName name="CBCR_c3c65574651d4c9cb0dd404d25d4524d" localSheetId="5" hidden="1">"profit, Kunshan order is"&amp;'Utility Theory'!$A$58</definedName>
    <definedName name="CBCR_c3d3eeff50af463d82542287b1f69ad8" localSheetId="5" hidden="1">"RT="&amp;'Utility Theory'!$E$26&amp;" Kunshan order ="&amp;'Utility Theory'!$A$52</definedName>
    <definedName name="CBCR_c40a57c3e87943fcbca26a2355c57be0" localSheetId="5" hidden="1">"RT="&amp;'Utility Theory'!$E$26&amp;" Kunshan order ="&amp;'Utility Theory'!$A$31</definedName>
    <definedName name="CBCR_c51abfb269cb4dedb25d3c989a9f5372" localSheetId="5" hidden="1">"RT="&amp;'Utility Theory'!$G$26&amp;" Kunshan order ="&amp;'Utility Theory'!$A$33</definedName>
    <definedName name="CBCR_c5a29f690840405e9c21782b266bbdac" localSheetId="5" hidden="1">"RT="&amp;'Utility Theory'!$E$26&amp;" Kunshan order ="&amp;'Utility Theory'!$A$46</definedName>
    <definedName name="CBCR_c6552ba52dc045afb265967ab3c22ebc" localSheetId="5" hidden="1">"RT="&amp;'Utility Theory'!$E$26&amp;" Kunshan order ="&amp;'Utility Theory'!$A$41</definedName>
    <definedName name="CBCR_c95a174006fa454583b22c955914742d" localSheetId="5" hidden="1">"RT="&amp;'Utility Theory'!$H$26&amp;" Kunshan order ="&amp;'Utility Theory'!$A$51</definedName>
    <definedName name="CBCR_c966e6eb127347129f0ac0571d52c0fb" localSheetId="5" hidden="1">"RT="&amp;'Utility Theory'!$F$26&amp;" Kunshan order ="&amp;'Utility Theory'!$A$54</definedName>
    <definedName name="CBCR_c981eae139c64959b8aaa606d253410f" localSheetId="2" hidden="1">'Basic Model'!$L$11</definedName>
    <definedName name="CBCR_c981eae139c64959b8aaa606d253410f" localSheetId="11" hidden="1">'Mod Neg Cor Model'!$L$11</definedName>
    <definedName name="CBCR_c981eae139c64959b8aaa606d253410f" localSheetId="12" hidden="1">'Mod Pos Cor Model'!$L$11</definedName>
    <definedName name="CBCR_c981eae139c64959b8aaa606d253410f" localSheetId="4" hidden="1">'Optimal Order Quant Analysis '!$L$11</definedName>
    <definedName name="CBCR_c981eae139c64959b8aaa606d253410f" localSheetId="9" hidden="1">'Strong Neg Cor Model'!$L$11</definedName>
    <definedName name="CBCR_c981eae139c64959b8aaa606d253410f" localSheetId="10" hidden="1">'Strong Pos Cor Model'!$L$11</definedName>
    <definedName name="CBCR_c981eae139c64959b8aaa606d253410f" localSheetId="5" hidden="1">'Utility Theory'!$L$11</definedName>
    <definedName name="CBCR_c981eae139c64959b8aaa606d253410f" localSheetId="13" hidden="1">'Weak Neg Cor Model'!$L$11</definedName>
    <definedName name="CBCR_c981eae139c64959b8aaa606d253410f" localSheetId="14" hidden="1">'Weak Pos Cor Model'!$L$11</definedName>
    <definedName name="CBCR_ca5139aa906a449887a9aa8d85eb2caf" localSheetId="5" hidden="1">"RT="&amp;'Utility Theory'!$F$26&amp;" Kunshan order ="&amp;'Utility Theory'!$A$35</definedName>
    <definedName name="CBCR_ca8a775ef45d46298d52bd3e46c6bcc1" localSheetId="5" hidden="1">"RT="&amp;'Utility Theory'!$E$26&amp;" Kunshan order ="&amp;'Utility Theory'!$A$37</definedName>
    <definedName name="CBCR_cbe51b8d47834279a91dae8ff6fb3852" localSheetId="2" hidden="1">'Basic Model'!$K$11</definedName>
    <definedName name="CBCR_cbe51b8d47834279a91dae8ff6fb3852" localSheetId="11" hidden="1">'Mod Neg Cor Model'!$K$11</definedName>
    <definedName name="CBCR_cbe51b8d47834279a91dae8ff6fb3852" localSheetId="12" hidden="1">'Mod Pos Cor Model'!$K$11</definedName>
    <definedName name="CBCR_cbe51b8d47834279a91dae8ff6fb3852" localSheetId="4" hidden="1">'Optimal Order Quant Analysis '!$K$11</definedName>
    <definedName name="CBCR_cbe51b8d47834279a91dae8ff6fb3852" localSheetId="9" hidden="1">'Strong Neg Cor Model'!$K$11</definedName>
    <definedName name="CBCR_cbe51b8d47834279a91dae8ff6fb3852" localSheetId="10" hidden="1">'Strong Pos Cor Model'!$K$11</definedName>
    <definedName name="CBCR_cbe51b8d47834279a91dae8ff6fb3852" localSheetId="5" hidden="1">'Utility Theory'!$K$11</definedName>
    <definedName name="CBCR_cbe51b8d47834279a91dae8ff6fb3852" localSheetId="13" hidden="1">'Weak Neg Cor Model'!$K$11</definedName>
    <definedName name="CBCR_cbe51b8d47834279a91dae8ff6fb3852" localSheetId="14" hidden="1">'Weak Pos Cor Model'!$K$11</definedName>
    <definedName name="CBCR_cc47eae71fd94078a22eedcca110564a" localSheetId="5" hidden="1">"RT="&amp;'Utility Theory'!$H$26&amp;" Kunshan order ="&amp;'Utility Theory'!$A$40</definedName>
    <definedName name="CBCR_ccfcc05e3b9546a69ff7c37de855e78a" localSheetId="5" hidden="1">"RT="&amp;'Utility Theory'!$F$26&amp;" Kunshan order ="&amp;'Utility Theory'!$A$41</definedName>
    <definedName name="CBCR_cde0f1394170407caf2fa440130c3984" localSheetId="5" hidden="1">"RT="&amp;'Utility Theory'!$G$26&amp;" Kunshan order ="&amp;'Utility Theory'!$A$54</definedName>
    <definedName name="CBCR_cf27a19f58b44db2af6905c41eeb1685" localSheetId="5" hidden="1">"RT="&amp;'Utility Theory'!$F$26&amp;" Kunshan order ="&amp;'Utility Theory'!$A$51</definedName>
    <definedName name="CBCR_cf49444f0d3f4c4687649dd2a7ea5cfb" localSheetId="5" hidden="1">"RT="&amp;'Utility Theory'!$D$26&amp;" Kunshan order ="&amp;'Utility Theory'!$A$59</definedName>
    <definedName name="CBCR_cfe0c765852845b0b59264a2066cc7d9" localSheetId="5" hidden="1">"RT="&amp;'Utility Theory'!$F$26&amp;" Kunshan order ="&amp;'Utility Theory'!$A$34</definedName>
    <definedName name="CBCR_d28bb7cf2321438fb9e5e858968f750d" localSheetId="5" hidden="1">"RT="&amp;'Utility Theory'!$G$26&amp;" Kunshan order ="&amp;'Utility Theory'!$A$45</definedName>
    <definedName name="CBCR_d39faa589fce4d59b36fe3fc2f64d1df" localSheetId="5" hidden="1">"RT="&amp;'Utility Theory'!$D$26&amp;" Kunshan order ="&amp;'Utility Theory'!$A$36</definedName>
    <definedName name="CBCR_d3e2693c3b9142d0944947e0ac0757ae" localSheetId="5" hidden="1">"RT="&amp;'Utility Theory'!$G$26&amp;" Kunshan order ="&amp;'Utility Theory'!$A$59</definedName>
    <definedName name="CBCR_d40b58db2c3a486082290a3d0f561436" localSheetId="5" hidden="1">"RT="&amp;'Utility Theory'!$E$26&amp;" Kunshan order ="&amp;'Utility Theory'!$A$45</definedName>
    <definedName name="CBCR_d54a516d15504fb9b27afac3bda73e19" localSheetId="9" hidden="1">'Historical Data Correlation'!$J$5</definedName>
    <definedName name="CBCR_d54a516d15504fb9b27afac3bda73e19" localSheetId="10" hidden="1">'Historical Data Correlation'!$J$14</definedName>
    <definedName name="CBCR_da8ef93754954f6c82e0929e63411e5e" localSheetId="4" hidden="1">"Total Profit" &amp; 'Optimal Order Quant Analysis '!$A$54</definedName>
    <definedName name="CBCR_db32eaf71e8d4ab29cb59d24b8f886da" localSheetId="5" hidden="1">"RT="&amp;'Utility Theory'!$F$26&amp;" Kunshan order ="&amp;'Utility Theory'!$A$37</definedName>
    <definedName name="CBCR_dbc3c7cf71864818984c3fc907e79b64" localSheetId="5" hidden="1">"RT="&amp;'Utility Theory'!$H$26&amp;" Kunshan order ="&amp;'Utility Theory'!$A$53</definedName>
    <definedName name="CBCR_dc5ae173f574495da1a4ac5b7dde78f1" localSheetId="5" hidden="1">"RT="&amp;'Utility Theory'!$D$26&amp;" Kunshan order ="&amp;'Utility Theory'!$A$32</definedName>
    <definedName name="CBCR_de3ffba35a354693802fa8f9fdda32f9" localSheetId="2" hidden="1">'Basic Model'!$M$11</definedName>
    <definedName name="CBCR_de3ffba35a354693802fa8f9fdda32f9" localSheetId="11" hidden="1">'Mod Neg Cor Model'!$M$11</definedName>
    <definedName name="CBCR_de3ffba35a354693802fa8f9fdda32f9" localSheetId="12" hidden="1">'Mod Pos Cor Model'!$M$11</definedName>
    <definedName name="CBCR_de3ffba35a354693802fa8f9fdda32f9" localSheetId="4" hidden="1">'Optimal Order Quant Analysis '!$M$11</definedName>
    <definedName name="CBCR_de3ffba35a354693802fa8f9fdda32f9" localSheetId="9" hidden="1">'Strong Neg Cor Model'!$M$11</definedName>
    <definedName name="CBCR_de3ffba35a354693802fa8f9fdda32f9" localSheetId="10" hidden="1">'Strong Pos Cor Model'!$M$11</definedName>
    <definedName name="CBCR_de3ffba35a354693802fa8f9fdda32f9" localSheetId="5" hidden="1">'Utility Theory'!$M$11</definedName>
    <definedName name="CBCR_de3ffba35a354693802fa8f9fdda32f9" localSheetId="13" hidden="1">'Weak Neg Cor Model'!$M$11</definedName>
    <definedName name="CBCR_de3ffba35a354693802fa8f9fdda32f9" localSheetId="14" hidden="1">'Weak Pos Cor Model'!$M$11</definedName>
    <definedName name="CBCR_e089e0f9f8374089973361616d016cde" localSheetId="5" hidden="1">"profit, Kunshan order is"&amp;'Utility Theory'!$A$56</definedName>
    <definedName name="CBCR_e0cf1f39679e44b8b83d852f137fa4f0" localSheetId="5" hidden="1">"RT="&amp;'Utility Theory'!$E$26&amp;" Kunshan order ="&amp;'Utility Theory'!$A$44</definedName>
    <definedName name="CBCR_e29291949b6442c493e9f402e435a954" localSheetId="5" hidden="1">"RT="&amp;'Utility Theory'!$D$26&amp;" Kunshan order ="&amp;'Utility Theory'!$A$48</definedName>
    <definedName name="CBCR_e37df44b98c945b38d9813c648f0b5d8" localSheetId="5" hidden="1">"profit, Kunshan order is"&amp;'Utility Theory'!$A$28</definedName>
    <definedName name="CBCR_e4aba18143b84916bdad8ce361eb704c" localSheetId="5" hidden="1">"RT="&amp;'Utility Theory'!$E$26&amp;" Kunshan order ="&amp;'Utility Theory'!$A$36</definedName>
    <definedName name="CBCR_e72009d85a3e44a790abae88d6fc3440" localSheetId="5" hidden="1">"RT="&amp;'Utility Theory'!$E$26&amp;" Kunshan order ="&amp;'Utility Theory'!$A$32</definedName>
    <definedName name="CBCR_e876a1db0a854e72b4d1649d570571c5" localSheetId="5" hidden="1">"RT="&amp;'Utility Theory'!$D$26&amp;" Kunshan order ="&amp;'Utility Theory'!$A$47</definedName>
    <definedName name="CBCR_e8b89de36e304a6582cca53dc054b0e2" localSheetId="5" hidden="1">"RT="&amp;'Utility Theory'!$D$26&amp;" Kunshan order ="&amp;'Utility Theory'!$A$38</definedName>
    <definedName name="CBCR_e9e51ab4554c4c1a97e47f66891ebbf0" localSheetId="5" hidden="1">"profit, Kunshan order is"&amp;'Utility Theory'!$A$49</definedName>
    <definedName name="CBCR_e9e6c7afabdd4f12bf1b4a9a40e2cace" localSheetId="5" hidden="1">"RT="&amp;'Utility Theory'!$D$26&amp;" Kunshan order ="&amp;'Utility Theory'!$A$33</definedName>
    <definedName name="CBCR_eab589cb87f749caa4e48d1decdc6de5" localSheetId="5" hidden="1">"RT="&amp;'Utility Theory'!$E$26&amp;" Kunshan order ="&amp;'Utility Theory'!$A$50</definedName>
    <definedName name="CBCR_ecc14fef6c9747298c0e17c8e6f5bb20" localSheetId="4" hidden="1">"Total Profit" &amp; 'Optimal Order Quant Analysis '!$A$46</definedName>
    <definedName name="CBCR_ed3ca4be5f3447d1b013f7a7ad6262c5" localSheetId="5" hidden="1">"RT="&amp;'Utility Theory'!$G$26&amp;" Kunshan order ="&amp;'Utility Theory'!$A$40</definedName>
    <definedName name="CBCR_ed9f4361c7d648b38c5f2b248f8f277d" localSheetId="5" hidden="1">"RT="&amp;'Utility Theory'!$F$26&amp;" Kunshan order ="&amp;'Utility Theory'!$A$56</definedName>
    <definedName name="CBCR_ee1d24f97b6643799276a19048b5e245" localSheetId="5" hidden="1">"RT="&amp;'Utility Theory'!$F$26&amp;" Kunshan order ="&amp;'Utility Theory'!$A$53</definedName>
    <definedName name="CBCR_ee870a8f3ba14803a48d549187038ad0" localSheetId="5" hidden="1">"RT="&amp;'Utility Theory'!$E$26&amp;" Kunshan order ="&amp;'Utility Theory'!$A$29</definedName>
    <definedName name="CBCR_eeb17602cff4452381a21bfffed9ad2d" localSheetId="2" hidden="1">'Basic Model'!$K$13</definedName>
    <definedName name="CBCR_eeb17602cff4452381a21bfffed9ad2d" localSheetId="11" hidden="1">'Mod Neg Cor Model'!$K$13</definedName>
    <definedName name="CBCR_eeb17602cff4452381a21bfffed9ad2d" localSheetId="12" hidden="1">'Mod Pos Cor Model'!$K$13</definedName>
    <definedName name="CBCR_eeb17602cff4452381a21bfffed9ad2d" localSheetId="4" hidden="1">'Optimal Order Quant Analysis '!$K$13</definedName>
    <definedName name="CBCR_eeb17602cff4452381a21bfffed9ad2d" localSheetId="9" hidden="1">'Strong Neg Cor Model'!$K$13</definedName>
    <definedName name="CBCR_eeb17602cff4452381a21bfffed9ad2d" localSheetId="10" hidden="1">'Strong Pos Cor Model'!$K$13</definedName>
    <definedName name="CBCR_eeb17602cff4452381a21bfffed9ad2d" localSheetId="5" hidden="1">'Utility Theory'!$K$13</definedName>
    <definedName name="CBCR_eeb17602cff4452381a21bfffed9ad2d" localSheetId="13" hidden="1">'Weak Neg Cor Model'!$K$13</definedName>
    <definedName name="CBCR_eeb17602cff4452381a21bfffed9ad2d" localSheetId="14" hidden="1">'Weak Pos Cor Model'!$K$13</definedName>
    <definedName name="CBCR_ef00b6d8de134f428329bc50094c7b7b" localSheetId="2" hidden="1">'Basic Model'!$L$12</definedName>
    <definedName name="CBCR_ef00b6d8de134f428329bc50094c7b7b" localSheetId="11" hidden="1">'Mod Neg Cor Model'!$L$12</definedName>
    <definedName name="CBCR_ef00b6d8de134f428329bc50094c7b7b" localSheetId="12" hidden="1">'Mod Pos Cor Model'!$L$12</definedName>
    <definedName name="CBCR_ef00b6d8de134f428329bc50094c7b7b" localSheetId="4" hidden="1">'Optimal Order Quant Analysis '!$L$12</definedName>
    <definedName name="CBCR_ef00b6d8de134f428329bc50094c7b7b" localSheetId="9" hidden="1">'Strong Neg Cor Model'!$L$12</definedName>
    <definedName name="CBCR_ef00b6d8de134f428329bc50094c7b7b" localSheetId="10" hidden="1">'Strong Pos Cor Model'!$L$12</definedName>
    <definedName name="CBCR_ef00b6d8de134f428329bc50094c7b7b" localSheetId="5" hidden="1">'Utility Theory'!$L$12</definedName>
    <definedName name="CBCR_ef00b6d8de134f428329bc50094c7b7b" localSheetId="13" hidden="1">'Weak Neg Cor Model'!$L$12</definedName>
    <definedName name="CBCR_ef00b6d8de134f428329bc50094c7b7b" localSheetId="14" hidden="1">'Weak Pos Cor Model'!$L$12</definedName>
    <definedName name="CBCR_ef7464a6ad2b43038100d74382e28c61" localSheetId="5" hidden="1">"RT="&amp;'Utility Theory'!$D$26&amp;" Kunshan order ="&amp;'Utility Theory'!$A$29</definedName>
    <definedName name="CBCR_ef92726459694f859988ee462c7a4203" localSheetId="2" hidden="1">'Basic Model'!$R$13</definedName>
    <definedName name="CBCR_ef92726459694f859988ee462c7a4203" localSheetId="11" hidden="1">'Mod Neg Cor Model'!$R$13</definedName>
    <definedName name="CBCR_ef92726459694f859988ee462c7a4203" localSheetId="12" hidden="1">'Mod Pos Cor Model'!$R$13</definedName>
    <definedName name="CBCR_ef92726459694f859988ee462c7a4203" localSheetId="4" hidden="1">'Optimal Order Quant Analysis '!$R$13</definedName>
    <definedName name="CBCR_ef92726459694f859988ee462c7a4203" localSheetId="9" hidden="1">'Strong Neg Cor Model'!$R$13</definedName>
    <definedName name="CBCR_ef92726459694f859988ee462c7a4203" localSheetId="10" hidden="1">'Strong Pos Cor Model'!$R$13</definedName>
    <definedName name="CBCR_ef92726459694f859988ee462c7a4203" localSheetId="5" hidden="1">'Utility Theory'!$R$13</definedName>
    <definedName name="CBCR_ef92726459694f859988ee462c7a4203" localSheetId="13" hidden="1">'Weak Neg Cor Model'!$R$13</definedName>
    <definedName name="CBCR_ef92726459694f859988ee462c7a4203" localSheetId="14" hidden="1">'Weak Pos Cor Model'!$R$13</definedName>
    <definedName name="CBCR_f3640f8f2532498889c1ded97e0291ed" localSheetId="5" hidden="1">"RT="&amp;'Utility Theory'!$H$26&amp;" Kunshan order ="&amp;'Utility Theory'!$A$41</definedName>
    <definedName name="CBCR_f3851612050a4c8bb01c42c0f5865718" localSheetId="5" hidden="1">"profit, Kunshan order is"&amp;'Utility Theory'!$A$36</definedName>
    <definedName name="CBCR_f433e8ab876e4d4a89ed93e7ace9d977" localSheetId="4" hidden="1">"Total Profit" &amp; 'Optimal Order Quant Analysis '!$A$36</definedName>
    <definedName name="CBCR_f6a37829255f4964a78e0f2ecd721540" localSheetId="5" hidden="1">"RT="&amp;'Utility Theory'!$G$26&amp;" Kunshan order ="&amp;'Utility Theory'!$A$31</definedName>
    <definedName name="CBCR_f720d3a6ed41477ea3e161b653d28675" localSheetId="2" hidden="1">'Basic Model'!$M$13</definedName>
    <definedName name="CBCR_f720d3a6ed41477ea3e161b653d28675" localSheetId="11" hidden="1">'Mod Neg Cor Model'!$M$13</definedName>
    <definedName name="CBCR_f720d3a6ed41477ea3e161b653d28675" localSheetId="12" hidden="1">'Mod Pos Cor Model'!$M$13</definedName>
    <definedName name="CBCR_f720d3a6ed41477ea3e161b653d28675" localSheetId="4" hidden="1">'Optimal Order Quant Analysis '!$M$13</definedName>
    <definedName name="CBCR_f720d3a6ed41477ea3e161b653d28675" localSheetId="9" hidden="1">'Strong Neg Cor Model'!$M$13</definedName>
    <definedName name="CBCR_f720d3a6ed41477ea3e161b653d28675" localSheetId="10" hidden="1">'Strong Pos Cor Model'!$M$13</definedName>
    <definedName name="CBCR_f720d3a6ed41477ea3e161b653d28675" localSheetId="5" hidden="1">'Utility Theory'!$M$13</definedName>
    <definedName name="CBCR_f720d3a6ed41477ea3e161b653d28675" localSheetId="13" hidden="1">'Weak Neg Cor Model'!$M$13</definedName>
    <definedName name="CBCR_f720d3a6ed41477ea3e161b653d28675" localSheetId="14" hidden="1">'Weak Pos Cor Model'!$M$13</definedName>
    <definedName name="CBCR_f7299163c0a44c4a9019574369bb5c5f" localSheetId="5" hidden="1">"RT="&amp;'Utility Theory'!$H$26&amp;" Kunshan order ="&amp;'Utility Theory'!$A$35</definedName>
    <definedName name="CBCR_f73c09138c1a4b3ca050e7e1b4daf19f" localSheetId="4" hidden="1">"Total Profit" &amp; 'Optimal Order Quant Analysis '!$A$49</definedName>
    <definedName name="CBCR_f892c61bb7224c12bcaffe4795a659cf" localSheetId="4" hidden="1">"Total Profit" &amp; 'Optimal Order Quant Analysis '!$A$53</definedName>
    <definedName name="CBCR_f909a5e289c4478499cae4f7c733ee2f" localSheetId="5" hidden="1">"RT="&amp;'Utility Theory'!$H$26&amp;" Kunshan order ="&amp;'Utility Theory'!$A$37</definedName>
    <definedName name="CBCR_fbb38650d64a4e78897d7d7299021bb1" localSheetId="5" hidden="1">"RT="&amp;'Utility Theory'!$D$26&amp;" Kunshan order ="&amp;'Utility Theory'!$A$57</definedName>
    <definedName name="CBCR_fcafc759545d4468b1371ef7bb3f08f5" localSheetId="5" hidden="1">"RT="&amp;'Utility Theory'!$G$26&amp;" Kunshan order ="&amp;'Utility Theory'!$A$49</definedName>
    <definedName name="CBCR_fddaa1f8bb384018b22e08c5013b3aa8" localSheetId="4" hidden="1">"Total Profit" &amp; 'Optimal Order Quant Analysis '!$A$52</definedName>
    <definedName name="CBCR_fe01599276274c1c946f6f3c21dc2050" localSheetId="5" hidden="1">"RT="&amp;'Utility Theory'!$D$26&amp;" Kunshan order ="&amp;'Utility Theory'!$A$34</definedName>
    <definedName name="CBCR_fed3bbbdad9a43a7bef2fa0f570e052f" localSheetId="5" hidden="1">"RT="&amp;'Utility Theory'!$F$26&amp;" Kunshan order ="&amp;'Utility Theory'!$A$60</definedName>
    <definedName name="CBCR_feed4707362349d19e69d6b637a67093" localSheetId="5" hidden="1">"RT="&amp;'Utility Theory'!$H$26&amp;" Kunshan order ="&amp;'Utility Theory'!$A$52</definedName>
    <definedName name="CBWorkbookPriority" localSheetId="0" hidden="1">-1964531184727030</definedName>
    <definedName name="CBx_398f727f4dca4efc86d7321a0375a71b" localSheetId="0" hidden="1">"'Weak Pos Cor Model'!$A$1"</definedName>
    <definedName name="CBx_4de37d4fb0a549dbbca7ab5654111c00" localSheetId="0" hidden="1">"'Mod Neg Cor Model'!$A$1"</definedName>
    <definedName name="CBx_9169bc7f367d4b7d871d95fc13970dfc" localSheetId="0" hidden="1">"'Basic Model'!$A$1"</definedName>
    <definedName name="CBx_92bb424a5b354e0d96745b0ca5555e1d" localSheetId="0" hidden="1">"'Mod Pos Cor Model'!$A$1"</definedName>
    <definedName name="CBx_cc014e17ab244f26bdd0426459f096cc" localSheetId="0" hidden="1">"'Strong Neg Cor Model'!$A$1"</definedName>
    <definedName name="CBx_d1d269265766431c9b4c167c9e2577fb" localSheetId="0" hidden="1">"'CB_DATA_'!$A$1"</definedName>
    <definedName name="CBx_dc833be7727d4c8ca36e31266e273072" localSheetId="0" hidden="1">"'Strong Pos Cor Model'!$A$1"</definedName>
    <definedName name="CBx_faafb261726e43aea0abe39361aff344" localSheetId="0" hidden="1">"'Weak Neg Cor Model'!$A$1"</definedName>
    <definedName name="CBx_Sheet_Guid" localSheetId="2" hidden="1">"'9169bc7f-367d-4b7d-871d-95fc13970dfc"</definedName>
    <definedName name="CBx_Sheet_Guid" localSheetId="0" hidden="1">"'d1d26926-5766-431c-9b4c-167c9e2577fb"</definedName>
    <definedName name="CBx_Sheet_Guid" localSheetId="11" hidden="1">"'4de37d4f-b0a5-49db-bca7-ab5654111c00"</definedName>
    <definedName name="CBx_Sheet_Guid" localSheetId="12" hidden="1">"'92bb424a-5b35-4e0d-9674-5b0ca5555e1d"</definedName>
    <definedName name="CBx_Sheet_Guid" localSheetId="4" hidden="1">"'9169bc7f-367d-4b7d-871d-95fc13970dfc"</definedName>
    <definedName name="CBx_Sheet_Guid" localSheetId="9" hidden="1">"'cc014e17-ab24-4f26-bdd0-426459f096cc"</definedName>
    <definedName name="CBx_Sheet_Guid" localSheetId="10" hidden="1">"'dc833be7-727d-4c8c-a36e-31266e273072"</definedName>
    <definedName name="CBx_Sheet_Guid" localSheetId="5" hidden="1">"'2293fffe-08d4-4e93-adce-34b8ebeed7d5"</definedName>
    <definedName name="CBx_Sheet_Guid" localSheetId="13" hidden="1">"'faafb261-726e-43ae-a0ab-e39361aff344"</definedName>
    <definedName name="CBx_Sheet_Guid" localSheetId="14" hidden="1">"'398f727f-4dca-4efc-86d7-321a0375a71b"</definedName>
    <definedName name="CBx_SheetRef" localSheetId="2" hidden="1">CB_DATA_!$B$14</definedName>
    <definedName name="CBx_SheetRef" localSheetId="0" hidden="1">CB_DATA_!$A$14</definedName>
    <definedName name="CBx_SheetRef" localSheetId="11" hidden="1">CB_DATA_!$D$14</definedName>
    <definedName name="CBx_SheetRef" localSheetId="12" hidden="1">CB_DATA_!$G$14</definedName>
    <definedName name="CBx_SheetRef" localSheetId="4" hidden="1">CB_DATA_!$I$14</definedName>
    <definedName name="CBx_SheetRef" localSheetId="9" hidden="1">CB_DATA_!$C$14</definedName>
    <definedName name="CBx_SheetRef" localSheetId="10" hidden="1">CB_DATA_!$F$14</definedName>
    <definedName name="CBx_SheetRef" localSheetId="5" hidden="1">CB_DATA_!$J$14</definedName>
    <definedName name="CBx_SheetRef" localSheetId="13" hidden="1">CB_DATA_!$E$14</definedName>
    <definedName name="CBx_SheetRef" localSheetId="14" hidden="1">CB_DATA_!$H$14</definedName>
    <definedName name="CBx_StorageType" localSheetId="2" hidden="1">2</definedName>
    <definedName name="CBx_StorageType" localSheetId="0" hidden="1">2</definedName>
    <definedName name="CBx_StorageType" localSheetId="11" hidden="1">2</definedName>
    <definedName name="CBx_StorageType" localSheetId="12" hidden="1">2</definedName>
    <definedName name="CBx_StorageType" localSheetId="4" hidden="1">2</definedName>
    <definedName name="CBx_StorageType" localSheetId="9" hidden="1">2</definedName>
    <definedName name="CBx_StorageType" localSheetId="10" hidden="1">2</definedName>
    <definedName name="CBx_StorageType" localSheetId="5" hidden="1">2</definedName>
    <definedName name="CBx_StorageType" localSheetId="13" hidden="1">2</definedName>
    <definedName name="CBx_StorageType" localSheetId="14" hidden="1">2</definedName>
    <definedName name="Conversion_rate" localSheetId="11">'Mod Neg Cor Model'!$B$13</definedName>
    <definedName name="Conversion_rate" localSheetId="12">'Mod Pos Cor Model'!$B$13</definedName>
    <definedName name="Conversion_rate" localSheetId="4">'Optimal Order Quant Analysis '!$B$13</definedName>
    <definedName name="Conversion_rate" localSheetId="9">'Strong Neg Cor Model'!$B$13</definedName>
    <definedName name="Conversion_rate" localSheetId="10">'Strong Pos Cor Model'!$B$13</definedName>
    <definedName name="Conversion_rate" localSheetId="5">'Utility Theory'!$B$13</definedName>
    <definedName name="Conversion_rate" localSheetId="7">'[1]Basic Model'!$B$13</definedName>
    <definedName name="Conversion_rate" localSheetId="6">'[1]Basic Model'!$B$13</definedName>
    <definedName name="Conversion_rate" localSheetId="13">'Weak Neg Cor Model'!$B$13</definedName>
    <definedName name="Conversion_rate" localSheetId="14">'Weak Pos Cor Model'!$B$13</definedName>
    <definedName name="Conversion_rate">'Basic Model'!$B$13</definedName>
    <definedName name="Cost_other_parts" localSheetId="11">'Mod Neg Cor Model'!$B$14</definedName>
    <definedName name="Cost_other_parts" localSheetId="12">'Mod Pos Cor Model'!$B$14</definedName>
    <definedName name="Cost_other_parts" localSheetId="4">'Optimal Order Quant Analysis '!$B$14</definedName>
    <definedName name="Cost_other_parts" localSheetId="9">'Strong Neg Cor Model'!$B$14</definedName>
    <definedName name="Cost_other_parts" localSheetId="10">'Strong Pos Cor Model'!$B$14</definedName>
    <definedName name="Cost_other_parts" localSheetId="5">'Utility Theory'!$B$14</definedName>
    <definedName name="Cost_other_parts" localSheetId="7">'[1]Basic Model'!$B$14</definedName>
    <definedName name="Cost_other_parts" localSheetId="6">'[1]Basic Model'!$B$14</definedName>
    <definedName name="Cost_other_parts" localSheetId="13">'Weak Neg Cor Model'!$B$14</definedName>
    <definedName name="Cost_other_parts" localSheetId="14">'Weak Pos Cor Model'!$B$14</definedName>
    <definedName name="Cost_other_parts">'Basic Model'!$B$14</definedName>
    <definedName name="Eyep_per_bino" localSheetId="11">'Mod Neg Cor Model'!$B$3</definedName>
    <definedName name="Eyep_per_bino" localSheetId="12">'Mod Pos Cor Model'!$B$3</definedName>
    <definedName name="Eyep_per_bino" localSheetId="4">'Optimal Order Quant Analysis '!$B$3</definedName>
    <definedName name="Eyep_per_bino" localSheetId="9">'Strong Neg Cor Model'!$B$3</definedName>
    <definedName name="Eyep_per_bino" localSheetId="10">'Strong Pos Cor Model'!$B$3</definedName>
    <definedName name="Eyep_per_bino" localSheetId="5">'Utility Theory'!$B$3</definedName>
    <definedName name="Eyep_per_bino" localSheetId="13">'Weak Neg Cor Model'!$B$3</definedName>
    <definedName name="Eyep_per_bino" localSheetId="14">'Weak Pos Cor Model'!$B$3</definedName>
    <definedName name="Eyep_per_bino">'Basic Model'!$B$3</definedName>
    <definedName name="K_capacity" localSheetId="11">'Mod Neg Cor Model'!$B$9</definedName>
    <definedName name="K_capacity" localSheetId="12">'Mod Pos Cor Model'!$B$9</definedName>
    <definedName name="K_capacity" localSheetId="4">'Optimal Order Quant Analysis '!$B$9</definedName>
    <definedName name="K_capacity" localSheetId="9">'Strong Neg Cor Model'!$B$9</definedName>
    <definedName name="K_capacity" localSheetId="10">'Strong Pos Cor Model'!$B$9</definedName>
    <definedName name="K_capacity" localSheetId="5">'Utility Theory'!$B$9</definedName>
    <definedName name="K_capacity" localSheetId="7">'[1]Basic Model'!$B$9</definedName>
    <definedName name="K_capacity" localSheetId="6">'[1]Basic Model'!$B$9</definedName>
    <definedName name="K_capacity" localSheetId="13">'Weak Neg Cor Model'!$B$9</definedName>
    <definedName name="K_capacity" localSheetId="14">'Weak Pos Cor Model'!$B$9</definedName>
    <definedName name="K_capacity">'Basic Model'!$B$9</definedName>
    <definedName name="K_premium_price" localSheetId="11">'Mod Neg Cor Model'!$B$8</definedName>
    <definedName name="K_premium_price" localSheetId="12">'Mod Pos Cor Model'!$B$8</definedName>
    <definedName name="K_premium_price" localSheetId="4">'Optimal Order Quant Analysis '!$B$8</definedName>
    <definedName name="K_premium_price" localSheetId="9">'Strong Neg Cor Model'!$B$8</definedName>
    <definedName name="K_premium_price" localSheetId="10">'Strong Pos Cor Model'!$B$8</definedName>
    <definedName name="K_premium_price" localSheetId="5">'Utility Theory'!$B$8</definedName>
    <definedName name="K_premium_price" localSheetId="7">'[1]Basic Model'!$B$8</definedName>
    <definedName name="K_premium_price" localSheetId="6">'[1]Basic Model'!$B$8</definedName>
    <definedName name="K_premium_price" localSheetId="13">'Weak Neg Cor Model'!$B$8</definedName>
    <definedName name="K_premium_price" localSheetId="14">'Weak Pos Cor Model'!$B$8</definedName>
    <definedName name="K_premium_price">'Basic Model'!$B$8</definedName>
    <definedName name="K_price" localSheetId="11">'Mod Neg Cor Model'!$B$7</definedName>
    <definedName name="K_price" localSheetId="12">'Mod Pos Cor Model'!$B$7</definedName>
    <definedName name="K_price" localSheetId="4">'Optimal Order Quant Analysis '!$B$7</definedName>
    <definedName name="K_price" localSheetId="9">'Strong Neg Cor Model'!$B$7</definedName>
    <definedName name="K_price" localSheetId="10">'Strong Pos Cor Model'!$B$7</definedName>
    <definedName name="K_price" localSheetId="5">'Utility Theory'!$B$7</definedName>
    <definedName name="K_price" localSheetId="7">'[1]Basic Model'!$B$7</definedName>
    <definedName name="K_price" localSheetId="6">'[1]Basic Model'!$B$7</definedName>
    <definedName name="K_price" localSheetId="13">'Weak Neg Cor Model'!$B$7</definedName>
    <definedName name="K_price" localSheetId="14">'Weak Pos Cor Model'!$B$7</definedName>
    <definedName name="K_price">'Basic Model'!$B$7</definedName>
    <definedName name="Labor_cost" localSheetId="11">'Mod Neg Cor Model'!$B$15</definedName>
    <definedName name="Labor_cost" localSheetId="12">'Mod Pos Cor Model'!$B$15</definedName>
    <definedName name="Labor_cost" localSheetId="4">'Optimal Order Quant Analysis '!$B$15</definedName>
    <definedName name="Labor_cost" localSheetId="9">'Strong Neg Cor Model'!$B$15</definedName>
    <definedName name="Labor_cost" localSheetId="10">'Strong Pos Cor Model'!$B$15</definedName>
    <definedName name="Labor_cost" localSheetId="5">'Utility Theory'!$B$15</definedName>
    <definedName name="Labor_cost" localSheetId="7">'[1]Basic Model'!$B$15</definedName>
    <definedName name="Labor_cost" localSheetId="6">'[1]Basic Model'!$B$15</definedName>
    <definedName name="Labor_cost" localSheetId="13">'Weak Neg Cor Model'!$B$15</definedName>
    <definedName name="Labor_cost" localSheetId="14">'Weak Pos Cor Model'!$B$15</definedName>
    <definedName name="Labor_cost">'Basic Model'!$B$15</definedName>
    <definedName name="Order_quant" localSheetId="11">'Mod Neg Cor Model'!$B$1</definedName>
    <definedName name="Order_quant" localSheetId="12">'Mod Pos Cor Model'!$B$1</definedName>
    <definedName name="Order_quant" localSheetId="4">'Optimal Order Quant Analysis '!$B$1</definedName>
    <definedName name="Order_quant" localSheetId="9">'Strong Neg Cor Model'!$B$1</definedName>
    <definedName name="Order_quant" localSheetId="10">'Strong Pos Cor Model'!$B$1</definedName>
    <definedName name="Order_quant" localSheetId="5">'Utility Theory'!$B$1</definedName>
    <definedName name="Order_quant" localSheetId="7">'[1]Basic Model'!$B$1</definedName>
    <definedName name="Order_quant" localSheetId="6">'[1]Basic Model'!$B$1</definedName>
    <definedName name="Order_quant" localSheetId="13">'Weak Neg Cor Model'!$B$1</definedName>
    <definedName name="Order_quant" localSheetId="14">'Weak Pos Cor Model'!$B$1</definedName>
    <definedName name="Order_quant">'Basic Model'!$B$1</definedName>
    <definedName name="_xlnm.Print_Area" localSheetId="3">'Cash Flow'!$A$1:$D$26</definedName>
    <definedName name="_xlnm.Print_Area" localSheetId="17">'Mod Neg Cor Cash Flow'!$A$1:$D$26</definedName>
    <definedName name="_xlnm.Print_Area" localSheetId="18">'Mod Pos Cor Cash Flow'!$A$1:$D$26</definedName>
    <definedName name="_xlnm.Print_Area" localSheetId="15">'Strong Neg Cor Cash Flow'!$A$1:$D$26</definedName>
    <definedName name="_xlnm.Print_Area" localSheetId="16">'Strong Pos Cor Cash Flow'!$A$1:$D$26</definedName>
    <definedName name="_xlnm.Print_Area" localSheetId="19">'Weak Neg Cor Cash Flow'!$A$1:$D$26</definedName>
    <definedName name="_xlnm.Print_Area" localSheetId="20">'Weak Pos Cor Cash Flow'!$A$1:$D$26</definedName>
    <definedName name="Prob_B_qualify" localSheetId="11">'Mod Neg Cor Model'!#REF!</definedName>
    <definedName name="Prob_B_qualify" localSheetId="12">'Mod Pos Cor Model'!#REF!</definedName>
    <definedName name="Prob_B_qualify" localSheetId="4">'Optimal Order Quant Analysis '!#REF!</definedName>
    <definedName name="Prob_B_qualify" localSheetId="9">'Strong Neg Cor Model'!#REF!</definedName>
    <definedName name="Prob_B_qualify" localSheetId="10">'Strong Pos Cor Model'!#REF!</definedName>
    <definedName name="Prob_B_qualify" localSheetId="5">'Utility Theory'!#REF!</definedName>
    <definedName name="Prob_B_qualify" localSheetId="7">'[1]Basic Model'!#REF!</definedName>
    <definedName name="Prob_B_qualify" localSheetId="6">'[1]Basic Model'!#REF!</definedName>
    <definedName name="Prob_B_qualify" localSheetId="13">'Weak Neg Cor Model'!#REF!</definedName>
    <definedName name="Prob_B_qualify" localSheetId="14">'Weak Pos Cor Model'!#REF!</definedName>
    <definedName name="Prob_B_qualify">'Basic Model'!#REF!</definedName>
    <definedName name="Revenue_per_unit" localSheetId="11">'Mod Neg Cor Model'!$B$4</definedName>
    <definedName name="Revenue_per_unit" localSheetId="12">'Mod Pos Cor Model'!$B$4</definedName>
    <definedName name="Revenue_per_unit" localSheetId="4">'Optimal Order Quant Analysis '!$B$4</definedName>
    <definedName name="Revenue_per_unit" localSheetId="9">'Strong Neg Cor Model'!$B$4</definedName>
    <definedName name="Revenue_per_unit" localSheetId="10">'Strong Pos Cor Model'!$B$4</definedName>
    <definedName name="Revenue_per_unit" localSheetId="5">'Utility Theory'!$B$4</definedName>
    <definedName name="Revenue_per_unit" localSheetId="7">'[1]Basic Model'!$B$4</definedName>
    <definedName name="Revenue_per_unit" localSheetId="6">'[1]Basic Model'!$B$4</definedName>
    <definedName name="Revenue_per_unit" localSheetId="13">'Weak Neg Cor Model'!$B$4</definedName>
    <definedName name="Revenue_per_unit" localSheetId="14">'Weak Pos Cor Model'!$B$4</definedName>
    <definedName name="Revenue_per_unit">'Basic Model'!$B$4</definedName>
    <definedName name="Salvage_value_eyep" localSheetId="11">'Mod Neg Cor Model'!$B$16</definedName>
    <definedName name="Salvage_value_eyep" localSheetId="12">'Mod Pos Cor Model'!$B$16</definedName>
    <definedName name="Salvage_value_eyep" localSheetId="4">'Optimal Order Quant Analysis '!$B$16</definedName>
    <definedName name="Salvage_value_eyep" localSheetId="9">'Strong Neg Cor Model'!$B$16</definedName>
    <definedName name="Salvage_value_eyep" localSheetId="10">'Strong Pos Cor Model'!$B$16</definedName>
    <definedName name="Salvage_value_eyep" localSheetId="5">'Utility Theory'!$B$16</definedName>
    <definedName name="Salvage_value_eyep" localSheetId="7">'[1]Basic Model'!$B$16</definedName>
    <definedName name="Salvage_value_eyep" localSheetId="6">'[1]Basic Model'!$B$16</definedName>
    <definedName name="Salvage_value_eyep" localSheetId="13">'Weak Neg Cor Model'!$B$16</definedName>
    <definedName name="Salvage_value_eyep" localSheetId="14">'Weak Pos Cor Model'!$B$16</definedName>
    <definedName name="Salvage_value_eyep">'Basic Model'!$B$16</definedName>
    <definedName name="Salvage_value_other" localSheetId="11">'Mod Neg Cor Model'!$B$17</definedName>
    <definedName name="Salvage_value_other" localSheetId="12">'Mod Pos Cor Model'!$B$17</definedName>
    <definedName name="Salvage_value_other" localSheetId="4">'Optimal Order Quant Analysis '!$B$17</definedName>
    <definedName name="Salvage_value_other" localSheetId="9">'Strong Neg Cor Model'!$B$17</definedName>
    <definedName name="Salvage_value_other" localSheetId="10">'Strong Pos Cor Model'!$B$17</definedName>
    <definedName name="Salvage_value_other" localSheetId="5">'Utility Theory'!$B$17</definedName>
    <definedName name="Salvage_value_other" localSheetId="7">'[1]Basic Model'!$B$17</definedName>
    <definedName name="Salvage_value_other" localSheetId="6">'[1]Basic Model'!$B$17</definedName>
    <definedName name="Salvage_value_other" localSheetId="13">'Weak Neg Cor Model'!$B$17</definedName>
    <definedName name="Salvage_value_other" localSheetId="14">'Weak Pos Cor Model'!$B$17</definedName>
    <definedName name="Salvage_value_other">'Basic Model'!$B$17</definedName>
    <definedName name="SensItManyInOneOutRefEditBaseCase" localSheetId="2" hidden="1">'Basic Model'!$E$11:$E$19</definedName>
    <definedName name="SensItManyInOneOutRefEditBaseCase" localSheetId="11" hidden="1">'Mod Neg Cor Model'!$E$11:$E$19</definedName>
    <definedName name="SensItManyInOneOutRefEditBaseCase" localSheetId="12" hidden="1">'Mod Pos Cor Model'!$E$11:$E$19</definedName>
    <definedName name="SensItManyInOneOutRefEditBaseCase" localSheetId="4" hidden="1">'Optimal Order Quant Analysis '!$E$11:$E$19</definedName>
    <definedName name="SensItManyInOneOutRefEditBaseCase" localSheetId="9" hidden="1">'Strong Neg Cor Model'!$E$11:$E$19</definedName>
    <definedName name="SensItManyInOneOutRefEditBaseCase" localSheetId="10" hidden="1">'Strong Pos Cor Model'!$E$11:$E$19</definedName>
    <definedName name="SensItManyInOneOutRefEditBaseCase" localSheetId="5" hidden="1">'Utility Theory'!$E$11:$E$19</definedName>
    <definedName name="SensItManyInOneOutRefEditBaseCase" localSheetId="13" hidden="1">'Weak Neg Cor Model'!$E$11:$E$19</definedName>
    <definedName name="SensItManyInOneOutRefEditBaseCase" localSheetId="14" hidden="1">'Weak Pos Cor Model'!$E$11:$E$19</definedName>
    <definedName name="SensItManyInOneOutRefEditInputLabels" localSheetId="2" hidden="1">'Basic Model'!$A$11:$A$19</definedName>
    <definedName name="SensItManyInOneOutRefEditInputLabels" localSheetId="11" hidden="1">'Mod Neg Cor Model'!$A$11:$A$19</definedName>
    <definedName name="SensItManyInOneOutRefEditInputLabels" localSheetId="12" hidden="1">'Mod Pos Cor Model'!$A$11:$A$19</definedName>
    <definedName name="SensItManyInOneOutRefEditInputLabels" localSheetId="4" hidden="1">'Optimal Order Quant Analysis '!$A$11:$A$19</definedName>
    <definedName name="SensItManyInOneOutRefEditInputLabels" localSheetId="9" hidden="1">'Strong Neg Cor Model'!$A$11:$A$19</definedName>
    <definedName name="SensItManyInOneOutRefEditInputLabels" localSheetId="10" hidden="1">'Strong Pos Cor Model'!$A$11:$A$19</definedName>
    <definedName name="SensItManyInOneOutRefEditInputLabels" localSheetId="5" hidden="1">'Utility Theory'!$A$11:$A$19</definedName>
    <definedName name="SensItManyInOneOutRefEditInputLabels" localSheetId="13" hidden="1">'Weak Neg Cor Model'!$A$11:$A$19</definedName>
    <definedName name="SensItManyInOneOutRefEditInputLabels" localSheetId="14" hidden="1">'Weak Pos Cor Model'!$A$11:$A$19</definedName>
    <definedName name="SensItManyInOneOutRefEditInputValues" localSheetId="2" hidden="1">'Basic Model'!$B$11:$B$19</definedName>
    <definedName name="SensItManyInOneOutRefEditInputValues" localSheetId="11" hidden="1">'Mod Neg Cor Model'!$B$11:$B$19</definedName>
    <definedName name="SensItManyInOneOutRefEditInputValues" localSheetId="12" hidden="1">'Mod Pos Cor Model'!$B$11:$B$19</definedName>
    <definedName name="SensItManyInOneOutRefEditInputValues" localSheetId="4" hidden="1">'Optimal Order Quant Analysis '!$B$11:$B$19</definedName>
    <definedName name="SensItManyInOneOutRefEditInputValues" localSheetId="9" hidden="1">'Strong Neg Cor Model'!$B$11:$B$19</definedName>
    <definedName name="SensItManyInOneOutRefEditInputValues" localSheetId="10" hidden="1">'Strong Pos Cor Model'!$B$11:$B$19</definedName>
    <definedName name="SensItManyInOneOutRefEditInputValues" localSheetId="5" hidden="1">'Utility Theory'!$B$11:$B$19</definedName>
    <definedName name="SensItManyInOneOutRefEditInputValues" localSheetId="13" hidden="1">'Weak Neg Cor Model'!$B$11:$B$19</definedName>
    <definedName name="SensItManyInOneOutRefEditInputValues" localSheetId="14" hidden="1">'Weak Pos Cor Model'!$B$11:$B$19</definedName>
    <definedName name="SensItManyInOneOutRefEditOneExtreme" localSheetId="2" hidden="1">'Basic Model'!$D$11:$D$19</definedName>
    <definedName name="SensItManyInOneOutRefEditOneExtreme" localSheetId="11" hidden="1">'Mod Neg Cor Model'!$D$11:$D$19</definedName>
    <definedName name="SensItManyInOneOutRefEditOneExtreme" localSheetId="12" hidden="1">'Mod Pos Cor Model'!$D$11:$D$19</definedName>
    <definedName name="SensItManyInOneOutRefEditOneExtreme" localSheetId="4" hidden="1">'Optimal Order Quant Analysis '!$D$11:$D$19</definedName>
    <definedName name="SensItManyInOneOutRefEditOneExtreme" localSheetId="9" hidden="1">'Strong Neg Cor Model'!$D$11:$D$19</definedName>
    <definedName name="SensItManyInOneOutRefEditOneExtreme" localSheetId="10" hidden="1">'Strong Pos Cor Model'!$D$11:$D$19</definedName>
    <definedName name="SensItManyInOneOutRefEditOneExtreme" localSheetId="5" hidden="1">'Utility Theory'!$D$11:$D$19</definedName>
    <definedName name="SensItManyInOneOutRefEditOneExtreme" localSheetId="13" hidden="1">'Weak Neg Cor Model'!$D$11:$D$19</definedName>
    <definedName name="SensItManyInOneOutRefEditOneExtreme" localSheetId="14" hidden="1">'Weak Pos Cor Model'!$D$11:$D$19</definedName>
    <definedName name="SensItManyInOneOutRefEditOtherExtreme" localSheetId="2" hidden="1">'Basic Model'!$F$11:$F$19</definedName>
    <definedName name="SensItManyInOneOutRefEditOtherExtreme" localSheetId="11" hidden="1">'Mod Neg Cor Model'!$F$11:$F$19</definedName>
    <definedName name="SensItManyInOneOutRefEditOtherExtreme" localSheetId="12" hidden="1">'Mod Pos Cor Model'!$F$11:$F$19</definedName>
    <definedName name="SensItManyInOneOutRefEditOtherExtreme" localSheetId="4" hidden="1">'Optimal Order Quant Analysis '!$F$11:$F$19</definedName>
    <definedName name="SensItManyInOneOutRefEditOtherExtreme" localSheetId="9" hidden="1">'Strong Neg Cor Model'!$F$11:$F$19</definedName>
    <definedName name="SensItManyInOneOutRefEditOtherExtreme" localSheetId="10" hidden="1">'Strong Pos Cor Model'!$F$11:$F$19</definedName>
    <definedName name="SensItManyInOneOutRefEditOtherExtreme" localSheetId="5" hidden="1">'Utility Theory'!$F$11:$F$19</definedName>
    <definedName name="SensItManyInOneOutRefEditOtherExtreme" localSheetId="13" hidden="1">'Weak Neg Cor Model'!$F$11:$F$19</definedName>
    <definedName name="SensItManyInOneOutRefEditOtherExtreme" localSheetId="14" hidden="1">'Weak Pos Cor Model'!$F$11:$F$19</definedName>
    <definedName name="SensItManyInOneOutRefEditOutputLabel" localSheetId="2" hidden="1">'Basic Model'!$A$21</definedName>
    <definedName name="SensItManyInOneOutRefEditOutputLabel" localSheetId="11" hidden="1">'Mod Neg Cor Model'!$A$21</definedName>
    <definedName name="SensItManyInOneOutRefEditOutputLabel" localSheetId="12" hidden="1">'Mod Pos Cor Model'!$A$21</definedName>
    <definedName name="SensItManyInOneOutRefEditOutputLabel" localSheetId="4" hidden="1">'Optimal Order Quant Analysis '!$A$21</definedName>
    <definedName name="SensItManyInOneOutRefEditOutputLabel" localSheetId="9" hidden="1">'Strong Neg Cor Model'!$A$21</definedName>
    <definedName name="SensItManyInOneOutRefEditOutputLabel" localSheetId="10" hidden="1">'Strong Pos Cor Model'!$A$21</definedName>
    <definedName name="SensItManyInOneOutRefEditOutputLabel" localSheetId="5" hidden="1">'Utility Theory'!$A$21</definedName>
    <definedName name="SensItManyInOneOutRefEditOutputLabel" localSheetId="13" hidden="1">'Weak Neg Cor Model'!$A$21</definedName>
    <definedName name="SensItManyInOneOutRefEditOutputLabel" localSheetId="14" hidden="1">'Weak Pos Cor Model'!$A$21</definedName>
    <definedName name="SensItManyInOneOutRefEditOutputValue" localSheetId="2" hidden="1">'Basic Model'!$B$21</definedName>
    <definedName name="SensItManyInOneOutRefEditOutputValue" localSheetId="11" hidden="1">'Mod Neg Cor Model'!$B$21</definedName>
    <definedName name="SensItManyInOneOutRefEditOutputValue" localSheetId="12" hidden="1">'Mod Pos Cor Model'!$B$21</definedName>
    <definedName name="SensItManyInOneOutRefEditOutputValue" localSheetId="4" hidden="1">'Optimal Order Quant Analysis '!$B$21</definedName>
    <definedName name="SensItManyInOneOutRefEditOutputValue" localSheetId="9" hidden="1">'Strong Neg Cor Model'!$B$21</definedName>
    <definedName name="SensItManyInOneOutRefEditOutputValue" localSheetId="10" hidden="1">'Strong Pos Cor Model'!$B$21</definedName>
    <definedName name="SensItManyInOneOutRefEditOutputValue" localSheetId="5" hidden="1">'Utility Theory'!$B$21</definedName>
    <definedName name="SensItManyInOneOutRefEditOutputValue" localSheetId="13" hidden="1">'Weak Neg Cor Model'!$B$21</definedName>
    <definedName name="SensItManyInOneOutRefEditOutputValue" localSheetId="14" hidden="1">'Weak Pos Cor Model'!$B$21</definedName>
    <definedName name="T_daily_capacity" localSheetId="11">'Mod Neg Cor Model'!$B$12</definedName>
    <definedName name="T_daily_capacity" localSheetId="12">'Mod Pos Cor Model'!$B$12</definedName>
    <definedName name="T_daily_capacity" localSheetId="4">'Optimal Order Quant Analysis '!$B$12</definedName>
    <definedName name="T_daily_capacity" localSheetId="9">'Strong Neg Cor Model'!$B$12</definedName>
    <definedName name="T_daily_capacity" localSheetId="10">'Strong Pos Cor Model'!$B$12</definedName>
    <definedName name="T_daily_capacity" localSheetId="5">'Utility Theory'!$B$12</definedName>
    <definedName name="T_daily_capacity" localSheetId="7">'[1]Basic Model'!$B$12</definedName>
    <definedName name="T_daily_capacity" localSheetId="6">'[1]Basic Model'!$B$12</definedName>
    <definedName name="T_daily_capacity" localSheetId="13">'Weak Neg Cor Model'!$B$12</definedName>
    <definedName name="T_daily_capacity" localSheetId="14">'Weak Pos Cor Model'!$B$12</definedName>
    <definedName name="T_daily_capacity">'Basic Model'!$B$12</definedName>
    <definedName name="T_price" localSheetId="11">'Mod Neg Cor Model'!$B$19</definedName>
    <definedName name="T_price" localSheetId="12">'Mod Pos Cor Model'!$B$19</definedName>
    <definedName name="T_price" localSheetId="4">'Optimal Order Quant Analysis '!$B$19</definedName>
    <definedName name="T_price" localSheetId="9">'Strong Neg Cor Model'!$B$19</definedName>
    <definedName name="T_price" localSheetId="10">'Strong Pos Cor Model'!$B$19</definedName>
    <definedName name="T_price" localSheetId="5">'Utility Theory'!$B$19</definedName>
    <definedName name="T_price" localSheetId="7">'[1]Basic Model'!$B$19</definedName>
    <definedName name="T_price" localSheetId="6">'[1]Basic Model'!$B$19</definedName>
    <definedName name="T_price" localSheetId="13">'Weak Neg Cor Model'!$B$19</definedName>
    <definedName name="T_price" localSheetId="14">'Weak Pos Cor Model'!$B$19</definedName>
    <definedName name="T_price">'Basic Model'!$B$19</definedName>
    <definedName name="T_starting_day" localSheetId="11">'Mod Neg Cor Model'!$B$11</definedName>
    <definedName name="T_starting_day" localSheetId="12">'Mod Pos Cor Model'!$B$11</definedName>
    <definedName name="T_starting_day" localSheetId="4">'Optimal Order Quant Analysis '!$B$11</definedName>
    <definedName name="T_starting_day" localSheetId="9">'Strong Neg Cor Model'!$B$11</definedName>
    <definedName name="T_starting_day" localSheetId="10">'Strong Pos Cor Model'!$B$11</definedName>
    <definedName name="T_starting_day" localSheetId="5">'Utility Theory'!$B$11</definedName>
    <definedName name="T_starting_day" localSheetId="7">'[1]Basic Model'!$B$11</definedName>
    <definedName name="T_starting_day" localSheetId="6">'[1]Basic Model'!$B$11</definedName>
    <definedName name="T_starting_day" localSheetId="13">'Weak Neg Cor Model'!$B$11</definedName>
    <definedName name="T_starting_day" localSheetId="14">'Weak Pos Cor Model'!$B$11</definedName>
    <definedName name="T_starting_day">'Basic Model'!$B$11</definedName>
    <definedName name="Time_assemble_test" localSheetId="11">'Mod Neg Cor Model'!$B$18</definedName>
    <definedName name="Time_assemble_test" localSheetId="12">'Mod Pos Cor Model'!$B$18</definedName>
    <definedName name="Time_assemble_test" localSheetId="4">'Optimal Order Quant Analysis '!$B$18</definedName>
    <definedName name="Time_assemble_test" localSheetId="9">'Strong Neg Cor Model'!$B$18</definedName>
    <definedName name="Time_assemble_test" localSheetId="10">'Strong Pos Cor Model'!$B$18</definedName>
    <definedName name="Time_assemble_test" localSheetId="5">'Utility Theory'!$B$18</definedName>
    <definedName name="Time_assemble_test" localSheetId="7">'[1]Basic Model'!$B$18</definedName>
    <definedName name="Time_assemble_test" localSheetId="6">'[1]Basic Model'!$B$18</definedName>
    <definedName name="Time_assemble_test" localSheetId="13">'Weak Neg Cor Model'!$B$18</definedName>
    <definedName name="Time_assemble_test" localSheetId="14">'Weak Pos Cor Model'!$B$18</definedName>
    <definedName name="Time_assemble_test">'Basic Model'!$B$18</definedName>
    <definedName name="Time_to_delivery" localSheetId="11">'Mod Neg Cor Model'!$B$6</definedName>
    <definedName name="Time_to_delivery" localSheetId="12">'Mod Pos Cor Model'!$B$6</definedName>
    <definedName name="Time_to_delivery" localSheetId="4">'Optimal Order Quant Analysis '!$B$6</definedName>
    <definedName name="Time_to_delivery" localSheetId="9">'Strong Neg Cor Model'!$B$6</definedName>
    <definedName name="Time_to_delivery" localSheetId="10">'Strong Pos Cor Model'!$B$6</definedName>
    <definedName name="Time_to_delivery" localSheetId="5">'Utility Theory'!$B$6</definedName>
    <definedName name="Time_to_delivery" localSheetId="7">'[1]Basic Model'!$B$6</definedName>
    <definedName name="Time_to_delivery" localSheetId="6">'[1]Basic Model'!$B$6</definedName>
    <definedName name="Time_to_delivery" localSheetId="13">'Weak Neg Cor Model'!$B$6</definedName>
    <definedName name="Time_to_delivery" localSheetId="14">'Weak Pos Cor Model'!$B$6</definedName>
    <definedName name="Time_to_delivery">'Basic Model'!$B$6</definedName>
    <definedName name="Total_demand" localSheetId="11">'Mod Neg Cor Model'!$B$5</definedName>
    <definedName name="Total_demand" localSheetId="12">'Mod Pos Cor Model'!$B$5</definedName>
    <definedName name="Total_demand" localSheetId="4">'Optimal Order Quant Analysis '!$B$5</definedName>
    <definedName name="Total_demand" localSheetId="9">'Strong Neg Cor Model'!$B$5</definedName>
    <definedName name="Total_demand" localSheetId="10">'Strong Pos Cor Model'!$B$5</definedName>
    <definedName name="Total_demand" localSheetId="5">'Utility Theory'!$B$5</definedName>
    <definedName name="Total_demand" localSheetId="7">'[1]Basic Model'!$B$5</definedName>
    <definedName name="Total_demand" localSheetId="6">'[1]Basic Model'!$B$5</definedName>
    <definedName name="Total_demand" localSheetId="13">'Weak Neg Cor Model'!$B$5</definedName>
    <definedName name="Total_demand" localSheetId="14">'Weak Pos Cor Model'!$B$5</definedName>
    <definedName name="Total_demand">'Basic Model'!$B$5</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9" i="50" l="1"/>
  <c r="B28" i="50"/>
  <c r="B27" i="50"/>
  <c r="C24" i="50"/>
  <c r="B24" i="50"/>
  <c r="C20" i="50"/>
  <c r="C28" i="50" s="1"/>
  <c r="B39" i="49"/>
  <c r="C28" i="49"/>
  <c r="B27" i="49"/>
  <c r="C24" i="49"/>
  <c r="B24" i="49"/>
  <c r="B28" i="49" s="1"/>
  <c r="C20" i="49"/>
  <c r="C27" i="49" s="1"/>
  <c r="C32" i="49" l="1"/>
  <c r="B32" i="50"/>
  <c r="D28" i="49"/>
  <c r="B32" i="49"/>
  <c r="D27" i="49"/>
  <c r="C31" i="49" s="1"/>
  <c r="C27" i="50"/>
  <c r="D28" i="50"/>
  <c r="C32" i="50" s="1"/>
  <c r="D27" i="50"/>
  <c r="B31" i="50" s="1"/>
  <c r="B36" i="50" s="1"/>
  <c r="C31" i="50" l="1"/>
  <c r="B31" i="49"/>
  <c r="B36" i="49" s="1"/>
  <c r="J11" i="29" l="1"/>
  <c r="B11" i="48"/>
  <c r="B12" i="48"/>
  <c r="B14" i="48"/>
  <c r="B16" i="48"/>
  <c r="B17" i="48"/>
  <c r="B18" i="48"/>
  <c r="B19" i="48"/>
  <c r="D28" i="48"/>
  <c r="E28" i="48"/>
  <c r="F28" i="48"/>
  <c r="G28" i="48"/>
  <c r="H28" i="48"/>
  <c r="A29" i="48"/>
  <c r="D29" i="48"/>
  <c r="E29" i="48"/>
  <c r="F29" i="48"/>
  <c r="G29" i="48"/>
  <c r="H29" i="48"/>
  <c r="A30" i="48"/>
  <c r="D30" i="48"/>
  <c r="E30" i="48"/>
  <c r="F30" i="48"/>
  <c r="G30" i="48"/>
  <c r="H30" i="48"/>
  <c r="A31" i="48"/>
  <c r="D31" i="48"/>
  <c r="E31" i="48"/>
  <c r="F31" i="48"/>
  <c r="G31" i="48"/>
  <c r="H31" i="48"/>
  <c r="A32" i="48"/>
  <c r="D32" i="48"/>
  <c r="E32" i="48"/>
  <c r="F32" i="48"/>
  <c r="G32" i="48"/>
  <c r="H32" i="48"/>
  <c r="A33" i="48"/>
  <c r="D33" i="48"/>
  <c r="E33" i="48"/>
  <c r="F33" i="48"/>
  <c r="G33" i="48"/>
  <c r="H33" i="48"/>
  <c r="A34" i="48"/>
  <c r="D34" i="48"/>
  <c r="E34" i="48"/>
  <c r="F34" i="48"/>
  <c r="G34" i="48"/>
  <c r="H34" i="48"/>
  <c r="A35" i="48"/>
  <c r="D35" i="48"/>
  <c r="E35" i="48"/>
  <c r="F35" i="48"/>
  <c r="G35" i="48"/>
  <c r="H35" i="48"/>
  <c r="A36" i="48"/>
  <c r="D36" i="48"/>
  <c r="E36" i="48"/>
  <c r="F36" i="48"/>
  <c r="G36" i="48"/>
  <c r="H36" i="48"/>
  <c r="A37" i="48"/>
  <c r="D37" i="48"/>
  <c r="E37" i="48"/>
  <c r="F37" i="48"/>
  <c r="G37" i="48"/>
  <c r="H37" i="48"/>
  <c r="A38" i="48"/>
  <c r="D38" i="48"/>
  <c r="E38" i="48"/>
  <c r="F38" i="48"/>
  <c r="G38" i="48"/>
  <c r="H38" i="48"/>
  <c r="A39" i="48"/>
  <c r="D39" i="48"/>
  <c r="E39" i="48"/>
  <c r="F39" i="48"/>
  <c r="G39" i="48"/>
  <c r="H39" i="48"/>
  <c r="A40" i="48"/>
  <c r="D40" i="48"/>
  <c r="E40" i="48"/>
  <c r="F40" i="48"/>
  <c r="G40" i="48"/>
  <c r="H40" i="48"/>
  <c r="A41" i="48"/>
  <c r="D41" i="48"/>
  <c r="E41" i="48"/>
  <c r="F41" i="48"/>
  <c r="G41" i="48"/>
  <c r="H41" i="48"/>
  <c r="A42" i="48"/>
  <c r="D42" i="48"/>
  <c r="E42" i="48"/>
  <c r="F42" i="48"/>
  <c r="G42" i="48"/>
  <c r="H42" i="48"/>
  <c r="A43" i="48"/>
  <c r="D43" i="48"/>
  <c r="E43" i="48"/>
  <c r="F43" i="48"/>
  <c r="G43" i="48"/>
  <c r="H43" i="48"/>
  <c r="A44" i="48"/>
  <c r="D44" i="48"/>
  <c r="E44" i="48"/>
  <c r="F44" i="48"/>
  <c r="G44" i="48"/>
  <c r="H44" i="48"/>
  <c r="A45" i="48"/>
  <c r="D45" i="48"/>
  <c r="E45" i="48"/>
  <c r="F45" i="48"/>
  <c r="G45" i="48"/>
  <c r="H45" i="48"/>
  <c r="A46" i="48"/>
  <c r="D46" i="48"/>
  <c r="E46" i="48"/>
  <c r="F46" i="48"/>
  <c r="G46" i="48"/>
  <c r="H46" i="48"/>
  <c r="A47" i="48"/>
  <c r="D47" i="48"/>
  <c r="E47" i="48"/>
  <c r="F47" i="48"/>
  <c r="G47" i="48"/>
  <c r="H47" i="48"/>
  <c r="A48" i="48"/>
  <c r="D48" i="48"/>
  <c r="E48" i="48"/>
  <c r="F48" i="48"/>
  <c r="G48" i="48"/>
  <c r="H48" i="48"/>
  <c r="A49" i="48"/>
  <c r="D49" i="48"/>
  <c r="E49" i="48"/>
  <c r="F49" i="48"/>
  <c r="G49" i="48"/>
  <c r="H49" i="48"/>
  <c r="A50" i="48"/>
  <c r="D50" i="48"/>
  <c r="E50" i="48"/>
  <c r="F50" i="48"/>
  <c r="G50" i="48"/>
  <c r="H50" i="48"/>
  <c r="A51" i="48"/>
  <c r="D51" i="48"/>
  <c r="E51" i="48"/>
  <c r="F51" i="48"/>
  <c r="G51" i="48"/>
  <c r="H51" i="48"/>
  <c r="A52" i="48"/>
  <c r="D52" i="48"/>
  <c r="E52" i="48"/>
  <c r="F52" i="48"/>
  <c r="G52" i="48"/>
  <c r="H52" i="48"/>
  <c r="A53" i="48"/>
  <c r="D53" i="48"/>
  <c r="E53" i="48"/>
  <c r="F53" i="48"/>
  <c r="G53" i="48"/>
  <c r="H53" i="48"/>
  <c r="A54" i="48"/>
  <c r="D54" i="48"/>
  <c r="E54" i="48"/>
  <c r="F54" i="48"/>
  <c r="G54" i="48"/>
  <c r="H54" i="48"/>
  <c r="A55" i="48"/>
  <c r="D55" i="48"/>
  <c r="E55" i="48"/>
  <c r="F55" i="48"/>
  <c r="G55" i="48"/>
  <c r="H55" i="48"/>
  <c r="A56" i="48"/>
  <c r="D56" i="48"/>
  <c r="E56" i="48"/>
  <c r="F56" i="48"/>
  <c r="G56" i="48"/>
  <c r="H56" i="48"/>
  <c r="A57" i="48"/>
  <c r="D57" i="48"/>
  <c r="E57" i="48"/>
  <c r="F57" i="48"/>
  <c r="G57" i="48"/>
  <c r="H57" i="48"/>
  <c r="A58" i="48"/>
  <c r="D58" i="48"/>
  <c r="E58" i="48"/>
  <c r="F58" i="48"/>
  <c r="G58" i="48"/>
  <c r="H58" i="48"/>
  <c r="A59" i="48"/>
  <c r="D59" i="48"/>
  <c r="E59" i="48"/>
  <c r="F59" i="48"/>
  <c r="G59" i="48"/>
  <c r="H59" i="48"/>
  <c r="A60" i="48"/>
  <c r="D60" i="48"/>
  <c r="E60" i="48"/>
  <c r="F60" i="48"/>
  <c r="G60" i="48"/>
  <c r="H60" i="48"/>
  <c r="D64" i="48"/>
  <c r="E64" i="48"/>
  <c r="F64" i="48"/>
  <c r="G64" i="48"/>
  <c r="H64" i="48"/>
  <c r="A66" i="48"/>
  <c r="A67" i="48"/>
  <c r="A68" i="48"/>
  <c r="A69" i="48"/>
  <c r="A70" i="48"/>
  <c r="A71" i="48"/>
  <c r="A72" i="48"/>
  <c r="A73" i="48"/>
  <c r="A74" i="48"/>
  <c r="A75" i="48"/>
  <c r="A76" i="48"/>
  <c r="A77" i="48"/>
  <c r="A78" i="48"/>
  <c r="A79" i="48"/>
  <c r="A80" i="48"/>
  <c r="A81" i="48"/>
  <c r="A82" i="48"/>
  <c r="A83" i="48"/>
  <c r="A84" i="48"/>
  <c r="A85" i="48"/>
  <c r="A86" i="48"/>
  <c r="A87" i="48"/>
  <c r="A88" i="48"/>
  <c r="A89" i="48"/>
  <c r="A90" i="48"/>
  <c r="A91" i="48"/>
  <c r="A92" i="48"/>
  <c r="A93" i="48"/>
  <c r="A94" i="48"/>
  <c r="A95" i="48"/>
  <c r="A96" i="48"/>
  <c r="A97" i="48"/>
  <c r="D101" i="48"/>
  <c r="E101" i="48"/>
  <c r="F101" i="48"/>
  <c r="G101" i="48"/>
  <c r="H101" i="48"/>
  <c r="A103" i="48"/>
  <c r="A104" i="48" s="1"/>
  <c r="A105" i="48" s="1"/>
  <c r="A106" i="48" s="1"/>
  <c r="A107" i="48" s="1"/>
  <c r="A108" i="48" s="1"/>
  <c r="A109" i="48" s="1"/>
  <c r="A110" i="48" s="1"/>
  <c r="A111" i="48" s="1"/>
  <c r="A112" i="48" s="1"/>
  <c r="A113" i="48" s="1"/>
  <c r="A114" i="48" s="1"/>
  <c r="A115" i="48" s="1"/>
  <c r="A116" i="48" s="1"/>
  <c r="A117" i="48"/>
  <c r="A118" i="48" s="1"/>
  <c r="A119" i="48"/>
  <c r="A120" i="48" s="1"/>
  <c r="A121" i="48"/>
  <c r="A122" i="48" s="1"/>
  <c r="A123" i="48"/>
  <c r="A124" i="48" s="1"/>
  <c r="A125" i="48"/>
  <c r="A126" i="48" s="1"/>
  <c r="A127" i="48"/>
  <c r="A128" i="48" s="1"/>
  <c r="A129" i="48"/>
  <c r="A130" i="48" s="1"/>
  <c r="A131" i="48"/>
  <c r="A132" i="48" s="1"/>
  <c r="A133" i="48"/>
  <c r="A134" i="48" s="1"/>
  <c r="I11" i="29"/>
  <c r="B11" i="47"/>
  <c r="B12" i="47"/>
  <c r="B14" i="47"/>
  <c r="B16" i="47"/>
  <c r="B17" i="47"/>
  <c r="B18" i="47"/>
  <c r="B19" i="47"/>
  <c r="A26" i="47"/>
  <c r="A27" i="47"/>
  <c r="A28" i="47" s="1"/>
  <c r="A29" i="47" s="1"/>
  <c r="A30" i="47" s="1"/>
  <c r="A31" i="47" s="1"/>
  <c r="A32" i="47" s="1"/>
  <c r="A33" i="47" s="1"/>
  <c r="A34" i="47" s="1"/>
  <c r="A35" i="47" s="1"/>
  <c r="A36" i="47" s="1"/>
  <c r="A37" i="47" s="1"/>
  <c r="A38" i="47" s="1"/>
  <c r="A39" i="47" s="1"/>
  <c r="A40" i="47" s="1"/>
  <c r="A41" i="47" s="1"/>
  <c r="A42" i="47" s="1"/>
  <c r="A43" i="47" s="1"/>
  <c r="A44" i="47" s="1"/>
  <c r="A45" i="47" s="1"/>
  <c r="A46" i="47" s="1"/>
  <c r="A47" i="47" s="1"/>
  <c r="A48" i="47" s="1"/>
  <c r="A49" i="47" s="1"/>
  <c r="A50" i="47" s="1"/>
  <c r="A51" i="47" s="1"/>
  <c r="A52" i="47" s="1"/>
  <c r="A53" i="47" s="1"/>
  <c r="A54" i="47" s="1"/>
  <c r="A55" i="47" s="1"/>
  <c r="A56" i="47" s="1"/>
  <c r="A57" i="47" s="1"/>
  <c r="D22" i="2"/>
  <c r="D8" i="2"/>
  <c r="D5" i="2"/>
  <c r="D21" i="2" s="1"/>
  <c r="D8" i="43"/>
  <c r="D5" i="43"/>
  <c r="D21" i="43" s="1"/>
  <c r="D8" i="44"/>
  <c r="D5" i="44"/>
  <c r="D20" i="44" s="1"/>
  <c r="D8" i="45"/>
  <c r="D5" i="45"/>
  <c r="D20" i="45" s="1"/>
  <c r="H11" i="29"/>
  <c r="B19" i="42"/>
  <c r="B18" i="42"/>
  <c r="B17" i="42"/>
  <c r="B14" i="42"/>
  <c r="D22" i="45" s="1"/>
  <c r="G11" i="29"/>
  <c r="B19" i="41"/>
  <c r="B18" i="41"/>
  <c r="B17" i="41"/>
  <c r="B14" i="41"/>
  <c r="D22" i="44" s="1"/>
  <c r="F11" i="29"/>
  <c r="B19" i="40"/>
  <c r="B18" i="40"/>
  <c r="B17" i="40"/>
  <c r="B14" i="40"/>
  <c r="D22" i="43" s="1"/>
  <c r="J8" i="34"/>
  <c r="J17" i="34" s="1"/>
  <c r="J2" i="34"/>
  <c r="J11" i="34" s="1"/>
  <c r="J5" i="34"/>
  <c r="J14" i="34" s="1"/>
  <c r="D22" i="39"/>
  <c r="D8" i="39"/>
  <c r="D5" i="39"/>
  <c r="D21" i="39" s="1"/>
  <c r="D22" i="36"/>
  <c r="D8" i="36"/>
  <c r="D5" i="36"/>
  <c r="D21" i="36" s="1"/>
  <c r="D22" i="38"/>
  <c r="D8" i="38"/>
  <c r="D5" i="38"/>
  <c r="D21" i="38" s="1"/>
  <c r="E11" i="29"/>
  <c r="B19" i="37"/>
  <c r="B18" i="37"/>
  <c r="B17" i="37"/>
  <c r="B14" i="37"/>
  <c r="K3" i="34"/>
  <c r="K4" i="34"/>
  <c r="K5" i="34"/>
  <c r="K6" i="34"/>
  <c r="K7" i="34"/>
  <c r="K8" i="34"/>
  <c r="K9" i="34"/>
  <c r="K10" i="34"/>
  <c r="K11" i="34"/>
  <c r="K12" i="34"/>
  <c r="K13" i="34"/>
  <c r="K14" i="34"/>
  <c r="K15" i="34"/>
  <c r="K16" i="34"/>
  <c r="K17" i="34"/>
  <c r="K18" i="34"/>
  <c r="K19" i="34"/>
  <c r="K20" i="34"/>
  <c r="K21" i="34"/>
  <c r="K22" i="34"/>
  <c r="K23" i="34"/>
  <c r="K24" i="34"/>
  <c r="K25" i="34"/>
  <c r="K26" i="34"/>
  <c r="K27" i="34"/>
  <c r="K28" i="34"/>
  <c r="K29" i="34"/>
  <c r="K30" i="34"/>
  <c r="K31" i="34"/>
  <c r="K32" i="34"/>
  <c r="K33" i="34"/>
  <c r="K34" i="34"/>
  <c r="K35" i="34"/>
  <c r="K36" i="34"/>
  <c r="K37" i="34"/>
  <c r="K38" i="34"/>
  <c r="K39" i="34"/>
  <c r="K40" i="34"/>
  <c r="K41" i="34"/>
  <c r="K42" i="34"/>
  <c r="K43" i="34"/>
  <c r="K44" i="34"/>
  <c r="K45" i="34"/>
  <c r="K46" i="34"/>
  <c r="K47" i="34"/>
  <c r="K48" i="34"/>
  <c r="K49" i="34"/>
  <c r="K50" i="34"/>
  <c r="K51" i="34"/>
  <c r="K52" i="34"/>
  <c r="K53" i="34"/>
  <c r="K54" i="34"/>
  <c r="K55" i="34"/>
  <c r="K56" i="34"/>
  <c r="K57" i="34"/>
  <c r="K58" i="34"/>
  <c r="K59" i="34"/>
  <c r="K60" i="34"/>
  <c r="K61" i="34"/>
  <c r="K62" i="34"/>
  <c r="K63" i="34"/>
  <c r="K64" i="34"/>
  <c r="K65" i="34"/>
  <c r="K66" i="34"/>
  <c r="K67" i="34"/>
  <c r="K68" i="34"/>
  <c r="K69" i="34"/>
  <c r="K70" i="34"/>
  <c r="K71" i="34"/>
  <c r="K72" i="34"/>
  <c r="K73" i="34"/>
  <c r="K74" i="34"/>
  <c r="K75" i="34"/>
  <c r="K76" i="34"/>
  <c r="K77" i="34"/>
  <c r="K78" i="34"/>
  <c r="K79" i="34"/>
  <c r="K80" i="34"/>
  <c r="K81" i="34"/>
  <c r="K82" i="34"/>
  <c r="K83" i="34"/>
  <c r="K84" i="34"/>
  <c r="K85" i="34"/>
  <c r="K86" i="34"/>
  <c r="K87" i="34"/>
  <c r="K88" i="34"/>
  <c r="K89" i="34"/>
  <c r="K90" i="34"/>
  <c r="K91" i="34"/>
  <c r="K92" i="34"/>
  <c r="K93" i="34"/>
  <c r="K94" i="34"/>
  <c r="K95" i="34"/>
  <c r="K96" i="34"/>
  <c r="K97" i="34"/>
  <c r="K98" i="34"/>
  <c r="K99" i="34"/>
  <c r="K100" i="34"/>
  <c r="K101" i="34"/>
  <c r="K102" i="34"/>
  <c r="K103" i="34"/>
  <c r="K104" i="34"/>
  <c r="K105" i="34"/>
  <c r="K106" i="34"/>
  <c r="K107" i="34"/>
  <c r="K108" i="34"/>
  <c r="K109" i="34"/>
  <c r="K110" i="34"/>
  <c r="K111" i="34"/>
  <c r="K112" i="34"/>
  <c r="K113" i="34"/>
  <c r="K114" i="34"/>
  <c r="K115" i="34"/>
  <c r="K116" i="34"/>
  <c r="K117" i="34"/>
  <c r="K118" i="34"/>
  <c r="K119" i="34"/>
  <c r="K120" i="34"/>
  <c r="K121" i="34"/>
  <c r="K122" i="34"/>
  <c r="K123" i="34"/>
  <c r="K124" i="34"/>
  <c r="K125" i="34"/>
  <c r="K126" i="34"/>
  <c r="K127" i="34"/>
  <c r="K128" i="34"/>
  <c r="K129" i="34"/>
  <c r="K130" i="34"/>
  <c r="K131" i="34"/>
  <c r="K132" i="34"/>
  <c r="K133" i="34"/>
  <c r="K134" i="34"/>
  <c r="K135" i="34"/>
  <c r="K136" i="34"/>
  <c r="K137" i="34"/>
  <c r="K138" i="34"/>
  <c r="K139" i="34"/>
  <c r="K140" i="34"/>
  <c r="K141" i="34"/>
  <c r="K142" i="34"/>
  <c r="K143" i="34"/>
  <c r="K144" i="34"/>
  <c r="K145" i="34"/>
  <c r="K146" i="34"/>
  <c r="K147" i="34"/>
  <c r="K148" i="34"/>
  <c r="K149" i="34"/>
  <c r="K150" i="34"/>
  <c r="K151" i="34"/>
  <c r="K152" i="34"/>
  <c r="K153" i="34"/>
  <c r="K154" i="34"/>
  <c r="K155" i="34"/>
  <c r="K156" i="34"/>
  <c r="K157" i="34"/>
  <c r="K158" i="34"/>
  <c r="K159" i="34"/>
  <c r="K160" i="34"/>
  <c r="K161" i="34"/>
  <c r="K162" i="34"/>
  <c r="K163" i="34"/>
  <c r="K164" i="34"/>
  <c r="K165" i="34"/>
  <c r="K166" i="34"/>
  <c r="K167" i="34"/>
  <c r="K168" i="34"/>
  <c r="K169" i="34"/>
  <c r="K170" i="34"/>
  <c r="K171" i="34"/>
  <c r="K172" i="34"/>
  <c r="K173" i="34"/>
  <c r="K174" i="34"/>
  <c r="K175" i="34"/>
  <c r="K176" i="34"/>
  <c r="K177" i="34"/>
  <c r="K178" i="34"/>
  <c r="K179" i="34"/>
  <c r="K180" i="34"/>
  <c r="K181" i="34"/>
  <c r="K182" i="34"/>
  <c r="K183" i="34"/>
  <c r="K184" i="34"/>
  <c r="K185" i="34"/>
  <c r="K186" i="34"/>
  <c r="K187" i="34"/>
  <c r="K188" i="34"/>
  <c r="K189" i="34"/>
  <c r="K190" i="34"/>
  <c r="K191" i="34"/>
  <c r="K192" i="34"/>
  <c r="K193" i="34"/>
  <c r="K194" i="34"/>
  <c r="K195" i="34"/>
  <c r="K196" i="34"/>
  <c r="K197" i="34"/>
  <c r="K198" i="34"/>
  <c r="K199" i="34"/>
  <c r="K200" i="34"/>
  <c r="K201" i="34"/>
  <c r="K202" i="34"/>
  <c r="K203" i="34"/>
  <c r="K204" i="34"/>
  <c r="K205" i="34"/>
  <c r="K206" i="34"/>
  <c r="K207" i="34"/>
  <c r="K208" i="34"/>
  <c r="K209" i="34"/>
  <c r="K210" i="34"/>
  <c r="K211" i="34"/>
  <c r="K212" i="34"/>
  <c r="K213" i="34"/>
  <c r="K214" i="34"/>
  <c r="K215" i="34"/>
  <c r="K216" i="34"/>
  <c r="K217" i="34"/>
  <c r="K218" i="34"/>
  <c r="K219" i="34"/>
  <c r="K220" i="34"/>
  <c r="K221" i="34"/>
  <c r="K222" i="34"/>
  <c r="K223" i="34"/>
  <c r="K224" i="34"/>
  <c r="K225" i="34"/>
  <c r="K226" i="34"/>
  <c r="K227" i="34"/>
  <c r="K228" i="34"/>
  <c r="K229" i="34"/>
  <c r="K230" i="34"/>
  <c r="K231" i="34"/>
  <c r="K232" i="34"/>
  <c r="K233" i="34"/>
  <c r="K234" i="34"/>
  <c r="K235" i="34"/>
  <c r="K236" i="34"/>
  <c r="K237" i="34"/>
  <c r="K238" i="34"/>
  <c r="K239" i="34"/>
  <c r="K240" i="34"/>
  <c r="K241" i="34"/>
  <c r="K242" i="34"/>
  <c r="K243" i="34"/>
  <c r="K244" i="34"/>
  <c r="K245" i="34"/>
  <c r="K246" i="34"/>
  <c r="K247" i="34"/>
  <c r="K248" i="34"/>
  <c r="K249" i="34"/>
  <c r="K250" i="34"/>
  <c r="K251" i="34"/>
  <c r="K252" i="34"/>
  <c r="K253" i="34"/>
  <c r="K254" i="34"/>
  <c r="K255" i="34"/>
  <c r="K256" i="34"/>
  <c r="K257" i="34"/>
  <c r="K258" i="34"/>
  <c r="K259" i="34"/>
  <c r="K260" i="34"/>
  <c r="K261" i="34"/>
  <c r="K262" i="34"/>
  <c r="K263" i="34"/>
  <c r="K264" i="34"/>
  <c r="K265" i="34"/>
  <c r="K266" i="34"/>
  <c r="K267" i="34"/>
  <c r="K268" i="34"/>
  <c r="K269" i="34"/>
  <c r="K270" i="34"/>
  <c r="K271" i="34"/>
  <c r="K272" i="34"/>
  <c r="K273" i="34"/>
  <c r="K274" i="34"/>
  <c r="K275" i="34"/>
  <c r="K276" i="34"/>
  <c r="K277" i="34"/>
  <c r="K278" i="34"/>
  <c r="K279" i="34"/>
  <c r="K280" i="34"/>
  <c r="K281" i="34"/>
  <c r="K282" i="34"/>
  <c r="K283" i="34"/>
  <c r="K284" i="34"/>
  <c r="K285" i="34"/>
  <c r="K286" i="34"/>
  <c r="K287" i="34"/>
  <c r="K288" i="34"/>
  <c r="K289" i="34"/>
  <c r="K290" i="34"/>
  <c r="K291" i="34"/>
  <c r="K292" i="34"/>
  <c r="K293" i="34"/>
  <c r="K294" i="34"/>
  <c r="K295" i="34"/>
  <c r="K296" i="34"/>
  <c r="K297" i="34"/>
  <c r="K298" i="34"/>
  <c r="K299" i="34"/>
  <c r="K300" i="34"/>
  <c r="K301" i="34"/>
  <c r="K302" i="34"/>
  <c r="K303" i="34"/>
  <c r="K304" i="34"/>
  <c r="K305" i="34"/>
  <c r="K306" i="34"/>
  <c r="K307" i="34"/>
  <c r="K308" i="34"/>
  <c r="K309" i="34"/>
  <c r="K310" i="34"/>
  <c r="K311" i="34"/>
  <c r="K312" i="34"/>
  <c r="K313" i="34"/>
  <c r="K314" i="34"/>
  <c r="K315" i="34"/>
  <c r="K316" i="34"/>
  <c r="K317" i="34"/>
  <c r="K318" i="34"/>
  <c r="K319" i="34"/>
  <c r="K320" i="34"/>
  <c r="K321" i="34"/>
  <c r="K322" i="34"/>
  <c r="K323" i="34"/>
  <c r="K324" i="34"/>
  <c r="K325" i="34"/>
  <c r="K326" i="34"/>
  <c r="K327" i="34"/>
  <c r="K328" i="34"/>
  <c r="K329" i="34"/>
  <c r="K330" i="34"/>
  <c r="K331" i="34"/>
  <c r="K332" i="34"/>
  <c r="K333" i="34"/>
  <c r="K334" i="34"/>
  <c r="K335" i="34"/>
  <c r="K336" i="34"/>
  <c r="K337" i="34"/>
  <c r="K338" i="34"/>
  <c r="K339" i="34"/>
  <c r="K340" i="34"/>
  <c r="K341" i="34"/>
  <c r="K342" i="34"/>
  <c r="K343" i="34"/>
  <c r="K344" i="34"/>
  <c r="K345" i="34"/>
  <c r="K346" i="34"/>
  <c r="K347" i="34"/>
  <c r="K348" i="34"/>
  <c r="K349" i="34"/>
  <c r="K350" i="34"/>
  <c r="K351" i="34"/>
  <c r="K352" i="34"/>
  <c r="K353" i="34"/>
  <c r="K354" i="34"/>
  <c r="K355" i="34"/>
  <c r="K356" i="34"/>
  <c r="K357" i="34"/>
  <c r="K358" i="34"/>
  <c r="K359" i="34"/>
  <c r="K360" i="34"/>
  <c r="K361" i="34"/>
  <c r="K362" i="34"/>
  <c r="K363" i="34"/>
  <c r="K364" i="34"/>
  <c r="K365" i="34"/>
  <c r="K366" i="34"/>
  <c r="K367" i="34"/>
  <c r="K368" i="34"/>
  <c r="K369" i="34"/>
  <c r="K370" i="34"/>
  <c r="K371" i="34"/>
  <c r="K372" i="34"/>
  <c r="K373" i="34"/>
  <c r="K374" i="34"/>
  <c r="K375" i="34"/>
  <c r="K376" i="34"/>
  <c r="K377" i="34"/>
  <c r="K378" i="34"/>
  <c r="K379" i="34"/>
  <c r="K380" i="34"/>
  <c r="K381" i="34"/>
  <c r="K382" i="34"/>
  <c r="K383" i="34"/>
  <c r="K384" i="34"/>
  <c r="K385" i="34"/>
  <c r="K386" i="34"/>
  <c r="K387" i="34"/>
  <c r="K388" i="34"/>
  <c r="K389" i="34"/>
  <c r="K390" i="34"/>
  <c r="K391" i="34"/>
  <c r="K392" i="34"/>
  <c r="K393" i="34"/>
  <c r="K394" i="34"/>
  <c r="K395" i="34"/>
  <c r="K396" i="34"/>
  <c r="K397" i="34"/>
  <c r="K398" i="34"/>
  <c r="K399" i="34"/>
  <c r="K400" i="34"/>
  <c r="K401" i="34"/>
  <c r="K402" i="34"/>
  <c r="K403" i="34"/>
  <c r="K404" i="34"/>
  <c r="K405" i="34"/>
  <c r="K406" i="34"/>
  <c r="K407" i="34"/>
  <c r="K408" i="34"/>
  <c r="K409" i="34"/>
  <c r="K410" i="34"/>
  <c r="K411" i="34"/>
  <c r="K412" i="34"/>
  <c r="K413" i="34"/>
  <c r="K414" i="34"/>
  <c r="K415" i="34"/>
  <c r="K416" i="34"/>
  <c r="K417" i="34"/>
  <c r="K418" i="34"/>
  <c r="K419" i="34"/>
  <c r="K420" i="34"/>
  <c r="K421" i="34"/>
  <c r="K422" i="34"/>
  <c r="K423" i="34"/>
  <c r="K424" i="34"/>
  <c r="K425" i="34"/>
  <c r="K426" i="34"/>
  <c r="K427" i="34"/>
  <c r="K428" i="34"/>
  <c r="K429" i="34"/>
  <c r="K430" i="34"/>
  <c r="K431" i="34"/>
  <c r="K432" i="34"/>
  <c r="K433" i="34"/>
  <c r="K434" i="34"/>
  <c r="K435" i="34"/>
  <c r="K436" i="34"/>
  <c r="K437" i="34"/>
  <c r="K438" i="34"/>
  <c r="K439" i="34"/>
  <c r="K440" i="34"/>
  <c r="K441" i="34"/>
  <c r="K442" i="34"/>
  <c r="K443" i="34"/>
  <c r="K444" i="34"/>
  <c r="K445" i="34"/>
  <c r="K446" i="34"/>
  <c r="K447" i="34"/>
  <c r="K448" i="34"/>
  <c r="K449" i="34"/>
  <c r="K450" i="34"/>
  <c r="K451" i="34"/>
  <c r="K452" i="34"/>
  <c r="K453" i="34"/>
  <c r="K454" i="34"/>
  <c r="K455" i="34"/>
  <c r="K456" i="34"/>
  <c r="K457" i="34"/>
  <c r="K458" i="34"/>
  <c r="K459" i="34"/>
  <c r="K460" i="34"/>
  <c r="K461" i="34"/>
  <c r="K462" i="34"/>
  <c r="K463" i="34"/>
  <c r="K464" i="34"/>
  <c r="K465" i="34"/>
  <c r="K466" i="34"/>
  <c r="K467" i="34"/>
  <c r="K468" i="34"/>
  <c r="K469" i="34"/>
  <c r="K470" i="34"/>
  <c r="K471" i="34"/>
  <c r="K472" i="34"/>
  <c r="K473" i="34"/>
  <c r="K474" i="34"/>
  <c r="K475" i="34"/>
  <c r="K476" i="34"/>
  <c r="K477" i="34"/>
  <c r="K478" i="34"/>
  <c r="K479" i="34"/>
  <c r="K480" i="34"/>
  <c r="K481" i="34"/>
  <c r="K482" i="34"/>
  <c r="K483" i="34"/>
  <c r="K484" i="34"/>
  <c r="K485" i="34"/>
  <c r="K486" i="34"/>
  <c r="K487" i="34"/>
  <c r="K488" i="34"/>
  <c r="K489" i="34"/>
  <c r="K490" i="34"/>
  <c r="K491" i="34"/>
  <c r="K492" i="34"/>
  <c r="K493" i="34"/>
  <c r="K494" i="34"/>
  <c r="K495" i="34"/>
  <c r="K496" i="34"/>
  <c r="K497" i="34"/>
  <c r="K498" i="34"/>
  <c r="K499" i="34"/>
  <c r="K500" i="34"/>
  <c r="K501" i="34"/>
  <c r="K502" i="34"/>
  <c r="K503" i="34"/>
  <c r="K504" i="34"/>
  <c r="K505" i="34"/>
  <c r="K506" i="34"/>
  <c r="K507" i="34"/>
  <c r="K508" i="34"/>
  <c r="K509" i="34"/>
  <c r="K510" i="34"/>
  <c r="K511" i="34"/>
  <c r="K512" i="34"/>
  <c r="K513" i="34"/>
  <c r="K514" i="34"/>
  <c r="K515" i="34"/>
  <c r="K516" i="34"/>
  <c r="K517" i="34"/>
  <c r="K518" i="34"/>
  <c r="K519" i="34"/>
  <c r="K520" i="34"/>
  <c r="K521" i="34"/>
  <c r="K522" i="34"/>
  <c r="K523" i="34"/>
  <c r="K524" i="34"/>
  <c r="K525" i="34"/>
  <c r="K526" i="34"/>
  <c r="K527" i="34"/>
  <c r="K528" i="34"/>
  <c r="K529" i="34"/>
  <c r="K530" i="34"/>
  <c r="K531" i="34"/>
  <c r="K532" i="34"/>
  <c r="K533" i="34"/>
  <c r="K534" i="34"/>
  <c r="K535" i="34"/>
  <c r="K536" i="34"/>
  <c r="K537" i="34"/>
  <c r="K538" i="34"/>
  <c r="K539" i="34"/>
  <c r="K540" i="34"/>
  <c r="K541" i="34"/>
  <c r="K542" i="34"/>
  <c r="K543" i="34"/>
  <c r="K544" i="34"/>
  <c r="K545" i="34"/>
  <c r="K546" i="34"/>
  <c r="K547" i="34"/>
  <c r="K548" i="34"/>
  <c r="K549" i="34"/>
  <c r="K550" i="34"/>
  <c r="K551" i="34"/>
  <c r="K552" i="34"/>
  <c r="K553" i="34"/>
  <c r="K554" i="34"/>
  <c r="K555" i="34"/>
  <c r="K556" i="34"/>
  <c r="K557" i="34"/>
  <c r="K558" i="34"/>
  <c r="K559" i="34"/>
  <c r="K560" i="34"/>
  <c r="K561" i="34"/>
  <c r="K562" i="34"/>
  <c r="K563" i="34"/>
  <c r="K564" i="34"/>
  <c r="K565" i="34"/>
  <c r="K566" i="34"/>
  <c r="K567" i="34"/>
  <c r="K568" i="34"/>
  <c r="K569" i="34"/>
  <c r="K570" i="34"/>
  <c r="K571" i="34"/>
  <c r="K572" i="34"/>
  <c r="K573" i="34"/>
  <c r="K574" i="34"/>
  <c r="K575" i="34"/>
  <c r="K576" i="34"/>
  <c r="K577" i="34"/>
  <c r="K578" i="34"/>
  <c r="K579" i="34"/>
  <c r="K580" i="34"/>
  <c r="K581" i="34"/>
  <c r="K582" i="34"/>
  <c r="K583" i="34"/>
  <c r="K584" i="34"/>
  <c r="K585" i="34"/>
  <c r="K586" i="34"/>
  <c r="K587" i="34"/>
  <c r="K588" i="34"/>
  <c r="K589" i="34"/>
  <c r="K590" i="34"/>
  <c r="K591" i="34"/>
  <c r="K592" i="34"/>
  <c r="K593" i="34"/>
  <c r="K594" i="34"/>
  <c r="K595" i="34"/>
  <c r="K596" i="34"/>
  <c r="K597" i="34"/>
  <c r="K598" i="34"/>
  <c r="K599" i="34"/>
  <c r="K600" i="34"/>
  <c r="K601" i="34"/>
  <c r="K602" i="34"/>
  <c r="K603" i="34"/>
  <c r="K604" i="34"/>
  <c r="K605" i="34"/>
  <c r="K606" i="34"/>
  <c r="K607" i="34"/>
  <c r="K608" i="34"/>
  <c r="K609" i="34"/>
  <c r="K610" i="34"/>
  <c r="K611" i="34"/>
  <c r="K612" i="34"/>
  <c r="K613" i="34"/>
  <c r="K614" i="34"/>
  <c r="K615" i="34"/>
  <c r="K616" i="34"/>
  <c r="K617" i="34"/>
  <c r="K618" i="34"/>
  <c r="K619" i="34"/>
  <c r="K620" i="34"/>
  <c r="K621" i="34"/>
  <c r="K622" i="34"/>
  <c r="K623" i="34"/>
  <c r="K624" i="34"/>
  <c r="K625" i="34"/>
  <c r="K626" i="34"/>
  <c r="K627" i="34"/>
  <c r="K628" i="34"/>
  <c r="K629" i="34"/>
  <c r="K630" i="34"/>
  <c r="K631" i="34"/>
  <c r="K632" i="34"/>
  <c r="K633" i="34"/>
  <c r="K634" i="34"/>
  <c r="K635" i="34"/>
  <c r="K636" i="34"/>
  <c r="K637" i="34"/>
  <c r="K638" i="34"/>
  <c r="K639" i="34"/>
  <c r="K640" i="34"/>
  <c r="K641" i="34"/>
  <c r="K642" i="34"/>
  <c r="K643" i="34"/>
  <c r="K644" i="34"/>
  <c r="K645" i="34"/>
  <c r="K646" i="34"/>
  <c r="K647" i="34"/>
  <c r="K648" i="34"/>
  <c r="K649" i="34"/>
  <c r="K650" i="34"/>
  <c r="K651" i="34"/>
  <c r="K652" i="34"/>
  <c r="K653" i="34"/>
  <c r="K654" i="34"/>
  <c r="K655" i="34"/>
  <c r="K656" i="34"/>
  <c r="K657" i="34"/>
  <c r="K658" i="34"/>
  <c r="K659"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87" i="34"/>
  <c r="K688" i="34"/>
  <c r="K689" i="34"/>
  <c r="K690" i="34"/>
  <c r="K691" i="34"/>
  <c r="K692" i="34"/>
  <c r="K693" i="34"/>
  <c r="K694" i="34"/>
  <c r="K695" i="34"/>
  <c r="K696" i="34"/>
  <c r="K697" i="34"/>
  <c r="K698" i="34"/>
  <c r="K699" i="34"/>
  <c r="K700" i="34"/>
  <c r="K701" i="34"/>
  <c r="K702" i="34"/>
  <c r="K703" i="34"/>
  <c r="K704" i="34"/>
  <c r="K705" i="34"/>
  <c r="K706" i="34"/>
  <c r="K707" i="34"/>
  <c r="K708" i="34"/>
  <c r="K709" i="34"/>
  <c r="K710" i="34"/>
  <c r="K711" i="34"/>
  <c r="K712" i="34"/>
  <c r="K713" i="34"/>
  <c r="K714" i="34"/>
  <c r="K715" i="34"/>
  <c r="K716" i="34"/>
  <c r="K717" i="34"/>
  <c r="K718" i="34"/>
  <c r="K719" i="34"/>
  <c r="K720" i="34"/>
  <c r="K721" i="34"/>
  <c r="K722" i="34"/>
  <c r="K723" i="34"/>
  <c r="K724" i="34"/>
  <c r="K725" i="34"/>
  <c r="K726" i="34"/>
  <c r="K727" i="34"/>
  <c r="K728" i="34"/>
  <c r="K729" i="34"/>
  <c r="K730" i="34"/>
  <c r="K731" i="34"/>
  <c r="K732" i="34"/>
  <c r="K733" i="34"/>
  <c r="K734" i="34"/>
  <c r="K735" i="34"/>
  <c r="K736" i="34"/>
  <c r="K737" i="34"/>
  <c r="K738" i="34"/>
  <c r="K739" i="34"/>
  <c r="K740" i="34"/>
  <c r="K741" i="34"/>
  <c r="K742" i="34"/>
  <c r="K743" i="34"/>
  <c r="K744" i="34"/>
  <c r="K745" i="34"/>
  <c r="K746" i="34"/>
  <c r="K747" i="34"/>
  <c r="K748" i="34"/>
  <c r="K749" i="34"/>
  <c r="K750" i="34"/>
  <c r="K751" i="34"/>
  <c r="K752" i="34"/>
  <c r="K753" i="34"/>
  <c r="K754" i="34"/>
  <c r="K755" i="34"/>
  <c r="K756" i="34"/>
  <c r="K757" i="34"/>
  <c r="K758" i="34"/>
  <c r="K759" i="34"/>
  <c r="K760" i="34"/>
  <c r="K761" i="34"/>
  <c r="K762" i="34"/>
  <c r="K763" i="34"/>
  <c r="K764" i="34"/>
  <c r="K765" i="34"/>
  <c r="K766" i="34"/>
  <c r="K767" i="34"/>
  <c r="K768" i="34"/>
  <c r="K769" i="34"/>
  <c r="K770" i="34"/>
  <c r="K771" i="34"/>
  <c r="K772" i="34"/>
  <c r="K773" i="34"/>
  <c r="K774" i="34"/>
  <c r="K775" i="34"/>
  <c r="K776" i="34"/>
  <c r="K777" i="34"/>
  <c r="K778" i="34"/>
  <c r="K779" i="34"/>
  <c r="K780" i="34"/>
  <c r="K781" i="34"/>
  <c r="K782" i="34"/>
  <c r="K783" i="34"/>
  <c r="K784" i="34"/>
  <c r="K785" i="34"/>
  <c r="K786" i="34"/>
  <c r="K787" i="34"/>
  <c r="K788" i="34"/>
  <c r="K789" i="34"/>
  <c r="K790" i="34"/>
  <c r="K791" i="34"/>
  <c r="K792" i="34"/>
  <c r="K793" i="34"/>
  <c r="K794" i="34"/>
  <c r="K795" i="34"/>
  <c r="K796" i="34"/>
  <c r="K797" i="34"/>
  <c r="K798" i="34"/>
  <c r="K799" i="34"/>
  <c r="K800" i="34"/>
  <c r="K801" i="34"/>
  <c r="K802" i="34"/>
  <c r="K803" i="34"/>
  <c r="K804" i="34"/>
  <c r="K805" i="34"/>
  <c r="K806" i="34"/>
  <c r="K807" i="34"/>
  <c r="K808" i="34"/>
  <c r="K809" i="34"/>
  <c r="K810" i="34"/>
  <c r="K811" i="34"/>
  <c r="K812" i="34"/>
  <c r="K813" i="34"/>
  <c r="K814" i="34"/>
  <c r="K815" i="34"/>
  <c r="K816" i="34"/>
  <c r="K817" i="34"/>
  <c r="K818" i="34"/>
  <c r="K819" i="34"/>
  <c r="K820" i="34"/>
  <c r="K821" i="34"/>
  <c r="K822" i="34"/>
  <c r="K823" i="34"/>
  <c r="K824" i="34"/>
  <c r="K825" i="34"/>
  <c r="K826" i="34"/>
  <c r="K827" i="34"/>
  <c r="K828" i="34"/>
  <c r="K829" i="34"/>
  <c r="K830" i="34"/>
  <c r="K831" i="34"/>
  <c r="K832" i="34"/>
  <c r="K833" i="34"/>
  <c r="K834" i="34"/>
  <c r="K835" i="34"/>
  <c r="K836" i="34"/>
  <c r="K837" i="34"/>
  <c r="K838" i="34"/>
  <c r="K839" i="34"/>
  <c r="K840" i="34"/>
  <c r="K841" i="34"/>
  <c r="K842" i="34"/>
  <c r="K843" i="34"/>
  <c r="K844" i="34"/>
  <c r="K845" i="34"/>
  <c r="K846" i="34"/>
  <c r="K847" i="34"/>
  <c r="K848" i="34"/>
  <c r="K849" i="34"/>
  <c r="K850" i="34"/>
  <c r="K851" i="34"/>
  <c r="K852" i="34"/>
  <c r="K853" i="34"/>
  <c r="K854" i="34"/>
  <c r="K855" i="34"/>
  <c r="K856" i="34"/>
  <c r="K857" i="34"/>
  <c r="K858" i="34"/>
  <c r="K859" i="34"/>
  <c r="K860" i="34"/>
  <c r="K861" i="34"/>
  <c r="K862" i="34"/>
  <c r="K863" i="34"/>
  <c r="K864" i="34"/>
  <c r="K865" i="34"/>
  <c r="K866" i="34"/>
  <c r="K867" i="34"/>
  <c r="K868" i="34"/>
  <c r="K869" i="34"/>
  <c r="K870" i="34"/>
  <c r="K871" i="34"/>
  <c r="K872" i="34"/>
  <c r="K873" i="34"/>
  <c r="K874" i="34"/>
  <c r="K875" i="34"/>
  <c r="K876" i="34"/>
  <c r="K877" i="34"/>
  <c r="K878" i="34"/>
  <c r="K879" i="34"/>
  <c r="K880" i="34"/>
  <c r="K881" i="34"/>
  <c r="K882" i="34"/>
  <c r="K883" i="34"/>
  <c r="K884" i="34"/>
  <c r="K885" i="34"/>
  <c r="K886" i="34"/>
  <c r="K887" i="34"/>
  <c r="K888" i="34"/>
  <c r="K889" i="34"/>
  <c r="K890" i="34"/>
  <c r="K891" i="34"/>
  <c r="K892" i="34"/>
  <c r="K893" i="34"/>
  <c r="K894" i="34"/>
  <c r="K895" i="34"/>
  <c r="K896" i="34"/>
  <c r="K897" i="34"/>
  <c r="K898" i="34"/>
  <c r="K899" i="34"/>
  <c r="K900" i="34"/>
  <c r="K901" i="34"/>
  <c r="K902" i="34"/>
  <c r="K903" i="34"/>
  <c r="K904" i="34"/>
  <c r="K905" i="34"/>
  <c r="K906" i="34"/>
  <c r="K907" i="34"/>
  <c r="K908" i="34"/>
  <c r="K909" i="34"/>
  <c r="K910" i="34"/>
  <c r="K911" i="34"/>
  <c r="K912" i="34"/>
  <c r="K913" i="34"/>
  <c r="K914" i="34"/>
  <c r="K915" i="34"/>
  <c r="K916" i="34"/>
  <c r="K917" i="34"/>
  <c r="K918" i="34"/>
  <c r="K919" i="34"/>
  <c r="K920" i="34"/>
  <c r="K921" i="34"/>
  <c r="K922" i="34"/>
  <c r="K923" i="34"/>
  <c r="K924" i="34"/>
  <c r="K925" i="34"/>
  <c r="K926" i="34"/>
  <c r="K927" i="34"/>
  <c r="K928" i="34"/>
  <c r="K929" i="34"/>
  <c r="K930" i="34"/>
  <c r="K931" i="34"/>
  <c r="K932" i="34"/>
  <c r="K933" i="34"/>
  <c r="K934" i="34"/>
  <c r="K935" i="34"/>
  <c r="K936" i="34"/>
  <c r="K937" i="34"/>
  <c r="K938" i="34"/>
  <c r="K939" i="34"/>
  <c r="K940" i="34"/>
  <c r="K941" i="34"/>
  <c r="K942" i="34"/>
  <c r="K943" i="34"/>
  <c r="K944" i="34"/>
  <c r="K945" i="34"/>
  <c r="K946" i="34"/>
  <c r="K947" i="34"/>
  <c r="K948" i="34"/>
  <c r="K949" i="34"/>
  <c r="K950" i="34"/>
  <c r="K951" i="34"/>
  <c r="K952" i="34"/>
  <c r="K953" i="34"/>
  <c r="K954" i="34"/>
  <c r="K955" i="34"/>
  <c r="K956" i="34"/>
  <c r="K957" i="34"/>
  <c r="K958" i="34"/>
  <c r="K959" i="34"/>
  <c r="K960" i="34"/>
  <c r="K961" i="34"/>
  <c r="K962" i="34"/>
  <c r="K963" i="34"/>
  <c r="K964" i="34"/>
  <c r="K965" i="34"/>
  <c r="K966" i="34"/>
  <c r="K967" i="34"/>
  <c r="K968" i="34"/>
  <c r="K969" i="34"/>
  <c r="K970" i="34"/>
  <c r="K971" i="34"/>
  <c r="K972" i="34"/>
  <c r="K973" i="34"/>
  <c r="K974" i="34"/>
  <c r="K975" i="34"/>
  <c r="K976" i="34"/>
  <c r="K977" i="34"/>
  <c r="K978" i="34"/>
  <c r="K979" i="34"/>
  <c r="K980" i="34"/>
  <c r="K981" i="34"/>
  <c r="K982" i="34"/>
  <c r="K983" i="34"/>
  <c r="K984" i="34"/>
  <c r="K985" i="34"/>
  <c r="K986" i="34"/>
  <c r="K987" i="34"/>
  <c r="K988" i="34"/>
  <c r="K989" i="34"/>
  <c r="K990" i="34"/>
  <c r="K991" i="34"/>
  <c r="K992" i="34"/>
  <c r="K993" i="34"/>
  <c r="K994" i="34"/>
  <c r="K995" i="34"/>
  <c r="K996" i="34"/>
  <c r="K997" i="34"/>
  <c r="K998" i="34"/>
  <c r="K999" i="34"/>
  <c r="K1000" i="34"/>
  <c r="K1001" i="34"/>
  <c r="K1002" i="34"/>
  <c r="K1003" i="34"/>
  <c r="K1004" i="34"/>
  <c r="K1005" i="34"/>
  <c r="K1006" i="34"/>
  <c r="K1007" i="34"/>
  <c r="K1008" i="34"/>
  <c r="K1009" i="34"/>
  <c r="K1010" i="34"/>
  <c r="K1011" i="34"/>
  <c r="K1012" i="34"/>
  <c r="K1013" i="34"/>
  <c r="K1014" i="34"/>
  <c r="K1015" i="34"/>
  <c r="K1016" i="34"/>
  <c r="K1017" i="34"/>
  <c r="K1018" i="34"/>
  <c r="K1019" i="34"/>
  <c r="K1020" i="34"/>
  <c r="K1021" i="34"/>
  <c r="K1022" i="34"/>
  <c r="K1023" i="34"/>
  <c r="K1024" i="34"/>
  <c r="K1025" i="34"/>
  <c r="K1026" i="34"/>
  <c r="K1027" i="34"/>
  <c r="K1028" i="34"/>
  <c r="K1029" i="34"/>
  <c r="K1030" i="34"/>
  <c r="K1031" i="34"/>
  <c r="K1032" i="34"/>
  <c r="K1033" i="34"/>
  <c r="K1034" i="34"/>
  <c r="K1035" i="34"/>
  <c r="K1036" i="34"/>
  <c r="K1037" i="34"/>
  <c r="K1038" i="34"/>
  <c r="K1039" i="34"/>
  <c r="K1040" i="34"/>
  <c r="K1041" i="34"/>
  <c r="K1042" i="34"/>
  <c r="K1043" i="34"/>
  <c r="K1044" i="34"/>
  <c r="K1045" i="34"/>
  <c r="K1046" i="34"/>
  <c r="K1047" i="34"/>
  <c r="K1048" i="34"/>
  <c r="K1049" i="34"/>
  <c r="K1050" i="34"/>
  <c r="K1051" i="34"/>
  <c r="K1052" i="34"/>
  <c r="K1053" i="34"/>
  <c r="K1054" i="34"/>
  <c r="K1055" i="34"/>
  <c r="K1056" i="34"/>
  <c r="K1057" i="34"/>
  <c r="K1058" i="34"/>
  <c r="K1059" i="34"/>
  <c r="K1060" i="34"/>
  <c r="K1061" i="34"/>
  <c r="K1062" i="34"/>
  <c r="K1063" i="34"/>
  <c r="K1064" i="34"/>
  <c r="K1065" i="34"/>
  <c r="K1066" i="34"/>
  <c r="K1067" i="34"/>
  <c r="K1068" i="34"/>
  <c r="K1069" i="34"/>
  <c r="K1070" i="34"/>
  <c r="K1071" i="34"/>
  <c r="K1072" i="34"/>
  <c r="K1073" i="34"/>
  <c r="K1074" i="34"/>
  <c r="K1075" i="34"/>
  <c r="K1076" i="34"/>
  <c r="K1077" i="34"/>
  <c r="K1078" i="34"/>
  <c r="K1079" i="34"/>
  <c r="K1080" i="34"/>
  <c r="K1081" i="34"/>
  <c r="K1082" i="34"/>
  <c r="K1083" i="34"/>
  <c r="K1084" i="34"/>
  <c r="K1085" i="34"/>
  <c r="K1086" i="34"/>
  <c r="K1087" i="34"/>
  <c r="K1088" i="34"/>
  <c r="K1089" i="34"/>
  <c r="K1090" i="34"/>
  <c r="K1091" i="34"/>
  <c r="K1092" i="34"/>
  <c r="K1093" i="34"/>
  <c r="K1094" i="34"/>
  <c r="K1095" i="34"/>
  <c r="K1096" i="34"/>
  <c r="K1097" i="34"/>
  <c r="K1098" i="34"/>
  <c r="K1099" i="34"/>
  <c r="K1100" i="34"/>
  <c r="K1101" i="34"/>
  <c r="K1102" i="34"/>
  <c r="K1103" i="34"/>
  <c r="K1104" i="34"/>
  <c r="K1105" i="34"/>
  <c r="K1106" i="34"/>
  <c r="K1107" i="34"/>
  <c r="K1108" i="34"/>
  <c r="K1109" i="34"/>
  <c r="K1110" i="34"/>
  <c r="K1111" i="34"/>
  <c r="K1112" i="34"/>
  <c r="K1113" i="34"/>
  <c r="K1114" i="34"/>
  <c r="K1115" i="34"/>
  <c r="K1116" i="34"/>
  <c r="K1117" i="34"/>
  <c r="K1118" i="34"/>
  <c r="K1119" i="34"/>
  <c r="K1120" i="34"/>
  <c r="K1121" i="34"/>
  <c r="K1122" i="34"/>
  <c r="K1123" i="34"/>
  <c r="K1124" i="34"/>
  <c r="K1125" i="34"/>
  <c r="K1126" i="34"/>
  <c r="K1127" i="34"/>
  <c r="K1128" i="34"/>
  <c r="K1129" i="34"/>
  <c r="K1130" i="34"/>
  <c r="K1131" i="34"/>
  <c r="K1132" i="34"/>
  <c r="K1133" i="34"/>
  <c r="K1134" i="34"/>
  <c r="K1135" i="34"/>
  <c r="K1136" i="34"/>
  <c r="K1137" i="34"/>
  <c r="K1138" i="34"/>
  <c r="K1139" i="34"/>
  <c r="K1140" i="34"/>
  <c r="K1141" i="34"/>
  <c r="K1142" i="34"/>
  <c r="K1143" i="34"/>
  <c r="K1144" i="34"/>
  <c r="K1145" i="34"/>
  <c r="K1146" i="34"/>
  <c r="K1147" i="34"/>
  <c r="K1148" i="34"/>
  <c r="K1149" i="34"/>
  <c r="K1150" i="34"/>
  <c r="K1151" i="34"/>
  <c r="K1152" i="34"/>
  <c r="K1153" i="34"/>
  <c r="K1154" i="34"/>
  <c r="K1155" i="34"/>
  <c r="K1156" i="34"/>
  <c r="K1157" i="34"/>
  <c r="K1158" i="34"/>
  <c r="K1159" i="34"/>
  <c r="K1160" i="34"/>
  <c r="K1161" i="34"/>
  <c r="K1162" i="34"/>
  <c r="K1163" i="34"/>
  <c r="K1164" i="34"/>
  <c r="K1165" i="34"/>
  <c r="K1166" i="34"/>
  <c r="K1167" i="34"/>
  <c r="K1168" i="34"/>
  <c r="K1169" i="34"/>
  <c r="K1170" i="34"/>
  <c r="K1171" i="34"/>
  <c r="K1172" i="34"/>
  <c r="K1173" i="34"/>
  <c r="K1174" i="34"/>
  <c r="K1175" i="34"/>
  <c r="K1176" i="34"/>
  <c r="K1177" i="34"/>
  <c r="K1178" i="34"/>
  <c r="K1179" i="34"/>
  <c r="K1180" i="34"/>
  <c r="K1181" i="34"/>
  <c r="K1182" i="34"/>
  <c r="K1183" i="34"/>
  <c r="K1184" i="34"/>
  <c r="K1185" i="34"/>
  <c r="K1186" i="34"/>
  <c r="K1187" i="34"/>
  <c r="K1188" i="34"/>
  <c r="K1189" i="34"/>
  <c r="K1190" i="34"/>
  <c r="K1191" i="34"/>
  <c r="K1192" i="34"/>
  <c r="K1193" i="34"/>
  <c r="K1194" i="34"/>
  <c r="K1195" i="34"/>
  <c r="K1196" i="34"/>
  <c r="K1197" i="34"/>
  <c r="K1198" i="34"/>
  <c r="K1199" i="34"/>
  <c r="K1200" i="34"/>
  <c r="K1201" i="34"/>
  <c r="K1202" i="34"/>
  <c r="K1203" i="34"/>
  <c r="K1204" i="34"/>
  <c r="K1205" i="34"/>
  <c r="K1206" i="34"/>
  <c r="K1207" i="34"/>
  <c r="K1208" i="34"/>
  <c r="K1209" i="34"/>
  <c r="K1210" i="34"/>
  <c r="K1211" i="34"/>
  <c r="K1212" i="34"/>
  <c r="K1213" i="34"/>
  <c r="K1214" i="34"/>
  <c r="K1215" i="34"/>
  <c r="K1216" i="34"/>
  <c r="K1217" i="34"/>
  <c r="K1218" i="34"/>
  <c r="K1219" i="34"/>
  <c r="K1220" i="34"/>
  <c r="K1221" i="34"/>
  <c r="K1222" i="34"/>
  <c r="K1223" i="34"/>
  <c r="K1224" i="34"/>
  <c r="K1225" i="34"/>
  <c r="K1226" i="34"/>
  <c r="K1227" i="34"/>
  <c r="K1228" i="34"/>
  <c r="K1229" i="34"/>
  <c r="K1230" i="34"/>
  <c r="K1231" i="34"/>
  <c r="K1232" i="34"/>
  <c r="K1233" i="34"/>
  <c r="K1234" i="34"/>
  <c r="K1235" i="34"/>
  <c r="K1236" i="34"/>
  <c r="K1237" i="34"/>
  <c r="K1238" i="34"/>
  <c r="K1239" i="34"/>
  <c r="K1240" i="34"/>
  <c r="K1241" i="34"/>
  <c r="K1242" i="34"/>
  <c r="K1243" i="34"/>
  <c r="K1244" i="34"/>
  <c r="K1245" i="34"/>
  <c r="K1246" i="34"/>
  <c r="K1247" i="34"/>
  <c r="K1248" i="34"/>
  <c r="K1249" i="34"/>
  <c r="K1250" i="34"/>
  <c r="K1251" i="34"/>
  <c r="K1252" i="34"/>
  <c r="K1253" i="34"/>
  <c r="K1254" i="34"/>
  <c r="K1255"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282" i="34"/>
  <c r="K1283" i="34"/>
  <c r="K1284" i="34"/>
  <c r="K1285" i="34"/>
  <c r="K1286" i="34"/>
  <c r="K1287" i="34"/>
  <c r="K1288" i="34"/>
  <c r="K1289" i="34"/>
  <c r="K1290" i="34"/>
  <c r="K1291" i="34"/>
  <c r="K1292" i="34"/>
  <c r="K1293" i="34"/>
  <c r="K1294" i="34"/>
  <c r="K1295" i="34"/>
  <c r="K1296" i="34"/>
  <c r="K1297" i="34"/>
  <c r="K1298" i="34"/>
  <c r="K1299" i="34"/>
  <c r="K1300" i="34"/>
  <c r="K1301" i="34"/>
  <c r="K1302" i="34"/>
  <c r="K1303" i="34"/>
  <c r="K1304" i="34"/>
  <c r="K1305" i="34"/>
  <c r="K1306" i="34"/>
  <c r="K1307" i="34"/>
  <c r="K1308" i="34"/>
  <c r="K1309" i="34"/>
  <c r="K1310" i="34"/>
  <c r="K1311" i="34"/>
  <c r="K1312" i="34"/>
  <c r="K1313" i="34"/>
  <c r="K1314" i="34"/>
  <c r="K1315" i="34"/>
  <c r="K1316" i="34"/>
  <c r="K1317" i="34"/>
  <c r="K1318" i="34"/>
  <c r="K1319" i="34"/>
  <c r="K1320" i="34"/>
  <c r="K1321" i="34"/>
  <c r="K1322" i="34"/>
  <c r="K1323" i="34"/>
  <c r="K1324" i="34"/>
  <c r="K1325" i="34"/>
  <c r="K1326" i="34"/>
  <c r="K1327" i="34"/>
  <c r="K1328" i="34"/>
  <c r="K1329" i="34"/>
  <c r="K1330" i="34"/>
  <c r="K1331" i="34"/>
  <c r="K1332" i="34"/>
  <c r="K1333" i="34"/>
  <c r="K1334" i="34"/>
  <c r="K1335" i="34"/>
  <c r="K1336" i="34"/>
  <c r="K1337" i="34"/>
  <c r="K1338" i="34"/>
  <c r="K1339" i="34"/>
  <c r="K1340" i="34"/>
  <c r="K1341" i="34"/>
  <c r="K1342" i="34"/>
  <c r="K1343" i="34"/>
  <c r="K1344" i="34"/>
  <c r="K1345" i="34"/>
  <c r="K1346" i="34"/>
  <c r="K1347" i="34"/>
  <c r="K1348" i="34"/>
  <c r="K1349" i="34"/>
  <c r="K1350" i="34"/>
  <c r="K1351" i="34"/>
  <c r="K1352" i="34"/>
  <c r="K1353" i="34"/>
  <c r="K1354" i="34"/>
  <c r="K1355" i="34"/>
  <c r="K1356" i="34"/>
  <c r="K1357" i="34"/>
  <c r="K1358" i="34"/>
  <c r="K1359" i="34"/>
  <c r="K1360" i="34"/>
  <c r="K1361" i="34"/>
  <c r="K1362" i="34"/>
  <c r="K1363" i="34"/>
  <c r="K1364" i="34"/>
  <c r="K1365" i="34"/>
  <c r="K1366" i="34"/>
  <c r="K1367" i="34"/>
  <c r="K1368" i="34"/>
  <c r="K1369" i="34"/>
  <c r="K1370" i="34"/>
  <c r="K1371" i="34"/>
  <c r="K1372" i="34"/>
  <c r="K1373" i="34"/>
  <c r="K1374" i="34"/>
  <c r="K1375" i="34"/>
  <c r="K1376" i="34"/>
  <c r="K1377" i="34"/>
  <c r="K1378" i="34"/>
  <c r="K1379" i="34"/>
  <c r="K1380" i="34"/>
  <c r="K1381" i="34"/>
  <c r="K1382" i="34"/>
  <c r="K1383" i="34"/>
  <c r="K1384" i="34"/>
  <c r="K1385" i="34"/>
  <c r="K1386" i="34"/>
  <c r="K1387" i="34"/>
  <c r="K1388" i="34"/>
  <c r="K1389" i="34"/>
  <c r="K1390" i="34"/>
  <c r="K1391" i="34"/>
  <c r="K1392" i="34"/>
  <c r="K1393" i="34"/>
  <c r="K1394" i="34"/>
  <c r="K1395" i="34"/>
  <c r="K1396" i="34"/>
  <c r="K1397" i="34"/>
  <c r="K1398" i="34"/>
  <c r="K1399" i="34"/>
  <c r="K1400" i="34"/>
  <c r="K1401" i="34"/>
  <c r="K1402" i="34"/>
  <c r="K1403" i="34"/>
  <c r="K1404" i="34"/>
  <c r="K1405" i="34"/>
  <c r="K1406" i="34"/>
  <c r="K1407" i="34"/>
  <c r="K1408" i="34"/>
  <c r="K1409" i="34"/>
  <c r="K1410" i="34"/>
  <c r="K1411" i="34"/>
  <c r="K1412" i="34"/>
  <c r="K1413" i="34"/>
  <c r="K1414" i="34"/>
  <c r="K1415" i="34"/>
  <c r="K1416" i="34"/>
  <c r="K1417" i="34"/>
  <c r="K1418" i="34"/>
  <c r="K1419" i="34"/>
  <c r="K1420" i="34"/>
  <c r="K1421" i="34"/>
  <c r="K1422" i="34"/>
  <c r="K1423" i="34"/>
  <c r="K1424" i="34"/>
  <c r="K1425" i="34"/>
  <c r="K1426" i="34"/>
  <c r="K1427" i="34"/>
  <c r="K1428" i="34"/>
  <c r="K1429" i="34"/>
  <c r="K1430" i="34"/>
  <c r="K1431" i="34"/>
  <c r="K1432" i="34"/>
  <c r="K1433" i="34"/>
  <c r="K1434" i="34"/>
  <c r="K1435" i="34"/>
  <c r="K1436" i="34"/>
  <c r="K1437" i="34"/>
  <c r="K1438" i="34"/>
  <c r="K1439" i="34"/>
  <c r="K1440" i="34"/>
  <c r="K1441" i="34"/>
  <c r="K1442" i="34"/>
  <c r="K1443"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2" i="34"/>
  <c r="K1483" i="34"/>
  <c r="K1484" i="34"/>
  <c r="K1485" i="34"/>
  <c r="K1486" i="34"/>
  <c r="K1487" i="34"/>
  <c r="K1488" i="34"/>
  <c r="K1489" i="34"/>
  <c r="K1490" i="34"/>
  <c r="K1491" i="34"/>
  <c r="K1492" i="34"/>
  <c r="K1493" i="34"/>
  <c r="K1494" i="34"/>
  <c r="K1495" i="34"/>
  <c r="K1496" i="34"/>
  <c r="K1497" i="34"/>
  <c r="K1498" i="34"/>
  <c r="K1499" i="34"/>
  <c r="K1500" i="34"/>
  <c r="K1501" i="34"/>
  <c r="K1502" i="34"/>
  <c r="K1503" i="34"/>
  <c r="K1504" i="34"/>
  <c r="K1505" i="34"/>
  <c r="K1506"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K1992" i="34"/>
  <c r="K1993" i="34"/>
  <c r="K1994" i="34"/>
  <c r="K1995" i="34"/>
  <c r="K1996" i="34"/>
  <c r="K1997" i="34"/>
  <c r="K1998" i="34"/>
  <c r="K1999" i="34"/>
  <c r="K2000" i="34"/>
  <c r="K2001" i="34"/>
  <c r="K2002" i="34"/>
  <c r="K2003" i="34"/>
  <c r="K2004" i="34"/>
  <c r="K2005" i="34"/>
  <c r="K2006" i="34"/>
  <c r="K2007" i="34"/>
  <c r="K2008" i="34"/>
  <c r="K2009" i="34"/>
  <c r="K2010" i="34"/>
  <c r="K2011" i="34"/>
  <c r="K2012" i="34"/>
  <c r="K2013" i="34"/>
  <c r="K2014" i="34"/>
  <c r="K2015" i="34"/>
  <c r="K2016" i="34"/>
  <c r="K2017" i="34"/>
  <c r="K2018" i="34"/>
  <c r="K2019" i="34"/>
  <c r="K2020" i="34"/>
  <c r="K2021" i="34"/>
  <c r="K2022" i="34"/>
  <c r="K2023" i="34"/>
  <c r="K2024" i="34"/>
  <c r="K2025" i="34"/>
  <c r="K2026" i="34"/>
  <c r="K2027" i="34"/>
  <c r="K2028" i="34"/>
  <c r="K2029" i="34"/>
  <c r="K2030" i="34"/>
  <c r="K2031" i="34"/>
  <c r="K2032" i="34"/>
  <c r="K2033" i="34"/>
  <c r="K2034" i="34"/>
  <c r="K2035" i="34"/>
  <c r="K2036" i="34"/>
  <c r="K2037" i="34"/>
  <c r="K2038" i="34"/>
  <c r="K2039" i="34"/>
  <c r="K2040" i="34"/>
  <c r="K2041" i="34"/>
  <c r="K2042" i="34"/>
  <c r="K2043" i="34"/>
  <c r="K2044" i="34"/>
  <c r="K2045" i="34"/>
  <c r="K2046" i="34"/>
  <c r="K2047" i="34"/>
  <c r="K2048" i="34"/>
  <c r="K2049" i="34"/>
  <c r="K2050" i="34"/>
  <c r="K2051" i="34"/>
  <c r="K2052" i="34"/>
  <c r="K2053" i="34"/>
  <c r="K2054" i="34"/>
  <c r="K2055" i="34"/>
  <c r="K2056" i="34"/>
  <c r="K2057" i="34"/>
  <c r="K2058" i="34"/>
  <c r="K2059" i="34"/>
  <c r="K2060" i="34"/>
  <c r="K2061" i="34"/>
  <c r="K2062" i="34"/>
  <c r="K2063" i="34"/>
  <c r="K2064" i="34"/>
  <c r="K2065" i="34"/>
  <c r="K2066" i="34"/>
  <c r="K2067" i="34"/>
  <c r="K2068" i="34"/>
  <c r="K2069" i="34"/>
  <c r="K2070" i="34"/>
  <c r="K2071" i="34"/>
  <c r="K2072" i="34"/>
  <c r="K2073" i="34"/>
  <c r="K2074" i="34"/>
  <c r="K2075" i="34"/>
  <c r="K2076" i="34"/>
  <c r="K2077" i="34"/>
  <c r="K2078" i="34"/>
  <c r="K2079" i="34"/>
  <c r="K2080" i="34"/>
  <c r="K2081" i="34"/>
  <c r="K2082" i="34"/>
  <c r="K2083" i="34"/>
  <c r="K2084" i="34"/>
  <c r="K2085" i="34"/>
  <c r="K2086" i="34"/>
  <c r="K2087" i="34"/>
  <c r="K2088" i="34"/>
  <c r="K2089" i="34"/>
  <c r="K2090" i="34"/>
  <c r="K2091" i="34"/>
  <c r="K2092" i="34"/>
  <c r="K2093" i="34"/>
  <c r="K2094" i="34"/>
  <c r="K2095" i="34"/>
  <c r="K2096" i="34"/>
  <c r="K2097" i="34"/>
  <c r="K2098" i="34"/>
  <c r="K2099" i="34"/>
  <c r="K2100" i="34"/>
  <c r="K2101" i="34"/>
  <c r="K2102" i="34"/>
  <c r="K2103" i="34"/>
  <c r="K2104" i="34"/>
  <c r="K2105" i="34"/>
  <c r="K2106" i="34"/>
  <c r="K2107" i="34"/>
  <c r="K2108" i="34"/>
  <c r="K2109" i="34"/>
  <c r="K2110" i="34"/>
  <c r="K2111" i="34"/>
  <c r="K2112" i="34"/>
  <c r="K2113" i="34"/>
  <c r="K2114" i="34"/>
  <c r="K2115" i="34"/>
  <c r="K2116" i="34"/>
  <c r="K2117" i="34"/>
  <c r="K2118" i="34"/>
  <c r="K2119" i="34"/>
  <c r="K2120" i="34"/>
  <c r="K2121" i="34"/>
  <c r="K2122" i="34"/>
  <c r="K2123" i="34"/>
  <c r="K2124" i="34"/>
  <c r="K2125" i="34"/>
  <c r="K2126" i="34"/>
  <c r="K2127" i="34"/>
  <c r="K2128" i="34"/>
  <c r="K2129" i="34"/>
  <c r="K2130" i="34"/>
  <c r="K2131" i="34"/>
  <c r="K2132" i="34"/>
  <c r="K2133" i="34"/>
  <c r="K2134" i="34"/>
  <c r="K2135" i="34"/>
  <c r="K2136" i="34"/>
  <c r="K2137" i="34"/>
  <c r="K2138" i="34"/>
  <c r="K2139" i="34"/>
  <c r="K2140" i="34"/>
  <c r="K2141" i="34"/>
  <c r="K2142" i="34"/>
  <c r="K2143" i="34"/>
  <c r="K2144" i="34"/>
  <c r="K2145" i="34"/>
  <c r="K2146" i="34"/>
  <c r="K2147" i="34"/>
  <c r="K2148" i="34"/>
  <c r="K2149" i="34"/>
  <c r="K2150" i="34"/>
  <c r="K2151" i="34"/>
  <c r="K2152" i="34"/>
  <c r="K2153" i="34"/>
  <c r="K2154" i="34"/>
  <c r="K2155" i="34"/>
  <c r="K2156" i="34"/>
  <c r="K2157" i="34"/>
  <c r="K2158" i="34"/>
  <c r="K2159" i="34"/>
  <c r="K2160" i="34"/>
  <c r="K2161" i="34"/>
  <c r="K2162" i="34"/>
  <c r="K2163" i="34"/>
  <c r="K2164" i="34"/>
  <c r="K2165" i="34"/>
  <c r="K2166" i="34"/>
  <c r="K2167" i="34"/>
  <c r="K2168" i="34"/>
  <c r="K2169" i="34"/>
  <c r="K2170" i="34"/>
  <c r="K2171" i="34"/>
  <c r="K2172" i="34"/>
  <c r="K2173" i="34"/>
  <c r="K2174" i="34"/>
  <c r="K2175" i="34"/>
  <c r="K2176" i="34"/>
  <c r="K2177" i="34"/>
  <c r="K2178" i="34"/>
  <c r="K2179" i="34"/>
  <c r="K2180" i="34"/>
  <c r="K2181" i="34"/>
  <c r="K2182" i="34"/>
  <c r="K2183" i="34"/>
  <c r="K2184" i="34"/>
  <c r="K2185" i="34"/>
  <c r="K2186" i="34"/>
  <c r="K2187" i="34"/>
  <c r="K2188" i="34"/>
  <c r="K2189" i="34"/>
  <c r="K2190" i="34"/>
  <c r="K2191" i="34"/>
  <c r="K2192" i="34"/>
  <c r="K2193" i="34"/>
  <c r="K2194" i="34"/>
  <c r="K2195" i="34"/>
  <c r="K2196" i="34"/>
  <c r="K2197" i="34"/>
  <c r="K2198" i="34"/>
  <c r="K2199" i="34"/>
  <c r="K2200" i="34"/>
  <c r="K2201" i="34"/>
  <c r="K2202" i="34"/>
  <c r="K2203" i="34"/>
  <c r="K2204" i="34"/>
  <c r="K2205" i="34"/>
  <c r="K2206" i="34"/>
  <c r="K2207" i="34"/>
  <c r="K2208" i="34"/>
  <c r="K2209" i="34"/>
  <c r="K2210" i="34"/>
  <c r="K2211" i="34"/>
  <c r="K2212" i="34"/>
  <c r="K2213" i="34"/>
  <c r="K2214" i="34"/>
  <c r="K2215" i="34"/>
  <c r="K2216" i="34"/>
  <c r="K2217" i="34"/>
  <c r="K2218" i="34"/>
  <c r="K2219" i="34"/>
  <c r="K2220" i="34"/>
  <c r="K2221" i="34"/>
  <c r="K2222" i="34"/>
  <c r="K2223" i="34"/>
  <c r="K2224" i="34"/>
  <c r="K2225" i="34"/>
  <c r="K2226" i="34"/>
  <c r="K2227" i="34"/>
  <c r="K2228" i="34"/>
  <c r="K2229" i="34"/>
  <c r="K2230" i="34"/>
  <c r="K2231" i="34"/>
  <c r="K2232" i="34"/>
  <c r="K2233" i="34"/>
  <c r="K2234" i="34"/>
  <c r="K2235" i="34"/>
  <c r="K2236" i="34"/>
  <c r="K2237" i="34"/>
  <c r="K2238" i="34"/>
  <c r="K2239" i="34"/>
  <c r="K2240" i="34"/>
  <c r="K2241" i="34"/>
  <c r="K2242" i="34"/>
  <c r="K2243" i="34"/>
  <c r="K2244" i="34"/>
  <c r="K2245" i="34"/>
  <c r="K2246" i="34"/>
  <c r="K2247" i="34"/>
  <c r="K2248" i="34"/>
  <c r="K2249" i="34"/>
  <c r="K2250" i="34"/>
  <c r="K2251" i="34"/>
  <c r="K2252" i="34"/>
  <c r="K2253" i="34"/>
  <c r="K2254" i="34"/>
  <c r="K2255" i="34"/>
  <c r="K2256" i="34"/>
  <c r="K2257" i="34"/>
  <c r="K2258" i="34"/>
  <c r="K2259" i="34"/>
  <c r="K2260" i="34"/>
  <c r="K2261" i="34"/>
  <c r="K2262" i="34"/>
  <c r="K2263" i="34"/>
  <c r="K2264" i="34"/>
  <c r="K2265" i="34"/>
  <c r="K2266" i="34"/>
  <c r="K2267" i="34"/>
  <c r="K2268" i="34"/>
  <c r="K2269" i="34"/>
  <c r="K2270" i="34"/>
  <c r="K2271" i="34"/>
  <c r="K2272" i="34"/>
  <c r="K2273" i="34"/>
  <c r="K2274" i="34"/>
  <c r="K2275" i="34"/>
  <c r="K2276" i="34"/>
  <c r="K2277" i="34"/>
  <c r="K2278" i="34"/>
  <c r="K2279" i="34"/>
  <c r="K2280" i="34"/>
  <c r="K2281" i="34"/>
  <c r="K2282" i="34"/>
  <c r="K2283" i="34"/>
  <c r="K2284" i="34"/>
  <c r="K2285" i="34"/>
  <c r="K2286" i="34"/>
  <c r="K2287" i="34"/>
  <c r="K2288" i="34"/>
  <c r="K2289" i="34"/>
  <c r="K2290" i="34"/>
  <c r="K2291" i="34"/>
  <c r="K2292" i="34"/>
  <c r="K2293" i="34"/>
  <c r="K2294" i="34"/>
  <c r="K2295" i="34"/>
  <c r="K2296" i="34"/>
  <c r="K2297" i="34"/>
  <c r="K2298" i="34"/>
  <c r="K2299" i="34"/>
  <c r="K2300" i="34"/>
  <c r="K2301" i="34"/>
  <c r="K2302" i="34"/>
  <c r="K2303" i="34"/>
  <c r="K2304" i="34"/>
  <c r="K2305" i="34"/>
  <c r="K2306" i="34"/>
  <c r="K2307" i="34"/>
  <c r="K2308" i="34"/>
  <c r="K2309" i="34"/>
  <c r="K2310" i="34"/>
  <c r="K2311" i="34"/>
  <c r="K2312" i="34"/>
  <c r="K2313" i="34"/>
  <c r="K2314" i="34"/>
  <c r="K2315" i="34"/>
  <c r="K2316" i="34"/>
  <c r="K2317" i="34"/>
  <c r="K2318" i="34"/>
  <c r="K2319" i="34"/>
  <c r="K2320" i="34"/>
  <c r="K2321" i="34"/>
  <c r="K2322" i="34"/>
  <c r="K2323" i="34"/>
  <c r="K2324" i="34"/>
  <c r="K2325" i="34"/>
  <c r="K2326" i="34"/>
  <c r="K2327" i="34"/>
  <c r="K2328" i="34"/>
  <c r="K2329" i="34"/>
  <c r="K2330" i="34"/>
  <c r="K2331" i="34"/>
  <c r="K2332" i="34"/>
  <c r="K2333" i="34"/>
  <c r="K2334" i="34"/>
  <c r="K2335" i="34"/>
  <c r="K2336" i="34"/>
  <c r="K2337" i="34"/>
  <c r="K2338" i="34"/>
  <c r="K2339" i="34"/>
  <c r="K2340" i="34"/>
  <c r="K2341" i="34"/>
  <c r="K2342" i="34"/>
  <c r="K2343" i="34"/>
  <c r="K2344" i="34"/>
  <c r="K2345" i="34"/>
  <c r="K2346" i="34"/>
  <c r="K2347" i="34"/>
  <c r="K2348" i="34"/>
  <c r="K2349" i="34"/>
  <c r="K2350" i="34"/>
  <c r="K2351" i="34"/>
  <c r="K2352" i="34"/>
  <c r="K2353" i="34"/>
  <c r="K2354" i="34"/>
  <c r="K2355" i="34"/>
  <c r="K2356" i="34"/>
  <c r="K2357" i="34"/>
  <c r="K2358" i="34"/>
  <c r="K2359" i="34"/>
  <c r="K2360" i="34"/>
  <c r="K2361" i="34"/>
  <c r="K2362" i="34"/>
  <c r="K2363" i="34"/>
  <c r="K2364" i="34"/>
  <c r="K2365" i="34"/>
  <c r="K2366" i="34"/>
  <c r="K2367" i="34"/>
  <c r="K2368" i="34"/>
  <c r="K2369" i="34"/>
  <c r="K2370" i="34"/>
  <c r="K2371" i="34"/>
  <c r="K2372" i="34"/>
  <c r="K2373" i="34"/>
  <c r="K2374" i="34"/>
  <c r="K2375" i="34"/>
  <c r="K2376" i="34"/>
  <c r="K2377" i="34"/>
  <c r="K2378" i="34"/>
  <c r="K2379" i="34"/>
  <c r="K2380" i="34"/>
  <c r="K2381" i="34"/>
  <c r="K2382" i="34"/>
  <c r="K2383" i="34"/>
  <c r="K2384" i="34"/>
  <c r="K2385" i="34"/>
  <c r="K2386" i="34"/>
  <c r="K2387" i="34"/>
  <c r="K2388" i="34"/>
  <c r="K2389" i="34"/>
  <c r="K2390" i="34"/>
  <c r="K2391" i="34"/>
  <c r="K2392" i="34"/>
  <c r="K2393" i="34"/>
  <c r="K2394" i="34"/>
  <c r="K2395" i="34"/>
  <c r="K2396" i="34"/>
  <c r="K2397" i="34"/>
  <c r="K2398" i="34"/>
  <c r="K2399" i="34"/>
  <c r="K2400" i="34"/>
  <c r="K2401" i="34"/>
  <c r="K2402" i="34"/>
  <c r="K2403" i="34"/>
  <c r="K2404" i="34"/>
  <c r="K2405" i="34"/>
  <c r="K2406" i="34"/>
  <c r="K2407" i="34"/>
  <c r="K2408" i="34"/>
  <c r="K2409" i="34"/>
  <c r="K2410" i="34"/>
  <c r="K2411" i="34"/>
  <c r="K2412" i="34"/>
  <c r="K2413" i="34"/>
  <c r="K2414" i="34"/>
  <c r="K2415" i="34"/>
  <c r="K2416" i="34"/>
  <c r="K2417" i="34"/>
  <c r="K2418" i="34"/>
  <c r="K2419" i="34"/>
  <c r="K2420" i="34"/>
  <c r="K2421" i="34"/>
  <c r="K2422" i="34"/>
  <c r="K2423" i="34"/>
  <c r="K2424" i="34"/>
  <c r="K2425" i="34"/>
  <c r="K2426" i="34"/>
  <c r="K2427" i="34"/>
  <c r="K2428" i="34"/>
  <c r="K2429" i="34"/>
  <c r="K2430" i="34"/>
  <c r="K2431" i="34"/>
  <c r="K2432" i="34"/>
  <c r="K2433" i="34"/>
  <c r="K2434" i="34"/>
  <c r="K2435" i="34"/>
  <c r="K2436" i="34"/>
  <c r="K2437" i="34"/>
  <c r="K2438" i="34"/>
  <c r="K2439" i="34"/>
  <c r="K2440" i="34"/>
  <c r="K2441" i="34"/>
  <c r="K2442" i="34"/>
  <c r="K2443" i="34"/>
  <c r="K2444" i="34"/>
  <c r="K2445" i="34"/>
  <c r="K2446" i="34"/>
  <c r="K2447" i="34"/>
  <c r="K2448" i="34"/>
  <c r="K2449" i="34"/>
  <c r="K2450" i="34"/>
  <c r="K2451" i="34"/>
  <c r="K2452" i="34"/>
  <c r="K2453" i="34"/>
  <c r="K2454" i="34"/>
  <c r="K2455" i="34"/>
  <c r="K2456" i="34"/>
  <c r="K2457" i="34"/>
  <c r="K2458" i="34"/>
  <c r="K2459" i="34"/>
  <c r="K2460" i="34"/>
  <c r="K2461" i="34"/>
  <c r="K2462" i="34"/>
  <c r="K2463" i="34"/>
  <c r="K2464" i="34"/>
  <c r="K2465" i="34"/>
  <c r="K2466" i="34"/>
  <c r="K2467" i="34"/>
  <c r="K2468" i="34"/>
  <c r="K2469" i="34"/>
  <c r="K2470" i="34"/>
  <c r="K2471" i="34"/>
  <c r="K2472" i="34"/>
  <c r="K2473" i="34"/>
  <c r="K2474" i="34"/>
  <c r="K2475" i="34"/>
  <c r="K2476" i="34"/>
  <c r="K2477" i="34"/>
  <c r="K2478" i="34"/>
  <c r="K2479" i="34"/>
  <c r="K2480" i="34"/>
  <c r="K2481" i="34"/>
  <c r="K2482" i="34"/>
  <c r="K2483" i="34"/>
  <c r="K2484" i="34"/>
  <c r="K2485" i="34"/>
  <c r="K2486" i="34"/>
  <c r="K2487" i="34"/>
  <c r="K2488" i="34"/>
  <c r="K2489" i="34"/>
  <c r="K2490" i="34"/>
  <c r="K2491" i="34"/>
  <c r="K2492" i="34"/>
  <c r="K2493" i="34"/>
  <c r="K2494" i="34"/>
  <c r="K2495" i="34"/>
  <c r="K2496" i="34"/>
  <c r="K2497" i="34"/>
  <c r="K2498" i="34"/>
  <c r="K2499" i="34"/>
  <c r="K2500" i="34"/>
  <c r="K2501" i="34"/>
  <c r="K2502" i="34"/>
  <c r="K2503" i="34"/>
  <c r="K2504" i="34"/>
  <c r="K2505" i="34"/>
  <c r="K2506" i="34"/>
  <c r="K2507" i="34"/>
  <c r="K2508" i="34"/>
  <c r="K2509" i="34"/>
  <c r="K2510" i="34"/>
  <c r="K2511" i="34"/>
  <c r="K2512" i="34"/>
  <c r="K2513" i="34"/>
  <c r="K2514" i="34"/>
  <c r="K2515" i="34"/>
  <c r="K2516" i="34"/>
  <c r="K2517" i="34"/>
  <c r="K2518" i="34"/>
  <c r="K2519" i="34"/>
  <c r="K2520" i="34"/>
  <c r="K2521" i="34"/>
  <c r="K2522" i="34"/>
  <c r="K2523" i="34"/>
  <c r="K2524" i="34"/>
  <c r="K2525" i="34"/>
  <c r="K2526" i="34"/>
  <c r="K2527" i="34"/>
  <c r="K2528" i="34"/>
  <c r="K2529" i="34"/>
  <c r="K2530" i="34"/>
  <c r="K2531" i="34"/>
  <c r="K2532" i="34"/>
  <c r="K2533" i="34"/>
  <c r="K2534" i="34"/>
  <c r="K2535" i="34"/>
  <c r="K2536" i="34"/>
  <c r="K2537" i="34"/>
  <c r="K2538" i="34"/>
  <c r="K2539" i="34"/>
  <c r="K2540" i="34"/>
  <c r="K2541" i="34"/>
  <c r="K2542" i="34"/>
  <c r="K2543" i="34"/>
  <c r="K2544" i="34"/>
  <c r="K2545" i="34"/>
  <c r="K2546" i="34"/>
  <c r="K2547" i="34"/>
  <c r="K2548" i="34"/>
  <c r="K2549" i="34"/>
  <c r="K2550" i="34"/>
  <c r="K2551" i="34"/>
  <c r="K2552" i="34"/>
  <c r="K2553" i="34"/>
  <c r="K2554" i="34"/>
  <c r="K2555" i="34"/>
  <c r="K2556" i="34"/>
  <c r="K2557" i="34"/>
  <c r="K2558" i="34"/>
  <c r="K2559" i="34"/>
  <c r="K2560" i="34"/>
  <c r="K2561" i="34"/>
  <c r="K2562" i="34"/>
  <c r="K2563" i="34"/>
  <c r="K2564" i="34"/>
  <c r="K2565" i="34"/>
  <c r="K2566" i="34"/>
  <c r="K2567" i="34"/>
  <c r="K2568" i="34"/>
  <c r="K2569" i="34"/>
  <c r="K2570" i="34"/>
  <c r="K2571" i="34"/>
  <c r="K2572" i="34"/>
  <c r="K2573" i="34"/>
  <c r="K2574" i="34"/>
  <c r="K2575" i="34"/>
  <c r="K2576" i="34"/>
  <c r="K2577" i="34"/>
  <c r="K2578" i="34"/>
  <c r="K2579" i="34"/>
  <c r="K2580" i="34"/>
  <c r="K2581" i="34"/>
  <c r="K2582" i="34"/>
  <c r="K2583" i="34"/>
  <c r="K2584" i="34"/>
  <c r="K2585" i="34"/>
  <c r="K2586" i="34"/>
  <c r="K2587" i="34"/>
  <c r="K2588" i="34"/>
  <c r="K2589" i="34"/>
  <c r="K2590" i="34"/>
  <c r="K2591" i="34"/>
  <c r="K2592" i="34"/>
  <c r="K2593" i="34"/>
  <c r="K2594" i="34"/>
  <c r="K2595" i="34"/>
  <c r="K2596" i="34"/>
  <c r="K2597" i="34"/>
  <c r="K2598" i="34"/>
  <c r="K2599" i="34"/>
  <c r="K2600" i="34"/>
  <c r="K2601" i="34"/>
  <c r="K2602" i="34"/>
  <c r="K2603" i="34"/>
  <c r="K2604" i="34"/>
  <c r="K2605" i="34"/>
  <c r="K2606" i="34"/>
  <c r="K2607" i="34"/>
  <c r="K2608" i="34"/>
  <c r="K2609" i="34"/>
  <c r="K2610" i="34"/>
  <c r="K2611" i="34"/>
  <c r="K2612" i="34"/>
  <c r="K2613" i="34"/>
  <c r="K2614" i="34"/>
  <c r="K2615" i="34"/>
  <c r="K2616" i="34"/>
  <c r="K2617" i="34"/>
  <c r="K2618" i="34"/>
  <c r="K2619" i="34"/>
  <c r="K2620" i="34"/>
  <c r="K2621" i="34"/>
  <c r="K2622" i="34"/>
  <c r="K2623" i="34"/>
  <c r="K2624" i="34"/>
  <c r="K2625" i="34"/>
  <c r="K2626" i="34"/>
  <c r="K2627" i="34"/>
  <c r="K2628" i="34"/>
  <c r="K2629" i="34"/>
  <c r="K2630" i="34"/>
  <c r="K2631" i="34"/>
  <c r="K2632" i="34"/>
  <c r="K2633" i="34"/>
  <c r="K2634" i="34"/>
  <c r="K2635" i="34"/>
  <c r="K2636" i="34"/>
  <c r="K2637" i="34"/>
  <c r="K2638" i="34"/>
  <c r="K2639" i="34"/>
  <c r="K2640" i="34"/>
  <c r="K2641" i="34"/>
  <c r="K2642" i="34"/>
  <c r="K2643" i="34"/>
  <c r="K2644" i="34"/>
  <c r="K2645" i="34"/>
  <c r="K2646" i="34"/>
  <c r="K2647" i="34"/>
  <c r="K2648" i="34"/>
  <c r="K2649" i="34"/>
  <c r="K2650" i="34"/>
  <c r="K2651" i="34"/>
  <c r="K2652" i="34"/>
  <c r="K2653" i="34"/>
  <c r="K2654" i="34"/>
  <c r="K2655" i="34"/>
  <c r="K2656" i="34"/>
  <c r="K2657" i="34"/>
  <c r="K2658" i="34"/>
  <c r="K2659" i="34"/>
  <c r="K2660" i="34"/>
  <c r="K2661" i="34"/>
  <c r="K2662" i="34"/>
  <c r="K2663" i="34"/>
  <c r="K2664" i="34"/>
  <c r="K2665" i="34"/>
  <c r="K2666" i="34"/>
  <c r="K2667" i="34"/>
  <c r="K2668" i="34"/>
  <c r="K2669" i="34"/>
  <c r="K2670" i="34"/>
  <c r="K2671" i="34"/>
  <c r="K2672" i="34"/>
  <c r="K2673" i="34"/>
  <c r="K2674" i="34"/>
  <c r="K2675" i="34"/>
  <c r="K2676" i="34"/>
  <c r="K2677" i="34"/>
  <c r="K2678" i="34"/>
  <c r="K2679" i="34"/>
  <c r="K2680" i="34"/>
  <c r="K2681" i="34"/>
  <c r="K2682" i="34"/>
  <c r="K2683" i="34"/>
  <c r="K2684" i="34"/>
  <c r="K2685" i="34"/>
  <c r="K2686" i="34"/>
  <c r="K2687" i="34"/>
  <c r="K2688" i="34"/>
  <c r="K2689" i="34"/>
  <c r="K2690" i="34"/>
  <c r="K2691" i="34"/>
  <c r="K2692" i="34"/>
  <c r="K2693" i="34"/>
  <c r="K2694" i="34"/>
  <c r="K2695" i="34"/>
  <c r="K2696" i="34"/>
  <c r="K2697" i="34"/>
  <c r="K2698" i="34"/>
  <c r="K2699" i="34"/>
  <c r="K2700" i="34"/>
  <c r="K2701" i="34"/>
  <c r="K2702" i="34"/>
  <c r="K2703" i="34"/>
  <c r="K2704" i="34"/>
  <c r="K2705" i="34"/>
  <c r="K2706" i="34"/>
  <c r="K2707" i="34"/>
  <c r="K2708" i="34"/>
  <c r="K2709" i="34"/>
  <c r="K2710" i="34"/>
  <c r="K2711" i="34"/>
  <c r="K2712" i="34"/>
  <c r="K2713" i="34"/>
  <c r="K2714" i="34"/>
  <c r="K2715" i="34"/>
  <c r="K2716" i="34"/>
  <c r="K2717" i="34"/>
  <c r="K2718" i="34"/>
  <c r="K2719" i="34"/>
  <c r="K2720" i="34"/>
  <c r="K2721" i="34"/>
  <c r="K2722" i="34"/>
  <c r="K2723" i="34"/>
  <c r="K2724" i="34"/>
  <c r="K2725" i="34"/>
  <c r="K2726" i="34"/>
  <c r="K2727" i="34"/>
  <c r="K2728" i="34"/>
  <c r="K2729" i="34"/>
  <c r="K2730" i="34"/>
  <c r="K2731" i="34"/>
  <c r="K2732" i="34"/>
  <c r="K2733" i="34"/>
  <c r="K2734" i="34"/>
  <c r="K2735" i="34"/>
  <c r="K2736" i="34"/>
  <c r="K2737" i="34"/>
  <c r="K2738" i="34"/>
  <c r="K2739" i="34"/>
  <c r="K2740" i="34"/>
  <c r="K2741" i="34"/>
  <c r="K2742" i="34"/>
  <c r="K2743" i="34"/>
  <c r="K2744" i="34"/>
  <c r="K2745" i="34"/>
  <c r="K2746" i="34"/>
  <c r="K2747" i="34"/>
  <c r="K2748" i="34"/>
  <c r="K2749" i="34"/>
  <c r="K2750" i="34"/>
  <c r="K2751" i="34"/>
  <c r="K2752" i="34"/>
  <c r="K2753" i="34"/>
  <c r="K2754" i="34"/>
  <c r="K2755" i="34"/>
  <c r="K2756" i="34"/>
  <c r="K2757" i="34"/>
  <c r="K2758" i="34"/>
  <c r="K2759" i="34"/>
  <c r="K2760" i="34"/>
  <c r="K2761" i="34"/>
  <c r="K2762" i="34"/>
  <c r="K2763" i="34"/>
  <c r="K2764" i="34"/>
  <c r="K2765" i="34"/>
  <c r="K2766" i="34"/>
  <c r="K2767" i="34"/>
  <c r="K2768" i="34"/>
  <c r="K2769" i="34"/>
  <c r="K2770" i="34"/>
  <c r="K2771" i="34"/>
  <c r="K2772" i="34"/>
  <c r="K2773" i="34"/>
  <c r="K2774" i="34"/>
  <c r="K2775" i="34"/>
  <c r="K2776" i="34"/>
  <c r="K2777" i="34"/>
  <c r="K2778" i="34"/>
  <c r="K2779" i="34"/>
  <c r="K2780" i="34"/>
  <c r="K2781" i="34"/>
  <c r="K2782" i="34"/>
  <c r="K2783" i="34"/>
  <c r="K2784" i="34"/>
  <c r="K2785" i="34"/>
  <c r="K2786" i="34"/>
  <c r="K2787" i="34"/>
  <c r="K2788" i="34"/>
  <c r="K2789" i="34"/>
  <c r="K2790" i="34"/>
  <c r="K2791" i="34"/>
  <c r="K2792" i="34"/>
  <c r="K2793" i="34"/>
  <c r="K2794" i="34"/>
  <c r="K2795" i="34"/>
  <c r="K2796" i="34"/>
  <c r="K2797" i="34"/>
  <c r="K2798" i="34"/>
  <c r="K2799" i="34"/>
  <c r="K2800" i="34"/>
  <c r="K2801" i="34"/>
  <c r="K2802" i="34"/>
  <c r="K2803" i="34"/>
  <c r="K2804" i="34"/>
  <c r="K2805" i="34"/>
  <c r="K2806" i="34"/>
  <c r="K2807" i="34"/>
  <c r="K2808" i="34"/>
  <c r="K2809" i="34"/>
  <c r="K2810" i="34"/>
  <c r="K2811" i="34"/>
  <c r="K2812" i="34"/>
  <c r="K2813" i="34"/>
  <c r="K2814" i="34"/>
  <c r="K2815" i="34"/>
  <c r="K2816" i="34"/>
  <c r="K2817" i="34"/>
  <c r="K2818" i="34"/>
  <c r="K2819" i="34"/>
  <c r="K2820" i="34"/>
  <c r="K2821" i="34"/>
  <c r="K2822" i="34"/>
  <c r="K2823" i="34"/>
  <c r="K2824" i="34"/>
  <c r="K2825" i="34"/>
  <c r="K2826" i="34"/>
  <c r="K2827" i="34"/>
  <c r="K2828" i="34"/>
  <c r="K2829" i="34"/>
  <c r="K2830" i="34"/>
  <c r="K2831" i="34"/>
  <c r="K2832" i="34"/>
  <c r="K2833" i="34"/>
  <c r="K2834" i="34"/>
  <c r="K2835" i="34"/>
  <c r="K2836" i="34"/>
  <c r="K2837" i="34"/>
  <c r="K2838" i="34"/>
  <c r="K2839" i="34"/>
  <c r="K2840" i="34"/>
  <c r="K2841" i="34"/>
  <c r="K2842" i="34"/>
  <c r="K2843" i="34"/>
  <c r="K2844" i="34"/>
  <c r="K2845" i="34"/>
  <c r="K2846" i="34"/>
  <c r="K2847" i="34"/>
  <c r="K2848" i="34"/>
  <c r="K2849" i="34"/>
  <c r="K2850" i="34"/>
  <c r="K2851" i="34"/>
  <c r="K2852" i="34"/>
  <c r="K2853" i="34"/>
  <c r="K2854" i="34"/>
  <c r="K2855" i="34"/>
  <c r="K2856" i="34"/>
  <c r="K2857" i="34"/>
  <c r="K2858" i="34"/>
  <c r="K2859" i="34"/>
  <c r="K2860" i="34"/>
  <c r="K2861" i="34"/>
  <c r="K2862" i="34"/>
  <c r="K2863" i="34"/>
  <c r="K2864" i="34"/>
  <c r="K2865" i="34"/>
  <c r="K2866" i="34"/>
  <c r="K2867" i="34"/>
  <c r="K2868" i="34"/>
  <c r="K2869" i="34"/>
  <c r="K2870" i="34"/>
  <c r="K2871" i="34"/>
  <c r="K2872" i="34"/>
  <c r="K2873" i="34"/>
  <c r="K2874" i="34"/>
  <c r="K2875" i="34"/>
  <c r="K2876" i="34"/>
  <c r="K2877" i="34"/>
  <c r="K2878" i="34"/>
  <c r="K2879" i="34"/>
  <c r="K2880" i="34"/>
  <c r="K2881" i="34"/>
  <c r="K2882" i="34"/>
  <c r="K2883" i="34"/>
  <c r="K2884" i="34"/>
  <c r="K2885" i="34"/>
  <c r="K2886" i="34"/>
  <c r="K2887" i="34"/>
  <c r="K2888" i="34"/>
  <c r="K2889" i="34"/>
  <c r="K2890" i="34"/>
  <c r="K2891" i="34"/>
  <c r="K2892" i="34"/>
  <c r="K2893" i="34"/>
  <c r="K2894" i="34"/>
  <c r="K2895" i="34"/>
  <c r="K2896" i="34"/>
  <c r="K2897" i="34"/>
  <c r="K2898" i="34"/>
  <c r="K2899" i="34"/>
  <c r="K2900" i="34"/>
  <c r="K2901" i="34"/>
  <c r="K2902" i="34"/>
  <c r="K2903" i="34"/>
  <c r="K2904" i="34"/>
  <c r="K2905" i="34"/>
  <c r="K2906" i="34"/>
  <c r="K2907" i="34"/>
  <c r="K2908" i="34"/>
  <c r="K2909" i="34"/>
  <c r="K2910" i="34"/>
  <c r="K2911" i="34"/>
  <c r="K2912" i="34"/>
  <c r="K2913" i="34"/>
  <c r="K2914" i="34"/>
  <c r="K2915" i="34"/>
  <c r="K2916" i="34"/>
  <c r="K2917" i="34"/>
  <c r="K2918" i="34"/>
  <c r="K2919" i="34"/>
  <c r="K2920" i="34"/>
  <c r="K2921" i="34"/>
  <c r="K2922" i="34"/>
  <c r="K2923" i="34"/>
  <c r="K2924" i="34"/>
  <c r="K2925" i="34"/>
  <c r="K2926" i="34"/>
  <c r="K2927" i="34"/>
  <c r="K2928" i="34"/>
  <c r="K2929" i="34"/>
  <c r="K2930" i="34"/>
  <c r="K2931" i="34"/>
  <c r="K2932" i="34"/>
  <c r="K2933" i="34"/>
  <c r="K2934" i="34"/>
  <c r="K2935" i="34"/>
  <c r="K2936" i="34"/>
  <c r="K2937" i="34"/>
  <c r="K2938" i="34"/>
  <c r="K2939" i="34"/>
  <c r="K2940" i="34"/>
  <c r="K2941" i="34"/>
  <c r="K2942" i="34"/>
  <c r="K2943" i="34"/>
  <c r="K2944" i="34"/>
  <c r="K2945" i="34"/>
  <c r="K2946" i="34"/>
  <c r="K2947" i="34"/>
  <c r="K2948" i="34"/>
  <c r="K2949" i="34"/>
  <c r="K2950" i="34"/>
  <c r="K2951" i="34"/>
  <c r="K2952" i="34"/>
  <c r="K2953" i="34"/>
  <c r="K2954" i="34"/>
  <c r="K2955" i="34"/>
  <c r="K2956" i="34"/>
  <c r="K2957" i="34"/>
  <c r="K2958" i="34"/>
  <c r="K2959" i="34"/>
  <c r="K2960" i="34"/>
  <c r="K2961" i="34"/>
  <c r="K2962" i="34"/>
  <c r="K2963" i="34"/>
  <c r="K2964" i="34"/>
  <c r="K2965" i="34"/>
  <c r="K2966" i="34"/>
  <c r="K2967" i="34"/>
  <c r="K2968" i="34"/>
  <c r="K2969" i="34"/>
  <c r="K2970" i="34"/>
  <c r="K2971" i="34"/>
  <c r="K2972" i="34"/>
  <c r="K2973" i="34"/>
  <c r="K2974" i="34"/>
  <c r="K2975" i="34"/>
  <c r="K2976" i="34"/>
  <c r="K2977" i="34"/>
  <c r="K2978" i="34"/>
  <c r="K2979" i="34"/>
  <c r="K2980" i="34"/>
  <c r="K2981" i="34"/>
  <c r="K2982" i="34"/>
  <c r="K2983" i="34"/>
  <c r="K2984" i="34"/>
  <c r="K2985" i="34"/>
  <c r="K2986" i="34"/>
  <c r="K2987" i="34"/>
  <c r="K2988" i="34"/>
  <c r="K2989" i="34"/>
  <c r="K2990" i="34"/>
  <c r="K2991" i="34"/>
  <c r="K2992" i="34"/>
  <c r="K2993" i="34"/>
  <c r="K2994" i="34"/>
  <c r="K2995" i="34"/>
  <c r="K2996" i="34"/>
  <c r="K2997" i="34"/>
  <c r="K2998" i="34"/>
  <c r="K2999" i="34"/>
  <c r="K3000" i="34"/>
  <c r="K3001" i="34"/>
  <c r="K3002" i="34"/>
  <c r="K3003" i="34"/>
  <c r="K3004" i="34"/>
  <c r="K3005" i="34"/>
  <c r="K3006" i="34"/>
  <c r="K3007" i="34"/>
  <c r="K3008" i="34"/>
  <c r="K3009" i="34"/>
  <c r="K3010" i="34"/>
  <c r="K3011" i="34"/>
  <c r="K3012" i="34"/>
  <c r="K3013" i="34"/>
  <c r="K3014" i="34"/>
  <c r="K3015" i="34"/>
  <c r="K3016" i="34"/>
  <c r="K3017" i="34"/>
  <c r="K3018" i="34"/>
  <c r="K3019" i="34"/>
  <c r="K3020" i="34"/>
  <c r="K3021" i="34"/>
  <c r="K3022" i="34"/>
  <c r="K3023" i="34"/>
  <c r="K3024" i="34"/>
  <c r="K3025" i="34"/>
  <c r="K3026" i="34"/>
  <c r="K3027" i="34"/>
  <c r="K3028" i="34"/>
  <c r="K3029" i="34"/>
  <c r="K3030" i="34"/>
  <c r="K3031" i="34"/>
  <c r="K3032" i="34"/>
  <c r="K3033" i="34"/>
  <c r="K3034" i="34"/>
  <c r="K3035" i="34"/>
  <c r="K3036" i="34"/>
  <c r="K3037" i="34"/>
  <c r="K3038" i="34"/>
  <c r="K3039" i="34"/>
  <c r="K3040" i="34"/>
  <c r="K3041" i="34"/>
  <c r="K3042" i="34"/>
  <c r="K3043" i="34"/>
  <c r="K3044" i="34"/>
  <c r="K3045" i="34"/>
  <c r="K3046" i="34"/>
  <c r="K3047" i="34"/>
  <c r="K3048" i="34"/>
  <c r="K3049" i="34"/>
  <c r="K3050" i="34"/>
  <c r="K3051" i="34"/>
  <c r="K3052" i="34"/>
  <c r="K3053" i="34"/>
  <c r="K3054" i="34"/>
  <c r="K3055" i="34"/>
  <c r="K3056" i="34"/>
  <c r="K3057" i="34"/>
  <c r="K3058" i="34"/>
  <c r="K3059" i="34"/>
  <c r="K3060" i="34"/>
  <c r="K3061" i="34"/>
  <c r="K3062" i="34"/>
  <c r="K3063" i="34"/>
  <c r="K3064" i="34"/>
  <c r="K3065" i="34"/>
  <c r="K3066" i="34"/>
  <c r="K3067" i="34"/>
  <c r="K3068" i="34"/>
  <c r="K3069" i="34"/>
  <c r="K3070" i="34"/>
  <c r="K3071" i="34"/>
  <c r="K3072" i="34"/>
  <c r="K3073" i="34"/>
  <c r="K3074" i="34"/>
  <c r="K3075" i="34"/>
  <c r="K3076" i="34"/>
  <c r="K3077" i="34"/>
  <c r="K3078" i="34"/>
  <c r="K3079" i="34"/>
  <c r="K3080" i="34"/>
  <c r="K3081" i="34"/>
  <c r="K3082" i="34"/>
  <c r="K3083" i="34"/>
  <c r="K3084" i="34"/>
  <c r="K3085" i="34"/>
  <c r="K3086" i="34"/>
  <c r="K3087" i="34"/>
  <c r="K3088" i="34"/>
  <c r="K3089" i="34"/>
  <c r="K3090" i="34"/>
  <c r="K3091" i="34"/>
  <c r="K3092" i="34"/>
  <c r="K3093" i="34"/>
  <c r="K3094" i="34"/>
  <c r="K3095" i="34"/>
  <c r="K3096" i="34"/>
  <c r="K3097" i="34"/>
  <c r="K3098" i="34"/>
  <c r="K3099" i="34"/>
  <c r="K3100" i="34"/>
  <c r="K3101" i="34"/>
  <c r="K3102" i="34"/>
  <c r="K3103" i="34"/>
  <c r="K3104" i="34"/>
  <c r="K3105" i="34"/>
  <c r="K3106" i="34"/>
  <c r="K3107" i="34"/>
  <c r="K3108" i="34"/>
  <c r="K3109" i="34"/>
  <c r="K3110" i="34"/>
  <c r="K3111" i="34"/>
  <c r="K3112" i="34"/>
  <c r="K3113" i="34"/>
  <c r="K3114" i="34"/>
  <c r="K3115" i="34"/>
  <c r="K3116" i="34"/>
  <c r="K3117" i="34"/>
  <c r="K3118" i="34"/>
  <c r="K3119" i="34"/>
  <c r="K3120" i="34"/>
  <c r="K3121" i="34"/>
  <c r="K3122" i="34"/>
  <c r="K3123" i="34"/>
  <c r="K3124" i="34"/>
  <c r="K3125" i="34"/>
  <c r="K3126" i="34"/>
  <c r="K3127" i="34"/>
  <c r="K3128" i="34"/>
  <c r="K3129" i="34"/>
  <c r="K3130" i="34"/>
  <c r="K3131" i="34"/>
  <c r="K3132" i="34"/>
  <c r="K3133" i="34"/>
  <c r="K3134" i="34"/>
  <c r="K3135" i="34"/>
  <c r="K3136" i="34"/>
  <c r="K3137" i="34"/>
  <c r="K3138" i="34"/>
  <c r="K3139" i="34"/>
  <c r="K3140" i="34"/>
  <c r="K3141" i="34"/>
  <c r="K3142" i="34"/>
  <c r="K3143" i="34"/>
  <c r="K3144" i="34"/>
  <c r="K3145" i="34"/>
  <c r="K3146" i="34"/>
  <c r="K3147" i="34"/>
  <c r="K3148" i="34"/>
  <c r="K3149" i="34"/>
  <c r="K3150" i="34"/>
  <c r="K3151" i="34"/>
  <c r="K3152" i="34"/>
  <c r="K3153" i="34"/>
  <c r="K3154" i="34"/>
  <c r="K3155" i="34"/>
  <c r="K3156" i="34"/>
  <c r="K3157" i="34"/>
  <c r="K3158" i="34"/>
  <c r="K3159" i="34"/>
  <c r="K3160" i="34"/>
  <c r="K3161" i="34"/>
  <c r="K3162" i="34"/>
  <c r="K3163" i="34"/>
  <c r="K3164" i="34"/>
  <c r="K3165" i="34"/>
  <c r="K3166" i="34"/>
  <c r="K3167" i="34"/>
  <c r="K3168" i="34"/>
  <c r="K3169" i="34"/>
  <c r="K3170" i="34"/>
  <c r="K3171" i="34"/>
  <c r="K3172" i="34"/>
  <c r="K3173" i="34"/>
  <c r="K3174" i="34"/>
  <c r="K3175" i="34"/>
  <c r="K3176" i="34"/>
  <c r="K3177" i="34"/>
  <c r="K3178" i="34"/>
  <c r="K3179" i="34"/>
  <c r="K3180" i="34"/>
  <c r="K3181" i="34"/>
  <c r="K3182" i="34"/>
  <c r="K3183" i="34"/>
  <c r="K3184" i="34"/>
  <c r="K3185" i="34"/>
  <c r="K3186" i="34"/>
  <c r="K3187" i="34"/>
  <c r="K3188" i="34"/>
  <c r="K3189" i="34"/>
  <c r="K3190" i="34"/>
  <c r="K3191" i="34"/>
  <c r="K3192" i="34"/>
  <c r="K3193" i="34"/>
  <c r="K3194" i="34"/>
  <c r="K3195" i="34"/>
  <c r="K3196" i="34"/>
  <c r="K3197" i="34"/>
  <c r="K3198" i="34"/>
  <c r="K3199" i="34"/>
  <c r="K3200" i="34"/>
  <c r="K3201" i="34"/>
  <c r="K3202" i="34"/>
  <c r="K3203" i="34"/>
  <c r="K3204" i="34"/>
  <c r="K3205" i="34"/>
  <c r="K3206" i="34"/>
  <c r="K3207" i="34"/>
  <c r="K3208" i="34"/>
  <c r="K3209" i="34"/>
  <c r="K3210" i="34"/>
  <c r="K3211" i="34"/>
  <c r="K3212" i="34"/>
  <c r="K3213" i="34"/>
  <c r="K3214" i="34"/>
  <c r="K3215" i="34"/>
  <c r="K3216" i="34"/>
  <c r="K3217" i="34"/>
  <c r="K3218" i="34"/>
  <c r="K3219" i="34"/>
  <c r="K3220" i="34"/>
  <c r="K3221" i="34"/>
  <c r="K3222" i="34"/>
  <c r="K3223" i="34"/>
  <c r="K3224" i="34"/>
  <c r="K3225" i="34"/>
  <c r="K3226" i="34"/>
  <c r="K3227" i="34"/>
  <c r="K3228" i="34"/>
  <c r="K3229" i="34"/>
  <c r="K3230" i="34"/>
  <c r="K3231" i="34"/>
  <c r="K3232" i="34"/>
  <c r="K3233" i="34"/>
  <c r="K3234" i="34"/>
  <c r="K3235" i="34"/>
  <c r="K3236" i="34"/>
  <c r="K3237" i="34"/>
  <c r="K3238" i="34"/>
  <c r="K3239" i="34"/>
  <c r="K3240" i="34"/>
  <c r="K3241" i="34"/>
  <c r="K3242" i="34"/>
  <c r="K3243" i="34"/>
  <c r="K3244" i="34"/>
  <c r="K3245" i="34"/>
  <c r="K3246" i="34"/>
  <c r="K3247" i="34"/>
  <c r="K3248" i="34"/>
  <c r="K3249" i="34"/>
  <c r="K3250" i="34"/>
  <c r="K3251" i="34"/>
  <c r="K3252" i="34"/>
  <c r="K3253" i="34"/>
  <c r="K3254" i="34"/>
  <c r="K3255" i="34"/>
  <c r="K3256" i="34"/>
  <c r="K3257" i="34"/>
  <c r="K3258" i="34"/>
  <c r="K3259" i="34"/>
  <c r="K3260" i="34"/>
  <c r="K3261" i="34"/>
  <c r="K3262" i="34"/>
  <c r="K3263" i="34"/>
  <c r="K3264" i="34"/>
  <c r="K3265" i="34"/>
  <c r="K3266" i="34"/>
  <c r="K3267" i="34"/>
  <c r="K3268" i="34"/>
  <c r="K3269" i="34"/>
  <c r="K3270" i="34"/>
  <c r="K3271" i="34"/>
  <c r="K3272" i="34"/>
  <c r="K3273" i="34"/>
  <c r="K3274" i="34"/>
  <c r="K3275" i="34"/>
  <c r="K3276" i="34"/>
  <c r="K3277" i="34"/>
  <c r="K3278" i="34"/>
  <c r="K3279" i="34"/>
  <c r="K3280" i="34"/>
  <c r="K3281" i="34"/>
  <c r="K3282" i="34"/>
  <c r="K3283" i="34"/>
  <c r="K3284" i="34"/>
  <c r="K3285" i="34"/>
  <c r="K3286" i="34"/>
  <c r="K3287" i="34"/>
  <c r="K3288" i="34"/>
  <c r="K3289" i="34"/>
  <c r="K3290" i="34"/>
  <c r="K3291" i="34"/>
  <c r="K3292" i="34"/>
  <c r="K3293" i="34"/>
  <c r="K3294" i="34"/>
  <c r="K3295" i="34"/>
  <c r="K3296" i="34"/>
  <c r="K3297" i="34"/>
  <c r="K3298" i="34"/>
  <c r="K3299" i="34"/>
  <c r="K3300" i="34"/>
  <c r="K3301" i="34"/>
  <c r="K3302" i="34"/>
  <c r="K3303" i="34"/>
  <c r="K3304" i="34"/>
  <c r="K3305" i="34"/>
  <c r="K3306" i="34"/>
  <c r="K3307" i="34"/>
  <c r="K3308" i="34"/>
  <c r="K3309" i="34"/>
  <c r="K3310" i="34"/>
  <c r="K3311" i="34"/>
  <c r="K3312" i="34"/>
  <c r="K3313" i="34"/>
  <c r="K3314" i="34"/>
  <c r="K3315" i="34"/>
  <c r="K3316" i="34"/>
  <c r="K3317" i="34"/>
  <c r="K3318" i="34"/>
  <c r="K3319" i="34"/>
  <c r="K3320" i="34"/>
  <c r="K3321" i="34"/>
  <c r="K3322" i="34"/>
  <c r="K3323" i="34"/>
  <c r="K3324" i="34"/>
  <c r="K3325" i="34"/>
  <c r="K3326" i="34"/>
  <c r="K3327" i="34"/>
  <c r="K3328" i="34"/>
  <c r="K3329" i="34"/>
  <c r="K3330" i="34"/>
  <c r="K3331" i="34"/>
  <c r="K3332" i="34"/>
  <c r="K3333" i="34"/>
  <c r="K3334" i="34"/>
  <c r="K3335" i="34"/>
  <c r="K3336" i="34"/>
  <c r="K3337" i="34"/>
  <c r="K3338" i="34"/>
  <c r="K3339" i="34"/>
  <c r="K3340" i="34"/>
  <c r="K3341" i="34"/>
  <c r="K3342" i="34"/>
  <c r="K3343" i="34"/>
  <c r="K3344" i="34"/>
  <c r="K3345" i="34"/>
  <c r="K3346" i="34"/>
  <c r="K3347" i="34"/>
  <c r="K3348" i="34"/>
  <c r="K3349" i="34"/>
  <c r="K3350" i="34"/>
  <c r="K3351" i="34"/>
  <c r="K3352" i="34"/>
  <c r="K3353" i="34"/>
  <c r="K3354" i="34"/>
  <c r="K3355" i="34"/>
  <c r="K3356" i="34"/>
  <c r="K3357" i="34"/>
  <c r="K3358" i="34"/>
  <c r="K3359" i="34"/>
  <c r="K3360" i="34"/>
  <c r="K3361" i="34"/>
  <c r="K3362" i="34"/>
  <c r="K3363" i="34"/>
  <c r="K3364" i="34"/>
  <c r="K3365" i="34"/>
  <c r="K3366" i="34"/>
  <c r="K3367" i="34"/>
  <c r="K3368" i="34"/>
  <c r="K3369" i="34"/>
  <c r="K3370" i="34"/>
  <c r="K3371" i="34"/>
  <c r="K3372" i="34"/>
  <c r="K3373" i="34"/>
  <c r="K3374" i="34"/>
  <c r="K3375" i="34"/>
  <c r="K3376" i="34"/>
  <c r="K3377" i="34"/>
  <c r="K3378" i="34"/>
  <c r="K3379" i="34"/>
  <c r="K3380" i="34"/>
  <c r="K3381" i="34"/>
  <c r="K3382" i="34"/>
  <c r="K3383" i="34"/>
  <c r="K3384" i="34"/>
  <c r="K3385" i="34"/>
  <c r="K3386" i="34"/>
  <c r="K3387" i="34"/>
  <c r="K3388" i="34"/>
  <c r="K3389" i="34"/>
  <c r="K3390" i="34"/>
  <c r="K3391" i="34"/>
  <c r="K3392" i="34"/>
  <c r="K3393" i="34"/>
  <c r="K3394" i="34"/>
  <c r="K3395" i="34"/>
  <c r="K3396" i="34"/>
  <c r="K3397" i="34"/>
  <c r="K3398" i="34"/>
  <c r="K3399" i="34"/>
  <c r="K3400" i="34"/>
  <c r="K3401" i="34"/>
  <c r="K3402" i="34"/>
  <c r="K3403" i="34"/>
  <c r="K3404" i="34"/>
  <c r="K3405" i="34"/>
  <c r="K3406" i="34"/>
  <c r="K3407" i="34"/>
  <c r="K3408" i="34"/>
  <c r="K3409" i="34"/>
  <c r="K3410" i="34"/>
  <c r="K3411" i="34"/>
  <c r="K3412" i="34"/>
  <c r="K3413" i="34"/>
  <c r="K3414" i="34"/>
  <c r="K3415" i="34"/>
  <c r="K3416" i="34"/>
  <c r="K3417" i="34"/>
  <c r="K3418" i="34"/>
  <c r="K3419" i="34"/>
  <c r="K3420" i="34"/>
  <c r="K3421" i="34"/>
  <c r="K3422" i="34"/>
  <c r="K3423" i="34"/>
  <c r="K3424" i="34"/>
  <c r="K3425" i="34"/>
  <c r="K3426" i="34"/>
  <c r="K3427" i="34"/>
  <c r="K3428" i="34"/>
  <c r="K3429" i="34"/>
  <c r="K3430" i="34"/>
  <c r="K3431" i="34"/>
  <c r="K3432" i="34"/>
  <c r="K3433" i="34"/>
  <c r="K3434" i="34"/>
  <c r="K3435" i="34"/>
  <c r="K3436" i="34"/>
  <c r="K3437" i="34"/>
  <c r="K3438" i="34"/>
  <c r="K3439" i="34"/>
  <c r="K3440" i="34"/>
  <c r="K3441" i="34"/>
  <c r="K3442" i="34"/>
  <c r="K3443" i="34"/>
  <c r="K3444" i="34"/>
  <c r="K3445" i="34"/>
  <c r="K3446" i="34"/>
  <c r="K3447" i="34"/>
  <c r="K3448" i="34"/>
  <c r="K3449" i="34"/>
  <c r="K3450" i="34"/>
  <c r="K3451" i="34"/>
  <c r="K3452" i="34"/>
  <c r="K3453" i="34"/>
  <c r="K3454" i="34"/>
  <c r="K3455" i="34"/>
  <c r="K3456" i="34"/>
  <c r="K3457" i="34"/>
  <c r="K3458" i="34"/>
  <c r="K3459" i="34"/>
  <c r="K3460" i="34"/>
  <c r="K3461" i="34"/>
  <c r="K3462" i="34"/>
  <c r="K3463" i="34"/>
  <c r="K3464" i="34"/>
  <c r="K3465" i="34"/>
  <c r="K3466" i="34"/>
  <c r="K3467" i="34"/>
  <c r="K3468" i="34"/>
  <c r="K3469" i="34"/>
  <c r="K3470" i="34"/>
  <c r="K3471" i="34"/>
  <c r="K3472" i="34"/>
  <c r="K3473" i="34"/>
  <c r="K3474" i="34"/>
  <c r="K3475" i="34"/>
  <c r="K3476" i="34"/>
  <c r="K3477" i="34"/>
  <c r="K3478" i="34"/>
  <c r="K3479" i="34"/>
  <c r="K3480" i="34"/>
  <c r="K3481" i="34"/>
  <c r="K3482" i="34"/>
  <c r="K3483" i="34"/>
  <c r="K3484" i="34"/>
  <c r="K3485" i="34"/>
  <c r="K3486" i="34"/>
  <c r="K3487" i="34"/>
  <c r="K3488" i="34"/>
  <c r="K3489" i="34"/>
  <c r="K3490" i="34"/>
  <c r="K3491" i="34"/>
  <c r="K3492" i="34"/>
  <c r="K3493" i="34"/>
  <c r="K3494" i="34"/>
  <c r="K3495" i="34"/>
  <c r="K3496" i="34"/>
  <c r="K3497" i="34"/>
  <c r="K3498" i="34"/>
  <c r="K3499" i="34"/>
  <c r="K3500" i="34"/>
  <c r="K3501" i="34"/>
  <c r="K3502" i="34"/>
  <c r="K3503" i="34"/>
  <c r="K3504" i="34"/>
  <c r="K3505" i="34"/>
  <c r="K3506" i="34"/>
  <c r="K3507" i="34"/>
  <c r="K3508" i="34"/>
  <c r="K3509" i="34"/>
  <c r="K3510" i="34"/>
  <c r="K3511" i="34"/>
  <c r="K3512" i="34"/>
  <c r="K3513" i="34"/>
  <c r="K3514" i="34"/>
  <c r="K3515" i="34"/>
  <c r="K3516" i="34"/>
  <c r="K3517" i="34"/>
  <c r="K3518" i="34"/>
  <c r="K3519" i="34"/>
  <c r="K3520" i="34"/>
  <c r="K3521" i="34"/>
  <c r="K3522" i="34"/>
  <c r="K3523" i="34"/>
  <c r="K3524" i="34"/>
  <c r="K3525" i="34"/>
  <c r="K3526" i="34"/>
  <c r="K3527" i="34"/>
  <c r="K3528" i="34"/>
  <c r="K3529" i="34"/>
  <c r="K3530" i="34"/>
  <c r="K3531" i="34"/>
  <c r="K3532" i="34"/>
  <c r="K3533" i="34"/>
  <c r="K3534" i="34"/>
  <c r="K3535" i="34"/>
  <c r="K3536" i="34"/>
  <c r="K3537" i="34"/>
  <c r="K3538" i="34"/>
  <c r="K3539" i="34"/>
  <c r="K3540" i="34"/>
  <c r="K3541" i="34"/>
  <c r="K3542" i="34"/>
  <c r="K3543" i="34"/>
  <c r="K3544" i="34"/>
  <c r="K3545" i="34"/>
  <c r="K3546" i="34"/>
  <c r="K3547" i="34"/>
  <c r="K3548" i="34"/>
  <c r="K3549" i="34"/>
  <c r="K3550" i="34"/>
  <c r="K3551" i="34"/>
  <c r="K3552" i="34"/>
  <c r="K3553" i="34"/>
  <c r="K3554" i="34"/>
  <c r="K3555" i="34"/>
  <c r="K3556" i="34"/>
  <c r="K3557" i="34"/>
  <c r="K3558" i="34"/>
  <c r="K3559" i="34"/>
  <c r="K3560" i="34"/>
  <c r="K3561" i="34"/>
  <c r="K3562" i="34"/>
  <c r="K3563" i="34"/>
  <c r="K3564" i="34"/>
  <c r="K3565" i="34"/>
  <c r="K3566" i="34"/>
  <c r="K3567" i="34"/>
  <c r="K3568" i="34"/>
  <c r="K3569" i="34"/>
  <c r="K3570" i="34"/>
  <c r="K3571" i="34"/>
  <c r="K3572" i="34"/>
  <c r="K3573" i="34"/>
  <c r="K3574" i="34"/>
  <c r="K3575" i="34"/>
  <c r="K3576" i="34"/>
  <c r="K3577" i="34"/>
  <c r="K3578" i="34"/>
  <c r="K3579" i="34"/>
  <c r="K3580" i="34"/>
  <c r="K3581" i="34"/>
  <c r="K3582" i="34"/>
  <c r="K3583" i="34"/>
  <c r="K3584" i="34"/>
  <c r="K3585" i="34"/>
  <c r="K3586" i="34"/>
  <c r="K3587" i="34"/>
  <c r="K3588" i="34"/>
  <c r="K3589" i="34"/>
  <c r="K3590" i="34"/>
  <c r="K3591" i="34"/>
  <c r="K3592" i="34"/>
  <c r="K3593" i="34"/>
  <c r="K3594" i="34"/>
  <c r="K3595" i="34"/>
  <c r="K3596" i="34"/>
  <c r="K3597" i="34"/>
  <c r="K3598" i="34"/>
  <c r="K3599" i="34"/>
  <c r="K3600" i="34"/>
  <c r="K3601" i="34"/>
  <c r="K3602" i="34"/>
  <c r="K3603" i="34"/>
  <c r="K3604" i="34"/>
  <c r="K3605" i="34"/>
  <c r="K3606" i="34"/>
  <c r="K3607" i="34"/>
  <c r="K3608" i="34"/>
  <c r="K3609" i="34"/>
  <c r="K3610" i="34"/>
  <c r="K3611" i="34"/>
  <c r="K3612" i="34"/>
  <c r="K3613" i="34"/>
  <c r="K3614" i="34"/>
  <c r="K3615" i="34"/>
  <c r="K3616" i="34"/>
  <c r="K3617" i="34"/>
  <c r="K3618" i="34"/>
  <c r="K3619" i="34"/>
  <c r="K3620" i="34"/>
  <c r="K3621" i="34"/>
  <c r="K3622" i="34"/>
  <c r="K3623" i="34"/>
  <c r="K3624" i="34"/>
  <c r="K3625" i="34"/>
  <c r="K3626" i="34"/>
  <c r="K3627" i="34"/>
  <c r="K3628" i="34"/>
  <c r="K3629" i="34"/>
  <c r="K3630" i="34"/>
  <c r="K3631" i="34"/>
  <c r="K3632" i="34"/>
  <c r="K3633" i="34"/>
  <c r="K3634" i="34"/>
  <c r="K3635" i="34"/>
  <c r="K3636" i="34"/>
  <c r="K3637" i="34"/>
  <c r="K3638" i="34"/>
  <c r="K3639" i="34"/>
  <c r="K3640" i="34"/>
  <c r="K3641" i="34"/>
  <c r="K3642" i="34"/>
  <c r="K3643" i="34"/>
  <c r="K3644" i="34"/>
  <c r="K3645" i="34"/>
  <c r="K3646" i="34"/>
  <c r="K3647" i="34"/>
  <c r="K3648" i="34"/>
  <c r="K3649" i="34"/>
  <c r="K3650" i="34"/>
  <c r="K3651" i="34"/>
  <c r="K3652" i="34"/>
  <c r="K3653" i="34"/>
  <c r="K3654" i="34"/>
  <c r="K3655" i="34"/>
  <c r="K3656" i="34"/>
  <c r="K3657" i="34"/>
  <c r="K3658" i="34"/>
  <c r="K3659" i="34"/>
  <c r="K3660" i="34"/>
  <c r="K3661" i="34"/>
  <c r="K3662" i="34"/>
  <c r="K3663" i="34"/>
  <c r="K3664" i="34"/>
  <c r="K3665" i="34"/>
  <c r="K3666" i="34"/>
  <c r="K3667" i="34"/>
  <c r="K3668" i="34"/>
  <c r="K3669" i="34"/>
  <c r="K3670" i="34"/>
  <c r="K3671" i="34"/>
  <c r="K3672" i="34"/>
  <c r="K3673" i="34"/>
  <c r="K3674" i="34"/>
  <c r="K3675" i="34"/>
  <c r="K3676" i="34"/>
  <c r="K3677" i="34"/>
  <c r="K3678" i="34"/>
  <c r="K3679" i="34"/>
  <c r="K3680" i="34"/>
  <c r="K3681" i="34"/>
  <c r="K3682" i="34"/>
  <c r="K3683" i="34"/>
  <c r="K3684" i="34"/>
  <c r="K3685" i="34"/>
  <c r="K3686" i="34"/>
  <c r="K3687" i="34"/>
  <c r="K3688" i="34"/>
  <c r="K3689" i="34"/>
  <c r="K3690" i="34"/>
  <c r="K3691" i="34"/>
  <c r="K3692" i="34"/>
  <c r="K3693" i="34"/>
  <c r="K3694" i="34"/>
  <c r="K3695" i="34"/>
  <c r="K3696" i="34"/>
  <c r="K3697" i="34"/>
  <c r="K3698" i="34"/>
  <c r="K3699" i="34"/>
  <c r="K3700" i="34"/>
  <c r="K3701" i="34"/>
  <c r="K3702" i="34"/>
  <c r="K3703" i="34"/>
  <c r="K3704" i="34"/>
  <c r="K3705" i="34"/>
  <c r="K3706" i="34"/>
  <c r="K3707" i="34"/>
  <c r="K3708" i="34"/>
  <c r="K3709" i="34"/>
  <c r="K3710" i="34"/>
  <c r="K3711" i="34"/>
  <c r="K3712" i="34"/>
  <c r="K3713" i="34"/>
  <c r="K3714" i="34"/>
  <c r="K3715" i="34"/>
  <c r="K3716" i="34"/>
  <c r="K3717" i="34"/>
  <c r="K3718" i="34"/>
  <c r="K3719" i="34"/>
  <c r="K3720" i="34"/>
  <c r="K3721" i="34"/>
  <c r="K3722" i="34"/>
  <c r="K3723" i="34"/>
  <c r="K3724" i="34"/>
  <c r="K3725" i="34"/>
  <c r="K3726" i="34"/>
  <c r="K3727" i="34"/>
  <c r="K3728" i="34"/>
  <c r="K3729" i="34"/>
  <c r="K3730" i="34"/>
  <c r="K3731" i="34"/>
  <c r="K3732" i="34"/>
  <c r="K3733" i="34"/>
  <c r="K3734" i="34"/>
  <c r="K3735" i="34"/>
  <c r="K3736" i="34"/>
  <c r="K3737" i="34"/>
  <c r="K3738" i="34"/>
  <c r="K3739" i="34"/>
  <c r="K3740" i="34"/>
  <c r="K3741" i="34"/>
  <c r="K3742" i="34"/>
  <c r="K3743" i="34"/>
  <c r="K3744" i="34"/>
  <c r="K3745" i="34"/>
  <c r="K3746" i="34"/>
  <c r="K3747" i="34"/>
  <c r="K3748" i="34"/>
  <c r="K3749" i="34"/>
  <c r="K3750" i="34"/>
  <c r="K3751" i="34"/>
  <c r="K3752" i="34"/>
  <c r="K3753" i="34"/>
  <c r="K3754" i="34"/>
  <c r="K3755" i="34"/>
  <c r="K3756" i="34"/>
  <c r="K3757" i="34"/>
  <c r="K3758" i="34"/>
  <c r="K3759" i="34"/>
  <c r="K3760" i="34"/>
  <c r="K3761" i="34"/>
  <c r="K3762" i="34"/>
  <c r="K3763" i="34"/>
  <c r="K3764" i="34"/>
  <c r="K3765" i="34"/>
  <c r="K3766" i="34"/>
  <c r="K3767" i="34"/>
  <c r="K3768" i="34"/>
  <c r="K3769" i="34"/>
  <c r="K3770" i="34"/>
  <c r="K3771" i="34"/>
  <c r="K3772" i="34"/>
  <c r="K3773" i="34"/>
  <c r="K3774" i="34"/>
  <c r="K3775" i="34"/>
  <c r="K3776" i="34"/>
  <c r="K3777" i="34"/>
  <c r="K3778" i="34"/>
  <c r="K3779" i="34"/>
  <c r="K3780" i="34"/>
  <c r="K3781" i="34"/>
  <c r="K3782" i="34"/>
  <c r="K3783" i="34"/>
  <c r="K3784" i="34"/>
  <c r="K3785" i="34"/>
  <c r="K3786" i="34"/>
  <c r="K3787" i="34"/>
  <c r="K3788" i="34"/>
  <c r="K3789" i="34"/>
  <c r="K3790" i="34"/>
  <c r="K3791" i="34"/>
  <c r="K3792" i="34"/>
  <c r="K3793" i="34"/>
  <c r="K3794" i="34"/>
  <c r="K3795" i="34"/>
  <c r="K3796" i="34"/>
  <c r="K3797" i="34"/>
  <c r="K3798" i="34"/>
  <c r="K3799" i="34"/>
  <c r="K3800" i="34"/>
  <c r="K3801" i="34"/>
  <c r="K3802" i="34"/>
  <c r="K3803" i="34"/>
  <c r="K3804" i="34"/>
  <c r="K3805" i="34"/>
  <c r="K3806" i="34"/>
  <c r="K3807" i="34"/>
  <c r="K3808" i="34"/>
  <c r="K3809" i="34"/>
  <c r="K3810" i="34"/>
  <c r="K3811" i="34"/>
  <c r="K3812" i="34"/>
  <c r="K3813" i="34"/>
  <c r="K3814" i="34"/>
  <c r="K3815" i="34"/>
  <c r="K3816" i="34"/>
  <c r="K3817" i="34"/>
  <c r="K3818" i="34"/>
  <c r="K3819" i="34"/>
  <c r="K3820" i="34"/>
  <c r="K3821" i="34"/>
  <c r="K3822" i="34"/>
  <c r="K3823" i="34"/>
  <c r="K3824" i="34"/>
  <c r="K3825" i="34"/>
  <c r="K3826" i="34"/>
  <c r="K3827" i="34"/>
  <c r="K3828" i="34"/>
  <c r="K3829" i="34"/>
  <c r="K3830" i="34"/>
  <c r="K3831" i="34"/>
  <c r="K3832" i="34"/>
  <c r="K3833" i="34"/>
  <c r="K3834" i="34"/>
  <c r="K3835" i="34"/>
  <c r="K3836" i="34"/>
  <c r="K3837" i="34"/>
  <c r="K3838" i="34"/>
  <c r="K3839" i="34"/>
  <c r="K3840" i="34"/>
  <c r="K3841" i="34"/>
  <c r="K3842" i="34"/>
  <c r="K3843" i="34"/>
  <c r="K3844" i="34"/>
  <c r="K3845" i="34"/>
  <c r="K3846" i="34"/>
  <c r="K3847" i="34"/>
  <c r="K3848" i="34"/>
  <c r="K3849" i="34"/>
  <c r="K3850" i="34"/>
  <c r="K3851" i="34"/>
  <c r="K3852" i="34"/>
  <c r="K3853" i="34"/>
  <c r="K3854" i="34"/>
  <c r="K3855" i="34"/>
  <c r="K3856" i="34"/>
  <c r="K3857" i="34"/>
  <c r="K3858" i="34"/>
  <c r="K3859" i="34"/>
  <c r="K3860" i="34"/>
  <c r="K3861" i="34"/>
  <c r="K3862" i="34"/>
  <c r="K3863" i="34"/>
  <c r="K3864" i="34"/>
  <c r="K3865" i="34"/>
  <c r="K3866" i="34"/>
  <c r="K3867" i="34"/>
  <c r="K3868" i="34"/>
  <c r="K3869" i="34"/>
  <c r="K3870" i="34"/>
  <c r="K3871" i="34"/>
  <c r="K3872" i="34"/>
  <c r="K3873" i="34"/>
  <c r="K3874" i="34"/>
  <c r="K3875" i="34"/>
  <c r="K3876" i="34"/>
  <c r="K3877" i="34"/>
  <c r="K3878" i="34"/>
  <c r="K3879" i="34"/>
  <c r="K3880" i="34"/>
  <c r="K3881" i="34"/>
  <c r="K3882" i="34"/>
  <c r="K3883" i="34"/>
  <c r="K3884" i="34"/>
  <c r="K3885" i="34"/>
  <c r="K3886" i="34"/>
  <c r="K3887" i="34"/>
  <c r="K3888" i="34"/>
  <c r="K3889" i="34"/>
  <c r="K3890" i="34"/>
  <c r="K3891" i="34"/>
  <c r="K3892" i="34"/>
  <c r="K3893" i="34"/>
  <c r="K3894" i="34"/>
  <c r="K3895" i="34"/>
  <c r="K3896" i="34"/>
  <c r="K3897" i="34"/>
  <c r="K3898" i="34"/>
  <c r="K3899" i="34"/>
  <c r="K3900" i="34"/>
  <c r="K3901" i="34"/>
  <c r="K3902" i="34"/>
  <c r="K3903" i="34"/>
  <c r="K3904" i="34"/>
  <c r="K3905" i="34"/>
  <c r="K3906" i="34"/>
  <c r="K3907" i="34"/>
  <c r="K3908" i="34"/>
  <c r="K3909" i="34"/>
  <c r="K3910" i="34"/>
  <c r="K3911" i="34"/>
  <c r="K3912" i="34"/>
  <c r="K3913" i="34"/>
  <c r="K3914" i="34"/>
  <c r="K3915" i="34"/>
  <c r="K3916" i="34"/>
  <c r="K3917" i="34"/>
  <c r="K3918" i="34"/>
  <c r="K3919" i="34"/>
  <c r="K3920" i="34"/>
  <c r="K3921" i="34"/>
  <c r="K3922" i="34"/>
  <c r="K3923" i="34"/>
  <c r="K3924" i="34"/>
  <c r="K3925" i="34"/>
  <c r="K3926" i="34"/>
  <c r="K3927" i="34"/>
  <c r="K3928" i="34"/>
  <c r="K3929" i="34"/>
  <c r="K3930" i="34"/>
  <c r="K3931" i="34"/>
  <c r="K3932" i="34"/>
  <c r="K3933" i="34"/>
  <c r="K3934" i="34"/>
  <c r="K3935" i="34"/>
  <c r="K3936" i="34"/>
  <c r="K3937" i="34"/>
  <c r="K3938" i="34"/>
  <c r="K3939" i="34"/>
  <c r="K3940" i="34"/>
  <c r="K3941" i="34"/>
  <c r="K3942" i="34"/>
  <c r="K3943" i="34"/>
  <c r="K3944" i="34"/>
  <c r="K3945" i="34"/>
  <c r="K3946" i="34"/>
  <c r="K3947" i="34"/>
  <c r="K3948" i="34"/>
  <c r="K3949" i="34"/>
  <c r="K3950" i="34"/>
  <c r="K3951" i="34"/>
  <c r="K3952" i="34"/>
  <c r="K3953" i="34"/>
  <c r="K3954" i="34"/>
  <c r="K3955" i="34"/>
  <c r="K3956" i="34"/>
  <c r="K3957" i="34"/>
  <c r="K3958" i="34"/>
  <c r="K3959" i="34"/>
  <c r="K3960" i="34"/>
  <c r="K3961" i="34"/>
  <c r="K3962" i="34"/>
  <c r="K3963" i="34"/>
  <c r="K3964" i="34"/>
  <c r="K3965" i="34"/>
  <c r="K3966" i="34"/>
  <c r="K3967" i="34"/>
  <c r="K3968" i="34"/>
  <c r="K3969" i="34"/>
  <c r="K3970" i="34"/>
  <c r="K3971" i="34"/>
  <c r="K3972" i="34"/>
  <c r="K3973" i="34"/>
  <c r="K3974" i="34"/>
  <c r="K3975" i="34"/>
  <c r="K3976" i="34"/>
  <c r="K3977" i="34"/>
  <c r="K3978" i="34"/>
  <c r="K3979" i="34"/>
  <c r="K3980" i="34"/>
  <c r="K3981" i="34"/>
  <c r="K3982" i="34"/>
  <c r="K3983" i="34"/>
  <c r="K3984" i="34"/>
  <c r="K3985" i="34"/>
  <c r="K3986" i="34"/>
  <c r="K3987" i="34"/>
  <c r="K3988" i="34"/>
  <c r="K3989" i="34"/>
  <c r="K3990" i="34"/>
  <c r="K3991" i="34"/>
  <c r="K3992" i="34"/>
  <c r="K3993" i="34"/>
  <c r="K3994" i="34"/>
  <c r="K3995" i="34"/>
  <c r="K3996" i="34"/>
  <c r="K3997" i="34"/>
  <c r="K3998" i="34"/>
  <c r="K3999" i="34"/>
  <c r="K4000" i="34"/>
  <c r="K4001" i="34"/>
  <c r="K4002" i="34"/>
  <c r="K4003" i="34"/>
  <c r="K4004" i="34"/>
  <c r="K4005" i="34"/>
  <c r="K4006" i="34"/>
  <c r="K4007" i="34"/>
  <c r="K4008" i="34"/>
  <c r="K4009" i="34"/>
  <c r="K4010" i="34"/>
  <c r="K4011" i="34"/>
  <c r="K4012" i="34"/>
  <c r="K4013" i="34"/>
  <c r="K4014" i="34"/>
  <c r="K4015" i="34"/>
  <c r="K4016" i="34"/>
  <c r="K4017" i="34"/>
  <c r="K4018" i="34"/>
  <c r="K4019" i="34"/>
  <c r="K4020" i="34"/>
  <c r="K4021" i="34"/>
  <c r="K4022" i="34"/>
  <c r="K4023" i="34"/>
  <c r="K4024" i="34"/>
  <c r="K4025" i="34"/>
  <c r="K4026" i="34"/>
  <c r="K4027" i="34"/>
  <c r="K4028" i="34"/>
  <c r="K4029" i="34"/>
  <c r="K4030" i="34"/>
  <c r="K4031" i="34"/>
  <c r="K4032" i="34"/>
  <c r="K4033" i="34"/>
  <c r="K4034" i="34"/>
  <c r="K4035" i="34"/>
  <c r="K4036" i="34"/>
  <c r="K4037" i="34"/>
  <c r="K4038" i="34"/>
  <c r="K4039" i="34"/>
  <c r="K4040" i="34"/>
  <c r="K4041" i="34"/>
  <c r="K4042" i="34"/>
  <c r="K4043" i="34"/>
  <c r="K4044" i="34"/>
  <c r="K4045" i="34"/>
  <c r="K4046" i="34"/>
  <c r="K4047" i="34"/>
  <c r="K4048" i="34"/>
  <c r="K4049" i="34"/>
  <c r="K4050" i="34"/>
  <c r="K4051" i="34"/>
  <c r="K4052" i="34"/>
  <c r="K4053" i="34"/>
  <c r="K4054" i="34"/>
  <c r="K4055" i="34"/>
  <c r="K4056" i="34"/>
  <c r="K4057" i="34"/>
  <c r="K4058" i="34"/>
  <c r="K4059" i="34"/>
  <c r="K4060" i="34"/>
  <c r="K4061" i="34"/>
  <c r="K4062" i="34"/>
  <c r="K4063" i="34"/>
  <c r="K4064" i="34"/>
  <c r="K4065" i="34"/>
  <c r="K4066" i="34"/>
  <c r="K4067" i="34"/>
  <c r="K4068" i="34"/>
  <c r="K4069" i="34"/>
  <c r="K4070" i="34"/>
  <c r="K4071" i="34"/>
  <c r="K4072" i="34"/>
  <c r="K4073" i="34"/>
  <c r="K4074" i="34"/>
  <c r="K4075" i="34"/>
  <c r="K4076" i="34"/>
  <c r="K4077" i="34"/>
  <c r="K4078" i="34"/>
  <c r="K4079" i="34"/>
  <c r="K4080" i="34"/>
  <c r="K4081" i="34"/>
  <c r="K4082" i="34"/>
  <c r="K4083" i="34"/>
  <c r="K4084" i="34"/>
  <c r="K4085" i="34"/>
  <c r="K4086" i="34"/>
  <c r="K4087" i="34"/>
  <c r="K4088" i="34"/>
  <c r="K4089" i="34"/>
  <c r="K4090" i="34"/>
  <c r="K4091" i="34"/>
  <c r="K4092" i="34"/>
  <c r="K4093" i="34"/>
  <c r="K4094" i="34"/>
  <c r="K4095" i="34"/>
  <c r="K4096" i="34"/>
  <c r="K4097" i="34"/>
  <c r="K4098" i="34"/>
  <c r="K4099" i="34"/>
  <c r="K4100" i="34"/>
  <c r="K4101" i="34"/>
  <c r="K4102" i="34"/>
  <c r="K4103" i="34"/>
  <c r="K4104" i="34"/>
  <c r="K4105" i="34"/>
  <c r="K4106" i="34"/>
  <c r="K4107" i="34"/>
  <c r="K4108" i="34"/>
  <c r="K4109" i="34"/>
  <c r="K4110" i="34"/>
  <c r="K4111" i="34"/>
  <c r="K4112" i="34"/>
  <c r="K4113" i="34"/>
  <c r="K4114" i="34"/>
  <c r="K4115" i="34"/>
  <c r="K4116" i="34"/>
  <c r="K4117" i="34"/>
  <c r="K4118" i="34"/>
  <c r="K4119" i="34"/>
  <c r="K4120" i="34"/>
  <c r="K4121" i="34"/>
  <c r="K4122" i="34"/>
  <c r="K4123" i="34"/>
  <c r="K4124" i="34"/>
  <c r="K4125" i="34"/>
  <c r="K4126" i="34"/>
  <c r="K4127" i="34"/>
  <c r="K4128" i="34"/>
  <c r="K4129" i="34"/>
  <c r="K4130" i="34"/>
  <c r="K4131" i="34"/>
  <c r="K4132" i="34"/>
  <c r="K4133" i="34"/>
  <c r="K4134" i="34"/>
  <c r="K4135" i="34"/>
  <c r="K4136" i="34"/>
  <c r="K4137" i="34"/>
  <c r="K4138" i="34"/>
  <c r="K4139" i="34"/>
  <c r="K4140" i="34"/>
  <c r="K4141" i="34"/>
  <c r="K4142" i="34"/>
  <c r="K4143" i="34"/>
  <c r="K4144" i="34"/>
  <c r="K4145" i="34"/>
  <c r="K4146" i="34"/>
  <c r="K4147" i="34"/>
  <c r="K4148" i="34"/>
  <c r="K4149" i="34"/>
  <c r="K4150" i="34"/>
  <c r="K4151" i="34"/>
  <c r="K4152" i="34"/>
  <c r="K4153" i="34"/>
  <c r="K4154" i="34"/>
  <c r="K4155" i="34"/>
  <c r="K4156" i="34"/>
  <c r="K4157" i="34"/>
  <c r="K4158" i="34"/>
  <c r="K4159" i="34"/>
  <c r="K4160" i="34"/>
  <c r="K4161" i="34"/>
  <c r="K4162" i="34"/>
  <c r="K4163" i="34"/>
  <c r="K4164" i="34"/>
  <c r="K4165" i="34"/>
  <c r="K4166" i="34"/>
  <c r="K4167" i="34"/>
  <c r="K4168" i="34"/>
  <c r="K4169" i="34"/>
  <c r="K4170" i="34"/>
  <c r="K4171" i="34"/>
  <c r="K4172" i="34"/>
  <c r="K4173" i="34"/>
  <c r="K4174" i="34"/>
  <c r="K4175" i="34"/>
  <c r="K4176" i="34"/>
  <c r="K4177" i="34"/>
  <c r="K4178" i="34"/>
  <c r="K4179" i="34"/>
  <c r="K4180" i="34"/>
  <c r="K4181" i="34"/>
  <c r="K4182" i="34"/>
  <c r="K4183" i="34"/>
  <c r="K4184" i="34"/>
  <c r="K4185" i="34"/>
  <c r="K4186" i="34"/>
  <c r="K4187" i="34"/>
  <c r="K4188" i="34"/>
  <c r="K4189" i="34"/>
  <c r="K4190" i="34"/>
  <c r="K4191" i="34"/>
  <c r="K4192" i="34"/>
  <c r="K4193" i="34"/>
  <c r="K4194" i="34"/>
  <c r="K4195" i="34"/>
  <c r="K4196" i="34"/>
  <c r="K4197" i="34"/>
  <c r="K4198" i="34"/>
  <c r="K4199" i="34"/>
  <c r="K4200" i="34"/>
  <c r="K4201" i="34"/>
  <c r="K4202" i="34"/>
  <c r="K4203" i="34"/>
  <c r="K4204" i="34"/>
  <c r="K4205" i="34"/>
  <c r="K4206" i="34"/>
  <c r="K4207" i="34"/>
  <c r="K4208" i="34"/>
  <c r="K4209" i="34"/>
  <c r="K4210" i="34"/>
  <c r="K4211" i="34"/>
  <c r="K4212" i="34"/>
  <c r="K4213" i="34"/>
  <c r="K4214" i="34"/>
  <c r="K4215" i="34"/>
  <c r="K4216" i="34"/>
  <c r="K4217" i="34"/>
  <c r="K4218" i="34"/>
  <c r="K4219" i="34"/>
  <c r="K4220" i="34"/>
  <c r="K4221" i="34"/>
  <c r="K4222" i="34"/>
  <c r="K4223" i="34"/>
  <c r="K4224" i="34"/>
  <c r="K4225" i="34"/>
  <c r="K4226" i="34"/>
  <c r="K4227" i="34"/>
  <c r="K4228" i="34"/>
  <c r="K4229" i="34"/>
  <c r="K4230" i="34"/>
  <c r="K4231" i="34"/>
  <c r="K4232" i="34"/>
  <c r="K4233" i="34"/>
  <c r="K4234" i="34"/>
  <c r="K4235" i="34"/>
  <c r="K4236" i="34"/>
  <c r="K4237" i="34"/>
  <c r="K4238" i="34"/>
  <c r="K4239" i="34"/>
  <c r="K4240" i="34"/>
  <c r="K4241" i="34"/>
  <c r="K4242" i="34"/>
  <c r="K4243" i="34"/>
  <c r="K4244" i="34"/>
  <c r="K4245" i="34"/>
  <c r="K4246" i="34"/>
  <c r="K4247" i="34"/>
  <c r="K4248" i="34"/>
  <c r="K4249" i="34"/>
  <c r="K4250" i="34"/>
  <c r="K4251" i="34"/>
  <c r="K4252" i="34"/>
  <c r="K4253" i="34"/>
  <c r="K4254" i="34"/>
  <c r="K4255" i="34"/>
  <c r="K4256" i="34"/>
  <c r="K4257" i="34"/>
  <c r="K4258" i="34"/>
  <c r="K4259" i="34"/>
  <c r="K4260" i="34"/>
  <c r="K4261" i="34"/>
  <c r="K4262" i="34"/>
  <c r="K4263" i="34"/>
  <c r="K4264" i="34"/>
  <c r="K4265" i="34"/>
  <c r="K4266" i="34"/>
  <c r="K4267" i="34"/>
  <c r="K4268" i="34"/>
  <c r="K4269" i="34"/>
  <c r="K4270" i="34"/>
  <c r="K4271" i="34"/>
  <c r="K4272" i="34"/>
  <c r="K4273" i="34"/>
  <c r="K4274" i="34"/>
  <c r="K4275" i="34"/>
  <c r="K4276" i="34"/>
  <c r="K4277" i="34"/>
  <c r="K4278" i="34"/>
  <c r="K4279" i="34"/>
  <c r="K4280" i="34"/>
  <c r="K4281" i="34"/>
  <c r="K4282" i="34"/>
  <c r="K4283" i="34"/>
  <c r="K4284" i="34"/>
  <c r="K4285" i="34"/>
  <c r="K4286" i="34"/>
  <c r="K4287" i="34"/>
  <c r="K4288" i="34"/>
  <c r="K4289" i="34"/>
  <c r="K4290" i="34"/>
  <c r="K4291" i="34"/>
  <c r="K4292" i="34"/>
  <c r="K4293" i="34"/>
  <c r="K4294" i="34"/>
  <c r="K4295" i="34"/>
  <c r="K4296" i="34"/>
  <c r="K4297" i="34"/>
  <c r="K4298" i="34"/>
  <c r="K4299" i="34"/>
  <c r="K4300" i="34"/>
  <c r="K4301" i="34"/>
  <c r="K4302" i="34"/>
  <c r="K4303" i="34"/>
  <c r="K4304" i="34"/>
  <c r="K4305" i="34"/>
  <c r="K4306" i="34"/>
  <c r="K4307" i="34"/>
  <c r="K4308" i="34"/>
  <c r="K4309" i="34"/>
  <c r="K4310" i="34"/>
  <c r="K4311" i="34"/>
  <c r="K4312" i="34"/>
  <c r="K4313" i="34"/>
  <c r="K4314" i="34"/>
  <c r="K4315" i="34"/>
  <c r="K4316" i="34"/>
  <c r="K4317" i="34"/>
  <c r="K4318" i="34"/>
  <c r="K4319" i="34"/>
  <c r="K4320" i="34"/>
  <c r="K4321" i="34"/>
  <c r="K4322" i="34"/>
  <c r="K4323" i="34"/>
  <c r="K4324" i="34"/>
  <c r="K4325" i="34"/>
  <c r="K4326" i="34"/>
  <c r="K4327" i="34"/>
  <c r="K4328" i="34"/>
  <c r="K4329" i="34"/>
  <c r="K4330" i="34"/>
  <c r="K4331" i="34"/>
  <c r="K4332" i="34"/>
  <c r="K4333" i="34"/>
  <c r="K4334" i="34"/>
  <c r="K4335" i="34"/>
  <c r="K4336" i="34"/>
  <c r="K4337" i="34"/>
  <c r="K4338" i="34"/>
  <c r="K4339" i="34"/>
  <c r="K4340" i="34"/>
  <c r="K4341" i="34"/>
  <c r="K4342" i="34"/>
  <c r="K4343" i="34"/>
  <c r="K4344" i="34"/>
  <c r="K4345" i="34"/>
  <c r="K4346" i="34"/>
  <c r="K4347" i="34"/>
  <c r="K4348" i="34"/>
  <c r="K4349" i="34"/>
  <c r="K4350" i="34"/>
  <c r="K4351" i="34"/>
  <c r="K4352" i="34"/>
  <c r="K4353" i="34"/>
  <c r="K4354" i="34"/>
  <c r="K4355" i="34"/>
  <c r="K4356" i="34"/>
  <c r="K4357" i="34"/>
  <c r="K4358" i="34"/>
  <c r="K4359" i="34"/>
  <c r="K4360" i="34"/>
  <c r="K4361" i="34"/>
  <c r="K4362" i="34"/>
  <c r="K4363" i="34"/>
  <c r="K4364" i="34"/>
  <c r="K4365" i="34"/>
  <c r="K4366" i="34"/>
  <c r="K4367" i="34"/>
  <c r="K4368" i="34"/>
  <c r="K4369" i="34"/>
  <c r="K4370" i="34"/>
  <c r="K4371" i="34"/>
  <c r="K4372" i="34"/>
  <c r="K4373" i="34"/>
  <c r="K4374" i="34"/>
  <c r="K4375" i="34"/>
  <c r="K4376" i="34"/>
  <c r="K4377" i="34"/>
  <c r="K4378" i="34"/>
  <c r="K4379" i="34"/>
  <c r="K4380" i="34"/>
  <c r="K4381" i="34"/>
  <c r="K4382" i="34"/>
  <c r="K4383" i="34"/>
  <c r="K4384" i="34"/>
  <c r="K4385" i="34"/>
  <c r="K4386" i="34"/>
  <c r="K4387" i="34"/>
  <c r="K4388" i="34"/>
  <c r="K4389" i="34"/>
  <c r="K4390" i="34"/>
  <c r="K4391" i="34"/>
  <c r="K4392" i="34"/>
  <c r="K4393" i="34"/>
  <c r="K4394" i="34"/>
  <c r="K4395" i="34"/>
  <c r="K4396" i="34"/>
  <c r="K4397" i="34"/>
  <c r="K4398" i="34"/>
  <c r="K4399" i="34"/>
  <c r="K4400" i="34"/>
  <c r="K4401" i="34"/>
  <c r="K4402" i="34"/>
  <c r="K4403" i="34"/>
  <c r="K4404" i="34"/>
  <c r="K4405" i="34"/>
  <c r="K4406" i="34"/>
  <c r="K4407" i="34"/>
  <c r="K4408" i="34"/>
  <c r="K4409" i="34"/>
  <c r="K4410" i="34"/>
  <c r="K4411" i="34"/>
  <c r="K4412" i="34"/>
  <c r="K4413" i="34"/>
  <c r="K4414" i="34"/>
  <c r="K4415" i="34"/>
  <c r="K4416" i="34"/>
  <c r="K4417" i="34"/>
  <c r="K4418" i="34"/>
  <c r="K4419" i="34"/>
  <c r="K4420" i="34"/>
  <c r="K4421" i="34"/>
  <c r="K4422" i="34"/>
  <c r="K4423" i="34"/>
  <c r="K4424" i="34"/>
  <c r="K4425" i="34"/>
  <c r="K4426" i="34"/>
  <c r="K4427" i="34"/>
  <c r="K4428" i="34"/>
  <c r="K4429" i="34"/>
  <c r="K4430" i="34"/>
  <c r="K4431" i="34"/>
  <c r="K4432" i="34"/>
  <c r="K4433" i="34"/>
  <c r="K4434" i="34"/>
  <c r="K4435" i="34"/>
  <c r="K4436" i="34"/>
  <c r="K4437" i="34"/>
  <c r="K4438" i="34"/>
  <c r="K4439" i="34"/>
  <c r="K4440" i="34"/>
  <c r="K4441" i="34"/>
  <c r="K4442" i="34"/>
  <c r="K4443" i="34"/>
  <c r="K4444" i="34"/>
  <c r="K4445" i="34"/>
  <c r="K4446" i="34"/>
  <c r="K4447" i="34"/>
  <c r="K4448" i="34"/>
  <c r="K4449" i="34"/>
  <c r="K4450" i="34"/>
  <c r="K4451" i="34"/>
  <c r="K4452" i="34"/>
  <c r="K4453" i="34"/>
  <c r="K4454" i="34"/>
  <c r="K4455" i="34"/>
  <c r="K4456" i="34"/>
  <c r="K4457" i="34"/>
  <c r="K4458" i="34"/>
  <c r="K4459" i="34"/>
  <c r="K4460" i="34"/>
  <c r="K4461" i="34"/>
  <c r="K4462" i="34"/>
  <c r="K4463" i="34"/>
  <c r="K4464" i="34"/>
  <c r="K4465" i="34"/>
  <c r="K4466" i="34"/>
  <c r="K4467" i="34"/>
  <c r="K4468" i="34"/>
  <c r="K4469" i="34"/>
  <c r="K4470" i="34"/>
  <c r="K4471" i="34"/>
  <c r="K4472" i="34"/>
  <c r="K4473" i="34"/>
  <c r="K4474" i="34"/>
  <c r="K4475" i="34"/>
  <c r="K4476" i="34"/>
  <c r="K4477" i="34"/>
  <c r="K4478" i="34"/>
  <c r="K4479" i="34"/>
  <c r="K4480" i="34"/>
  <c r="K4481" i="34"/>
  <c r="K4482" i="34"/>
  <c r="K4483" i="34"/>
  <c r="K4484" i="34"/>
  <c r="K4485" i="34"/>
  <c r="K4486" i="34"/>
  <c r="K4487" i="34"/>
  <c r="K4488" i="34"/>
  <c r="K4489" i="34"/>
  <c r="K4490" i="34"/>
  <c r="K4491" i="34"/>
  <c r="K4492" i="34"/>
  <c r="K4493" i="34"/>
  <c r="K4494" i="34"/>
  <c r="K4495" i="34"/>
  <c r="K4496" i="34"/>
  <c r="K4497" i="34"/>
  <c r="K4498" i="34"/>
  <c r="K4499" i="34"/>
  <c r="K4500" i="34"/>
  <c r="K4501" i="34"/>
  <c r="K4502" i="34"/>
  <c r="K4503" i="34"/>
  <c r="K4504" i="34"/>
  <c r="K4505" i="34"/>
  <c r="K4506" i="34"/>
  <c r="K4507" i="34"/>
  <c r="K4508" i="34"/>
  <c r="K4509" i="34"/>
  <c r="K4510" i="34"/>
  <c r="K4511" i="34"/>
  <c r="K4512" i="34"/>
  <c r="K4513" i="34"/>
  <c r="K4514" i="34"/>
  <c r="K4515" i="34"/>
  <c r="K4516" i="34"/>
  <c r="K4517" i="34"/>
  <c r="K4518" i="34"/>
  <c r="K4519" i="34"/>
  <c r="K4520" i="34"/>
  <c r="K4521" i="34"/>
  <c r="K4522" i="34"/>
  <c r="K4523" i="34"/>
  <c r="K4524" i="34"/>
  <c r="K4525" i="34"/>
  <c r="K4526" i="34"/>
  <c r="K4527" i="34"/>
  <c r="K4528" i="34"/>
  <c r="K4529" i="34"/>
  <c r="K4530" i="34"/>
  <c r="K4531" i="34"/>
  <c r="K4532" i="34"/>
  <c r="K4533" i="34"/>
  <c r="K4534" i="34"/>
  <c r="K4535" i="34"/>
  <c r="K4536" i="34"/>
  <c r="K4537" i="34"/>
  <c r="K4538" i="34"/>
  <c r="K4539" i="34"/>
  <c r="K4540" i="34"/>
  <c r="K4541" i="34"/>
  <c r="K4542" i="34"/>
  <c r="K4543" i="34"/>
  <c r="K4544" i="34"/>
  <c r="K4545" i="34"/>
  <c r="K4546" i="34"/>
  <c r="K4547" i="34"/>
  <c r="K4548" i="34"/>
  <c r="K4549" i="34"/>
  <c r="K4550" i="34"/>
  <c r="K4551" i="34"/>
  <c r="K4552" i="34"/>
  <c r="K4553" i="34"/>
  <c r="K4554" i="34"/>
  <c r="K4555" i="34"/>
  <c r="K4556" i="34"/>
  <c r="K4557" i="34"/>
  <c r="K4558" i="34"/>
  <c r="K4559" i="34"/>
  <c r="K4560" i="34"/>
  <c r="K4561" i="34"/>
  <c r="K4562" i="34"/>
  <c r="K4563" i="34"/>
  <c r="K4564" i="34"/>
  <c r="K4565" i="34"/>
  <c r="K4566" i="34"/>
  <c r="K4567" i="34"/>
  <c r="K4568" i="34"/>
  <c r="K4569" i="34"/>
  <c r="K4570" i="34"/>
  <c r="K4571" i="34"/>
  <c r="K4572" i="34"/>
  <c r="K4573" i="34"/>
  <c r="K4574" i="34"/>
  <c r="K4575" i="34"/>
  <c r="K4576" i="34"/>
  <c r="K4577" i="34"/>
  <c r="K4578" i="34"/>
  <c r="K4579" i="34"/>
  <c r="K4580" i="34"/>
  <c r="K4581" i="34"/>
  <c r="K4582" i="34"/>
  <c r="K4583" i="34"/>
  <c r="K4584" i="34"/>
  <c r="K4585" i="34"/>
  <c r="K4586" i="34"/>
  <c r="K4587" i="34"/>
  <c r="K4588" i="34"/>
  <c r="K4589" i="34"/>
  <c r="K4590" i="34"/>
  <c r="K4591" i="34"/>
  <c r="K4592" i="34"/>
  <c r="K4593" i="34"/>
  <c r="K4594" i="34"/>
  <c r="K4595" i="34"/>
  <c r="K4596" i="34"/>
  <c r="K4597" i="34"/>
  <c r="K4598" i="34"/>
  <c r="K4599" i="34"/>
  <c r="K4600" i="34"/>
  <c r="K4601" i="34"/>
  <c r="K4602" i="34"/>
  <c r="K4603" i="34"/>
  <c r="K4604" i="34"/>
  <c r="K4605" i="34"/>
  <c r="K4606" i="34"/>
  <c r="K4607" i="34"/>
  <c r="K4608" i="34"/>
  <c r="K4609" i="34"/>
  <c r="K4610" i="34"/>
  <c r="K4611" i="34"/>
  <c r="K4612" i="34"/>
  <c r="K4613" i="34"/>
  <c r="K4614" i="34"/>
  <c r="K4615" i="34"/>
  <c r="K4616" i="34"/>
  <c r="K4617" i="34"/>
  <c r="K4618" i="34"/>
  <c r="K4619" i="34"/>
  <c r="K4620" i="34"/>
  <c r="K4621" i="34"/>
  <c r="K4622" i="34"/>
  <c r="K4623" i="34"/>
  <c r="K4624" i="34"/>
  <c r="K4625" i="34"/>
  <c r="K4626" i="34"/>
  <c r="K4627" i="34"/>
  <c r="K4628" i="34"/>
  <c r="K4629" i="34"/>
  <c r="K4630" i="34"/>
  <c r="K4631" i="34"/>
  <c r="K4632" i="34"/>
  <c r="K4633" i="34"/>
  <c r="K4634" i="34"/>
  <c r="K4635" i="34"/>
  <c r="K4636" i="34"/>
  <c r="K4637" i="34"/>
  <c r="K4638" i="34"/>
  <c r="K4639" i="34"/>
  <c r="K4640" i="34"/>
  <c r="K4641" i="34"/>
  <c r="K4642" i="34"/>
  <c r="K4643" i="34"/>
  <c r="K4644" i="34"/>
  <c r="K4645" i="34"/>
  <c r="K4646" i="34"/>
  <c r="K4647" i="34"/>
  <c r="K4648" i="34"/>
  <c r="K4649" i="34"/>
  <c r="K4650" i="34"/>
  <c r="K4651" i="34"/>
  <c r="K4652" i="34"/>
  <c r="K4653" i="34"/>
  <c r="K4654" i="34"/>
  <c r="K4655" i="34"/>
  <c r="K4656" i="34"/>
  <c r="K4657" i="34"/>
  <c r="K4658" i="34"/>
  <c r="K4659" i="34"/>
  <c r="K4660" i="34"/>
  <c r="K4661" i="34"/>
  <c r="K4662" i="34"/>
  <c r="K4663" i="34"/>
  <c r="K4664" i="34"/>
  <c r="K4665" i="34"/>
  <c r="K4666" i="34"/>
  <c r="K4667" i="34"/>
  <c r="K4668" i="34"/>
  <c r="K4669" i="34"/>
  <c r="K4670" i="34"/>
  <c r="K4671" i="34"/>
  <c r="K4672" i="34"/>
  <c r="K4673" i="34"/>
  <c r="K4674" i="34"/>
  <c r="K4675" i="34"/>
  <c r="K4676" i="34"/>
  <c r="K4677" i="34"/>
  <c r="K4678" i="34"/>
  <c r="K4679" i="34"/>
  <c r="K4680" i="34"/>
  <c r="K4681" i="34"/>
  <c r="K4682" i="34"/>
  <c r="K4683" i="34"/>
  <c r="K4684" i="34"/>
  <c r="K4685" i="34"/>
  <c r="K4686" i="34"/>
  <c r="K4687" i="34"/>
  <c r="K4688" i="34"/>
  <c r="K4689" i="34"/>
  <c r="K4690" i="34"/>
  <c r="K4691" i="34"/>
  <c r="K4692" i="34"/>
  <c r="K4693" i="34"/>
  <c r="K4694" i="34"/>
  <c r="K4695" i="34"/>
  <c r="K4696" i="34"/>
  <c r="K4697" i="34"/>
  <c r="K4698" i="34"/>
  <c r="K4699" i="34"/>
  <c r="K4700" i="34"/>
  <c r="K4701" i="34"/>
  <c r="K4702" i="34"/>
  <c r="K4703" i="34"/>
  <c r="K4704" i="34"/>
  <c r="K4705" i="34"/>
  <c r="K4706" i="34"/>
  <c r="K4707" i="34"/>
  <c r="K4708" i="34"/>
  <c r="K4709" i="34"/>
  <c r="K4710" i="34"/>
  <c r="K4711" i="34"/>
  <c r="K4712" i="34"/>
  <c r="K4713" i="34"/>
  <c r="K4714" i="34"/>
  <c r="K4715" i="34"/>
  <c r="K4716" i="34"/>
  <c r="K4717" i="34"/>
  <c r="K4718" i="34"/>
  <c r="K4719" i="34"/>
  <c r="K4720" i="34"/>
  <c r="K4721" i="34"/>
  <c r="K4722" i="34"/>
  <c r="K4723" i="34"/>
  <c r="K4724" i="34"/>
  <c r="K4725" i="34"/>
  <c r="K4726" i="34"/>
  <c r="K4727" i="34"/>
  <c r="K4728" i="34"/>
  <c r="K4729" i="34"/>
  <c r="K4730" i="34"/>
  <c r="K4731" i="34"/>
  <c r="K4732" i="34"/>
  <c r="K4733" i="34"/>
  <c r="K4734" i="34"/>
  <c r="K4735" i="34"/>
  <c r="K4736" i="34"/>
  <c r="K4737" i="34"/>
  <c r="K4738" i="34"/>
  <c r="K4739" i="34"/>
  <c r="K4740" i="34"/>
  <c r="K4741" i="34"/>
  <c r="K4742" i="34"/>
  <c r="K4743" i="34"/>
  <c r="K4744" i="34"/>
  <c r="K4745" i="34"/>
  <c r="K4746" i="34"/>
  <c r="K4747" i="34"/>
  <c r="K4748" i="34"/>
  <c r="K4749" i="34"/>
  <c r="K4750" i="34"/>
  <c r="K4751" i="34"/>
  <c r="K4752" i="34"/>
  <c r="K4753" i="34"/>
  <c r="K4754" i="34"/>
  <c r="K4755" i="34"/>
  <c r="K4756" i="34"/>
  <c r="K4757" i="34"/>
  <c r="K4758" i="34"/>
  <c r="K4759" i="34"/>
  <c r="K4760" i="34"/>
  <c r="K4761" i="34"/>
  <c r="K4762" i="34"/>
  <c r="K4763" i="34"/>
  <c r="K4764" i="34"/>
  <c r="K4765" i="34"/>
  <c r="K4766" i="34"/>
  <c r="K4767" i="34"/>
  <c r="K4768" i="34"/>
  <c r="K4769" i="34"/>
  <c r="K4770" i="34"/>
  <c r="K4771" i="34"/>
  <c r="K4772" i="34"/>
  <c r="K4773" i="34"/>
  <c r="K4774" i="34"/>
  <c r="K4775" i="34"/>
  <c r="K4776" i="34"/>
  <c r="K4777" i="34"/>
  <c r="K4778" i="34"/>
  <c r="K4779" i="34"/>
  <c r="K4780" i="34"/>
  <c r="K4781" i="34"/>
  <c r="K4782" i="34"/>
  <c r="K4783" i="34"/>
  <c r="K4784" i="34"/>
  <c r="K4785" i="34"/>
  <c r="K4786" i="34"/>
  <c r="K4787" i="34"/>
  <c r="K4788" i="34"/>
  <c r="K4789" i="34"/>
  <c r="K4790" i="34"/>
  <c r="K4791" i="34"/>
  <c r="K4792" i="34"/>
  <c r="K4793" i="34"/>
  <c r="K4794" i="34"/>
  <c r="K4795" i="34"/>
  <c r="K4796" i="34"/>
  <c r="K4797" i="34"/>
  <c r="K4798" i="34"/>
  <c r="K4799" i="34"/>
  <c r="K4800" i="34"/>
  <c r="K4801" i="34"/>
  <c r="K4802" i="34"/>
  <c r="K4803" i="34"/>
  <c r="K4804" i="34"/>
  <c r="K4805" i="34"/>
  <c r="K4806" i="34"/>
  <c r="K4807" i="34"/>
  <c r="K4808" i="34"/>
  <c r="K4809" i="34"/>
  <c r="K4810" i="34"/>
  <c r="K4811" i="34"/>
  <c r="K4812" i="34"/>
  <c r="K4813" i="34"/>
  <c r="K4814" i="34"/>
  <c r="K4815" i="34"/>
  <c r="K4816" i="34"/>
  <c r="K4817" i="34"/>
  <c r="K4818" i="34"/>
  <c r="K4819" i="34"/>
  <c r="K4820" i="34"/>
  <c r="K4821" i="34"/>
  <c r="K4822" i="34"/>
  <c r="K4823" i="34"/>
  <c r="K4824" i="34"/>
  <c r="K4825" i="34"/>
  <c r="K4826" i="34"/>
  <c r="K4827" i="34"/>
  <c r="K4828" i="34"/>
  <c r="K4829" i="34"/>
  <c r="K4830" i="34"/>
  <c r="K4831" i="34"/>
  <c r="K4832" i="34"/>
  <c r="K4833" i="34"/>
  <c r="K4834" i="34"/>
  <c r="K4835" i="34"/>
  <c r="K4836" i="34"/>
  <c r="K4837" i="34"/>
  <c r="K4838" i="34"/>
  <c r="K4839" i="34"/>
  <c r="K4840" i="34"/>
  <c r="K4841" i="34"/>
  <c r="K4842" i="34"/>
  <c r="K4843" i="34"/>
  <c r="K4844" i="34"/>
  <c r="K4845" i="34"/>
  <c r="K4846" i="34"/>
  <c r="K4847" i="34"/>
  <c r="K4848" i="34"/>
  <c r="K4849" i="34"/>
  <c r="K4850" i="34"/>
  <c r="K4851" i="34"/>
  <c r="K4852" i="34"/>
  <c r="K4853" i="34"/>
  <c r="K4854" i="34"/>
  <c r="K4855" i="34"/>
  <c r="K4856" i="34"/>
  <c r="K4857" i="34"/>
  <c r="K4858" i="34"/>
  <c r="K4859" i="34"/>
  <c r="K4860" i="34"/>
  <c r="K4861" i="34"/>
  <c r="K4862" i="34"/>
  <c r="K4863" i="34"/>
  <c r="K4864" i="34"/>
  <c r="K4865" i="34"/>
  <c r="K4866" i="34"/>
  <c r="K4867" i="34"/>
  <c r="K4868" i="34"/>
  <c r="K4869" i="34"/>
  <c r="K4870" i="34"/>
  <c r="K4871" i="34"/>
  <c r="K4872" i="34"/>
  <c r="K4873" i="34"/>
  <c r="K4874" i="34"/>
  <c r="K4875" i="34"/>
  <c r="K4876" i="34"/>
  <c r="K4877" i="34"/>
  <c r="K4878" i="34"/>
  <c r="K4879" i="34"/>
  <c r="K4880" i="34"/>
  <c r="K4881" i="34"/>
  <c r="K4882" i="34"/>
  <c r="K4883" i="34"/>
  <c r="K4884" i="34"/>
  <c r="K4885" i="34"/>
  <c r="K4886" i="34"/>
  <c r="K4887" i="34"/>
  <c r="K4888" i="34"/>
  <c r="K4889" i="34"/>
  <c r="K4890" i="34"/>
  <c r="K4891" i="34"/>
  <c r="K4892" i="34"/>
  <c r="K4893" i="34"/>
  <c r="K4894" i="34"/>
  <c r="K4895" i="34"/>
  <c r="K4896" i="34"/>
  <c r="K4897" i="34"/>
  <c r="K4898" i="34"/>
  <c r="K4899" i="34"/>
  <c r="K4900" i="34"/>
  <c r="K4901" i="34"/>
  <c r="K4902" i="34"/>
  <c r="K4903" i="34"/>
  <c r="K4904" i="34"/>
  <c r="K4905" i="34"/>
  <c r="K4906" i="34"/>
  <c r="K4907" i="34"/>
  <c r="K4908" i="34"/>
  <c r="K4909" i="34"/>
  <c r="K4910" i="34"/>
  <c r="K4911" i="34"/>
  <c r="K4912" i="34"/>
  <c r="K4913" i="34"/>
  <c r="K4914" i="34"/>
  <c r="K4915" i="34"/>
  <c r="K4916" i="34"/>
  <c r="K4917" i="34"/>
  <c r="K4918" i="34"/>
  <c r="K4919" i="34"/>
  <c r="K4920" i="34"/>
  <c r="K4921" i="34"/>
  <c r="K4922" i="34"/>
  <c r="K4923" i="34"/>
  <c r="K4924" i="34"/>
  <c r="K4925" i="34"/>
  <c r="K4926" i="34"/>
  <c r="K4927" i="34"/>
  <c r="K4928" i="34"/>
  <c r="K4929" i="34"/>
  <c r="K4930" i="34"/>
  <c r="K4931" i="34"/>
  <c r="K4932" i="34"/>
  <c r="K4933" i="34"/>
  <c r="K4934" i="34"/>
  <c r="K4935" i="34"/>
  <c r="K4936" i="34"/>
  <c r="K4937" i="34"/>
  <c r="K4938" i="34"/>
  <c r="K4939" i="34"/>
  <c r="K4940" i="34"/>
  <c r="K4941" i="34"/>
  <c r="K4942" i="34"/>
  <c r="K4943" i="34"/>
  <c r="K4944" i="34"/>
  <c r="K4945" i="34"/>
  <c r="K4946" i="34"/>
  <c r="K4947" i="34"/>
  <c r="K4948" i="34"/>
  <c r="K4949" i="34"/>
  <c r="K4950" i="34"/>
  <c r="K4951" i="34"/>
  <c r="K4952" i="34"/>
  <c r="K4953" i="34"/>
  <c r="K4954" i="34"/>
  <c r="K4955" i="34"/>
  <c r="K4956" i="34"/>
  <c r="K4957" i="34"/>
  <c r="K4958" i="34"/>
  <c r="K4959" i="34"/>
  <c r="K4960" i="34"/>
  <c r="K4961" i="34"/>
  <c r="K4962" i="34"/>
  <c r="K4963" i="34"/>
  <c r="K4964" i="34"/>
  <c r="K4965" i="34"/>
  <c r="K4966" i="34"/>
  <c r="K4967" i="34"/>
  <c r="K4968" i="34"/>
  <c r="K4969" i="34"/>
  <c r="K4970" i="34"/>
  <c r="K4971" i="34"/>
  <c r="K4972" i="34"/>
  <c r="K4973" i="34"/>
  <c r="K4974" i="34"/>
  <c r="K4975" i="34"/>
  <c r="K4976" i="34"/>
  <c r="K4977" i="34"/>
  <c r="K4978" i="34"/>
  <c r="K4979" i="34"/>
  <c r="K4980" i="34"/>
  <c r="K4981" i="34"/>
  <c r="K4982" i="34"/>
  <c r="K4983" i="34"/>
  <c r="K4984" i="34"/>
  <c r="K4985" i="34"/>
  <c r="K4986" i="34"/>
  <c r="K4987" i="34"/>
  <c r="K4988" i="34"/>
  <c r="K4989" i="34"/>
  <c r="K4990" i="34"/>
  <c r="K4991" i="34"/>
  <c r="K4992" i="34"/>
  <c r="K4993" i="34"/>
  <c r="K4994" i="34"/>
  <c r="K4995" i="34"/>
  <c r="K4996" i="34"/>
  <c r="K4997" i="34"/>
  <c r="K4998" i="34"/>
  <c r="K4999" i="34"/>
  <c r="K5000" i="34"/>
  <c r="K5001" i="34"/>
  <c r="K5002" i="34"/>
  <c r="K5003" i="34"/>
  <c r="K5004" i="34"/>
  <c r="K5005" i="34"/>
  <c r="K5006" i="34"/>
  <c r="K5007" i="34"/>
  <c r="K5008" i="34"/>
  <c r="K5009" i="34"/>
  <c r="K5010" i="34"/>
  <c r="K5011" i="34"/>
  <c r="K5012" i="34"/>
  <c r="K5013" i="34"/>
  <c r="K5014" i="34"/>
  <c r="K5015" i="34"/>
  <c r="K5016" i="34"/>
  <c r="K5017" i="34"/>
  <c r="K5018" i="34"/>
  <c r="K5019" i="34"/>
  <c r="K5020" i="34"/>
  <c r="K5021" i="34"/>
  <c r="K5022" i="34"/>
  <c r="K5023" i="34"/>
  <c r="K5024" i="34"/>
  <c r="K5025" i="34"/>
  <c r="K5026" i="34"/>
  <c r="K5027" i="34"/>
  <c r="K5028" i="34"/>
  <c r="K5029" i="34"/>
  <c r="K5030" i="34"/>
  <c r="K5031" i="34"/>
  <c r="K5032" i="34"/>
  <c r="K5033" i="34"/>
  <c r="K5034" i="34"/>
  <c r="K5035" i="34"/>
  <c r="K5036" i="34"/>
  <c r="K5037" i="34"/>
  <c r="K5038" i="34"/>
  <c r="K5039" i="34"/>
  <c r="K5040" i="34"/>
  <c r="K5041" i="34"/>
  <c r="K5042" i="34"/>
  <c r="K5043" i="34"/>
  <c r="K5044" i="34"/>
  <c r="K5045" i="34"/>
  <c r="K5046" i="34"/>
  <c r="K5047" i="34"/>
  <c r="K5048" i="34"/>
  <c r="K5049" i="34"/>
  <c r="K5050" i="34"/>
  <c r="K5051" i="34"/>
  <c r="K5052" i="34"/>
  <c r="K5053" i="34"/>
  <c r="K5054" i="34"/>
  <c r="K5055" i="34"/>
  <c r="K5056" i="34"/>
  <c r="K5057" i="34"/>
  <c r="K5058" i="34"/>
  <c r="K5059" i="34"/>
  <c r="K5060" i="34"/>
  <c r="K5061" i="34"/>
  <c r="K5062" i="34"/>
  <c r="K5063" i="34"/>
  <c r="K5064" i="34"/>
  <c r="K5065" i="34"/>
  <c r="K5066" i="34"/>
  <c r="K5067" i="34"/>
  <c r="K5068" i="34"/>
  <c r="K5069" i="34"/>
  <c r="K5070" i="34"/>
  <c r="K5071" i="34"/>
  <c r="K5072" i="34"/>
  <c r="K5073" i="34"/>
  <c r="K5074" i="34"/>
  <c r="K5075" i="34"/>
  <c r="K5076" i="34"/>
  <c r="K5077" i="34"/>
  <c r="K5078" i="34"/>
  <c r="K5079" i="34"/>
  <c r="K5080" i="34"/>
  <c r="K5081" i="34"/>
  <c r="K5082" i="34"/>
  <c r="K5083" i="34"/>
  <c r="K5084" i="34"/>
  <c r="K5085" i="34"/>
  <c r="K5086" i="34"/>
  <c r="K5087" i="34"/>
  <c r="K5088" i="34"/>
  <c r="K5089" i="34"/>
  <c r="K5090" i="34"/>
  <c r="K5091" i="34"/>
  <c r="K5092" i="34"/>
  <c r="K5093" i="34"/>
  <c r="K5094" i="34"/>
  <c r="K5095" i="34"/>
  <c r="K5096" i="34"/>
  <c r="K5097" i="34"/>
  <c r="K5098" i="34"/>
  <c r="K5099" i="34"/>
  <c r="K5100" i="34"/>
  <c r="K5101" i="34"/>
  <c r="K5102" i="34"/>
  <c r="K5103" i="34"/>
  <c r="K5104" i="34"/>
  <c r="K5105" i="34"/>
  <c r="K5106" i="34"/>
  <c r="K5107" i="34"/>
  <c r="K5108" i="34"/>
  <c r="K5109" i="34"/>
  <c r="K5110" i="34"/>
  <c r="K5111" i="34"/>
  <c r="K5112" i="34"/>
  <c r="K5113" i="34"/>
  <c r="K5114" i="34"/>
  <c r="K5115" i="34"/>
  <c r="K5116" i="34"/>
  <c r="K5117" i="34"/>
  <c r="K5118" i="34"/>
  <c r="K5119" i="34"/>
  <c r="K5120" i="34"/>
  <c r="K5121" i="34"/>
  <c r="K5122" i="34"/>
  <c r="K5123" i="34"/>
  <c r="K5124" i="34"/>
  <c r="K5125" i="34"/>
  <c r="K5126" i="34"/>
  <c r="K5127" i="34"/>
  <c r="K5128" i="34"/>
  <c r="K5129" i="34"/>
  <c r="K5130" i="34"/>
  <c r="K5131" i="34"/>
  <c r="K5132" i="34"/>
  <c r="K5133" i="34"/>
  <c r="K5134" i="34"/>
  <c r="K5135" i="34"/>
  <c r="K5136" i="34"/>
  <c r="K5137" i="34"/>
  <c r="K5138" i="34"/>
  <c r="K5139" i="34"/>
  <c r="K5140" i="34"/>
  <c r="K5141" i="34"/>
  <c r="K5142" i="34"/>
  <c r="K5143" i="34"/>
  <c r="K5144" i="34"/>
  <c r="K5145" i="34"/>
  <c r="K5146" i="34"/>
  <c r="K5147" i="34"/>
  <c r="K5148" i="34"/>
  <c r="K5149" i="34"/>
  <c r="K5150" i="34"/>
  <c r="K5151" i="34"/>
  <c r="K5152" i="34"/>
  <c r="K5153" i="34"/>
  <c r="K5154" i="34"/>
  <c r="K5155" i="34"/>
  <c r="K5156" i="34"/>
  <c r="K5157" i="34"/>
  <c r="K5158" i="34"/>
  <c r="K5159" i="34"/>
  <c r="K5160" i="34"/>
  <c r="K5161" i="34"/>
  <c r="K5162" i="34"/>
  <c r="K5163" i="34"/>
  <c r="K5164" i="34"/>
  <c r="K5165" i="34"/>
  <c r="K5166" i="34"/>
  <c r="K5167" i="34"/>
  <c r="K5168" i="34"/>
  <c r="K5169" i="34"/>
  <c r="K5170" i="34"/>
  <c r="K5171" i="34"/>
  <c r="K5172" i="34"/>
  <c r="K5173" i="34"/>
  <c r="K5174" i="34"/>
  <c r="K5175" i="34"/>
  <c r="K5176" i="34"/>
  <c r="K5177" i="34"/>
  <c r="K5178" i="34"/>
  <c r="K5179" i="34"/>
  <c r="K5180" i="34"/>
  <c r="K5181" i="34"/>
  <c r="K5182" i="34"/>
  <c r="K5183" i="34"/>
  <c r="K5184" i="34"/>
  <c r="K5185" i="34"/>
  <c r="K5186" i="34"/>
  <c r="K5187" i="34"/>
  <c r="K5188" i="34"/>
  <c r="K5189" i="34"/>
  <c r="K5190" i="34"/>
  <c r="K5191" i="34"/>
  <c r="K5192" i="34"/>
  <c r="K5193" i="34"/>
  <c r="K5194" i="34"/>
  <c r="K5195" i="34"/>
  <c r="K5196" i="34"/>
  <c r="K5197" i="34"/>
  <c r="K5198" i="34"/>
  <c r="K5199" i="34"/>
  <c r="K5200" i="34"/>
  <c r="K5201" i="34"/>
  <c r="K5202" i="34"/>
  <c r="K5203" i="34"/>
  <c r="K5204" i="34"/>
  <c r="K5205" i="34"/>
  <c r="K5206" i="34"/>
  <c r="K5207" i="34"/>
  <c r="K5208" i="34"/>
  <c r="K5209" i="34"/>
  <c r="K5210" i="34"/>
  <c r="K5211" i="34"/>
  <c r="K5212" i="34"/>
  <c r="K5213" i="34"/>
  <c r="K5214" i="34"/>
  <c r="K5215" i="34"/>
  <c r="K5216" i="34"/>
  <c r="K5217" i="34"/>
  <c r="K5218" i="34"/>
  <c r="K5219" i="34"/>
  <c r="K5220" i="34"/>
  <c r="K5221" i="34"/>
  <c r="K5222" i="34"/>
  <c r="K5223" i="34"/>
  <c r="K5224" i="34"/>
  <c r="K5225" i="34"/>
  <c r="K5226" i="34"/>
  <c r="K5227" i="34"/>
  <c r="K5228" i="34"/>
  <c r="K5229" i="34"/>
  <c r="K5230" i="34"/>
  <c r="K5231" i="34"/>
  <c r="K5232" i="34"/>
  <c r="K5233" i="34"/>
  <c r="K5234" i="34"/>
  <c r="K5235" i="34"/>
  <c r="K5236" i="34"/>
  <c r="K5237" i="34"/>
  <c r="K5238" i="34"/>
  <c r="K5239" i="34"/>
  <c r="K5240" i="34"/>
  <c r="K5241" i="34"/>
  <c r="K5242" i="34"/>
  <c r="K5243" i="34"/>
  <c r="K5244" i="34"/>
  <c r="K5245" i="34"/>
  <c r="K5246" i="34"/>
  <c r="K5247" i="34"/>
  <c r="K5248" i="34"/>
  <c r="K5249" i="34"/>
  <c r="K5250" i="34"/>
  <c r="K5251" i="34"/>
  <c r="K5252" i="34"/>
  <c r="K5253" i="34"/>
  <c r="K5254" i="34"/>
  <c r="K5255" i="34"/>
  <c r="K5256" i="34"/>
  <c r="K5257" i="34"/>
  <c r="K5258" i="34"/>
  <c r="K5259" i="34"/>
  <c r="K5260" i="34"/>
  <c r="K5261" i="34"/>
  <c r="K5262" i="34"/>
  <c r="K5263" i="34"/>
  <c r="K5264" i="34"/>
  <c r="K5265" i="34"/>
  <c r="K5266" i="34"/>
  <c r="K5267" i="34"/>
  <c r="K5268" i="34"/>
  <c r="K5269" i="34"/>
  <c r="K5270" i="34"/>
  <c r="K5271" i="34"/>
  <c r="K5272" i="34"/>
  <c r="K5273" i="34"/>
  <c r="K5274" i="34"/>
  <c r="K5275" i="34"/>
  <c r="K5276" i="34"/>
  <c r="K5277" i="34"/>
  <c r="K5278" i="34"/>
  <c r="K5279" i="34"/>
  <c r="K5280" i="34"/>
  <c r="K5281" i="34"/>
  <c r="K5282" i="34"/>
  <c r="K5283" i="34"/>
  <c r="K5284" i="34"/>
  <c r="K5285" i="34"/>
  <c r="K5286" i="34"/>
  <c r="K5287" i="34"/>
  <c r="K5288" i="34"/>
  <c r="K5289" i="34"/>
  <c r="K5290" i="34"/>
  <c r="K5291" i="34"/>
  <c r="K5292" i="34"/>
  <c r="K5293" i="34"/>
  <c r="K5294" i="34"/>
  <c r="K5295" i="34"/>
  <c r="K5296" i="34"/>
  <c r="K5297" i="34"/>
  <c r="K5298" i="34"/>
  <c r="K5299" i="34"/>
  <c r="K5300" i="34"/>
  <c r="K5301" i="34"/>
  <c r="K5302" i="34"/>
  <c r="K5303" i="34"/>
  <c r="K5304" i="34"/>
  <c r="K5305" i="34"/>
  <c r="K5306" i="34"/>
  <c r="K5307" i="34"/>
  <c r="K5308" i="34"/>
  <c r="K5309" i="34"/>
  <c r="K5310" i="34"/>
  <c r="K5311" i="34"/>
  <c r="K5312" i="34"/>
  <c r="K5313" i="34"/>
  <c r="K5314" i="34"/>
  <c r="K5315" i="34"/>
  <c r="K5316" i="34"/>
  <c r="K5317" i="34"/>
  <c r="K5318" i="34"/>
  <c r="K5319" i="34"/>
  <c r="K5320" i="34"/>
  <c r="K5321" i="34"/>
  <c r="K5322" i="34"/>
  <c r="K5323" i="34"/>
  <c r="K5324" i="34"/>
  <c r="K5325" i="34"/>
  <c r="K5326" i="34"/>
  <c r="K5327" i="34"/>
  <c r="K5328" i="34"/>
  <c r="K5329" i="34"/>
  <c r="K5330" i="34"/>
  <c r="K5331" i="34"/>
  <c r="K5332" i="34"/>
  <c r="K5333" i="34"/>
  <c r="K5334" i="34"/>
  <c r="K5335" i="34"/>
  <c r="K5336" i="34"/>
  <c r="K5337" i="34"/>
  <c r="K5338" i="34"/>
  <c r="K5339" i="34"/>
  <c r="K5340" i="34"/>
  <c r="K5341" i="34"/>
  <c r="K5342" i="34"/>
  <c r="K5343" i="34"/>
  <c r="K5344" i="34"/>
  <c r="K5345" i="34"/>
  <c r="K5346" i="34"/>
  <c r="K5347" i="34"/>
  <c r="K5348" i="34"/>
  <c r="K5349" i="34"/>
  <c r="K5350" i="34"/>
  <c r="K5351" i="34"/>
  <c r="K5352" i="34"/>
  <c r="K5353" i="34"/>
  <c r="K5354" i="34"/>
  <c r="K5355" i="34"/>
  <c r="K5356" i="34"/>
  <c r="K5357" i="34"/>
  <c r="K5358" i="34"/>
  <c r="K5359" i="34"/>
  <c r="K5360" i="34"/>
  <c r="K5361" i="34"/>
  <c r="K5362" i="34"/>
  <c r="K5363" i="34"/>
  <c r="K5364" i="34"/>
  <c r="K5365" i="34"/>
  <c r="K5366" i="34"/>
  <c r="K5367" i="34"/>
  <c r="K5368" i="34"/>
  <c r="K5369" i="34"/>
  <c r="K5370" i="34"/>
  <c r="K5371" i="34"/>
  <c r="K5372" i="34"/>
  <c r="K5373" i="34"/>
  <c r="K5374" i="34"/>
  <c r="K5375" i="34"/>
  <c r="K5376" i="34"/>
  <c r="K5377" i="34"/>
  <c r="K5378" i="34"/>
  <c r="K5379" i="34"/>
  <c r="K5380" i="34"/>
  <c r="K5381" i="34"/>
  <c r="K5382" i="34"/>
  <c r="K5383" i="34"/>
  <c r="K5384" i="34"/>
  <c r="K5385" i="34"/>
  <c r="K5386" i="34"/>
  <c r="K5387" i="34"/>
  <c r="K5388" i="34"/>
  <c r="K5389" i="34"/>
  <c r="K5390" i="34"/>
  <c r="K5391" i="34"/>
  <c r="K5392" i="34"/>
  <c r="K5393" i="34"/>
  <c r="K5394" i="34"/>
  <c r="K5395" i="34"/>
  <c r="K5396" i="34"/>
  <c r="K5397" i="34"/>
  <c r="K5398" i="34"/>
  <c r="K5399" i="34"/>
  <c r="K5400" i="34"/>
  <c r="K5401" i="34"/>
  <c r="K5402" i="34"/>
  <c r="K5403" i="34"/>
  <c r="K5404" i="34"/>
  <c r="K5405" i="34"/>
  <c r="K5406" i="34"/>
  <c r="K5407" i="34"/>
  <c r="K5408" i="34"/>
  <c r="K5409" i="34"/>
  <c r="K5410" i="34"/>
  <c r="K5411" i="34"/>
  <c r="K5412" i="34"/>
  <c r="K5413" i="34"/>
  <c r="K5414" i="34"/>
  <c r="K5415" i="34"/>
  <c r="K5416" i="34"/>
  <c r="K5417" i="34"/>
  <c r="K5418" i="34"/>
  <c r="K5419" i="34"/>
  <c r="K5420" i="34"/>
  <c r="K5421" i="34"/>
  <c r="K5422" i="34"/>
  <c r="K5423" i="34"/>
  <c r="K5424" i="34"/>
  <c r="K5425" i="34"/>
  <c r="K5426" i="34"/>
  <c r="K5427" i="34"/>
  <c r="K5428" i="34"/>
  <c r="K5429" i="34"/>
  <c r="K5430" i="34"/>
  <c r="K5431" i="34"/>
  <c r="K5432" i="34"/>
  <c r="K5433" i="34"/>
  <c r="K5434" i="34"/>
  <c r="K5435" i="34"/>
  <c r="K5436" i="34"/>
  <c r="K5437" i="34"/>
  <c r="K5438" i="34"/>
  <c r="K5439" i="34"/>
  <c r="K5440" i="34"/>
  <c r="K5441" i="34"/>
  <c r="K5442" i="34"/>
  <c r="K5443" i="34"/>
  <c r="K5444" i="34"/>
  <c r="K5445" i="34"/>
  <c r="K5446" i="34"/>
  <c r="K5447" i="34"/>
  <c r="K5448" i="34"/>
  <c r="K5449" i="34"/>
  <c r="K5450" i="34"/>
  <c r="K5451" i="34"/>
  <c r="K5452" i="34"/>
  <c r="K5453" i="34"/>
  <c r="K5454" i="34"/>
  <c r="K5455" i="34"/>
  <c r="K5456" i="34"/>
  <c r="K5457" i="34"/>
  <c r="K5458" i="34"/>
  <c r="K5459" i="34"/>
  <c r="K5460" i="34"/>
  <c r="K5461" i="34"/>
  <c r="K5462" i="34"/>
  <c r="K5463" i="34"/>
  <c r="K5464" i="34"/>
  <c r="K5465" i="34"/>
  <c r="K5466" i="34"/>
  <c r="K5467" i="34"/>
  <c r="K5468" i="34"/>
  <c r="K5469" i="34"/>
  <c r="K5470" i="34"/>
  <c r="K5471" i="34"/>
  <c r="K5472" i="34"/>
  <c r="K5473" i="34"/>
  <c r="K5474" i="34"/>
  <c r="K5475" i="34"/>
  <c r="K5476" i="34"/>
  <c r="K5477" i="34"/>
  <c r="K5478" i="34"/>
  <c r="K5479" i="34"/>
  <c r="K5480" i="34"/>
  <c r="K5481" i="34"/>
  <c r="K5482" i="34"/>
  <c r="K5483" i="34"/>
  <c r="K5484" i="34"/>
  <c r="K5485" i="34"/>
  <c r="K5486" i="34"/>
  <c r="K5487" i="34"/>
  <c r="K5488" i="34"/>
  <c r="K5489" i="34"/>
  <c r="K5490" i="34"/>
  <c r="K5491" i="34"/>
  <c r="K5492" i="34"/>
  <c r="K5493" i="34"/>
  <c r="K5494" i="34"/>
  <c r="K5495" i="34"/>
  <c r="K5496" i="34"/>
  <c r="K5497" i="34"/>
  <c r="K5498" i="34"/>
  <c r="K5499" i="34"/>
  <c r="K5500" i="34"/>
  <c r="K5501" i="34"/>
  <c r="K5502" i="34"/>
  <c r="K5503" i="34"/>
  <c r="K5504" i="34"/>
  <c r="K5505" i="34"/>
  <c r="K5506" i="34"/>
  <c r="K5507" i="34"/>
  <c r="K5508" i="34"/>
  <c r="K5509" i="34"/>
  <c r="K5510" i="34"/>
  <c r="K5511" i="34"/>
  <c r="K5512" i="34"/>
  <c r="K5513" i="34"/>
  <c r="K5514" i="34"/>
  <c r="K5515" i="34"/>
  <c r="K5516" i="34"/>
  <c r="K5517" i="34"/>
  <c r="K5518" i="34"/>
  <c r="K5519" i="34"/>
  <c r="K5520" i="34"/>
  <c r="K5521" i="34"/>
  <c r="K5522" i="34"/>
  <c r="K5523" i="34"/>
  <c r="K5524" i="34"/>
  <c r="K5525" i="34"/>
  <c r="K5526" i="34"/>
  <c r="K5527" i="34"/>
  <c r="K5528" i="34"/>
  <c r="K5529" i="34"/>
  <c r="K5530" i="34"/>
  <c r="K5531" i="34"/>
  <c r="K5532" i="34"/>
  <c r="K5533" i="34"/>
  <c r="K5534" i="34"/>
  <c r="K5535" i="34"/>
  <c r="K5536" i="34"/>
  <c r="K5537" i="34"/>
  <c r="K5538" i="34"/>
  <c r="K5539" i="34"/>
  <c r="K5540" i="34"/>
  <c r="K5541" i="34"/>
  <c r="K5542" i="34"/>
  <c r="K5543" i="34"/>
  <c r="K5544" i="34"/>
  <c r="K5545" i="34"/>
  <c r="K5546" i="34"/>
  <c r="K5547" i="34"/>
  <c r="K5548" i="34"/>
  <c r="K5549" i="34"/>
  <c r="K5550" i="34"/>
  <c r="K5551" i="34"/>
  <c r="K5552" i="34"/>
  <c r="K5553" i="34"/>
  <c r="K5554" i="34"/>
  <c r="K5555" i="34"/>
  <c r="K5556" i="34"/>
  <c r="K5557" i="34"/>
  <c r="K5558" i="34"/>
  <c r="K5559" i="34"/>
  <c r="K5560" i="34"/>
  <c r="K5561" i="34"/>
  <c r="K5562" i="34"/>
  <c r="K5563" i="34"/>
  <c r="K5564" i="34"/>
  <c r="K5565" i="34"/>
  <c r="K5566" i="34"/>
  <c r="K5567" i="34"/>
  <c r="K5568" i="34"/>
  <c r="K5569" i="34"/>
  <c r="K5570" i="34"/>
  <c r="K5571" i="34"/>
  <c r="K5572" i="34"/>
  <c r="K5573" i="34"/>
  <c r="K5574" i="34"/>
  <c r="K5575" i="34"/>
  <c r="K5576" i="34"/>
  <c r="K5577" i="34"/>
  <c r="K5578" i="34"/>
  <c r="K5579" i="34"/>
  <c r="K5580" i="34"/>
  <c r="K5581" i="34"/>
  <c r="K5582" i="34"/>
  <c r="K5583" i="34"/>
  <c r="K5584" i="34"/>
  <c r="K5585" i="34"/>
  <c r="K5586" i="34"/>
  <c r="K5587" i="34"/>
  <c r="K5588" i="34"/>
  <c r="K5589" i="34"/>
  <c r="K5590" i="34"/>
  <c r="K5591" i="34"/>
  <c r="K5592" i="34"/>
  <c r="K5593" i="34"/>
  <c r="K5594" i="34"/>
  <c r="K5595" i="34"/>
  <c r="K5596" i="34"/>
  <c r="K5597" i="34"/>
  <c r="K5598" i="34"/>
  <c r="K5599" i="34"/>
  <c r="K5600" i="34"/>
  <c r="K5601" i="34"/>
  <c r="K5602" i="34"/>
  <c r="K5603" i="34"/>
  <c r="K5604" i="34"/>
  <c r="K5605" i="34"/>
  <c r="K5606" i="34"/>
  <c r="K5607" i="34"/>
  <c r="K5608" i="34"/>
  <c r="K5609" i="34"/>
  <c r="K5610" i="34"/>
  <c r="K5611" i="34"/>
  <c r="K5612" i="34"/>
  <c r="K5613" i="34"/>
  <c r="K5614" i="34"/>
  <c r="K5615" i="34"/>
  <c r="K5616" i="34"/>
  <c r="K5617" i="34"/>
  <c r="K5618" i="34"/>
  <c r="K5619" i="34"/>
  <c r="K5620" i="34"/>
  <c r="K5621" i="34"/>
  <c r="K5622" i="34"/>
  <c r="K5623" i="34"/>
  <c r="K5624" i="34"/>
  <c r="K5625" i="34"/>
  <c r="K5626" i="34"/>
  <c r="K5627" i="34"/>
  <c r="K5628" i="34"/>
  <c r="K5629" i="34"/>
  <c r="K5630" i="34"/>
  <c r="K5631" i="34"/>
  <c r="K5632" i="34"/>
  <c r="K5633" i="34"/>
  <c r="K5634" i="34"/>
  <c r="K5635" i="34"/>
  <c r="K5636" i="34"/>
  <c r="K5637" i="34"/>
  <c r="K5638" i="34"/>
  <c r="K5639" i="34"/>
  <c r="K5640" i="34"/>
  <c r="K5641" i="34"/>
  <c r="K5642" i="34"/>
  <c r="K5643" i="34"/>
  <c r="K5644" i="34"/>
  <c r="K5645" i="34"/>
  <c r="K5646" i="34"/>
  <c r="K5647" i="34"/>
  <c r="K5648" i="34"/>
  <c r="K5649" i="34"/>
  <c r="K5650" i="34"/>
  <c r="K5651" i="34"/>
  <c r="K5652" i="34"/>
  <c r="K5653" i="34"/>
  <c r="K5654" i="34"/>
  <c r="K5655" i="34"/>
  <c r="K5656" i="34"/>
  <c r="K5657" i="34"/>
  <c r="K5658" i="34"/>
  <c r="K5659" i="34"/>
  <c r="K5660" i="34"/>
  <c r="K5661" i="34"/>
  <c r="K5662" i="34"/>
  <c r="K5663" i="34"/>
  <c r="K5664" i="34"/>
  <c r="K5665" i="34"/>
  <c r="K5666" i="34"/>
  <c r="K5667" i="34"/>
  <c r="K5668" i="34"/>
  <c r="K5669" i="34"/>
  <c r="K5670" i="34"/>
  <c r="K5671" i="34"/>
  <c r="K5672" i="34"/>
  <c r="K5673" i="34"/>
  <c r="K5674" i="34"/>
  <c r="K5675" i="34"/>
  <c r="K5676" i="34"/>
  <c r="K5677" i="34"/>
  <c r="K5678" i="34"/>
  <c r="K5679" i="34"/>
  <c r="K5680" i="34"/>
  <c r="K5681" i="34"/>
  <c r="K5682" i="34"/>
  <c r="K5683" i="34"/>
  <c r="K5684" i="34"/>
  <c r="K5685" i="34"/>
  <c r="K5686" i="34"/>
  <c r="K5687" i="34"/>
  <c r="K5688" i="34"/>
  <c r="K5689" i="34"/>
  <c r="K5690" i="34"/>
  <c r="K5691" i="34"/>
  <c r="K5692" i="34"/>
  <c r="K5693" i="34"/>
  <c r="K5694" i="34"/>
  <c r="K5695" i="34"/>
  <c r="K5696" i="34"/>
  <c r="K5697" i="34"/>
  <c r="K5698" i="34"/>
  <c r="K5699" i="34"/>
  <c r="K5700" i="34"/>
  <c r="K5701" i="34"/>
  <c r="K5702" i="34"/>
  <c r="K5703" i="34"/>
  <c r="K5704" i="34"/>
  <c r="K5705" i="34"/>
  <c r="K5706" i="34"/>
  <c r="K5707" i="34"/>
  <c r="K5708" i="34"/>
  <c r="K5709" i="34"/>
  <c r="K5710" i="34"/>
  <c r="K5711" i="34"/>
  <c r="K5712" i="34"/>
  <c r="K5713" i="34"/>
  <c r="K5714" i="34"/>
  <c r="K5715" i="34"/>
  <c r="K5716" i="34"/>
  <c r="K5717" i="34"/>
  <c r="K5718" i="34"/>
  <c r="K5719" i="34"/>
  <c r="K5720" i="34"/>
  <c r="K5721" i="34"/>
  <c r="K5722" i="34"/>
  <c r="K5723" i="34"/>
  <c r="K5724" i="34"/>
  <c r="K5725" i="34"/>
  <c r="K5726" i="34"/>
  <c r="K5727" i="34"/>
  <c r="K5728" i="34"/>
  <c r="K5729" i="34"/>
  <c r="K5730" i="34"/>
  <c r="K5731" i="34"/>
  <c r="K5732" i="34"/>
  <c r="K5733" i="34"/>
  <c r="K5734" i="34"/>
  <c r="K5735" i="34"/>
  <c r="K5736" i="34"/>
  <c r="K5737" i="34"/>
  <c r="K5738" i="34"/>
  <c r="K5739" i="34"/>
  <c r="K5740" i="34"/>
  <c r="K5741" i="34"/>
  <c r="K5742" i="34"/>
  <c r="K5743" i="34"/>
  <c r="K5744" i="34"/>
  <c r="K5745" i="34"/>
  <c r="K5746" i="34"/>
  <c r="K5747" i="34"/>
  <c r="K5748" i="34"/>
  <c r="K5749" i="34"/>
  <c r="K5750" i="34"/>
  <c r="K5751" i="34"/>
  <c r="K5752" i="34"/>
  <c r="K5753" i="34"/>
  <c r="K5754" i="34"/>
  <c r="K5755" i="34"/>
  <c r="K5756" i="34"/>
  <c r="K5757" i="34"/>
  <c r="K5758" i="34"/>
  <c r="K5759" i="34"/>
  <c r="K5760" i="34"/>
  <c r="K5761" i="34"/>
  <c r="K5762" i="34"/>
  <c r="K5763" i="34"/>
  <c r="K5764" i="34"/>
  <c r="K5765" i="34"/>
  <c r="K5766" i="34"/>
  <c r="K5767" i="34"/>
  <c r="K5768" i="34"/>
  <c r="K5769" i="34"/>
  <c r="K5770" i="34"/>
  <c r="K5771" i="34"/>
  <c r="K5772" i="34"/>
  <c r="K5773" i="34"/>
  <c r="K5774" i="34"/>
  <c r="K5775" i="34"/>
  <c r="K5776" i="34"/>
  <c r="K5777" i="34"/>
  <c r="K5778" i="34"/>
  <c r="K5779" i="34"/>
  <c r="K5780" i="34"/>
  <c r="K5781" i="34"/>
  <c r="K5782" i="34"/>
  <c r="K5783" i="34"/>
  <c r="K5784" i="34"/>
  <c r="K5785" i="34"/>
  <c r="K5786" i="34"/>
  <c r="K5787" i="34"/>
  <c r="K5788" i="34"/>
  <c r="K5789" i="34"/>
  <c r="K5790" i="34"/>
  <c r="K5791" i="34"/>
  <c r="K5792" i="34"/>
  <c r="K5793" i="34"/>
  <c r="K5794" i="34"/>
  <c r="K5795" i="34"/>
  <c r="K5796" i="34"/>
  <c r="K5797" i="34"/>
  <c r="K5798" i="34"/>
  <c r="K5799" i="34"/>
  <c r="K5800" i="34"/>
  <c r="K5801" i="34"/>
  <c r="K5802" i="34"/>
  <c r="K5803" i="34"/>
  <c r="K5804" i="34"/>
  <c r="K5805" i="34"/>
  <c r="K5806" i="34"/>
  <c r="K5807" i="34"/>
  <c r="K5808" i="34"/>
  <c r="K5809" i="34"/>
  <c r="K5810" i="34"/>
  <c r="K5811" i="34"/>
  <c r="K5812" i="34"/>
  <c r="K5813" i="34"/>
  <c r="K5814" i="34"/>
  <c r="K5815" i="34"/>
  <c r="K5816" i="34"/>
  <c r="K5817" i="34"/>
  <c r="K5818" i="34"/>
  <c r="K5819" i="34"/>
  <c r="K5820" i="34"/>
  <c r="K5821" i="34"/>
  <c r="K5822" i="34"/>
  <c r="K5823" i="34"/>
  <c r="K5824" i="34"/>
  <c r="K5825" i="34"/>
  <c r="K5826" i="34"/>
  <c r="K5827" i="34"/>
  <c r="K5828" i="34"/>
  <c r="K5829" i="34"/>
  <c r="K5830" i="34"/>
  <c r="K5831" i="34"/>
  <c r="K5832" i="34"/>
  <c r="K5833" i="34"/>
  <c r="K5834" i="34"/>
  <c r="K5835" i="34"/>
  <c r="K5836" i="34"/>
  <c r="K5837" i="34"/>
  <c r="K5838" i="34"/>
  <c r="K5839" i="34"/>
  <c r="K5840" i="34"/>
  <c r="K5841" i="34"/>
  <c r="K5842" i="34"/>
  <c r="K5843" i="34"/>
  <c r="K5844" i="34"/>
  <c r="K5845" i="34"/>
  <c r="K5846" i="34"/>
  <c r="K5847" i="34"/>
  <c r="K5848" i="34"/>
  <c r="K5849" i="34"/>
  <c r="K5850" i="34"/>
  <c r="K5851" i="34"/>
  <c r="K5852" i="34"/>
  <c r="K5853" i="34"/>
  <c r="K5854" i="34"/>
  <c r="K5855" i="34"/>
  <c r="K5856" i="34"/>
  <c r="K5857" i="34"/>
  <c r="K5858" i="34"/>
  <c r="K5859" i="34"/>
  <c r="K5860" i="34"/>
  <c r="K5861" i="34"/>
  <c r="K5862" i="34"/>
  <c r="K5863" i="34"/>
  <c r="K5864" i="34"/>
  <c r="K5865" i="34"/>
  <c r="K5866" i="34"/>
  <c r="K5867" i="34"/>
  <c r="K5868" i="34"/>
  <c r="K5869" i="34"/>
  <c r="K5870" i="34"/>
  <c r="K5871" i="34"/>
  <c r="K5872" i="34"/>
  <c r="K5873" i="34"/>
  <c r="K5874" i="34"/>
  <c r="K5875" i="34"/>
  <c r="K5876" i="34"/>
  <c r="K5877" i="34"/>
  <c r="K5878" i="34"/>
  <c r="K5879" i="34"/>
  <c r="K5880" i="34"/>
  <c r="K5881" i="34"/>
  <c r="K5882" i="34"/>
  <c r="K5883" i="34"/>
  <c r="K5884" i="34"/>
  <c r="K5885" i="34"/>
  <c r="K5886" i="34"/>
  <c r="K5887" i="34"/>
  <c r="K5888" i="34"/>
  <c r="K5889" i="34"/>
  <c r="K5890" i="34"/>
  <c r="K5891" i="34"/>
  <c r="K5892" i="34"/>
  <c r="K5893" i="34"/>
  <c r="K5894" i="34"/>
  <c r="K5895" i="34"/>
  <c r="K5896" i="34"/>
  <c r="K5897" i="34"/>
  <c r="K5898" i="34"/>
  <c r="K5899" i="34"/>
  <c r="K5900" i="34"/>
  <c r="K5901" i="34"/>
  <c r="K5902" i="34"/>
  <c r="K5903" i="34"/>
  <c r="K5904" i="34"/>
  <c r="K5905" i="34"/>
  <c r="K5906" i="34"/>
  <c r="K5907" i="34"/>
  <c r="K5908" i="34"/>
  <c r="K5909" i="34"/>
  <c r="K5910" i="34"/>
  <c r="K5911" i="34"/>
  <c r="K5912" i="34"/>
  <c r="K5913" i="34"/>
  <c r="K5914" i="34"/>
  <c r="K5915" i="34"/>
  <c r="K5916" i="34"/>
  <c r="K5917" i="34"/>
  <c r="K5918" i="34"/>
  <c r="K5919" i="34"/>
  <c r="K5920" i="34"/>
  <c r="K5921" i="34"/>
  <c r="K5922" i="34"/>
  <c r="K5923" i="34"/>
  <c r="K5924" i="34"/>
  <c r="K5925" i="34"/>
  <c r="K5926" i="34"/>
  <c r="K5927" i="34"/>
  <c r="K5928" i="34"/>
  <c r="K5929" i="34"/>
  <c r="K5930" i="34"/>
  <c r="K5931" i="34"/>
  <c r="K5932" i="34"/>
  <c r="K5933" i="34"/>
  <c r="K5934" i="34"/>
  <c r="K5935" i="34"/>
  <c r="K5936" i="34"/>
  <c r="K5937" i="34"/>
  <c r="K5938" i="34"/>
  <c r="K5939" i="34"/>
  <c r="K5940" i="34"/>
  <c r="K5941" i="34"/>
  <c r="K5942" i="34"/>
  <c r="K5943" i="34"/>
  <c r="K5944" i="34"/>
  <c r="K5945" i="34"/>
  <c r="K5946" i="34"/>
  <c r="K5947" i="34"/>
  <c r="K5948" i="34"/>
  <c r="K5949" i="34"/>
  <c r="K5950" i="34"/>
  <c r="K5951" i="34"/>
  <c r="K5952" i="34"/>
  <c r="K5953" i="34"/>
  <c r="K5954" i="34"/>
  <c r="K5955" i="34"/>
  <c r="K5956" i="34"/>
  <c r="K5957" i="34"/>
  <c r="K5958" i="34"/>
  <c r="K5959" i="34"/>
  <c r="K5960" i="34"/>
  <c r="K5961" i="34"/>
  <c r="K5962" i="34"/>
  <c r="K5963" i="34"/>
  <c r="K5964" i="34"/>
  <c r="K5965" i="34"/>
  <c r="K5966" i="34"/>
  <c r="K5967" i="34"/>
  <c r="K5968" i="34"/>
  <c r="K5969" i="34"/>
  <c r="K5970" i="34"/>
  <c r="K5971" i="34"/>
  <c r="K5972" i="34"/>
  <c r="K5973" i="34"/>
  <c r="K5974" i="34"/>
  <c r="K5975" i="34"/>
  <c r="K5976" i="34"/>
  <c r="K5977" i="34"/>
  <c r="K5978" i="34"/>
  <c r="K5979" i="34"/>
  <c r="K5980" i="34"/>
  <c r="K5981" i="34"/>
  <c r="K5982" i="34"/>
  <c r="K5983" i="34"/>
  <c r="K5984" i="34"/>
  <c r="K5985" i="34"/>
  <c r="K5986" i="34"/>
  <c r="K5987" i="34"/>
  <c r="K5988" i="34"/>
  <c r="K5989" i="34"/>
  <c r="K5990" i="34"/>
  <c r="K5991" i="34"/>
  <c r="K5992" i="34"/>
  <c r="K5993" i="34"/>
  <c r="K5994" i="34"/>
  <c r="K5995" i="34"/>
  <c r="K5996" i="34"/>
  <c r="K5997" i="34"/>
  <c r="K5998" i="34"/>
  <c r="K5999" i="34"/>
  <c r="K6000" i="34"/>
  <c r="K6001" i="34"/>
  <c r="K6002" i="34"/>
  <c r="K6003" i="34"/>
  <c r="K6004" i="34"/>
  <c r="K6005" i="34"/>
  <c r="K6006" i="34"/>
  <c r="K6007" i="34"/>
  <c r="K6008" i="34"/>
  <c r="K6009" i="34"/>
  <c r="K6010" i="34"/>
  <c r="K6011" i="34"/>
  <c r="K6012" i="34"/>
  <c r="K6013" i="34"/>
  <c r="K6014" i="34"/>
  <c r="K6015" i="34"/>
  <c r="K6016" i="34"/>
  <c r="K6017" i="34"/>
  <c r="K6018" i="34"/>
  <c r="K6019" i="34"/>
  <c r="K6020" i="34"/>
  <c r="K6021" i="34"/>
  <c r="K6022" i="34"/>
  <c r="K6023" i="34"/>
  <c r="K6024" i="34"/>
  <c r="K6025" i="34"/>
  <c r="K6026" i="34"/>
  <c r="K6027" i="34"/>
  <c r="K6028" i="34"/>
  <c r="K6029" i="34"/>
  <c r="K6030" i="34"/>
  <c r="K6031" i="34"/>
  <c r="K6032" i="34"/>
  <c r="K6033" i="34"/>
  <c r="K6034" i="34"/>
  <c r="K6035" i="34"/>
  <c r="K6036" i="34"/>
  <c r="K6037" i="34"/>
  <c r="K6038" i="34"/>
  <c r="K6039" i="34"/>
  <c r="K6040" i="34"/>
  <c r="K6041" i="34"/>
  <c r="K6042" i="34"/>
  <c r="K6043" i="34"/>
  <c r="K6044" i="34"/>
  <c r="K6045" i="34"/>
  <c r="K6046" i="34"/>
  <c r="K6047" i="34"/>
  <c r="K6048" i="34"/>
  <c r="K6049" i="34"/>
  <c r="K6050" i="34"/>
  <c r="K6051" i="34"/>
  <c r="K6052" i="34"/>
  <c r="K6053" i="34"/>
  <c r="K6054" i="34"/>
  <c r="K6055" i="34"/>
  <c r="K6056" i="34"/>
  <c r="K6057" i="34"/>
  <c r="K6058" i="34"/>
  <c r="K6059" i="34"/>
  <c r="K6060" i="34"/>
  <c r="K6061" i="34"/>
  <c r="K6062" i="34"/>
  <c r="K6063" i="34"/>
  <c r="K6064" i="34"/>
  <c r="K6065" i="34"/>
  <c r="K6066" i="34"/>
  <c r="K6067" i="34"/>
  <c r="K6068" i="34"/>
  <c r="K6069" i="34"/>
  <c r="K6070" i="34"/>
  <c r="K6071" i="34"/>
  <c r="K6072" i="34"/>
  <c r="K6073" i="34"/>
  <c r="K6074" i="34"/>
  <c r="K6075" i="34"/>
  <c r="K6076" i="34"/>
  <c r="K6077" i="34"/>
  <c r="K6078" i="34"/>
  <c r="K6079" i="34"/>
  <c r="K6080" i="34"/>
  <c r="K6081" i="34"/>
  <c r="K6082" i="34"/>
  <c r="K6083" i="34"/>
  <c r="K6084" i="34"/>
  <c r="K6085" i="34"/>
  <c r="K6086" i="34"/>
  <c r="K6087" i="34"/>
  <c r="K6088" i="34"/>
  <c r="K6089" i="34"/>
  <c r="K6090" i="34"/>
  <c r="K6091" i="34"/>
  <c r="K6092" i="34"/>
  <c r="K6093" i="34"/>
  <c r="K6094" i="34"/>
  <c r="K6095" i="34"/>
  <c r="K6096" i="34"/>
  <c r="K6097" i="34"/>
  <c r="K6098" i="34"/>
  <c r="K6099" i="34"/>
  <c r="K6100" i="34"/>
  <c r="K6101" i="34"/>
  <c r="K6102" i="34"/>
  <c r="K6103" i="34"/>
  <c r="K6104" i="34"/>
  <c r="K6105" i="34"/>
  <c r="K6106" i="34"/>
  <c r="K6107" i="34"/>
  <c r="K6108" i="34"/>
  <c r="K6109" i="34"/>
  <c r="K6110" i="34"/>
  <c r="K6111" i="34"/>
  <c r="K6112" i="34"/>
  <c r="K6113" i="34"/>
  <c r="K6114" i="34"/>
  <c r="K6115" i="34"/>
  <c r="K6116" i="34"/>
  <c r="K6117" i="34"/>
  <c r="K6118" i="34"/>
  <c r="K6119" i="34"/>
  <c r="K6120" i="34"/>
  <c r="K6121" i="34"/>
  <c r="K6122" i="34"/>
  <c r="K6123" i="34"/>
  <c r="K6124" i="34"/>
  <c r="K6125" i="34"/>
  <c r="K6126" i="34"/>
  <c r="K6127" i="34"/>
  <c r="K6128" i="34"/>
  <c r="K6129" i="34"/>
  <c r="K6130" i="34"/>
  <c r="K6131" i="34"/>
  <c r="K6132" i="34"/>
  <c r="K6133" i="34"/>
  <c r="K6134" i="34"/>
  <c r="K6135" i="34"/>
  <c r="K6136" i="34"/>
  <c r="K6137" i="34"/>
  <c r="K6138" i="34"/>
  <c r="K6139" i="34"/>
  <c r="K6140" i="34"/>
  <c r="K6141" i="34"/>
  <c r="K6142" i="34"/>
  <c r="K6143" i="34"/>
  <c r="K6144" i="34"/>
  <c r="K6145" i="34"/>
  <c r="K6146" i="34"/>
  <c r="K6147" i="34"/>
  <c r="K6148" i="34"/>
  <c r="K6149" i="34"/>
  <c r="K6150" i="34"/>
  <c r="K6151" i="34"/>
  <c r="K6152" i="34"/>
  <c r="K6153" i="34"/>
  <c r="K6154" i="34"/>
  <c r="K6155" i="34"/>
  <c r="K6156" i="34"/>
  <c r="K6157" i="34"/>
  <c r="K6158" i="34"/>
  <c r="K6159" i="34"/>
  <c r="K6160" i="34"/>
  <c r="K6161" i="34"/>
  <c r="K6162" i="34"/>
  <c r="K6163" i="34"/>
  <c r="K6164" i="34"/>
  <c r="K6165" i="34"/>
  <c r="K6166" i="34"/>
  <c r="K6167" i="34"/>
  <c r="K6168" i="34"/>
  <c r="K6169" i="34"/>
  <c r="K6170" i="34"/>
  <c r="K6171" i="34"/>
  <c r="K6172" i="34"/>
  <c r="K6173" i="34"/>
  <c r="K6174" i="34"/>
  <c r="K6175" i="34"/>
  <c r="K6176" i="34"/>
  <c r="K6177" i="34"/>
  <c r="K6178" i="34"/>
  <c r="K6179" i="34"/>
  <c r="K6180" i="34"/>
  <c r="K6181" i="34"/>
  <c r="K6182" i="34"/>
  <c r="K6183" i="34"/>
  <c r="K6184" i="34"/>
  <c r="K6185" i="34"/>
  <c r="K6186" i="34"/>
  <c r="K6187" i="34"/>
  <c r="K6188" i="34"/>
  <c r="K6189" i="34"/>
  <c r="K6190" i="34"/>
  <c r="K6191" i="34"/>
  <c r="K6192" i="34"/>
  <c r="K6193" i="34"/>
  <c r="K6194" i="34"/>
  <c r="K6195" i="34"/>
  <c r="K6196" i="34"/>
  <c r="K6197" i="34"/>
  <c r="K6198" i="34"/>
  <c r="K6199" i="34"/>
  <c r="K6200" i="34"/>
  <c r="K6201" i="34"/>
  <c r="K6202" i="34"/>
  <c r="K6203" i="34"/>
  <c r="K6204" i="34"/>
  <c r="K6205" i="34"/>
  <c r="K6206" i="34"/>
  <c r="K6207" i="34"/>
  <c r="K6208" i="34"/>
  <c r="K6209" i="34"/>
  <c r="K6210" i="34"/>
  <c r="K6211" i="34"/>
  <c r="K6212" i="34"/>
  <c r="K6213" i="34"/>
  <c r="K6214" i="34"/>
  <c r="K6215" i="34"/>
  <c r="K6216" i="34"/>
  <c r="K6217" i="34"/>
  <c r="K6218" i="34"/>
  <c r="K6219" i="34"/>
  <c r="K6220" i="34"/>
  <c r="K6221" i="34"/>
  <c r="K6222" i="34"/>
  <c r="K6223" i="34"/>
  <c r="K6224" i="34"/>
  <c r="K6225" i="34"/>
  <c r="K6226" i="34"/>
  <c r="K6227" i="34"/>
  <c r="K6228" i="34"/>
  <c r="K6229" i="34"/>
  <c r="K6230" i="34"/>
  <c r="K6231" i="34"/>
  <c r="K6232" i="34"/>
  <c r="K6233" i="34"/>
  <c r="K6234" i="34"/>
  <c r="K6235" i="34"/>
  <c r="K6236" i="34"/>
  <c r="K6237" i="34"/>
  <c r="K6238" i="34"/>
  <c r="K6239" i="34"/>
  <c r="K6240" i="34"/>
  <c r="K6241" i="34"/>
  <c r="K6242" i="34"/>
  <c r="K6243" i="34"/>
  <c r="K6244" i="34"/>
  <c r="K6245" i="34"/>
  <c r="K6246" i="34"/>
  <c r="K6247" i="34"/>
  <c r="K6248" i="34"/>
  <c r="K6249" i="34"/>
  <c r="K6250" i="34"/>
  <c r="K6251" i="34"/>
  <c r="K6252" i="34"/>
  <c r="K6253" i="34"/>
  <c r="K6254" i="34"/>
  <c r="K6255" i="34"/>
  <c r="K6256" i="34"/>
  <c r="K6257" i="34"/>
  <c r="K6258" i="34"/>
  <c r="K6259" i="34"/>
  <c r="K6260" i="34"/>
  <c r="K6261" i="34"/>
  <c r="K6262" i="34"/>
  <c r="K6263" i="34"/>
  <c r="K6264" i="34"/>
  <c r="K6265" i="34"/>
  <c r="K6266" i="34"/>
  <c r="K6267" i="34"/>
  <c r="K6268" i="34"/>
  <c r="K6269" i="34"/>
  <c r="K6270" i="34"/>
  <c r="K6271" i="34"/>
  <c r="K6272" i="34"/>
  <c r="K6273" i="34"/>
  <c r="K6274" i="34"/>
  <c r="K6275" i="34"/>
  <c r="K6276" i="34"/>
  <c r="K6277" i="34"/>
  <c r="K6278" i="34"/>
  <c r="K6279" i="34"/>
  <c r="K6280" i="34"/>
  <c r="K6281" i="34"/>
  <c r="K6282" i="34"/>
  <c r="K6283" i="34"/>
  <c r="K6284" i="34"/>
  <c r="K6285" i="34"/>
  <c r="K6286" i="34"/>
  <c r="K6287" i="34"/>
  <c r="K6288" i="34"/>
  <c r="K6289" i="34"/>
  <c r="K6290" i="34"/>
  <c r="K6291" i="34"/>
  <c r="K6292" i="34"/>
  <c r="K6293" i="34"/>
  <c r="K6294" i="34"/>
  <c r="K6295" i="34"/>
  <c r="K6296" i="34"/>
  <c r="K6297" i="34"/>
  <c r="K6298" i="34"/>
  <c r="K6299" i="34"/>
  <c r="K6300" i="34"/>
  <c r="K6301" i="34"/>
  <c r="K6302" i="34"/>
  <c r="K6303" i="34"/>
  <c r="K6304" i="34"/>
  <c r="K6305" i="34"/>
  <c r="K6306" i="34"/>
  <c r="K6307" i="34"/>
  <c r="K6308" i="34"/>
  <c r="K6309" i="34"/>
  <c r="K6310" i="34"/>
  <c r="K6311" i="34"/>
  <c r="K6312" i="34"/>
  <c r="K6313" i="34"/>
  <c r="K6314" i="34"/>
  <c r="K6315" i="34"/>
  <c r="K6316" i="34"/>
  <c r="K6317" i="34"/>
  <c r="K6318" i="34"/>
  <c r="K6319" i="34"/>
  <c r="K6320" i="34"/>
  <c r="K6321" i="34"/>
  <c r="K6322" i="34"/>
  <c r="K6323" i="34"/>
  <c r="K6324" i="34"/>
  <c r="K6325" i="34"/>
  <c r="K6326" i="34"/>
  <c r="K6327" i="34"/>
  <c r="K6328" i="34"/>
  <c r="K6329" i="34"/>
  <c r="K6330" i="34"/>
  <c r="K6331" i="34"/>
  <c r="K6332" i="34"/>
  <c r="K6333" i="34"/>
  <c r="K6334" i="34"/>
  <c r="K6335" i="34"/>
  <c r="K6336" i="34"/>
  <c r="K6337" i="34"/>
  <c r="K6338" i="34"/>
  <c r="K6339" i="34"/>
  <c r="K6340" i="34"/>
  <c r="K6341" i="34"/>
  <c r="K6342" i="34"/>
  <c r="K6343" i="34"/>
  <c r="K6344" i="34"/>
  <c r="K6345" i="34"/>
  <c r="K6346" i="34"/>
  <c r="K6347" i="34"/>
  <c r="K6348" i="34"/>
  <c r="K6349" i="34"/>
  <c r="K6350" i="34"/>
  <c r="K6351" i="34"/>
  <c r="K6352" i="34"/>
  <c r="K6353" i="34"/>
  <c r="K6354" i="34"/>
  <c r="K6355" i="34"/>
  <c r="K6356" i="34"/>
  <c r="K6357" i="34"/>
  <c r="K6358" i="34"/>
  <c r="K6359" i="34"/>
  <c r="K6360" i="34"/>
  <c r="K6361" i="34"/>
  <c r="K6362" i="34"/>
  <c r="K6363" i="34"/>
  <c r="K6364" i="34"/>
  <c r="K6365" i="34"/>
  <c r="K6366" i="34"/>
  <c r="K6367" i="34"/>
  <c r="K6368" i="34"/>
  <c r="K6369" i="34"/>
  <c r="K6370" i="34"/>
  <c r="K6371" i="34"/>
  <c r="K6372" i="34"/>
  <c r="K6373" i="34"/>
  <c r="K6374" i="34"/>
  <c r="K6375" i="34"/>
  <c r="K6376" i="34"/>
  <c r="K6377" i="34"/>
  <c r="K6378" i="34"/>
  <c r="K6379" i="34"/>
  <c r="K6380" i="34"/>
  <c r="K6381" i="34"/>
  <c r="K6382" i="34"/>
  <c r="K6383" i="34"/>
  <c r="K6384" i="34"/>
  <c r="K6385" i="34"/>
  <c r="K6386" i="34"/>
  <c r="K6387" i="34"/>
  <c r="K6388" i="34"/>
  <c r="K6389" i="34"/>
  <c r="K6390" i="34"/>
  <c r="K6391" i="34"/>
  <c r="K6392" i="34"/>
  <c r="K6393" i="34"/>
  <c r="K6394" i="34"/>
  <c r="K6395" i="34"/>
  <c r="K6396" i="34"/>
  <c r="K6397" i="34"/>
  <c r="K6398" i="34"/>
  <c r="K6399" i="34"/>
  <c r="K6400" i="34"/>
  <c r="K6401" i="34"/>
  <c r="K6402" i="34"/>
  <c r="K6403" i="34"/>
  <c r="K6404" i="34"/>
  <c r="K6405" i="34"/>
  <c r="K6406" i="34"/>
  <c r="K6407" i="34"/>
  <c r="K6408" i="34"/>
  <c r="K6409" i="34"/>
  <c r="K6410" i="34"/>
  <c r="K6411" i="34"/>
  <c r="K6412" i="34"/>
  <c r="K6413" i="34"/>
  <c r="K6414" i="34"/>
  <c r="K6415" i="34"/>
  <c r="K6416" i="34"/>
  <c r="K6417" i="34"/>
  <c r="K6418" i="34"/>
  <c r="K6419" i="34"/>
  <c r="K6420" i="34"/>
  <c r="K6421" i="34"/>
  <c r="K6422" i="34"/>
  <c r="K6423" i="34"/>
  <c r="K6424" i="34"/>
  <c r="K6425" i="34"/>
  <c r="K6426" i="34"/>
  <c r="K6427" i="34"/>
  <c r="K6428" i="34"/>
  <c r="K6429" i="34"/>
  <c r="K6430" i="34"/>
  <c r="K6431" i="34"/>
  <c r="K6432" i="34"/>
  <c r="K6433" i="34"/>
  <c r="K6434" i="34"/>
  <c r="K6435" i="34"/>
  <c r="K6436" i="34"/>
  <c r="K6437" i="34"/>
  <c r="K6438" i="34"/>
  <c r="K6439" i="34"/>
  <c r="K6440" i="34"/>
  <c r="K6441" i="34"/>
  <c r="K6442" i="34"/>
  <c r="K6443" i="34"/>
  <c r="K6444" i="34"/>
  <c r="K6445" i="34"/>
  <c r="K6446" i="34"/>
  <c r="K6447" i="34"/>
  <c r="K6448" i="34"/>
  <c r="K6449" i="34"/>
  <c r="K6450" i="34"/>
  <c r="K6451" i="34"/>
  <c r="K6452" i="34"/>
  <c r="K6453" i="34"/>
  <c r="K6454" i="34"/>
  <c r="K6455" i="34"/>
  <c r="K6456" i="34"/>
  <c r="K6457" i="34"/>
  <c r="K6458" i="34"/>
  <c r="K6459" i="34"/>
  <c r="K6460" i="34"/>
  <c r="K6461" i="34"/>
  <c r="K6462" i="34"/>
  <c r="K6463" i="34"/>
  <c r="K6464" i="34"/>
  <c r="K6465" i="34"/>
  <c r="K6466" i="34"/>
  <c r="K6467" i="34"/>
  <c r="K6468" i="34"/>
  <c r="K6469" i="34"/>
  <c r="K6470" i="34"/>
  <c r="K6471" i="34"/>
  <c r="K6472" i="34"/>
  <c r="K6473" i="34"/>
  <c r="K6474" i="34"/>
  <c r="K6475" i="34"/>
  <c r="K6476" i="34"/>
  <c r="K6477" i="34"/>
  <c r="K6478" i="34"/>
  <c r="K6479" i="34"/>
  <c r="K6480" i="34"/>
  <c r="K6481" i="34"/>
  <c r="K6482" i="34"/>
  <c r="K6483" i="34"/>
  <c r="K6484" i="34"/>
  <c r="K6485" i="34"/>
  <c r="K6486" i="34"/>
  <c r="K6487" i="34"/>
  <c r="K6488" i="34"/>
  <c r="K6489" i="34"/>
  <c r="K6490" i="34"/>
  <c r="K6491" i="34"/>
  <c r="K6492" i="34"/>
  <c r="K6493" i="34"/>
  <c r="K6494" i="34"/>
  <c r="K6495" i="34"/>
  <c r="K6496" i="34"/>
  <c r="K6497" i="34"/>
  <c r="K6498" i="34"/>
  <c r="K6499" i="34"/>
  <c r="K6500" i="34"/>
  <c r="K6501" i="34"/>
  <c r="K6502" i="34"/>
  <c r="K6503" i="34"/>
  <c r="K6504" i="34"/>
  <c r="K6505" i="34"/>
  <c r="K6506" i="34"/>
  <c r="K6507" i="34"/>
  <c r="K6508" i="34"/>
  <c r="K6509" i="34"/>
  <c r="K6510" i="34"/>
  <c r="K6511" i="34"/>
  <c r="K6512" i="34"/>
  <c r="K6513" i="34"/>
  <c r="K6514" i="34"/>
  <c r="K6515" i="34"/>
  <c r="K6516" i="34"/>
  <c r="K6517" i="34"/>
  <c r="K6518" i="34"/>
  <c r="K6519" i="34"/>
  <c r="K6520" i="34"/>
  <c r="K6521" i="34"/>
  <c r="K6522" i="34"/>
  <c r="K6523" i="34"/>
  <c r="K6524" i="34"/>
  <c r="K6525" i="34"/>
  <c r="K6526" i="34"/>
  <c r="K6527" i="34"/>
  <c r="K6528" i="34"/>
  <c r="K6529" i="34"/>
  <c r="K6530" i="34"/>
  <c r="K6531" i="34"/>
  <c r="K6532" i="34"/>
  <c r="K6533" i="34"/>
  <c r="K6534" i="34"/>
  <c r="K6535" i="34"/>
  <c r="K6536" i="34"/>
  <c r="K6537" i="34"/>
  <c r="K6538" i="34"/>
  <c r="K6539" i="34"/>
  <c r="K6540" i="34"/>
  <c r="K6541" i="34"/>
  <c r="K6542" i="34"/>
  <c r="K6543" i="34"/>
  <c r="K6544" i="34"/>
  <c r="K6545" i="34"/>
  <c r="K6546" i="34"/>
  <c r="K6547" i="34"/>
  <c r="K6548" i="34"/>
  <c r="K6549" i="34"/>
  <c r="K6550" i="34"/>
  <c r="K6551" i="34"/>
  <c r="K6552" i="34"/>
  <c r="K6553" i="34"/>
  <c r="K6554" i="34"/>
  <c r="K6555" i="34"/>
  <c r="K6556" i="34"/>
  <c r="K6557" i="34"/>
  <c r="K6558" i="34"/>
  <c r="K6559" i="34"/>
  <c r="K6560" i="34"/>
  <c r="K6561" i="34"/>
  <c r="K6562" i="34"/>
  <c r="K6563" i="34"/>
  <c r="K6564" i="34"/>
  <c r="K6565" i="34"/>
  <c r="K6566" i="34"/>
  <c r="K6567" i="34"/>
  <c r="K6568" i="34"/>
  <c r="K6569" i="34"/>
  <c r="K6570" i="34"/>
  <c r="K6571" i="34"/>
  <c r="K6572" i="34"/>
  <c r="K6573" i="34"/>
  <c r="K6574" i="34"/>
  <c r="K6575" i="34"/>
  <c r="K6576" i="34"/>
  <c r="K6577" i="34"/>
  <c r="K6578" i="34"/>
  <c r="K6579" i="34"/>
  <c r="K6580" i="34"/>
  <c r="K6581" i="34"/>
  <c r="K6582" i="34"/>
  <c r="K6583" i="34"/>
  <c r="K6584" i="34"/>
  <c r="K6585" i="34"/>
  <c r="K6586" i="34"/>
  <c r="K6587" i="34"/>
  <c r="K6588" i="34"/>
  <c r="K6589" i="34"/>
  <c r="K6590" i="34"/>
  <c r="K6591" i="34"/>
  <c r="K6592" i="34"/>
  <c r="K6593" i="34"/>
  <c r="K6594" i="34"/>
  <c r="K6595" i="34"/>
  <c r="K6596" i="34"/>
  <c r="K6597" i="34"/>
  <c r="K6598" i="34"/>
  <c r="K6599" i="34"/>
  <c r="K6600" i="34"/>
  <c r="K6601" i="34"/>
  <c r="K6602" i="34"/>
  <c r="K6603" i="34"/>
  <c r="K6604" i="34"/>
  <c r="K6605" i="34"/>
  <c r="K6606" i="34"/>
  <c r="K6607" i="34"/>
  <c r="K6608" i="34"/>
  <c r="K6609" i="34"/>
  <c r="K6610" i="34"/>
  <c r="K6611" i="34"/>
  <c r="K6612" i="34"/>
  <c r="K6613" i="34"/>
  <c r="K6614" i="34"/>
  <c r="K6615" i="34"/>
  <c r="K6616" i="34"/>
  <c r="K6617" i="34"/>
  <c r="K6618" i="34"/>
  <c r="K6619" i="34"/>
  <c r="K6620" i="34"/>
  <c r="K6621" i="34"/>
  <c r="K6622" i="34"/>
  <c r="K6623" i="34"/>
  <c r="K6624" i="34"/>
  <c r="K6625" i="34"/>
  <c r="K6626" i="34"/>
  <c r="K6627" i="34"/>
  <c r="K6628" i="34"/>
  <c r="K6629" i="34"/>
  <c r="K6630" i="34"/>
  <c r="K6631" i="34"/>
  <c r="K6632" i="34"/>
  <c r="K6633" i="34"/>
  <c r="K6634" i="34"/>
  <c r="K6635" i="34"/>
  <c r="K6636" i="34"/>
  <c r="K6637" i="34"/>
  <c r="K6638" i="34"/>
  <c r="K6639" i="34"/>
  <c r="K6640" i="34"/>
  <c r="K6641" i="34"/>
  <c r="K6642" i="34"/>
  <c r="K6643" i="34"/>
  <c r="K6644" i="34"/>
  <c r="K6645" i="34"/>
  <c r="K6646" i="34"/>
  <c r="K6647" i="34"/>
  <c r="K6648" i="34"/>
  <c r="K6649" i="34"/>
  <c r="K6650" i="34"/>
  <c r="K6651" i="34"/>
  <c r="K6652" i="34"/>
  <c r="K6653" i="34"/>
  <c r="K6654" i="34"/>
  <c r="K6655" i="34"/>
  <c r="K6656" i="34"/>
  <c r="K6657" i="34"/>
  <c r="K6658" i="34"/>
  <c r="K6659" i="34"/>
  <c r="K6660" i="34"/>
  <c r="K6661" i="34"/>
  <c r="K6662" i="34"/>
  <c r="K6663" i="34"/>
  <c r="K6664" i="34"/>
  <c r="K6665" i="34"/>
  <c r="K6666" i="34"/>
  <c r="K6667" i="34"/>
  <c r="K6668" i="34"/>
  <c r="K6669" i="34"/>
  <c r="K6670" i="34"/>
  <c r="K6671" i="34"/>
  <c r="K6672" i="34"/>
  <c r="K6673" i="34"/>
  <c r="K6674" i="34"/>
  <c r="K6675" i="34"/>
  <c r="K6676" i="34"/>
  <c r="K6677" i="34"/>
  <c r="K6678" i="34"/>
  <c r="K6679" i="34"/>
  <c r="K6680" i="34"/>
  <c r="K6681" i="34"/>
  <c r="K6682" i="34"/>
  <c r="K6683" i="34"/>
  <c r="K6684" i="34"/>
  <c r="K6685" i="34"/>
  <c r="K6686" i="34"/>
  <c r="K6687" i="34"/>
  <c r="K6688" i="34"/>
  <c r="K6689" i="34"/>
  <c r="K6690" i="34"/>
  <c r="K6691" i="34"/>
  <c r="K6692" i="34"/>
  <c r="K6693" i="34"/>
  <c r="K6694" i="34"/>
  <c r="K6695" i="34"/>
  <c r="K6696" i="34"/>
  <c r="K6697" i="34"/>
  <c r="K6698" i="34"/>
  <c r="K6699" i="34"/>
  <c r="K6700" i="34"/>
  <c r="K6701" i="34"/>
  <c r="K6702" i="34"/>
  <c r="K6703" i="34"/>
  <c r="K6704" i="34"/>
  <c r="K6705" i="34"/>
  <c r="K6706" i="34"/>
  <c r="K6707" i="34"/>
  <c r="K6708" i="34"/>
  <c r="K6709" i="34"/>
  <c r="K6710" i="34"/>
  <c r="K6711" i="34"/>
  <c r="K6712" i="34"/>
  <c r="K6713" i="34"/>
  <c r="K6714" i="34"/>
  <c r="K6715" i="34"/>
  <c r="K6716" i="34"/>
  <c r="K6717" i="34"/>
  <c r="K6718" i="34"/>
  <c r="K6719" i="34"/>
  <c r="K6720" i="34"/>
  <c r="K6721" i="34"/>
  <c r="K6722" i="34"/>
  <c r="K6723" i="34"/>
  <c r="K6724" i="34"/>
  <c r="K6725" i="34"/>
  <c r="K6726" i="34"/>
  <c r="K6727" i="34"/>
  <c r="K6728" i="34"/>
  <c r="K6729" i="34"/>
  <c r="K6730" i="34"/>
  <c r="K6731" i="34"/>
  <c r="K6732" i="34"/>
  <c r="K6733" i="34"/>
  <c r="K6734" i="34"/>
  <c r="K6735" i="34"/>
  <c r="K6736" i="34"/>
  <c r="K6737" i="34"/>
  <c r="K6738" i="34"/>
  <c r="K6739" i="34"/>
  <c r="K6740" i="34"/>
  <c r="K6741" i="34"/>
  <c r="K6742" i="34"/>
  <c r="K6743" i="34"/>
  <c r="K6744" i="34"/>
  <c r="K6745" i="34"/>
  <c r="K6746" i="34"/>
  <c r="K6747" i="34"/>
  <c r="K6748" i="34"/>
  <c r="K6749" i="34"/>
  <c r="K6750" i="34"/>
  <c r="K6751" i="34"/>
  <c r="K6752" i="34"/>
  <c r="K6753" i="34"/>
  <c r="K6754" i="34"/>
  <c r="K6755" i="34"/>
  <c r="K6756" i="34"/>
  <c r="K6757" i="34"/>
  <c r="K6758" i="34"/>
  <c r="K6759" i="34"/>
  <c r="K6760" i="34"/>
  <c r="K6761" i="34"/>
  <c r="K6762" i="34"/>
  <c r="K6763" i="34"/>
  <c r="K6764" i="34"/>
  <c r="K6765" i="34"/>
  <c r="K6766" i="34"/>
  <c r="K6767" i="34"/>
  <c r="K6768" i="34"/>
  <c r="K6769" i="34"/>
  <c r="K6770" i="34"/>
  <c r="K6771" i="34"/>
  <c r="K6772" i="34"/>
  <c r="K6773" i="34"/>
  <c r="K6774" i="34"/>
  <c r="K6775" i="34"/>
  <c r="K6776" i="34"/>
  <c r="K6777" i="34"/>
  <c r="K6778" i="34"/>
  <c r="K6779" i="34"/>
  <c r="K6780" i="34"/>
  <c r="K6781" i="34"/>
  <c r="K6782" i="34"/>
  <c r="K6783" i="34"/>
  <c r="K6784" i="34"/>
  <c r="K6785" i="34"/>
  <c r="K6786" i="34"/>
  <c r="K6787" i="34"/>
  <c r="K6788" i="34"/>
  <c r="K6789" i="34"/>
  <c r="K6790" i="34"/>
  <c r="K6791" i="34"/>
  <c r="K6792" i="34"/>
  <c r="K6793" i="34"/>
  <c r="K6794" i="34"/>
  <c r="K6795" i="34"/>
  <c r="K6796" i="34"/>
  <c r="K6797" i="34"/>
  <c r="K6798" i="34"/>
  <c r="K6799" i="34"/>
  <c r="K6800" i="34"/>
  <c r="K6801" i="34"/>
  <c r="K6802" i="34"/>
  <c r="K6803" i="34"/>
  <c r="K6804" i="34"/>
  <c r="K6805" i="34"/>
  <c r="K6806" i="34"/>
  <c r="K6807" i="34"/>
  <c r="K6808" i="34"/>
  <c r="K6809" i="34"/>
  <c r="K6810" i="34"/>
  <c r="K6811" i="34"/>
  <c r="K6812" i="34"/>
  <c r="K6813" i="34"/>
  <c r="K6814" i="34"/>
  <c r="K6815" i="34"/>
  <c r="K6816" i="34"/>
  <c r="K6817" i="34"/>
  <c r="K6818" i="34"/>
  <c r="K6819" i="34"/>
  <c r="K6820" i="34"/>
  <c r="K6821" i="34"/>
  <c r="K6822" i="34"/>
  <c r="K6823" i="34"/>
  <c r="K6824" i="34"/>
  <c r="K6825" i="34"/>
  <c r="K6826" i="34"/>
  <c r="K6827" i="34"/>
  <c r="K6828" i="34"/>
  <c r="K6829" i="34"/>
  <c r="K6830" i="34"/>
  <c r="K6831" i="34"/>
  <c r="K6832" i="34"/>
  <c r="K6833" i="34"/>
  <c r="K6834" i="34"/>
  <c r="K6835" i="34"/>
  <c r="K6836" i="34"/>
  <c r="K6837" i="34"/>
  <c r="K6838" i="34"/>
  <c r="K6839" i="34"/>
  <c r="K6840" i="34"/>
  <c r="K6841" i="34"/>
  <c r="K6842" i="34"/>
  <c r="K6843" i="34"/>
  <c r="K6844" i="34"/>
  <c r="K6845" i="34"/>
  <c r="K6846" i="34"/>
  <c r="K6847" i="34"/>
  <c r="K6848" i="34"/>
  <c r="K6849" i="34"/>
  <c r="K6850" i="34"/>
  <c r="K6851" i="34"/>
  <c r="K6852" i="34"/>
  <c r="K6853" i="34"/>
  <c r="K6854" i="34"/>
  <c r="K6855" i="34"/>
  <c r="K6856" i="34"/>
  <c r="K6857" i="34"/>
  <c r="K6858" i="34"/>
  <c r="K6859" i="34"/>
  <c r="K6860" i="34"/>
  <c r="K6861" i="34"/>
  <c r="K6862" i="34"/>
  <c r="K6863" i="34"/>
  <c r="K6864" i="34"/>
  <c r="K6865" i="34"/>
  <c r="K6866" i="34"/>
  <c r="K6867" i="34"/>
  <c r="K6868" i="34"/>
  <c r="K6869" i="34"/>
  <c r="K6870" i="34"/>
  <c r="K6871" i="34"/>
  <c r="K6872" i="34"/>
  <c r="K6873" i="34"/>
  <c r="K6874" i="34"/>
  <c r="K6875" i="34"/>
  <c r="K6876" i="34"/>
  <c r="K6877" i="34"/>
  <c r="K6878" i="34"/>
  <c r="K6879" i="34"/>
  <c r="K6880" i="34"/>
  <c r="K6881" i="34"/>
  <c r="K6882" i="34"/>
  <c r="K6883" i="34"/>
  <c r="K6884" i="34"/>
  <c r="K6885" i="34"/>
  <c r="K6886" i="34"/>
  <c r="K6887" i="34"/>
  <c r="K6888" i="34"/>
  <c r="K6889" i="34"/>
  <c r="K6890" i="34"/>
  <c r="K6891" i="34"/>
  <c r="K6892" i="34"/>
  <c r="K6893" i="34"/>
  <c r="K6894" i="34"/>
  <c r="K6895" i="34"/>
  <c r="K6896" i="34"/>
  <c r="K6897" i="34"/>
  <c r="K6898" i="34"/>
  <c r="K6899" i="34"/>
  <c r="K6900" i="34"/>
  <c r="K6901" i="34"/>
  <c r="K6902" i="34"/>
  <c r="K6903" i="34"/>
  <c r="K6904" i="34"/>
  <c r="K6905" i="34"/>
  <c r="K6906" i="34"/>
  <c r="K6907" i="34"/>
  <c r="K6908" i="34"/>
  <c r="K6909" i="34"/>
  <c r="K6910" i="34"/>
  <c r="K6911" i="34"/>
  <c r="K6912" i="34"/>
  <c r="K6913" i="34"/>
  <c r="K6914" i="34"/>
  <c r="K6915" i="34"/>
  <c r="K6916" i="34"/>
  <c r="K6917" i="34"/>
  <c r="K6918" i="34"/>
  <c r="K6919" i="34"/>
  <c r="K6920" i="34"/>
  <c r="K6921" i="34"/>
  <c r="K6922" i="34"/>
  <c r="K6923" i="34"/>
  <c r="K6924" i="34"/>
  <c r="K6925" i="34"/>
  <c r="K6926" i="34"/>
  <c r="K6927" i="34"/>
  <c r="K6928" i="34"/>
  <c r="K6929" i="34"/>
  <c r="K6930" i="34"/>
  <c r="K6931" i="34"/>
  <c r="K6932" i="34"/>
  <c r="K6933" i="34"/>
  <c r="K6934" i="34"/>
  <c r="K6935" i="34"/>
  <c r="K6936" i="34"/>
  <c r="K6937" i="34"/>
  <c r="K6938" i="34"/>
  <c r="K6939" i="34"/>
  <c r="K6940" i="34"/>
  <c r="K6941" i="34"/>
  <c r="K6942" i="34"/>
  <c r="K6943" i="34"/>
  <c r="K6944" i="34"/>
  <c r="K6945" i="34"/>
  <c r="K6946" i="34"/>
  <c r="K6947" i="34"/>
  <c r="K6948" i="34"/>
  <c r="K6949" i="34"/>
  <c r="K6950" i="34"/>
  <c r="K6951" i="34"/>
  <c r="K6952" i="34"/>
  <c r="K6953" i="34"/>
  <c r="K6954" i="34"/>
  <c r="K6955" i="34"/>
  <c r="K6956" i="34"/>
  <c r="K6957" i="34"/>
  <c r="K6958" i="34"/>
  <c r="K6959" i="34"/>
  <c r="K6960" i="34"/>
  <c r="K6961" i="34"/>
  <c r="K6962" i="34"/>
  <c r="K6963" i="34"/>
  <c r="K6964" i="34"/>
  <c r="K6965" i="34"/>
  <c r="K6966" i="34"/>
  <c r="K6967" i="34"/>
  <c r="K6968" i="34"/>
  <c r="K6969" i="34"/>
  <c r="K6970" i="34"/>
  <c r="K6971" i="34"/>
  <c r="K6972" i="34"/>
  <c r="K6973" i="34"/>
  <c r="K6974" i="34"/>
  <c r="K6975" i="34"/>
  <c r="K6976" i="34"/>
  <c r="K6977" i="34"/>
  <c r="K6978" i="34"/>
  <c r="K6979" i="34"/>
  <c r="K6980" i="34"/>
  <c r="K6981" i="34"/>
  <c r="K6982" i="34"/>
  <c r="K6983" i="34"/>
  <c r="K6984" i="34"/>
  <c r="K6985" i="34"/>
  <c r="K6986" i="34"/>
  <c r="K6987" i="34"/>
  <c r="K6988" i="34"/>
  <c r="K6989" i="34"/>
  <c r="K6990" i="34"/>
  <c r="K6991" i="34"/>
  <c r="K6992" i="34"/>
  <c r="K6993" i="34"/>
  <c r="K6994" i="34"/>
  <c r="K6995" i="34"/>
  <c r="K6996" i="34"/>
  <c r="K6997" i="34"/>
  <c r="K6998" i="34"/>
  <c r="K6999" i="34"/>
  <c r="K7000" i="34"/>
  <c r="K7001" i="34"/>
  <c r="K7002" i="34"/>
  <c r="K7003" i="34"/>
  <c r="K7004" i="34"/>
  <c r="K7005" i="34"/>
  <c r="K7006" i="34"/>
  <c r="K7007" i="34"/>
  <c r="K7008" i="34"/>
  <c r="K7009" i="34"/>
  <c r="K7010" i="34"/>
  <c r="K7011" i="34"/>
  <c r="K7012" i="34"/>
  <c r="K7013" i="34"/>
  <c r="K7014" i="34"/>
  <c r="K7015" i="34"/>
  <c r="K7016" i="34"/>
  <c r="K7017" i="34"/>
  <c r="K7018" i="34"/>
  <c r="K7019" i="34"/>
  <c r="K7020" i="34"/>
  <c r="K7021" i="34"/>
  <c r="K7022" i="34"/>
  <c r="K7023" i="34"/>
  <c r="K7024" i="34"/>
  <c r="K7025" i="34"/>
  <c r="K7026" i="34"/>
  <c r="K7027" i="34"/>
  <c r="K7028" i="34"/>
  <c r="K7029" i="34"/>
  <c r="K7030" i="34"/>
  <c r="K7031" i="34"/>
  <c r="K7032" i="34"/>
  <c r="K7033" i="34"/>
  <c r="K7034" i="34"/>
  <c r="K7035" i="34"/>
  <c r="K7036" i="34"/>
  <c r="K7037" i="34"/>
  <c r="K7038" i="34"/>
  <c r="K7039" i="34"/>
  <c r="K7040" i="34"/>
  <c r="K7041" i="34"/>
  <c r="K7042" i="34"/>
  <c r="K7043" i="34"/>
  <c r="K7044" i="34"/>
  <c r="K7045" i="34"/>
  <c r="K7046" i="34"/>
  <c r="K7047" i="34"/>
  <c r="K7048" i="34"/>
  <c r="K7049" i="34"/>
  <c r="K7050" i="34"/>
  <c r="K7051" i="34"/>
  <c r="K7052" i="34"/>
  <c r="K7053" i="34"/>
  <c r="K7054" i="34"/>
  <c r="K7055" i="34"/>
  <c r="K7056" i="34"/>
  <c r="K7057" i="34"/>
  <c r="K7058" i="34"/>
  <c r="K7059" i="34"/>
  <c r="K7060" i="34"/>
  <c r="K7061" i="34"/>
  <c r="K7062" i="34"/>
  <c r="K7063" i="34"/>
  <c r="K7064" i="34"/>
  <c r="K7065" i="34"/>
  <c r="K7066" i="34"/>
  <c r="K7067" i="34"/>
  <c r="K7068" i="34"/>
  <c r="K7069" i="34"/>
  <c r="K7070" i="34"/>
  <c r="K7071" i="34"/>
  <c r="K7072" i="34"/>
  <c r="K7073" i="34"/>
  <c r="K7074" i="34"/>
  <c r="K7075" i="34"/>
  <c r="K7076" i="34"/>
  <c r="K7077" i="34"/>
  <c r="K7078" i="34"/>
  <c r="K7079" i="34"/>
  <c r="K7080" i="34"/>
  <c r="K7081" i="34"/>
  <c r="K7082" i="34"/>
  <c r="K7083" i="34"/>
  <c r="K7084" i="34"/>
  <c r="K7085" i="34"/>
  <c r="K7086" i="34"/>
  <c r="K7087" i="34"/>
  <c r="K7088" i="34"/>
  <c r="K7089" i="34"/>
  <c r="K7090" i="34"/>
  <c r="K7091" i="34"/>
  <c r="K7092" i="34"/>
  <c r="K7093" i="34"/>
  <c r="K7094" i="34"/>
  <c r="K7095" i="34"/>
  <c r="K7096" i="34"/>
  <c r="K7097" i="34"/>
  <c r="K7098" i="34"/>
  <c r="K7099" i="34"/>
  <c r="K7100" i="34"/>
  <c r="K7101" i="34"/>
  <c r="K7102" i="34"/>
  <c r="K7103" i="34"/>
  <c r="K7104" i="34"/>
  <c r="K7105" i="34"/>
  <c r="K7106" i="34"/>
  <c r="K7107" i="34"/>
  <c r="K7108" i="34"/>
  <c r="K7109" i="34"/>
  <c r="K7110" i="34"/>
  <c r="K7111" i="34"/>
  <c r="K7112" i="34"/>
  <c r="K7113" i="34"/>
  <c r="K7114" i="34"/>
  <c r="K7115" i="34"/>
  <c r="K7116" i="34"/>
  <c r="K7117" i="34"/>
  <c r="K7118" i="34"/>
  <c r="K7119" i="34"/>
  <c r="K7120" i="34"/>
  <c r="K7121" i="34"/>
  <c r="K7122" i="34"/>
  <c r="K7123" i="34"/>
  <c r="K7124" i="34"/>
  <c r="K7125" i="34"/>
  <c r="K7126" i="34"/>
  <c r="K7127" i="34"/>
  <c r="K7128" i="34"/>
  <c r="K7129" i="34"/>
  <c r="K7130" i="34"/>
  <c r="K7131" i="34"/>
  <c r="K7132" i="34"/>
  <c r="K7133" i="34"/>
  <c r="K7134" i="34"/>
  <c r="K7135" i="34"/>
  <c r="K7136" i="34"/>
  <c r="K7137" i="34"/>
  <c r="K7138" i="34"/>
  <c r="K7139" i="34"/>
  <c r="K7140" i="34"/>
  <c r="K7141" i="34"/>
  <c r="K7142" i="34"/>
  <c r="K7143" i="34"/>
  <c r="K7144" i="34"/>
  <c r="K7145" i="34"/>
  <c r="K7146" i="34"/>
  <c r="K7147" i="34"/>
  <c r="K7148" i="34"/>
  <c r="K7149" i="34"/>
  <c r="K7150" i="34"/>
  <c r="K7151" i="34"/>
  <c r="K7152" i="34"/>
  <c r="K7153" i="34"/>
  <c r="K7154" i="34"/>
  <c r="K7155" i="34"/>
  <c r="K7156" i="34"/>
  <c r="K7157" i="34"/>
  <c r="K7158" i="34"/>
  <c r="K7159" i="34"/>
  <c r="K7160" i="34"/>
  <c r="K7161" i="34"/>
  <c r="K7162" i="34"/>
  <c r="K7163" i="34"/>
  <c r="K7164" i="34"/>
  <c r="K7165" i="34"/>
  <c r="K7166" i="34"/>
  <c r="K7167" i="34"/>
  <c r="K7168" i="34"/>
  <c r="K7169" i="34"/>
  <c r="K7170" i="34"/>
  <c r="K7171" i="34"/>
  <c r="K7172" i="34"/>
  <c r="K7173" i="34"/>
  <c r="K7174" i="34"/>
  <c r="K7175" i="34"/>
  <c r="K7176" i="34"/>
  <c r="K7177" i="34"/>
  <c r="K7178" i="34"/>
  <c r="K7179" i="34"/>
  <c r="K7180" i="34"/>
  <c r="K7181" i="34"/>
  <c r="K7182" i="34"/>
  <c r="K7183" i="34"/>
  <c r="K7184" i="34"/>
  <c r="K7185" i="34"/>
  <c r="K7186" i="34"/>
  <c r="K7187" i="34"/>
  <c r="K7188" i="34"/>
  <c r="K7189" i="34"/>
  <c r="K7190" i="34"/>
  <c r="K7191" i="34"/>
  <c r="K7192" i="34"/>
  <c r="K7193" i="34"/>
  <c r="K7194" i="34"/>
  <c r="K7195" i="34"/>
  <c r="K7196" i="34"/>
  <c r="K7197" i="34"/>
  <c r="K7198" i="34"/>
  <c r="K7199" i="34"/>
  <c r="K7200" i="34"/>
  <c r="K7201" i="34"/>
  <c r="K7202" i="34"/>
  <c r="K7203" i="34"/>
  <c r="K7204" i="34"/>
  <c r="K7205" i="34"/>
  <c r="K7206" i="34"/>
  <c r="K7207" i="34"/>
  <c r="K7208" i="34"/>
  <c r="K7209" i="34"/>
  <c r="K7210" i="34"/>
  <c r="K7211" i="34"/>
  <c r="K7212" i="34"/>
  <c r="K7213" i="34"/>
  <c r="K7214" i="34"/>
  <c r="K7215" i="34"/>
  <c r="K7216" i="34"/>
  <c r="K7217" i="34"/>
  <c r="K7218" i="34"/>
  <c r="K7219" i="34"/>
  <c r="K7220" i="34"/>
  <c r="K7221" i="34"/>
  <c r="K7222" i="34"/>
  <c r="K7223" i="34"/>
  <c r="K7224" i="34"/>
  <c r="K7225" i="34"/>
  <c r="K7226" i="34"/>
  <c r="K7227" i="34"/>
  <c r="K7228" i="34"/>
  <c r="K7229" i="34"/>
  <c r="K7230" i="34"/>
  <c r="K7231" i="34"/>
  <c r="K7232" i="34"/>
  <c r="K7233" i="34"/>
  <c r="K7234" i="34"/>
  <c r="K7235" i="34"/>
  <c r="K7236" i="34"/>
  <c r="K7237" i="34"/>
  <c r="K7238" i="34"/>
  <c r="K7239" i="34"/>
  <c r="K7240" i="34"/>
  <c r="K7241" i="34"/>
  <c r="K7242" i="34"/>
  <c r="K7243" i="34"/>
  <c r="K7244" i="34"/>
  <c r="K7245" i="34"/>
  <c r="K7246" i="34"/>
  <c r="K7247" i="34"/>
  <c r="K7248" i="34"/>
  <c r="K7249" i="34"/>
  <c r="K7250" i="34"/>
  <c r="K7251" i="34"/>
  <c r="K7252" i="34"/>
  <c r="K7253" i="34"/>
  <c r="K7254" i="34"/>
  <c r="K7255" i="34"/>
  <c r="K7256" i="34"/>
  <c r="K7257" i="34"/>
  <c r="K7258" i="34"/>
  <c r="K7259" i="34"/>
  <c r="K7260" i="34"/>
  <c r="K7261" i="34"/>
  <c r="K7262" i="34"/>
  <c r="K7263" i="34"/>
  <c r="K7264" i="34"/>
  <c r="K7265" i="34"/>
  <c r="K7266" i="34"/>
  <c r="K7267" i="34"/>
  <c r="K7268" i="34"/>
  <c r="K7269" i="34"/>
  <c r="K7270" i="34"/>
  <c r="K7271" i="34"/>
  <c r="K7272" i="34"/>
  <c r="K7273" i="34"/>
  <c r="K7274" i="34"/>
  <c r="K7275" i="34"/>
  <c r="K7276" i="34"/>
  <c r="K7277" i="34"/>
  <c r="K7278" i="34"/>
  <c r="K7279" i="34"/>
  <c r="K7280" i="34"/>
  <c r="K7281" i="34"/>
  <c r="K7282" i="34"/>
  <c r="K7283" i="34"/>
  <c r="K7284" i="34"/>
  <c r="K7285" i="34"/>
  <c r="K7286" i="34"/>
  <c r="K7287" i="34"/>
  <c r="K7288" i="34"/>
  <c r="K7289" i="34"/>
  <c r="K7290" i="34"/>
  <c r="K7291" i="34"/>
  <c r="K7292" i="34"/>
  <c r="K7293" i="34"/>
  <c r="K7294" i="34"/>
  <c r="K7295" i="34"/>
  <c r="K7296" i="34"/>
  <c r="K7297" i="34"/>
  <c r="K7298" i="34"/>
  <c r="K7299" i="34"/>
  <c r="K7300" i="34"/>
  <c r="K7301" i="34"/>
  <c r="K7302" i="34"/>
  <c r="K7303" i="34"/>
  <c r="K7304" i="34"/>
  <c r="K7305" i="34"/>
  <c r="K7306" i="34"/>
  <c r="K7307" i="34"/>
  <c r="K7308" i="34"/>
  <c r="K7309" i="34"/>
  <c r="K7310" i="34"/>
  <c r="K7311" i="34"/>
  <c r="K7312" i="34"/>
  <c r="K7313" i="34"/>
  <c r="K7314" i="34"/>
  <c r="K7315" i="34"/>
  <c r="K7316" i="34"/>
  <c r="K7317" i="34"/>
  <c r="K7318" i="34"/>
  <c r="K7319" i="34"/>
  <c r="K7320" i="34"/>
  <c r="K7321" i="34"/>
  <c r="K7322" i="34"/>
  <c r="K7323" i="34"/>
  <c r="K7324" i="34"/>
  <c r="K7325" i="34"/>
  <c r="K7326" i="34"/>
  <c r="K7327" i="34"/>
  <c r="K7328" i="34"/>
  <c r="K7329" i="34"/>
  <c r="K7330" i="34"/>
  <c r="K7331" i="34"/>
  <c r="K7332" i="34"/>
  <c r="K7333" i="34"/>
  <c r="K7334" i="34"/>
  <c r="K7335" i="34"/>
  <c r="K7336" i="34"/>
  <c r="K7337" i="34"/>
  <c r="K7338" i="34"/>
  <c r="K7339" i="34"/>
  <c r="K7340" i="34"/>
  <c r="K7341" i="34"/>
  <c r="K7342" i="34"/>
  <c r="K7343" i="34"/>
  <c r="K7344" i="34"/>
  <c r="K7345" i="34"/>
  <c r="K7346" i="34"/>
  <c r="K7347" i="34"/>
  <c r="K7348" i="34"/>
  <c r="K7349" i="34"/>
  <c r="K7350" i="34"/>
  <c r="K7351" i="34"/>
  <c r="K7352" i="34"/>
  <c r="K7353" i="34"/>
  <c r="K7354" i="34"/>
  <c r="K7355" i="34"/>
  <c r="K7356" i="34"/>
  <c r="K7357" i="34"/>
  <c r="K7358" i="34"/>
  <c r="K7359" i="34"/>
  <c r="K7360" i="34"/>
  <c r="K7361" i="34"/>
  <c r="K7362" i="34"/>
  <c r="K7363" i="34"/>
  <c r="K7364" i="34"/>
  <c r="K7365" i="34"/>
  <c r="K7366" i="34"/>
  <c r="K7367" i="34"/>
  <c r="K7368" i="34"/>
  <c r="K7369" i="34"/>
  <c r="K7370" i="34"/>
  <c r="K7371" i="34"/>
  <c r="K7372" i="34"/>
  <c r="K7373" i="34"/>
  <c r="K7374" i="34"/>
  <c r="K7375" i="34"/>
  <c r="K7376" i="34"/>
  <c r="K7377" i="34"/>
  <c r="K7378" i="34"/>
  <c r="K7379" i="34"/>
  <c r="K7380" i="34"/>
  <c r="K7381" i="34"/>
  <c r="K7382" i="34"/>
  <c r="K7383" i="34"/>
  <c r="K7384" i="34"/>
  <c r="K7385" i="34"/>
  <c r="K7386" i="34"/>
  <c r="K7387" i="34"/>
  <c r="K7388" i="34"/>
  <c r="K7389" i="34"/>
  <c r="K7390" i="34"/>
  <c r="K7391" i="34"/>
  <c r="K7392" i="34"/>
  <c r="K7393" i="34"/>
  <c r="K7394" i="34"/>
  <c r="K7395" i="34"/>
  <c r="K7396" i="34"/>
  <c r="K7397" i="34"/>
  <c r="K7398" i="34"/>
  <c r="K7399" i="34"/>
  <c r="K7400" i="34"/>
  <c r="K7401" i="34"/>
  <c r="K7402" i="34"/>
  <c r="K7403" i="34"/>
  <c r="K7404" i="34"/>
  <c r="K7405" i="34"/>
  <c r="K7406" i="34"/>
  <c r="K7407" i="34"/>
  <c r="K7408" i="34"/>
  <c r="K7409" i="34"/>
  <c r="K7410" i="34"/>
  <c r="K7411" i="34"/>
  <c r="K7412" i="34"/>
  <c r="K7413" i="34"/>
  <c r="K7414" i="34"/>
  <c r="K7415" i="34"/>
  <c r="K7416" i="34"/>
  <c r="K7417" i="34"/>
  <c r="K7418" i="34"/>
  <c r="K7419" i="34"/>
  <c r="K7420" i="34"/>
  <c r="K7421" i="34"/>
  <c r="K7422" i="34"/>
  <c r="K7423" i="34"/>
  <c r="K7424" i="34"/>
  <c r="K7425" i="34"/>
  <c r="K7426" i="34"/>
  <c r="K7427" i="34"/>
  <c r="K7428" i="34"/>
  <c r="K7429" i="34"/>
  <c r="K7430" i="34"/>
  <c r="K7431" i="34"/>
  <c r="K7432" i="34"/>
  <c r="K7433" i="34"/>
  <c r="K7434" i="34"/>
  <c r="K7435" i="34"/>
  <c r="K7436" i="34"/>
  <c r="K7437" i="34"/>
  <c r="K7438" i="34"/>
  <c r="K7439" i="34"/>
  <c r="K7440" i="34"/>
  <c r="K7441" i="34"/>
  <c r="K7442" i="34"/>
  <c r="K7443" i="34"/>
  <c r="K7444" i="34"/>
  <c r="K7445" i="34"/>
  <c r="K7446" i="34"/>
  <c r="K7447" i="34"/>
  <c r="K7448" i="34"/>
  <c r="K7449" i="34"/>
  <c r="K7450" i="34"/>
  <c r="K7451" i="34"/>
  <c r="K7452" i="34"/>
  <c r="K7453" i="34"/>
  <c r="K7454" i="34"/>
  <c r="K7455" i="34"/>
  <c r="K7456" i="34"/>
  <c r="K7457" i="34"/>
  <c r="K7458" i="34"/>
  <c r="K7459" i="34"/>
  <c r="K7460" i="34"/>
  <c r="K7461" i="34"/>
  <c r="K7462" i="34"/>
  <c r="K7463" i="34"/>
  <c r="K7464" i="34"/>
  <c r="K7465" i="34"/>
  <c r="K7466" i="34"/>
  <c r="K7467" i="34"/>
  <c r="K7468" i="34"/>
  <c r="K7469" i="34"/>
  <c r="K7470" i="34"/>
  <c r="K7471" i="34"/>
  <c r="K7472" i="34"/>
  <c r="K7473" i="34"/>
  <c r="K7474" i="34"/>
  <c r="K7475" i="34"/>
  <c r="K7476" i="34"/>
  <c r="K7477" i="34"/>
  <c r="K7478" i="34"/>
  <c r="K7479" i="34"/>
  <c r="K7480" i="34"/>
  <c r="K7481" i="34"/>
  <c r="K7482" i="34"/>
  <c r="K7483" i="34"/>
  <c r="K7484" i="34"/>
  <c r="K7485" i="34"/>
  <c r="K7486" i="34"/>
  <c r="K7487" i="34"/>
  <c r="K7488" i="34"/>
  <c r="K7489" i="34"/>
  <c r="K7490" i="34"/>
  <c r="K7491" i="34"/>
  <c r="K7492" i="34"/>
  <c r="K7493" i="34"/>
  <c r="K7494" i="34"/>
  <c r="K7495" i="34"/>
  <c r="K7496" i="34"/>
  <c r="K7497" i="34"/>
  <c r="K7498" i="34"/>
  <c r="K7499" i="34"/>
  <c r="K7500" i="34"/>
  <c r="K7501" i="34"/>
  <c r="K7502" i="34"/>
  <c r="K7503" i="34"/>
  <c r="K7504" i="34"/>
  <c r="K7505" i="34"/>
  <c r="K7506" i="34"/>
  <c r="K7507" i="34"/>
  <c r="K7508" i="34"/>
  <c r="K7509" i="34"/>
  <c r="K7510" i="34"/>
  <c r="K7511" i="34"/>
  <c r="K7512" i="34"/>
  <c r="K7513" i="34"/>
  <c r="K7514" i="34"/>
  <c r="K7515" i="34"/>
  <c r="K7516" i="34"/>
  <c r="K7517" i="34"/>
  <c r="K7518" i="34"/>
  <c r="K7519" i="34"/>
  <c r="K7520" i="34"/>
  <c r="K7521" i="34"/>
  <c r="K7522" i="34"/>
  <c r="K7523" i="34"/>
  <c r="K7524" i="34"/>
  <c r="K7525" i="34"/>
  <c r="K7526" i="34"/>
  <c r="K7527" i="34"/>
  <c r="K7528" i="34"/>
  <c r="K7529" i="34"/>
  <c r="K7530" i="34"/>
  <c r="K7531" i="34"/>
  <c r="K7532" i="34"/>
  <c r="K7533" i="34"/>
  <c r="K7534" i="34"/>
  <c r="K7535" i="34"/>
  <c r="K7536" i="34"/>
  <c r="K7537" i="34"/>
  <c r="K7538" i="34"/>
  <c r="K7539" i="34"/>
  <c r="K7540" i="34"/>
  <c r="K7541" i="34"/>
  <c r="K7542" i="34"/>
  <c r="K7543" i="34"/>
  <c r="K7544" i="34"/>
  <c r="K7545" i="34"/>
  <c r="K7546" i="34"/>
  <c r="K7547" i="34"/>
  <c r="K7548" i="34"/>
  <c r="K7549" i="34"/>
  <c r="K7550" i="34"/>
  <c r="K7551" i="34"/>
  <c r="K7552" i="34"/>
  <c r="K7553" i="34"/>
  <c r="K7554" i="34"/>
  <c r="K7555" i="34"/>
  <c r="K7556" i="34"/>
  <c r="K7557" i="34"/>
  <c r="K7558" i="34"/>
  <c r="K7559" i="34"/>
  <c r="K7560" i="34"/>
  <c r="K7561" i="34"/>
  <c r="K7562" i="34"/>
  <c r="K7563" i="34"/>
  <c r="K7564" i="34"/>
  <c r="K7565" i="34"/>
  <c r="K7566" i="34"/>
  <c r="K7567" i="34"/>
  <c r="K7568" i="34"/>
  <c r="K7569" i="34"/>
  <c r="K7570" i="34"/>
  <c r="K7571" i="34"/>
  <c r="K7572" i="34"/>
  <c r="K7573" i="34"/>
  <c r="K7574" i="34"/>
  <c r="K7575" i="34"/>
  <c r="K7576" i="34"/>
  <c r="K7577" i="34"/>
  <c r="K7578" i="34"/>
  <c r="K7579" i="34"/>
  <c r="K7580" i="34"/>
  <c r="K7581" i="34"/>
  <c r="K7582" i="34"/>
  <c r="K7583" i="34"/>
  <c r="K7584" i="34"/>
  <c r="K7585" i="34"/>
  <c r="K7586" i="34"/>
  <c r="K7587" i="34"/>
  <c r="K7588" i="34"/>
  <c r="K7589" i="34"/>
  <c r="K7590" i="34"/>
  <c r="K7591" i="34"/>
  <c r="K7592" i="34"/>
  <c r="K7593" i="34"/>
  <c r="K7594" i="34"/>
  <c r="K7595" i="34"/>
  <c r="K7596" i="34"/>
  <c r="K7597" i="34"/>
  <c r="K7598" i="34"/>
  <c r="K7599" i="34"/>
  <c r="K7600" i="34"/>
  <c r="K7601" i="34"/>
  <c r="K7602" i="34"/>
  <c r="K7603" i="34"/>
  <c r="K7604" i="34"/>
  <c r="K7605" i="34"/>
  <c r="K7606" i="34"/>
  <c r="K7607" i="34"/>
  <c r="K7608" i="34"/>
  <c r="K7609" i="34"/>
  <c r="K7610" i="34"/>
  <c r="K7611" i="34"/>
  <c r="K7612" i="34"/>
  <c r="K7613" i="34"/>
  <c r="K7614" i="34"/>
  <c r="K7615" i="34"/>
  <c r="K7616" i="34"/>
  <c r="K7617" i="34"/>
  <c r="K7618" i="34"/>
  <c r="K7619" i="34"/>
  <c r="K7620" i="34"/>
  <c r="K7621" i="34"/>
  <c r="K7622" i="34"/>
  <c r="K7623" i="34"/>
  <c r="K7624" i="34"/>
  <c r="K7625" i="34"/>
  <c r="K7626" i="34"/>
  <c r="K7627" i="34"/>
  <c r="K7628" i="34"/>
  <c r="K7629" i="34"/>
  <c r="K7630" i="34"/>
  <c r="K7631" i="34"/>
  <c r="K7632" i="34"/>
  <c r="K7633" i="34"/>
  <c r="K7634" i="34"/>
  <c r="K7635" i="34"/>
  <c r="K7636" i="34"/>
  <c r="K7637" i="34"/>
  <c r="K7638" i="34"/>
  <c r="K7639" i="34"/>
  <c r="K7640" i="34"/>
  <c r="K7641" i="34"/>
  <c r="K7642" i="34"/>
  <c r="K7643" i="34"/>
  <c r="K7644" i="34"/>
  <c r="K7645" i="34"/>
  <c r="K7646" i="34"/>
  <c r="K7647" i="34"/>
  <c r="K7648" i="34"/>
  <c r="K7649" i="34"/>
  <c r="K7650" i="34"/>
  <c r="K7651" i="34"/>
  <c r="K7652" i="34"/>
  <c r="K7653" i="34"/>
  <c r="K7654" i="34"/>
  <c r="K7655" i="34"/>
  <c r="K7656" i="34"/>
  <c r="K7657" i="34"/>
  <c r="K7658" i="34"/>
  <c r="K7659" i="34"/>
  <c r="K7660" i="34"/>
  <c r="K7661" i="34"/>
  <c r="K7662" i="34"/>
  <c r="K7663" i="34"/>
  <c r="K7664" i="34"/>
  <c r="K7665" i="34"/>
  <c r="K7666" i="34"/>
  <c r="K7667" i="34"/>
  <c r="K7668" i="34"/>
  <c r="K7669" i="34"/>
  <c r="K7670" i="34"/>
  <c r="K7671" i="34"/>
  <c r="K7672" i="34"/>
  <c r="K7673" i="34"/>
  <c r="K7674" i="34"/>
  <c r="K7675" i="34"/>
  <c r="K7676" i="34"/>
  <c r="K7677" i="34"/>
  <c r="K7678" i="34"/>
  <c r="K7679" i="34"/>
  <c r="K7680" i="34"/>
  <c r="K7681" i="34"/>
  <c r="K7682" i="34"/>
  <c r="K7683" i="34"/>
  <c r="K7684" i="34"/>
  <c r="K7685" i="34"/>
  <c r="K7686" i="34"/>
  <c r="K7687" i="34"/>
  <c r="K7688" i="34"/>
  <c r="K7689" i="34"/>
  <c r="K7690" i="34"/>
  <c r="K7691" i="34"/>
  <c r="K7692" i="34"/>
  <c r="K7693" i="34"/>
  <c r="K7694" i="34"/>
  <c r="K7695" i="34"/>
  <c r="K7696" i="34"/>
  <c r="K7697" i="34"/>
  <c r="K7698" i="34"/>
  <c r="K7699" i="34"/>
  <c r="K7700" i="34"/>
  <c r="K7701" i="34"/>
  <c r="K7702" i="34"/>
  <c r="K7703" i="34"/>
  <c r="K7704" i="34"/>
  <c r="K7705" i="34"/>
  <c r="K7706" i="34"/>
  <c r="K7707" i="34"/>
  <c r="K7708" i="34"/>
  <c r="K7709" i="34"/>
  <c r="K7710" i="34"/>
  <c r="K7711" i="34"/>
  <c r="K7712" i="34"/>
  <c r="K7713" i="34"/>
  <c r="K7714" i="34"/>
  <c r="K7715" i="34"/>
  <c r="K7716" i="34"/>
  <c r="K7717" i="34"/>
  <c r="K7718" i="34"/>
  <c r="K7719" i="34"/>
  <c r="K7720" i="34"/>
  <c r="K7721" i="34"/>
  <c r="K7722" i="34"/>
  <c r="K7723" i="34"/>
  <c r="K7724" i="34"/>
  <c r="K7725" i="34"/>
  <c r="K7726" i="34"/>
  <c r="K7727" i="34"/>
  <c r="K7728" i="34"/>
  <c r="K7729" i="34"/>
  <c r="K7730" i="34"/>
  <c r="K7731" i="34"/>
  <c r="K7732" i="34"/>
  <c r="K7733" i="34"/>
  <c r="K7734" i="34"/>
  <c r="K7735" i="34"/>
  <c r="K7736" i="34"/>
  <c r="K7737" i="34"/>
  <c r="K7738" i="34"/>
  <c r="K7739" i="34"/>
  <c r="K7740" i="34"/>
  <c r="K7741" i="34"/>
  <c r="K7742" i="34"/>
  <c r="K7743" i="34"/>
  <c r="K7744" i="34"/>
  <c r="K7745" i="34"/>
  <c r="K7746" i="34"/>
  <c r="K7747" i="34"/>
  <c r="K7748" i="34"/>
  <c r="K7749" i="34"/>
  <c r="K7750" i="34"/>
  <c r="K7751" i="34"/>
  <c r="K7752" i="34"/>
  <c r="K7753" i="34"/>
  <c r="K7754" i="34"/>
  <c r="K7755" i="34"/>
  <c r="K7756" i="34"/>
  <c r="K7757" i="34"/>
  <c r="K7758" i="34"/>
  <c r="K7759" i="34"/>
  <c r="K7760" i="34"/>
  <c r="K7761" i="34"/>
  <c r="K7762" i="34"/>
  <c r="K7763" i="34"/>
  <c r="K7764" i="34"/>
  <c r="K7765" i="34"/>
  <c r="K7766" i="34"/>
  <c r="K7767" i="34"/>
  <c r="K7768" i="34"/>
  <c r="K7769" i="34"/>
  <c r="K7770" i="34"/>
  <c r="K7771" i="34"/>
  <c r="K7772" i="34"/>
  <c r="K7773" i="34"/>
  <c r="K7774" i="34"/>
  <c r="K7775" i="34"/>
  <c r="K7776" i="34"/>
  <c r="K7777" i="34"/>
  <c r="K7778" i="34"/>
  <c r="K7779" i="34"/>
  <c r="K7780" i="34"/>
  <c r="K7781" i="34"/>
  <c r="K7782" i="34"/>
  <c r="K7783" i="34"/>
  <c r="K7784" i="34"/>
  <c r="K7785" i="34"/>
  <c r="K7786" i="34"/>
  <c r="K7787" i="34"/>
  <c r="K7788" i="34"/>
  <c r="K7789" i="34"/>
  <c r="K7790" i="34"/>
  <c r="K7791" i="34"/>
  <c r="K7792" i="34"/>
  <c r="K7793" i="34"/>
  <c r="K7794" i="34"/>
  <c r="K7795" i="34"/>
  <c r="K7796" i="34"/>
  <c r="K7797" i="34"/>
  <c r="K7798" i="34"/>
  <c r="K7799" i="34"/>
  <c r="K7800" i="34"/>
  <c r="K7801" i="34"/>
  <c r="K7802" i="34"/>
  <c r="K7803" i="34"/>
  <c r="K7804" i="34"/>
  <c r="K7805" i="34"/>
  <c r="K7806" i="34"/>
  <c r="K7807" i="34"/>
  <c r="K7808" i="34"/>
  <c r="K7809" i="34"/>
  <c r="K7810" i="34"/>
  <c r="K7811" i="34"/>
  <c r="K7812" i="34"/>
  <c r="K7813" i="34"/>
  <c r="K7814" i="34"/>
  <c r="K7815" i="34"/>
  <c r="K7816" i="34"/>
  <c r="K7817" i="34"/>
  <c r="K7818" i="34"/>
  <c r="K7819" i="34"/>
  <c r="K7820" i="34"/>
  <c r="K7821" i="34"/>
  <c r="K7822" i="34"/>
  <c r="K7823" i="34"/>
  <c r="K7824" i="34"/>
  <c r="K7825" i="34"/>
  <c r="K7826" i="34"/>
  <c r="K7827" i="34"/>
  <c r="K7828" i="34"/>
  <c r="K7829" i="34"/>
  <c r="K7830" i="34"/>
  <c r="K7831" i="34"/>
  <c r="K7832" i="34"/>
  <c r="K7833" i="34"/>
  <c r="K7834" i="34"/>
  <c r="K7835" i="34"/>
  <c r="K7836" i="34"/>
  <c r="K7837" i="34"/>
  <c r="K7838" i="34"/>
  <c r="K7839" i="34"/>
  <c r="K7840" i="34"/>
  <c r="K7841" i="34"/>
  <c r="K7842" i="34"/>
  <c r="K7843" i="34"/>
  <c r="K7844" i="34"/>
  <c r="K7845" i="34"/>
  <c r="K7846" i="34"/>
  <c r="K7847" i="34"/>
  <c r="K7848" i="34"/>
  <c r="K7849" i="34"/>
  <c r="K7850" i="34"/>
  <c r="K7851" i="34"/>
  <c r="K7852" i="34"/>
  <c r="K7853" i="34"/>
  <c r="K7854" i="34"/>
  <c r="K7855" i="34"/>
  <c r="K7856" i="34"/>
  <c r="K7857" i="34"/>
  <c r="K7858" i="34"/>
  <c r="K7859" i="34"/>
  <c r="K7860" i="34"/>
  <c r="K7861" i="34"/>
  <c r="K7862" i="34"/>
  <c r="K7863" i="34"/>
  <c r="K7864" i="34"/>
  <c r="K7865" i="34"/>
  <c r="K7866" i="34"/>
  <c r="K7867" i="34"/>
  <c r="K7868" i="34"/>
  <c r="K7869" i="34"/>
  <c r="K7870" i="34"/>
  <c r="K7871" i="34"/>
  <c r="K7872" i="34"/>
  <c r="K7873" i="34"/>
  <c r="K7874" i="34"/>
  <c r="K7875" i="34"/>
  <c r="K7876" i="34"/>
  <c r="K7877" i="34"/>
  <c r="K7878" i="34"/>
  <c r="K7879" i="34"/>
  <c r="K7880" i="34"/>
  <c r="K7881" i="34"/>
  <c r="K7882" i="34"/>
  <c r="K7883" i="34"/>
  <c r="K7884" i="34"/>
  <c r="K7885" i="34"/>
  <c r="K7886" i="34"/>
  <c r="K7887" i="34"/>
  <c r="K7888" i="34"/>
  <c r="K7889" i="34"/>
  <c r="K7890" i="34"/>
  <c r="K7891" i="34"/>
  <c r="K7892" i="34"/>
  <c r="K7893" i="34"/>
  <c r="K7894" i="34"/>
  <c r="K7895" i="34"/>
  <c r="K7896" i="34"/>
  <c r="K7897" i="34"/>
  <c r="K7898" i="34"/>
  <c r="K7899" i="34"/>
  <c r="K7900" i="34"/>
  <c r="K7901" i="34"/>
  <c r="K7902" i="34"/>
  <c r="K7903" i="34"/>
  <c r="K7904" i="34"/>
  <c r="K7905" i="34"/>
  <c r="K7906" i="34"/>
  <c r="K7907" i="34"/>
  <c r="K7908" i="34"/>
  <c r="K7909" i="34"/>
  <c r="K7910" i="34"/>
  <c r="K7911" i="34"/>
  <c r="K7912" i="34"/>
  <c r="K7913" i="34"/>
  <c r="K7914" i="34"/>
  <c r="K7915" i="34"/>
  <c r="K7916" i="34"/>
  <c r="K7917" i="34"/>
  <c r="K7918" i="34"/>
  <c r="K7919" i="34"/>
  <c r="K7920" i="34"/>
  <c r="K7921" i="34"/>
  <c r="K7922" i="34"/>
  <c r="K7923" i="34"/>
  <c r="K7924" i="34"/>
  <c r="K7925" i="34"/>
  <c r="K7926" i="34"/>
  <c r="K7927" i="34"/>
  <c r="K7928" i="34"/>
  <c r="K7929" i="34"/>
  <c r="K7930" i="34"/>
  <c r="K7931" i="34"/>
  <c r="K7932" i="34"/>
  <c r="K7933" i="34"/>
  <c r="K7934" i="34"/>
  <c r="K7935" i="34"/>
  <c r="K7936" i="34"/>
  <c r="K7937" i="34"/>
  <c r="K7938" i="34"/>
  <c r="K7939" i="34"/>
  <c r="K7940" i="34"/>
  <c r="K7941" i="34"/>
  <c r="K7942" i="34"/>
  <c r="K7943" i="34"/>
  <c r="K7944" i="34"/>
  <c r="K7945" i="34"/>
  <c r="K7946" i="34"/>
  <c r="K7947" i="34"/>
  <c r="K7948" i="34"/>
  <c r="K7949" i="34"/>
  <c r="K7950" i="34"/>
  <c r="K7951" i="34"/>
  <c r="K7952" i="34"/>
  <c r="K7953" i="34"/>
  <c r="K7954" i="34"/>
  <c r="K7955" i="34"/>
  <c r="K7956" i="34"/>
  <c r="K7957" i="34"/>
  <c r="K7958" i="34"/>
  <c r="K7959" i="34"/>
  <c r="K7960" i="34"/>
  <c r="K7961" i="34"/>
  <c r="K7962" i="34"/>
  <c r="K7963" i="34"/>
  <c r="K7964" i="34"/>
  <c r="K7965" i="34"/>
  <c r="K7966" i="34"/>
  <c r="K7967" i="34"/>
  <c r="K7968" i="34"/>
  <c r="K7969" i="34"/>
  <c r="K7970" i="34"/>
  <c r="K7971" i="34"/>
  <c r="K7972" i="34"/>
  <c r="K7973" i="34"/>
  <c r="K7974" i="34"/>
  <c r="K7975" i="34"/>
  <c r="K7976" i="34"/>
  <c r="K7977" i="34"/>
  <c r="K7978" i="34"/>
  <c r="K7979" i="34"/>
  <c r="K7980" i="34"/>
  <c r="K7981" i="34"/>
  <c r="K7982" i="34"/>
  <c r="K7983" i="34"/>
  <c r="K7984" i="34"/>
  <c r="K7985" i="34"/>
  <c r="K7986" i="34"/>
  <c r="K7987" i="34"/>
  <c r="K7988" i="34"/>
  <c r="K7989" i="34"/>
  <c r="K7990" i="34"/>
  <c r="K7991" i="34"/>
  <c r="K7992" i="34"/>
  <c r="K7993" i="34"/>
  <c r="K7994" i="34"/>
  <c r="K7995" i="34"/>
  <c r="K7996" i="34"/>
  <c r="K7997" i="34"/>
  <c r="K7998" i="34"/>
  <c r="K7999" i="34"/>
  <c r="K8000" i="34"/>
  <c r="K8001" i="34"/>
  <c r="K8002" i="34"/>
  <c r="K8003" i="34"/>
  <c r="K8004" i="34"/>
  <c r="K8005" i="34"/>
  <c r="K8006" i="34"/>
  <c r="K8007" i="34"/>
  <c r="K8008" i="34"/>
  <c r="K8009" i="34"/>
  <c r="K8010" i="34"/>
  <c r="K8011" i="34"/>
  <c r="K8012" i="34"/>
  <c r="K8013" i="34"/>
  <c r="K8014" i="34"/>
  <c r="K8015" i="34"/>
  <c r="K8016" i="34"/>
  <c r="K8017" i="34"/>
  <c r="K8018" i="34"/>
  <c r="K8019" i="34"/>
  <c r="K8020" i="34"/>
  <c r="K8021" i="34"/>
  <c r="K8022" i="34"/>
  <c r="K8023" i="34"/>
  <c r="K8024" i="34"/>
  <c r="K8025" i="34"/>
  <c r="K8026" i="34"/>
  <c r="K8027" i="34"/>
  <c r="K8028" i="34"/>
  <c r="K8029" i="34"/>
  <c r="K8030" i="34"/>
  <c r="K8031" i="34"/>
  <c r="K8032" i="34"/>
  <c r="K8033" i="34"/>
  <c r="K8034" i="34"/>
  <c r="K8035" i="34"/>
  <c r="K8036" i="34"/>
  <c r="K8037" i="34"/>
  <c r="K8038" i="34"/>
  <c r="K8039" i="34"/>
  <c r="K8040" i="34"/>
  <c r="K8041" i="34"/>
  <c r="K8042" i="34"/>
  <c r="K8043" i="34"/>
  <c r="K8044" i="34"/>
  <c r="K8045" i="34"/>
  <c r="K8046" i="34"/>
  <c r="K8047" i="34"/>
  <c r="K8048" i="34"/>
  <c r="K8049" i="34"/>
  <c r="K8050" i="34"/>
  <c r="K8051" i="34"/>
  <c r="K8052" i="34"/>
  <c r="K8053" i="34"/>
  <c r="K8054" i="34"/>
  <c r="K8055" i="34"/>
  <c r="K8056" i="34"/>
  <c r="K8057" i="34"/>
  <c r="K8058" i="34"/>
  <c r="K8059" i="34"/>
  <c r="K8060" i="34"/>
  <c r="K8061" i="34"/>
  <c r="K8062" i="34"/>
  <c r="K8063" i="34"/>
  <c r="K8064" i="34"/>
  <c r="K8065" i="34"/>
  <c r="K8066" i="34"/>
  <c r="K8067" i="34"/>
  <c r="K8068" i="34"/>
  <c r="K8069" i="34"/>
  <c r="K8070" i="34"/>
  <c r="K8071" i="34"/>
  <c r="K8072" i="34"/>
  <c r="K8073" i="34"/>
  <c r="K8074" i="34"/>
  <c r="K8075" i="34"/>
  <c r="K8076" i="34"/>
  <c r="K8077" i="34"/>
  <c r="K8078" i="34"/>
  <c r="K8079" i="34"/>
  <c r="K8080" i="34"/>
  <c r="K8081" i="34"/>
  <c r="K8082" i="34"/>
  <c r="K8083" i="34"/>
  <c r="K8084" i="34"/>
  <c r="K8085" i="34"/>
  <c r="K8086" i="34"/>
  <c r="K8087" i="34"/>
  <c r="K8088" i="34"/>
  <c r="K8089" i="34"/>
  <c r="K8090" i="34"/>
  <c r="K8091" i="34"/>
  <c r="K8092" i="34"/>
  <c r="K8093" i="34"/>
  <c r="K8094" i="34"/>
  <c r="K8095" i="34"/>
  <c r="K8096" i="34"/>
  <c r="K8097" i="34"/>
  <c r="K8098" i="34"/>
  <c r="K8099" i="34"/>
  <c r="K8100" i="34"/>
  <c r="K8101" i="34"/>
  <c r="K8102" i="34"/>
  <c r="K8103" i="34"/>
  <c r="K8104" i="34"/>
  <c r="K8105" i="34"/>
  <c r="K8106" i="34"/>
  <c r="K8107" i="34"/>
  <c r="K8108" i="34"/>
  <c r="K8109" i="34"/>
  <c r="K8110" i="34"/>
  <c r="K8111" i="34"/>
  <c r="K8112" i="34"/>
  <c r="K8113" i="34"/>
  <c r="K8114" i="34"/>
  <c r="K8115" i="34"/>
  <c r="K8116" i="34"/>
  <c r="K8117" i="34"/>
  <c r="K8118" i="34"/>
  <c r="K8119" i="34"/>
  <c r="K8120" i="34"/>
  <c r="K8121" i="34"/>
  <c r="K8122" i="34"/>
  <c r="K8123" i="34"/>
  <c r="K8124" i="34"/>
  <c r="K8125" i="34"/>
  <c r="K8126" i="34"/>
  <c r="K8127" i="34"/>
  <c r="K8128" i="34"/>
  <c r="K8129" i="34"/>
  <c r="K8130" i="34"/>
  <c r="K8131" i="34"/>
  <c r="K8132" i="34"/>
  <c r="K8133" i="34"/>
  <c r="K8134" i="34"/>
  <c r="K8135" i="34"/>
  <c r="K8136" i="34"/>
  <c r="K8137" i="34"/>
  <c r="K8138" i="34"/>
  <c r="K8139" i="34"/>
  <c r="K8140" i="34"/>
  <c r="K8141" i="34"/>
  <c r="K8142" i="34"/>
  <c r="K8143" i="34"/>
  <c r="K8144" i="34"/>
  <c r="K8145" i="34"/>
  <c r="K8146" i="34"/>
  <c r="K8147" i="34"/>
  <c r="K8148" i="34"/>
  <c r="K8149" i="34"/>
  <c r="K8150" i="34"/>
  <c r="K8151" i="34"/>
  <c r="K8152" i="34"/>
  <c r="K8153" i="34"/>
  <c r="K8154" i="34"/>
  <c r="K8155" i="34"/>
  <c r="K8156" i="34"/>
  <c r="K8157" i="34"/>
  <c r="K8158" i="34"/>
  <c r="K8159" i="34"/>
  <c r="K8160" i="34"/>
  <c r="K8161" i="34"/>
  <c r="K8162" i="34"/>
  <c r="K8163" i="34"/>
  <c r="K8164" i="34"/>
  <c r="K8165" i="34"/>
  <c r="K8166" i="34"/>
  <c r="K8167" i="34"/>
  <c r="K8168" i="34"/>
  <c r="K8169" i="34"/>
  <c r="K8170" i="34"/>
  <c r="K8171" i="34"/>
  <c r="K8172" i="34"/>
  <c r="K8173" i="34"/>
  <c r="K8174" i="34"/>
  <c r="K8175" i="34"/>
  <c r="K8176" i="34"/>
  <c r="K8177" i="34"/>
  <c r="K8178" i="34"/>
  <c r="K8179" i="34"/>
  <c r="K8180" i="34"/>
  <c r="K8181" i="34"/>
  <c r="K8182" i="34"/>
  <c r="K8183" i="34"/>
  <c r="K8184" i="34"/>
  <c r="K8185" i="34"/>
  <c r="K8186" i="34"/>
  <c r="K8187" i="34"/>
  <c r="K8188" i="34"/>
  <c r="K8189" i="34"/>
  <c r="K8190" i="34"/>
  <c r="K8191" i="34"/>
  <c r="K8192" i="34"/>
  <c r="K8193" i="34"/>
  <c r="K8194" i="34"/>
  <c r="K8195" i="34"/>
  <c r="K8196" i="34"/>
  <c r="K8197" i="34"/>
  <c r="K8198" i="34"/>
  <c r="K8199" i="34"/>
  <c r="K8200" i="34"/>
  <c r="K8201" i="34"/>
  <c r="K8202" i="34"/>
  <c r="K8203" i="34"/>
  <c r="K8204" i="34"/>
  <c r="K8205" i="34"/>
  <c r="K8206" i="34"/>
  <c r="K8207" i="34"/>
  <c r="K8208" i="34"/>
  <c r="K8209" i="34"/>
  <c r="K8210" i="34"/>
  <c r="K8211" i="34"/>
  <c r="K8212" i="34"/>
  <c r="K8213" i="34"/>
  <c r="K8214" i="34"/>
  <c r="K8215" i="34"/>
  <c r="K8216" i="34"/>
  <c r="K8217" i="34"/>
  <c r="K8218" i="34"/>
  <c r="K8219" i="34"/>
  <c r="K8220" i="34"/>
  <c r="K8221" i="34"/>
  <c r="K8222" i="34"/>
  <c r="K8223" i="34"/>
  <c r="K8224" i="34"/>
  <c r="K8225" i="34"/>
  <c r="K8226" i="34"/>
  <c r="K8227" i="34"/>
  <c r="K8228" i="34"/>
  <c r="K8229" i="34"/>
  <c r="K8230" i="34"/>
  <c r="K8231" i="34"/>
  <c r="K8232" i="34"/>
  <c r="K8233" i="34"/>
  <c r="K8234" i="34"/>
  <c r="K8235" i="34"/>
  <c r="K8236" i="34"/>
  <c r="K8237" i="34"/>
  <c r="K8238" i="34"/>
  <c r="K8239" i="34"/>
  <c r="K8240" i="34"/>
  <c r="K8241" i="34"/>
  <c r="K8242" i="34"/>
  <c r="K8243" i="34"/>
  <c r="K8244" i="34"/>
  <c r="K8245" i="34"/>
  <c r="K8246" i="34"/>
  <c r="K8247" i="34"/>
  <c r="K8248" i="34"/>
  <c r="K8249" i="34"/>
  <c r="K8250" i="34"/>
  <c r="K8251" i="34"/>
  <c r="K8252" i="34"/>
  <c r="K8253" i="34"/>
  <c r="K8254" i="34"/>
  <c r="K8255" i="34"/>
  <c r="K8256" i="34"/>
  <c r="K8257" i="34"/>
  <c r="K8258" i="34"/>
  <c r="K8259" i="34"/>
  <c r="K8260" i="34"/>
  <c r="K8261" i="34"/>
  <c r="K8262" i="34"/>
  <c r="K8263" i="34"/>
  <c r="K8264" i="34"/>
  <c r="K8265" i="34"/>
  <c r="K8266" i="34"/>
  <c r="K8267" i="34"/>
  <c r="K8268" i="34"/>
  <c r="K8269" i="34"/>
  <c r="K8270" i="34"/>
  <c r="K8271" i="34"/>
  <c r="K8272" i="34"/>
  <c r="K8273" i="34"/>
  <c r="K8274" i="34"/>
  <c r="K8275" i="34"/>
  <c r="K8276" i="34"/>
  <c r="K8277" i="34"/>
  <c r="K8278" i="34"/>
  <c r="K8279" i="34"/>
  <c r="K8280" i="34"/>
  <c r="K8281" i="34"/>
  <c r="K8282" i="34"/>
  <c r="K8283" i="34"/>
  <c r="K8284" i="34"/>
  <c r="K8285" i="34"/>
  <c r="K8286" i="34"/>
  <c r="K8287" i="34"/>
  <c r="K8288" i="34"/>
  <c r="K8289" i="34"/>
  <c r="K8290" i="34"/>
  <c r="K8291" i="34"/>
  <c r="K8292" i="34"/>
  <c r="K8293" i="34"/>
  <c r="K8294" i="34"/>
  <c r="K8295" i="34"/>
  <c r="K8296" i="34"/>
  <c r="K8297" i="34"/>
  <c r="K8298" i="34"/>
  <c r="K8299" i="34"/>
  <c r="K8300" i="34"/>
  <c r="K8301" i="34"/>
  <c r="K8302" i="34"/>
  <c r="K8303" i="34"/>
  <c r="K8304" i="34"/>
  <c r="K8305" i="34"/>
  <c r="K8306" i="34"/>
  <c r="K8307" i="34"/>
  <c r="K8308" i="34"/>
  <c r="K8309" i="34"/>
  <c r="K8310" i="34"/>
  <c r="K8311" i="34"/>
  <c r="K8312" i="34"/>
  <c r="K8313" i="34"/>
  <c r="K8314" i="34"/>
  <c r="K8315" i="34"/>
  <c r="K8316" i="34"/>
  <c r="K8317" i="34"/>
  <c r="K8318" i="34"/>
  <c r="K8319" i="34"/>
  <c r="K8320" i="34"/>
  <c r="K8321" i="34"/>
  <c r="K8322" i="34"/>
  <c r="K8323" i="34"/>
  <c r="K8324" i="34"/>
  <c r="K8325" i="34"/>
  <c r="K8326" i="34"/>
  <c r="K8327" i="34"/>
  <c r="K8328" i="34"/>
  <c r="K8329" i="34"/>
  <c r="K8330" i="34"/>
  <c r="K8331" i="34"/>
  <c r="K8332" i="34"/>
  <c r="K8333" i="34"/>
  <c r="K8334" i="34"/>
  <c r="K8335" i="34"/>
  <c r="K8336" i="34"/>
  <c r="K8337" i="34"/>
  <c r="K8338" i="34"/>
  <c r="K8339" i="34"/>
  <c r="K8340" i="34"/>
  <c r="K8341" i="34"/>
  <c r="K8342" i="34"/>
  <c r="K8343" i="34"/>
  <c r="K8344" i="34"/>
  <c r="K8345" i="34"/>
  <c r="K8346" i="34"/>
  <c r="K8347" i="34"/>
  <c r="K8348" i="34"/>
  <c r="K8349" i="34"/>
  <c r="K8350" i="34"/>
  <c r="K8351" i="34"/>
  <c r="K8352" i="34"/>
  <c r="K8353" i="34"/>
  <c r="K8354" i="34"/>
  <c r="K8355" i="34"/>
  <c r="K8356" i="34"/>
  <c r="K8357" i="34"/>
  <c r="K8358" i="34"/>
  <c r="K8359" i="34"/>
  <c r="K8360" i="34"/>
  <c r="K8361" i="34"/>
  <c r="K8362" i="34"/>
  <c r="K8363" i="34"/>
  <c r="K8364" i="34"/>
  <c r="K8365" i="34"/>
  <c r="K8366" i="34"/>
  <c r="K8367" i="34"/>
  <c r="K8368" i="34"/>
  <c r="K8369" i="34"/>
  <c r="K8370" i="34"/>
  <c r="K8371" i="34"/>
  <c r="K8372" i="34"/>
  <c r="K8373" i="34"/>
  <c r="K8374" i="34"/>
  <c r="K8375" i="34"/>
  <c r="K8376" i="34"/>
  <c r="K8377" i="34"/>
  <c r="K8378" i="34"/>
  <c r="K8379" i="34"/>
  <c r="K8380" i="34"/>
  <c r="K8381" i="34"/>
  <c r="K8382" i="34"/>
  <c r="K8383" i="34"/>
  <c r="K8384" i="34"/>
  <c r="K8385" i="34"/>
  <c r="K8386" i="34"/>
  <c r="K8387" i="34"/>
  <c r="K8388" i="34"/>
  <c r="K8389" i="34"/>
  <c r="K8390" i="34"/>
  <c r="K8391" i="34"/>
  <c r="K8392" i="34"/>
  <c r="K8393" i="34"/>
  <c r="K8394" i="34"/>
  <c r="K8395" i="34"/>
  <c r="K8396" i="34"/>
  <c r="K8397" i="34"/>
  <c r="K8398" i="34"/>
  <c r="K8399" i="34"/>
  <c r="K8400" i="34"/>
  <c r="K8401" i="34"/>
  <c r="K8402" i="34"/>
  <c r="K8403" i="34"/>
  <c r="K8404" i="34"/>
  <c r="K8405" i="34"/>
  <c r="K8406" i="34"/>
  <c r="K8407" i="34"/>
  <c r="K8408" i="34"/>
  <c r="K8409" i="34"/>
  <c r="K8410" i="34"/>
  <c r="K8411" i="34"/>
  <c r="K8412" i="34"/>
  <c r="K8413" i="34"/>
  <c r="K8414" i="34"/>
  <c r="K8415" i="34"/>
  <c r="K8416" i="34"/>
  <c r="K8417" i="34"/>
  <c r="K8418" i="34"/>
  <c r="K8419" i="34"/>
  <c r="K8420" i="34"/>
  <c r="K8421" i="34"/>
  <c r="K8422" i="34"/>
  <c r="K8423" i="34"/>
  <c r="K8424" i="34"/>
  <c r="K8425" i="34"/>
  <c r="K8426" i="34"/>
  <c r="K8427" i="34"/>
  <c r="K8428" i="34"/>
  <c r="K8429" i="34"/>
  <c r="K8430" i="34"/>
  <c r="K8431" i="34"/>
  <c r="K8432" i="34"/>
  <c r="K8433" i="34"/>
  <c r="K8434" i="34"/>
  <c r="K8435" i="34"/>
  <c r="K8436" i="34"/>
  <c r="K8437" i="34"/>
  <c r="K8438" i="34"/>
  <c r="K8439" i="34"/>
  <c r="K8440" i="34"/>
  <c r="K8441" i="34"/>
  <c r="K8442" i="34"/>
  <c r="K8443" i="34"/>
  <c r="K8444" i="34"/>
  <c r="K8445" i="34"/>
  <c r="K8446" i="34"/>
  <c r="K8447" i="34"/>
  <c r="K8448" i="34"/>
  <c r="K8449" i="34"/>
  <c r="K8450" i="34"/>
  <c r="K8451" i="34"/>
  <c r="K8452" i="34"/>
  <c r="K8453" i="34"/>
  <c r="K8454" i="34"/>
  <c r="K8455" i="34"/>
  <c r="K8456" i="34"/>
  <c r="K8457" i="34"/>
  <c r="K8458" i="34"/>
  <c r="K8459" i="34"/>
  <c r="K8460" i="34"/>
  <c r="K8461" i="34"/>
  <c r="K8462" i="34"/>
  <c r="K8463" i="34"/>
  <c r="K8464" i="34"/>
  <c r="K8465" i="34"/>
  <c r="K8466" i="34"/>
  <c r="K8467" i="34"/>
  <c r="K8468" i="34"/>
  <c r="K8469" i="34"/>
  <c r="K8470" i="34"/>
  <c r="K8471" i="34"/>
  <c r="K8472" i="34"/>
  <c r="K8473" i="34"/>
  <c r="K8474" i="34"/>
  <c r="K8475" i="34"/>
  <c r="K8476" i="34"/>
  <c r="K8477" i="34"/>
  <c r="K8478" i="34"/>
  <c r="K8479" i="34"/>
  <c r="K8480" i="34"/>
  <c r="K8481" i="34"/>
  <c r="K8482" i="34"/>
  <c r="K8483" i="34"/>
  <c r="K8484" i="34"/>
  <c r="K8485" i="34"/>
  <c r="K8486" i="34"/>
  <c r="K8487" i="34"/>
  <c r="K8488" i="34"/>
  <c r="K8489" i="34"/>
  <c r="K8490" i="34"/>
  <c r="K8491" i="34"/>
  <c r="K8492" i="34"/>
  <c r="K8493" i="34"/>
  <c r="K8494" i="34"/>
  <c r="K8495" i="34"/>
  <c r="K8496" i="34"/>
  <c r="K8497" i="34"/>
  <c r="K8498" i="34"/>
  <c r="K8499" i="34"/>
  <c r="K8500" i="34"/>
  <c r="K8501" i="34"/>
  <c r="K8502" i="34"/>
  <c r="K8503" i="34"/>
  <c r="K8504" i="34"/>
  <c r="K8505" i="34"/>
  <c r="K8506" i="34"/>
  <c r="K8507" i="34"/>
  <c r="K8508" i="34"/>
  <c r="K8509" i="34"/>
  <c r="K8510" i="34"/>
  <c r="K8511" i="34"/>
  <c r="K8512" i="34"/>
  <c r="K8513" i="34"/>
  <c r="K8514" i="34"/>
  <c r="K8515" i="34"/>
  <c r="K8516" i="34"/>
  <c r="K8517" i="34"/>
  <c r="K8518" i="34"/>
  <c r="K8519" i="34"/>
  <c r="K8520" i="34"/>
  <c r="K8521" i="34"/>
  <c r="K8522" i="34"/>
  <c r="K8523" i="34"/>
  <c r="K8524" i="34"/>
  <c r="K8525" i="34"/>
  <c r="K8526" i="34"/>
  <c r="K8527" i="34"/>
  <c r="K8528" i="34"/>
  <c r="K8529" i="34"/>
  <c r="K8530" i="34"/>
  <c r="K8531" i="34"/>
  <c r="K8532" i="34"/>
  <c r="K8533" i="34"/>
  <c r="K8534" i="34"/>
  <c r="K8535" i="34"/>
  <c r="K8536" i="34"/>
  <c r="K8537" i="34"/>
  <c r="K8538" i="34"/>
  <c r="K8539" i="34"/>
  <c r="K8540" i="34"/>
  <c r="K8541" i="34"/>
  <c r="K8542" i="34"/>
  <c r="K8543" i="34"/>
  <c r="K8544" i="34"/>
  <c r="K8545" i="34"/>
  <c r="K8546" i="34"/>
  <c r="K8547" i="34"/>
  <c r="K8548" i="34"/>
  <c r="K8549" i="34"/>
  <c r="K8550" i="34"/>
  <c r="K8551" i="34"/>
  <c r="K8552" i="34"/>
  <c r="K8553" i="34"/>
  <c r="K8554" i="34"/>
  <c r="K8555" i="34"/>
  <c r="K8556" i="34"/>
  <c r="K8557" i="34"/>
  <c r="K8558" i="34"/>
  <c r="K8559" i="34"/>
  <c r="K8560" i="34"/>
  <c r="K8561" i="34"/>
  <c r="K8562" i="34"/>
  <c r="K8563" i="34"/>
  <c r="K8564" i="34"/>
  <c r="K8565" i="34"/>
  <c r="K8566" i="34"/>
  <c r="K8567" i="34"/>
  <c r="K8568" i="34"/>
  <c r="K8569" i="34"/>
  <c r="K8570" i="34"/>
  <c r="K8571" i="34"/>
  <c r="K8572" i="34"/>
  <c r="K8573" i="34"/>
  <c r="K8574" i="34"/>
  <c r="K8575" i="34"/>
  <c r="K8576" i="34"/>
  <c r="K8577" i="34"/>
  <c r="K8578" i="34"/>
  <c r="K8579" i="34"/>
  <c r="K8580" i="34"/>
  <c r="K8581" i="34"/>
  <c r="K8582" i="34"/>
  <c r="K8583" i="34"/>
  <c r="K8584" i="34"/>
  <c r="K8585" i="34"/>
  <c r="K8586" i="34"/>
  <c r="K8587" i="34"/>
  <c r="K8588" i="34"/>
  <c r="K8589" i="34"/>
  <c r="K8590" i="34"/>
  <c r="K8591" i="34"/>
  <c r="K8592" i="34"/>
  <c r="K8593" i="34"/>
  <c r="K8594" i="34"/>
  <c r="K8595" i="34"/>
  <c r="K8596" i="34"/>
  <c r="K8597" i="34"/>
  <c r="K8598" i="34"/>
  <c r="K8599" i="34"/>
  <c r="K8600" i="34"/>
  <c r="K8601" i="34"/>
  <c r="K8602" i="34"/>
  <c r="K8603" i="34"/>
  <c r="K8604" i="34"/>
  <c r="K8605" i="34"/>
  <c r="K8606" i="34"/>
  <c r="K8607" i="34"/>
  <c r="K8608" i="34"/>
  <c r="K8609" i="34"/>
  <c r="K8610" i="34"/>
  <c r="K8611" i="34"/>
  <c r="K8612" i="34"/>
  <c r="K8613" i="34"/>
  <c r="K8614" i="34"/>
  <c r="K8615" i="34"/>
  <c r="K8616" i="34"/>
  <c r="K8617" i="34"/>
  <c r="K8618" i="34"/>
  <c r="K8619" i="34"/>
  <c r="K8620" i="34"/>
  <c r="K8621" i="34"/>
  <c r="K8622" i="34"/>
  <c r="K8623" i="34"/>
  <c r="K8624" i="34"/>
  <c r="K8625" i="34"/>
  <c r="K8626" i="34"/>
  <c r="K8627" i="34"/>
  <c r="K8628" i="34"/>
  <c r="K8629" i="34"/>
  <c r="K8630" i="34"/>
  <c r="K8631" i="34"/>
  <c r="K8632" i="34"/>
  <c r="K8633" i="34"/>
  <c r="K8634" i="34"/>
  <c r="K8635" i="34"/>
  <c r="K8636" i="34"/>
  <c r="K8637" i="34"/>
  <c r="K8638" i="34"/>
  <c r="K8639" i="34"/>
  <c r="K8640" i="34"/>
  <c r="K8641" i="34"/>
  <c r="K8642" i="34"/>
  <c r="K8643" i="34"/>
  <c r="K8644" i="34"/>
  <c r="K8645" i="34"/>
  <c r="K8646" i="34"/>
  <c r="K8647" i="34"/>
  <c r="K8648" i="34"/>
  <c r="K8649" i="34"/>
  <c r="K8650" i="34"/>
  <c r="K8651" i="34"/>
  <c r="K8652" i="34"/>
  <c r="K8653" i="34"/>
  <c r="K8654" i="34"/>
  <c r="K8655" i="34"/>
  <c r="K8656" i="34"/>
  <c r="K8657" i="34"/>
  <c r="K8658" i="34"/>
  <c r="K8659" i="34"/>
  <c r="K8660" i="34"/>
  <c r="K8661" i="34"/>
  <c r="K8662" i="34"/>
  <c r="K8663" i="34"/>
  <c r="K8664" i="34"/>
  <c r="K8665" i="34"/>
  <c r="K8666" i="34"/>
  <c r="K8667" i="34"/>
  <c r="K8668" i="34"/>
  <c r="K8669" i="34"/>
  <c r="K8670" i="34"/>
  <c r="K8671" i="34"/>
  <c r="K8672" i="34"/>
  <c r="K8673" i="34"/>
  <c r="K8674" i="34"/>
  <c r="K8675" i="34"/>
  <c r="K8676" i="34"/>
  <c r="K8677" i="34"/>
  <c r="K8678" i="34"/>
  <c r="K8679" i="34"/>
  <c r="K8680" i="34"/>
  <c r="K8681" i="34"/>
  <c r="K8682" i="34"/>
  <c r="K8683" i="34"/>
  <c r="K8684" i="34"/>
  <c r="K8685" i="34"/>
  <c r="K8686" i="34"/>
  <c r="K8687" i="34"/>
  <c r="K8688" i="34"/>
  <c r="K8689" i="34"/>
  <c r="K8690" i="34"/>
  <c r="K8691" i="34"/>
  <c r="K8692" i="34"/>
  <c r="K8693" i="34"/>
  <c r="K8694" i="34"/>
  <c r="K8695" i="34"/>
  <c r="K8696" i="34"/>
  <c r="K8697" i="34"/>
  <c r="K8698" i="34"/>
  <c r="K8699" i="34"/>
  <c r="K8700" i="34"/>
  <c r="K8701" i="34"/>
  <c r="K8702" i="34"/>
  <c r="K8703" i="34"/>
  <c r="K8704" i="34"/>
  <c r="K8705" i="34"/>
  <c r="K8706" i="34"/>
  <c r="K8707" i="34"/>
  <c r="K8708" i="34"/>
  <c r="K8709" i="34"/>
  <c r="K8710" i="34"/>
  <c r="K8711" i="34"/>
  <c r="K8712" i="34"/>
  <c r="K8713" i="34"/>
  <c r="K8714" i="34"/>
  <c r="K8715" i="34"/>
  <c r="K8716" i="34"/>
  <c r="K8717" i="34"/>
  <c r="K8718" i="34"/>
  <c r="K8719" i="34"/>
  <c r="K8720" i="34"/>
  <c r="K8721" i="34"/>
  <c r="K8722" i="34"/>
  <c r="K8723" i="34"/>
  <c r="K8724" i="34"/>
  <c r="K8725" i="34"/>
  <c r="K8726" i="34"/>
  <c r="K8727" i="34"/>
  <c r="K8728" i="34"/>
  <c r="K8729" i="34"/>
  <c r="K8730" i="34"/>
  <c r="K8731" i="34"/>
  <c r="K8732" i="34"/>
  <c r="K8733" i="34"/>
  <c r="K8734" i="34"/>
  <c r="K8735" i="34"/>
  <c r="K8736" i="34"/>
  <c r="K8737" i="34"/>
  <c r="K8738" i="34"/>
  <c r="K8739" i="34"/>
  <c r="K8740" i="34"/>
  <c r="K8741" i="34"/>
  <c r="K8742" i="34"/>
  <c r="K8743" i="34"/>
  <c r="K8744" i="34"/>
  <c r="K8745" i="34"/>
  <c r="K8746" i="34"/>
  <c r="K8747" i="34"/>
  <c r="K8748" i="34"/>
  <c r="K8749" i="34"/>
  <c r="K8750" i="34"/>
  <c r="K8751" i="34"/>
  <c r="K8752" i="34"/>
  <c r="K8753" i="34"/>
  <c r="K8754" i="34"/>
  <c r="K8755" i="34"/>
  <c r="K8756" i="34"/>
  <c r="K8757" i="34"/>
  <c r="K8758" i="34"/>
  <c r="K8759" i="34"/>
  <c r="K8760" i="34"/>
  <c r="K8761" i="34"/>
  <c r="K8762" i="34"/>
  <c r="K8763" i="34"/>
  <c r="K8764" i="34"/>
  <c r="K8765" i="34"/>
  <c r="K8766" i="34"/>
  <c r="K8767" i="34"/>
  <c r="K8768" i="34"/>
  <c r="K8769" i="34"/>
  <c r="K8770" i="34"/>
  <c r="K8771" i="34"/>
  <c r="K8772" i="34"/>
  <c r="K8773" i="34"/>
  <c r="K8774" i="34"/>
  <c r="K8775" i="34"/>
  <c r="K8776" i="34"/>
  <c r="K8777" i="34"/>
  <c r="K8778" i="34"/>
  <c r="K8779" i="34"/>
  <c r="K8780" i="34"/>
  <c r="K8781" i="34"/>
  <c r="K8782" i="34"/>
  <c r="K8783" i="34"/>
  <c r="K8784" i="34"/>
  <c r="K8785" i="34"/>
  <c r="K8786" i="34"/>
  <c r="K8787" i="34"/>
  <c r="K8788" i="34"/>
  <c r="K8789" i="34"/>
  <c r="K8790" i="34"/>
  <c r="K8791" i="34"/>
  <c r="K8792" i="34"/>
  <c r="K8793" i="34"/>
  <c r="K8794" i="34"/>
  <c r="K8795" i="34"/>
  <c r="K8796" i="34"/>
  <c r="K8797" i="34"/>
  <c r="K8798" i="34"/>
  <c r="K8799" i="34"/>
  <c r="K8800" i="34"/>
  <c r="K8801" i="34"/>
  <c r="K8802" i="34"/>
  <c r="K8803" i="34"/>
  <c r="K8804" i="34"/>
  <c r="K8805" i="34"/>
  <c r="K8806" i="34"/>
  <c r="K8807" i="34"/>
  <c r="K8808" i="34"/>
  <c r="K8809" i="34"/>
  <c r="K8810" i="34"/>
  <c r="K8811" i="34"/>
  <c r="K8812" i="34"/>
  <c r="K8813" i="34"/>
  <c r="K8814" i="34"/>
  <c r="K8815" i="34"/>
  <c r="K8816" i="34"/>
  <c r="K8817" i="34"/>
  <c r="K8818" i="34"/>
  <c r="K8819" i="34"/>
  <c r="K8820" i="34"/>
  <c r="K8821" i="34"/>
  <c r="K8822" i="34"/>
  <c r="K8823" i="34"/>
  <c r="K8824" i="34"/>
  <c r="K8825" i="34"/>
  <c r="K8826" i="34"/>
  <c r="K8827" i="34"/>
  <c r="K8828" i="34"/>
  <c r="K8829" i="34"/>
  <c r="K8830" i="34"/>
  <c r="K8831" i="34"/>
  <c r="K8832" i="34"/>
  <c r="K8833" i="34"/>
  <c r="K8834" i="34"/>
  <c r="K8835" i="34"/>
  <c r="K8836" i="34"/>
  <c r="K8837" i="34"/>
  <c r="K8838" i="34"/>
  <c r="K8839" i="34"/>
  <c r="K8840" i="34"/>
  <c r="K8841" i="34"/>
  <c r="K8842" i="34"/>
  <c r="K8843" i="34"/>
  <c r="K8844" i="34"/>
  <c r="K8845" i="34"/>
  <c r="K8846" i="34"/>
  <c r="K8847" i="34"/>
  <c r="K8848" i="34"/>
  <c r="K8849" i="34"/>
  <c r="K8850" i="34"/>
  <c r="K8851" i="34"/>
  <c r="K8852" i="34"/>
  <c r="K8853" i="34"/>
  <c r="K8854" i="34"/>
  <c r="K8855" i="34"/>
  <c r="K8856" i="34"/>
  <c r="K8857" i="34"/>
  <c r="K8858" i="34"/>
  <c r="K8859" i="34"/>
  <c r="K8860" i="34"/>
  <c r="K8861" i="34"/>
  <c r="K8862" i="34"/>
  <c r="K8863" i="34"/>
  <c r="K8864" i="34"/>
  <c r="K8865" i="34"/>
  <c r="K8866" i="34"/>
  <c r="K8867" i="34"/>
  <c r="K8868" i="34"/>
  <c r="K8869" i="34"/>
  <c r="K8870" i="34"/>
  <c r="K8871" i="34"/>
  <c r="K8872" i="34"/>
  <c r="K8873" i="34"/>
  <c r="K8874" i="34"/>
  <c r="K8875" i="34"/>
  <c r="K8876" i="34"/>
  <c r="K8877" i="34"/>
  <c r="K8878" i="34"/>
  <c r="K8879" i="34"/>
  <c r="K8880" i="34"/>
  <c r="K8881" i="34"/>
  <c r="K8882" i="34"/>
  <c r="K8883" i="34"/>
  <c r="K8884" i="34"/>
  <c r="K8885" i="34"/>
  <c r="K8886" i="34"/>
  <c r="K8887" i="34"/>
  <c r="K8888" i="34"/>
  <c r="K8889" i="34"/>
  <c r="K8890" i="34"/>
  <c r="K8891" i="34"/>
  <c r="K8892" i="34"/>
  <c r="K8893" i="34"/>
  <c r="K8894" i="34"/>
  <c r="K8895" i="34"/>
  <c r="K8896" i="34"/>
  <c r="K8897" i="34"/>
  <c r="K8898" i="34"/>
  <c r="K8899" i="34"/>
  <c r="K8900" i="34"/>
  <c r="K8901" i="34"/>
  <c r="K8902" i="34"/>
  <c r="K8903" i="34"/>
  <c r="K8904" i="34"/>
  <c r="K8905" i="34"/>
  <c r="K8906" i="34"/>
  <c r="K8907" i="34"/>
  <c r="K8908" i="34"/>
  <c r="K8909" i="34"/>
  <c r="K8910" i="34"/>
  <c r="K8911" i="34"/>
  <c r="K8912" i="34"/>
  <c r="K8913" i="34"/>
  <c r="K8914" i="34"/>
  <c r="K8915" i="34"/>
  <c r="K8916" i="34"/>
  <c r="K8917" i="34"/>
  <c r="K8918" i="34"/>
  <c r="K8919" i="34"/>
  <c r="K8920" i="34"/>
  <c r="K8921" i="34"/>
  <c r="K8922" i="34"/>
  <c r="K8923" i="34"/>
  <c r="K8924" i="34"/>
  <c r="K8925" i="34"/>
  <c r="K8926" i="34"/>
  <c r="K8927" i="34"/>
  <c r="K8928" i="34"/>
  <c r="K8929" i="34"/>
  <c r="K8930" i="34"/>
  <c r="K8931" i="34"/>
  <c r="K8932" i="34"/>
  <c r="K8933" i="34"/>
  <c r="K8934" i="34"/>
  <c r="K8935" i="34"/>
  <c r="K8936" i="34"/>
  <c r="K8937" i="34"/>
  <c r="K8938" i="34"/>
  <c r="K8939" i="34"/>
  <c r="K8940" i="34"/>
  <c r="K8941" i="34"/>
  <c r="K8942" i="34"/>
  <c r="K8943" i="34"/>
  <c r="K8944" i="34"/>
  <c r="K8945" i="34"/>
  <c r="K8946" i="34"/>
  <c r="K8947" i="34"/>
  <c r="K8948" i="34"/>
  <c r="K8949" i="34"/>
  <c r="K8950" i="34"/>
  <c r="K8951" i="34"/>
  <c r="K8952" i="34"/>
  <c r="K8953" i="34"/>
  <c r="K8954" i="34"/>
  <c r="K8955" i="34"/>
  <c r="K8956" i="34"/>
  <c r="K8957" i="34"/>
  <c r="K8958" i="34"/>
  <c r="K8959" i="34"/>
  <c r="K8960" i="34"/>
  <c r="K8961" i="34"/>
  <c r="K8962" i="34"/>
  <c r="K8963" i="34"/>
  <c r="K8964" i="34"/>
  <c r="K8965" i="34"/>
  <c r="K8966" i="34"/>
  <c r="K8967" i="34"/>
  <c r="K8968" i="34"/>
  <c r="K8969" i="34"/>
  <c r="K8970" i="34"/>
  <c r="K8971" i="34"/>
  <c r="K8972" i="34"/>
  <c r="K8973" i="34"/>
  <c r="K8974" i="34"/>
  <c r="K8975" i="34"/>
  <c r="K8976" i="34"/>
  <c r="K8977" i="34"/>
  <c r="K8978" i="34"/>
  <c r="K8979" i="34"/>
  <c r="K8980" i="34"/>
  <c r="K8981" i="34"/>
  <c r="K8982" i="34"/>
  <c r="K8983" i="34"/>
  <c r="K8984" i="34"/>
  <c r="K8985" i="34"/>
  <c r="K8986" i="34"/>
  <c r="K8987" i="34"/>
  <c r="K8988" i="34"/>
  <c r="K8989" i="34"/>
  <c r="K8990" i="34"/>
  <c r="K8991" i="34"/>
  <c r="K8992" i="34"/>
  <c r="K8993" i="34"/>
  <c r="K8994" i="34"/>
  <c r="K8995" i="34"/>
  <c r="K8996" i="34"/>
  <c r="K8997" i="34"/>
  <c r="K8998" i="34"/>
  <c r="K8999" i="34"/>
  <c r="K9000" i="34"/>
  <c r="K9001" i="34"/>
  <c r="K9002" i="34"/>
  <c r="K9003" i="34"/>
  <c r="K9004" i="34"/>
  <c r="K9005" i="34"/>
  <c r="K9006" i="34"/>
  <c r="K9007" i="34"/>
  <c r="K9008" i="34"/>
  <c r="K9009" i="34"/>
  <c r="K9010" i="34"/>
  <c r="K9011" i="34"/>
  <c r="K9012" i="34"/>
  <c r="K9013" i="34"/>
  <c r="K9014" i="34"/>
  <c r="K9015" i="34"/>
  <c r="K9016" i="34"/>
  <c r="K9017" i="34"/>
  <c r="K9018" i="34"/>
  <c r="K9019" i="34"/>
  <c r="K9020" i="34"/>
  <c r="K9021" i="34"/>
  <c r="K9022" i="34"/>
  <c r="K9023" i="34"/>
  <c r="K9024" i="34"/>
  <c r="K9025" i="34"/>
  <c r="K9026" i="34"/>
  <c r="K9027" i="34"/>
  <c r="K9028" i="34"/>
  <c r="K9029" i="34"/>
  <c r="K9030" i="34"/>
  <c r="K9031" i="34"/>
  <c r="K9032" i="34"/>
  <c r="K9033" i="34"/>
  <c r="K9034" i="34"/>
  <c r="K9035" i="34"/>
  <c r="K9036" i="34"/>
  <c r="K9037" i="34"/>
  <c r="K9038" i="34"/>
  <c r="K9039" i="34"/>
  <c r="K9040" i="34"/>
  <c r="K9041" i="34"/>
  <c r="K9042" i="34"/>
  <c r="K9043" i="34"/>
  <c r="K9044" i="34"/>
  <c r="K9045" i="34"/>
  <c r="K9046" i="34"/>
  <c r="K9047" i="34"/>
  <c r="K9048" i="34"/>
  <c r="K9049" i="34"/>
  <c r="K9050" i="34"/>
  <c r="K9051" i="34"/>
  <c r="K9052" i="34"/>
  <c r="K9053" i="34"/>
  <c r="K9054" i="34"/>
  <c r="K9055" i="34"/>
  <c r="K9056" i="34"/>
  <c r="K9057" i="34"/>
  <c r="K9058" i="34"/>
  <c r="K9059" i="34"/>
  <c r="K9060" i="34"/>
  <c r="K9061" i="34"/>
  <c r="K9062" i="34"/>
  <c r="K9063" i="34"/>
  <c r="K9064" i="34"/>
  <c r="K9065" i="34"/>
  <c r="K9066" i="34"/>
  <c r="K9067" i="34"/>
  <c r="K9068" i="34"/>
  <c r="K9069" i="34"/>
  <c r="K9070" i="34"/>
  <c r="K9071" i="34"/>
  <c r="K9072" i="34"/>
  <c r="K9073" i="34"/>
  <c r="K9074" i="34"/>
  <c r="K9075" i="34"/>
  <c r="K9076" i="34"/>
  <c r="K9077" i="34"/>
  <c r="K9078" i="34"/>
  <c r="K9079" i="34"/>
  <c r="K9080" i="34"/>
  <c r="K9081" i="34"/>
  <c r="K9082" i="34"/>
  <c r="K9083" i="34"/>
  <c r="K9084" i="34"/>
  <c r="K9085" i="34"/>
  <c r="K9086" i="34"/>
  <c r="K9087" i="34"/>
  <c r="K9088" i="34"/>
  <c r="K9089" i="34"/>
  <c r="K9090" i="34"/>
  <c r="K9091" i="34"/>
  <c r="K9092" i="34"/>
  <c r="K9093" i="34"/>
  <c r="K9094" i="34"/>
  <c r="K9095" i="34"/>
  <c r="K9096" i="34"/>
  <c r="K9097" i="34"/>
  <c r="K9098" i="34"/>
  <c r="K9099" i="34"/>
  <c r="K9100" i="34"/>
  <c r="K9101" i="34"/>
  <c r="K9102" i="34"/>
  <c r="K9103" i="34"/>
  <c r="K9104" i="34"/>
  <c r="K9105" i="34"/>
  <c r="K9106" i="34"/>
  <c r="K9107" i="34"/>
  <c r="K9108" i="34"/>
  <c r="K9109" i="34"/>
  <c r="K9110" i="34"/>
  <c r="K9111" i="34"/>
  <c r="K9112" i="34"/>
  <c r="K9113" i="34"/>
  <c r="K9114" i="34"/>
  <c r="K9115" i="34"/>
  <c r="K9116" i="34"/>
  <c r="K9117" i="34"/>
  <c r="K9118" i="34"/>
  <c r="K9119" i="34"/>
  <c r="K9120" i="34"/>
  <c r="K9121" i="34"/>
  <c r="K9122" i="34"/>
  <c r="K9123" i="34"/>
  <c r="K9124" i="34"/>
  <c r="K9125" i="34"/>
  <c r="K9126" i="34"/>
  <c r="K9127" i="34"/>
  <c r="K9128" i="34"/>
  <c r="K9129" i="34"/>
  <c r="K9130" i="34"/>
  <c r="K9131" i="34"/>
  <c r="K9132" i="34"/>
  <c r="K9133" i="34"/>
  <c r="K9134" i="34"/>
  <c r="K9135" i="34"/>
  <c r="K9136" i="34"/>
  <c r="K9137" i="34"/>
  <c r="K9138" i="34"/>
  <c r="K9139" i="34"/>
  <c r="K9140" i="34"/>
  <c r="K9141" i="34"/>
  <c r="K9142" i="34"/>
  <c r="K9143" i="34"/>
  <c r="K9144" i="34"/>
  <c r="K9145" i="34"/>
  <c r="K9146" i="34"/>
  <c r="K9147" i="34"/>
  <c r="K9148" i="34"/>
  <c r="K9149" i="34"/>
  <c r="K9150" i="34"/>
  <c r="K9151" i="34"/>
  <c r="K9152" i="34"/>
  <c r="K9153" i="34"/>
  <c r="K9154" i="34"/>
  <c r="K9155" i="34"/>
  <c r="K9156" i="34"/>
  <c r="K9157" i="34"/>
  <c r="K9158" i="34"/>
  <c r="K9159" i="34"/>
  <c r="K9160" i="34"/>
  <c r="K9161" i="34"/>
  <c r="K9162" i="34"/>
  <c r="K9163" i="34"/>
  <c r="K9164" i="34"/>
  <c r="K9165" i="34"/>
  <c r="K9166" i="34"/>
  <c r="K9167" i="34"/>
  <c r="K9168" i="34"/>
  <c r="K9169" i="34"/>
  <c r="K9170" i="34"/>
  <c r="K9171" i="34"/>
  <c r="K9172" i="34"/>
  <c r="K9173" i="34"/>
  <c r="K9174" i="34"/>
  <c r="K9175" i="34"/>
  <c r="K9176" i="34"/>
  <c r="K9177" i="34"/>
  <c r="K9178" i="34"/>
  <c r="K9179" i="34"/>
  <c r="K9180" i="34"/>
  <c r="K9181" i="34"/>
  <c r="K9182" i="34"/>
  <c r="K9183" i="34"/>
  <c r="K9184" i="34"/>
  <c r="K9185" i="34"/>
  <c r="K9186" i="34"/>
  <c r="K9187" i="34"/>
  <c r="K9188" i="34"/>
  <c r="K9189" i="34"/>
  <c r="K9190" i="34"/>
  <c r="K9191" i="34"/>
  <c r="K9192" i="34"/>
  <c r="K9193" i="34"/>
  <c r="K9194" i="34"/>
  <c r="K9195" i="34"/>
  <c r="K9196" i="34"/>
  <c r="K9197" i="34"/>
  <c r="K9198" i="34"/>
  <c r="K9199" i="34"/>
  <c r="K9200" i="34"/>
  <c r="K9201" i="34"/>
  <c r="K9202" i="34"/>
  <c r="K9203" i="34"/>
  <c r="K9204" i="34"/>
  <c r="K9205" i="34"/>
  <c r="K9206" i="34"/>
  <c r="K9207" i="34"/>
  <c r="K9208" i="34"/>
  <c r="K9209" i="34"/>
  <c r="K9210" i="34"/>
  <c r="K9211" i="34"/>
  <c r="K9212" i="34"/>
  <c r="K9213" i="34"/>
  <c r="K9214" i="34"/>
  <c r="K9215" i="34"/>
  <c r="K9216" i="34"/>
  <c r="K9217" i="34"/>
  <c r="K9218" i="34"/>
  <c r="K9219" i="34"/>
  <c r="K9220" i="34"/>
  <c r="K9221" i="34"/>
  <c r="K9222" i="34"/>
  <c r="K9223" i="34"/>
  <c r="K9224" i="34"/>
  <c r="K9225" i="34"/>
  <c r="K9226" i="34"/>
  <c r="K9227" i="34"/>
  <c r="K9228" i="34"/>
  <c r="K9229" i="34"/>
  <c r="K9230" i="34"/>
  <c r="K9231" i="34"/>
  <c r="K9232" i="34"/>
  <c r="K9233" i="34"/>
  <c r="K9234" i="34"/>
  <c r="K9235" i="34"/>
  <c r="K9236" i="34"/>
  <c r="K9237" i="34"/>
  <c r="K9238" i="34"/>
  <c r="K9239" i="34"/>
  <c r="K9240" i="34"/>
  <c r="K9241" i="34"/>
  <c r="K9242" i="34"/>
  <c r="K9243" i="34"/>
  <c r="K9244" i="34"/>
  <c r="K9245" i="34"/>
  <c r="K9246" i="34"/>
  <c r="K9247" i="34"/>
  <c r="K9248" i="34"/>
  <c r="K9249" i="34"/>
  <c r="K9250" i="34"/>
  <c r="K9251" i="34"/>
  <c r="K9252" i="34"/>
  <c r="K9253" i="34"/>
  <c r="K9254" i="34"/>
  <c r="K9255" i="34"/>
  <c r="K9256" i="34"/>
  <c r="K9257" i="34"/>
  <c r="K9258" i="34"/>
  <c r="K9259" i="34"/>
  <c r="K9260" i="34"/>
  <c r="K9261" i="34"/>
  <c r="K9262" i="34"/>
  <c r="K9263" i="34"/>
  <c r="K9264" i="34"/>
  <c r="K9265" i="34"/>
  <c r="K9266" i="34"/>
  <c r="K9267" i="34"/>
  <c r="K9268" i="34"/>
  <c r="K9269" i="34"/>
  <c r="K9270" i="34"/>
  <c r="K9271" i="34"/>
  <c r="K9272" i="34"/>
  <c r="K9273" i="34"/>
  <c r="K9274" i="34"/>
  <c r="K9275" i="34"/>
  <c r="K9276" i="34"/>
  <c r="K9277" i="34"/>
  <c r="K9278" i="34"/>
  <c r="K9279" i="34"/>
  <c r="K9280" i="34"/>
  <c r="K9281" i="34"/>
  <c r="K9282" i="34"/>
  <c r="K9283" i="34"/>
  <c r="K9284" i="34"/>
  <c r="K9285" i="34"/>
  <c r="K9286" i="34"/>
  <c r="K9287" i="34"/>
  <c r="K9288" i="34"/>
  <c r="K9289" i="34"/>
  <c r="K9290" i="34"/>
  <c r="K9291" i="34"/>
  <c r="K9292" i="34"/>
  <c r="K9293" i="34"/>
  <c r="K9294" i="34"/>
  <c r="K9295" i="34"/>
  <c r="K9296" i="34"/>
  <c r="K9297" i="34"/>
  <c r="K9298" i="34"/>
  <c r="K9299" i="34"/>
  <c r="K9300" i="34"/>
  <c r="K9301" i="34"/>
  <c r="K9302" i="34"/>
  <c r="K9303" i="34"/>
  <c r="K9304" i="34"/>
  <c r="K9305" i="34"/>
  <c r="K9306" i="34"/>
  <c r="K9307" i="34"/>
  <c r="K9308" i="34"/>
  <c r="K9309" i="34"/>
  <c r="K9310" i="34"/>
  <c r="K9311" i="34"/>
  <c r="K9312" i="34"/>
  <c r="K9313" i="34"/>
  <c r="K9314" i="34"/>
  <c r="K9315" i="34"/>
  <c r="K9316" i="34"/>
  <c r="K9317" i="34"/>
  <c r="K9318" i="34"/>
  <c r="K9319" i="34"/>
  <c r="K9320" i="34"/>
  <c r="K9321" i="34"/>
  <c r="K9322" i="34"/>
  <c r="K9323" i="34"/>
  <c r="K9324" i="34"/>
  <c r="K9325" i="34"/>
  <c r="K9326" i="34"/>
  <c r="K9327" i="34"/>
  <c r="K9328" i="34"/>
  <c r="K9329" i="34"/>
  <c r="K9330" i="34"/>
  <c r="K9331" i="34"/>
  <c r="K9332" i="34"/>
  <c r="K9333" i="34"/>
  <c r="K9334" i="34"/>
  <c r="K9335" i="34"/>
  <c r="K9336" i="34"/>
  <c r="K9337" i="34"/>
  <c r="K9338" i="34"/>
  <c r="K9339" i="34"/>
  <c r="K9340" i="34"/>
  <c r="K9341" i="34"/>
  <c r="K9342" i="34"/>
  <c r="K9343" i="34"/>
  <c r="K9344" i="34"/>
  <c r="K9345" i="34"/>
  <c r="K9346" i="34"/>
  <c r="K9347" i="34"/>
  <c r="K9348" i="34"/>
  <c r="K9349" i="34"/>
  <c r="K9350" i="34"/>
  <c r="K9351" i="34"/>
  <c r="K9352" i="34"/>
  <c r="K9353" i="34"/>
  <c r="K9354" i="34"/>
  <c r="K9355" i="34"/>
  <c r="K9356" i="34"/>
  <c r="K9357" i="34"/>
  <c r="K9358" i="34"/>
  <c r="K9359" i="34"/>
  <c r="K9360" i="34"/>
  <c r="K9361" i="34"/>
  <c r="K9362" i="34"/>
  <c r="K9363" i="34"/>
  <c r="K9364" i="34"/>
  <c r="K9365" i="34"/>
  <c r="K9366" i="34"/>
  <c r="K9367" i="34"/>
  <c r="K9368" i="34"/>
  <c r="K9369" i="34"/>
  <c r="K9370" i="34"/>
  <c r="K9371" i="34"/>
  <c r="K9372" i="34"/>
  <c r="K9373" i="34"/>
  <c r="K9374" i="34"/>
  <c r="K9375" i="34"/>
  <c r="K9376" i="34"/>
  <c r="K9377" i="34"/>
  <c r="K9378" i="34"/>
  <c r="K9379" i="34"/>
  <c r="K9380" i="34"/>
  <c r="K9381" i="34"/>
  <c r="K9382" i="34"/>
  <c r="K9383" i="34"/>
  <c r="K9384" i="34"/>
  <c r="K9385" i="34"/>
  <c r="K9386" i="34"/>
  <c r="K9387" i="34"/>
  <c r="K9388" i="34"/>
  <c r="K9389" i="34"/>
  <c r="K9390" i="34"/>
  <c r="K9391" i="34"/>
  <c r="K9392" i="34"/>
  <c r="K9393" i="34"/>
  <c r="K9394" i="34"/>
  <c r="K9395" i="34"/>
  <c r="K9396" i="34"/>
  <c r="K9397" i="34"/>
  <c r="K9398" i="34"/>
  <c r="K9399" i="34"/>
  <c r="K9400" i="34"/>
  <c r="K9401" i="34"/>
  <c r="K9402" i="34"/>
  <c r="K9403" i="34"/>
  <c r="K9404" i="34"/>
  <c r="K9405" i="34"/>
  <c r="K9406" i="34"/>
  <c r="K9407" i="34"/>
  <c r="K9408" i="34"/>
  <c r="K9409" i="34"/>
  <c r="K9410" i="34"/>
  <c r="K9411" i="34"/>
  <c r="K9412" i="34"/>
  <c r="K9413" i="34"/>
  <c r="K9414" i="34"/>
  <c r="K9415" i="34"/>
  <c r="K9416" i="34"/>
  <c r="K9417" i="34"/>
  <c r="K9418" i="34"/>
  <c r="K9419" i="34"/>
  <c r="K9420" i="34"/>
  <c r="K9421" i="34"/>
  <c r="K9422" i="34"/>
  <c r="K9423" i="34"/>
  <c r="K9424" i="34"/>
  <c r="K9425" i="34"/>
  <c r="K9426" i="34"/>
  <c r="K9427" i="34"/>
  <c r="K9428" i="34"/>
  <c r="K9429" i="34"/>
  <c r="K9430" i="34"/>
  <c r="K9431" i="34"/>
  <c r="K9432" i="34"/>
  <c r="K9433" i="34"/>
  <c r="K9434" i="34"/>
  <c r="K9435" i="34"/>
  <c r="K9436" i="34"/>
  <c r="K9437" i="34"/>
  <c r="K9438" i="34"/>
  <c r="K9439" i="34"/>
  <c r="K9440" i="34"/>
  <c r="K9441" i="34"/>
  <c r="K9442" i="34"/>
  <c r="K9443" i="34"/>
  <c r="K9444" i="34"/>
  <c r="K9445" i="34"/>
  <c r="K9446" i="34"/>
  <c r="K9447" i="34"/>
  <c r="K9448" i="34"/>
  <c r="K9449" i="34"/>
  <c r="K9450" i="34"/>
  <c r="K9451" i="34"/>
  <c r="K9452" i="34"/>
  <c r="K9453" i="34"/>
  <c r="K9454" i="34"/>
  <c r="K9455" i="34"/>
  <c r="K9456" i="34"/>
  <c r="K9457" i="34"/>
  <c r="K9458" i="34"/>
  <c r="K9459" i="34"/>
  <c r="K9460" i="34"/>
  <c r="K9461" i="34"/>
  <c r="K9462" i="34"/>
  <c r="K9463" i="34"/>
  <c r="K9464" i="34"/>
  <c r="K9465" i="34"/>
  <c r="K9466" i="34"/>
  <c r="K9467" i="34"/>
  <c r="K9468" i="34"/>
  <c r="K9469" i="34"/>
  <c r="K9470" i="34"/>
  <c r="K9471" i="34"/>
  <c r="K9472" i="34"/>
  <c r="K9473" i="34"/>
  <c r="K9474" i="34"/>
  <c r="K9475" i="34"/>
  <c r="K9476" i="34"/>
  <c r="K9477" i="34"/>
  <c r="K9478" i="34"/>
  <c r="K9479" i="34"/>
  <c r="K9480" i="34"/>
  <c r="K9481" i="34"/>
  <c r="K9482" i="34"/>
  <c r="K9483" i="34"/>
  <c r="K9484" i="34"/>
  <c r="K9485" i="34"/>
  <c r="K9486" i="34"/>
  <c r="K9487" i="34"/>
  <c r="K9488" i="34"/>
  <c r="K9489" i="34"/>
  <c r="K9490" i="34"/>
  <c r="K9491" i="34"/>
  <c r="K9492" i="34"/>
  <c r="K9493" i="34"/>
  <c r="K9494" i="34"/>
  <c r="K9495" i="34"/>
  <c r="K9496" i="34"/>
  <c r="K9497" i="34"/>
  <c r="K9498" i="34"/>
  <c r="K9499" i="34"/>
  <c r="K9500" i="34"/>
  <c r="K9501" i="34"/>
  <c r="K9502" i="34"/>
  <c r="K9503" i="34"/>
  <c r="K9504" i="34"/>
  <c r="K9505" i="34"/>
  <c r="K9506" i="34"/>
  <c r="K9507" i="34"/>
  <c r="K9508" i="34"/>
  <c r="K9509" i="34"/>
  <c r="K9510" i="34"/>
  <c r="K9511" i="34"/>
  <c r="K9512" i="34"/>
  <c r="K9513" i="34"/>
  <c r="K9514" i="34"/>
  <c r="K9515" i="34"/>
  <c r="K9516" i="34"/>
  <c r="K9517" i="34"/>
  <c r="K9518" i="34"/>
  <c r="K9519" i="34"/>
  <c r="K9520" i="34"/>
  <c r="K9521" i="34"/>
  <c r="K9522" i="34"/>
  <c r="K9523" i="34"/>
  <c r="K9524" i="34"/>
  <c r="K9525" i="34"/>
  <c r="K9526" i="34"/>
  <c r="K9527" i="34"/>
  <c r="K9528" i="34"/>
  <c r="K9529" i="34"/>
  <c r="K9530" i="34"/>
  <c r="K9531" i="34"/>
  <c r="K9532" i="34"/>
  <c r="K9533" i="34"/>
  <c r="K9534" i="34"/>
  <c r="K9535" i="34"/>
  <c r="K9536" i="34"/>
  <c r="K9537" i="34"/>
  <c r="K9538" i="34"/>
  <c r="K9539" i="34"/>
  <c r="K9540" i="34"/>
  <c r="K9541" i="34"/>
  <c r="K9542" i="34"/>
  <c r="K9543" i="34"/>
  <c r="K9544" i="34"/>
  <c r="K9545" i="34"/>
  <c r="K9546" i="34"/>
  <c r="K9547" i="34"/>
  <c r="K9548" i="34"/>
  <c r="K9549" i="34"/>
  <c r="K9550" i="34"/>
  <c r="K9551" i="34"/>
  <c r="K9552" i="34"/>
  <c r="K9553" i="34"/>
  <c r="K9554" i="34"/>
  <c r="K9555" i="34"/>
  <c r="K9556" i="34"/>
  <c r="K9557" i="34"/>
  <c r="K9558" i="34"/>
  <c r="K9559" i="34"/>
  <c r="K9560" i="34"/>
  <c r="K9561" i="34"/>
  <c r="K9562" i="34"/>
  <c r="K9563" i="34"/>
  <c r="K9564" i="34"/>
  <c r="K9565" i="34"/>
  <c r="K9566" i="34"/>
  <c r="K9567" i="34"/>
  <c r="K9568" i="34"/>
  <c r="K9569" i="34"/>
  <c r="K9570" i="34"/>
  <c r="K9571" i="34"/>
  <c r="K9572" i="34"/>
  <c r="K9573" i="34"/>
  <c r="K9574" i="34"/>
  <c r="K9575" i="34"/>
  <c r="K9576" i="34"/>
  <c r="K9577" i="34"/>
  <c r="K9578" i="34"/>
  <c r="K9579" i="34"/>
  <c r="K9580" i="34"/>
  <c r="K9581" i="34"/>
  <c r="K9582" i="34"/>
  <c r="K9583" i="34"/>
  <c r="K9584" i="34"/>
  <c r="K9585" i="34"/>
  <c r="K9586" i="34"/>
  <c r="K9587" i="34"/>
  <c r="K9588" i="34"/>
  <c r="K9589" i="34"/>
  <c r="K9590" i="34"/>
  <c r="K9591" i="34"/>
  <c r="K9592" i="34"/>
  <c r="K9593" i="34"/>
  <c r="K9594" i="34"/>
  <c r="K9595" i="34"/>
  <c r="K9596" i="34"/>
  <c r="K9597" i="34"/>
  <c r="K9598" i="34"/>
  <c r="K9599" i="34"/>
  <c r="K9600" i="34"/>
  <c r="K9601" i="34"/>
  <c r="K9602" i="34"/>
  <c r="K9603" i="34"/>
  <c r="K9604" i="34"/>
  <c r="K9605" i="34"/>
  <c r="K9606" i="34"/>
  <c r="K9607" i="34"/>
  <c r="K9608" i="34"/>
  <c r="K9609" i="34"/>
  <c r="K9610" i="34"/>
  <c r="K9611" i="34"/>
  <c r="K9612" i="34"/>
  <c r="K9613" i="34"/>
  <c r="K9614" i="34"/>
  <c r="K9615" i="34"/>
  <c r="K9616" i="34"/>
  <c r="K9617" i="34"/>
  <c r="K9618" i="34"/>
  <c r="K9619" i="34"/>
  <c r="K9620" i="34"/>
  <c r="K9621" i="34"/>
  <c r="K9622" i="34"/>
  <c r="K9623" i="34"/>
  <c r="K9624" i="34"/>
  <c r="K9625" i="34"/>
  <c r="K9626" i="34"/>
  <c r="K9627" i="34"/>
  <c r="K9628" i="34"/>
  <c r="K9629" i="34"/>
  <c r="K9630" i="34"/>
  <c r="K9631" i="34"/>
  <c r="K9632" i="34"/>
  <c r="K9633" i="34"/>
  <c r="K9634" i="34"/>
  <c r="K9635" i="34"/>
  <c r="K9636" i="34"/>
  <c r="K9637" i="34"/>
  <c r="K9638" i="34"/>
  <c r="K9639" i="34"/>
  <c r="K9640" i="34"/>
  <c r="K9641" i="34"/>
  <c r="K9642" i="34"/>
  <c r="K9643" i="34"/>
  <c r="K9644" i="34"/>
  <c r="K9645" i="34"/>
  <c r="K9646" i="34"/>
  <c r="K9647" i="34"/>
  <c r="K9648" i="34"/>
  <c r="K9649" i="34"/>
  <c r="K9650" i="34"/>
  <c r="K9651" i="34"/>
  <c r="K9652" i="34"/>
  <c r="K9653" i="34"/>
  <c r="K9654" i="34"/>
  <c r="K9655" i="34"/>
  <c r="K9656" i="34"/>
  <c r="K9657" i="34"/>
  <c r="K9658" i="34"/>
  <c r="K9659" i="34"/>
  <c r="K9660" i="34"/>
  <c r="K9661" i="34"/>
  <c r="K9662" i="34"/>
  <c r="K9663" i="34"/>
  <c r="K9664" i="34"/>
  <c r="K9665" i="34"/>
  <c r="K9666" i="34"/>
  <c r="K9667" i="34"/>
  <c r="K9668" i="34"/>
  <c r="K9669" i="34"/>
  <c r="K9670" i="34"/>
  <c r="K9671" i="34"/>
  <c r="K9672" i="34"/>
  <c r="K9673" i="34"/>
  <c r="K9674" i="34"/>
  <c r="K9675" i="34"/>
  <c r="K9676" i="34"/>
  <c r="K9677" i="34"/>
  <c r="K9678" i="34"/>
  <c r="K9679" i="34"/>
  <c r="K9680" i="34"/>
  <c r="K9681" i="34"/>
  <c r="K9682" i="34"/>
  <c r="K9683" i="34"/>
  <c r="K9684" i="34"/>
  <c r="K9685" i="34"/>
  <c r="K9686" i="34"/>
  <c r="K9687" i="34"/>
  <c r="K9688" i="34"/>
  <c r="K9689" i="34"/>
  <c r="K9690" i="34"/>
  <c r="K9691" i="34"/>
  <c r="K9692" i="34"/>
  <c r="K9693" i="34"/>
  <c r="K9694" i="34"/>
  <c r="K9695" i="34"/>
  <c r="K9696" i="34"/>
  <c r="K9697" i="34"/>
  <c r="K9698" i="34"/>
  <c r="K9699" i="34"/>
  <c r="K9700" i="34"/>
  <c r="K9701" i="34"/>
  <c r="K9702" i="34"/>
  <c r="K9703" i="34"/>
  <c r="K9704" i="34"/>
  <c r="K9705" i="34"/>
  <c r="K9706" i="34"/>
  <c r="K9707" i="34"/>
  <c r="K9708" i="34"/>
  <c r="K9709" i="34"/>
  <c r="K9710" i="34"/>
  <c r="K9711" i="34"/>
  <c r="K9712" i="34"/>
  <c r="K9713" i="34"/>
  <c r="K9714" i="34"/>
  <c r="K9715" i="34"/>
  <c r="K9716" i="34"/>
  <c r="K9717" i="34"/>
  <c r="K9718" i="34"/>
  <c r="K9719" i="34"/>
  <c r="K9720" i="34"/>
  <c r="K9721" i="34"/>
  <c r="K9722" i="34"/>
  <c r="K9723" i="34"/>
  <c r="K9724" i="34"/>
  <c r="K9725" i="34"/>
  <c r="K9726" i="34"/>
  <c r="K9727" i="34"/>
  <c r="K9728" i="34"/>
  <c r="K9729" i="34"/>
  <c r="K9730" i="34"/>
  <c r="K9731" i="34"/>
  <c r="K9732" i="34"/>
  <c r="K9733" i="34"/>
  <c r="K9734" i="34"/>
  <c r="K9735" i="34"/>
  <c r="K9736" i="34"/>
  <c r="K9737" i="34"/>
  <c r="K9738" i="34"/>
  <c r="K9739" i="34"/>
  <c r="K9740" i="34"/>
  <c r="K9741" i="34"/>
  <c r="K9742" i="34"/>
  <c r="K9743" i="34"/>
  <c r="K9744" i="34"/>
  <c r="K9745" i="34"/>
  <c r="K9746" i="34"/>
  <c r="K9747" i="34"/>
  <c r="K9748" i="34"/>
  <c r="K9749" i="34"/>
  <c r="K9750" i="34"/>
  <c r="K9751" i="34"/>
  <c r="K9752" i="34"/>
  <c r="K9753" i="34"/>
  <c r="K9754" i="34"/>
  <c r="K9755" i="34"/>
  <c r="K9756" i="34"/>
  <c r="K9757" i="34"/>
  <c r="K9758" i="34"/>
  <c r="K9759" i="34"/>
  <c r="K9760" i="34"/>
  <c r="K9761" i="34"/>
  <c r="K9762" i="34"/>
  <c r="K9763" i="34"/>
  <c r="K9764" i="34"/>
  <c r="K9765" i="34"/>
  <c r="K9766" i="34"/>
  <c r="K9767" i="34"/>
  <c r="K9768" i="34"/>
  <c r="K9769" i="34"/>
  <c r="K9770" i="34"/>
  <c r="K9771" i="34"/>
  <c r="K9772" i="34"/>
  <c r="K9773" i="34"/>
  <c r="K9774" i="34"/>
  <c r="K9775" i="34"/>
  <c r="K9776" i="34"/>
  <c r="K9777" i="34"/>
  <c r="K9778" i="34"/>
  <c r="K9779" i="34"/>
  <c r="K9780" i="34"/>
  <c r="K9781" i="34"/>
  <c r="K9782" i="34"/>
  <c r="K9783" i="34"/>
  <c r="K9784" i="34"/>
  <c r="K9785" i="34"/>
  <c r="K9786" i="34"/>
  <c r="K9787" i="34"/>
  <c r="K9788" i="34"/>
  <c r="K9789" i="34"/>
  <c r="K9790" i="34"/>
  <c r="K9791" i="34"/>
  <c r="K9792" i="34"/>
  <c r="K9793" i="34"/>
  <c r="K9794" i="34"/>
  <c r="K9795" i="34"/>
  <c r="K9796" i="34"/>
  <c r="K9797" i="34"/>
  <c r="K9798" i="34"/>
  <c r="K9799" i="34"/>
  <c r="K9800" i="34"/>
  <c r="K9801" i="34"/>
  <c r="K9802" i="34"/>
  <c r="K9803" i="34"/>
  <c r="K9804" i="34"/>
  <c r="K9805" i="34"/>
  <c r="K9806" i="34"/>
  <c r="K9807" i="34"/>
  <c r="K9808" i="34"/>
  <c r="K9809" i="34"/>
  <c r="K9810" i="34"/>
  <c r="K9811" i="34"/>
  <c r="K9812" i="34"/>
  <c r="K9813" i="34"/>
  <c r="K9814" i="34"/>
  <c r="K9815" i="34"/>
  <c r="K9816" i="34"/>
  <c r="K9817" i="34"/>
  <c r="K9818" i="34"/>
  <c r="K9819" i="34"/>
  <c r="K9820" i="34"/>
  <c r="K9821" i="34"/>
  <c r="K9822" i="34"/>
  <c r="K9823" i="34"/>
  <c r="K9824" i="34"/>
  <c r="K9825" i="34"/>
  <c r="K9826" i="34"/>
  <c r="K9827" i="34"/>
  <c r="K9828" i="34"/>
  <c r="K9829" i="34"/>
  <c r="K9830" i="34"/>
  <c r="K9831" i="34"/>
  <c r="K9832" i="34"/>
  <c r="K9833" i="34"/>
  <c r="K9834" i="34"/>
  <c r="K9835" i="34"/>
  <c r="K9836" i="34"/>
  <c r="K9837" i="34"/>
  <c r="K9838" i="34"/>
  <c r="K9839" i="34"/>
  <c r="K9840" i="34"/>
  <c r="K9841" i="34"/>
  <c r="K9842" i="34"/>
  <c r="K9843" i="34"/>
  <c r="K9844" i="34"/>
  <c r="K9845" i="34"/>
  <c r="K9846" i="34"/>
  <c r="K9847" i="34"/>
  <c r="K9848" i="34"/>
  <c r="K9849" i="34"/>
  <c r="K9850" i="34"/>
  <c r="K9851" i="34"/>
  <c r="K9852" i="34"/>
  <c r="K9853" i="34"/>
  <c r="K9854" i="34"/>
  <c r="K9855" i="34"/>
  <c r="K9856" i="34"/>
  <c r="K9857" i="34"/>
  <c r="K9858" i="34"/>
  <c r="K9859" i="34"/>
  <c r="K9860" i="34"/>
  <c r="K9861" i="34"/>
  <c r="K9862" i="34"/>
  <c r="K9863" i="34"/>
  <c r="K9864" i="34"/>
  <c r="K9865" i="34"/>
  <c r="K9866" i="34"/>
  <c r="K9867" i="34"/>
  <c r="K9868" i="34"/>
  <c r="K9869" i="34"/>
  <c r="K9870" i="34"/>
  <c r="K9871" i="34"/>
  <c r="K9872" i="34"/>
  <c r="K9873" i="34"/>
  <c r="K9874" i="34"/>
  <c r="K9875" i="34"/>
  <c r="K9876" i="34"/>
  <c r="K9877" i="34"/>
  <c r="K9878" i="34"/>
  <c r="K9879" i="34"/>
  <c r="K9880" i="34"/>
  <c r="K9881" i="34"/>
  <c r="K9882" i="34"/>
  <c r="K9883" i="34"/>
  <c r="K9884" i="34"/>
  <c r="K9885" i="34"/>
  <c r="K9886" i="34"/>
  <c r="K9887" i="34"/>
  <c r="K9888" i="34"/>
  <c r="K9889" i="34"/>
  <c r="K9890" i="34"/>
  <c r="K9891" i="34"/>
  <c r="K9892" i="34"/>
  <c r="K9893" i="34"/>
  <c r="K9894" i="34"/>
  <c r="K9895" i="34"/>
  <c r="K9896" i="34"/>
  <c r="K9897" i="34"/>
  <c r="K9898" i="34"/>
  <c r="K9899" i="34"/>
  <c r="K9900" i="34"/>
  <c r="K9901" i="34"/>
  <c r="K9902" i="34"/>
  <c r="K9903" i="34"/>
  <c r="K9904" i="34"/>
  <c r="K9905" i="34"/>
  <c r="K9906" i="34"/>
  <c r="K9907" i="34"/>
  <c r="K9908" i="34"/>
  <c r="K9909" i="34"/>
  <c r="K9910" i="34"/>
  <c r="K9911" i="34"/>
  <c r="K9912" i="34"/>
  <c r="K9913" i="34"/>
  <c r="K9914" i="34"/>
  <c r="K9915" i="34"/>
  <c r="K9916" i="34"/>
  <c r="K9917" i="34"/>
  <c r="K9918" i="34"/>
  <c r="K9919" i="34"/>
  <c r="K9920" i="34"/>
  <c r="K9921" i="34"/>
  <c r="K9922" i="34"/>
  <c r="K9923" i="34"/>
  <c r="K9924" i="34"/>
  <c r="K9925" i="34"/>
  <c r="K9926" i="34"/>
  <c r="K9927" i="34"/>
  <c r="K9928" i="34"/>
  <c r="K9929" i="34"/>
  <c r="K9930" i="34"/>
  <c r="K9931" i="34"/>
  <c r="K9932" i="34"/>
  <c r="K9933" i="34"/>
  <c r="K9934" i="34"/>
  <c r="K9935" i="34"/>
  <c r="K9936" i="34"/>
  <c r="K9937" i="34"/>
  <c r="K9938" i="34"/>
  <c r="K9939" i="34"/>
  <c r="K9940" i="34"/>
  <c r="K9941" i="34"/>
  <c r="K9942" i="34"/>
  <c r="K9943" i="34"/>
  <c r="K9944" i="34"/>
  <c r="K9945" i="34"/>
  <c r="K9946" i="34"/>
  <c r="K9947" i="34"/>
  <c r="K9948" i="34"/>
  <c r="K9949" i="34"/>
  <c r="K9950" i="34"/>
  <c r="K9951" i="34"/>
  <c r="K9952" i="34"/>
  <c r="K9953" i="34"/>
  <c r="K9954" i="34"/>
  <c r="K9955" i="34"/>
  <c r="K9956" i="34"/>
  <c r="K9957" i="34"/>
  <c r="K9958" i="34"/>
  <c r="K9959" i="34"/>
  <c r="K9960" i="34"/>
  <c r="K9961" i="34"/>
  <c r="K9962" i="34"/>
  <c r="K9963" i="34"/>
  <c r="K9964" i="34"/>
  <c r="K9965" i="34"/>
  <c r="K9966" i="34"/>
  <c r="K9967" i="34"/>
  <c r="K9968" i="34"/>
  <c r="K9969" i="34"/>
  <c r="K9970" i="34"/>
  <c r="K9971" i="34"/>
  <c r="K9972" i="34"/>
  <c r="K9973" i="34"/>
  <c r="K9974" i="34"/>
  <c r="K9975" i="34"/>
  <c r="K9976" i="34"/>
  <c r="K9977" i="34"/>
  <c r="K9978" i="34"/>
  <c r="K9979" i="34"/>
  <c r="K9980" i="34"/>
  <c r="K9981" i="34"/>
  <c r="K9982" i="34"/>
  <c r="K9983" i="34"/>
  <c r="K9984" i="34"/>
  <c r="K9985" i="34"/>
  <c r="K9986" i="34"/>
  <c r="K9987" i="34"/>
  <c r="K9988" i="34"/>
  <c r="K9989" i="34"/>
  <c r="K9990" i="34"/>
  <c r="K9991" i="34"/>
  <c r="K9992" i="34"/>
  <c r="K9993" i="34"/>
  <c r="K9994" i="34"/>
  <c r="K9995" i="34"/>
  <c r="K9996" i="34"/>
  <c r="K9997" i="34"/>
  <c r="K9998" i="34"/>
  <c r="K9999" i="34"/>
  <c r="K10000" i="34"/>
  <c r="K10001" i="34"/>
  <c r="K2" i="34"/>
  <c r="L2" i="34"/>
  <c r="L3" i="34"/>
  <c r="L4" i="34"/>
  <c r="L5" i="34"/>
  <c r="L6" i="34"/>
  <c r="L7" i="34"/>
  <c r="L8" i="34"/>
  <c r="L9" i="34"/>
  <c r="L10" i="34"/>
  <c r="L11" i="34"/>
  <c r="L12" i="34"/>
  <c r="L13" i="34"/>
  <c r="L14" i="34"/>
  <c r="L15" i="34"/>
  <c r="L16" i="34"/>
  <c r="L17" i="34"/>
  <c r="L18" i="34"/>
  <c r="L19" i="34"/>
  <c r="L20" i="34"/>
  <c r="L21" i="34"/>
  <c r="L22" i="34"/>
  <c r="L23" i="34"/>
  <c r="L24" i="34"/>
  <c r="L25" i="34"/>
  <c r="L26" i="34"/>
  <c r="L27" i="34"/>
  <c r="L28" i="34"/>
  <c r="L29" i="34"/>
  <c r="L30" i="34"/>
  <c r="L31" i="34"/>
  <c r="L32" i="34"/>
  <c r="L33" i="34"/>
  <c r="L34" i="34"/>
  <c r="L35" i="34"/>
  <c r="L36" i="34"/>
  <c r="L37" i="34"/>
  <c r="L38" i="34"/>
  <c r="L39" i="34"/>
  <c r="L40" i="34"/>
  <c r="L41" i="34"/>
  <c r="L42" i="34"/>
  <c r="L43" i="34"/>
  <c r="L44" i="34"/>
  <c r="L45" i="34"/>
  <c r="L46" i="34"/>
  <c r="L47" i="34"/>
  <c r="L48" i="34"/>
  <c r="L49" i="34"/>
  <c r="L50" i="34"/>
  <c r="L51" i="34"/>
  <c r="L52" i="34"/>
  <c r="L53" i="34"/>
  <c r="L54" i="34"/>
  <c r="L55" i="34"/>
  <c r="L56" i="34"/>
  <c r="L57" i="34"/>
  <c r="L58" i="34"/>
  <c r="L59" i="34"/>
  <c r="L60" i="34"/>
  <c r="L61" i="34"/>
  <c r="L62" i="34"/>
  <c r="L63" i="34"/>
  <c r="L64" i="34"/>
  <c r="L65" i="34"/>
  <c r="L66" i="34"/>
  <c r="L67" i="34"/>
  <c r="L68" i="34"/>
  <c r="L69" i="34"/>
  <c r="L70" i="34"/>
  <c r="L71" i="34"/>
  <c r="L72" i="34"/>
  <c r="L73" i="34"/>
  <c r="L74" i="34"/>
  <c r="L75" i="34"/>
  <c r="L76" i="34"/>
  <c r="L77" i="34"/>
  <c r="L78" i="34"/>
  <c r="L79" i="34"/>
  <c r="L80" i="34"/>
  <c r="L81" i="34"/>
  <c r="L82" i="34"/>
  <c r="L83" i="34"/>
  <c r="L84" i="34"/>
  <c r="L85" i="34"/>
  <c r="L86" i="34"/>
  <c r="L87" i="34"/>
  <c r="L88" i="34"/>
  <c r="L89" i="34"/>
  <c r="L90" i="34"/>
  <c r="L91" i="34"/>
  <c r="L92" i="34"/>
  <c r="L93" i="34"/>
  <c r="L94" i="34"/>
  <c r="L95" i="34"/>
  <c r="L96" i="34"/>
  <c r="L97" i="34"/>
  <c r="L98" i="34"/>
  <c r="L99" i="34"/>
  <c r="L100" i="34"/>
  <c r="L101" i="34"/>
  <c r="L102" i="34"/>
  <c r="L103" i="34"/>
  <c r="L104" i="34"/>
  <c r="L105" i="34"/>
  <c r="L106" i="34"/>
  <c r="L107" i="34"/>
  <c r="L108" i="34"/>
  <c r="L109" i="34"/>
  <c r="L110" i="34"/>
  <c r="L111" i="34"/>
  <c r="L112" i="34"/>
  <c r="L113" i="34"/>
  <c r="L114" i="34"/>
  <c r="L115" i="34"/>
  <c r="L116" i="34"/>
  <c r="L117" i="34"/>
  <c r="L118" i="34"/>
  <c r="L119" i="34"/>
  <c r="L120" i="34"/>
  <c r="L121" i="34"/>
  <c r="L122" i="34"/>
  <c r="L123" i="34"/>
  <c r="L124" i="34"/>
  <c r="L125" i="34"/>
  <c r="L126" i="34"/>
  <c r="L127" i="34"/>
  <c r="L128" i="34"/>
  <c r="L129" i="34"/>
  <c r="L130" i="34"/>
  <c r="L131" i="34"/>
  <c r="L132" i="34"/>
  <c r="L133" i="34"/>
  <c r="L134" i="34"/>
  <c r="L135" i="34"/>
  <c r="L136" i="34"/>
  <c r="L137" i="34"/>
  <c r="L138" i="34"/>
  <c r="L139" i="34"/>
  <c r="L140" i="34"/>
  <c r="L141" i="34"/>
  <c r="L142" i="34"/>
  <c r="L143" i="34"/>
  <c r="L144" i="34"/>
  <c r="L145" i="34"/>
  <c r="L146" i="34"/>
  <c r="L147" i="34"/>
  <c r="L148" i="34"/>
  <c r="L149" i="34"/>
  <c r="L150" i="34"/>
  <c r="L151" i="34"/>
  <c r="L152" i="34"/>
  <c r="L153" i="34"/>
  <c r="L154" i="34"/>
  <c r="L155" i="34"/>
  <c r="L156" i="34"/>
  <c r="L157" i="34"/>
  <c r="L158" i="34"/>
  <c r="L159" i="34"/>
  <c r="L160" i="34"/>
  <c r="L161" i="34"/>
  <c r="L162" i="34"/>
  <c r="L163" i="34"/>
  <c r="L164" i="34"/>
  <c r="L165" i="34"/>
  <c r="L166" i="34"/>
  <c r="L167" i="34"/>
  <c r="L168" i="34"/>
  <c r="L169" i="34"/>
  <c r="L170" i="34"/>
  <c r="L171" i="34"/>
  <c r="L172" i="34"/>
  <c r="L173" i="34"/>
  <c r="L174" i="34"/>
  <c r="L175" i="34"/>
  <c r="L176" i="34"/>
  <c r="L177" i="34"/>
  <c r="L178" i="34"/>
  <c r="L179" i="34"/>
  <c r="L180" i="34"/>
  <c r="L181" i="34"/>
  <c r="L182" i="34"/>
  <c r="L183" i="34"/>
  <c r="L184" i="34"/>
  <c r="L185" i="34"/>
  <c r="L186" i="34"/>
  <c r="L187" i="34"/>
  <c r="L188" i="34"/>
  <c r="L189" i="34"/>
  <c r="L190" i="34"/>
  <c r="L191" i="34"/>
  <c r="L192" i="34"/>
  <c r="L193" i="34"/>
  <c r="L194" i="34"/>
  <c r="L195" i="34"/>
  <c r="L196" i="34"/>
  <c r="L197" i="34"/>
  <c r="L198" i="34"/>
  <c r="L199" i="34"/>
  <c r="L200" i="34"/>
  <c r="L201" i="34"/>
  <c r="L202" i="34"/>
  <c r="L203" i="34"/>
  <c r="L204" i="34"/>
  <c r="L205" i="34"/>
  <c r="L206" i="34"/>
  <c r="L207" i="34"/>
  <c r="L208" i="34"/>
  <c r="L209" i="34"/>
  <c r="L210" i="34"/>
  <c r="L211" i="34"/>
  <c r="L212" i="34"/>
  <c r="L213" i="34"/>
  <c r="L214" i="34"/>
  <c r="L215" i="34"/>
  <c r="L216" i="34"/>
  <c r="L217" i="34"/>
  <c r="L218" i="34"/>
  <c r="L219" i="34"/>
  <c r="L220" i="34"/>
  <c r="L221" i="34"/>
  <c r="L222" i="34"/>
  <c r="L223" i="34"/>
  <c r="L224" i="34"/>
  <c r="L225" i="34"/>
  <c r="L226" i="34"/>
  <c r="L227" i="34"/>
  <c r="L228" i="34"/>
  <c r="L229" i="34"/>
  <c r="L230" i="34"/>
  <c r="L231" i="34"/>
  <c r="L232" i="34"/>
  <c r="L233" i="34"/>
  <c r="L234" i="34"/>
  <c r="L235" i="34"/>
  <c r="L236" i="34"/>
  <c r="L237" i="34"/>
  <c r="L238" i="34"/>
  <c r="L239" i="34"/>
  <c r="L240" i="34"/>
  <c r="L241" i="34"/>
  <c r="L242" i="34"/>
  <c r="L243" i="34"/>
  <c r="L244" i="34"/>
  <c r="L245" i="34"/>
  <c r="L246" i="34"/>
  <c r="L247" i="34"/>
  <c r="L248" i="34"/>
  <c r="L249" i="34"/>
  <c r="L250" i="34"/>
  <c r="L251" i="34"/>
  <c r="L252" i="34"/>
  <c r="L253" i="34"/>
  <c r="L254" i="34"/>
  <c r="L255" i="34"/>
  <c r="L256" i="34"/>
  <c r="L257" i="34"/>
  <c r="L258" i="34"/>
  <c r="L259" i="34"/>
  <c r="L260" i="34"/>
  <c r="L261" i="34"/>
  <c r="L262" i="34"/>
  <c r="L263" i="34"/>
  <c r="L264" i="34"/>
  <c r="L265" i="34"/>
  <c r="L266" i="34"/>
  <c r="L267" i="34"/>
  <c r="L268" i="34"/>
  <c r="L269" i="34"/>
  <c r="L270" i="34"/>
  <c r="L271" i="34"/>
  <c r="L272" i="34"/>
  <c r="L273" i="34"/>
  <c r="L274" i="34"/>
  <c r="L275" i="34"/>
  <c r="L276" i="34"/>
  <c r="L277" i="34"/>
  <c r="L278" i="34"/>
  <c r="L279" i="34"/>
  <c r="L280" i="34"/>
  <c r="L281" i="34"/>
  <c r="L282" i="34"/>
  <c r="L283" i="34"/>
  <c r="L284" i="34"/>
  <c r="L285" i="34"/>
  <c r="L286" i="34"/>
  <c r="L287" i="34"/>
  <c r="L288" i="34"/>
  <c r="L289" i="34"/>
  <c r="L290" i="34"/>
  <c r="L291" i="34"/>
  <c r="L292" i="34"/>
  <c r="L293" i="34"/>
  <c r="L294" i="34"/>
  <c r="L295" i="34"/>
  <c r="L296" i="34"/>
  <c r="L297" i="34"/>
  <c r="L298" i="34"/>
  <c r="L299" i="34"/>
  <c r="L300" i="34"/>
  <c r="L301" i="34"/>
  <c r="L302" i="34"/>
  <c r="L303" i="34"/>
  <c r="L304" i="34"/>
  <c r="L305" i="34"/>
  <c r="L306" i="34"/>
  <c r="L307" i="34"/>
  <c r="L308" i="34"/>
  <c r="L309" i="34"/>
  <c r="L310" i="34"/>
  <c r="L311" i="34"/>
  <c r="L312" i="34"/>
  <c r="L313" i="34"/>
  <c r="L314" i="34"/>
  <c r="L315" i="34"/>
  <c r="L316" i="34"/>
  <c r="L317" i="34"/>
  <c r="L318" i="34"/>
  <c r="L319" i="34"/>
  <c r="L320" i="34"/>
  <c r="L321" i="34"/>
  <c r="L322" i="34"/>
  <c r="L323" i="34"/>
  <c r="L324" i="34"/>
  <c r="L325" i="34"/>
  <c r="L326" i="34"/>
  <c r="L327" i="34"/>
  <c r="L328" i="34"/>
  <c r="L329" i="34"/>
  <c r="L330" i="34"/>
  <c r="L331" i="34"/>
  <c r="L332" i="34"/>
  <c r="L333" i="34"/>
  <c r="L334" i="34"/>
  <c r="L335" i="34"/>
  <c r="L336" i="34"/>
  <c r="L337" i="34"/>
  <c r="L338" i="34"/>
  <c r="L339" i="34"/>
  <c r="L340" i="34"/>
  <c r="L341" i="34"/>
  <c r="L342" i="34"/>
  <c r="L343" i="34"/>
  <c r="L344" i="34"/>
  <c r="L345" i="34"/>
  <c r="L346" i="34"/>
  <c r="L347" i="34"/>
  <c r="L348" i="34"/>
  <c r="L349" i="34"/>
  <c r="L350" i="34"/>
  <c r="L351" i="34"/>
  <c r="L352" i="34"/>
  <c r="L353" i="34"/>
  <c r="L354" i="34"/>
  <c r="L355" i="34"/>
  <c r="L356" i="34"/>
  <c r="L357" i="34"/>
  <c r="L358" i="34"/>
  <c r="L359" i="34"/>
  <c r="L360" i="34"/>
  <c r="L361" i="34"/>
  <c r="L362" i="34"/>
  <c r="L363" i="34"/>
  <c r="L364" i="34"/>
  <c r="L365" i="34"/>
  <c r="L366" i="34"/>
  <c r="L367" i="34"/>
  <c r="L368" i="34"/>
  <c r="L369" i="34"/>
  <c r="L370" i="34"/>
  <c r="L371" i="34"/>
  <c r="L372" i="34"/>
  <c r="L373" i="34"/>
  <c r="L374" i="34"/>
  <c r="L375" i="34"/>
  <c r="L376" i="34"/>
  <c r="L377" i="34"/>
  <c r="L378" i="34"/>
  <c r="L379" i="34"/>
  <c r="L380" i="34"/>
  <c r="L381" i="34"/>
  <c r="L382" i="34"/>
  <c r="L383" i="34"/>
  <c r="L384" i="34"/>
  <c r="L385" i="34"/>
  <c r="L386" i="34"/>
  <c r="L387" i="34"/>
  <c r="L388" i="34"/>
  <c r="L389" i="34"/>
  <c r="L390" i="34"/>
  <c r="L391" i="34"/>
  <c r="L392" i="34"/>
  <c r="L393" i="34"/>
  <c r="L394" i="34"/>
  <c r="L395" i="34"/>
  <c r="L396" i="34"/>
  <c r="L397" i="34"/>
  <c r="L398" i="34"/>
  <c r="L399" i="34"/>
  <c r="L400" i="34"/>
  <c r="L401" i="34"/>
  <c r="L402" i="34"/>
  <c r="L403" i="34"/>
  <c r="L404" i="34"/>
  <c r="L405" i="34"/>
  <c r="L406" i="34"/>
  <c r="L407" i="34"/>
  <c r="L408" i="34"/>
  <c r="L409" i="34"/>
  <c r="L410" i="34"/>
  <c r="L411" i="34"/>
  <c r="L412" i="34"/>
  <c r="L413" i="34"/>
  <c r="L414" i="34"/>
  <c r="L415" i="34"/>
  <c r="L416" i="34"/>
  <c r="L417" i="34"/>
  <c r="L418" i="34"/>
  <c r="L419" i="34"/>
  <c r="L420" i="34"/>
  <c r="L421" i="34"/>
  <c r="L422" i="34"/>
  <c r="L423" i="34"/>
  <c r="L424" i="34"/>
  <c r="L425" i="34"/>
  <c r="L426" i="34"/>
  <c r="L427" i="34"/>
  <c r="L428" i="34"/>
  <c r="L429" i="34"/>
  <c r="L430" i="34"/>
  <c r="L431" i="34"/>
  <c r="L432" i="34"/>
  <c r="L433" i="34"/>
  <c r="L434" i="34"/>
  <c r="L435" i="34"/>
  <c r="L436" i="34"/>
  <c r="L437" i="34"/>
  <c r="L438" i="34"/>
  <c r="L439" i="34"/>
  <c r="L440" i="34"/>
  <c r="L441" i="34"/>
  <c r="L442" i="34"/>
  <c r="L443" i="34"/>
  <c r="L444" i="34"/>
  <c r="L445" i="34"/>
  <c r="L446" i="34"/>
  <c r="L447" i="34"/>
  <c r="L448" i="34"/>
  <c r="L449" i="34"/>
  <c r="L450" i="34"/>
  <c r="L451" i="34"/>
  <c r="L452" i="34"/>
  <c r="L453" i="34"/>
  <c r="L454" i="34"/>
  <c r="L455" i="34"/>
  <c r="L456" i="34"/>
  <c r="L457" i="34"/>
  <c r="L458" i="34"/>
  <c r="L459" i="34"/>
  <c r="L460" i="34"/>
  <c r="L461" i="34"/>
  <c r="L462" i="34"/>
  <c r="L463" i="34"/>
  <c r="L464" i="34"/>
  <c r="L465" i="34"/>
  <c r="L466" i="34"/>
  <c r="L467" i="34"/>
  <c r="L468" i="34"/>
  <c r="L469" i="34"/>
  <c r="L470" i="34"/>
  <c r="L471" i="34"/>
  <c r="L472" i="34"/>
  <c r="L473" i="34"/>
  <c r="L474" i="34"/>
  <c r="L475" i="34"/>
  <c r="L476" i="34"/>
  <c r="L477" i="34"/>
  <c r="L478" i="34"/>
  <c r="L479" i="34"/>
  <c r="L480" i="34"/>
  <c r="L481" i="34"/>
  <c r="L482" i="34"/>
  <c r="L483" i="34"/>
  <c r="L484" i="34"/>
  <c r="L485" i="34"/>
  <c r="L486" i="34"/>
  <c r="L487" i="34"/>
  <c r="L488" i="34"/>
  <c r="L489" i="34"/>
  <c r="L490" i="34"/>
  <c r="L491" i="34"/>
  <c r="L492" i="34"/>
  <c r="L493" i="34"/>
  <c r="L494" i="34"/>
  <c r="L495" i="34"/>
  <c r="L496" i="34"/>
  <c r="L497" i="34"/>
  <c r="L498" i="34"/>
  <c r="L499" i="34"/>
  <c r="L500" i="34"/>
  <c r="L501" i="34"/>
  <c r="L502" i="34"/>
  <c r="L503" i="34"/>
  <c r="L504" i="34"/>
  <c r="L505" i="34"/>
  <c r="L506" i="34"/>
  <c r="L507" i="34"/>
  <c r="L508" i="34"/>
  <c r="L509" i="34"/>
  <c r="L510" i="34"/>
  <c r="L511" i="34"/>
  <c r="L512" i="34"/>
  <c r="L513" i="34"/>
  <c r="L514" i="34"/>
  <c r="L515" i="34"/>
  <c r="L516" i="34"/>
  <c r="L517" i="34"/>
  <c r="L518" i="34"/>
  <c r="L519" i="34"/>
  <c r="L520" i="34"/>
  <c r="L521" i="34"/>
  <c r="L522" i="34"/>
  <c r="L523" i="34"/>
  <c r="L524" i="34"/>
  <c r="L525" i="34"/>
  <c r="L526" i="34"/>
  <c r="L527" i="34"/>
  <c r="L528" i="34"/>
  <c r="L529" i="34"/>
  <c r="L530" i="34"/>
  <c r="L531" i="34"/>
  <c r="L532" i="34"/>
  <c r="L533" i="34"/>
  <c r="L534" i="34"/>
  <c r="L535" i="34"/>
  <c r="L536" i="34"/>
  <c r="L537" i="34"/>
  <c r="L538" i="34"/>
  <c r="L539" i="34"/>
  <c r="L540" i="34"/>
  <c r="L541" i="34"/>
  <c r="L542" i="34"/>
  <c r="L543" i="34"/>
  <c r="L544" i="34"/>
  <c r="L545" i="34"/>
  <c r="L546" i="34"/>
  <c r="L547" i="34"/>
  <c r="L548" i="34"/>
  <c r="L549" i="34"/>
  <c r="L550" i="34"/>
  <c r="L551" i="34"/>
  <c r="L552" i="34"/>
  <c r="L553" i="34"/>
  <c r="L554" i="34"/>
  <c r="L555" i="34"/>
  <c r="L556" i="34"/>
  <c r="L557" i="34"/>
  <c r="L558" i="34"/>
  <c r="L559" i="34"/>
  <c r="L560" i="34"/>
  <c r="L561" i="34"/>
  <c r="L562" i="34"/>
  <c r="L563" i="34"/>
  <c r="L564" i="34"/>
  <c r="L565" i="34"/>
  <c r="L566" i="34"/>
  <c r="L567" i="34"/>
  <c r="L568" i="34"/>
  <c r="L569" i="34"/>
  <c r="L570" i="34"/>
  <c r="L571" i="34"/>
  <c r="L572" i="34"/>
  <c r="L573" i="34"/>
  <c r="L574" i="34"/>
  <c r="L575" i="34"/>
  <c r="L576" i="34"/>
  <c r="L577" i="34"/>
  <c r="L578" i="34"/>
  <c r="L579" i="34"/>
  <c r="L580" i="34"/>
  <c r="L581" i="34"/>
  <c r="L582" i="34"/>
  <c r="L583" i="34"/>
  <c r="L584" i="34"/>
  <c r="L585" i="34"/>
  <c r="L586" i="34"/>
  <c r="L587" i="34"/>
  <c r="L588" i="34"/>
  <c r="L589" i="34"/>
  <c r="L590" i="34"/>
  <c r="L591" i="34"/>
  <c r="L592" i="34"/>
  <c r="L593" i="34"/>
  <c r="L594" i="34"/>
  <c r="L595" i="34"/>
  <c r="L596" i="34"/>
  <c r="L597" i="34"/>
  <c r="L598" i="34"/>
  <c r="L599" i="34"/>
  <c r="L600" i="34"/>
  <c r="L601" i="34"/>
  <c r="L602" i="34"/>
  <c r="L603" i="34"/>
  <c r="L604" i="34"/>
  <c r="L605" i="34"/>
  <c r="L606" i="34"/>
  <c r="L607" i="34"/>
  <c r="L608" i="34"/>
  <c r="L609" i="34"/>
  <c r="L610" i="34"/>
  <c r="L611" i="34"/>
  <c r="L612" i="34"/>
  <c r="L613" i="34"/>
  <c r="L614" i="34"/>
  <c r="L615" i="34"/>
  <c r="L616" i="34"/>
  <c r="L617" i="34"/>
  <c r="L618" i="34"/>
  <c r="L619" i="34"/>
  <c r="L620" i="34"/>
  <c r="L621" i="34"/>
  <c r="L622" i="34"/>
  <c r="L623" i="34"/>
  <c r="L624" i="34"/>
  <c r="L625" i="34"/>
  <c r="L626" i="34"/>
  <c r="L627" i="34"/>
  <c r="L628" i="34"/>
  <c r="L629" i="34"/>
  <c r="L630" i="34"/>
  <c r="L631" i="34"/>
  <c r="L632" i="34"/>
  <c r="L633" i="34"/>
  <c r="L634" i="34"/>
  <c r="L635" i="34"/>
  <c r="L636" i="34"/>
  <c r="L637" i="34"/>
  <c r="L638" i="34"/>
  <c r="L639" i="34"/>
  <c r="L640" i="34"/>
  <c r="L641" i="34"/>
  <c r="L642" i="34"/>
  <c r="L643" i="34"/>
  <c r="L644" i="34"/>
  <c r="L645" i="34"/>
  <c r="L646" i="34"/>
  <c r="L647" i="34"/>
  <c r="L648" i="34"/>
  <c r="L649" i="34"/>
  <c r="L650" i="34"/>
  <c r="L651" i="34"/>
  <c r="L652" i="34"/>
  <c r="L653" i="34"/>
  <c r="L654" i="34"/>
  <c r="L655" i="34"/>
  <c r="L656" i="34"/>
  <c r="L657" i="34"/>
  <c r="L658" i="34"/>
  <c r="L659" i="34"/>
  <c r="L660" i="34"/>
  <c r="L661" i="34"/>
  <c r="L662" i="34"/>
  <c r="L663" i="34"/>
  <c r="L664" i="34"/>
  <c r="L665" i="34"/>
  <c r="L666" i="34"/>
  <c r="L667" i="34"/>
  <c r="L668" i="34"/>
  <c r="L669" i="34"/>
  <c r="L670" i="34"/>
  <c r="L671" i="34"/>
  <c r="L672" i="34"/>
  <c r="L673" i="34"/>
  <c r="L674" i="34"/>
  <c r="L675" i="34"/>
  <c r="L676" i="34"/>
  <c r="L677" i="34"/>
  <c r="L678" i="34"/>
  <c r="L679" i="34"/>
  <c r="L680" i="34"/>
  <c r="L681" i="34"/>
  <c r="L682" i="34"/>
  <c r="L683" i="34"/>
  <c r="L684" i="34"/>
  <c r="L685" i="34"/>
  <c r="L686" i="34"/>
  <c r="L687" i="34"/>
  <c r="L688" i="34"/>
  <c r="L689" i="34"/>
  <c r="L690" i="34"/>
  <c r="L691" i="34"/>
  <c r="L692" i="34"/>
  <c r="L693" i="34"/>
  <c r="L694" i="34"/>
  <c r="L695" i="34"/>
  <c r="L696" i="34"/>
  <c r="L697" i="34"/>
  <c r="L698" i="34"/>
  <c r="L699" i="34"/>
  <c r="L700" i="34"/>
  <c r="L701" i="34"/>
  <c r="L702" i="34"/>
  <c r="L703" i="34"/>
  <c r="L704" i="34"/>
  <c r="L705" i="34"/>
  <c r="L706" i="34"/>
  <c r="L707" i="34"/>
  <c r="L708" i="34"/>
  <c r="L709" i="34"/>
  <c r="L710" i="34"/>
  <c r="L711" i="34"/>
  <c r="L712" i="34"/>
  <c r="L713" i="34"/>
  <c r="L714" i="34"/>
  <c r="L715" i="34"/>
  <c r="L716" i="34"/>
  <c r="L717" i="34"/>
  <c r="L718" i="34"/>
  <c r="L719" i="34"/>
  <c r="L720" i="34"/>
  <c r="L721" i="34"/>
  <c r="L722" i="34"/>
  <c r="L723" i="34"/>
  <c r="L724" i="34"/>
  <c r="L725" i="34"/>
  <c r="L726" i="34"/>
  <c r="L727" i="34"/>
  <c r="L728" i="34"/>
  <c r="L729" i="34"/>
  <c r="L730" i="34"/>
  <c r="L731" i="34"/>
  <c r="L732" i="34"/>
  <c r="L733" i="34"/>
  <c r="L734" i="34"/>
  <c r="L735" i="34"/>
  <c r="L736" i="34"/>
  <c r="L737" i="34"/>
  <c r="L738" i="34"/>
  <c r="L739" i="34"/>
  <c r="L740" i="34"/>
  <c r="L741" i="34"/>
  <c r="L742" i="34"/>
  <c r="L743" i="34"/>
  <c r="L744" i="34"/>
  <c r="L745" i="34"/>
  <c r="L746" i="34"/>
  <c r="L747" i="34"/>
  <c r="L748" i="34"/>
  <c r="L749" i="34"/>
  <c r="L750" i="34"/>
  <c r="L751" i="34"/>
  <c r="L752" i="34"/>
  <c r="L753" i="34"/>
  <c r="L754" i="34"/>
  <c r="L755" i="34"/>
  <c r="L756" i="34"/>
  <c r="L757" i="34"/>
  <c r="L758" i="34"/>
  <c r="L759" i="34"/>
  <c r="L760" i="34"/>
  <c r="L761" i="34"/>
  <c r="L762" i="34"/>
  <c r="L763" i="34"/>
  <c r="L764" i="34"/>
  <c r="L765" i="34"/>
  <c r="L766" i="34"/>
  <c r="L767" i="34"/>
  <c r="L768" i="34"/>
  <c r="L769" i="34"/>
  <c r="L770" i="34"/>
  <c r="L771" i="34"/>
  <c r="L772" i="34"/>
  <c r="L773" i="34"/>
  <c r="L774" i="34"/>
  <c r="L775" i="34"/>
  <c r="L776" i="34"/>
  <c r="L777" i="34"/>
  <c r="L778" i="34"/>
  <c r="L779" i="34"/>
  <c r="L780" i="34"/>
  <c r="L781" i="34"/>
  <c r="L782" i="34"/>
  <c r="L783" i="34"/>
  <c r="L784" i="34"/>
  <c r="L785" i="34"/>
  <c r="L786" i="34"/>
  <c r="L787" i="34"/>
  <c r="L788" i="34"/>
  <c r="L789" i="34"/>
  <c r="L790" i="34"/>
  <c r="L791" i="34"/>
  <c r="L792" i="34"/>
  <c r="L793" i="34"/>
  <c r="L794" i="34"/>
  <c r="L795" i="34"/>
  <c r="L796" i="34"/>
  <c r="L797" i="34"/>
  <c r="L798" i="34"/>
  <c r="L799" i="34"/>
  <c r="L800" i="34"/>
  <c r="L801" i="34"/>
  <c r="L802" i="34"/>
  <c r="L803" i="34"/>
  <c r="L804" i="34"/>
  <c r="L805" i="34"/>
  <c r="L806" i="34"/>
  <c r="L807" i="34"/>
  <c r="L808" i="34"/>
  <c r="L809" i="34"/>
  <c r="L810" i="34"/>
  <c r="L811" i="34"/>
  <c r="L812" i="34"/>
  <c r="L813" i="34"/>
  <c r="L814" i="34"/>
  <c r="L815" i="34"/>
  <c r="L816" i="34"/>
  <c r="L817" i="34"/>
  <c r="L818" i="34"/>
  <c r="L819" i="34"/>
  <c r="L820" i="34"/>
  <c r="L821" i="34"/>
  <c r="L822" i="34"/>
  <c r="L823" i="34"/>
  <c r="L824" i="34"/>
  <c r="L825" i="34"/>
  <c r="L826" i="34"/>
  <c r="L827" i="34"/>
  <c r="L828" i="34"/>
  <c r="L829" i="34"/>
  <c r="L830" i="34"/>
  <c r="L831" i="34"/>
  <c r="L832" i="34"/>
  <c r="L833" i="34"/>
  <c r="L834" i="34"/>
  <c r="L835" i="34"/>
  <c r="L836" i="34"/>
  <c r="L837" i="34"/>
  <c r="L838" i="34"/>
  <c r="L839" i="34"/>
  <c r="L840" i="34"/>
  <c r="L841" i="34"/>
  <c r="L842" i="34"/>
  <c r="L843" i="34"/>
  <c r="L844" i="34"/>
  <c r="L845" i="34"/>
  <c r="L846" i="34"/>
  <c r="L847" i="34"/>
  <c r="L848" i="34"/>
  <c r="L849" i="34"/>
  <c r="L850" i="34"/>
  <c r="L851" i="34"/>
  <c r="L852" i="34"/>
  <c r="L853" i="34"/>
  <c r="L854" i="34"/>
  <c r="L855" i="34"/>
  <c r="L856" i="34"/>
  <c r="L857" i="34"/>
  <c r="L858" i="34"/>
  <c r="L859" i="34"/>
  <c r="L860" i="34"/>
  <c r="L861" i="34"/>
  <c r="L862" i="34"/>
  <c r="L863" i="34"/>
  <c r="L864" i="34"/>
  <c r="L865" i="34"/>
  <c r="L866" i="34"/>
  <c r="L867" i="34"/>
  <c r="L868" i="34"/>
  <c r="L869" i="34"/>
  <c r="L870" i="34"/>
  <c r="L871" i="34"/>
  <c r="L872" i="34"/>
  <c r="L873" i="34"/>
  <c r="L874" i="34"/>
  <c r="L875" i="34"/>
  <c r="L876" i="34"/>
  <c r="L877" i="34"/>
  <c r="L878" i="34"/>
  <c r="L879" i="34"/>
  <c r="L880" i="34"/>
  <c r="L881" i="34"/>
  <c r="L882" i="34"/>
  <c r="L883" i="34"/>
  <c r="L884" i="34"/>
  <c r="L885" i="34"/>
  <c r="L886" i="34"/>
  <c r="L887" i="34"/>
  <c r="L888" i="34"/>
  <c r="L889" i="34"/>
  <c r="L890" i="34"/>
  <c r="L891" i="34"/>
  <c r="L892" i="34"/>
  <c r="L893" i="34"/>
  <c r="L894" i="34"/>
  <c r="L895" i="34"/>
  <c r="L896" i="34"/>
  <c r="L897" i="34"/>
  <c r="L898" i="34"/>
  <c r="L899" i="34"/>
  <c r="L900" i="34"/>
  <c r="L901" i="34"/>
  <c r="L902" i="34"/>
  <c r="L903" i="34"/>
  <c r="L904" i="34"/>
  <c r="L905" i="34"/>
  <c r="L906" i="34"/>
  <c r="L907" i="34"/>
  <c r="L908" i="34"/>
  <c r="L909" i="34"/>
  <c r="L910" i="34"/>
  <c r="L911" i="34"/>
  <c r="L912" i="34"/>
  <c r="L913" i="34"/>
  <c r="L914" i="34"/>
  <c r="L915" i="34"/>
  <c r="L916" i="34"/>
  <c r="L917" i="34"/>
  <c r="L918" i="34"/>
  <c r="L919" i="34"/>
  <c r="L920" i="34"/>
  <c r="L921" i="34"/>
  <c r="L922" i="34"/>
  <c r="L923" i="34"/>
  <c r="L924" i="34"/>
  <c r="L925" i="34"/>
  <c r="L926" i="34"/>
  <c r="L927" i="34"/>
  <c r="L928" i="34"/>
  <c r="L929" i="34"/>
  <c r="L930" i="34"/>
  <c r="L931" i="34"/>
  <c r="L932" i="34"/>
  <c r="L933" i="34"/>
  <c r="L934" i="34"/>
  <c r="L935" i="34"/>
  <c r="L936" i="34"/>
  <c r="L937" i="34"/>
  <c r="L938" i="34"/>
  <c r="L939" i="34"/>
  <c r="L940" i="34"/>
  <c r="L941" i="34"/>
  <c r="L942" i="34"/>
  <c r="L943" i="34"/>
  <c r="L944" i="34"/>
  <c r="L945" i="34"/>
  <c r="L946" i="34"/>
  <c r="L947" i="34"/>
  <c r="L948" i="34"/>
  <c r="L949" i="34"/>
  <c r="L950" i="34"/>
  <c r="L951" i="34"/>
  <c r="L952" i="34"/>
  <c r="L953" i="34"/>
  <c r="L954" i="34"/>
  <c r="L955" i="34"/>
  <c r="L956" i="34"/>
  <c r="L957" i="34"/>
  <c r="L958" i="34"/>
  <c r="L959" i="34"/>
  <c r="L960" i="34"/>
  <c r="L961" i="34"/>
  <c r="L962" i="34"/>
  <c r="L963" i="34"/>
  <c r="L964" i="34"/>
  <c r="L965" i="34"/>
  <c r="L966" i="34"/>
  <c r="L967" i="34"/>
  <c r="L968" i="34"/>
  <c r="L969" i="34"/>
  <c r="L970" i="34"/>
  <c r="L971" i="34"/>
  <c r="L972" i="34"/>
  <c r="L973" i="34"/>
  <c r="L974" i="34"/>
  <c r="L975" i="34"/>
  <c r="L976" i="34"/>
  <c r="L977" i="34"/>
  <c r="L978" i="34"/>
  <c r="L979" i="34"/>
  <c r="L980" i="34"/>
  <c r="L981" i="34"/>
  <c r="L982" i="34"/>
  <c r="L983" i="34"/>
  <c r="L984" i="34"/>
  <c r="L985" i="34"/>
  <c r="L986" i="34"/>
  <c r="L987" i="34"/>
  <c r="L988" i="34"/>
  <c r="L989" i="34"/>
  <c r="L990" i="34"/>
  <c r="L991" i="34"/>
  <c r="L992" i="34"/>
  <c r="L993" i="34"/>
  <c r="L994" i="34"/>
  <c r="L995" i="34"/>
  <c r="L996" i="34"/>
  <c r="L997" i="34"/>
  <c r="L998" i="34"/>
  <c r="L999" i="34"/>
  <c r="L1000" i="34"/>
  <c r="L1001" i="34"/>
  <c r="L1002" i="34"/>
  <c r="L1003" i="34"/>
  <c r="L1004" i="34"/>
  <c r="L1005" i="34"/>
  <c r="L1006" i="34"/>
  <c r="L1007" i="34"/>
  <c r="L1008" i="34"/>
  <c r="L1009" i="34"/>
  <c r="L1010" i="34"/>
  <c r="L1011" i="34"/>
  <c r="L1012" i="34"/>
  <c r="L1013" i="34"/>
  <c r="L1014" i="34"/>
  <c r="L1015" i="34"/>
  <c r="L1016" i="34"/>
  <c r="L1017" i="34"/>
  <c r="L1018" i="34"/>
  <c r="L1019" i="34"/>
  <c r="L1020" i="34"/>
  <c r="L1021" i="34"/>
  <c r="L1022" i="34"/>
  <c r="L1023" i="34"/>
  <c r="L1024" i="34"/>
  <c r="L1025" i="34"/>
  <c r="L1026" i="34"/>
  <c r="L1027" i="34"/>
  <c r="L1028" i="34"/>
  <c r="L1029" i="34"/>
  <c r="L1030" i="34"/>
  <c r="L1031" i="34"/>
  <c r="L1032" i="34"/>
  <c r="L1033" i="34"/>
  <c r="L1034" i="34"/>
  <c r="L1035" i="34"/>
  <c r="L1036" i="34"/>
  <c r="L1037" i="34"/>
  <c r="L1038" i="34"/>
  <c r="L1039" i="34"/>
  <c r="L1040" i="34"/>
  <c r="L1041" i="34"/>
  <c r="L1042" i="34"/>
  <c r="L1043" i="34"/>
  <c r="L1044" i="34"/>
  <c r="L1045" i="34"/>
  <c r="L1046" i="34"/>
  <c r="L1047" i="34"/>
  <c r="L1048" i="34"/>
  <c r="L1049" i="34"/>
  <c r="L1050" i="34"/>
  <c r="L1051" i="34"/>
  <c r="L1052" i="34"/>
  <c r="L1053" i="34"/>
  <c r="L1054" i="34"/>
  <c r="L1055" i="34"/>
  <c r="L1056" i="34"/>
  <c r="L1057" i="34"/>
  <c r="L1058" i="34"/>
  <c r="L1059" i="34"/>
  <c r="L1060" i="34"/>
  <c r="L1061" i="34"/>
  <c r="L1062" i="34"/>
  <c r="L1063" i="34"/>
  <c r="L1064" i="34"/>
  <c r="L1065" i="34"/>
  <c r="L1066" i="34"/>
  <c r="L1067" i="34"/>
  <c r="L1068" i="34"/>
  <c r="L1069" i="34"/>
  <c r="L1070" i="34"/>
  <c r="L1071" i="34"/>
  <c r="L1072" i="34"/>
  <c r="L1073" i="34"/>
  <c r="L1074" i="34"/>
  <c r="L1075" i="34"/>
  <c r="L1076" i="34"/>
  <c r="L1077" i="34"/>
  <c r="L1078" i="34"/>
  <c r="L1079" i="34"/>
  <c r="L1080" i="34"/>
  <c r="L1081" i="34"/>
  <c r="L1082" i="34"/>
  <c r="L1083" i="34"/>
  <c r="L1084" i="34"/>
  <c r="L1085" i="34"/>
  <c r="L1086" i="34"/>
  <c r="L1087" i="34"/>
  <c r="L1088" i="34"/>
  <c r="L1089" i="34"/>
  <c r="L1090" i="34"/>
  <c r="L1091" i="34"/>
  <c r="L1092" i="34"/>
  <c r="L1093" i="34"/>
  <c r="L1094" i="34"/>
  <c r="L1095" i="34"/>
  <c r="L1096" i="34"/>
  <c r="L1097" i="34"/>
  <c r="L1098" i="34"/>
  <c r="L1099" i="34"/>
  <c r="L1100" i="34"/>
  <c r="L1101" i="34"/>
  <c r="L1102" i="34"/>
  <c r="L1103" i="34"/>
  <c r="L1104" i="34"/>
  <c r="L1105" i="34"/>
  <c r="L1106" i="34"/>
  <c r="L1107" i="34"/>
  <c r="L1108" i="34"/>
  <c r="L1109" i="34"/>
  <c r="L1110" i="34"/>
  <c r="L1111" i="34"/>
  <c r="L1112" i="34"/>
  <c r="L1113" i="34"/>
  <c r="L1114" i="34"/>
  <c r="L1115" i="34"/>
  <c r="L1116" i="34"/>
  <c r="L1117" i="34"/>
  <c r="L1118" i="34"/>
  <c r="L1119" i="34"/>
  <c r="L1120" i="34"/>
  <c r="L1121" i="34"/>
  <c r="L1122" i="34"/>
  <c r="L1123" i="34"/>
  <c r="L1124" i="34"/>
  <c r="L1125" i="34"/>
  <c r="L1126" i="34"/>
  <c r="L1127" i="34"/>
  <c r="L1128" i="34"/>
  <c r="L1129" i="34"/>
  <c r="L1130" i="34"/>
  <c r="L1131" i="34"/>
  <c r="L1132" i="34"/>
  <c r="L1133" i="34"/>
  <c r="L1134" i="34"/>
  <c r="L1135" i="34"/>
  <c r="L1136" i="34"/>
  <c r="L1137" i="34"/>
  <c r="L1138" i="34"/>
  <c r="L1139" i="34"/>
  <c r="L1140" i="34"/>
  <c r="L1141" i="34"/>
  <c r="L1142" i="34"/>
  <c r="L1143" i="34"/>
  <c r="L1144" i="34"/>
  <c r="L1145" i="34"/>
  <c r="L1146" i="34"/>
  <c r="L1147" i="34"/>
  <c r="L1148" i="34"/>
  <c r="L1149" i="34"/>
  <c r="L1150" i="34"/>
  <c r="L1151" i="34"/>
  <c r="L1152" i="34"/>
  <c r="L1153" i="34"/>
  <c r="L1154" i="34"/>
  <c r="L1155" i="34"/>
  <c r="L1156" i="34"/>
  <c r="L1157" i="34"/>
  <c r="L1158" i="34"/>
  <c r="L1159" i="34"/>
  <c r="L1160" i="34"/>
  <c r="L1161" i="34"/>
  <c r="L1162" i="34"/>
  <c r="L1163" i="34"/>
  <c r="L1164" i="34"/>
  <c r="L1165" i="34"/>
  <c r="L1166" i="34"/>
  <c r="L1167" i="34"/>
  <c r="L1168" i="34"/>
  <c r="L1169" i="34"/>
  <c r="L1170" i="34"/>
  <c r="L1171" i="34"/>
  <c r="L1172" i="34"/>
  <c r="L1173" i="34"/>
  <c r="L1174" i="34"/>
  <c r="L1175" i="34"/>
  <c r="L1176" i="34"/>
  <c r="L1177" i="34"/>
  <c r="L1178" i="34"/>
  <c r="L1179" i="34"/>
  <c r="L1180" i="34"/>
  <c r="L1181" i="34"/>
  <c r="L1182" i="34"/>
  <c r="L1183" i="34"/>
  <c r="L1184" i="34"/>
  <c r="L1185" i="34"/>
  <c r="L1186" i="34"/>
  <c r="L1187" i="34"/>
  <c r="L1188" i="34"/>
  <c r="L1189" i="34"/>
  <c r="L1190" i="34"/>
  <c r="L1191" i="34"/>
  <c r="L1192" i="34"/>
  <c r="L1193" i="34"/>
  <c r="L1194" i="34"/>
  <c r="L1195" i="34"/>
  <c r="L1196" i="34"/>
  <c r="L1197" i="34"/>
  <c r="L1198" i="34"/>
  <c r="L1199" i="34"/>
  <c r="L1200" i="34"/>
  <c r="L1201" i="34"/>
  <c r="L1202" i="34"/>
  <c r="L1203" i="34"/>
  <c r="L1204" i="34"/>
  <c r="L1205" i="34"/>
  <c r="L1206" i="34"/>
  <c r="L1207" i="34"/>
  <c r="L1208" i="34"/>
  <c r="L1209" i="34"/>
  <c r="L1210" i="34"/>
  <c r="L1211" i="34"/>
  <c r="L1212" i="34"/>
  <c r="L1213" i="34"/>
  <c r="L1214" i="34"/>
  <c r="L1215" i="34"/>
  <c r="L1216" i="34"/>
  <c r="L1217" i="34"/>
  <c r="L1218" i="34"/>
  <c r="L1219" i="34"/>
  <c r="L1220" i="34"/>
  <c r="L1221" i="34"/>
  <c r="L1222" i="34"/>
  <c r="L1223" i="34"/>
  <c r="L1224" i="34"/>
  <c r="L1225" i="34"/>
  <c r="L1226" i="34"/>
  <c r="L1227" i="34"/>
  <c r="L1228" i="34"/>
  <c r="L1229" i="34"/>
  <c r="L1230" i="34"/>
  <c r="L1231" i="34"/>
  <c r="L1232" i="34"/>
  <c r="L1233" i="34"/>
  <c r="L1234" i="34"/>
  <c r="L1235" i="34"/>
  <c r="L1236" i="34"/>
  <c r="L1237" i="34"/>
  <c r="L1238" i="34"/>
  <c r="L1239" i="34"/>
  <c r="L1240" i="34"/>
  <c r="L1241" i="34"/>
  <c r="L1242" i="34"/>
  <c r="L1243" i="34"/>
  <c r="L1244" i="34"/>
  <c r="L1245" i="34"/>
  <c r="L1246" i="34"/>
  <c r="L1247" i="34"/>
  <c r="L1248" i="34"/>
  <c r="L1249" i="34"/>
  <c r="L1250" i="34"/>
  <c r="L1251" i="34"/>
  <c r="L1252" i="34"/>
  <c r="L1253" i="34"/>
  <c r="L1254" i="34"/>
  <c r="L1255" i="34"/>
  <c r="L1256" i="34"/>
  <c r="L1257" i="34"/>
  <c r="L1258" i="34"/>
  <c r="L1259" i="34"/>
  <c r="L1260" i="34"/>
  <c r="L1261" i="34"/>
  <c r="L1262" i="34"/>
  <c r="L1263" i="34"/>
  <c r="L1264" i="34"/>
  <c r="L1265" i="34"/>
  <c r="L1266" i="34"/>
  <c r="L1267" i="34"/>
  <c r="L1268" i="34"/>
  <c r="L1269" i="34"/>
  <c r="L1270" i="34"/>
  <c r="L1271" i="34"/>
  <c r="L1272" i="34"/>
  <c r="L1273" i="34"/>
  <c r="L1274" i="34"/>
  <c r="L1275" i="34"/>
  <c r="L1276" i="34"/>
  <c r="L1277" i="34"/>
  <c r="L1278" i="34"/>
  <c r="L1279" i="34"/>
  <c r="L1280" i="34"/>
  <c r="L1281" i="34"/>
  <c r="L1282" i="34"/>
  <c r="L1283" i="34"/>
  <c r="L1284" i="34"/>
  <c r="L1285" i="34"/>
  <c r="L1286" i="34"/>
  <c r="L1287" i="34"/>
  <c r="L1288" i="34"/>
  <c r="L1289" i="34"/>
  <c r="L1290" i="34"/>
  <c r="L1291" i="34"/>
  <c r="L1292" i="34"/>
  <c r="L1293" i="34"/>
  <c r="L1294" i="34"/>
  <c r="L1295" i="34"/>
  <c r="L1296" i="34"/>
  <c r="L1297" i="34"/>
  <c r="L1298" i="34"/>
  <c r="L1299" i="34"/>
  <c r="L1300" i="34"/>
  <c r="L1301" i="34"/>
  <c r="L1302" i="34"/>
  <c r="L1303" i="34"/>
  <c r="L1304" i="34"/>
  <c r="L1305" i="34"/>
  <c r="L1306" i="34"/>
  <c r="L1307" i="34"/>
  <c r="L1308" i="34"/>
  <c r="L1309" i="34"/>
  <c r="L1310" i="34"/>
  <c r="L1311" i="34"/>
  <c r="L1312" i="34"/>
  <c r="L1313" i="34"/>
  <c r="L1314" i="34"/>
  <c r="L1315" i="34"/>
  <c r="L1316" i="34"/>
  <c r="L1317" i="34"/>
  <c r="L1318" i="34"/>
  <c r="L1319" i="34"/>
  <c r="L1320" i="34"/>
  <c r="L1321" i="34"/>
  <c r="L1322" i="34"/>
  <c r="L1323" i="34"/>
  <c r="L1324" i="34"/>
  <c r="L1325" i="34"/>
  <c r="L1326" i="34"/>
  <c r="L1327" i="34"/>
  <c r="L1328" i="34"/>
  <c r="L1329" i="34"/>
  <c r="L1330" i="34"/>
  <c r="L1331" i="34"/>
  <c r="L1332" i="34"/>
  <c r="L1333" i="34"/>
  <c r="L1334" i="34"/>
  <c r="L1335" i="34"/>
  <c r="L1336" i="34"/>
  <c r="L1337" i="34"/>
  <c r="L1338" i="34"/>
  <c r="L1339" i="34"/>
  <c r="L1340" i="34"/>
  <c r="L1341" i="34"/>
  <c r="L1342" i="34"/>
  <c r="L1343" i="34"/>
  <c r="L1344" i="34"/>
  <c r="L1345" i="34"/>
  <c r="L1346" i="34"/>
  <c r="L1347" i="34"/>
  <c r="L1348" i="34"/>
  <c r="L1349" i="34"/>
  <c r="L1350" i="34"/>
  <c r="L1351" i="34"/>
  <c r="L1352" i="34"/>
  <c r="L1353" i="34"/>
  <c r="L1354" i="34"/>
  <c r="L1355" i="34"/>
  <c r="L1356" i="34"/>
  <c r="L1357" i="34"/>
  <c r="L1358" i="34"/>
  <c r="L1359" i="34"/>
  <c r="L1360" i="34"/>
  <c r="L1361" i="34"/>
  <c r="L1362" i="34"/>
  <c r="L1363" i="34"/>
  <c r="L1364" i="34"/>
  <c r="L1365" i="34"/>
  <c r="L1366" i="34"/>
  <c r="L1367" i="34"/>
  <c r="L1368" i="34"/>
  <c r="L1369" i="34"/>
  <c r="L1370" i="34"/>
  <c r="L1371" i="34"/>
  <c r="L1372" i="34"/>
  <c r="L1373" i="34"/>
  <c r="L1374" i="34"/>
  <c r="L1375" i="34"/>
  <c r="L1376" i="34"/>
  <c r="L1377" i="34"/>
  <c r="L1378" i="34"/>
  <c r="L1379" i="34"/>
  <c r="L1380" i="34"/>
  <c r="L1381" i="34"/>
  <c r="L1382" i="34"/>
  <c r="L1383" i="34"/>
  <c r="L1384" i="34"/>
  <c r="L1385" i="34"/>
  <c r="L1386" i="34"/>
  <c r="L1387" i="34"/>
  <c r="L1388" i="34"/>
  <c r="L1389" i="34"/>
  <c r="L1390" i="34"/>
  <c r="L1391" i="34"/>
  <c r="L1392" i="34"/>
  <c r="L1393" i="34"/>
  <c r="L1394" i="34"/>
  <c r="L1395" i="34"/>
  <c r="L1396" i="34"/>
  <c r="L1397" i="34"/>
  <c r="L1398" i="34"/>
  <c r="L1399" i="34"/>
  <c r="L1400" i="34"/>
  <c r="L1401" i="34"/>
  <c r="L1402" i="34"/>
  <c r="L1403" i="34"/>
  <c r="L1404" i="34"/>
  <c r="L1405" i="34"/>
  <c r="L1406" i="34"/>
  <c r="L1407" i="34"/>
  <c r="L1408" i="34"/>
  <c r="L1409" i="34"/>
  <c r="L1410" i="34"/>
  <c r="L1411" i="34"/>
  <c r="L1412" i="34"/>
  <c r="L1413" i="34"/>
  <c r="L1414" i="34"/>
  <c r="L1415" i="34"/>
  <c r="L1416" i="34"/>
  <c r="L1417" i="34"/>
  <c r="L1418" i="34"/>
  <c r="L1419" i="34"/>
  <c r="L1420" i="34"/>
  <c r="L1421" i="34"/>
  <c r="L1422" i="34"/>
  <c r="L1423" i="34"/>
  <c r="L1424" i="34"/>
  <c r="L1425" i="34"/>
  <c r="L1426" i="34"/>
  <c r="L1427" i="34"/>
  <c r="L1428" i="34"/>
  <c r="L1429" i="34"/>
  <c r="L1430" i="34"/>
  <c r="L1431" i="34"/>
  <c r="L1432" i="34"/>
  <c r="L1433" i="34"/>
  <c r="L1434" i="34"/>
  <c r="L1435" i="34"/>
  <c r="L1436" i="34"/>
  <c r="L1437" i="34"/>
  <c r="L1438" i="34"/>
  <c r="L1439" i="34"/>
  <c r="L1440" i="34"/>
  <c r="L1441" i="34"/>
  <c r="L1442" i="34"/>
  <c r="L1443" i="34"/>
  <c r="L1444" i="34"/>
  <c r="L1445" i="34"/>
  <c r="L1446" i="34"/>
  <c r="L1447" i="34"/>
  <c r="L1448" i="34"/>
  <c r="L1449" i="34"/>
  <c r="L1450" i="34"/>
  <c r="L1451" i="34"/>
  <c r="L1452" i="34"/>
  <c r="L1453" i="34"/>
  <c r="L1454" i="34"/>
  <c r="L1455" i="34"/>
  <c r="L1456" i="34"/>
  <c r="L1457" i="34"/>
  <c r="L1458" i="34"/>
  <c r="L1459" i="34"/>
  <c r="L1460" i="34"/>
  <c r="L1461" i="34"/>
  <c r="L1462" i="34"/>
  <c r="L1463" i="34"/>
  <c r="L1464" i="34"/>
  <c r="L1465" i="34"/>
  <c r="L1466" i="34"/>
  <c r="L1467" i="34"/>
  <c r="L1468" i="34"/>
  <c r="L1469" i="34"/>
  <c r="L1470" i="34"/>
  <c r="L1471" i="34"/>
  <c r="L1472" i="34"/>
  <c r="L1473" i="34"/>
  <c r="L1474" i="34"/>
  <c r="L1475" i="34"/>
  <c r="L1476" i="34"/>
  <c r="L1477" i="34"/>
  <c r="L1478" i="34"/>
  <c r="L1479" i="34"/>
  <c r="L1480" i="34"/>
  <c r="L1481" i="34"/>
  <c r="L1482" i="34"/>
  <c r="L1483" i="34"/>
  <c r="L1484" i="34"/>
  <c r="L1485" i="34"/>
  <c r="L1486" i="34"/>
  <c r="L1487" i="34"/>
  <c r="L1488" i="34"/>
  <c r="L1489" i="34"/>
  <c r="L1490" i="34"/>
  <c r="L1491" i="34"/>
  <c r="L1492" i="34"/>
  <c r="L1493" i="34"/>
  <c r="L1494" i="34"/>
  <c r="L1495" i="34"/>
  <c r="L1496" i="34"/>
  <c r="L1497" i="34"/>
  <c r="L1498" i="34"/>
  <c r="L1499" i="34"/>
  <c r="L1500" i="34"/>
  <c r="L1501" i="34"/>
  <c r="L1502" i="34"/>
  <c r="L1503" i="34"/>
  <c r="L1504" i="34"/>
  <c r="L1505" i="34"/>
  <c r="L1506" i="34"/>
  <c r="L1507" i="34"/>
  <c r="L1508" i="34"/>
  <c r="L1509" i="34"/>
  <c r="L1510" i="34"/>
  <c r="L1511" i="34"/>
  <c r="L1512" i="34"/>
  <c r="L1513" i="34"/>
  <c r="L1514" i="34"/>
  <c r="L1515" i="34"/>
  <c r="L1516" i="34"/>
  <c r="L1517" i="34"/>
  <c r="L1518" i="34"/>
  <c r="L1519" i="34"/>
  <c r="L1520" i="34"/>
  <c r="L1521" i="34"/>
  <c r="L1522" i="34"/>
  <c r="L1523" i="34"/>
  <c r="L1524" i="34"/>
  <c r="L1525" i="34"/>
  <c r="L1526" i="34"/>
  <c r="L1527" i="34"/>
  <c r="L1528" i="34"/>
  <c r="L1529" i="34"/>
  <c r="L1530" i="34"/>
  <c r="L1531" i="34"/>
  <c r="L1532" i="34"/>
  <c r="L1533" i="34"/>
  <c r="L1534" i="34"/>
  <c r="L1535" i="34"/>
  <c r="L1536" i="34"/>
  <c r="L1537" i="34"/>
  <c r="L1538" i="34"/>
  <c r="L1539" i="34"/>
  <c r="L1540" i="34"/>
  <c r="L1541" i="34"/>
  <c r="L1542" i="34"/>
  <c r="L1543" i="34"/>
  <c r="L1544" i="34"/>
  <c r="L1545" i="34"/>
  <c r="L1546" i="34"/>
  <c r="L1547" i="34"/>
  <c r="L1548" i="34"/>
  <c r="L1549" i="34"/>
  <c r="L1550" i="34"/>
  <c r="L1551" i="34"/>
  <c r="L1552" i="34"/>
  <c r="L1553" i="34"/>
  <c r="L1554" i="34"/>
  <c r="L1555" i="34"/>
  <c r="L1556" i="34"/>
  <c r="L1557" i="34"/>
  <c r="L1558" i="34"/>
  <c r="L1559" i="34"/>
  <c r="L1560" i="34"/>
  <c r="L1561" i="34"/>
  <c r="L1562" i="34"/>
  <c r="L1563" i="34"/>
  <c r="L1564" i="34"/>
  <c r="L1565" i="34"/>
  <c r="L1566" i="34"/>
  <c r="L1567" i="34"/>
  <c r="L1568" i="34"/>
  <c r="L1569" i="34"/>
  <c r="L1570" i="34"/>
  <c r="L1571" i="34"/>
  <c r="L1572" i="34"/>
  <c r="L1573" i="34"/>
  <c r="L1574" i="34"/>
  <c r="L1575" i="34"/>
  <c r="L1576" i="34"/>
  <c r="L1577" i="34"/>
  <c r="L1578" i="34"/>
  <c r="L1579" i="34"/>
  <c r="L1580" i="34"/>
  <c r="L1581" i="34"/>
  <c r="L1582" i="34"/>
  <c r="L1583" i="34"/>
  <c r="L1584" i="34"/>
  <c r="L1585" i="34"/>
  <c r="L1586" i="34"/>
  <c r="L1587" i="34"/>
  <c r="L1588" i="34"/>
  <c r="L1589" i="34"/>
  <c r="L1590" i="34"/>
  <c r="L1591" i="34"/>
  <c r="L1592" i="34"/>
  <c r="L1593" i="34"/>
  <c r="L1594" i="34"/>
  <c r="L1595" i="34"/>
  <c r="L1596" i="34"/>
  <c r="L1597" i="34"/>
  <c r="L1598" i="34"/>
  <c r="L1599" i="34"/>
  <c r="L1600" i="34"/>
  <c r="L1601" i="34"/>
  <c r="L1602" i="34"/>
  <c r="L1603" i="34"/>
  <c r="L1604" i="34"/>
  <c r="L1605" i="34"/>
  <c r="L1606" i="34"/>
  <c r="L1607" i="34"/>
  <c r="L1608" i="34"/>
  <c r="L1609" i="34"/>
  <c r="L1610" i="34"/>
  <c r="L1611" i="34"/>
  <c r="L1612" i="34"/>
  <c r="L1613" i="34"/>
  <c r="L1614" i="34"/>
  <c r="L1615" i="34"/>
  <c r="L1616" i="34"/>
  <c r="L1617" i="34"/>
  <c r="L1618" i="34"/>
  <c r="L1619" i="34"/>
  <c r="L1620" i="34"/>
  <c r="L1621" i="34"/>
  <c r="L1622" i="34"/>
  <c r="L1623" i="34"/>
  <c r="L1624" i="34"/>
  <c r="L1625" i="34"/>
  <c r="L1626" i="34"/>
  <c r="L1627" i="34"/>
  <c r="L1628" i="34"/>
  <c r="L1629" i="34"/>
  <c r="L1630" i="34"/>
  <c r="L1631" i="34"/>
  <c r="L1632" i="34"/>
  <c r="L1633" i="34"/>
  <c r="L1634" i="34"/>
  <c r="L1635" i="34"/>
  <c r="L1636" i="34"/>
  <c r="L1637" i="34"/>
  <c r="L1638" i="34"/>
  <c r="L1639" i="34"/>
  <c r="L1640" i="34"/>
  <c r="L1641" i="34"/>
  <c r="L1642" i="34"/>
  <c r="L1643" i="34"/>
  <c r="L1644" i="34"/>
  <c r="L1645" i="34"/>
  <c r="L1646" i="34"/>
  <c r="L1647" i="34"/>
  <c r="L1648" i="34"/>
  <c r="L1649" i="34"/>
  <c r="L1650" i="34"/>
  <c r="L1651" i="34"/>
  <c r="L1652" i="34"/>
  <c r="L1653" i="34"/>
  <c r="L1654" i="34"/>
  <c r="L1655" i="34"/>
  <c r="L1656" i="34"/>
  <c r="L1657" i="34"/>
  <c r="L1658" i="34"/>
  <c r="L1659" i="34"/>
  <c r="L1660" i="34"/>
  <c r="L1661" i="34"/>
  <c r="L1662" i="34"/>
  <c r="L1663" i="34"/>
  <c r="L1664" i="34"/>
  <c r="L1665" i="34"/>
  <c r="L1666" i="34"/>
  <c r="L1667" i="34"/>
  <c r="L1668" i="34"/>
  <c r="L1669" i="34"/>
  <c r="L1670" i="34"/>
  <c r="L1671" i="34"/>
  <c r="L1672" i="34"/>
  <c r="L1673" i="34"/>
  <c r="L1674" i="34"/>
  <c r="L1675" i="34"/>
  <c r="L1676" i="34"/>
  <c r="L1677" i="34"/>
  <c r="L1678" i="34"/>
  <c r="L1679" i="34"/>
  <c r="L1680" i="34"/>
  <c r="L1681" i="34"/>
  <c r="L1682" i="34"/>
  <c r="L1683" i="34"/>
  <c r="L1684" i="34"/>
  <c r="L1685" i="34"/>
  <c r="L1686" i="34"/>
  <c r="L1687" i="34"/>
  <c r="L1688" i="34"/>
  <c r="L1689" i="34"/>
  <c r="L1690" i="34"/>
  <c r="L1691" i="34"/>
  <c r="L1692" i="34"/>
  <c r="L1693" i="34"/>
  <c r="L1694" i="34"/>
  <c r="L1695" i="34"/>
  <c r="L1696" i="34"/>
  <c r="L1697" i="34"/>
  <c r="L1698" i="34"/>
  <c r="L1699" i="34"/>
  <c r="L1700" i="34"/>
  <c r="L1701" i="34"/>
  <c r="L1702" i="34"/>
  <c r="L1703" i="34"/>
  <c r="L1704" i="34"/>
  <c r="L1705" i="34"/>
  <c r="L1706" i="34"/>
  <c r="L1707" i="34"/>
  <c r="L1708" i="34"/>
  <c r="L1709" i="34"/>
  <c r="L1710" i="34"/>
  <c r="L1711" i="34"/>
  <c r="L1712" i="34"/>
  <c r="L1713" i="34"/>
  <c r="L1714" i="34"/>
  <c r="L1715" i="34"/>
  <c r="L1716" i="34"/>
  <c r="L1717" i="34"/>
  <c r="L1718" i="34"/>
  <c r="L1719" i="34"/>
  <c r="L1720" i="34"/>
  <c r="L1721" i="34"/>
  <c r="L1722" i="34"/>
  <c r="L1723" i="34"/>
  <c r="L1724" i="34"/>
  <c r="L1725" i="34"/>
  <c r="L1726" i="34"/>
  <c r="L1727" i="34"/>
  <c r="L1728" i="34"/>
  <c r="L1729" i="34"/>
  <c r="L1730" i="34"/>
  <c r="L1731" i="34"/>
  <c r="L1732" i="34"/>
  <c r="L1733" i="34"/>
  <c r="L1734" i="34"/>
  <c r="L1735" i="34"/>
  <c r="L1736" i="34"/>
  <c r="L1737" i="34"/>
  <c r="L1738" i="34"/>
  <c r="L1739" i="34"/>
  <c r="L1740" i="34"/>
  <c r="L1741" i="34"/>
  <c r="L1742" i="34"/>
  <c r="L1743" i="34"/>
  <c r="L1744" i="34"/>
  <c r="L1745" i="34"/>
  <c r="L1746" i="34"/>
  <c r="L1747" i="34"/>
  <c r="L1748" i="34"/>
  <c r="L1749" i="34"/>
  <c r="L1750" i="34"/>
  <c r="L1751" i="34"/>
  <c r="L1752" i="34"/>
  <c r="L1753" i="34"/>
  <c r="L1754" i="34"/>
  <c r="L1755" i="34"/>
  <c r="L1756" i="34"/>
  <c r="L1757" i="34"/>
  <c r="L1758" i="34"/>
  <c r="L1759" i="34"/>
  <c r="L1760" i="34"/>
  <c r="L1761" i="34"/>
  <c r="L1762" i="34"/>
  <c r="L1763" i="34"/>
  <c r="L1764" i="34"/>
  <c r="L1765" i="34"/>
  <c r="L1766" i="34"/>
  <c r="L1767" i="34"/>
  <c r="L1768" i="34"/>
  <c r="L1769" i="34"/>
  <c r="L1770" i="34"/>
  <c r="L1771" i="34"/>
  <c r="L1772" i="34"/>
  <c r="L1773" i="34"/>
  <c r="L1774" i="34"/>
  <c r="L1775" i="34"/>
  <c r="L1776" i="34"/>
  <c r="L1777" i="34"/>
  <c r="L1778" i="34"/>
  <c r="L1779" i="34"/>
  <c r="L1780" i="34"/>
  <c r="L1781" i="34"/>
  <c r="L1782" i="34"/>
  <c r="L1783" i="34"/>
  <c r="L1784" i="34"/>
  <c r="L1785" i="34"/>
  <c r="L1786" i="34"/>
  <c r="L1787" i="34"/>
  <c r="L1788" i="34"/>
  <c r="L1789" i="34"/>
  <c r="L1790" i="34"/>
  <c r="L1791" i="34"/>
  <c r="L1792" i="34"/>
  <c r="L1793" i="34"/>
  <c r="L1794" i="34"/>
  <c r="L1795" i="34"/>
  <c r="L1796" i="34"/>
  <c r="L1797" i="34"/>
  <c r="L1798" i="34"/>
  <c r="L1799" i="34"/>
  <c r="L1800" i="34"/>
  <c r="L1801" i="34"/>
  <c r="L1802" i="34"/>
  <c r="L1803" i="34"/>
  <c r="L1804" i="34"/>
  <c r="L1805" i="34"/>
  <c r="L1806" i="34"/>
  <c r="L1807" i="34"/>
  <c r="L1808" i="34"/>
  <c r="L1809" i="34"/>
  <c r="L1810" i="34"/>
  <c r="L1811" i="34"/>
  <c r="L1812" i="34"/>
  <c r="L1813" i="34"/>
  <c r="L1814" i="34"/>
  <c r="L1815" i="34"/>
  <c r="L1816" i="34"/>
  <c r="L1817" i="34"/>
  <c r="L1818" i="34"/>
  <c r="L1819" i="34"/>
  <c r="L1820" i="34"/>
  <c r="L1821" i="34"/>
  <c r="L1822" i="34"/>
  <c r="L1823" i="34"/>
  <c r="L1824" i="34"/>
  <c r="L1825" i="34"/>
  <c r="L1826" i="34"/>
  <c r="L1827" i="34"/>
  <c r="L1828" i="34"/>
  <c r="L1829" i="34"/>
  <c r="L1830" i="34"/>
  <c r="L1831" i="34"/>
  <c r="L1832" i="34"/>
  <c r="L1833" i="34"/>
  <c r="L1834" i="34"/>
  <c r="L1835" i="34"/>
  <c r="L1836" i="34"/>
  <c r="L1837" i="34"/>
  <c r="L1838" i="34"/>
  <c r="L1839" i="34"/>
  <c r="L1840" i="34"/>
  <c r="L1841" i="34"/>
  <c r="L1842" i="34"/>
  <c r="L1843" i="34"/>
  <c r="L1844" i="34"/>
  <c r="L1845" i="34"/>
  <c r="L1846" i="34"/>
  <c r="L1847" i="34"/>
  <c r="L1848" i="34"/>
  <c r="L1849" i="34"/>
  <c r="L1850" i="34"/>
  <c r="L1851" i="34"/>
  <c r="L1852" i="34"/>
  <c r="L1853" i="34"/>
  <c r="L1854" i="34"/>
  <c r="L1855" i="34"/>
  <c r="L1856" i="34"/>
  <c r="L1857" i="34"/>
  <c r="L1858" i="34"/>
  <c r="L1859" i="34"/>
  <c r="L1860" i="34"/>
  <c r="L1861" i="34"/>
  <c r="L1862" i="34"/>
  <c r="L1863" i="34"/>
  <c r="L1864" i="34"/>
  <c r="L1865" i="34"/>
  <c r="L1866" i="34"/>
  <c r="L1867" i="34"/>
  <c r="L1868" i="34"/>
  <c r="L1869" i="34"/>
  <c r="L1870" i="34"/>
  <c r="L1871" i="34"/>
  <c r="L1872" i="34"/>
  <c r="L1873" i="34"/>
  <c r="L1874" i="34"/>
  <c r="L1875" i="34"/>
  <c r="L1876" i="34"/>
  <c r="L1877" i="34"/>
  <c r="L1878" i="34"/>
  <c r="L1879" i="34"/>
  <c r="L1880" i="34"/>
  <c r="L1881" i="34"/>
  <c r="L1882" i="34"/>
  <c r="L1883" i="34"/>
  <c r="L1884" i="34"/>
  <c r="L1885" i="34"/>
  <c r="L1886" i="34"/>
  <c r="L1887" i="34"/>
  <c r="L1888" i="34"/>
  <c r="L1889" i="34"/>
  <c r="L1890" i="34"/>
  <c r="L1891" i="34"/>
  <c r="L1892" i="34"/>
  <c r="L1893" i="34"/>
  <c r="L1894" i="34"/>
  <c r="L1895" i="34"/>
  <c r="L1896" i="34"/>
  <c r="L1897" i="34"/>
  <c r="L1898" i="34"/>
  <c r="L1899" i="34"/>
  <c r="L1900" i="34"/>
  <c r="L1901" i="34"/>
  <c r="L1902" i="34"/>
  <c r="L1903" i="34"/>
  <c r="L1904" i="34"/>
  <c r="L1905" i="34"/>
  <c r="L1906" i="34"/>
  <c r="L1907" i="34"/>
  <c r="L1908" i="34"/>
  <c r="L1909" i="34"/>
  <c r="L1910" i="34"/>
  <c r="L1911" i="34"/>
  <c r="L1912" i="34"/>
  <c r="L1913" i="34"/>
  <c r="L1914" i="34"/>
  <c r="L1915" i="34"/>
  <c r="L1916" i="34"/>
  <c r="L1917" i="34"/>
  <c r="L1918" i="34"/>
  <c r="L1919" i="34"/>
  <c r="L1920" i="34"/>
  <c r="L1921" i="34"/>
  <c r="L1922" i="34"/>
  <c r="L1923" i="34"/>
  <c r="L1924" i="34"/>
  <c r="L1925" i="34"/>
  <c r="L1926" i="34"/>
  <c r="L1927" i="34"/>
  <c r="L1928" i="34"/>
  <c r="L1929" i="34"/>
  <c r="L1930" i="34"/>
  <c r="L1931" i="34"/>
  <c r="L1932" i="34"/>
  <c r="L1933" i="34"/>
  <c r="L1934" i="34"/>
  <c r="L1935" i="34"/>
  <c r="L1936" i="34"/>
  <c r="L1937" i="34"/>
  <c r="L1938" i="34"/>
  <c r="L1939" i="34"/>
  <c r="L1940" i="34"/>
  <c r="L1941" i="34"/>
  <c r="L1942" i="34"/>
  <c r="L1943" i="34"/>
  <c r="L1944" i="34"/>
  <c r="L1945" i="34"/>
  <c r="L1946" i="34"/>
  <c r="L1947" i="34"/>
  <c r="L1948" i="34"/>
  <c r="L1949" i="34"/>
  <c r="L1950" i="34"/>
  <c r="L1951" i="34"/>
  <c r="L1952" i="34"/>
  <c r="L1953" i="34"/>
  <c r="L1954" i="34"/>
  <c r="L1955" i="34"/>
  <c r="L1956" i="34"/>
  <c r="L1957" i="34"/>
  <c r="L1958" i="34"/>
  <c r="L1959" i="34"/>
  <c r="L1960" i="34"/>
  <c r="L1961" i="34"/>
  <c r="L1962" i="34"/>
  <c r="L1963" i="34"/>
  <c r="L1964" i="34"/>
  <c r="L1965" i="34"/>
  <c r="L1966" i="34"/>
  <c r="L1967" i="34"/>
  <c r="L1968" i="34"/>
  <c r="L1969" i="34"/>
  <c r="L1970" i="34"/>
  <c r="L1971" i="34"/>
  <c r="L1972" i="34"/>
  <c r="L1973" i="34"/>
  <c r="L1974" i="34"/>
  <c r="L1975" i="34"/>
  <c r="L1976" i="34"/>
  <c r="L1977" i="34"/>
  <c r="L1978" i="34"/>
  <c r="L1979" i="34"/>
  <c r="L1980" i="34"/>
  <c r="L1981" i="34"/>
  <c r="L1982" i="34"/>
  <c r="L1983" i="34"/>
  <c r="L1984" i="34"/>
  <c r="L1985" i="34"/>
  <c r="L1986" i="34"/>
  <c r="L1987" i="34"/>
  <c r="L1988" i="34"/>
  <c r="L1989" i="34"/>
  <c r="L1990" i="34"/>
  <c r="L1991" i="34"/>
  <c r="L1992" i="34"/>
  <c r="L1993" i="34"/>
  <c r="L1994" i="34"/>
  <c r="L1995" i="34"/>
  <c r="L1996" i="34"/>
  <c r="L1997" i="34"/>
  <c r="L1998" i="34"/>
  <c r="L1999" i="34"/>
  <c r="L2000" i="34"/>
  <c r="L2001" i="34"/>
  <c r="L2002" i="34"/>
  <c r="L2003" i="34"/>
  <c r="L2004" i="34"/>
  <c r="L2005" i="34"/>
  <c r="L2006" i="34"/>
  <c r="L2007" i="34"/>
  <c r="L2008" i="34"/>
  <c r="L2009" i="34"/>
  <c r="L2010" i="34"/>
  <c r="L2011" i="34"/>
  <c r="L2012" i="34"/>
  <c r="L2013" i="34"/>
  <c r="L2014" i="34"/>
  <c r="L2015" i="34"/>
  <c r="L2016" i="34"/>
  <c r="L2017" i="34"/>
  <c r="L2018" i="34"/>
  <c r="L2019" i="34"/>
  <c r="L2020" i="34"/>
  <c r="L2021" i="34"/>
  <c r="L2022" i="34"/>
  <c r="L2023" i="34"/>
  <c r="L2024" i="34"/>
  <c r="L2025" i="34"/>
  <c r="L2026" i="34"/>
  <c r="L2027" i="34"/>
  <c r="L2028" i="34"/>
  <c r="L2029" i="34"/>
  <c r="L2030" i="34"/>
  <c r="L2031" i="34"/>
  <c r="L2032" i="34"/>
  <c r="L2033" i="34"/>
  <c r="L2034" i="34"/>
  <c r="L2035" i="34"/>
  <c r="L2036" i="34"/>
  <c r="L2037" i="34"/>
  <c r="L2038" i="34"/>
  <c r="L2039" i="34"/>
  <c r="L2040" i="34"/>
  <c r="L2041" i="34"/>
  <c r="L2042" i="34"/>
  <c r="L2043" i="34"/>
  <c r="L2044" i="34"/>
  <c r="L2045" i="34"/>
  <c r="L2046" i="34"/>
  <c r="L2047" i="34"/>
  <c r="L2048" i="34"/>
  <c r="L2049" i="34"/>
  <c r="L2050" i="34"/>
  <c r="L2051" i="34"/>
  <c r="L2052" i="34"/>
  <c r="L2053" i="34"/>
  <c r="L2054" i="34"/>
  <c r="L2055" i="34"/>
  <c r="L2056" i="34"/>
  <c r="L2057" i="34"/>
  <c r="L2058" i="34"/>
  <c r="L2059" i="34"/>
  <c r="L2060" i="34"/>
  <c r="L2061" i="34"/>
  <c r="L2062" i="34"/>
  <c r="L2063" i="34"/>
  <c r="L2064" i="34"/>
  <c r="L2065" i="34"/>
  <c r="L2066" i="34"/>
  <c r="L2067" i="34"/>
  <c r="L2068" i="34"/>
  <c r="L2069" i="34"/>
  <c r="L2070" i="34"/>
  <c r="L2071" i="34"/>
  <c r="L2072" i="34"/>
  <c r="L2073" i="34"/>
  <c r="L2074" i="34"/>
  <c r="L2075" i="34"/>
  <c r="L2076" i="34"/>
  <c r="L2077" i="34"/>
  <c r="L2078" i="34"/>
  <c r="L2079" i="34"/>
  <c r="L2080" i="34"/>
  <c r="L2081" i="34"/>
  <c r="L2082" i="34"/>
  <c r="L2083" i="34"/>
  <c r="L2084" i="34"/>
  <c r="L2085" i="34"/>
  <c r="L2086" i="34"/>
  <c r="L2087" i="34"/>
  <c r="L2088" i="34"/>
  <c r="L2089" i="34"/>
  <c r="L2090" i="34"/>
  <c r="L2091" i="34"/>
  <c r="L2092" i="34"/>
  <c r="L2093" i="34"/>
  <c r="L2094" i="34"/>
  <c r="L2095" i="34"/>
  <c r="L2096" i="34"/>
  <c r="L2097" i="34"/>
  <c r="L2098" i="34"/>
  <c r="L2099" i="34"/>
  <c r="L2100" i="34"/>
  <c r="L2101" i="34"/>
  <c r="L2102" i="34"/>
  <c r="L2103" i="34"/>
  <c r="L2104" i="34"/>
  <c r="L2105" i="34"/>
  <c r="L2106" i="34"/>
  <c r="L2107" i="34"/>
  <c r="L2108" i="34"/>
  <c r="L2109" i="34"/>
  <c r="L2110" i="34"/>
  <c r="L2111" i="34"/>
  <c r="L2112" i="34"/>
  <c r="L2113" i="34"/>
  <c r="L2114" i="34"/>
  <c r="L2115" i="34"/>
  <c r="L2116" i="34"/>
  <c r="L2117" i="34"/>
  <c r="L2118" i="34"/>
  <c r="L2119" i="34"/>
  <c r="L2120" i="34"/>
  <c r="L2121" i="34"/>
  <c r="L2122" i="34"/>
  <c r="L2123" i="34"/>
  <c r="L2124" i="34"/>
  <c r="L2125" i="34"/>
  <c r="L2126" i="34"/>
  <c r="L2127" i="34"/>
  <c r="L2128" i="34"/>
  <c r="L2129" i="34"/>
  <c r="L2130" i="34"/>
  <c r="L2131" i="34"/>
  <c r="L2132" i="34"/>
  <c r="L2133" i="34"/>
  <c r="L2134" i="34"/>
  <c r="L2135" i="34"/>
  <c r="L2136" i="34"/>
  <c r="L2137" i="34"/>
  <c r="L2138" i="34"/>
  <c r="L2139" i="34"/>
  <c r="L2140" i="34"/>
  <c r="L2141" i="34"/>
  <c r="L2142" i="34"/>
  <c r="L2143" i="34"/>
  <c r="L2144" i="34"/>
  <c r="L2145" i="34"/>
  <c r="L2146" i="34"/>
  <c r="L2147" i="34"/>
  <c r="L2148" i="34"/>
  <c r="L2149" i="34"/>
  <c r="L2150" i="34"/>
  <c r="L2151" i="34"/>
  <c r="L2152" i="34"/>
  <c r="L2153" i="34"/>
  <c r="L2154" i="34"/>
  <c r="L2155" i="34"/>
  <c r="L2156" i="34"/>
  <c r="L2157" i="34"/>
  <c r="L2158" i="34"/>
  <c r="L2159" i="34"/>
  <c r="L2160" i="34"/>
  <c r="L2161" i="34"/>
  <c r="L2162" i="34"/>
  <c r="L2163" i="34"/>
  <c r="L2164" i="34"/>
  <c r="L2165" i="34"/>
  <c r="L2166" i="34"/>
  <c r="L2167" i="34"/>
  <c r="L2168" i="34"/>
  <c r="L2169" i="34"/>
  <c r="L2170" i="34"/>
  <c r="L2171" i="34"/>
  <c r="L2172" i="34"/>
  <c r="L2173" i="34"/>
  <c r="L2174" i="34"/>
  <c r="L2175" i="34"/>
  <c r="L2176" i="34"/>
  <c r="L2177" i="34"/>
  <c r="L2178" i="34"/>
  <c r="L2179" i="34"/>
  <c r="L2180" i="34"/>
  <c r="L2181" i="34"/>
  <c r="L2182" i="34"/>
  <c r="L2183" i="34"/>
  <c r="L2184" i="34"/>
  <c r="L2185" i="34"/>
  <c r="L2186" i="34"/>
  <c r="L2187" i="34"/>
  <c r="L2188" i="34"/>
  <c r="L2189" i="34"/>
  <c r="L2190" i="34"/>
  <c r="L2191" i="34"/>
  <c r="L2192" i="34"/>
  <c r="L2193" i="34"/>
  <c r="L2194" i="34"/>
  <c r="L2195" i="34"/>
  <c r="L2196" i="34"/>
  <c r="L2197" i="34"/>
  <c r="L2198" i="34"/>
  <c r="L2199" i="34"/>
  <c r="L2200" i="34"/>
  <c r="L2201" i="34"/>
  <c r="L2202" i="34"/>
  <c r="L2203" i="34"/>
  <c r="L2204" i="34"/>
  <c r="L2205" i="34"/>
  <c r="L2206" i="34"/>
  <c r="L2207" i="34"/>
  <c r="L2208" i="34"/>
  <c r="L2209" i="34"/>
  <c r="L2210" i="34"/>
  <c r="L2211" i="34"/>
  <c r="L2212" i="34"/>
  <c r="L2213" i="34"/>
  <c r="L2214" i="34"/>
  <c r="L2215" i="34"/>
  <c r="L2216" i="34"/>
  <c r="L2217" i="34"/>
  <c r="L2218" i="34"/>
  <c r="L2219" i="34"/>
  <c r="L2220" i="34"/>
  <c r="L2221" i="34"/>
  <c r="L2222" i="34"/>
  <c r="L2223" i="34"/>
  <c r="L2224" i="34"/>
  <c r="L2225" i="34"/>
  <c r="L2226" i="34"/>
  <c r="L2227" i="34"/>
  <c r="L2228" i="34"/>
  <c r="L2229" i="34"/>
  <c r="L2230" i="34"/>
  <c r="L2231" i="34"/>
  <c r="L2232" i="34"/>
  <c r="L2233" i="34"/>
  <c r="L2234" i="34"/>
  <c r="L2235" i="34"/>
  <c r="L2236" i="34"/>
  <c r="L2237" i="34"/>
  <c r="L2238" i="34"/>
  <c r="L2239" i="34"/>
  <c r="L2240" i="34"/>
  <c r="L2241" i="34"/>
  <c r="L2242" i="34"/>
  <c r="L2243" i="34"/>
  <c r="L2244" i="34"/>
  <c r="L2245" i="34"/>
  <c r="L2246" i="34"/>
  <c r="L2247" i="34"/>
  <c r="L2248" i="34"/>
  <c r="L2249" i="34"/>
  <c r="L2250" i="34"/>
  <c r="L2251" i="34"/>
  <c r="L2252" i="34"/>
  <c r="L2253" i="34"/>
  <c r="L2254" i="34"/>
  <c r="L2255" i="34"/>
  <c r="L2256" i="34"/>
  <c r="L2257" i="34"/>
  <c r="L2258" i="34"/>
  <c r="L2259" i="34"/>
  <c r="L2260" i="34"/>
  <c r="L2261" i="34"/>
  <c r="L2262" i="34"/>
  <c r="L2263" i="34"/>
  <c r="L2264" i="34"/>
  <c r="L2265" i="34"/>
  <c r="L2266" i="34"/>
  <c r="L2267" i="34"/>
  <c r="L2268" i="34"/>
  <c r="L2269" i="34"/>
  <c r="L2270" i="34"/>
  <c r="L2271" i="34"/>
  <c r="L2272" i="34"/>
  <c r="L2273" i="34"/>
  <c r="L2274" i="34"/>
  <c r="L2275" i="34"/>
  <c r="L2276" i="34"/>
  <c r="L2277" i="34"/>
  <c r="L2278" i="34"/>
  <c r="L2279" i="34"/>
  <c r="L2280" i="34"/>
  <c r="L2281" i="34"/>
  <c r="L2282" i="34"/>
  <c r="L2283" i="34"/>
  <c r="L2284" i="34"/>
  <c r="L2285" i="34"/>
  <c r="L2286" i="34"/>
  <c r="L2287" i="34"/>
  <c r="L2288" i="34"/>
  <c r="L2289" i="34"/>
  <c r="L2290" i="34"/>
  <c r="L2291" i="34"/>
  <c r="L2292" i="34"/>
  <c r="L2293" i="34"/>
  <c r="L2294" i="34"/>
  <c r="L2295" i="34"/>
  <c r="L2296" i="34"/>
  <c r="L2297" i="34"/>
  <c r="L2298" i="34"/>
  <c r="L2299" i="34"/>
  <c r="L2300" i="34"/>
  <c r="L2301" i="34"/>
  <c r="L2302" i="34"/>
  <c r="L2303" i="34"/>
  <c r="L2304" i="34"/>
  <c r="L2305" i="34"/>
  <c r="L2306" i="34"/>
  <c r="L2307" i="34"/>
  <c r="L2308" i="34"/>
  <c r="L2309" i="34"/>
  <c r="L2310" i="34"/>
  <c r="L2311" i="34"/>
  <c r="L2312" i="34"/>
  <c r="L2313" i="34"/>
  <c r="L2314" i="34"/>
  <c r="L2315" i="34"/>
  <c r="L2316" i="34"/>
  <c r="L2317" i="34"/>
  <c r="L2318" i="34"/>
  <c r="L2319" i="34"/>
  <c r="L2320" i="34"/>
  <c r="L2321" i="34"/>
  <c r="L2322" i="34"/>
  <c r="L2323" i="34"/>
  <c r="L2324" i="34"/>
  <c r="L2325" i="34"/>
  <c r="L2326" i="34"/>
  <c r="L2327" i="34"/>
  <c r="L2328" i="34"/>
  <c r="L2329" i="34"/>
  <c r="L2330" i="34"/>
  <c r="L2331" i="34"/>
  <c r="L2332" i="34"/>
  <c r="L2333" i="34"/>
  <c r="L2334" i="34"/>
  <c r="L2335" i="34"/>
  <c r="L2336" i="34"/>
  <c r="L2337" i="34"/>
  <c r="L2338" i="34"/>
  <c r="L2339" i="34"/>
  <c r="L2340" i="34"/>
  <c r="L2341" i="34"/>
  <c r="L2342" i="34"/>
  <c r="L2343" i="34"/>
  <c r="L2344" i="34"/>
  <c r="L2345" i="34"/>
  <c r="L2346" i="34"/>
  <c r="L2347" i="34"/>
  <c r="L2348" i="34"/>
  <c r="L2349" i="34"/>
  <c r="L2350" i="34"/>
  <c r="L2351" i="34"/>
  <c r="L2352" i="34"/>
  <c r="L2353" i="34"/>
  <c r="L2354" i="34"/>
  <c r="L2355" i="34"/>
  <c r="L2356" i="34"/>
  <c r="L2357" i="34"/>
  <c r="L2358" i="34"/>
  <c r="L2359" i="34"/>
  <c r="L2360" i="34"/>
  <c r="L2361" i="34"/>
  <c r="L2362" i="34"/>
  <c r="L2363" i="34"/>
  <c r="L2364" i="34"/>
  <c r="L2365" i="34"/>
  <c r="L2366" i="34"/>
  <c r="L2367" i="34"/>
  <c r="L2368" i="34"/>
  <c r="L2369" i="34"/>
  <c r="L2370" i="34"/>
  <c r="L2371" i="34"/>
  <c r="L2372" i="34"/>
  <c r="L2373" i="34"/>
  <c r="L2374" i="34"/>
  <c r="L2375" i="34"/>
  <c r="L2376" i="34"/>
  <c r="L2377" i="34"/>
  <c r="L2378" i="34"/>
  <c r="L2379" i="34"/>
  <c r="L2380" i="34"/>
  <c r="L2381" i="34"/>
  <c r="L2382" i="34"/>
  <c r="L2383" i="34"/>
  <c r="L2384" i="34"/>
  <c r="L2385" i="34"/>
  <c r="L2386" i="34"/>
  <c r="L2387" i="34"/>
  <c r="L2388" i="34"/>
  <c r="L2389" i="34"/>
  <c r="L2390" i="34"/>
  <c r="L2391" i="34"/>
  <c r="L2392" i="34"/>
  <c r="L2393" i="34"/>
  <c r="L2394" i="34"/>
  <c r="L2395" i="34"/>
  <c r="L2396" i="34"/>
  <c r="L2397" i="34"/>
  <c r="L2398" i="34"/>
  <c r="L2399" i="34"/>
  <c r="L2400" i="34"/>
  <c r="L2401" i="34"/>
  <c r="L2402" i="34"/>
  <c r="L2403" i="34"/>
  <c r="L2404" i="34"/>
  <c r="L2405" i="34"/>
  <c r="L2406" i="34"/>
  <c r="L2407" i="34"/>
  <c r="L2408" i="34"/>
  <c r="L2409" i="34"/>
  <c r="L2410" i="34"/>
  <c r="L2411" i="34"/>
  <c r="L2412" i="34"/>
  <c r="L2413" i="34"/>
  <c r="L2414" i="34"/>
  <c r="L2415" i="34"/>
  <c r="L2416" i="34"/>
  <c r="L2417" i="34"/>
  <c r="L2418" i="34"/>
  <c r="L2419" i="34"/>
  <c r="L2420" i="34"/>
  <c r="L2421" i="34"/>
  <c r="L2422" i="34"/>
  <c r="L2423" i="34"/>
  <c r="L2424" i="34"/>
  <c r="L2425" i="34"/>
  <c r="L2426" i="34"/>
  <c r="L2427" i="34"/>
  <c r="L2428" i="34"/>
  <c r="L2429" i="34"/>
  <c r="L2430" i="34"/>
  <c r="L2431" i="34"/>
  <c r="L2432" i="34"/>
  <c r="L2433" i="34"/>
  <c r="L2434" i="34"/>
  <c r="L2435" i="34"/>
  <c r="L2436" i="34"/>
  <c r="L2437" i="34"/>
  <c r="L2438" i="34"/>
  <c r="L2439" i="34"/>
  <c r="L2440" i="34"/>
  <c r="L2441" i="34"/>
  <c r="L2442" i="34"/>
  <c r="L2443" i="34"/>
  <c r="L2444" i="34"/>
  <c r="L2445" i="34"/>
  <c r="L2446" i="34"/>
  <c r="L2447" i="34"/>
  <c r="L2448" i="34"/>
  <c r="L2449" i="34"/>
  <c r="L2450" i="34"/>
  <c r="L2451" i="34"/>
  <c r="L2452" i="34"/>
  <c r="L2453" i="34"/>
  <c r="L2454" i="34"/>
  <c r="L2455" i="34"/>
  <c r="L2456" i="34"/>
  <c r="L2457" i="34"/>
  <c r="L2458" i="34"/>
  <c r="L2459" i="34"/>
  <c r="L2460" i="34"/>
  <c r="L2461" i="34"/>
  <c r="L2462" i="34"/>
  <c r="L2463" i="34"/>
  <c r="L2464" i="34"/>
  <c r="L2465" i="34"/>
  <c r="L2466" i="34"/>
  <c r="L2467" i="34"/>
  <c r="L2468" i="34"/>
  <c r="L2469" i="34"/>
  <c r="L2470" i="34"/>
  <c r="L2471" i="34"/>
  <c r="L2472" i="34"/>
  <c r="L2473" i="34"/>
  <c r="L2474" i="34"/>
  <c r="L2475" i="34"/>
  <c r="L2476" i="34"/>
  <c r="L2477" i="34"/>
  <c r="L2478" i="34"/>
  <c r="L2479" i="34"/>
  <c r="L2480" i="34"/>
  <c r="L2481" i="34"/>
  <c r="L2482" i="34"/>
  <c r="L2483" i="34"/>
  <c r="L2484" i="34"/>
  <c r="L2485" i="34"/>
  <c r="L2486" i="34"/>
  <c r="L2487" i="34"/>
  <c r="L2488" i="34"/>
  <c r="L2489" i="34"/>
  <c r="L2490" i="34"/>
  <c r="L2491" i="34"/>
  <c r="L2492" i="34"/>
  <c r="L2493" i="34"/>
  <c r="L2494" i="34"/>
  <c r="L2495" i="34"/>
  <c r="L2496" i="34"/>
  <c r="L2497" i="34"/>
  <c r="L2498" i="34"/>
  <c r="L2499" i="34"/>
  <c r="L2500" i="34"/>
  <c r="L2501" i="34"/>
  <c r="L2502" i="34"/>
  <c r="L2503" i="34"/>
  <c r="L2504" i="34"/>
  <c r="L2505" i="34"/>
  <c r="L2506" i="34"/>
  <c r="L2507" i="34"/>
  <c r="L2508" i="34"/>
  <c r="L2509" i="34"/>
  <c r="L2510" i="34"/>
  <c r="L2511" i="34"/>
  <c r="L2512" i="34"/>
  <c r="L2513" i="34"/>
  <c r="L2514" i="34"/>
  <c r="L2515" i="34"/>
  <c r="L2516" i="34"/>
  <c r="L2517" i="34"/>
  <c r="L2518" i="34"/>
  <c r="L2519" i="34"/>
  <c r="L2520" i="34"/>
  <c r="L2521" i="34"/>
  <c r="L2522" i="34"/>
  <c r="L2523" i="34"/>
  <c r="L2524" i="34"/>
  <c r="L2525" i="34"/>
  <c r="L2526" i="34"/>
  <c r="L2527" i="34"/>
  <c r="L2528" i="34"/>
  <c r="L2529" i="34"/>
  <c r="L2530" i="34"/>
  <c r="L2531" i="34"/>
  <c r="L2532" i="34"/>
  <c r="L2533" i="34"/>
  <c r="L2534" i="34"/>
  <c r="L2535" i="34"/>
  <c r="L2536" i="34"/>
  <c r="L2537" i="34"/>
  <c r="L2538" i="34"/>
  <c r="L2539" i="34"/>
  <c r="L2540" i="34"/>
  <c r="L2541" i="34"/>
  <c r="L2542" i="34"/>
  <c r="L2543" i="34"/>
  <c r="L2544" i="34"/>
  <c r="L2545" i="34"/>
  <c r="L2546" i="34"/>
  <c r="L2547" i="34"/>
  <c r="L2548" i="34"/>
  <c r="L2549" i="34"/>
  <c r="L2550" i="34"/>
  <c r="L2551" i="34"/>
  <c r="L2552" i="34"/>
  <c r="L2553" i="34"/>
  <c r="L2554" i="34"/>
  <c r="L2555" i="34"/>
  <c r="L2556" i="34"/>
  <c r="L2557" i="34"/>
  <c r="L2558" i="34"/>
  <c r="L2559" i="34"/>
  <c r="L2560" i="34"/>
  <c r="L2561" i="34"/>
  <c r="L2562" i="34"/>
  <c r="L2563" i="34"/>
  <c r="L2564" i="34"/>
  <c r="L2565" i="34"/>
  <c r="L2566" i="34"/>
  <c r="L2567" i="34"/>
  <c r="L2568" i="34"/>
  <c r="L2569" i="34"/>
  <c r="L2570" i="34"/>
  <c r="L2571" i="34"/>
  <c r="L2572" i="34"/>
  <c r="L2573" i="34"/>
  <c r="L2574" i="34"/>
  <c r="L2575" i="34"/>
  <c r="L2576" i="34"/>
  <c r="L2577" i="34"/>
  <c r="L2578" i="34"/>
  <c r="L2579" i="34"/>
  <c r="L2580" i="34"/>
  <c r="L2581" i="34"/>
  <c r="L2582" i="34"/>
  <c r="L2583" i="34"/>
  <c r="L2584" i="34"/>
  <c r="L2585" i="34"/>
  <c r="L2586" i="34"/>
  <c r="L2587" i="34"/>
  <c r="L2588" i="34"/>
  <c r="L2589" i="34"/>
  <c r="L2590" i="34"/>
  <c r="L2591" i="34"/>
  <c r="L2592" i="34"/>
  <c r="L2593" i="34"/>
  <c r="L2594" i="34"/>
  <c r="L2595" i="34"/>
  <c r="L2596" i="34"/>
  <c r="L2597" i="34"/>
  <c r="L2598" i="34"/>
  <c r="L2599" i="34"/>
  <c r="L2600" i="34"/>
  <c r="L2601" i="34"/>
  <c r="L2602" i="34"/>
  <c r="L2603" i="34"/>
  <c r="L2604" i="34"/>
  <c r="L2605" i="34"/>
  <c r="L2606" i="34"/>
  <c r="L2607" i="34"/>
  <c r="L2608" i="34"/>
  <c r="L2609" i="34"/>
  <c r="L2610" i="34"/>
  <c r="L2611" i="34"/>
  <c r="L2612" i="34"/>
  <c r="L2613" i="34"/>
  <c r="L2614" i="34"/>
  <c r="L2615" i="34"/>
  <c r="L2616" i="34"/>
  <c r="L2617" i="34"/>
  <c r="L2618" i="34"/>
  <c r="L2619" i="34"/>
  <c r="L2620" i="34"/>
  <c r="L2621" i="34"/>
  <c r="L2622" i="34"/>
  <c r="L2623" i="34"/>
  <c r="L2624" i="34"/>
  <c r="L2625" i="34"/>
  <c r="L2626" i="34"/>
  <c r="L2627" i="34"/>
  <c r="L2628" i="34"/>
  <c r="L2629" i="34"/>
  <c r="L2630" i="34"/>
  <c r="L2631" i="34"/>
  <c r="L2632" i="34"/>
  <c r="L2633" i="34"/>
  <c r="L2634" i="34"/>
  <c r="L2635" i="34"/>
  <c r="L2636" i="34"/>
  <c r="L2637" i="34"/>
  <c r="L2638" i="34"/>
  <c r="L2639" i="34"/>
  <c r="L2640" i="34"/>
  <c r="L2641" i="34"/>
  <c r="L2642" i="34"/>
  <c r="L2643" i="34"/>
  <c r="L2644" i="34"/>
  <c r="L2645" i="34"/>
  <c r="L2646" i="34"/>
  <c r="L2647" i="34"/>
  <c r="L2648" i="34"/>
  <c r="L2649" i="34"/>
  <c r="L2650" i="34"/>
  <c r="L2651" i="34"/>
  <c r="L2652" i="34"/>
  <c r="L2653" i="34"/>
  <c r="L2654" i="34"/>
  <c r="L2655" i="34"/>
  <c r="L2656" i="34"/>
  <c r="L2657" i="34"/>
  <c r="L2658" i="34"/>
  <c r="L2659" i="34"/>
  <c r="L2660" i="34"/>
  <c r="L2661" i="34"/>
  <c r="L2662" i="34"/>
  <c r="L2663" i="34"/>
  <c r="L2664" i="34"/>
  <c r="L2665" i="34"/>
  <c r="L2666" i="34"/>
  <c r="L2667" i="34"/>
  <c r="L2668" i="34"/>
  <c r="L2669" i="34"/>
  <c r="L2670" i="34"/>
  <c r="L2671" i="34"/>
  <c r="L2672" i="34"/>
  <c r="L2673" i="34"/>
  <c r="L2674" i="34"/>
  <c r="L2675" i="34"/>
  <c r="L2676" i="34"/>
  <c r="L2677" i="34"/>
  <c r="L2678" i="34"/>
  <c r="L2679" i="34"/>
  <c r="L2680" i="34"/>
  <c r="L2681" i="34"/>
  <c r="L2682" i="34"/>
  <c r="L2683" i="34"/>
  <c r="L2684" i="34"/>
  <c r="L2685" i="34"/>
  <c r="L2686" i="34"/>
  <c r="L2687" i="34"/>
  <c r="L2688" i="34"/>
  <c r="L2689" i="34"/>
  <c r="L2690" i="34"/>
  <c r="L2691" i="34"/>
  <c r="L2692" i="34"/>
  <c r="L2693" i="34"/>
  <c r="L2694" i="34"/>
  <c r="L2695" i="34"/>
  <c r="L2696" i="34"/>
  <c r="L2697" i="34"/>
  <c r="L2698" i="34"/>
  <c r="L2699" i="34"/>
  <c r="L2700" i="34"/>
  <c r="L2701" i="34"/>
  <c r="L2702" i="34"/>
  <c r="L2703" i="34"/>
  <c r="L2704" i="34"/>
  <c r="L2705" i="34"/>
  <c r="L2706" i="34"/>
  <c r="L2707" i="34"/>
  <c r="L2708" i="34"/>
  <c r="L2709" i="34"/>
  <c r="L2710" i="34"/>
  <c r="L2711" i="34"/>
  <c r="L2712" i="34"/>
  <c r="L2713" i="34"/>
  <c r="L2714" i="34"/>
  <c r="L2715" i="34"/>
  <c r="L2716" i="34"/>
  <c r="L2717" i="34"/>
  <c r="L2718" i="34"/>
  <c r="L2719" i="34"/>
  <c r="L2720" i="34"/>
  <c r="L2721" i="34"/>
  <c r="L2722" i="34"/>
  <c r="L2723" i="34"/>
  <c r="L2724" i="34"/>
  <c r="L2725" i="34"/>
  <c r="L2726" i="34"/>
  <c r="L2727" i="34"/>
  <c r="L2728" i="34"/>
  <c r="L2729" i="34"/>
  <c r="L2730" i="34"/>
  <c r="L2731" i="34"/>
  <c r="L2732" i="34"/>
  <c r="L2733" i="34"/>
  <c r="L2734" i="34"/>
  <c r="L2735" i="34"/>
  <c r="L2736" i="34"/>
  <c r="L2737" i="34"/>
  <c r="L2738" i="34"/>
  <c r="L2739" i="34"/>
  <c r="L2740" i="34"/>
  <c r="L2741" i="34"/>
  <c r="L2742" i="34"/>
  <c r="L2743" i="34"/>
  <c r="L2744" i="34"/>
  <c r="L2745" i="34"/>
  <c r="L2746" i="34"/>
  <c r="L2747" i="34"/>
  <c r="L2748" i="34"/>
  <c r="L2749" i="34"/>
  <c r="L2750" i="34"/>
  <c r="L2751" i="34"/>
  <c r="L2752" i="34"/>
  <c r="L2753" i="34"/>
  <c r="L2754" i="34"/>
  <c r="L2755" i="34"/>
  <c r="L2756" i="34"/>
  <c r="L2757" i="34"/>
  <c r="L2758" i="34"/>
  <c r="L2759" i="34"/>
  <c r="L2760" i="34"/>
  <c r="L2761" i="34"/>
  <c r="L2762" i="34"/>
  <c r="L2763" i="34"/>
  <c r="L2764" i="34"/>
  <c r="L2765" i="34"/>
  <c r="L2766" i="34"/>
  <c r="L2767" i="34"/>
  <c r="L2768" i="34"/>
  <c r="L2769" i="34"/>
  <c r="L2770" i="34"/>
  <c r="L2771" i="34"/>
  <c r="L2772" i="34"/>
  <c r="L2773" i="34"/>
  <c r="L2774" i="34"/>
  <c r="L2775" i="34"/>
  <c r="L2776" i="34"/>
  <c r="L2777" i="34"/>
  <c r="L2778" i="34"/>
  <c r="L2779" i="34"/>
  <c r="L2780" i="34"/>
  <c r="L2781" i="34"/>
  <c r="L2782" i="34"/>
  <c r="L2783" i="34"/>
  <c r="L2784" i="34"/>
  <c r="L2785" i="34"/>
  <c r="L2786" i="34"/>
  <c r="L2787" i="34"/>
  <c r="L2788" i="34"/>
  <c r="L2789" i="34"/>
  <c r="L2790" i="34"/>
  <c r="L2791" i="34"/>
  <c r="L2792" i="34"/>
  <c r="L2793" i="34"/>
  <c r="L2794" i="34"/>
  <c r="L2795" i="34"/>
  <c r="L2796" i="34"/>
  <c r="L2797" i="34"/>
  <c r="L2798" i="34"/>
  <c r="L2799" i="34"/>
  <c r="L2800" i="34"/>
  <c r="L2801" i="34"/>
  <c r="L2802" i="34"/>
  <c r="L2803" i="34"/>
  <c r="L2804" i="34"/>
  <c r="L2805" i="34"/>
  <c r="L2806" i="34"/>
  <c r="L2807" i="34"/>
  <c r="L2808" i="34"/>
  <c r="L2809" i="34"/>
  <c r="L2810" i="34"/>
  <c r="L2811" i="34"/>
  <c r="L2812" i="34"/>
  <c r="L2813" i="34"/>
  <c r="L2814" i="34"/>
  <c r="L2815" i="34"/>
  <c r="L2816" i="34"/>
  <c r="L2817" i="34"/>
  <c r="L2818" i="34"/>
  <c r="L2819" i="34"/>
  <c r="L2820" i="34"/>
  <c r="L2821" i="34"/>
  <c r="L2822" i="34"/>
  <c r="L2823" i="34"/>
  <c r="L2824" i="34"/>
  <c r="L2825" i="34"/>
  <c r="L2826" i="34"/>
  <c r="L2827" i="34"/>
  <c r="L2828" i="34"/>
  <c r="L2829" i="34"/>
  <c r="L2830" i="34"/>
  <c r="L2831" i="34"/>
  <c r="L2832" i="34"/>
  <c r="L2833" i="34"/>
  <c r="L2834" i="34"/>
  <c r="L2835" i="34"/>
  <c r="L2836" i="34"/>
  <c r="L2837" i="34"/>
  <c r="L2838" i="34"/>
  <c r="L2839" i="34"/>
  <c r="L2840" i="34"/>
  <c r="L2841" i="34"/>
  <c r="L2842" i="34"/>
  <c r="L2843" i="34"/>
  <c r="L2844" i="34"/>
  <c r="L2845" i="34"/>
  <c r="L2846" i="34"/>
  <c r="L2847" i="34"/>
  <c r="L2848" i="34"/>
  <c r="L2849" i="34"/>
  <c r="L2850" i="34"/>
  <c r="L2851" i="34"/>
  <c r="L2852" i="34"/>
  <c r="L2853" i="34"/>
  <c r="L2854" i="34"/>
  <c r="L2855" i="34"/>
  <c r="L2856" i="34"/>
  <c r="L2857" i="34"/>
  <c r="L2858" i="34"/>
  <c r="L2859" i="34"/>
  <c r="L2860" i="34"/>
  <c r="L2861" i="34"/>
  <c r="L2862" i="34"/>
  <c r="L2863" i="34"/>
  <c r="L2864" i="34"/>
  <c r="L2865" i="34"/>
  <c r="L2866" i="34"/>
  <c r="L2867" i="34"/>
  <c r="L2868" i="34"/>
  <c r="L2869" i="34"/>
  <c r="L2870" i="34"/>
  <c r="L2871" i="34"/>
  <c r="L2872" i="34"/>
  <c r="L2873" i="34"/>
  <c r="L2874" i="34"/>
  <c r="L2875" i="34"/>
  <c r="L2876" i="34"/>
  <c r="L2877" i="34"/>
  <c r="L2878" i="34"/>
  <c r="L2879" i="34"/>
  <c r="L2880" i="34"/>
  <c r="L2881" i="34"/>
  <c r="L2882" i="34"/>
  <c r="L2883" i="34"/>
  <c r="L2884" i="34"/>
  <c r="L2885" i="34"/>
  <c r="L2886" i="34"/>
  <c r="L2887" i="34"/>
  <c r="L2888" i="34"/>
  <c r="L2889" i="34"/>
  <c r="L2890" i="34"/>
  <c r="L2891" i="34"/>
  <c r="L2892" i="34"/>
  <c r="L2893" i="34"/>
  <c r="L2894" i="34"/>
  <c r="L2895" i="34"/>
  <c r="L2896" i="34"/>
  <c r="L2897" i="34"/>
  <c r="L2898" i="34"/>
  <c r="L2899" i="34"/>
  <c r="L2900" i="34"/>
  <c r="L2901" i="34"/>
  <c r="L2902" i="34"/>
  <c r="L2903" i="34"/>
  <c r="L2904" i="34"/>
  <c r="L2905" i="34"/>
  <c r="L2906" i="34"/>
  <c r="L2907" i="34"/>
  <c r="L2908" i="34"/>
  <c r="L2909" i="34"/>
  <c r="L2910" i="34"/>
  <c r="L2911" i="34"/>
  <c r="L2912" i="34"/>
  <c r="L2913" i="34"/>
  <c r="L2914" i="34"/>
  <c r="L2915" i="34"/>
  <c r="L2916" i="34"/>
  <c r="L2917" i="34"/>
  <c r="L2918" i="34"/>
  <c r="L2919" i="34"/>
  <c r="L2920" i="34"/>
  <c r="L2921" i="34"/>
  <c r="L2922" i="34"/>
  <c r="L2923" i="34"/>
  <c r="L2924" i="34"/>
  <c r="L2925" i="34"/>
  <c r="L2926" i="34"/>
  <c r="L2927" i="34"/>
  <c r="L2928" i="34"/>
  <c r="L2929" i="34"/>
  <c r="L2930" i="34"/>
  <c r="L2931" i="34"/>
  <c r="L2932" i="34"/>
  <c r="L2933" i="34"/>
  <c r="L2934" i="34"/>
  <c r="L2935" i="34"/>
  <c r="L2936" i="34"/>
  <c r="L2937" i="34"/>
  <c r="L2938" i="34"/>
  <c r="L2939" i="34"/>
  <c r="L2940" i="34"/>
  <c r="L2941" i="34"/>
  <c r="L2942" i="34"/>
  <c r="L2943" i="34"/>
  <c r="L2944" i="34"/>
  <c r="L2945" i="34"/>
  <c r="L2946" i="34"/>
  <c r="L2947" i="34"/>
  <c r="L2948" i="34"/>
  <c r="L2949" i="34"/>
  <c r="L2950" i="34"/>
  <c r="L2951" i="34"/>
  <c r="L2952" i="34"/>
  <c r="L2953" i="34"/>
  <c r="L2954" i="34"/>
  <c r="L2955" i="34"/>
  <c r="L2956" i="34"/>
  <c r="L2957" i="34"/>
  <c r="L2958" i="34"/>
  <c r="L2959" i="34"/>
  <c r="L2960" i="34"/>
  <c r="L2961" i="34"/>
  <c r="L2962" i="34"/>
  <c r="L2963" i="34"/>
  <c r="L2964" i="34"/>
  <c r="L2965" i="34"/>
  <c r="L2966" i="34"/>
  <c r="L2967" i="34"/>
  <c r="L2968" i="34"/>
  <c r="L2969" i="34"/>
  <c r="L2970" i="34"/>
  <c r="L2971" i="34"/>
  <c r="L2972" i="34"/>
  <c r="L2973" i="34"/>
  <c r="L2974" i="34"/>
  <c r="L2975" i="34"/>
  <c r="L2976" i="34"/>
  <c r="L2977" i="34"/>
  <c r="L2978" i="34"/>
  <c r="L2979" i="34"/>
  <c r="L2980" i="34"/>
  <c r="L2981" i="34"/>
  <c r="L2982" i="34"/>
  <c r="L2983" i="34"/>
  <c r="L2984" i="34"/>
  <c r="L2985" i="34"/>
  <c r="L2986" i="34"/>
  <c r="L2987" i="34"/>
  <c r="L2988" i="34"/>
  <c r="L2989" i="34"/>
  <c r="L2990" i="34"/>
  <c r="L2991" i="34"/>
  <c r="L2992" i="34"/>
  <c r="L2993" i="34"/>
  <c r="L2994" i="34"/>
  <c r="L2995" i="34"/>
  <c r="L2996" i="34"/>
  <c r="L2997" i="34"/>
  <c r="L2998" i="34"/>
  <c r="L2999" i="34"/>
  <c r="L3000" i="34"/>
  <c r="L3001" i="34"/>
  <c r="L3002" i="34"/>
  <c r="L3003" i="34"/>
  <c r="L3004" i="34"/>
  <c r="L3005" i="34"/>
  <c r="L3006" i="34"/>
  <c r="L3007" i="34"/>
  <c r="L3008" i="34"/>
  <c r="L3009" i="34"/>
  <c r="L3010" i="34"/>
  <c r="L3011" i="34"/>
  <c r="L3012" i="34"/>
  <c r="L3013" i="34"/>
  <c r="L3014" i="34"/>
  <c r="L3015" i="34"/>
  <c r="L3016" i="34"/>
  <c r="L3017" i="34"/>
  <c r="L3018" i="34"/>
  <c r="L3019" i="34"/>
  <c r="L3020" i="34"/>
  <c r="L3021" i="34"/>
  <c r="L3022" i="34"/>
  <c r="L3023" i="34"/>
  <c r="L3024" i="34"/>
  <c r="L3025" i="34"/>
  <c r="L3026" i="34"/>
  <c r="L3027" i="34"/>
  <c r="L3028" i="34"/>
  <c r="L3029" i="34"/>
  <c r="L3030" i="34"/>
  <c r="L3031" i="34"/>
  <c r="L3032" i="34"/>
  <c r="L3033" i="34"/>
  <c r="L3034" i="34"/>
  <c r="L3035" i="34"/>
  <c r="L3036" i="34"/>
  <c r="L3037" i="34"/>
  <c r="L3038" i="34"/>
  <c r="L3039" i="34"/>
  <c r="L3040" i="34"/>
  <c r="L3041" i="34"/>
  <c r="L3042" i="34"/>
  <c r="L3043" i="34"/>
  <c r="L3044" i="34"/>
  <c r="L3045" i="34"/>
  <c r="L3046" i="34"/>
  <c r="L3047" i="34"/>
  <c r="L3048" i="34"/>
  <c r="L3049" i="34"/>
  <c r="L3050" i="34"/>
  <c r="L3051" i="34"/>
  <c r="L3052" i="34"/>
  <c r="L3053" i="34"/>
  <c r="L3054" i="34"/>
  <c r="L3055" i="34"/>
  <c r="L3056" i="34"/>
  <c r="L3057" i="34"/>
  <c r="L3058" i="34"/>
  <c r="L3059" i="34"/>
  <c r="L3060" i="34"/>
  <c r="L3061" i="34"/>
  <c r="L3062" i="34"/>
  <c r="L3063" i="34"/>
  <c r="L3064" i="34"/>
  <c r="L3065" i="34"/>
  <c r="L3066" i="34"/>
  <c r="L3067" i="34"/>
  <c r="L3068" i="34"/>
  <c r="L3069" i="34"/>
  <c r="L3070" i="34"/>
  <c r="L3071" i="34"/>
  <c r="L3072" i="34"/>
  <c r="L3073" i="34"/>
  <c r="L3074" i="34"/>
  <c r="L3075" i="34"/>
  <c r="L3076" i="34"/>
  <c r="L3077" i="34"/>
  <c r="L3078" i="34"/>
  <c r="L3079" i="34"/>
  <c r="L3080" i="34"/>
  <c r="L3081" i="34"/>
  <c r="L3082" i="34"/>
  <c r="L3083" i="34"/>
  <c r="L3084" i="34"/>
  <c r="L3085" i="34"/>
  <c r="L3086" i="34"/>
  <c r="L3087" i="34"/>
  <c r="L3088" i="34"/>
  <c r="L3089" i="34"/>
  <c r="L3090" i="34"/>
  <c r="L3091" i="34"/>
  <c r="L3092" i="34"/>
  <c r="L3093" i="34"/>
  <c r="L3094" i="34"/>
  <c r="L3095" i="34"/>
  <c r="L3096" i="34"/>
  <c r="L3097" i="34"/>
  <c r="L3098" i="34"/>
  <c r="L3099" i="34"/>
  <c r="L3100" i="34"/>
  <c r="L3101" i="34"/>
  <c r="L3102" i="34"/>
  <c r="L3103" i="34"/>
  <c r="L3104" i="34"/>
  <c r="L3105" i="34"/>
  <c r="L3106" i="34"/>
  <c r="L3107" i="34"/>
  <c r="L3108" i="34"/>
  <c r="L3109" i="34"/>
  <c r="L3110" i="34"/>
  <c r="L3111" i="34"/>
  <c r="L3112" i="34"/>
  <c r="L3113" i="34"/>
  <c r="L3114" i="34"/>
  <c r="L3115" i="34"/>
  <c r="L3116" i="34"/>
  <c r="L3117" i="34"/>
  <c r="L3118" i="34"/>
  <c r="L3119" i="34"/>
  <c r="L3120" i="34"/>
  <c r="L3121" i="34"/>
  <c r="L3122" i="34"/>
  <c r="L3123" i="34"/>
  <c r="L3124" i="34"/>
  <c r="L3125" i="34"/>
  <c r="L3126" i="34"/>
  <c r="L3127" i="34"/>
  <c r="L3128" i="34"/>
  <c r="L3129" i="34"/>
  <c r="L3130" i="34"/>
  <c r="L3131" i="34"/>
  <c r="L3132" i="34"/>
  <c r="L3133" i="34"/>
  <c r="L3134" i="34"/>
  <c r="L3135" i="34"/>
  <c r="L3136" i="34"/>
  <c r="L3137" i="34"/>
  <c r="L3138" i="34"/>
  <c r="L3139" i="34"/>
  <c r="L3140" i="34"/>
  <c r="L3141" i="34"/>
  <c r="L3142" i="34"/>
  <c r="L3143" i="34"/>
  <c r="L3144" i="34"/>
  <c r="L3145" i="34"/>
  <c r="L3146" i="34"/>
  <c r="L3147" i="34"/>
  <c r="L3148" i="34"/>
  <c r="L3149" i="34"/>
  <c r="L3150" i="34"/>
  <c r="L3151" i="34"/>
  <c r="L3152" i="34"/>
  <c r="L3153" i="34"/>
  <c r="L3154" i="34"/>
  <c r="L3155" i="34"/>
  <c r="L3156" i="34"/>
  <c r="L3157" i="34"/>
  <c r="L3158" i="34"/>
  <c r="L3159" i="34"/>
  <c r="L3160" i="34"/>
  <c r="L3161" i="34"/>
  <c r="L3162" i="34"/>
  <c r="L3163" i="34"/>
  <c r="L3164" i="34"/>
  <c r="L3165" i="34"/>
  <c r="L3166" i="34"/>
  <c r="L3167" i="34"/>
  <c r="L3168" i="34"/>
  <c r="L3169" i="34"/>
  <c r="L3170" i="34"/>
  <c r="L3171" i="34"/>
  <c r="L3172" i="34"/>
  <c r="L3173" i="34"/>
  <c r="L3174" i="34"/>
  <c r="L3175" i="34"/>
  <c r="L3176" i="34"/>
  <c r="L3177" i="34"/>
  <c r="L3178" i="34"/>
  <c r="L3179" i="34"/>
  <c r="L3180" i="34"/>
  <c r="L3181" i="34"/>
  <c r="L3182" i="34"/>
  <c r="L3183" i="34"/>
  <c r="L3184" i="34"/>
  <c r="L3185" i="34"/>
  <c r="L3186" i="34"/>
  <c r="L3187" i="34"/>
  <c r="L3188" i="34"/>
  <c r="L3189" i="34"/>
  <c r="L3190" i="34"/>
  <c r="L3191" i="34"/>
  <c r="L3192" i="34"/>
  <c r="L3193" i="34"/>
  <c r="L3194" i="34"/>
  <c r="L3195" i="34"/>
  <c r="L3196" i="34"/>
  <c r="L3197" i="34"/>
  <c r="L3198" i="34"/>
  <c r="L3199" i="34"/>
  <c r="L3200" i="34"/>
  <c r="L3201" i="34"/>
  <c r="L3202" i="34"/>
  <c r="L3203" i="34"/>
  <c r="L3204" i="34"/>
  <c r="L3205" i="34"/>
  <c r="L3206" i="34"/>
  <c r="L3207" i="34"/>
  <c r="L3208" i="34"/>
  <c r="L3209" i="34"/>
  <c r="L3210" i="34"/>
  <c r="L3211" i="34"/>
  <c r="L3212" i="34"/>
  <c r="L3213" i="34"/>
  <c r="L3214" i="34"/>
  <c r="L3215" i="34"/>
  <c r="L3216" i="34"/>
  <c r="L3217" i="34"/>
  <c r="L3218" i="34"/>
  <c r="L3219" i="34"/>
  <c r="L3220" i="34"/>
  <c r="L3221" i="34"/>
  <c r="L3222" i="34"/>
  <c r="L3223" i="34"/>
  <c r="L3224" i="34"/>
  <c r="L3225" i="34"/>
  <c r="L3226" i="34"/>
  <c r="L3227" i="34"/>
  <c r="L3228" i="34"/>
  <c r="L3229" i="34"/>
  <c r="L3230" i="34"/>
  <c r="L3231" i="34"/>
  <c r="L3232" i="34"/>
  <c r="L3233" i="34"/>
  <c r="L3234" i="34"/>
  <c r="L3235" i="34"/>
  <c r="L3236" i="34"/>
  <c r="L3237" i="34"/>
  <c r="L3238" i="34"/>
  <c r="L3239" i="34"/>
  <c r="L3240" i="34"/>
  <c r="L3241" i="34"/>
  <c r="L3242" i="34"/>
  <c r="L3243" i="34"/>
  <c r="L3244" i="34"/>
  <c r="L3245" i="34"/>
  <c r="L3246" i="34"/>
  <c r="L3247" i="34"/>
  <c r="L3248" i="34"/>
  <c r="L3249" i="34"/>
  <c r="L3250" i="34"/>
  <c r="L3251" i="34"/>
  <c r="L3252" i="34"/>
  <c r="L3253" i="34"/>
  <c r="L3254" i="34"/>
  <c r="L3255" i="34"/>
  <c r="L3256" i="34"/>
  <c r="L3257" i="34"/>
  <c r="L3258" i="34"/>
  <c r="L3259" i="34"/>
  <c r="L3260" i="34"/>
  <c r="L3261" i="34"/>
  <c r="L3262" i="34"/>
  <c r="L3263" i="34"/>
  <c r="L3264" i="34"/>
  <c r="L3265" i="34"/>
  <c r="L3266" i="34"/>
  <c r="L3267" i="34"/>
  <c r="L3268" i="34"/>
  <c r="L3269" i="34"/>
  <c r="L3270" i="34"/>
  <c r="L3271" i="34"/>
  <c r="L3272" i="34"/>
  <c r="L3273" i="34"/>
  <c r="L3274" i="34"/>
  <c r="L3275" i="34"/>
  <c r="L3276" i="34"/>
  <c r="L3277" i="34"/>
  <c r="L3278" i="34"/>
  <c r="L3279" i="34"/>
  <c r="L3280" i="34"/>
  <c r="L3281" i="34"/>
  <c r="L3282" i="34"/>
  <c r="L3283" i="34"/>
  <c r="L3284" i="34"/>
  <c r="L3285" i="34"/>
  <c r="L3286" i="34"/>
  <c r="L3287" i="34"/>
  <c r="L3288" i="34"/>
  <c r="L3289" i="34"/>
  <c r="L3290" i="34"/>
  <c r="L3291" i="34"/>
  <c r="L3292" i="34"/>
  <c r="L3293" i="34"/>
  <c r="L3294" i="34"/>
  <c r="L3295" i="34"/>
  <c r="L3296" i="34"/>
  <c r="L3297" i="34"/>
  <c r="L3298" i="34"/>
  <c r="L3299" i="34"/>
  <c r="L3300" i="34"/>
  <c r="L3301" i="34"/>
  <c r="L3302" i="34"/>
  <c r="L3303" i="34"/>
  <c r="L3304" i="34"/>
  <c r="L3305" i="34"/>
  <c r="L3306" i="34"/>
  <c r="L3307" i="34"/>
  <c r="L3308" i="34"/>
  <c r="L3309" i="34"/>
  <c r="L3310" i="34"/>
  <c r="L3311" i="34"/>
  <c r="L3312" i="34"/>
  <c r="L3313" i="34"/>
  <c r="L3314" i="34"/>
  <c r="L3315" i="34"/>
  <c r="L3316" i="34"/>
  <c r="L3317" i="34"/>
  <c r="L3318" i="34"/>
  <c r="L3319" i="34"/>
  <c r="L3320" i="34"/>
  <c r="L3321" i="34"/>
  <c r="L3322" i="34"/>
  <c r="L3323" i="34"/>
  <c r="L3324" i="34"/>
  <c r="L3325" i="34"/>
  <c r="L3326" i="34"/>
  <c r="L3327" i="34"/>
  <c r="L3328" i="34"/>
  <c r="L3329" i="34"/>
  <c r="L3330" i="34"/>
  <c r="L3331" i="34"/>
  <c r="L3332" i="34"/>
  <c r="L3333" i="34"/>
  <c r="L3334" i="34"/>
  <c r="L3335" i="34"/>
  <c r="L3336" i="34"/>
  <c r="L3337" i="34"/>
  <c r="L3338" i="34"/>
  <c r="L3339" i="34"/>
  <c r="L3340" i="34"/>
  <c r="L3341" i="34"/>
  <c r="L3342" i="34"/>
  <c r="L3343" i="34"/>
  <c r="L3344" i="34"/>
  <c r="L3345" i="34"/>
  <c r="L3346" i="34"/>
  <c r="L3347" i="34"/>
  <c r="L3348" i="34"/>
  <c r="L3349" i="34"/>
  <c r="L3350" i="34"/>
  <c r="L3351" i="34"/>
  <c r="L3352" i="34"/>
  <c r="L3353" i="34"/>
  <c r="L3354" i="34"/>
  <c r="L3355" i="34"/>
  <c r="L3356" i="34"/>
  <c r="L3357" i="34"/>
  <c r="L3358" i="34"/>
  <c r="L3359" i="34"/>
  <c r="L3360" i="34"/>
  <c r="L3361" i="34"/>
  <c r="L3362" i="34"/>
  <c r="L3363" i="34"/>
  <c r="L3364" i="34"/>
  <c r="L3365" i="34"/>
  <c r="L3366" i="34"/>
  <c r="L3367" i="34"/>
  <c r="L3368" i="34"/>
  <c r="L3369" i="34"/>
  <c r="L3370" i="34"/>
  <c r="L3371" i="34"/>
  <c r="L3372" i="34"/>
  <c r="L3373" i="34"/>
  <c r="L3374" i="34"/>
  <c r="L3375" i="34"/>
  <c r="L3376" i="34"/>
  <c r="L3377" i="34"/>
  <c r="L3378" i="34"/>
  <c r="L3379" i="34"/>
  <c r="L3380" i="34"/>
  <c r="L3381" i="34"/>
  <c r="L3382" i="34"/>
  <c r="L3383" i="34"/>
  <c r="L3384" i="34"/>
  <c r="L3385" i="34"/>
  <c r="L3386" i="34"/>
  <c r="L3387" i="34"/>
  <c r="L3388" i="34"/>
  <c r="L3389" i="34"/>
  <c r="L3390" i="34"/>
  <c r="L3391" i="34"/>
  <c r="L3392" i="34"/>
  <c r="L3393" i="34"/>
  <c r="L3394" i="34"/>
  <c r="L3395" i="34"/>
  <c r="L3396" i="34"/>
  <c r="L3397" i="34"/>
  <c r="L3398" i="34"/>
  <c r="L3399" i="34"/>
  <c r="L3400" i="34"/>
  <c r="L3401" i="34"/>
  <c r="L3402" i="34"/>
  <c r="L3403" i="34"/>
  <c r="L3404" i="34"/>
  <c r="L3405" i="34"/>
  <c r="L3406" i="34"/>
  <c r="L3407" i="34"/>
  <c r="L3408" i="34"/>
  <c r="L3409" i="34"/>
  <c r="L3410" i="34"/>
  <c r="L3411" i="34"/>
  <c r="L3412" i="34"/>
  <c r="L3413" i="34"/>
  <c r="L3414" i="34"/>
  <c r="L3415" i="34"/>
  <c r="L3416" i="34"/>
  <c r="L3417" i="34"/>
  <c r="L3418" i="34"/>
  <c r="L3419" i="34"/>
  <c r="L3420" i="34"/>
  <c r="L3421" i="34"/>
  <c r="L3422" i="34"/>
  <c r="L3423" i="34"/>
  <c r="L3424" i="34"/>
  <c r="L3425" i="34"/>
  <c r="L3426" i="34"/>
  <c r="L3427" i="34"/>
  <c r="L3428" i="34"/>
  <c r="L3429" i="34"/>
  <c r="L3430" i="34"/>
  <c r="L3431" i="34"/>
  <c r="L3432" i="34"/>
  <c r="L3433" i="34"/>
  <c r="L3434" i="34"/>
  <c r="L3435" i="34"/>
  <c r="L3436" i="34"/>
  <c r="L3437" i="34"/>
  <c r="L3438" i="34"/>
  <c r="L3439" i="34"/>
  <c r="L3440" i="34"/>
  <c r="L3441" i="34"/>
  <c r="L3442" i="34"/>
  <c r="L3443" i="34"/>
  <c r="L3444" i="34"/>
  <c r="L3445" i="34"/>
  <c r="L3446" i="34"/>
  <c r="L3447" i="34"/>
  <c r="L3448" i="34"/>
  <c r="L3449" i="34"/>
  <c r="L3450" i="34"/>
  <c r="L3451" i="34"/>
  <c r="L3452" i="34"/>
  <c r="L3453" i="34"/>
  <c r="L3454" i="34"/>
  <c r="L3455" i="34"/>
  <c r="L3456" i="34"/>
  <c r="L3457" i="34"/>
  <c r="L3458" i="34"/>
  <c r="L3459" i="34"/>
  <c r="L3460" i="34"/>
  <c r="L3461" i="34"/>
  <c r="L3462" i="34"/>
  <c r="L3463" i="34"/>
  <c r="L3464" i="34"/>
  <c r="L3465" i="34"/>
  <c r="L3466" i="34"/>
  <c r="L3467" i="34"/>
  <c r="L3468" i="34"/>
  <c r="L3469" i="34"/>
  <c r="L3470" i="34"/>
  <c r="L3471" i="34"/>
  <c r="L3472" i="34"/>
  <c r="L3473" i="34"/>
  <c r="L3474" i="34"/>
  <c r="L3475" i="34"/>
  <c r="L3476" i="34"/>
  <c r="L3477" i="34"/>
  <c r="L3478" i="34"/>
  <c r="L3479" i="34"/>
  <c r="L3480" i="34"/>
  <c r="L3481" i="34"/>
  <c r="L3482" i="34"/>
  <c r="L3483" i="34"/>
  <c r="L3484" i="34"/>
  <c r="L3485" i="34"/>
  <c r="L3486" i="34"/>
  <c r="L3487" i="34"/>
  <c r="L3488" i="34"/>
  <c r="L3489" i="34"/>
  <c r="L3490" i="34"/>
  <c r="L3491" i="34"/>
  <c r="L3492" i="34"/>
  <c r="L3493" i="34"/>
  <c r="L3494" i="34"/>
  <c r="L3495" i="34"/>
  <c r="L3496" i="34"/>
  <c r="L3497" i="34"/>
  <c r="L3498" i="34"/>
  <c r="L3499" i="34"/>
  <c r="L3500" i="34"/>
  <c r="L3501" i="34"/>
  <c r="L3502" i="34"/>
  <c r="L3503" i="34"/>
  <c r="L3504" i="34"/>
  <c r="L3505" i="34"/>
  <c r="L3506" i="34"/>
  <c r="L3507" i="34"/>
  <c r="L3508" i="34"/>
  <c r="L3509" i="34"/>
  <c r="L3510" i="34"/>
  <c r="L3511" i="34"/>
  <c r="L3512" i="34"/>
  <c r="L3513" i="34"/>
  <c r="L3514" i="34"/>
  <c r="L3515" i="34"/>
  <c r="L3516" i="34"/>
  <c r="L3517" i="34"/>
  <c r="L3518" i="34"/>
  <c r="L3519" i="34"/>
  <c r="L3520" i="34"/>
  <c r="L3521" i="34"/>
  <c r="L3522" i="34"/>
  <c r="L3523" i="34"/>
  <c r="L3524" i="34"/>
  <c r="L3525" i="34"/>
  <c r="L3526" i="34"/>
  <c r="L3527" i="34"/>
  <c r="L3528" i="34"/>
  <c r="L3529" i="34"/>
  <c r="L3530" i="34"/>
  <c r="L3531" i="34"/>
  <c r="L3532" i="34"/>
  <c r="L3533" i="34"/>
  <c r="L3534" i="34"/>
  <c r="L3535" i="34"/>
  <c r="L3536" i="34"/>
  <c r="L3537" i="34"/>
  <c r="L3538" i="34"/>
  <c r="L3539" i="34"/>
  <c r="L3540" i="34"/>
  <c r="L3541" i="34"/>
  <c r="L3542" i="34"/>
  <c r="L3543" i="34"/>
  <c r="L3544" i="34"/>
  <c r="L3545" i="34"/>
  <c r="L3546" i="34"/>
  <c r="L3547" i="34"/>
  <c r="L3548" i="34"/>
  <c r="L3549" i="34"/>
  <c r="L3550" i="34"/>
  <c r="L3551" i="34"/>
  <c r="L3552" i="34"/>
  <c r="L3553" i="34"/>
  <c r="L3554" i="34"/>
  <c r="L3555" i="34"/>
  <c r="L3556" i="34"/>
  <c r="L3557" i="34"/>
  <c r="L3558" i="34"/>
  <c r="L3559" i="34"/>
  <c r="L3560" i="34"/>
  <c r="L3561" i="34"/>
  <c r="L3562" i="34"/>
  <c r="L3563" i="34"/>
  <c r="L3564" i="34"/>
  <c r="L3565" i="34"/>
  <c r="L3566" i="34"/>
  <c r="L3567" i="34"/>
  <c r="L3568" i="34"/>
  <c r="L3569" i="34"/>
  <c r="L3570" i="34"/>
  <c r="L3571" i="34"/>
  <c r="L3572" i="34"/>
  <c r="L3573" i="34"/>
  <c r="L3574" i="34"/>
  <c r="L3575" i="34"/>
  <c r="L3576" i="34"/>
  <c r="L3577" i="34"/>
  <c r="L3578" i="34"/>
  <c r="L3579" i="34"/>
  <c r="L3580" i="34"/>
  <c r="L3581" i="34"/>
  <c r="L3582" i="34"/>
  <c r="L3583" i="34"/>
  <c r="L3584" i="34"/>
  <c r="L3585" i="34"/>
  <c r="L3586" i="34"/>
  <c r="L3587" i="34"/>
  <c r="L3588" i="34"/>
  <c r="L3589" i="34"/>
  <c r="L3590" i="34"/>
  <c r="L3591" i="34"/>
  <c r="L3592" i="34"/>
  <c r="L3593" i="34"/>
  <c r="L3594" i="34"/>
  <c r="L3595" i="34"/>
  <c r="L3596" i="34"/>
  <c r="L3597" i="34"/>
  <c r="L3598" i="34"/>
  <c r="L3599" i="34"/>
  <c r="L3600" i="34"/>
  <c r="L3601" i="34"/>
  <c r="L3602" i="34"/>
  <c r="L3603" i="34"/>
  <c r="L3604" i="34"/>
  <c r="L3605" i="34"/>
  <c r="L3606" i="34"/>
  <c r="L3607" i="34"/>
  <c r="L3608" i="34"/>
  <c r="L3609" i="34"/>
  <c r="L3610" i="34"/>
  <c r="L3611" i="34"/>
  <c r="L3612" i="34"/>
  <c r="L3613" i="34"/>
  <c r="L3614" i="34"/>
  <c r="L3615" i="34"/>
  <c r="L3616" i="34"/>
  <c r="L3617" i="34"/>
  <c r="L3618" i="34"/>
  <c r="L3619" i="34"/>
  <c r="L3620" i="34"/>
  <c r="L3621" i="34"/>
  <c r="L3622" i="34"/>
  <c r="L3623" i="34"/>
  <c r="L3624" i="34"/>
  <c r="L3625" i="34"/>
  <c r="L3626" i="34"/>
  <c r="L3627" i="34"/>
  <c r="L3628" i="34"/>
  <c r="L3629" i="34"/>
  <c r="L3630" i="34"/>
  <c r="L3631" i="34"/>
  <c r="L3632" i="34"/>
  <c r="L3633" i="34"/>
  <c r="L3634" i="34"/>
  <c r="L3635" i="34"/>
  <c r="L3636" i="34"/>
  <c r="L3637" i="34"/>
  <c r="L3638" i="34"/>
  <c r="L3639" i="34"/>
  <c r="L3640" i="34"/>
  <c r="L3641" i="34"/>
  <c r="L3642" i="34"/>
  <c r="L3643" i="34"/>
  <c r="L3644" i="34"/>
  <c r="L3645" i="34"/>
  <c r="L3646" i="34"/>
  <c r="L3647" i="34"/>
  <c r="L3648" i="34"/>
  <c r="L3649" i="34"/>
  <c r="L3650" i="34"/>
  <c r="L3651" i="34"/>
  <c r="L3652" i="34"/>
  <c r="L3653" i="34"/>
  <c r="L3654" i="34"/>
  <c r="L3655" i="34"/>
  <c r="L3656" i="34"/>
  <c r="L3657" i="34"/>
  <c r="L3658" i="34"/>
  <c r="L3659" i="34"/>
  <c r="L3660" i="34"/>
  <c r="L3661" i="34"/>
  <c r="L3662" i="34"/>
  <c r="L3663" i="34"/>
  <c r="L3664" i="34"/>
  <c r="L3665" i="34"/>
  <c r="L3666" i="34"/>
  <c r="L3667" i="34"/>
  <c r="L3668" i="34"/>
  <c r="L3669" i="34"/>
  <c r="L3670" i="34"/>
  <c r="L3671" i="34"/>
  <c r="L3672" i="34"/>
  <c r="L3673" i="34"/>
  <c r="L3674" i="34"/>
  <c r="L3675" i="34"/>
  <c r="L3676" i="34"/>
  <c r="L3677" i="34"/>
  <c r="L3678" i="34"/>
  <c r="L3679" i="34"/>
  <c r="L3680" i="34"/>
  <c r="L3681" i="34"/>
  <c r="L3682" i="34"/>
  <c r="L3683" i="34"/>
  <c r="L3684" i="34"/>
  <c r="L3685" i="34"/>
  <c r="L3686" i="34"/>
  <c r="L3687" i="34"/>
  <c r="L3688" i="34"/>
  <c r="L3689" i="34"/>
  <c r="L3690" i="34"/>
  <c r="L3691" i="34"/>
  <c r="L3692" i="34"/>
  <c r="L3693" i="34"/>
  <c r="L3694" i="34"/>
  <c r="L3695" i="34"/>
  <c r="L3696" i="34"/>
  <c r="L3697" i="34"/>
  <c r="L3698" i="34"/>
  <c r="L3699" i="34"/>
  <c r="L3700" i="34"/>
  <c r="L3701" i="34"/>
  <c r="L3702" i="34"/>
  <c r="L3703" i="34"/>
  <c r="L3704" i="34"/>
  <c r="L3705" i="34"/>
  <c r="L3706" i="34"/>
  <c r="L3707" i="34"/>
  <c r="L3708" i="34"/>
  <c r="L3709" i="34"/>
  <c r="L3710" i="34"/>
  <c r="L3711" i="34"/>
  <c r="L3712" i="34"/>
  <c r="L3713" i="34"/>
  <c r="L3714" i="34"/>
  <c r="L3715" i="34"/>
  <c r="L3716" i="34"/>
  <c r="L3717" i="34"/>
  <c r="L3718" i="34"/>
  <c r="L3719" i="34"/>
  <c r="L3720" i="34"/>
  <c r="L3721" i="34"/>
  <c r="L3722" i="34"/>
  <c r="L3723" i="34"/>
  <c r="L3724" i="34"/>
  <c r="L3725" i="34"/>
  <c r="L3726" i="34"/>
  <c r="L3727" i="34"/>
  <c r="L3728" i="34"/>
  <c r="L3729" i="34"/>
  <c r="L3730" i="34"/>
  <c r="L3731" i="34"/>
  <c r="L3732" i="34"/>
  <c r="L3733" i="34"/>
  <c r="L3734" i="34"/>
  <c r="L3735" i="34"/>
  <c r="L3736" i="34"/>
  <c r="L3737" i="34"/>
  <c r="L3738" i="34"/>
  <c r="L3739" i="34"/>
  <c r="L3740" i="34"/>
  <c r="L3741" i="34"/>
  <c r="L3742" i="34"/>
  <c r="L3743" i="34"/>
  <c r="L3744" i="34"/>
  <c r="L3745" i="34"/>
  <c r="L3746" i="34"/>
  <c r="L3747" i="34"/>
  <c r="L3748" i="34"/>
  <c r="L3749" i="34"/>
  <c r="L3750" i="34"/>
  <c r="L3751" i="34"/>
  <c r="L3752" i="34"/>
  <c r="L3753" i="34"/>
  <c r="L3754" i="34"/>
  <c r="L3755" i="34"/>
  <c r="L3756" i="34"/>
  <c r="L3757" i="34"/>
  <c r="L3758" i="34"/>
  <c r="L3759" i="34"/>
  <c r="L3760" i="34"/>
  <c r="L3761" i="34"/>
  <c r="L3762" i="34"/>
  <c r="L3763" i="34"/>
  <c r="L3764" i="34"/>
  <c r="L3765" i="34"/>
  <c r="L3766" i="34"/>
  <c r="L3767" i="34"/>
  <c r="L3768" i="34"/>
  <c r="L3769" i="34"/>
  <c r="L3770" i="34"/>
  <c r="L3771" i="34"/>
  <c r="L3772" i="34"/>
  <c r="L3773" i="34"/>
  <c r="L3774" i="34"/>
  <c r="L3775" i="34"/>
  <c r="L3776" i="34"/>
  <c r="L3777" i="34"/>
  <c r="L3778" i="34"/>
  <c r="L3779" i="34"/>
  <c r="L3780" i="34"/>
  <c r="L3781" i="34"/>
  <c r="L3782" i="34"/>
  <c r="L3783" i="34"/>
  <c r="L3784" i="34"/>
  <c r="L3785" i="34"/>
  <c r="L3786" i="34"/>
  <c r="L3787" i="34"/>
  <c r="L3788" i="34"/>
  <c r="L3789" i="34"/>
  <c r="L3790" i="34"/>
  <c r="L3791" i="34"/>
  <c r="L3792" i="34"/>
  <c r="L3793" i="34"/>
  <c r="L3794" i="34"/>
  <c r="L3795" i="34"/>
  <c r="L3796" i="34"/>
  <c r="L3797" i="34"/>
  <c r="L3798" i="34"/>
  <c r="L3799" i="34"/>
  <c r="L3800" i="34"/>
  <c r="L3801" i="34"/>
  <c r="L3802" i="34"/>
  <c r="L3803" i="34"/>
  <c r="L3804" i="34"/>
  <c r="L3805" i="34"/>
  <c r="L3806" i="34"/>
  <c r="L3807" i="34"/>
  <c r="L3808" i="34"/>
  <c r="L3809" i="34"/>
  <c r="L3810" i="34"/>
  <c r="L3811" i="34"/>
  <c r="L3812" i="34"/>
  <c r="L3813" i="34"/>
  <c r="L3814" i="34"/>
  <c r="L3815" i="34"/>
  <c r="L3816" i="34"/>
  <c r="L3817" i="34"/>
  <c r="L3818" i="34"/>
  <c r="L3819" i="34"/>
  <c r="L3820" i="34"/>
  <c r="L3821" i="34"/>
  <c r="L3822" i="34"/>
  <c r="L3823" i="34"/>
  <c r="L3824" i="34"/>
  <c r="L3825" i="34"/>
  <c r="L3826" i="34"/>
  <c r="L3827" i="34"/>
  <c r="L3828" i="34"/>
  <c r="L3829" i="34"/>
  <c r="L3830" i="34"/>
  <c r="L3831" i="34"/>
  <c r="L3832" i="34"/>
  <c r="L3833" i="34"/>
  <c r="L3834" i="34"/>
  <c r="L3835" i="34"/>
  <c r="L3836" i="34"/>
  <c r="L3837" i="34"/>
  <c r="L3838" i="34"/>
  <c r="L3839" i="34"/>
  <c r="L3840" i="34"/>
  <c r="L3841" i="34"/>
  <c r="L3842" i="34"/>
  <c r="L3843" i="34"/>
  <c r="L3844" i="34"/>
  <c r="L3845" i="34"/>
  <c r="L3846" i="34"/>
  <c r="L3847" i="34"/>
  <c r="L3848" i="34"/>
  <c r="L3849" i="34"/>
  <c r="L3850" i="34"/>
  <c r="L3851" i="34"/>
  <c r="L3852" i="34"/>
  <c r="L3853" i="34"/>
  <c r="L3854" i="34"/>
  <c r="L3855" i="34"/>
  <c r="L3856" i="34"/>
  <c r="L3857" i="34"/>
  <c r="L3858" i="34"/>
  <c r="L3859" i="34"/>
  <c r="L3860" i="34"/>
  <c r="L3861" i="34"/>
  <c r="L3862" i="34"/>
  <c r="L3863" i="34"/>
  <c r="L3864" i="34"/>
  <c r="L3865" i="34"/>
  <c r="L3866" i="34"/>
  <c r="L3867" i="34"/>
  <c r="L3868" i="34"/>
  <c r="L3869" i="34"/>
  <c r="L3870" i="34"/>
  <c r="L3871" i="34"/>
  <c r="L3872" i="34"/>
  <c r="L3873" i="34"/>
  <c r="L3874" i="34"/>
  <c r="L3875" i="34"/>
  <c r="L3876" i="34"/>
  <c r="L3877" i="34"/>
  <c r="L3878" i="34"/>
  <c r="L3879" i="34"/>
  <c r="L3880" i="34"/>
  <c r="L3881" i="34"/>
  <c r="L3882" i="34"/>
  <c r="L3883" i="34"/>
  <c r="L3884" i="34"/>
  <c r="L3885" i="34"/>
  <c r="L3886" i="34"/>
  <c r="L3887" i="34"/>
  <c r="L3888" i="34"/>
  <c r="L3889" i="34"/>
  <c r="L3890" i="34"/>
  <c r="L3891" i="34"/>
  <c r="L3892" i="34"/>
  <c r="L3893" i="34"/>
  <c r="L3894" i="34"/>
  <c r="L3895" i="34"/>
  <c r="L3896" i="34"/>
  <c r="L3897" i="34"/>
  <c r="L3898" i="34"/>
  <c r="L3899" i="34"/>
  <c r="L3900" i="34"/>
  <c r="L3901" i="34"/>
  <c r="L3902" i="34"/>
  <c r="L3903" i="34"/>
  <c r="L3904" i="34"/>
  <c r="L3905" i="34"/>
  <c r="L3906" i="34"/>
  <c r="L3907" i="34"/>
  <c r="L3908" i="34"/>
  <c r="L3909" i="34"/>
  <c r="L3910" i="34"/>
  <c r="L3911" i="34"/>
  <c r="L3912" i="34"/>
  <c r="L3913" i="34"/>
  <c r="L3914" i="34"/>
  <c r="L3915" i="34"/>
  <c r="L3916" i="34"/>
  <c r="L3917" i="34"/>
  <c r="L3918" i="34"/>
  <c r="L3919" i="34"/>
  <c r="L3920" i="34"/>
  <c r="L3921" i="34"/>
  <c r="L3922" i="34"/>
  <c r="L3923" i="34"/>
  <c r="L3924" i="34"/>
  <c r="L3925" i="34"/>
  <c r="L3926" i="34"/>
  <c r="L3927" i="34"/>
  <c r="L3928" i="34"/>
  <c r="L3929" i="34"/>
  <c r="L3930" i="34"/>
  <c r="L3931" i="34"/>
  <c r="L3932" i="34"/>
  <c r="L3933" i="34"/>
  <c r="L3934" i="34"/>
  <c r="L3935" i="34"/>
  <c r="L3936" i="34"/>
  <c r="L3937" i="34"/>
  <c r="L3938" i="34"/>
  <c r="L3939" i="34"/>
  <c r="L3940" i="34"/>
  <c r="L3941" i="34"/>
  <c r="L3942" i="34"/>
  <c r="L3943" i="34"/>
  <c r="L3944" i="34"/>
  <c r="L3945" i="34"/>
  <c r="L3946" i="34"/>
  <c r="L3947" i="34"/>
  <c r="L3948" i="34"/>
  <c r="L3949" i="34"/>
  <c r="L3950" i="34"/>
  <c r="L3951" i="34"/>
  <c r="L3952" i="34"/>
  <c r="L3953" i="34"/>
  <c r="L3954" i="34"/>
  <c r="L3955" i="34"/>
  <c r="L3956" i="34"/>
  <c r="L3957" i="34"/>
  <c r="L3958" i="34"/>
  <c r="L3959" i="34"/>
  <c r="L3960" i="34"/>
  <c r="L3961" i="34"/>
  <c r="L3962" i="34"/>
  <c r="L3963" i="34"/>
  <c r="L3964" i="34"/>
  <c r="L3965" i="34"/>
  <c r="L3966" i="34"/>
  <c r="L3967" i="34"/>
  <c r="L3968" i="34"/>
  <c r="L3969" i="34"/>
  <c r="L3970" i="34"/>
  <c r="L3971" i="34"/>
  <c r="L3972" i="34"/>
  <c r="L3973" i="34"/>
  <c r="L3974" i="34"/>
  <c r="L3975" i="34"/>
  <c r="L3976" i="34"/>
  <c r="L3977" i="34"/>
  <c r="L3978" i="34"/>
  <c r="L3979" i="34"/>
  <c r="L3980" i="34"/>
  <c r="L3981" i="34"/>
  <c r="L3982" i="34"/>
  <c r="L3983" i="34"/>
  <c r="L3984" i="34"/>
  <c r="L3985" i="34"/>
  <c r="L3986" i="34"/>
  <c r="L3987" i="34"/>
  <c r="L3988" i="34"/>
  <c r="L3989" i="34"/>
  <c r="L3990" i="34"/>
  <c r="L3991" i="34"/>
  <c r="L3992" i="34"/>
  <c r="L3993" i="34"/>
  <c r="L3994" i="34"/>
  <c r="L3995" i="34"/>
  <c r="L3996" i="34"/>
  <c r="L3997" i="34"/>
  <c r="L3998" i="34"/>
  <c r="L3999" i="34"/>
  <c r="L4000" i="34"/>
  <c r="L4001" i="34"/>
  <c r="L4002" i="34"/>
  <c r="L4003" i="34"/>
  <c r="L4004" i="34"/>
  <c r="L4005" i="34"/>
  <c r="L4006" i="34"/>
  <c r="L4007" i="34"/>
  <c r="L4008" i="34"/>
  <c r="L4009" i="34"/>
  <c r="L4010" i="34"/>
  <c r="L4011" i="34"/>
  <c r="L4012" i="34"/>
  <c r="L4013" i="34"/>
  <c r="L4014" i="34"/>
  <c r="L4015" i="34"/>
  <c r="L4016" i="34"/>
  <c r="L4017" i="34"/>
  <c r="L4018" i="34"/>
  <c r="L4019" i="34"/>
  <c r="L4020" i="34"/>
  <c r="L4021" i="34"/>
  <c r="L4022" i="34"/>
  <c r="L4023" i="34"/>
  <c r="L4024" i="34"/>
  <c r="L4025" i="34"/>
  <c r="L4026" i="34"/>
  <c r="L4027" i="34"/>
  <c r="L4028" i="34"/>
  <c r="L4029" i="34"/>
  <c r="L4030" i="34"/>
  <c r="L4031" i="34"/>
  <c r="L4032" i="34"/>
  <c r="L4033" i="34"/>
  <c r="L4034" i="34"/>
  <c r="L4035" i="34"/>
  <c r="L4036" i="34"/>
  <c r="L4037" i="34"/>
  <c r="L4038" i="34"/>
  <c r="L4039" i="34"/>
  <c r="L4040" i="34"/>
  <c r="L4041" i="34"/>
  <c r="L4042" i="34"/>
  <c r="L4043" i="34"/>
  <c r="L4044" i="34"/>
  <c r="L4045" i="34"/>
  <c r="L4046" i="34"/>
  <c r="L4047" i="34"/>
  <c r="L4048" i="34"/>
  <c r="L4049" i="34"/>
  <c r="L4050" i="34"/>
  <c r="L4051" i="34"/>
  <c r="L4052" i="34"/>
  <c r="L4053" i="34"/>
  <c r="L4054" i="34"/>
  <c r="L4055" i="34"/>
  <c r="L4056" i="34"/>
  <c r="L4057" i="34"/>
  <c r="L4058" i="34"/>
  <c r="L4059" i="34"/>
  <c r="L4060" i="34"/>
  <c r="L4061" i="34"/>
  <c r="L4062" i="34"/>
  <c r="L4063" i="34"/>
  <c r="L4064" i="34"/>
  <c r="L4065" i="34"/>
  <c r="L4066" i="34"/>
  <c r="L4067" i="34"/>
  <c r="L4068" i="34"/>
  <c r="L4069" i="34"/>
  <c r="L4070" i="34"/>
  <c r="L4071" i="34"/>
  <c r="L4072" i="34"/>
  <c r="L4073" i="34"/>
  <c r="L4074" i="34"/>
  <c r="L4075" i="34"/>
  <c r="L4076" i="34"/>
  <c r="L4077" i="34"/>
  <c r="L4078" i="34"/>
  <c r="L4079" i="34"/>
  <c r="L4080" i="34"/>
  <c r="L4081" i="34"/>
  <c r="L4082" i="34"/>
  <c r="L4083" i="34"/>
  <c r="L4084" i="34"/>
  <c r="L4085" i="34"/>
  <c r="L4086" i="34"/>
  <c r="L4087" i="34"/>
  <c r="L4088" i="34"/>
  <c r="L4089" i="34"/>
  <c r="L4090" i="34"/>
  <c r="L4091" i="34"/>
  <c r="L4092" i="34"/>
  <c r="L4093" i="34"/>
  <c r="L4094" i="34"/>
  <c r="L4095" i="34"/>
  <c r="L4096" i="34"/>
  <c r="L4097" i="34"/>
  <c r="L4098" i="34"/>
  <c r="L4099" i="34"/>
  <c r="L4100" i="34"/>
  <c r="L4101" i="34"/>
  <c r="L4102" i="34"/>
  <c r="L4103" i="34"/>
  <c r="L4104" i="34"/>
  <c r="L4105" i="34"/>
  <c r="L4106" i="34"/>
  <c r="L4107" i="34"/>
  <c r="L4108" i="34"/>
  <c r="L4109" i="34"/>
  <c r="L4110" i="34"/>
  <c r="L4111" i="34"/>
  <c r="L4112" i="34"/>
  <c r="L4113" i="34"/>
  <c r="L4114" i="34"/>
  <c r="L4115" i="34"/>
  <c r="L4116" i="34"/>
  <c r="L4117" i="34"/>
  <c r="L4118" i="34"/>
  <c r="L4119" i="34"/>
  <c r="L4120" i="34"/>
  <c r="L4121" i="34"/>
  <c r="L4122" i="34"/>
  <c r="L4123" i="34"/>
  <c r="L4124" i="34"/>
  <c r="L4125" i="34"/>
  <c r="L4126" i="34"/>
  <c r="L4127" i="34"/>
  <c r="L4128" i="34"/>
  <c r="L4129" i="34"/>
  <c r="L4130" i="34"/>
  <c r="L4131" i="34"/>
  <c r="L4132" i="34"/>
  <c r="L4133" i="34"/>
  <c r="L4134" i="34"/>
  <c r="L4135" i="34"/>
  <c r="L4136" i="34"/>
  <c r="L4137" i="34"/>
  <c r="L4138" i="34"/>
  <c r="L4139" i="34"/>
  <c r="L4140" i="34"/>
  <c r="L4141" i="34"/>
  <c r="L4142" i="34"/>
  <c r="L4143" i="34"/>
  <c r="L4144" i="34"/>
  <c r="L4145" i="34"/>
  <c r="L4146" i="34"/>
  <c r="L4147" i="34"/>
  <c r="L4148" i="34"/>
  <c r="L4149" i="34"/>
  <c r="L4150" i="34"/>
  <c r="L4151" i="34"/>
  <c r="L4152" i="34"/>
  <c r="L4153" i="34"/>
  <c r="L4154" i="34"/>
  <c r="L4155" i="34"/>
  <c r="L4156" i="34"/>
  <c r="L4157" i="34"/>
  <c r="L4158" i="34"/>
  <c r="L4159" i="34"/>
  <c r="L4160" i="34"/>
  <c r="L4161" i="34"/>
  <c r="L4162" i="34"/>
  <c r="L4163" i="34"/>
  <c r="L4164" i="34"/>
  <c r="L4165" i="34"/>
  <c r="L4166" i="34"/>
  <c r="L4167" i="34"/>
  <c r="L4168" i="34"/>
  <c r="L4169" i="34"/>
  <c r="L4170" i="34"/>
  <c r="L4171" i="34"/>
  <c r="L4172" i="34"/>
  <c r="L4173" i="34"/>
  <c r="L4174" i="34"/>
  <c r="L4175" i="34"/>
  <c r="L4176" i="34"/>
  <c r="L4177" i="34"/>
  <c r="L4178" i="34"/>
  <c r="L4179" i="34"/>
  <c r="L4180" i="34"/>
  <c r="L4181" i="34"/>
  <c r="L4182" i="34"/>
  <c r="L4183" i="34"/>
  <c r="L4184" i="34"/>
  <c r="L4185" i="34"/>
  <c r="L4186" i="34"/>
  <c r="L4187" i="34"/>
  <c r="L4188" i="34"/>
  <c r="L4189" i="34"/>
  <c r="L4190" i="34"/>
  <c r="L4191" i="34"/>
  <c r="L4192" i="34"/>
  <c r="L4193" i="34"/>
  <c r="L4194" i="34"/>
  <c r="L4195" i="34"/>
  <c r="L4196" i="34"/>
  <c r="L4197" i="34"/>
  <c r="L4198" i="34"/>
  <c r="L4199" i="34"/>
  <c r="L4200" i="34"/>
  <c r="L4201" i="34"/>
  <c r="L4202" i="34"/>
  <c r="L4203" i="34"/>
  <c r="L4204" i="34"/>
  <c r="L4205" i="34"/>
  <c r="L4206" i="34"/>
  <c r="L4207" i="34"/>
  <c r="L4208" i="34"/>
  <c r="L4209" i="34"/>
  <c r="L4210" i="34"/>
  <c r="L4211" i="34"/>
  <c r="L4212" i="34"/>
  <c r="L4213" i="34"/>
  <c r="L4214" i="34"/>
  <c r="L4215" i="34"/>
  <c r="L4216" i="34"/>
  <c r="L4217" i="34"/>
  <c r="L4218" i="34"/>
  <c r="L4219" i="34"/>
  <c r="L4220" i="34"/>
  <c r="L4221" i="34"/>
  <c r="L4222" i="34"/>
  <c r="L4223" i="34"/>
  <c r="L4224" i="34"/>
  <c r="L4225" i="34"/>
  <c r="L4226" i="34"/>
  <c r="L4227" i="34"/>
  <c r="L4228" i="34"/>
  <c r="L4229" i="34"/>
  <c r="L4230" i="34"/>
  <c r="L4231" i="34"/>
  <c r="L4232" i="34"/>
  <c r="L4233" i="34"/>
  <c r="L4234" i="34"/>
  <c r="L4235" i="34"/>
  <c r="L4236" i="34"/>
  <c r="L4237" i="34"/>
  <c r="L4238" i="34"/>
  <c r="L4239" i="34"/>
  <c r="L4240" i="34"/>
  <c r="L4241" i="34"/>
  <c r="L4242" i="34"/>
  <c r="L4243" i="34"/>
  <c r="L4244" i="34"/>
  <c r="L4245" i="34"/>
  <c r="L4246" i="34"/>
  <c r="L4247" i="34"/>
  <c r="L4248" i="34"/>
  <c r="L4249" i="34"/>
  <c r="L4250" i="34"/>
  <c r="L4251" i="34"/>
  <c r="L4252" i="34"/>
  <c r="L4253" i="34"/>
  <c r="L4254" i="34"/>
  <c r="L4255" i="34"/>
  <c r="L4256" i="34"/>
  <c r="L4257" i="34"/>
  <c r="L4258" i="34"/>
  <c r="L4259" i="34"/>
  <c r="L4260" i="34"/>
  <c r="L4261" i="34"/>
  <c r="L4262" i="34"/>
  <c r="L4263" i="34"/>
  <c r="L4264" i="34"/>
  <c r="L4265" i="34"/>
  <c r="L4266" i="34"/>
  <c r="L4267" i="34"/>
  <c r="L4268" i="34"/>
  <c r="L4269" i="34"/>
  <c r="L4270" i="34"/>
  <c r="L4271" i="34"/>
  <c r="L4272" i="34"/>
  <c r="L4273" i="34"/>
  <c r="L4274" i="34"/>
  <c r="L4275" i="34"/>
  <c r="L4276" i="34"/>
  <c r="L4277" i="34"/>
  <c r="L4278" i="34"/>
  <c r="L4279" i="34"/>
  <c r="L4280" i="34"/>
  <c r="L4281" i="34"/>
  <c r="L4282" i="34"/>
  <c r="L4283" i="34"/>
  <c r="L4284" i="34"/>
  <c r="L4285" i="34"/>
  <c r="L4286" i="34"/>
  <c r="L4287" i="34"/>
  <c r="L4288" i="34"/>
  <c r="L4289" i="34"/>
  <c r="L4290" i="34"/>
  <c r="L4291" i="34"/>
  <c r="L4292" i="34"/>
  <c r="L4293" i="34"/>
  <c r="L4294" i="34"/>
  <c r="L4295" i="34"/>
  <c r="L4296" i="34"/>
  <c r="L4297" i="34"/>
  <c r="L4298" i="34"/>
  <c r="L4299" i="34"/>
  <c r="L4300" i="34"/>
  <c r="L4301" i="34"/>
  <c r="L4302" i="34"/>
  <c r="L4303" i="34"/>
  <c r="L4304" i="34"/>
  <c r="L4305" i="34"/>
  <c r="L4306" i="34"/>
  <c r="L4307" i="34"/>
  <c r="L4308" i="34"/>
  <c r="L4309" i="34"/>
  <c r="L4310" i="34"/>
  <c r="L4311" i="34"/>
  <c r="L4312" i="34"/>
  <c r="L4313" i="34"/>
  <c r="L4314" i="34"/>
  <c r="L4315" i="34"/>
  <c r="L4316" i="34"/>
  <c r="L4317" i="34"/>
  <c r="L4318" i="34"/>
  <c r="L4319" i="34"/>
  <c r="L4320" i="34"/>
  <c r="L4321" i="34"/>
  <c r="L4322" i="34"/>
  <c r="L4323" i="34"/>
  <c r="L4324" i="34"/>
  <c r="L4325" i="34"/>
  <c r="L4326" i="34"/>
  <c r="L4327" i="34"/>
  <c r="L4328" i="34"/>
  <c r="L4329" i="34"/>
  <c r="L4330" i="34"/>
  <c r="L4331" i="34"/>
  <c r="L4332" i="34"/>
  <c r="L4333" i="34"/>
  <c r="L4334" i="34"/>
  <c r="L4335" i="34"/>
  <c r="L4336" i="34"/>
  <c r="L4337" i="34"/>
  <c r="L4338" i="34"/>
  <c r="L4339" i="34"/>
  <c r="L4340" i="34"/>
  <c r="L4341" i="34"/>
  <c r="L4342" i="34"/>
  <c r="L4343" i="34"/>
  <c r="L4344" i="34"/>
  <c r="L4345" i="34"/>
  <c r="L4346" i="34"/>
  <c r="L4347" i="34"/>
  <c r="L4348" i="34"/>
  <c r="L4349" i="34"/>
  <c r="L4350" i="34"/>
  <c r="L4351" i="34"/>
  <c r="L4352" i="34"/>
  <c r="L4353" i="34"/>
  <c r="L4354" i="34"/>
  <c r="L4355" i="34"/>
  <c r="L4356" i="34"/>
  <c r="L4357" i="34"/>
  <c r="L4358" i="34"/>
  <c r="L4359" i="34"/>
  <c r="L4360" i="34"/>
  <c r="L4361" i="34"/>
  <c r="L4362" i="34"/>
  <c r="L4363" i="34"/>
  <c r="L4364" i="34"/>
  <c r="L4365" i="34"/>
  <c r="L4366" i="34"/>
  <c r="L4367" i="34"/>
  <c r="L4368" i="34"/>
  <c r="L4369" i="34"/>
  <c r="L4370" i="34"/>
  <c r="L4371" i="34"/>
  <c r="L4372" i="34"/>
  <c r="L4373" i="34"/>
  <c r="L4374" i="34"/>
  <c r="L4375" i="34"/>
  <c r="L4376" i="34"/>
  <c r="L4377" i="34"/>
  <c r="L4378" i="34"/>
  <c r="L4379" i="34"/>
  <c r="L4380" i="34"/>
  <c r="L4381" i="34"/>
  <c r="L4382" i="34"/>
  <c r="L4383" i="34"/>
  <c r="L4384" i="34"/>
  <c r="L4385" i="34"/>
  <c r="L4386" i="34"/>
  <c r="L4387" i="34"/>
  <c r="L4388" i="34"/>
  <c r="L4389" i="34"/>
  <c r="L4390" i="34"/>
  <c r="L4391" i="34"/>
  <c r="L4392" i="34"/>
  <c r="L4393" i="34"/>
  <c r="L4394" i="34"/>
  <c r="L4395" i="34"/>
  <c r="L4396" i="34"/>
  <c r="L4397" i="34"/>
  <c r="L4398" i="34"/>
  <c r="L4399" i="34"/>
  <c r="L4400" i="34"/>
  <c r="L4401" i="34"/>
  <c r="L4402" i="34"/>
  <c r="L4403" i="34"/>
  <c r="L4404" i="34"/>
  <c r="L4405" i="34"/>
  <c r="L4406" i="34"/>
  <c r="L4407" i="34"/>
  <c r="L4408" i="34"/>
  <c r="L4409" i="34"/>
  <c r="L4410" i="34"/>
  <c r="L4411" i="34"/>
  <c r="L4412" i="34"/>
  <c r="L4413" i="34"/>
  <c r="L4414" i="34"/>
  <c r="L4415" i="34"/>
  <c r="L4416" i="34"/>
  <c r="L4417" i="34"/>
  <c r="L4418" i="34"/>
  <c r="L4419" i="34"/>
  <c r="L4420" i="34"/>
  <c r="L4421" i="34"/>
  <c r="L4422" i="34"/>
  <c r="L4423" i="34"/>
  <c r="L4424" i="34"/>
  <c r="L4425" i="34"/>
  <c r="L4426" i="34"/>
  <c r="L4427" i="34"/>
  <c r="L4428" i="34"/>
  <c r="L4429" i="34"/>
  <c r="L4430" i="34"/>
  <c r="L4431" i="34"/>
  <c r="L4432" i="34"/>
  <c r="L4433" i="34"/>
  <c r="L4434" i="34"/>
  <c r="L4435" i="34"/>
  <c r="L4436" i="34"/>
  <c r="L4437" i="34"/>
  <c r="L4438" i="34"/>
  <c r="L4439" i="34"/>
  <c r="L4440" i="34"/>
  <c r="L4441" i="34"/>
  <c r="L4442" i="34"/>
  <c r="L4443" i="34"/>
  <c r="L4444" i="34"/>
  <c r="L4445" i="34"/>
  <c r="L4446" i="34"/>
  <c r="L4447" i="34"/>
  <c r="L4448" i="34"/>
  <c r="L4449" i="34"/>
  <c r="L4450" i="34"/>
  <c r="L4451" i="34"/>
  <c r="L4452" i="34"/>
  <c r="L4453" i="34"/>
  <c r="L4454" i="34"/>
  <c r="L4455" i="34"/>
  <c r="L4456" i="34"/>
  <c r="L4457" i="34"/>
  <c r="L4458" i="34"/>
  <c r="L4459" i="34"/>
  <c r="L4460" i="34"/>
  <c r="L4461" i="34"/>
  <c r="L4462" i="34"/>
  <c r="L4463" i="34"/>
  <c r="L4464" i="34"/>
  <c r="L4465" i="34"/>
  <c r="L4466" i="34"/>
  <c r="L4467" i="34"/>
  <c r="L4468" i="34"/>
  <c r="L4469" i="34"/>
  <c r="L4470" i="34"/>
  <c r="L4471" i="34"/>
  <c r="L4472" i="34"/>
  <c r="L4473" i="34"/>
  <c r="L4474" i="34"/>
  <c r="L4475" i="34"/>
  <c r="L4476" i="34"/>
  <c r="L4477" i="34"/>
  <c r="L4478" i="34"/>
  <c r="L4479" i="34"/>
  <c r="L4480" i="34"/>
  <c r="L4481" i="34"/>
  <c r="L4482" i="34"/>
  <c r="L4483" i="34"/>
  <c r="L4484" i="34"/>
  <c r="L4485" i="34"/>
  <c r="L4486" i="34"/>
  <c r="L4487" i="34"/>
  <c r="L4488" i="34"/>
  <c r="L4489" i="34"/>
  <c r="L4490" i="34"/>
  <c r="L4491" i="34"/>
  <c r="L4492" i="34"/>
  <c r="L4493" i="34"/>
  <c r="L4494" i="34"/>
  <c r="L4495" i="34"/>
  <c r="L4496" i="34"/>
  <c r="L4497" i="34"/>
  <c r="L4498" i="34"/>
  <c r="L4499" i="34"/>
  <c r="L4500" i="34"/>
  <c r="L4501" i="34"/>
  <c r="L4502" i="34"/>
  <c r="L4503" i="34"/>
  <c r="L4504" i="34"/>
  <c r="L4505" i="34"/>
  <c r="L4506" i="34"/>
  <c r="L4507" i="34"/>
  <c r="L4508" i="34"/>
  <c r="L4509" i="34"/>
  <c r="L4510" i="34"/>
  <c r="L4511" i="34"/>
  <c r="L4512" i="34"/>
  <c r="L4513" i="34"/>
  <c r="L4514" i="34"/>
  <c r="L4515" i="34"/>
  <c r="L4516" i="34"/>
  <c r="L4517" i="34"/>
  <c r="L4518" i="34"/>
  <c r="L4519" i="34"/>
  <c r="L4520" i="34"/>
  <c r="L4521" i="34"/>
  <c r="L4522" i="34"/>
  <c r="L4523" i="34"/>
  <c r="L4524" i="34"/>
  <c r="L4525" i="34"/>
  <c r="L4526" i="34"/>
  <c r="L4527" i="34"/>
  <c r="L4528" i="34"/>
  <c r="L4529" i="34"/>
  <c r="L4530" i="34"/>
  <c r="L4531" i="34"/>
  <c r="L4532" i="34"/>
  <c r="L4533" i="34"/>
  <c r="L4534" i="34"/>
  <c r="L4535" i="34"/>
  <c r="L4536" i="34"/>
  <c r="L4537" i="34"/>
  <c r="L4538" i="34"/>
  <c r="L4539" i="34"/>
  <c r="L4540" i="34"/>
  <c r="L4541" i="34"/>
  <c r="L4542" i="34"/>
  <c r="L4543" i="34"/>
  <c r="L4544" i="34"/>
  <c r="L4545" i="34"/>
  <c r="L4546" i="34"/>
  <c r="L4547" i="34"/>
  <c r="L4548" i="34"/>
  <c r="L4549" i="34"/>
  <c r="L4550" i="34"/>
  <c r="L4551" i="34"/>
  <c r="L4552" i="34"/>
  <c r="L4553" i="34"/>
  <c r="L4554" i="34"/>
  <c r="L4555" i="34"/>
  <c r="L4556" i="34"/>
  <c r="L4557" i="34"/>
  <c r="L4558" i="34"/>
  <c r="L4559" i="34"/>
  <c r="L4560" i="34"/>
  <c r="L4561" i="34"/>
  <c r="L4562" i="34"/>
  <c r="L4563" i="34"/>
  <c r="L4564" i="34"/>
  <c r="L4565" i="34"/>
  <c r="L4566" i="34"/>
  <c r="L4567" i="34"/>
  <c r="L4568" i="34"/>
  <c r="L4569" i="34"/>
  <c r="L4570" i="34"/>
  <c r="L4571" i="34"/>
  <c r="L4572" i="34"/>
  <c r="L4573" i="34"/>
  <c r="L4574" i="34"/>
  <c r="L4575" i="34"/>
  <c r="L4576" i="34"/>
  <c r="L4577" i="34"/>
  <c r="L4578" i="34"/>
  <c r="L4579" i="34"/>
  <c r="L4580" i="34"/>
  <c r="L4581" i="34"/>
  <c r="L4582" i="34"/>
  <c r="L4583" i="34"/>
  <c r="L4584" i="34"/>
  <c r="L4585" i="34"/>
  <c r="L4586" i="34"/>
  <c r="L4587" i="34"/>
  <c r="L4588" i="34"/>
  <c r="L4589" i="34"/>
  <c r="L4590" i="34"/>
  <c r="L4591" i="34"/>
  <c r="L4592" i="34"/>
  <c r="L4593" i="34"/>
  <c r="L4594" i="34"/>
  <c r="L4595" i="34"/>
  <c r="L4596" i="34"/>
  <c r="L4597" i="34"/>
  <c r="L4598" i="34"/>
  <c r="L4599" i="34"/>
  <c r="L4600" i="34"/>
  <c r="L4601" i="34"/>
  <c r="L4602" i="34"/>
  <c r="L4603" i="34"/>
  <c r="L4604" i="34"/>
  <c r="L4605" i="34"/>
  <c r="L4606" i="34"/>
  <c r="L4607" i="34"/>
  <c r="L4608" i="34"/>
  <c r="L4609" i="34"/>
  <c r="L4610" i="34"/>
  <c r="L4611" i="34"/>
  <c r="L4612" i="34"/>
  <c r="L4613" i="34"/>
  <c r="L4614" i="34"/>
  <c r="L4615" i="34"/>
  <c r="L4616" i="34"/>
  <c r="L4617" i="34"/>
  <c r="L4618" i="34"/>
  <c r="L4619" i="34"/>
  <c r="L4620" i="34"/>
  <c r="L4621" i="34"/>
  <c r="L4622" i="34"/>
  <c r="L4623" i="34"/>
  <c r="L4624" i="34"/>
  <c r="L4625" i="34"/>
  <c r="L4626" i="34"/>
  <c r="L4627" i="34"/>
  <c r="L4628" i="34"/>
  <c r="L4629" i="34"/>
  <c r="L4630" i="34"/>
  <c r="L4631" i="34"/>
  <c r="L4632" i="34"/>
  <c r="L4633" i="34"/>
  <c r="L4634" i="34"/>
  <c r="L4635" i="34"/>
  <c r="L4636" i="34"/>
  <c r="L4637" i="34"/>
  <c r="L4638" i="34"/>
  <c r="L4639" i="34"/>
  <c r="L4640" i="34"/>
  <c r="L4641" i="34"/>
  <c r="L4642" i="34"/>
  <c r="L4643" i="34"/>
  <c r="L4644" i="34"/>
  <c r="L4645" i="34"/>
  <c r="L4646" i="34"/>
  <c r="L4647" i="34"/>
  <c r="L4648" i="34"/>
  <c r="L4649" i="34"/>
  <c r="L4650" i="34"/>
  <c r="L4651" i="34"/>
  <c r="L4652" i="34"/>
  <c r="L4653" i="34"/>
  <c r="L4654" i="34"/>
  <c r="L4655" i="34"/>
  <c r="L4656" i="34"/>
  <c r="L4657" i="34"/>
  <c r="L4658" i="34"/>
  <c r="L4659" i="34"/>
  <c r="L4660" i="34"/>
  <c r="L4661" i="34"/>
  <c r="L4662" i="34"/>
  <c r="L4663" i="34"/>
  <c r="L4664" i="34"/>
  <c r="L4665" i="34"/>
  <c r="L4666" i="34"/>
  <c r="L4667" i="34"/>
  <c r="L4668" i="34"/>
  <c r="L4669" i="34"/>
  <c r="L4670" i="34"/>
  <c r="L4671" i="34"/>
  <c r="L4672" i="34"/>
  <c r="L4673" i="34"/>
  <c r="L4674" i="34"/>
  <c r="L4675" i="34"/>
  <c r="L4676" i="34"/>
  <c r="L4677" i="34"/>
  <c r="L4678" i="34"/>
  <c r="L4679" i="34"/>
  <c r="L4680" i="34"/>
  <c r="L4681" i="34"/>
  <c r="L4682" i="34"/>
  <c r="L4683" i="34"/>
  <c r="L4684" i="34"/>
  <c r="L4685" i="34"/>
  <c r="L4686" i="34"/>
  <c r="L4687" i="34"/>
  <c r="L4688" i="34"/>
  <c r="L4689" i="34"/>
  <c r="L4690" i="34"/>
  <c r="L4691" i="34"/>
  <c r="L4692" i="34"/>
  <c r="L4693" i="34"/>
  <c r="L4694" i="34"/>
  <c r="L4695" i="34"/>
  <c r="L4696" i="34"/>
  <c r="L4697" i="34"/>
  <c r="L4698" i="34"/>
  <c r="L4699" i="34"/>
  <c r="L4700" i="34"/>
  <c r="L4701" i="34"/>
  <c r="L4702" i="34"/>
  <c r="L4703" i="34"/>
  <c r="L4704" i="34"/>
  <c r="L4705" i="34"/>
  <c r="L4706" i="34"/>
  <c r="L4707" i="34"/>
  <c r="L4708" i="34"/>
  <c r="L4709" i="34"/>
  <c r="L4710" i="34"/>
  <c r="L4711" i="34"/>
  <c r="L4712" i="34"/>
  <c r="L4713" i="34"/>
  <c r="L4714" i="34"/>
  <c r="L4715" i="34"/>
  <c r="L4716" i="34"/>
  <c r="L4717" i="34"/>
  <c r="L4718" i="34"/>
  <c r="L4719" i="34"/>
  <c r="L4720" i="34"/>
  <c r="L4721" i="34"/>
  <c r="L4722" i="34"/>
  <c r="L4723" i="34"/>
  <c r="L4724" i="34"/>
  <c r="L4725" i="34"/>
  <c r="L4726" i="34"/>
  <c r="L4727" i="34"/>
  <c r="L4728" i="34"/>
  <c r="L4729" i="34"/>
  <c r="L4730" i="34"/>
  <c r="L4731" i="34"/>
  <c r="L4732" i="34"/>
  <c r="L4733" i="34"/>
  <c r="L4734" i="34"/>
  <c r="L4735" i="34"/>
  <c r="L4736" i="34"/>
  <c r="L4737" i="34"/>
  <c r="L4738" i="34"/>
  <c r="L4739" i="34"/>
  <c r="L4740" i="34"/>
  <c r="L4741" i="34"/>
  <c r="L4742" i="34"/>
  <c r="L4743" i="34"/>
  <c r="L4744" i="34"/>
  <c r="L4745" i="34"/>
  <c r="L4746" i="34"/>
  <c r="L4747" i="34"/>
  <c r="L4748" i="34"/>
  <c r="L4749" i="34"/>
  <c r="L4750" i="34"/>
  <c r="L4751" i="34"/>
  <c r="L4752" i="34"/>
  <c r="L4753" i="34"/>
  <c r="L4754" i="34"/>
  <c r="L4755" i="34"/>
  <c r="L4756" i="34"/>
  <c r="L4757" i="34"/>
  <c r="L4758" i="34"/>
  <c r="L4759" i="34"/>
  <c r="L4760" i="34"/>
  <c r="L4761" i="34"/>
  <c r="L4762" i="34"/>
  <c r="L4763" i="34"/>
  <c r="L4764" i="34"/>
  <c r="L4765" i="34"/>
  <c r="L4766" i="34"/>
  <c r="L4767" i="34"/>
  <c r="L4768" i="34"/>
  <c r="L4769" i="34"/>
  <c r="L4770" i="34"/>
  <c r="L4771" i="34"/>
  <c r="L4772" i="34"/>
  <c r="L4773" i="34"/>
  <c r="L4774" i="34"/>
  <c r="L4775" i="34"/>
  <c r="L4776" i="34"/>
  <c r="L4777" i="34"/>
  <c r="L4778" i="34"/>
  <c r="L4779" i="34"/>
  <c r="L4780" i="34"/>
  <c r="L4781" i="34"/>
  <c r="L4782" i="34"/>
  <c r="L4783" i="34"/>
  <c r="L4784" i="34"/>
  <c r="L4785" i="34"/>
  <c r="L4786" i="34"/>
  <c r="L4787" i="34"/>
  <c r="L4788" i="34"/>
  <c r="L4789" i="34"/>
  <c r="L4790" i="34"/>
  <c r="L4791" i="34"/>
  <c r="L4792" i="34"/>
  <c r="L4793" i="34"/>
  <c r="L4794" i="34"/>
  <c r="L4795" i="34"/>
  <c r="L4796" i="34"/>
  <c r="L4797" i="34"/>
  <c r="L4798" i="34"/>
  <c r="L4799" i="34"/>
  <c r="L4800" i="34"/>
  <c r="L4801" i="34"/>
  <c r="L4802" i="34"/>
  <c r="L4803" i="34"/>
  <c r="L4804" i="34"/>
  <c r="L4805" i="34"/>
  <c r="L4806" i="34"/>
  <c r="L4807" i="34"/>
  <c r="L4808" i="34"/>
  <c r="L4809" i="34"/>
  <c r="L4810" i="34"/>
  <c r="L4811" i="34"/>
  <c r="L4812" i="34"/>
  <c r="L4813" i="34"/>
  <c r="L4814" i="34"/>
  <c r="L4815" i="34"/>
  <c r="L4816" i="34"/>
  <c r="L4817" i="34"/>
  <c r="L4818" i="34"/>
  <c r="L4819" i="34"/>
  <c r="L4820" i="34"/>
  <c r="L4821" i="34"/>
  <c r="L4822" i="34"/>
  <c r="L4823" i="34"/>
  <c r="L4824" i="34"/>
  <c r="L4825" i="34"/>
  <c r="L4826" i="34"/>
  <c r="L4827" i="34"/>
  <c r="L4828" i="34"/>
  <c r="L4829" i="34"/>
  <c r="L4830" i="34"/>
  <c r="L4831" i="34"/>
  <c r="L4832" i="34"/>
  <c r="L4833" i="34"/>
  <c r="L4834" i="34"/>
  <c r="L4835" i="34"/>
  <c r="L4836" i="34"/>
  <c r="L4837" i="34"/>
  <c r="L4838" i="34"/>
  <c r="L4839" i="34"/>
  <c r="L4840" i="34"/>
  <c r="L4841" i="34"/>
  <c r="L4842" i="34"/>
  <c r="L4843" i="34"/>
  <c r="L4844" i="34"/>
  <c r="L4845" i="34"/>
  <c r="L4846" i="34"/>
  <c r="L4847" i="34"/>
  <c r="L4848" i="34"/>
  <c r="L4849" i="34"/>
  <c r="L4850" i="34"/>
  <c r="L4851" i="34"/>
  <c r="L4852" i="34"/>
  <c r="L4853" i="34"/>
  <c r="L4854" i="34"/>
  <c r="L4855" i="34"/>
  <c r="L4856" i="34"/>
  <c r="L4857" i="34"/>
  <c r="L4858" i="34"/>
  <c r="L4859" i="34"/>
  <c r="L4860" i="34"/>
  <c r="L4861" i="34"/>
  <c r="L4862" i="34"/>
  <c r="L4863" i="34"/>
  <c r="L4864" i="34"/>
  <c r="L4865" i="34"/>
  <c r="L4866" i="34"/>
  <c r="L4867" i="34"/>
  <c r="L4868" i="34"/>
  <c r="L4869" i="34"/>
  <c r="L4870" i="34"/>
  <c r="L4871" i="34"/>
  <c r="L4872" i="34"/>
  <c r="L4873" i="34"/>
  <c r="L4874" i="34"/>
  <c r="L4875" i="34"/>
  <c r="L4876" i="34"/>
  <c r="L4877" i="34"/>
  <c r="L4878" i="34"/>
  <c r="L4879" i="34"/>
  <c r="L4880" i="34"/>
  <c r="L4881" i="34"/>
  <c r="L4882" i="34"/>
  <c r="L4883" i="34"/>
  <c r="L4884" i="34"/>
  <c r="L4885" i="34"/>
  <c r="L4886" i="34"/>
  <c r="L4887" i="34"/>
  <c r="L4888" i="34"/>
  <c r="L4889" i="34"/>
  <c r="L4890" i="34"/>
  <c r="L4891" i="34"/>
  <c r="L4892" i="34"/>
  <c r="L4893" i="34"/>
  <c r="L4894" i="34"/>
  <c r="L4895" i="34"/>
  <c r="L4896" i="34"/>
  <c r="L4897" i="34"/>
  <c r="L4898" i="34"/>
  <c r="L4899" i="34"/>
  <c r="L4900" i="34"/>
  <c r="L4901" i="34"/>
  <c r="L4902" i="34"/>
  <c r="L4903" i="34"/>
  <c r="L4904" i="34"/>
  <c r="L4905" i="34"/>
  <c r="L4906" i="34"/>
  <c r="L4907" i="34"/>
  <c r="L4908" i="34"/>
  <c r="L4909" i="34"/>
  <c r="L4910" i="34"/>
  <c r="L4911" i="34"/>
  <c r="L4912" i="34"/>
  <c r="L4913" i="34"/>
  <c r="L4914" i="34"/>
  <c r="L4915" i="34"/>
  <c r="L4916" i="34"/>
  <c r="L4917" i="34"/>
  <c r="L4918" i="34"/>
  <c r="L4919" i="34"/>
  <c r="L4920" i="34"/>
  <c r="L4921" i="34"/>
  <c r="L4922" i="34"/>
  <c r="L4923" i="34"/>
  <c r="L4924" i="34"/>
  <c r="L4925" i="34"/>
  <c r="L4926" i="34"/>
  <c r="L4927" i="34"/>
  <c r="L4928" i="34"/>
  <c r="L4929" i="34"/>
  <c r="L4930" i="34"/>
  <c r="L4931" i="34"/>
  <c r="L4932" i="34"/>
  <c r="L4933" i="34"/>
  <c r="L4934" i="34"/>
  <c r="L4935" i="34"/>
  <c r="L4936" i="34"/>
  <c r="L4937" i="34"/>
  <c r="L4938" i="34"/>
  <c r="L4939" i="34"/>
  <c r="L4940" i="34"/>
  <c r="L4941" i="34"/>
  <c r="L4942" i="34"/>
  <c r="L4943" i="34"/>
  <c r="L4944" i="34"/>
  <c r="L4945" i="34"/>
  <c r="L4946" i="34"/>
  <c r="L4947" i="34"/>
  <c r="L4948" i="34"/>
  <c r="L4949" i="34"/>
  <c r="L4950" i="34"/>
  <c r="L4951" i="34"/>
  <c r="L4952" i="34"/>
  <c r="L4953" i="34"/>
  <c r="L4954" i="34"/>
  <c r="L4955" i="34"/>
  <c r="L4956" i="34"/>
  <c r="L4957" i="34"/>
  <c r="L4958" i="34"/>
  <c r="L4959" i="34"/>
  <c r="L4960" i="34"/>
  <c r="L4961" i="34"/>
  <c r="L4962" i="34"/>
  <c r="L4963" i="34"/>
  <c r="L4964" i="34"/>
  <c r="L4965" i="34"/>
  <c r="L4966" i="34"/>
  <c r="L4967" i="34"/>
  <c r="L4968" i="34"/>
  <c r="L4969" i="34"/>
  <c r="L4970" i="34"/>
  <c r="L4971" i="34"/>
  <c r="L4972" i="34"/>
  <c r="L4973" i="34"/>
  <c r="L4974" i="34"/>
  <c r="L4975" i="34"/>
  <c r="L4976" i="34"/>
  <c r="L4977" i="34"/>
  <c r="L4978" i="34"/>
  <c r="L4979" i="34"/>
  <c r="L4980" i="34"/>
  <c r="L4981" i="34"/>
  <c r="L4982" i="34"/>
  <c r="L4983" i="34"/>
  <c r="L4984" i="34"/>
  <c r="L4985" i="34"/>
  <c r="L4986" i="34"/>
  <c r="L4987" i="34"/>
  <c r="L4988" i="34"/>
  <c r="L4989" i="34"/>
  <c r="L4990" i="34"/>
  <c r="L4991" i="34"/>
  <c r="L4992" i="34"/>
  <c r="L4993" i="34"/>
  <c r="L4994" i="34"/>
  <c r="L4995" i="34"/>
  <c r="L4996" i="34"/>
  <c r="L4997" i="34"/>
  <c r="L4998" i="34"/>
  <c r="L4999" i="34"/>
  <c r="L5000" i="34"/>
  <c r="L5001" i="34"/>
  <c r="L5002" i="34"/>
  <c r="L5003" i="34"/>
  <c r="L5004" i="34"/>
  <c r="L5005" i="34"/>
  <c r="L5006" i="34"/>
  <c r="L5007" i="34"/>
  <c r="L5008" i="34"/>
  <c r="L5009" i="34"/>
  <c r="L5010" i="34"/>
  <c r="L5011" i="34"/>
  <c r="L5012" i="34"/>
  <c r="L5013" i="34"/>
  <c r="L5014" i="34"/>
  <c r="L5015" i="34"/>
  <c r="L5016" i="34"/>
  <c r="L5017" i="34"/>
  <c r="L5018" i="34"/>
  <c r="L5019" i="34"/>
  <c r="L5020" i="34"/>
  <c r="L5021" i="34"/>
  <c r="L5022" i="34"/>
  <c r="L5023" i="34"/>
  <c r="L5024" i="34"/>
  <c r="L5025" i="34"/>
  <c r="L5026" i="34"/>
  <c r="L5027" i="34"/>
  <c r="L5028" i="34"/>
  <c r="L5029" i="34"/>
  <c r="L5030" i="34"/>
  <c r="L5031" i="34"/>
  <c r="L5032" i="34"/>
  <c r="L5033" i="34"/>
  <c r="L5034" i="34"/>
  <c r="L5035" i="34"/>
  <c r="L5036" i="34"/>
  <c r="L5037" i="34"/>
  <c r="L5038" i="34"/>
  <c r="L5039" i="34"/>
  <c r="L5040" i="34"/>
  <c r="L5041" i="34"/>
  <c r="L5042" i="34"/>
  <c r="L5043" i="34"/>
  <c r="L5044" i="34"/>
  <c r="L5045" i="34"/>
  <c r="L5046" i="34"/>
  <c r="L5047" i="34"/>
  <c r="L5048" i="34"/>
  <c r="L5049" i="34"/>
  <c r="L5050" i="34"/>
  <c r="L5051" i="34"/>
  <c r="L5052" i="34"/>
  <c r="L5053" i="34"/>
  <c r="L5054" i="34"/>
  <c r="L5055" i="34"/>
  <c r="L5056" i="34"/>
  <c r="L5057" i="34"/>
  <c r="L5058" i="34"/>
  <c r="L5059" i="34"/>
  <c r="L5060" i="34"/>
  <c r="L5061" i="34"/>
  <c r="L5062" i="34"/>
  <c r="L5063" i="34"/>
  <c r="L5064" i="34"/>
  <c r="L5065" i="34"/>
  <c r="L5066" i="34"/>
  <c r="L5067" i="34"/>
  <c r="L5068" i="34"/>
  <c r="L5069" i="34"/>
  <c r="L5070" i="34"/>
  <c r="L5071" i="34"/>
  <c r="L5072" i="34"/>
  <c r="L5073" i="34"/>
  <c r="L5074" i="34"/>
  <c r="L5075" i="34"/>
  <c r="L5076" i="34"/>
  <c r="L5077" i="34"/>
  <c r="L5078" i="34"/>
  <c r="L5079" i="34"/>
  <c r="L5080" i="34"/>
  <c r="L5081" i="34"/>
  <c r="L5082" i="34"/>
  <c r="L5083" i="34"/>
  <c r="L5084" i="34"/>
  <c r="L5085" i="34"/>
  <c r="L5086" i="34"/>
  <c r="L5087" i="34"/>
  <c r="L5088" i="34"/>
  <c r="L5089" i="34"/>
  <c r="L5090" i="34"/>
  <c r="L5091" i="34"/>
  <c r="L5092" i="34"/>
  <c r="L5093" i="34"/>
  <c r="L5094" i="34"/>
  <c r="L5095" i="34"/>
  <c r="L5096" i="34"/>
  <c r="L5097" i="34"/>
  <c r="L5098" i="34"/>
  <c r="L5099" i="34"/>
  <c r="L5100" i="34"/>
  <c r="L5101" i="34"/>
  <c r="L5102" i="34"/>
  <c r="L5103" i="34"/>
  <c r="L5104" i="34"/>
  <c r="L5105" i="34"/>
  <c r="L5106" i="34"/>
  <c r="L5107" i="34"/>
  <c r="L5108" i="34"/>
  <c r="L5109" i="34"/>
  <c r="L5110" i="34"/>
  <c r="L5111" i="34"/>
  <c r="L5112" i="34"/>
  <c r="L5113" i="34"/>
  <c r="L5114" i="34"/>
  <c r="L5115" i="34"/>
  <c r="L5116" i="34"/>
  <c r="L5117" i="34"/>
  <c r="L5118" i="34"/>
  <c r="L5119" i="34"/>
  <c r="L5120" i="34"/>
  <c r="L5121" i="34"/>
  <c r="L5122" i="34"/>
  <c r="L5123" i="34"/>
  <c r="L5124" i="34"/>
  <c r="L5125" i="34"/>
  <c r="L5126" i="34"/>
  <c r="L5127" i="34"/>
  <c r="L5128" i="34"/>
  <c r="L5129" i="34"/>
  <c r="L5130" i="34"/>
  <c r="L5131" i="34"/>
  <c r="L5132" i="34"/>
  <c r="L5133" i="34"/>
  <c r="L5134" i="34"/>
  <c r="L5135" i="34"/>
  <c r="L5136" i="34"/>
  <c r="L5137" i="34"/>
  <c r="L5138" i="34"/>
  <c r="L5139" i="34"/>
  <c r="L5140" i="34"/>
  <c r="L5141" i="34"/>
  <c r="L5142" i="34"/>
  <c r="L5143" i="34"/>
  <c r="L5144" i="34"/>
  <c r="L5145" i="34"/>
  <c r="L5146" i="34"/>
  <c r="L5147" i="34"/>
  <c r="L5148" i="34"/>
  <c r="L5149" i="34"/>
  <c r="L5150" i="34"/>
  <c r="L5151" i="34"/>
  <c r="L5152" i="34"/>
  <c r="L5153" i="34"/>
  <c r="L5154" i="34"/>
  <c r="L5155" i="34"/>
  <c r="L5156" i="34"/>
  <c r="L5157" i="34"/>
  <c r="L5158" i="34"/>
  <c r="L5159" i="34"/>
  <c r="L5160" i="34"/>
  <c r="L5161" i="34"/>
  <c r="L5162" i="34"/>
  <c r="L5163" i="34"/>
  <c r="L5164" i="34"/>
  <c r="L5165" i="34"/>
  <c r="L5166" i="34"/>
  <c r="L5167" i="34"/>
  <c r="L5168" i="34"/>
  <c r="L5169" i="34"/>
  <c r="L5170" i="34"/>
  <c r="L5171" i="34"/>
  <c r="L5172" i="34"/>
  <c r="L5173" i="34"/>
  <c r="L5174" i="34"/>
  <c r="L5175" i="34"/>
  <c r="L5176" i="34"/>
  <c r="L5177" i="34"/>
  <c r="L5178" i="34"/>
  <c r="L5179" i="34"/>
  <c r="L5180" i="34"/>
  <c r="L5181" i="34"/>
  <c r="L5182" i="34"/>
  <c r="L5183" i="34"/>
  <c r="L5184" i="34"/>
  <c r="L5185" i="34"/>
  <c r="L5186" i="34"/>
  <c r="L5187" i="34"/>
  <c r="L5188" i="34"/>
  <c r="L5189" i="34"/>
  <c r="L5190" i="34"/>
  <c r="L5191" i="34"/>
  <c r="L5192" i="34"/>
  <c r="L5193" i="34"/>
  <c r="L5194" i="34"/>
  <c r="L5195" i="34"/>
  <c r="L5196" i="34"/>
  <c r="L5197" i="34"/>
  <c r="L5198" i="34"/>
  <c r="L5199" i="34"/>
  <c r="L5200" i="34"/>
  <c r="L5201" i="34"/>
  <c r="L5202" i="34"/>
  <c r="L5203" i="34"/>
  <c r="L5204" i="34"/>
  <c r="L5205" i="34"/>
  <c r="L5206" i="34"/>
  <c r="L5207" i="34"/>
  <c r="L5208" i="34"/>
  <c r="L5209" i="34"/>
  <c r="L5210" i="34"/>
  <c r="L5211" i="34"/>
  <c r="L5212" i="34"/>
  <c r="L5213" i="34"/>
  <c r="L5214" i="34"/>
  <c r="L5215" i="34"/>
  <c r="L5216" i="34"/>
  <c r="L5217" i="34"/>
  <c r="L5218" i="34"/>
  <c r="L5219" i="34"/>
  <c r="L5220" i="34"/>
  <c r="L5221" i="34"/>
  <c r="L5222" i="34"/>
  <c r="L5223" i="34"/>
  <c r="L5224" i="34"/>
  <c r="L5225" i="34"/>
  <c r="L5226" i="34"/>
  <c r="L5227" i="34"/>
  <c r="L5228" i="34"/>
  <c r="L5229" i="34"/>
  <c r="L5230" i="34"/>
  <c r="L5231" i="34"/>
  <c r="L5232" i="34"/>
  <c r="L5233" i="34"/>
  <c r="L5234" i="34"/>
  <c r="L5235" i="34"/>
  <c r="L5236" i="34"/>
  <c r="L5237" i="34"/>
  <c r="L5238" i="34"/>
  <c r="L5239" i="34"/>
  <c r="L5240" i="34"/>
  <c r="L5241" i="34"/>
  <c r="L5242" i="34"/>
  <c r="L5243" i="34"/>
  <c r="L5244" i="34"/>
  <c r="L5245" i="34"/>
  <c r="L5246" i="34"/>
  <c r="L5247" i="34"/>
  <c r="L5248" i="34"/>
  <c r="L5249" i="34"/>
  <c r="L5250" i="34"/>
  <c r="L5251" i="34"/>
  <c r="L5252" i="34"/>
  <c r="L5253" i="34"/>
  <c r="L5254" i="34"/>
  <c r="L5255" i="34"/>
  <c r="L5256" i="34"/>
  <c r="L5257" i="34"/>
  <c r="L5258" i="34"/>
  <c r="L5259" i="34"/>
  <c r="L5260" i="34"/>
  <c r="L5261" i="34"/>
  <c r="L5262" i="34"/>
  <c r="L5263" i="34"/>
  <c r="L5264" i="34"/>
  <c r="L5265" i="34"/>
  <c r="L5266" i="34"/>
  <c r="L5267" i="34"/>
  <c r="L5268" i="34"/>
  <c r="L5269" i="34"/>
  <c r="L5270" i="34"/>
  <c r="L5271" i="34"/>
  <c r="L5272" i="34"/>
  <c r="L5273" i="34"/>
  <c r="L5274" i="34"/>
  <c r="L5275" i="34"/>
  <c r="L5276" i="34"/>
  <c r="L5277" i="34"/>
  <c r="L5278" i="34"/>
  <c r="L5279" i="34"/>
  <c r="L5280" i="34"/>
  <c r="L5281" i="34"/>
  <c r="L5282" i="34"/>
  <c r="L5283" i="34"/>
  <c r="L5284" i="34"/>
  <c r="L5285" i="34"/>
  <c r="L5286" i="34"/>
  <c r="L5287" i="34"/>
  <c r="L5288" i="34"/>
  <c r="L5289" i="34"/>
  <c r="L5290" i="34"/>
  <c r="L5291" i="34"/>
  <c r="L5292" i="34"/>
  <c r="L5293" i="34"/>
  <c r="L5294" i="34"/>
  <c r="L5295" i="34"/>
  <c r="L5296" i="34"/>
  <c r="L5297" i="34"/>
  <c r="L5298" i="34"/>
  <c r="L5299" i="34"/>
  <c r="L5300" i="34"/>
  <c r="L5301" i="34"/>
  <c r="L5302" i="34"/>
  <c r="L5303" i="34"/>
  <c r="L5304" i="34"/>
  <c r="L5305" i="34"/>
  <c r="L5306" i="34"/>
  <c r="L5307" i="34"/>
  <c r="L5308" i="34"/>
  <c r="L5309" i="34"/>
  <c r="L5310" i="34"/>
  <c r="L5311" i="34"/>
  <c r="L5312" i="34"/>
  <c r="L5313" i="34"/>
  <c r="L5314" i="34"/>
  <c r="L5315" i="34"/>
  <c r="L5316" i="34"/>
  <c r="L5317" i="34"/>
  <c r="L5318" i="34"/>
  <c r="L5319" i="34"/>
  <c r="L5320" i="34"/>
  <c r="L5321" i="34"/>
  <c r="L5322" i="34"/>
  <c r="L5323" i="34"/>
  <c r="L5324" i="34"/>
  <c r="L5325" i="34"/>
  <c r="L5326" i="34"/>
  <c r="L5327" i="34"/>
  <c r="L5328" i="34"/>
  <c r="L5329" i="34"/>
  <c r="L5330" i="34"/>
  <c r="L5331" i="34"/>
  <c r="L5332" i="34"/>
  <c r="L5333" i="34"/>
  <c r="L5334" i="34"/>
  <c r="L5335" i="34"/>
  <c r="L5336" i="34"/>
  <c r="L5337" i="34"/>
  <c r="L5338" i="34"/>
  <c r="L5339" i="34"/>
  <c r="L5340" i="34"/>
  <c r="L5341" i="34"/>
  <c r="L5342" i="34"/>
  <c r="L5343" i="34"/>
  <c r="L5344" i="34"/>
  <c r="L5345" i="34"/>
  <c r="L5346" i="34"/>
  <c r="L5347" i="34"/>
  <c r="L5348" i="34"/>
  <c r="L5349" i="34"/>
  <c r="L5350" i="34"/>
  <c r="L5351" i="34"/>
  <c r="L5352" i="34"/>
  <c r="L5353" i="34"/>
  <c r="L5354" i="34"/>
  <c r="L5355" i="34"/>
  <c r="L5356" i="34"/>
  <c r="L5357" i="34"/>
  <c r="L5358" i="34"/>
  <c r="L5359" i="34"/>
  <c r="L5360" i="34"/>
  <c r="L5361" i="34"/>
  <c r="L5362" i="34"/>
  <c r="L5363" i="34"/>
  <c r="L5364" i="34"/>
  <c r="L5365" i="34"/>
  <c r="L5366" i="34"/>
  <c r="L5367" i="34"/>
  <c r="L5368" i="34"/>
  <c r="L5369" i="34"/>
  <c r="L5370" i="34"/>
  <c r="L5371" i="34"/>
  <c r="L5372" i="34"/>
  <c r="L5373" i="34"/>
  <c r="L5374" i="34"/>
  <c r="L5375" i="34"/>
  <c r="L5376" i="34"/>
  <c r="L5377" i="34"/>
  <c r="L5378" i="34"/>
  <c r="L5379" i="34"/>
  <c r="L5380" i="34"/>
  <c r="L5381" i="34"/>
  <c r="L5382" i="34"/>
  <c r="L5383" i="34"/>
  <c r="L5384" i="34"/>
  <c r="L5385" i="34"/>
  <c r="L5386" i="34"/>
  <c r="L5387" i="34"/>
  <c r="L5388" i="34"/>
  <c r="L5389" i="34"/>
  <c r="L5390" i="34"/>
  <c r="L5391" i="34"/>
  <c r="L5392" i="34"/>
  <c r="L5393" i="34"/>
  <c r="L5394" i="34"/>
  <c r="L5395" i="34"/>
  <c r="L5396" i="34"/>
  <c r="L5397" i="34"/>
  <c r="L5398" i="34"/>
  <c r="L5399" i="34"/>
  <c r="L5400" i="34"/>
  <c r="L5401" i="34"/>
  <c r="L5402" i="34"/>
  <c r="L5403" i="34"/>
  <c r="L5404" i="34"/>
  <c r="L5405" i="34"/>
  <c r="L5406" i="34"/>
  <c r="L5407" i="34"/>
  <c r="L5408" i="34"/>
  <c r="L5409" i="34"/>
  <c r="L5410" i="34"/>
  <c r="L5411" i="34"/>
  <c r="L5412" i="34"/>
  <c r="L5413" i="34"/>
  <c r="L5414" i="34"/>
  <c r="L5415" i="34"/>
  <c r="L5416" i="34"/>
  <c r="L5417" i="34"/>
  <c r="L5418" i="34"/>
  <c r="L5419" i="34"/>
  <c r="L5420" i="34"/>
  <c r="L5421" i="34"/>
  <c r="L5422" i="34"/>
  <c r="L5423" i="34"/>
  <c r="L5424" i="34"/>
  <c r="L5425" i="34"/>
  <c r="L5426" i="34"/>
  <c r="L5427" i="34"/>
  <c r="L5428" i="34"/>
  <c r="L5429" i="34"/>
  <c r="L5430" i="34"/>
  <c r="L5431" i="34"/>
  <c r="L5432" i="34"/>
  <c r="L5433" i="34"/>
  <c r="L5434" i="34"/>
  <c r="L5435" i="34"/>
  <c r="L5436" i="34"/>
  <c r="L5437" i="34"/>
  <c r="L5438" i="34"/>
  <c r="L5439" i="34"/>
  <c r="L5440" i="34"/>
  <c r="L5441" i="34"/>
  <c r="L5442" i="34"/>
  <c r="L5443" i="34"/>
  <c r="L5444" i="34"/>
  <c r="L5445" i="34"/>
  <c r="L5446" i="34"/>
  <c r="L5447" i="34"/>
  <c r="L5448" i="34"/>
  <c r="L5449" i="34"/>
  <c r="L5450" i="34"/>
  <c r="L5451" i="34"/>
  <c r="L5452" i="34"/>
  <c r="L5453" i="34"/>
  <c r="L5454" i="34"/>
  <c r="L5455" i="34"/>
  <c r="L5456" i="34"/>
  <c r="L5457" i="34"/>
  <c r="L5458" i="34"/>
  <c r="L5459" i="34"/>
  <c r="L5460" i="34"/>
  <c r="L5461" i="34"/>
  <c r="L5462" i="34"/>
  <c r="L5463" i="34"/>
  <c r="L5464" i="34"/>
  <c r="L5465" i="34"/>
  <c r="L5466" i="34"/>
  <c r="L5467" i="34"/>
  <c r="L5468" i="34"/>
  <c r="L5469" i="34"/>
  <c r="L5470" i="34"/>
  <c r="L5471" i="34"/>
  <c r="L5472" i="34"/>
  <c r="L5473" i="34"/>
  <c r="L5474" i="34"/>
  <c r="L5475" i="34"/>
  <c r="L5476" i="34"/>
  <c r="L5477" i="34"/>
  <c r="L5478" i="34"/>
  <c r="L5479" i="34"/>
  <c r="L5480" i="34"/>
  <c r="L5481" i="34"/>
  <c r="L5482" i="34"/>
  <c r="L5483" i="34"/>
  <c r="L5484" i="34"/>
  <c r="L5485" i="34"/>
  <c r="L5486" i="34"/>
  <c r="L5487" i="34"/>
  <c r="L5488" i="34"/>
  <c r="L5489" i="34"/>
  <c r="L5490" i="34"/>
  <c r="L5491" i="34"/>
  <c r="L5492" i="34"/>
  <c r="L5493" i="34"/>
  <c r="L5494" i="34"/>
  <c r="L5495" i="34"/>
  <c r="L5496" i="34"/>
  <c r="L5497" i="34"/>
  <c r="L5498" i="34"/>
  <c r="L5499" i="34"/>
  <c r="L5500" i="34"/>
  <c r="L5501" i="34"/>
  <c r="L5502" i="34"/>
  <c r="L5503" i="34"/>
  <c r="L5504" i="34"/>
  <c r="L5505" i="34"/>
  <c r="L5506" i="34"/>
  <c r="L5507" i="34"/>
  <c r="L5508" i="34"/>
  <c r="L5509" i="34"/>
  <c r="L5510" i="34"/>
  <c r="L5511" i="34"/>
  <c r="L5512" i="34"/>
  <c r="L5513" i="34"/>
  <c r="L5514" i="34"/>
  <c r="L5515" i="34"/>
  <c r="L5516" i="34"/>
  <c r="L5517" i="34"/>
  <c r="L5518" i="34"/>
  <c r="L5519" i="34"/>
  <c r="L5520" i="34"/>
  <c r="L5521" i="34"/>
  <c r="L5522" i="34"/>
  <c r="L5523" i="34"/>
  <c r="L5524" i="34"/>
  <c r="L5525" i="34"/>
  <c r="L5526" i="34"/>
  <c r="L5527" i="34"/>
  <c r="L5528" i="34"/>
  <c r="L5529" i="34"/>
  <c r="L5530" i="34"/>
  <c r="L5531" i="34"/>
  <c r="L5532" i="34"/>
  <c r="L5533" i="34"/>
  <c r="L5534" i="34"/>
  <c r="L5535" i="34"/>
  <c r="L5536" i="34"/>
  <c r="L5537" i="34"/>
  <c r="L5538" i="34"/>
  <c r="L5539" i="34"/>
  <c r="L5540" i="34"/>
  <c r="L5541" i="34"/>
  <c r="L5542" i="34"/>
  <c r="L5543" i="34"/>
  <c r="L5544" i="34"/>
  <c r="L5545" i="34"/>
  <c r="L5546" i="34"/>
  <c r="L5547" i="34"/>
  <c r="L5548" i="34"/>
  <c r="L5549" i="34"/>
  <c r="L5550" i="34"/>
  <c r="L5551" i="34"/>
  <c r="L5552" i="34"/>
  <c r="L5553" i="34"/>
  <c r="L5554" i="34"/>
  <c r="L5555" i="34"/>
  <c r="L5556" i="34"/>
  <c r="L5557" i="34"/>
  <c r="L5558" i="34"/>
  <c r="L5559" i="34"/>
  <c r="L5560" i="34"/>
  <c r="L5561" i="34"/>
  <c r="L5562" i="34"/>
  <c r="L5563" i="34"/>
  <c r="L5564" i="34"/>
  <c r="L5565" i="34"/>
  <c r="L5566" i="34"/>
  <c r="L5567" i="34"/>
  <c r="L5568" i="34"/>
  <c r="L5569" i="34"/>
  <c r="L5570" i="34"/>
  <c r="L5571" i="34"/>
  <c r="L5572" i="34"/>
  <c r="L5573" i="34"/>
  <c r="L5574" i="34"/>
  <c r="L5575" i="34"/>
  <c r="L5576" i="34"/>
  <c r="L5577" i="34"/>
  <c r="L5578" i="34"/>
  <c r="L5579" i="34"/>
  <c r="L5580" i="34"/>
  <c r="L5581" i="34"/>
  <c r="L5582" i="34"/>
  <c r="L5583" i="34"/>
  <c r="L5584" i="34"/>
  <c r="L5585" i="34"/>
  <c r="L5586" i="34"/>
  <c r="L5587" i="34"/>
  <c r="L5588" i="34"/>
  <c r="L5589" i="34"/>
  <c r="L5590" i="34"/>
  <c r="L5591" i="34"/>
  <c r="L5592" i="34"/>
  <c r="L5593" i="34"/>
  <c r="L5594" i="34"/>
  <c r="L5595" i="34"/>
  <c r="L5596" i="34"/>
  <c r="L5597" i="34"/>
  <c r="L5598" i="34"/>
  <c r="L5599" i="34"/>
  <c r="L5600" i="34"/>
  <c r="L5601" i="34"/>
  <c r="L5602" i="34"/>
  <c r="L5603" i="34"/>
  <c r="L5604" i="34"/>
  <c r="L5605" i="34"/>
  <c r="L5606" i="34"/>
  <c r="L5607" i="34"/>
  <c r="L5608" i="34"/>
  <c r="L5609" i="34"/>
  <c r="L5610" i="34"/>
  <c r="L5611" i="34"/>
  <c r="L5612" i="34"/>
  <c r="L5613" i="34"/>
  <c r="L5614" i="34"/>
  <c r="L5615" i="34"/>
  <c r="L5616" i="34"/>
  <c r="L5617" i="34"/>
  <c r="L5618" i="34"/>
  <c r="L5619" i="34"/>
  <c r="L5620" i="34"/>
  <c r="L5621" i="34"/>
  <c r="L5622" i="34"/>
  <c r="L5623" i="34"/>
  <c r="L5624" i="34"/>
  <c r="L5625" i="34"/>
  <c r="L5626" i="34"/>
  <c r="L5627" i="34"/>
  <c r="L5628" i="34"/>
  <c r="L5629" i="34"/>
  <c r="L5630" i="34"/>
  <c r="L5631" i="34"/>
  <c r="L5632" i="34"/>
  <c r="L5633" i="34"/>
  <c r="L5634" i="34"/>
  <c r="L5635" i="34"/>
  <c r="L5636" i="34"/>
  <c r="L5637" i="34"/>
  <c r="L5638" i="34"/>
  <c r="L5639" i="34"/>
  <c r="L5640" i="34"/>
  <c r="L5641" i="34"/>
  <c r="L5642" i="34"/>
  <c r="L5643" i="34"/>
  <c r="L5644" i="34"/>
  <c r="L5645" i="34"/>
  <c r="L5646" i="34"/>
  <c r="L5647" i="34"/>
  <c r="L5648" i="34"/>
  <c r="L5649" i="34"/>
  <c r="L5650" i="34"/>
  <c r="L5651" i="34"/>
  <c r="L5652" i="34"/>
  <c r="L5653" i="34"/>
  <c r="L5654" i="34"/>
  <c r="L5655" i="34"/>
  <c r="L5656" i="34"/>
  <c r="L5657" i="34"/>
  <c r="L5658" i="34"/>
  <c r="L5659" i="34"/>
  <c r="L5660" i="34"/>
  <c r="L5661" i="34"/>
  <c r="L5662" i="34"/>
  <c r="L5663" i="34"/>
  <c r="L5664" i="34"/>
  <c r="L5665" i="34"/>
  <c r="L5666" i="34"/>
  <c r="L5667" i="34"/>
  <c r="L5668" i="34"/>
  <c r="L5669" i="34"/>
  <c r="L5670" i="34"/>
  <c r="L5671" i="34"/>
  <c r="L5672" i="34"/>
  <c r="L5673" i="34"/>
  <c r="L5674" i="34"/>
  <c r="L5675" i="34"/>
  <c r="L5676" i="34"/>
  <c r="L5677" i="34"/>
  <c r="L5678" i="34"/>
  <c r="L5679" i="34"/>
  <c r="L5680" i="34"/>
  <c r="L5681" i="34"/>
  <c r="L5682" i="34"/>
  <c r="L5683" i="34"/>
  <c r="L5684" i="34"/>
  <c r="L5685" i="34"/>
  <c r="L5686" i="34"/>
  <c r="L5687" i="34"/>
  <c r="L5688" i="34"/>
  <c r="L5689" i="34"/>
  <c r="L5690" i="34"/>
  <c r="L5691" i="34"/>
  <c r="L5692" i="34"/>
  <c r="L5693" i="34"/>
  <c r="L5694" i="34"/>
  <c r="L5695" i="34"/>
  <c r="L5696" i="34"/>
  <c r="L5697" i="34"/>
  <c r="L5698" i="34"/>
  <c r="L5699" i="34"/>
  <c r="L5700" i="34"/>
  <c r="L5701" i="34"/>
  <c r="L5702" i="34"/>
  <c r="L5703" i="34"/>
  <c r="L5704" i="34"/>
  <c r="L5705" i="34"/>
  <c r="L5706" i="34"/>
  <c r="L5707" i="34"/>
  <c r="L5708" i="34"/>
  <c r="L5709" i="34"/>
  <c r="L5710" i="34"/>
  <c r="L5711" i="34"/>
  <c r="L5712" i="34"/>
  <c r="L5713" i="34"/>
  <c r="L5714" i="34"/>
  <c r="L5715" i="34"/>
  <c r="L5716" i="34"/>
  <c r="L5717" i="34"/>
  <c r="L5718" i="34"/>
  <c r="L5719" i="34"/>
  <c r="L5720" i="34"/>
  <c r="L5721" i="34"/>
  <c r="L5722" i="34"/>
  <c r="L5723" i="34"/>
  <c r="L5724" i="34"/>
  <c r="L5725" i="34"/>
  <c r="L5726" i="34"/>
  <c r="L5727" i="34"/>
  <c r="L5728" i="34"/>
  <c r="L5729" i="34"/>
  <c r="L5730" i="34"/>
  <c r="L5731" i="34"/>
  <c r="L5732" i="34"/>
  <c r="L5733" i="34"/>
  <c r="L5734" i="34"/>
  <c r="L5735" i="34"/>
  <c r="L5736" i="34"/>
  <c r="L5737" i="34"/>
  <c r="L5738" i="34"/>
  <c r="L5739" i="34"/>
  <c r="L5740" i="34"/>
  <c r="L5741" i="34"/>
  <c r="L5742" i="34"/>
  <c r="L5743" i="34"/>
  <c r="L5744" i="34"/>
  <c r="L5745" i="34"/>
  <c r="L5746" i="34"/>
  <c r="L5747" i="34"/>
  <c r="L5748" i="34"/>
  <c r="L5749" i="34"/>
  <c r="L5750" i="34"/>
  <c r="L5751" i="34"/>
  <c r="L5752" i="34"/>
  <c r="L5753" i="34"/>
  <c r="L5754" i="34"/>
  <c r="L5755" i="34"/>
  <c r="L5756" i="34"/>
  <c r="L5757" i="34"/>
  <c r="L5758" i="34"/>
  <c r="L5759" i="34"/>
  <c r="L5760" i="34"/>
  <c r="L5761" i="34"/>
  <c r="L5762" i="34"/>
  <c r="L5763" i="34"/>
  <c r="L5764" i="34"/>
  <c r="L5765" i="34"/>
  <c r="L5766" i="34"/>
  <c r="L5767" i="34"/>
  <c r="L5768" i="34"/>
  <c r="L5769" i="34"/>
  <c r="L5770" i="34"/>
  <c r="L5771" i="34"/>
  <c r="L5772" i="34"/>
  <c r="L5773" i="34"/>
  <c r="L5774" i="34"/>
  <c r="L5775" i="34"/>
  <c r="L5776" i="34"/>
  <c r="L5777" i="34"/>
  <c r="L5778" i="34"/>
  <c r="L5779" i="34"/>
  <c r="L5780" i="34"/>
  <c r="L5781" i="34"/>
  <c r="L5782" i="34"/>
  <c r="L5783" i="34"/>
  <c r="L5784" i="34"/>
  <c r="L5785" i="34"/>
  <c r="L5786" i="34"/>
  <c r="L5787" i="34"/>
  <c r="L5788" i="34"/>
  <c r="L5789" i="34"/>
  <c r="L5790" i="34"/>
  <c r="L5791" i="34"/>
  <c r="L5792" i="34"/>
  <c r="L5793" i="34"/>
  <c r="L5794" i="34"/>
  <c r="L5795" i="34"/>
  <c r="L5796" i="34"/>
  <c r="L5797" i="34"/>
  <c r="L5798" i="34"/>
  <c r="L5799" i="34"/>
  <c r="L5800" i="34"/>
  <c r="L5801" i="34"/>
  <c r="L5802" i="34"/>
  <c r="L5803" i="34"/>
  <c r="L5804" i="34"/>
  <c r="L5805" i="34"/>
  <c r="L5806" i="34"/>
  <c r="L5807" i="34"/>
  <c r="L5808" i="34"/>
  <c r="L5809" i="34"/>
  <c r="L5810" i="34"/>
  <c r="L5811" i="34"/>
  <c r="L5812" i="34"/>
  <c r="L5813" i="34"/>
  <c r="L5814" i="34"/>
  <c r="L5815" i="34"/>
  <c r="L5816" i="34"/>
  <c r="L5817" i="34"/>
  <c r="L5818" i="34"/>
  <c r="L5819" i="34"/>
  <c r="L5820" i="34"/>
  <c r="L5821" i="34"/>
  <c r="L5822" i="34"/>
  <c r="L5823" i="34"/>
  <c r="L5824" i="34"/>
  <c r="L5825" i="34"/>
  <c r="L5826" i="34"/>
  <c r="L5827" i="34"/>
  <c r="L5828" i="34"/>
  <c r="L5829" i="34"/>
  <c r="L5830" i="34"/>
  <c r="L5831" i="34"/>
  <c r="L5832" i="34"/>
  <c r="L5833" i="34"/>
  <c r="L5834" i="34"/>
  <c r="L5835" i="34"/>
  <c r="L5836" i="34"/>
  <c r="L5837" i="34"/>
  <c r="L5838" i="34"/>
  <c r="L5839" i="34"/>
  <c r="L5840" i="34"/>
  <c r="L5841" i="34"/>
  <c r="L5842" i="34"/>
  <c r="L5843" i="34"/>
  <c r="L5844" i="34"/>
  <c r="L5845" i="34"/>
  <c r="L5846" i="34"/>
  <c r="L5847" i="34"/>
  <c r="L5848" i="34"/>
  <c r="L5849" i="34"/>
  <c r="L5850" i="34"/>
  <c r="L5851" i="34"/>
  <c r="L5852" i="34"/>
  <c r="L5853" i="34"/>
  <c r="L5854" i="34"/>
  <c r="L5855" i="34"/>
  <c r="L5856" i="34"/>
  <c r="L5857" i="34"/>
  <c r="L5858" i="34"/>
  <c r="L5859" i="34"/>
  <c r="L5860" i="34"/>
  <c r="L5861" i="34"/>
  <c r="L5862" i="34"/>
  <c r="L5863" i="34"/>
  <c r="L5864" i="34"/>
  <c r="L5865" i="34"/>
  <c r="L5866" i="34"/>
  <c r="L5867" i="34"/>
  <c r="L5868" i="34"/>
  <c r="L5869" i="34"/>
  <c r="L5870" i="34"/>
  <c r="L5871" i="34"/>
  <c r="L5872" i="34"/>
  <c r="L5873" i="34"/>
  <c r="L5874" i="34"/>
  <c r="L5875" i="34"/>
  <c r="L5876" i="34"/>
  <c r="L5877" i="34"/>
  <c r="L5878" i="34"/>
  <c r="L5879" i="34"/>
  <c r="L5880" i="34"/>
  <c r="L5881" i="34"/>
  <c r="L5882" i="34"/>
  <c r="L5883" i="34"/>
  <c r="L5884" i="34"/>
  <c r="L5885" i="34"/>
  <c r="L5886" i="34"/>
  <c r="L5887" i="34"/>
  <c r="L5888" i="34"/>
  <c r="L5889" i="34"/>
  <c r="L5890" i="34"/>
  <c r="L5891" i="34"/>
  <c r="L5892" i="34"/>
  <c r="L5893" i="34"/>
  <c r="L5894" i="34"/>
  <c r="L5895" i="34"/>
  <c r="L5896" i="34"/>
  <c r="L5897" i="34"/>
  <c r="L5898" i="34"/>
  <c r="L5899" i="34"/>
  <c r="L5900" i="34"/>
  <c r="L5901" i="34"/>
  <c r="L5902" i="34"/>
  <c r="L5903" i="34"/>
  <c r="L5904" i="34"/>
  <c r="L5905" i="34"/>
  <c r="L5906" i="34"/>
  <c r="L5907" i="34"/>
  <c r="L5908" i="34"/>
  <c r="L5909" i="34"/>
  <c r="L5910" i="34"/>
  <c r="L5911" i="34"/>
  <c r="L5912" i="34"/>
  <c r="L5913" i="34"/>
  <c r="L5914" i="34"/>
  <c r="L5915" i="34"/>
  <c r="L5916" i="34"/>
  <c r="L5917" i="34"/>
  <c r="L5918" i="34"/>
  <c r="L5919" i="34"/>
  <c r="L5920" i="34"/>
  <c r="L5921" i="34"/>
  <c r="L5922" i="34"/>
  <c r="L5923" i="34"/>
  <c r="L5924" i="34"/>
  <c r="L5925" i="34"/>
  <c r="L5926" i="34"/>
  <c r="L5927" i="34"/>
  <c r="L5928" i="34"/>
  <c r="L5929" i="34"/>
  <c r="L5930" i="34"/>
  <c r="L5931" i="34"/>
  <c r="L5932" i="34"/>
  <c r="L5933" i="34"/>
  <c r="L5934" i="34"/>
  <c r="L5935" i="34"/>
  <c r="L5936" i="34"/>
  <c r="L5937" i="34"/>
  <c r="L5938" i="34"/>
  <c r="L5939" i="34"/>
  <c r="L5940" i="34"/>
  <c r="L5941" i="34"/>
  <c r="L5942" i="34"/>
  <c r="L5943" i="34"/>
  <c r="L5944" i="34"/>
  <c r="L5945" i="34"/>
  <c r="L5946" i="34"/>
  <c r="L5947" i="34"/>
  <c r="L5948" i="34"/>
  <c r="L5949" i="34"/>
  <c r="L5950" i="34"/>
  <c r="L5951" i="34"/>
  <c r="L5952" i="34"/>
  <c r="L5953" i="34"/>
  <c r="L5954" i="34"/>
  <c r="L5955" i="34"/>
  <c r="L5956" i="34"/>
  <c r="L5957" i="34"/>
  <c r="L5958" i="34"/>
  <c r="L5959" i="34"/>
  <c r="L5960" i="34"/>
  <c r="L5961" i="34"/>
  <c r="L5962" i="34"/>
  <c r="L5963" i="34"/>
  <c r="L5964" i="34"/>
  <c r="L5965" i="34"/>
  <c r="L5966" i="34"/>
  <c r="L5967" i="34"/>
  <c r="L5968" i="34"/>
  <c r="L5969" i="34"/>
  <c r="L5970" i="34"/>
  <c r="L5971" i="34"/>
  <c r="L5972" i="34"/>
  <c r="L5973" i="34"/>
  <c r="L5974" i="34"/>
  <c r="L5975" i="34"/>
  <c r="L5976" i="34"/>
  <c r="L5977" i="34"/>
  <c r="L5978" i="34"/>
  <c r="L5979" i="34"/>
  <c r="L5980" i="34"/>
  <c r="L5981" i="34"/>
  <c r="L5982" i="34"/>
  <c r="L5983" i="34"/>
  <c r="L5984" i="34"/>
  <c r="L5985" i="34"/>
  <c r="L5986" i="34"/>
  <c r="L5987" i="34"/>
  <c r="L5988" i="34"/>
  <c r="L5989" i="34"/>
  <c r="L5990" i="34"/>
  <c r="L5991" i="34"/>
  <c r="L5992" i="34"/>
  <c r="L5993" i="34"/>
  <c r="L5994" i="34"/>
  <c r="L5995" i="34"/>
  <c r="L5996" i="34"/>
  <c r="L5997" i="34"/>
  <c r="L5998" i="34"/>
  <c r="L5999" i="34"/>
  <c r="L6000" i="34"/>
  <c r="L6001" i="34"/>
  <c r="L6002" i="34"/>
  <c r="L6003" i="34"/>
  <c r="L6004" i="34"/>
  <c r="L6005" i="34"/>
  <c r="L6006" i="34"/>
  <c r="L6007" i="34"/>
  <c r="L6008" i="34"/>
  <c r="L6009" i="34"/>
  <c r="L6010" i="34"/>
  <c r="L6011" i="34"/>
  <c r="L6012" i="34"/>
  <c r="L6013" i="34"/>
  <c r="L6014" i="34"/>
  <c r="L6015" i="34"/>
  <c r="L6016" i="34"/>
  <c r="L6017" i="34"/>
  <c r="L6018" i="34"/>
  <c r="L6019" i="34"/>
  <c r="L6020" i="34"/>
  <c r="L6021" i="34"/>
  <c r="L6022" i="34"/>
  <c r="L6023" i="34"/>
  <c r="L6024" i="34"/>
  <c r="L6025" i="34"/>
  <c r="L6026" i="34"/>
  <c r="L6027" i="34"/>
  <c r="L6028" i="34"/>
  <c r="L6029" i="34"/>
  <c r="L6030" i="34"/>
  <c r="L6031" i="34"/>
  <c r="L6032" i="34"/>
  <c r="L6033" i="34"/>
  <c r="L6034" i="34"/>
  <c r="L6035" i="34"/>
  <c r="L6036" i="34"/>
  <c r="L6037" i="34"/>
  <c r="L6038" i="34"/>
  <c r="L6039" i="34"/>
  <c r="L6040" i="34"/>
  <c r="L6041" i="34"/>
  <c r="L6042" i="34"/>
  <c r="L6043" i="34"/>
  <c r="L6044" i="34"/>
  <c r="L6045" i="34"/>
  <c r="L6046" i="34"/>
  <c r="L6047" i="34"/>
  <c r="L6048" i="34"/>
  <c r="L6049" i="34"/>
  <c r="L6050" i="34"/>
  <c r="L6051" i="34"/>
  <c r="L6052" i="34"/>
  <c r="L6053" i="34"/>
  <c r="L6054" i="34"/>
  <c r="L6055" i="34"/>
  <c r="L6056" i="34"/>
  <c r="L6057" i="34"/>
  <c r="L6058" i="34"/>
  <c r="L6059" i="34"/>
  <c r="L6060" i="34"/>
  <c r="L6061" i="34"/>
  <c r="L6062" i="34"/>
  <c r="L6063" i="34"/>
  <c r="L6064" i="34"/>
  <c r="L6065" i="34"/>
  <c r="L6066" i="34"/>
  <c r="L6067" i="34"/>
  <c r="L6068" i="34"/>
  <c r="L6069" i="34"/>
  <c r="L6070" i="34"/>
  <c r="L6071" i="34"/>
  <c r="L6072" i="34"/>
  <c r="L6073" i="34"/>
  <c r="L6074" i="34"/>
  <c r="L6075" i="34"/>
  <c r="L6076" i="34"/>
  <c r="L6077" i="34"/>
  <c r="L6078" i="34"/>
  <c r="L6079" i="34"/>
  <c r="L6080" i="34"/>
  <c r="L6081" i="34"/>
  <c r="L6082" i="34"/>
  <c r="L6083" i="34"/>
  <c r="L6084" i="34"/>
  <c r="L6085" i="34"/>
  <c r="L6086" i="34"/>
  <c r="L6087" i="34"/>
  <c r="L6088" i="34"/>
  <c r="L6089" i="34"/>
  <c r="L6090" i="34"/>
  <c r="L6091" i="34"/>
  <c r="L6092" i="34"/>
  <c r="L6093" i="34"/>
  <c r="L6094" i="34"/>
  <c r="L6095" i="34"/>
  <c r="L6096" i="34"/>
  <c r="L6097" i="34"/>
  <c r="L6098" i="34"/>
  <c r="L6099" i="34"/>
  <c r="L6100" i="34"/>
  <c r="L6101" i="34"/>
  <c r="L6102" i="34"/>
  <c r="L6103" i="34"/>
  <c r="L6104" i="34"/>
  <c r="L6105" i="34"/>
  <c r="L6106" i="34"/>
  <c r="L6107" i="34"/>
  <c r="L6108" i="34"/>
  <c r="L6109" i="34"/>
  <c r="L6110" i="34"/>
  <c r="L6111" i="34"/>
  <c r="L6112" i="34"/>
  <c r="L6113" i="34"/>
  <c r="L6114" i="34"/>
  <c r="L6115" i="34"/>
  <c r="L6116" i="34"/>
  <c r="L6117" i="34"/>
  <c r="L6118" i="34"/>
  <c r="L6119" i="34"/>
  <c r="L6120" i="34"/>
  <c r="L6121" i="34"/>
  <c r="L6122" i="34"/>
  <c r="L6123" i="34"/>
  <c r="L6124" i="34"/>
  <c r="L6125" i="34"/>
  <c r="L6126" i="34"/>
  <c r="L6127" i="34"/>
  <c r="L6128" i="34"/>
  <c r="L6129" i="34"/>
  <c r="L6130" i="34"/>
  <c r="L6131" i="34"/>
  <c r="L6132" i="34"/>
  <c r="L6133" i="34"/>
  <c r="L6134" i="34"/>
  <c r="L6135" i="34"/>
  <c r="L6136" i="34"/>
  <c r="L6137" i="34"/>
  <c r="L6138" i="34"/>
  <c r="L6139" i="34"/>
  <c r="L6140" i="34"/>
  <c r="L6141" i="34"/>
  <c r="L6142" i="34"/>
  <c r="L6143" i="34"/>
  <c r="L6144" i="34"/>
  <c r="L6145" i="34"/>
  <c r="L6146" i="34"/>
  <c r="L6147" i="34"/>
  <c r="L6148" i="34"/>
  <c r="L6149" i="34"/>
  <c r="L6150" i="34"/>
  <c r="L6151" i="34"/>
  <c r="L6152" i="34"/>
  <c r="L6153" i="34"/>
  <c r="L6154" i="34"/>
  <c r="L6155" i="34"/>
  <c r="L6156" i="34"/>
  <c r="L6157" i="34"/>
  <c r="L6158" i="34"/>
  <c r="L6159" i="34"/>
  <c r="L6160" i="34"/>
  <c r="L6161" i="34"/>
  <c r="L6162" i="34"/>
  <c r="L6163" i="34"/>
  <c r="L6164" i="34"/>
  <c r="L6165" i="34"/>
  <c r="L6166" i="34"/>
  <c r="L6167" i="34"/>
  <c r="L6168" i="34"/>
  <c r="L6169" i="34"/>
  <c r="L6170" i="34"/>
  <c r="L6171" i="34"/>
  <c r="L6172" i="34"/>
  <c r="L6173" i="34"/>
  <c r="L6174" i="34"/>
  <c r="L6175" i="34"/>
  <c r="L6176" i="34"/>
  <c r="L6177" i="34"/>
  <c r="L6178" i="34"/>
  <c r="L6179" i="34"/>
  <c r="L6180" i="34"/>
  <c r="L6181" i="34"/>
  <c r="L6182" i="34"/>
  <c r="L6183" i="34"/>
  <c r="L6184" i="34"/>
  <c r="L6185" i="34"/>
  <c r="L6186" i="34"/>
  <c r="L6187" i="34"/>
  <c r="L6188" i="34"/>
  <c r="L6189" i="34"/>
  <c r="L6190" i="34"/>
  <c r="L6191" i="34"/>
  <c r="L6192" i="34"/>
  <c r="L6193" i="34"/>
  <c r="L6194" i="34"/>
  <c r="L6195" i="34"/>
  <c r="L6196" i="34"/>
  <c r="L6197" i="34"/>
  <c r="L6198" i="34"/>
  <c r="L6199" i="34"/>
  <c r="L6200" i="34"/>
  <c r="L6201" i="34"/>
  <c r="L6202" i="34"/>
  <c r="L6203" i="34"/>
  <c r="L6204" i="34"/>
  <c r="L6205" i="34"/>
  <c r="L6206" i="34"/>
  <c r="L6207" i="34"/>
  <c r="L6208" i="34"/>
  <c r="L6209" i="34"/>
  <c r="L6210" i="34"/>
  <c r="L6211" i="34"/>
  <c r="L6212" i="34"/>
  <c r="L6213" i="34"/>
  <c r="L6214" i="34"/>
  <c r="L6215" i="34"/>
  <c r="L6216" i="34"/>
  <c r="L6217" i="34"/>
  <c r="L6218" i="34"/>
  <c r="L6219" i="34"/>
  <c r="L6220" i="34"/>
  <c r="L6221" i="34"/>
  <c r="L6222" i="34"/>
  <c r="L6223" i="34"/>
  <c r="L6224" i="34"/>
  <c r="L6225" i="34"/>
  <c r="L6226" i="34"/>
  <c r="L6227" i="34"/>
  <c r="L6228" i="34"/>
  <c r="L6229" i="34"/>
  <c r="L6230" i="34"/>
  <c r="L6231" i="34"/>
  <c r="L6232" i="34"/>
  <c r="L6233" i="34"/>
  <c r="L6234" i="34"/>
  <c r="L6235" i="34"/>
  <c r="L6236" i="34"/>
  <c r="L6237" i="34"/>
  <c r="L6238" i="34"/>
  <c r="L6239" i="34"/>
  <c r="L6240" i="34"/>
  <c r="L6241" i="34"/>
  <c r="L6242" i="34"/>
  <c r="L6243" i="34"/>
  <c r="L6244" i="34"/>
  <c r="L6245" i="34"/>
  <c r="L6246" i="34"/>
  <c r="L6247" i="34"/>
  <c r="L6248" i="34"/>
  <c r="L6249" i="34"/>
  <c r="L6250" i="34"/>
  <c r="L6251" i="34"/>
  <c r="L6252" i="34"/>
  <c r="L6253" i="34"/>
  <c r="L6254" i="34"/>
  <c r="L6255" i="34"/>
  <c r="L6256" i="34"/>
  <c r="L6257" i="34"/>
  <c r="L6258" i="34"/>
  <c r="L6259" i="34"/>
  <c r="L6260" i="34"/>
  <c r="L6261" i="34"/>
  <c r="L6262" i="34"/>
  <c r="L6263" i="34"/>
  <c r="L6264" i="34"/>
  <c r="L6265" i="34"/>
  <c r="L6266" i="34"/>
  <c r="L6267" i="34"/>
  <c r="L6268" i="34"/>
  <c r="L6269" i="34"/>
  <c r="L6270" i="34"/>
  <c r="L6271" i="34"/>
  <c r="L6272" i="34"/>
  <c r="L6273" i="34"/>
  <c r="L6274" i="34"/>
  <c r="L6275" i="34"/>
  <c r="L6276" i="34"/>
  <c r="L6277" i="34"/>
  <c r="L6278" i="34"/>
  <c r="L6279" i="34"/>
  <c r="L6280" i="34"/>
  <c r="L6281" i="34"/>
  <c r="L6282" i="34"/>
  <c r="L6283" i="34"/>
  <c r="L6284" i="34"/>
  <c r="L6285" i="34"/>
  <c r="L6286" i="34"/>
  <c r="L6287" i="34"/>
  <c r="L6288" i="34"/>
  <c r="L6289" i="34"/>
  <c r="L6290" i="34"/>
  <c r="L6291" i="34"/>
  <c r="L6292" i="34"/>
  <c r="L6293" i="34"/>
  <c r="L6294" i="34"/>
  <c r="L6295" i="34"/>
  <c r="L6296" i="34"/>
  <c r="L6297" i="34"/>
  <c r="L6298" i="34"/>
  <c r="L6299" i="34"/>
  <c r="L6300" i="34"/>
  <c r="L6301" i="34"/>
  <c r="L6302" i="34"/>
  <c r="L6303" i="34"/>
  <c r="L6304" i="34"/>
  <c r="L6305" i="34"/>
  <c r="L6306" i="34"/>
  <c r="L6307" i="34"/>
  <c r="L6308" i="34"/>
  <c r="L6309" i="34"/>
  <c r="L6310" i="34"/>
  <c r="L6311" i="34"/>
  <c r="L6312" i="34"/>
  <c r="L6313" i="34"/>
  <c r="L6314" i="34"/>
  <c r="L6315" i="34"/>
  <c r="L6316" i="34"/>
  <c r="L6317" i="34"/>
  <c r="L6318" i="34"/>
  <c r="L6319" i="34"/>
  <c r="L6320" i="34"/>
  <c r="L6321" i="34"/>
  <c r="L6322" i="34"/>
  <c r="L6323" i="34"/>
  <c r="L6324" i="34"/>
  <c r="L6325" i="34"/>
  <c r="L6326" i="34"/>
  <c r="L6327" i="34"/>
  <c r="L6328" i="34"/>
  <c r="L6329" i="34"/>
  <c r="L6330" i="34"/>
  <c r="L6331" i="34"/>
  <c r="L6332" i="34"/>
  <c r="L6333" i="34"/>
  <c r="L6334" i="34"/>
  <c r="L6335" i="34"/>
  <c r="L6336" i="34"/>
  <c r="L6337" i="34"/>
  <c r="L6338" i="34"/>
  <c r="L6339" i="34"/>
  <c r="L6340" i="34"/>
  <c r="L6341" i="34"/>
  <c r="L6342" i="34"/>
  <c r="L6343" i="34"/>
  <c r="L6344" i="34"/>
  <c r="L6345" i="34"/>
  <c r="L6346" i="34"/>
  <c r="L6347" i="34"/>
  <c r="L6348" i="34"/>
  <c r="L6349" i="34"/>
  <c r="L6350" i="34"/>
  <c r="L6351" i="34"/>
  <c r="L6352" i="34"/>
  <c r="L6353" i="34"/>
  <c r="L6354" i="34"/>
  <c r="L6355" i="34"/>
  <c r="L6356" i="34"/>
  <c r="L6357" i="34"/>
  <c r="L6358" i="34"/>
  <c r="L6359" i="34"/>
  <c r="L6360" i="34"/>
  <c r="L6361" i="34"/>
  <c r="L6362" i="34"/>
  <c r="L6363" i="34"/>
  <c r="L6364" i="34"/>
  <c r="L6365" i="34"/>
  <c r="L6366" i="34"/>
  <c r="L6367" i="34"/>
  <c r="L6368" i="34"/>
  <c r="L6369" i="34"/>
  <c r="L6370" i="34"/>
  <c r="L6371" i="34"/>
  <c r="L6372" i="34"/>
  <c r="L6373" i="34"/>
  <c r="L6374" i="34"/>
  <c r="L6375" i="34"/>
  <c r="L6376" i="34"/>
  <c r="L6377" i="34"/>
  <c r="L6378" i="34"/>
  <c r="L6379" i="34"/>
  <c r="L6380" i="34"/>
  <c r="L6381" i="34"/>
  <c r="L6382" i="34"/>
  <c r="L6383" i="34"/>
  <c r="L6384" i="34"/>
  <c r="L6385" i="34"/>
  <c r="L6386" i="34"/>
  <c r="L6387" i="34"/>
  <c r="L6388" i="34"/>
  <c r="L6389" i="34"/>
  <c r="L6390" i="34"/>
  <c r="L6391" i="34"/>
  <c r="L6392" i="34"/>
  <c r="L6393" i="34"/>
  <c r="L6394" i="34"/>
  <c r="L6395" i="34"/>
  <c r="L6396" i="34"/>
  <c r="L6397" i="34"/>
  <c r="L6398" i="34"/>
  <c r="L6399" i="34"/>
  <c r="L6400" i="34"/>
  <c r="L6401" i="34"/>
  <c r="L6402" i="34"/>
  <c r="L6403" i="34"/>
  <c r="L6404" i="34"/>
  <c r="L6405" i="34"/>
  <c r="L6406" i="34"/>
  <c r="L6407" i="34"/>
  <c r="L6408" i="34"/>
  <c r="L6409" i="34"/>
  <c r="L6410" i="34"/>
  <c r="L6411" i="34"/>
  <c r="L6412" i="34"/>
  <c r="L6413" i="34"/>
  <c r="L6414" i="34"/>
  <c r="L6415" i="34"/>
  <c r="L6416" i="34"/>
  <c r="L6417" i="34"/>
  <c r="L6418" i="34"/>
  <c r="L6419" i="34"/>
  <c r="L6420" i="34"/>
  <c r="L6421" i="34"/>
  <c r="L6422" i="34"/>
  <c r="L6423" i="34"/>
  <c r="L6424" i="34"/>
  <c r="L6425" i="34"/>
  <c r="L6426" i="34"/>
  <c r="L6427" i="34"/>
  <c r="L6428" i="34"/>
  <c r="L6429" i="34"/>
  <c r="L6430" i="34"/>
  <c r="L6431" i="34"/>
  <c r="L6432" i="34"/>
  <c r="L6433" i="34"/>
  <c r="L6434" i="34"/>
  <c r="L6435" i="34"/>
  <c r="L6436" i="34"/>
  <c r="L6437" i="34"/>
  <c r="L6438" i="34"/>
  <c r="L6439" i="34"/>
  <c r="L6440" i="34"/>
  <c r="L6441" i="34"/>
  <c r="L6442" i="34"/>
  <c r="L6443" i="34"/>
  <c r="L6444" i="34"/>
  <c r="L6445" i="34"/>
  <c r="L6446" i="34"/>
  <c r="L6447" i="34"/>
  <c r="L6448" i="34"/>
  <c r="L6449" i="34"/>
  <c r="L6450" i="34"/>
  <c r="L6451" i="34"/>
  <c r="L6452" i="34"/>
  <c r="L6453" i="34"/>
  <c r="L6454" i="34"/>
  <c r="L6455" i="34"/>
  <c r="L6456" i="34"/>
  <c r="L6457" i="34"/>
  <c r="L6458" i="34"/>
  <c r="L6459" i="34"/>
  <c r="L6460" i="34"/>
  <c r="L6461" i="34"/>
  <c r="L6462" i="34"/>
  <c r="L6463" i="34"/>
  <c r="L6464" i="34"/>
  <c r="L6465" i="34"/>
  <c r="L6466" i="34"/>
  <c r="L6467" i="34"/>
  <c r="L6468" i="34"/>
  <c r="L6469" i="34"/>
  <c r="L6470" i="34"/>
  <c r="L6471" i="34"/>
  <c r="L6472" i="34"/>
  <c r="L6473" i="34"/>
  <c r="L6474" i="34"/>
  <c r="L6475" i="34"/>
  <c r="L6476" i="34"/>
  <c r="L6477" i="34"/>
  <c r="L6478" i="34"/>
  <c r="L6479" i="34"/>
  <c r="L6480" i="34"/>
  <c r="L6481" i="34"/>
  <c r="L6482" i="34"/>
  <c r="L6483" i="34"/>
  <c r="L6484" i="34"/>
  <c r="L6485" i="34"/>
  <c r="L6486" i="34"/>
  <c r="L6487" i="34"/>
  <c r="L6488" i="34"/>
  <c r="L6489" i="34"/>
  <c r="L6490" i="34"/>
  <c r="L6491" i="34"/>
  <c r="L6492" i="34"/>
  <c r="L6493" i="34"/>
  <c r="L6494" i="34"/>
  <c r="L6495" i="34"/>
  <c r="L6496" i="34"/>
  <c r="L6497" i="34"/>
  <c r="L6498" i="34"/>
  <c r="L6499" i="34"/>
  <c r="L6500" i="34"/>
  <c r="L6501" i="34"/>
  <c r="L6502" i="34"/>
  <c r="L6503" i="34"/>
  <c r="L6504" i="34"/>
  <c r="L6505" i="34"/>
  <c r="L6506" i="34"/>
  <c r="L6507" i="34"/>
  <c r="L6508" i="34"/>
  <c r="L6509" i="34"/>
  <c r="L6510" i="34"/>
  <c r="L6511" i="34"/>
  <c r="L6512" i="34"/>
  <c r="L6513" i="34"/>
  <c r="L6514" i="34"/>
  <c r="L6515" i="34"/>
  <c r="L6516" i="34"/>
  <c r="L6517" i="34"/>
  <c r="L6518" i="34"/>
  <c r="L6519" i="34"/>
  <c r="L6520" i="34"/>
  <c r="L6521" i="34"/>
  <c r="L6522" i="34"/>
  <c r="L6523" i="34"/>
  <c r="L6524" i="34"/>
  <c r="L6525" i="34"/>
  <c r="L6526" i="34"/>
  <c r="L6527" i="34"/>
  <c r="L6528" i="34"/>
  <c r="L6529" i="34"/>
  <c r="L6530" i="34"/>
  <c r="L6531" i="34"/>
  <c r="L6532" i="34"/>
  <c r="L6533" i="34"/>
  <c r="L6534" i="34"/>
  <c r="L6535" i="34"/>
  <c r="L6536" i="34"/>
  <c r="L6537" i="34"/>
  <c r="L6538" i="34"/>
  <c r="L6539" i="34"/>
  <c r="L6540" i="34"/>
  <c r="L6541" i="34"/>
  <c r="L6542" i="34"/>
  <c r="L6543" i="34"/>
  <c r="L6544" i="34"/>
  <c r="L6545" i="34"/>
  <c r="L6546" i="34"/>
  <c r="L6547" i="34"/>
  <c r="L6548" i="34"/>
  <c r="L6549" i="34"/>
  <c r="L6550" i="34"/>
  <c r="L6551" i="34"/>
  <c r="L6552" i="34"/>
  <c r="L6553" i="34"/>
  <c r="L6554" i="34"/>
  <c r="L6555" i="34"/>
  <c r="L6556" i="34"/>
  <c r="L6557" i="34"/>
  <c r="L6558" i="34"/>
  <c r="L6559" i="34"/>
  <c r="L6560" i="34"/>
  <c r="L6561" i="34"/>
  <c r="L6562" i="34"/>
  <c r="L6563" i="34"/>
  <c r="L6564" i="34"/>
  <c r="L6565" i="34"/>
  <c r="L6566" i="34"/>
  <c r="L6567" i="34"/>
  <c r="L6568" i="34"/>
  <c r="L6569" i="34"/>
  <c r="L6570" i="34"/>
  <c r="L6571" i="34"/>
  <c r="L6572" i="34"/>
  <c r="L6573" i="34"/>
  <c r="L6574" i="34"/>
  <c r="L6575" i="34"/>
  <c r="L6576" i="34"/>
  <c r="L6577" i="34"/>
  <c r="L6578" i="34"/>
  <c r="L6579" i="34"/>
  <c r="L6580" i="34"/>
  <c r="L6581" i="34"/>
  <c r="L6582" i="34"/>
  <c r="L6583" i="34"/>
  <c r="L6584" i="34"/>
  <c r="L6585" i="34"/>
  <c r="L6586" i="34"/>
  <c r="L6587" i="34"/>
  <c r="L6588" i="34"/>
  <c r="L6589" i="34"/>
  <c r="L6590" i="34"/>
  <c r="L6591" i="34"/>
  <c r="L6592" i="34"/>
  <c r="L6593" i="34"/>
  <c r="L6594" i="34"/>
  <c r="L6595" i="34"/>
  <c r="L6596" i="34"/>
  <c r="L6597" i="34"/>
  <c r="L6598" i="34"/>
  <c r="L6599" i="34"/>
  <c r="L6600" i="34"/>
  <c r="L6601" i="34"/>
  <c r="L6602" i="34"/>
  <c r="L6603" i="34"/>
  <c r="L6604" i="34"/>
  <c r="L6605" i="34"/>
  <c r="L6606" i="34"/>
  <c r="L6607" i="34"/>
  <c r="L6608" i="34"/>
  <c r="L6609" i="34"/>
  <c r="L6610" i="34"/>
  <c r="L6611" i="34"/>
  <c r="L6612" i="34"/>
  <c r="L6613" i="34"/>
  <c r="L6614" i="34"/>
  <c r="L6615" i="34"/>
  <c r="L6616" i="34"/>
  <c r="L6617" i="34"/>
  <c r="L6618" i="34"/>
  <c r="L6619" i="34"/>
  <c r="L6620" i="34"/>
  <c r="L6621" i="34"/>
  <c r="L6622" i="34"/>
  <c r="L6623" i="34"/>
  <c r="L6624" i="34"/>
  <c r="L6625" i="34"/>
  <c r="L6626" i="34"/>
  <c r="L6627" i="34"/>
  <c r="L6628" i="34"/>
  <c r="L6629" i="34"/>
  <c r="L6630" i="34"/>
  <c r="L6631" i="34"/>
  <c r="L6632" i="34"/>
  <c r="L6633" i="34"/>
  <c r="L6634" i="34"/>
  <c r="L6635" i="34"/>
  <c r="L6636" i="34"/>
  <c r="L6637" i="34"/>
  <c r="L6638" i="34"/>
  <c r="L6639" i="34"/>
  <c r="L6640" i="34"/>
  <c r="L6641" i="34"/>
  <c r="L6642" i="34"/>
  <c r="L6643" i="34"/>
  <c r="L6644" i="34"/>
  <c r="L6645" i="34"/>
  <c r="L6646" i="34"/>
  <c r="L6647" i="34"/>
  <c r="L6648" i="34"/>
  <c r="L6649" i="34"/>
  <c r="L6650" i="34"/>
  <c r="L6651" i="34"/>
  <c r="L6652" i="34"/>
  <c r="L6653" i="34"/>
  <c r="L6654" i="34"/>
  <c r="L6655" i="34"/>
  <c r="L6656" i="34"/>
  <c r="L6657" i="34"/>
  <c r="L6658" i="34"/>
  <c r="L6659" i="34"/>
  <c r="L6660" i="34"/>
  <c r="L6661" i="34"/>
  <c r="L6662" i="34"/>
  <c r="L6663" i="34"/>
  <c r="L6664" i="34"/>
  <c r="L6665" i="34"/>
  <c r="L6666" i="34"/>
  <c r="L6667" i="34"/>
  <c r="L6668" i="34"/>
  <c r="L6669" i="34"/>
  <c r="L6670" i="34"/>
  <c r="L6671" i="34"/>
  <c r="L6672" i="34"/>
  <c r="L6673" i="34"/>
  <c r="L6674" i="34"/>
  <c r="L6675" i="34"/>
  <c r="L6676" i="34"/>
  <c r="L6677" i="34"/>
  <c r="L6678" i="34"/>
  <c r="L6679" i="34"/>
  <c r="L6680" i="34"/>
  <c r="L6681" i="34"/>
  <c r="L6682" i="34"/>
  <c r="L6683" i="34"/>
  <c r="L6684" i="34"/>
  <c r="L6685" i="34"/>
  <c r="L6686" i="34"/>
  <c r="L6687" i="34"/>
  <c r="L6688" i="34"/>
  <c r="L6689" i="34"/>
  <c r="L6690" i="34"/>
  <c r="L6691" i="34"/>
  <c r="L6692" i="34"/>
  <c r="L6693" i="34"/>
  <c r="L6694" i="34"/>
  <c r="L6695" i="34"/>
  <c r="L6696" i="34"/>
  <c r="L6697" i="34"/>
  <c r="L6698" i="34"/>
  <c r="L6699" i="34"/>
  <c r="L6700" i="34"/>
  <c r="L6701" i="34"/>
  <c r="L6702" i="34"/>
  <c r="L6703" i="34"/>
  <c r="L6704" i="34"/>
  <c r="L6705" i="34"/>
  <c r="L6706" i="34"/>
  <c r="L6707" i="34"/>
  <c r="L6708" i="34"/>
  <c r="L6709" i="34"/>
  <c r="L6710" i="34"/>
  <c r="L6711" i="34"/>
  <c r="L6712" i="34"/>
  <c r="L6713" i="34"/>
  <c r="L6714" i="34"/>
  <c r="L6715" i="34"/>
  <c r="L6716" i="34"/>
  <c r="L6717" i="34"/>
  <c r="L6718" i="34"/>
  <c r="L6719" i="34"/>
  <c r="L6720" i="34"/>
  <c r="L6721" i="34"/>
  <c r="L6722" i="34"/>
  <c r="L6723" i="34"/>
  <c r="L6724" i="34"/>
  <c r="L6725" i="34"/>
  <c r="L6726" i="34"/>
  <c r="L6727" i="34"/>
  <c r="L6728" i="34"/>
  <c r="L6729" i="34"/>
  <c r="L6730" i="34"/>
  <c r="L6731" i="34"/>
  <c r="L6732" i="34"/>
  <c r="L6733" i="34"/>
  <c r="L6734" i="34"/>
  <c r="L6735" i="34"/>
  <c r="L6736" i="34"/>
  <c r="L6737" i="34"/>
  <c r="L6738" i="34"/>
  <c r="L6739" i="34"/>
  <c r="L6740" i="34"/>
  <c r="L6741" i="34"/>
  <c r="L6742" i="34"/>
  <c r="L6743" i="34"/>
  <c r="L6744" i="34"/>
  <c r="L6745" i="34"/>
  <c r="L6746" i="34"/>
  <c r="L6747" i="34"/>
  <c r="L6748" i="34"/>
  <c r="L6749" i="34"/>
  <c r="L6750" i="34"/>
  <c r="L6751" i="34"/>
  <c r="L6752" i="34"/>
  <c r="L6753" i="34"/>
  <c r="L6754" i="34"/>
  <c r="L6755" i="34"/>
  <c r="L6756" i="34"/>
  <c r="L6757" i="34"/>
  <c r="L6758" i="34"/>
  <c r="L6759" i="34"/>
  <c r="L6760" i="34"/>
  <c r="L6761" i="34"/>
  <c r="L6762" i="34"/>
  <c r="L6763" i="34"/>
  <c r="L6764" i="34"/>
  <c r="L6765" i="34"/>
  <c r="L6766" i="34"/>
  <c r="L6767" i="34"/>
  <c r="L6768" i="34"/>
  <c r="L6769" i="34"/>
  <c r="L6770" i="34"/>
  <c r="L6771" i="34"/>
  <c r="L6772" i="34"/>
  <c r="L6773" i="34"/>
  <c r="L6774" i="34"/>
  <c r="L6775" i="34"/>
  <c r="L6776" i="34"/>
  <c r="L6777" i="34"/>
  <c r="L6778" i="34"/>
  <c r="L6779" i="34"/>
  <c r="L6780" i="34"/>
  <c r="L6781" i="34"/>
  <c r="L6782" i="34"/>
  <c r="L6783" i="34"/>
  <c r="L6784" i="34"/>
  <c r="L6785" i="34"/>
  <c r="L6786" i="34"/>
  <c r="L6787" i="34"/>
  <c r="L6788" i="34"/>
  <c r="L6789" i="34"/>
  <c r="L6790" i="34"/>
  <c r="L6791" i="34"/>
  <c r="L6792" i="34"/>
  <c r="L6793" i="34"/>
  <c r="L6794" i="34"/>
  <c r="L6795" i="34"/>
  <c r="L6796" i="34"/>
  <c r="L6797" i="34"/>
  <c r="L6798" i="34"/>
  <c r="L6799" i="34"/>
  <c r="L6800" i="34"/>
  <c r="L6801" i="34"/>
  <c r="L6802" i="34"/>
  <c r="L6803" i="34"/>
  <c r="L6804" i="34"/>
  <c r="L6805" i="34"/>
  <c r="L6806" i="34"/>
  <c r="L6807" i="34"/>
  <c r="L6808" i="34"/>
  <c r="L6809" i="34"/>
  <c r="L6810" i="34"/>
  <c r="L6811" i="34"/>
  <c r="L6812" i="34"/>
  <c r="L6813" i="34"/>
  <c r="L6814" i="34"/>
  <c r="L6815" i="34"/>
  <c r="L6816" i="34"/>
  <c r="L6817" i="34"/>
  <c r="L6818" i="34"/>
  <c r="L6819" i="34"/>
  <c r="L6820" i="34"/>
  <c r="L6821" i="34"/>
  <c r="L6822" i="34"/>
  <c r="L6823" i="34"/>
  <c r="L6824" i="34"/>
  <c r="L6825" i="34"/>
  <c r="L6826" i="34"/>
  <c r="L6827" i="34"/>
  <c r="L6828" i="34"/>
  <c r="L6829" i="34"/>
  <c r="L6830" i="34"/>
  <c r="L6831" i="34"/>
  <c r="L6832" i="34"/>
  <c r="L6833" i="34"/>
  <c r="L6834" i="34"/>
  <c r="L6835" i="34"/>
  <c r="L6836" i="34"/>
  <c r="L6837" i="34"/>
  <c r="L6838" i="34"/>
  <c r="L6839" i="34"/>
  <c r="L6840" i="34"/>
  <c r="L6841" i="34"/>
  <c r="L6842" i="34"/>
  <c r="L6843" i="34"/>
  <c r="L6844" i="34"/>
  <c r="L6845" i="34"/>
  <c r="L6846" i="34"/>
  <c r="L6847" i="34"/>
  <c r="L6848" i="34"/>
  <c r="L6849" i="34"/>
  <c r="L6850" i="34"/>
  <c r="L6851" i="34"/>
  <c r="L6852" i="34"/>
  <c r="L6853" i="34"/>
  <c r="L6854" i="34"/>
  <c r="L6855" i="34"/>
  <c r="L6856" i="34"/>
  <c r="L6857" i="34"/>
  <c r="L6858" i="34"/>
  <c r="L6859" i="34"/>
  <c r="L6860" i="34"/>
  <c r="L6861" i="34"/>
  <c r="L6862" i="34"/>
  <c r="L6863" i="34"/>
  <c r="L6864" i="34"/>
  <c r="L6865" i="34"/>
  <c r="L6866" i="34"/>
  <c r="L6867" i="34"/>
  <c r="L6868" i="34"/>
  <c r="L6869" i="34"/>
  <c r="L6870" i="34"/>
  <c r="L6871" i="34"/>
  <c r="L6872" i="34"/>
  <c r="L6873" i="34"/>
  <c r="L6874" i="34"/>
  <c r="L6875" i="34"/>
  <c r="L6876" i="34"/>
  <c r="L6877" i="34"/>
  <c r="L6878" i="34"/>
  <c r="L6879" i="34"/>
  <c r="L6880" i="34"/>
  <c r="L6881" i="34"/>
  <c r="L6882" i="34"/>
  <c r="L6883" i="34"/>
  <c r="L6884" i="34"/>
  <c r="L6885" i="34"/>
  <c r="L6886" i="34"/>
  <c r="L6887" i="34"/>
  <c r="L6888" i="34"/>
  <c r="L6889" i="34"/>
  <c r="L6890" i="34"/>
  <c r="L6891" i="34"/>
  <c r="L6892" i="34"/>
  <c r="L6893" i="34"/>
  <c r="L6894" i="34"/>
  <c r="L6895" i="34"/>
  <c r="L6896" i="34"/>
  <c r="L6897" i="34"/>
  <c r="L6898" i="34"/>
  <c r="L6899" i="34"/>
  <c r="L6900" i="34"/>
  <c r="L6901" i="34"/>
  <c r="L6902" i="34"/>
  <c r="L6903" i="34"/>
  <c r="L6904" i="34"/>
  <c r="L6905" i="34"/>
  <c r="L6906" i="34"/>
  <c r="L6907" i="34"/>
  <c r="L6908" i="34"/>
  <c r="L6909" i="34"/>
  <c r="L6910" i="34"/>
  <c r="L6911" i="34"/>
  <c r="L6912" i="34"/>
  <c r="L6913" i="34"/>
  <c r="L6914" i="34"/>
  <c r="L6915" i="34"/>
  <c r="L6916" i="34"/>
  <c r="L6917" i="34"/>
  <c r="L6918" i="34"/>
  <c r="L6919" i="34"/>
  <c r="L6920" i="34"/>
  <c r="L6921" i="34"/>
  <c r="L6922" i="34"/>
  <c r="L6923" i="34"/>
  <c r="L6924" i="34"/>
  <c r="L6925" i="34"/>
  <c r="L6926" i="34"/>
  <c r="L6927" i="34"/>
  <c r="L6928" i="34"/>
  <c r="L6929" i="34"/>
  <c r="L6930" i="34"/>
  <c r="L6931" i="34"/>
  <c r="L6932" i="34"/>
  <c r="L6933" i="34"/>
  <c r="L6934" i="34"/>
  <c r="L6935" i="34"/>
  <c r="L6936" i="34"/>
  <c r="L6937" i="34"/>
  <c r="L6938" i="34"/>
  <c r="L6939" i="34"/>
  <c r="L6940" i="34"/>
  <c r="L6941" i="34"/>
  <c r="L6942" i="34"/>
  <c r="L6943" i="34"/>
  <c r="L6944" i="34"/>
  <c r="L6945" i="34"/>
  <c r="L6946" i="34"/>
  <c r="L6947" i="34"/>
  <c r="L6948" i="34"/>
  <c r="L6949" i="34"/>
  <c r="L6950" i="34"/>
  <c r="L6951" i="34"/>
  <c r="L6952" i="34"/>
  <c r="L6953" i="34"/>
  <c r="L6954" i="34"/>
  <c r="L6955" i="34"/>
  <c r="L6956" i="34"/>
  <c r="L6957" i="34"/>
  <c r="L6958" i="34"/>
  <c r="L6959" i="34"/>
  <c r="L6960" i="34"/>
  <c r="L6961" i="34"/>
  <c r="L6962" i="34"/>
  <c r="L6963" i="34"/>
  <c r="L6964" i="34"/>
  <c r="L6965" i="34"/>
  <c r="L6966" i="34"/>
  <c r="L6967" i="34"/>
  <c r="L6968" i="34"/>
  <c r="L6969" i="34"/>
  <c r="L6970" i="34"/>
  <c r="L6971" i="34"/>
  <c r="L6972" i="34"/>
  <c r="L6973" i="34"/>
  <c r="L6974" i="34"/>
  <c r="L6975" i="34"/>
  <c r="L6976" i="34"/>
  <c r="L6977" i="34"/>
  <c r="L6978" i="34"/>
  <c r="L6979" i="34"/>
  <c r="L6980" i="34"/>
  <c r="L6981" i="34"/>
  <c r="L6982" i="34"/>
  <c r="L6983" i="34"/>
  <c r="L6984" i="34"/>
  <c r="L6985" i="34"/>
  <c r="L6986" i="34"/>
  <c r="L6987" i="34"/>
  <c r="L6988" i="34"/>
  <c r="L6989" i="34"/>
  <c r="L6990" i="34"/>
  <c r="L6991" i="34"/>
  <c r="L6992" i="34"/>
  <c r="L6993" i="34"/>
  <c r="L6994" i="34"/>
  <c r="L6995" i="34"/>
  <c r="L6996" i="34"/>
  <c r="L6997" i="34"/>
  <c r="L6998" i="34"/>
  <c r="L6999" i="34"/>
  <c r="L7000" i="34"/>
  <c r="L7001" i="34"/>
  <c r="L7002" i="34"/>
  <c r="L7003" i="34"/>
  <c r="L7004" i="34"/>
  <c r="L7005" i="34"/>
  <c r="L7006" i="34"/>
  <c r="L7007" i="34"/>
  <c r="L7008" i="34"/>
  <c r="L7009" i="34"/>
  <c r="L7010" i="34"/>
  <c r="L7011" i="34"/>
  <c r="L7012" i="34"/>
  <c r="L7013" i="34"/>
  <c r="L7014" i="34"/>
  <c r="L7015" i="34"/>
  <c r="L7016" i="34"/>
  <c r="L7017" i="34"/>
  <c r="L7018" i="34"/>
  <c r="L7019" i="34"/>
  <c r="L7020" i="34"/>
  <c r="L7021" i="34"/>
  <c r="L7022" i="34"/>
  <c r="L7023" i="34"/>
  <c r="L7024" i="34"/>
  <c r="L7025" i="34"/>
  <c r="L7026" i="34"/>
  <c r="L7027" i="34"/>
  <c r="L7028" i="34"/>
  <c r="L7029" i="34"/>
  <c r="L7030" i="34"/>
  <c r="L7031" i="34"/>
  <c r="L7032" i="34"/>
  <c r="L7033" i="34"/>
  <c r="L7034" i="34"/>
  <c r="L7035" i="34"/>
  <c r="L7036" i="34"/>
  <c r="L7037" i="34"/>
  <c r="L7038" i="34"/>
  <c r="L7039" i="34"/>
  <c r="L7040" i="34"/>
  <c r="L7041" i="34"/>
  <c r="L7042" i="34"/>
  <c r="L7043" i="34"/>
  <c r="L7044" i="34"/>
  <c r="L7045" i="34"/>
  <c r="L7046" i="34"/>
  <c r="L7047" i="34"/>
  <c r="L7048" i="34"/>
  <c r="L7049" i="34"/>
  <c r="L7050" i="34"/>
  <c r="L7051" i="34"/>
  <c r="L7052" i="34"/>
  <c r="L7053" i="34"/>
  <c r="L7054" i="34"/>
  <c r="L7055" i="34"/>
  <c r="L7056" i="34"/>
  <c r="L7057" i="34"/>
  <c r="L7058" i="34"/>
  <c r="L7059" i="34"/>
  <c r="L7060" i="34"/>
  <c r="L7061" i="34"/>
  <c r="L7062" i="34"/>
  <c r="L7063" i="34"/>
  <c r="L7064" i="34"/>
  <c r="L7065" i="34"/>
  <c r="L7066" i="34"/>
  <c r="L7067" i="34"/>
  <c r="L7068" i="34"/>
  <c r="L7069" i="34"/>
  <c r="L7070" i="34"/>
  <c r="L7071" i="34"/>
  <c r="L7072" i="34"/>
  <c r="L7073" i="34"/>
  <c r="L7074" i="34"/>
  <c r="L7075" i="34"/>
  <c r="L7076" i="34"/>
  <c r="L7077" i="34"/>
  <c r="L7078" i="34"/>
  <c r="L7079" i="34"/>
  <c r="L7080" i="34"/>
  <c r="L7081" i="34"/>
  <c r="L7082" i="34"/>
  <c r="L7083" i="34"/>
  <c r="L7084" i="34"/>
  <c r="L7085" i="34"/>
  <c r="L7086" i="34"/>
  <c r="L7087" i="34"/>
  <c r="L7088" i="34"/>
  <c r="L7089" i="34"/>
  <c r="L7090" i="34"/>
  <c r="L7091" i="34"/>
  <c r="L7092" i="34"/>
  <c r="L7093" i="34"/>
  <c r="L7094" i="34"/>
  <c r="L7095" i="34"/>
  <c r="L7096" i="34"/>
  <c r="L7097" i="34"/>
  <c r="L7098" i="34"/>
  <c r="L7099" i="34"/>
  <c r="L7100" i="34"/>
  <c r="L7101" i="34"/>
  <c r="L7102" i="34"/>
  <c r="L7103" i="34"/>
  <c r="L7104" i="34"/>
  <c r="L7105" i="34"/>
  <c r="L7106" i="34"/>
  <c r="L7107" i="34"/>
  <c r="L7108" i="34"/>
  <c r="L7109" i="34"/>
  <c r="L7110" i="34"/>
  <c r="L7111" i="34"/>
  <c r="L7112" i="34"/>
  <c r="L7113" i="34"/>
  <c r="L7114" i="34"/>
  <c r="L7115" i="34"/>
  <c r="L7116" i="34"/>
  <c r="L7117" i="34"/>
  <c r="L7118" i="34"/>
  <c r="L7119" i="34"/>
  <c r="L7120" i="34"/>
  <c r="L7121" i="34"/>
  <c r="L7122" i="34"/>
  <c r="L7123" i="34"/>
  <c r="L7124" i="34"/>
  <c r="L7125" i="34"/>
  <c r="L7126" i="34"/>
  <c r="L7127" i="34"/>
  <c r="L7128" i="34"/>
  <c r="L7129" i="34"/>
  <c r="L7130" i="34"/>
  <c r="L7131" i="34"/>
  <c r="L7132" i="34"/>
  <c r="L7133" i="34"/>
  <c r="L7134" i="34"/>
  <c r="L7135" i="34"/>
  <c r="L7136" i="34"/>
  <c r="L7137" i="34"/>
  <c r="L7138" i="34"/>
  <c r="L7139" i="34"/>
  <c r="L7140" i="34"/>
  <c r="L7141" i="34"/>
  <c r="L7142" i="34"/>
  <c r="L7143" i="34"/>
  <c r="L7144" i="34"/>
  <c r="L7145" i="34"/>
  <c r="L7146" i="34"/>
  <c r="L7147" i="34"/>
  <c r="L7148" i="34"/>
  <c r="L7149" i="34"/>
  <c r="L7150" i="34"/>
  <c r="L7151" i="34"/>
  <c r="L7152" i="34"/>
  <c r="L7153" i="34"/>
  <c r="L7154" i="34"/>
  <c r="L7155" i="34"/>
  <c r="L7156" i="34"/>
  <c r="L7157" i="34"/>
  <c r="L7158" i="34"/>
  <c r="L7159" i="34"/>
  <c r="L7160" i="34"/>
  <c r="L7161" i="34"/>
  <c r="L7162" i="34"/>
  <c r="L7163" i="34"/>
  <c r="L7164" i="34"/>
  <c r="L7165" i="34"/>
  <c r="L7166" i="34"/>
  <c r="L7167" i="34"/>
  <c r="L7168" i="34"/>
  <c r="L7169" i="34"/>
  <c r="L7170" i="34"/>
  <c r="L7171" i="34"/>
  <c r="L7172" i="34"/>
  <c r="L7173" i="34"/>
  <c r="L7174" i="34"/>
  <c r="L7175" i="34"/>
  <c r="L7176" i="34"/>
  <c r="L7177" i="34"/>
  <c r="L7178" i="34"/>
  <c r="L7179" i="34"/>
  <c r="L7180" i="34"/>
  <c r="L7181" i="34"/>
  <c r="L7182" i="34"/>
  <c r="L7183" i="34"/>
  <c r="L7184" i="34"/>
  <c r="L7185" i="34"/>
  <c r="L7186" i="34"/>
  <c r="L7187" i="34"/>
  <c r="L7188" i="34"/>
  <c r="L7189" i="34"/>
  <c r="L7190" i="34"/>
  <c r="L7191" i="34"/>
  <c r="L7192" i="34"/>
  <c r="L7193" i="34"/>
  <c r="L7194" i="34"/>
  <c r="L7195" i="34"/>
  <c r="L7196" i="34"/>
  <c r="L7197" i="34"/>
  <c r="L7198" i="34"/>
  <c r="L7199" i="34"/>
  <c r="L7200" i="34"/>
  <c r="L7201" i="34"/>
  <c r="L7202" i="34"/>
  <c r="L7203" i="34"/>
  <c r="L7204" i="34"/>
  <c r="L7205" i="34"/>
  <c r="L7206" i="34"/>
  <c r="L7207" i="34"/>
  <c r="L7208" i="34"/>
  <c r="L7209" i="34"/>
  <c r="L7210" i="34"/>
  <c r="L7211" i="34"/>
  <c r="L7212" i="34"/>
  <c r="L7213" i="34"/>
  <c r="L7214" i="34"/>
  <c r="L7215" i="34"/>
  <c r="L7216" i="34"/>
  <c r="L7217" i="34"/>
  <c r="L7218" i="34"/>
  <c r="L7219" i="34"/>
  <c r="L7220" i="34"/>
  <c r="L7221" i="34"/>
  <c r="L7222" i="34"/>
  <c r="L7223" i="34"/>
  <c r="L7224" i="34"/>
  <c r="L7225" i="34"/>
  <c r="L7226" i="34"/>
  <c r="L7227" i="34"/>
  <c r="L7228" i="34"/>
  <c r="L7229" i="34"/>
  <c r="L7230" i="34"/>
  <c r="L7231" i="34"/>
  <c r="L7232" i="34"/>
  <c r="L7233" i="34"/>
  <c r="L7234" i="34"/>
  <c r="L7235" i="34"/>
  <c r="L7236" i="34"/>
  <c r="L7237" i="34"/>
  <c r="L7238" i="34"/>
  <c r="L7239" i="34"/>
  <c r="L7240" i="34"/>
  <c r="L7241" i="34"/>
  <c r="L7242" i="34"/>
  <c r="L7243" i="34"/>
  <c r="L7244" i="34"/>
  <c r="L7245" i="34"/>
  <c r="L7246" i="34"/>
  <c r="L7247" i="34"/>
  <c r="L7248" i="34"/>
  <c r="L7249" i="34"/>
  <c r="L7250" i="34"/>
  <c r="L7251" i="34"/>
  <c r="L7252" i="34"/>
  <c r="L7253" i="34"/>
  <c r="L7254" i="34"/>
  <c r="L7255" i="34"/>
  <c r="L7256" i="34"/>
  <c r="L7257" i="34"/>
  <c r="L7258" i="34"/>
  <c r="L7259" i="34"/>
  <c r="L7260" i="34"/>
  <c r="L7261" i="34"/>
  <c r="L7262" i="34"/>
  <c r="L7263" i="34"/>
  <c r="L7264" i="34"/>
  <c r="L7265" i="34"/>
  <c r="L7266" i="34"/>
  <c r="L7267" i="34"/>
  <c r="L7268" i="34"/>
  <c r="L7269" i="34"/>
  <c r="L7270" i="34"/>
  <c r="L7271" i="34"/>
  <c r="L7272" i="34"/>
  <c r="L7273" i="34"/>
  <c r="L7274" i="34"/>
  <c r="L7275" i="34"/>
  <c r="L7276" i="34"/>
  <c r="L7277" i="34"/>
  <c r="L7278" i="34"/>
  <c r="L7279" i="34"/>
  <c r="L7280" i="34"/>
  <c r="L7281" i="34"/>
  <c r="L7282" i="34"/>
  <c r="L7283" i="34"/>
  <c r="L7284" i="34"/>
  <c r="L7285" i="34"/>
  <c r="L7286" i="34"/>
  <c r="L7287" i="34"/>
  <c r="L7288" i="34"/>
  <c r="L7289" i="34"/>
  <c r="L7290" i="34"/>
  <c r="L7291" i="34"/>
  <c r="L7292" i="34"/>
  <c r="L7293" i="34"/>
  <c r="L7294" i="34"/>
  <c r="L7295" i="34"/>
  <c r="L7296" i="34"/>
  <c r="L7297" i="34"/>
  <c r="L7298" i="34"/>
  <c r="L7299" i="34"/>
  <c r="L7300" i="34"/>
  <c r="L7301" i="34"/>
  <c r="L7302" i="34"/>
  <c r="L7303" i="34"/>
  <c r="L7304" i="34"/>
  <c r="L7305" i="34"/>
  <c r="L7306" i="34"/>
  <c r="L7307" i="34"/>
  <c r="L7308" i="34"/>
  <c r="L7309" i="34"/>
  <c r="L7310" i="34"/>
  <c r="L7311" i="34"/>
  <c r="L7312" i="34"/>
  <c r="L7313" i="34"/>
  <c r="L7314" i="34"/>
  <c r="L7315" i="34"/>
  <c r="L7316" i="34"/>
  <c r="L7317" i="34"/>
  <c r="L7318" i="34"/>
  <c r="L7319" i="34"/>
  <c r="L7320" i="34"/>
  <c r="L7321" i="34"/>
  <c r="L7322" i="34"/>
  <c r="L7323" i="34"/>
  <c r="L7324" i="34"/>
  <c r="L7325" i="34"/>
  <c r="L7326" i="34"/>
  <c r="L7327" i="34"/>
  <c r="L7328" i="34"/>
  <c r="L7329" i="34"/>
  <c r="L7330" i="34"/>
  <c r="L7331" i="34"/>
  <c r="L7332" i="34"/>
  <c r="L7333" i="34"/>
  <c r="L7334" i="34"/>
  <c r="L7335" i="34"/>
  <c r="L7336" i="34"/>
  <c r="L7337" i="34"/>
  <c r="L7338" i="34"/>
  <c r="L7339" i="34"/>
  <c r="L7340" i="34"/>
  <c r="L7341" i="34"/>
  <c r="L7342" i="34"/>
  <c r="L7343" i="34"/>
  <c r="L7344" i="34"/>
  <c r="L7345" i="34"/>
  <c r="L7346" i="34"/>
  <c r="L7347" i="34"/>
  <c r="L7348" i="34"/>
  <c r="L7349" i="34"/>
  <c r="L7350" i="34"/>
  <c r="L7351" i="34"/>
  <c r="L7352" i="34"/>
  <c r="L7353" i="34"/>
  <c r="L7354" i="34"/>
  <c r="L7355" i="34"/>
  <c r="L7356" i="34"/>
  <c r="L7357" i="34"/>
  <c r="L7358" i="34"/>
  <c r="L7359" i="34"/>
  <c r="L7360" i="34"/>
  <c r="L7361" i="34"/>
  <c r="L7362" i="34"/>
  <c r="L7363" i="34"/>
  <c r="L7364" i="34"/>
  <c r="L7365" i="34"/>
  <c r="L7366" i="34"/>
  <c r="L7367" i="34"/>
  <c r="L7368" i="34"/>
  <c r="L7369" i="34"/>
  <c r="L7370" i="34"/>
  <c r="L7371" i="34"/>
  <c r="L7372" i="34"/>
  <c r="L7373" i="34"/>
  <c r="L7374" i="34"/>
  <c r="L7375" i="34"/>
  <c r="L7376" i="34"/>
  <c r="L7377" i="34"/>
  <c r="L7378" i="34"/>
  <c r="L7379" i="34"/>
  <c r="L7380" i="34"/>
  <c r="L7381" i="34"/>
  <c r="L7382" i="34"/>
  <c r="L7383" i="34"/>
  <c r="L7384" i="34"/>
  <c r="L7385" i="34"/>
  <c r="L7386" i="34"/>
  <c r="L7387" i="34"/>
  <c r="L7388" i="34"/>
  <c r="L7389" i="34"/>
  <c r="L7390" i="34"/>
  <c r="L7391" i="34"/>
  <c r="L7392" i="34"/>
  <c r="L7393" i="34"/>
  <c r="L7394" i="34"/>
  <c r="L7395" i="34"/>
  <c r="L7396" i="34"/>
  <c r="L7397" i="34"/>
  <c r="L7398" i="34"/>
  <c r="L7399" i="34"/>
  <c r="L7400" i="34"/>
  <c r="L7401" i="34"/>
  <c r="L7402" i="34"/>
  <c r="L7403" i="34"/>
  <c r="L7404" i="34"/>
  <c r="L7405" i="34"/>
  <c r="L7406" i="34"/>
  <c r="L7407" i="34"/>
  <c r="L7408" i="34"/>
  <c r="L7409" i="34"/>
  <c r="L7410" i="34"/>
  <c r="L7411" i="34"/>
  <c r="L7412" i="34"/>
  <c r="L7413" i="34"/>
  <c r="L7414" i="34"/>
  <c r="L7415" i="34"/>
  <c r="L7416" i="34"/>
  <c r="L7417" i="34"/>
  <c r="L7418" i="34"/>
  <c r="L7419" i="34"/>
  <c r="L7420" i="34"/>
  <c r="L7421" i="34"/>
  <c r="L7422" i="34"/>
  <c r="L7423" i="34"/>
  <c r="L7424" i="34"/>
  <c r="L7425" i="34"/>
  <c r="L7426" i="34"/>
  <c r="L7427" i="34"/>
  <c r="L7428" i="34"/>
  <c r="L7429" i="34"/>
  <c r="L7430" i="34"/>
  <c r="L7431" i="34"/>
  <c r="L7432" i="34"/>
  <c r="L7433" i="34"/>
  <c r="L7434" i="34"/>
  <c r="L7435" i="34"/>
  <c r="L7436" i="34"/>
  <c r="L7437" i="34"/>
  <c r="L7438" i="34"/>
  <c r="L7439" i="34"/>
  <c r="L7440" i="34"/>
  <c r="L7441" i="34"/>
  <c r="L7442" i="34"/>
  <c r="L7443" i="34"/>
  <c r="L7444" i="34"/>
  <c r="L7445" i="34"/>
  <c r="L7446" i="34"/>
  <c r="L7447" i="34"/>
  <c r="L7448" i="34"/>
  <c r="L7449" i="34"/>
  <c r="L7450" i="34"/>
  <c r="L7451" i="34"/>
  <c r="L7452" i="34"/>
  <c r="L7453" i="34"/>
  <c r="L7454" i="34"/>
  <c r="L7455" i="34"/>
  <c r="L7456" i="34"/>
  <c r="L7457" i="34"/>
  <c r="L7458" i="34"/>
  <c r="L7459" i="34"/>
  <c r="L7460" i="34"/>
  <c r="L7461" i="34"/>
  <c r="L7462" i="34"/>
  <c r="L7463" i="34"/>
  <c r="L7464" i="34"/>
  <c r="L7465" i="34"/>
  <c r="L7466" i="34"/>
  <c r="L7467" i="34"/>
  <c r="L7468" i="34"/>
  <c r="L7469" i="34"/>
  <c r="L7470" i="34"/>
  <c r="L7471" i="34"/>
  <c r="L7472" i="34"/>
  <c r="L7473" i="34"/>
  <c r="L7474" i="34"/>
  <c r="L7475" i="34"/>
  <c r="L7476" i="34"/>
  <c r="L7477" i="34"/>
  <c r="L7478" i="34"/>
  <c r="L7479" i="34"/>
  <c r="L7480" i="34"/>
  <c r="L7481" i="34"/>
  <c r="L7482" i="34"/>
  <c r="L7483" i="34"/>
  <c r="L7484" i="34"/>
  <c r="L7485" i="34"/>
  <c r="L7486" i="34"/>
  <c r="L7487" i="34"/>
  <c r="L7488" i="34"/>
  <c r="L7489" i="34"/>
  <c r="L7490" i="34"/>
  <c r="L7491" i="34"/>
  <c r="L7492" i="34"/>
  <c r="L7493" i="34"/>
  <c r="L7494" i="34"/>
  <c r="L7495" i="34"/>
  <c r="L7496" i="34"/>
  <c r="L7497" i="34"/>
  <c r="L7498" i="34"/>
  <c r="L7499" i="34"/>
  <c r="L7500" i="34"/>
  <c r="L7501" i="34"/>
  <c r="L7502" i="34"/>
  <c r="L7503" i="34"/>
  <c r="L7504" i="34"/>
  <c r="L7505" i="34"/>
  <c r="L7506" i="34"/>
  <c r="L7507" i="34"/>
  <c r="L7508" i="34"/>
  <c r="L7509" i="34"/>
  <c r="L7510" i="34"/>
  <c r="L7511" i="34"/>
  <c r="L7512" i="34"/>
  <c r="L7513" i="34"/>
  <c r="L7514" i="34"/>
  <c r="L7515" i="34"/>
  <c r="L7516" i="34"/>
  <c r="L7517" i="34"/>
  <c r="L7518" i="34"/>
  <c r="L7519" i="34"/>
  <c r="L7520" i="34"/>
  <c r="L7521" i="34"/>
  <c r="L7522" i="34"/>
  <c r="L7523" i="34"/>
  <c r="L7524" i="34"/>
  <c r="L7525" i="34"/>
  <c r="L7526" i="34"/>
  <c r="L7527" i="34"/>
  <c r="L7528" i="34"/>
  <c r="L7529" i="34"/>
  <c r="L7530" i="34"/>
  <c r="L7531" i="34"/>
  <c r="L7532" i="34"/>
  <c r="L7533" i="34"/>
  <c r="L7534" i="34"/>
  <c r="L7535" i="34"/>
  <c r="L7536" i="34"/>
  <c r="L7537" i="34"/>
  <c r="L7538" i="34"/>
  <c r="L7539" i="34"/>
  <c r="L7540" i="34"/>
  <c r="L7541" i="34"/>
  <c r="L7542" i="34"/>
  <c r="L7543" i="34"/>
  <c r="L7544" i="34"/>
  <c r="L7545" i="34"/>
  <c r="L7546" i="34"/>
  <c r="L7547" i="34"/>
  <c r="L7548" i="34"/>
  <c r="L7549" i="34"/>
  <c r="L7550" i="34"/>
  <c r="L7551" i="34"/>
  <c r="L7552" i="34"/>
  <c r="L7553" i="34"/>
  <c r="L7554" i="34"/>
  <c r="L7555" i="34"/>
  <c r="L7556" i="34"/>
  <c r="L7557" i="34"/>
  <c r="L7558" i="34"/>
  <c r="L7559" i="34"/>
  <c r="L7560" i="34"/>
  <c r="L7561" i="34"/>
  <c r="L7562" i="34"/>
  <c r="L7563" i="34"/>
  <c r="L7564" i="34"/>
  <c r="L7565" i="34"/>
  <c r="L7566" i="34"/>
  <c r="L7567" i="34"/>
  <c r="L7568" i="34"/>
  <c r="L7569" i="34"/>
  <c r="L7570" i="34"/>
  <c r="L7571" i="34"/>
  <c r="L7572" i="34"/>
  <c r="L7573" i="34"/>
  <c r="L7574" i="34"/>
  <c r="L7575" i="34"/>
  <c r="L7576" i="34"/>
  <c r="L7577" i="34"/>
  <c r="L7578" i="34"/>
  <c r="L7579" i="34"/>
  <c r="L7580" i="34"/>
  <c r="L7581" i="34"/>
  <c r="L7582" i="34"/>
  <c r="L7583" i="34"/>
  <c r="L7584" i="34"/>
  <c r="L7585" i="34"/>
  <c r="L7586" i="34"/>
  <c r="L7587" i="34"/>
  <c r="L7588" i="34"/>
  <c r="L7589" i="34"/>
  <c r="L7590" i="34"/>
  <c r="L7591" i="34"/>
  <c r="L7592" i="34"/>
  <c r="L7593" i="34"/>
  <c r="L7594" i="34"/>
  <c r="L7595" i="34"/>
  <c r="L7596" i="34"/>
  <c r="L7597" i="34"/>
  <c r="L7598" i="34"/>
  <c r="L7599" i="34"/>
  <c r="L7600" i="34"/>
  <c r="L7601" i="34"/>
  <c r="L7602" i="34"/>
  <c r="L7603" i="34"/>
  <c r="L7604" i="34"/>
  <c r="L7605" i="34"/>
  <c r="L7606" i="34"/>
  <c r="L7607" i="34"/>
  <c r="L7608" i="34"/>
  <c r="L7609" i="34"/>
  <c r="L7610" i="34"/>
  <c r="L7611" i="34"/>
  <c r="L7612" i="34"/>
  <c r="L7613" i="34"/>
  <c r="L7614" i="34"/>
  <c r="L7615" i="34"/>
  <c r="L7616" i="34"/>
  <c r="L7617" i="34"/>
  <c r="L7618" i="34"/>
  <c r="L7619" i="34"/>
  <c r="L7620" i="34"/>
  <c r="L7621" i="34"/>
  <c r="L7622" i="34"/>
  <c r="L7623" i="34"/>
  <c r="L7624" i="34"/>
  <c r="L7625" i="34"/>
  <c r="L7626" i="34"/>
  <c r="L7627" i="34"/>
  <c r="L7628" i="34"/>
  <c r="L7629" i="34"/>
  <c r="L7630" i="34"/>
  <c r="L7631" i="34"/>
  <c r="L7632" i="34"/>
  <c r="L7633" i="34"/>
  <c r="L7634" i="34"/>
  <c r="L7635" i="34"/>
  <c r="L7636" i="34"/>
  <c r="L7637" i="34"/>
  <c r="L7638" i="34"/>
  <c r="L7639" i="34"/>
  <c r="L7640" i="34"/>
  <c r="L7641" i="34"/>
  <c r="L7642" i="34"/>
  <c r="L7643" i="34"/>
  <c r="L7644" i="34"/>
  <c r="L7645" i="34"/>
  <c r="L7646" i="34"/>
  <c r="L7647" i="34"/>
  <c r="L7648" i="34"/>
  <c r="L7649" i="34"/>
  <c r="L7650" i="34"/>
  <c r="L7651" i="34"/>
  <c r="L7652" i="34"/>
  <c r="L7653" i="34"/>
  <c r="L7654" i="34"/>
  <c r="L7655" i="34"/>
  <c r="L7656" i="34"/>
  <c r="L7657" i="34"/>
  <c r="L7658" i="34"/>
  <c r="L7659" i="34"/>
  <c r="L7660" i="34"/>
  <c r="L7661" i="34"/>
  <c r="L7662" i="34"/>
  <c r="L7663" i="34"/>
  <c r="L7664" i="34"/>
  <c r="L7665" i="34"/>
  <c r="L7666" i="34"/>
  <c r="L7667" i="34"/>
  <c r="L7668" i="34"/>
  <c r="L7669" i="34"/>
  <c r="L7670" i="34"/>
  <c r="L7671" i="34"/>
  <c r="L7672" i="34"/>
  <c r="L7673" i="34"/>
  <c r="L7674" i="34"/>
  <c r="L7675" i="34"/>
  <c r="L7676" i="34"/>
  <c r="L7677" i="34"/>
  <c r="L7678" i="34"/>
  <c r="L7679" i="34"/>
  <c r="L7680" i="34"/>
  <c r="L7681" i="34"/>
  <c r="L7682" i="34"/>
  <c r="L7683" i="34"/>
  <c r="L7684" i="34"/>
  <c r="L7685" i="34"/>
  <c r="L7686" i="34"/>
  <c r="L7687" i="34"/>
  <c r="L7688" i="34"/>
  <c r="L7689" i="34"/>
  <c r="L7690" i="34"/>
  <c r="L7691" i="34"/>
  <c r="L7692" i="34"/>
  <c r="L7693" i="34"/>
  <c r="L7694" i="34"/>
  <c r="L7695" i="34"/>
  <c r="L7696" i="34"/>
  <c r="L7697" i="34"/>
  <c r="L7698" i="34"/>
  <c r="L7699" i="34"/>
  <c r="L7700" i="34"/>
  <c r="L7701" i="34"/>
  <c r="L7702" i="34"/>
  <c r="L7703" i="34"/>
  <c r="L7704" i="34"/>
  <c r="L7705" i="34"/>
  <c r="L7706" i="34"/>
  <c r="L7707" i="34"/>
  <c r="L7708" i="34"/>
  <c r="L7709" i="34"/>
  <c r="L7710" i="34"/>
  <c r="L7711" i="34"/>
  <c r="L7712" i="34"/>
  <c r="L7713" i="34"/>
  <c r="L7714" i="34"/>
  <c r="L7715" i="34"/>
  <c r="L7716" i="34"/>
  <c r="L7717" i="34"/>
  <c r="L7718" i="34"/>
  <c r="L7719" i="34"/>
  <c r="L7720" i="34"/>
  <c r="L7721" i="34"/>
  <c r="L7722" i="34"/>
  <c r="L7723" i="34"/>
  <c r="L7724" i="34"/>
  <c r="L7725" i="34"/>
  <c r="L7726" i="34"/>
  <c r="L7727" i="34"/>
  <c r="L7728" i="34"/>
  <c r="L7729" i="34"/>
  <c r="L7730" i="34"/>
  <c r="L7731" i="34"/>
  <c r="L7732" i="34"/>
  <c r="L7733" i="34"/>
  <c r="L7734" i="34"/>
  <c r="L7735" i="34"/>
  <c r="L7736" i="34"/>
  <c r="L7737" i="34"/>
  <c r="L7738" i="34"/>
  <c r="L7739" i="34"/>
  <c r="L7740" i="34"/>
  <c r="L7741" i="34"/>
  <c r="L7742" i="34"/>
  <c r="L7743" i="34"/>
  <c r="L7744" i="34"/>
  <c r="L7745" i="34"/>
  <c r="L7746" i="34"/>
  <c r="L7747" i="34"/>
  <c r="L7748" i="34"/>
  <c r="L7749" i="34"/>
  <c r="L7750" i="34"/>
  <c r="L7751" i="34"/>
  <c r="L7752" i="34"/>
  <c r="L7753" i="34"/>
  <c r="L7754" i="34"/>
  <c r="L7755" i="34"/>
  <c r="L7756" i="34"/>
  <c r="L7757" i="34"/>
  <c r="L7758" i="34"/>
  <c r="L7759" i="34"/>
  <c r="L7760" i="34"/>
  <c r="L7761" i="34"/>
  <c r="L7762" i="34"/>
  <c r="L7763" i="34"/>
  <c r="L7764" i="34"/>
  <c r="L7765" i="34"/>
  <c r="L7766" i="34"/>
  <c r="L7767" i="34"/>
  <c r="L7768" i="34"/>
  <c r="L7769" i="34"/>
  <c r="L7770" i="34"/>
  <c r="L7771" i="34"/>
  <c r="L7772" i="34"/>
  <c r="L7773" i="34"/>
  <c r="L7774" i="34"/>
  <c r="L7775" i="34"/>
  <c r="L7776" i="34"/>
  <c r="L7777" i="34"/>
  <c r="L7778" i="34"/>
  <c r="L7779" i="34"/>
  <c r="L7780" i="34"/>
  <c r="L7781" i="34"/>
  <c r="L7782" i="34"/>
  <c r="L7783" i="34"/>
  <c r="L7784" i="34"/>
  <c r="L7785" i="34"/>
  <c r="L7786" i="34"/>
  <c r="L7787" i="34"/>
  <c r="L7788" i="34"/>
  <c r="L7789" i="34"/>
  <c r="L7790" i="34"/>
  <c r="L7791" i="34"/>
  <c r="L7792" i="34"/>
  <c r="L7793" i="34"/>
  <c r="L7794" i="34"/>
  <c r="L7795" i="34"/>
  <c r="L7796" i="34"/>
  <c r="L7797" i="34"/>
  <c r="L7798" i="34"/>
  <c r="L7799" i="34"/>
  <c r="L7800" i="34"/>
  <c r="L7801" i="34"/>
  <c r="L7802" i="34"/>
  <c r="L7803" i="34"/>
  <c r="L7804" i="34"/>
  <c r="L7805" i="34"/>
  <c r="L7806" i="34"/>
  <c r="L7807" i="34"/>
  <c r="L7808" i="34"/>
  <c r="L7809" i="34"/>
  <c r="L7810" i="34"/>
  <c r="L7811" i="34"/>
  <c r="L7812" i="34"/>
  <c r="L7813" i="34"/>
  <c r="L7814" i="34"/>
  <c r="L7815" i="34"/>
  <c r="L7816" i="34"/>
  <c r="L7817" i="34"/>
  <c r="L7818" i="34"/>
  <c r="L7819" i="34"/>
  <c r="L7820" i="34"/>
  <c r="L7821" i="34"/>
  <c r="L7822" i="34"/>
  <c r="L7823" i="34"/>
  <c r="L7824" i="34"/>
  <c r="L7825" i="34"/>
  <c r="L7826" i="34"/>
  <c r="L7827" i="34"/>
  <c r="L7828" i="34"/>
  <c r="L7829" i="34"/>
  <c r="L7830" i="34"/>
  <c r="L7831" i="34"/>
  <c r="L7832" i="34"/>
  <c r="L7833" i="34"/>
  <c r="L7834" i="34"/>
  <c r="L7835" i="34"/>
  <c r="L7836" i="34"/>
  <c r="L7837" i="34"/>
  <c r="L7838" i="34"/>
  <c r="L7839" i="34"/>
  <c r="L7840" i="34"/>
  <c r="L7841" i="34"/>
  <c r="L7842" i="34"/>
  <c r="L7843" i="34"/>
  <c r="L7844" i="34"/>
  <c r="L7845" i="34"/>
  <c r="L7846" i="34"/>
  <c r="L7847" i="34"/>
  <c r="L7848" i="34"/>
  <c r="L7849" i="34"/>
  <c r="L7850" i="34"/>
  <c r="L7851" i="34"/>
  <c r="L7852" i="34"/>
  <c r="L7853" i="34"/>
  <c r="L7854" i="34"/>
  <c r="L7855" i="34"/>
  <c r="L7856" i="34"/>
  <c r="L7857" i="34"/>
  <c r="L7858" i="34"/>
  <c r="L7859" i="34"/>
  <c r="L7860" i="34"/>
  <c r="L7861" i="34"/>
  <c r="L7862" i="34"/>
  <c r="L7863" i="34"/>
  <c r="L7864" i="34"/>
  <c r="L7865" i="34"/>
  <c r="L7866" i="34"/>
  <c r="L7867" i="34"/>
  <c r="L7868" i="34"/>
  <c r="L7869" i="34"/>
  <c r="L7870" i="34"/>
  <c r="L7871" i="34"/>
  <c r="L7872" i="34"/>
  <c r="L7873" i="34"/>
  <c r="L7874" i="34"/>
  <c r="L7875" i="34"/>
  <c r="L7876" i="34"/>
  <c r="L7877" i="34"/>
  <c r="L7878" i="34"/>
  <c r="L7879" i="34"/>
  <c r="L7880" i="34"/>
  <c r="L7881" i="34"/>
  <c r="L7882" i="34"/>
  <c r="L7883" i="34"/>
  <c r="L7884" i="34"/>
  <c r="L7885" i="34"/>
  <c r="L7886" i="34"/>
  <c r="L7887" i="34"/>
  <c r="L7888" i="34"/>
  <c r="L7889" i="34"/>
  <c r="L7890" i="34"/>
  <c r="L7891" i="34"/>
  <c r="L7892" i="34"/>
  <c r="L7893" i="34"/>
  <c r="L7894" i="34"/>
  <c r="L7895" i="34"/>
  <c r="L7896" i="34"/>
  <c r="L7897" i="34"/>
  <c r="L7898" i="34"/>
  <c r="L7899" i="34"/>
  <c r="L7900" i="34"/>
  <c r="L7901" i="34"/>
  <c r="L7902" i="34"/>
  <c r="L7903" i="34"/>
  <c r="L7904" i="34"/>
  <c r="L7905" i="34"/>
  <c r="L7906" i="34"/>
  <c r="L7907" i="34"/>
  <c r="L7908" i="34"/>
  <c r="L7909" i="34"/>
  <c r="L7910" i="34"/>
  <c r="L7911" i="34"/>
  <c r="L7912" i="34"/>
  <c r="L7913" i="34"/>
  <c r="L7914" i="34"/>
  <c r="L7915" i="34"/>
  <c r="L7916" i="34"/>
  <c r="L7917" i="34"/>
  <c r="L7918" i="34"/>
  <c r="L7919" i="34"/>
  <c r="L7920" i="34"/>
  <c r="L7921" i="34"/>
  <c r="L7922" i="34"/>
  <c r="L7923" i="34"/>
  <c r="L7924" i="34"/>
  <c r="L7925" i="34"/>
  <c r="L7926" i="34"/>
  <c r="L7927" i="34"/>
  <c r="L7928" i="34"/>
  <c r="L7929" i="34"/>
  <c r="L7930" i="34"/>
  <c r="L7931" i="34"/>
  <c r="L7932" i="34"/>
  <c r="L7933" i="34"/>
  <c r="L7934" i="34"/>
  <c r="L7935" i="34"/>
  <c r="L7936" i="34"/>
  <c r="L7937" i="34"/>
  <c r="L7938" i="34"/>
  <c r="L7939" i="34"/>
  <c r="L7940" i="34"/>
  <c r="L7941" i="34"/>
  <c r="L7942" i="34"/>
  <c r="L7943" i="34"/>
  <c r="L7944" i="34"/>
  <c r="L7945" i="34"/>
  <c r="L7946" i="34"/>
  <c r="L7947" i="34"/>
  <c r="L7948" i="34"/>
  <c r="L7949" i="34"/>
  <c r="L7950" i="34"/>
  <c r="L7951" i="34"/>
  <c r="L7952" i="34"/>
  <c r="L7953" i="34"/>
  <c r="L7954" i="34"/>
  <c r="L7955" i="34"/>
  <c r="L7956" i="34"/>
  <c r="L7957" i="34"/>
  <c r="L7958" i="34"/>
  <c r="L7959" i="34"/>
  <c r="L7960" i="34"/>
  <c r="L7961" i="34"/>
  <c r="L7962" i="34"/>
  <c r="L7963" i="34"/>
  <c r="L7964" i="34"/>
  <c r="L7965" i="34"/>
  <c r="L7966" i="34"/>
  <c r="L7967" i="34"/>
  <c r="L7968" i="34"/>
  <c r="L7969" i="34"/>
  <c r="L7970" i="34"/>
  <c r="L7971" i="34"/>
  <c r="L7972" i="34"/>
  <c r="L7973" i="34"/>
  <c r="L7974" i="34"/>
  <c r="L7975" i="34"/>
  <c r="L7976" i="34"/>
  <c r="L7977" i="34"/>
  <c r="L7978" i="34"/>
  <c r="L7979" i="34"/>
  <c r="L7980" i="34"/>
  <c r="L7981" i="34"/>
  <c r="L7982" i="34"/>
  <c r="L7983" i="34"/>
  <c r="L7984" i="34"/>
  <c r="L7985" i="34"/>
  <c r="L7986" i="34"/>
  <c r="L7987" i="34"/>
  <c r="L7988" i="34"/>
  <c r="L7989" i="34"/>
  <c r="L7990" i="34"/>
  <c r="L7991" i="34"/>
  <c r="L7992" i="34"/>
  <c r="L7993" i="34"/>
  <c r="L7994" i="34"/>
  <c r="L7995" i="34"/>
  <c r="L7996" i="34"/>
  <c r="L7997" i="34"/>
  <c r="L7998" i="34"/>
  <c r="L7999" i="34"/>
  <c r="L8000" i="34"/>
  <c r="L8001" i="34"/>
  <c r="L8002" i="34"/>
  <c r="L8003" i="34"/>
  <c r="L8004" i="34"/>
  <c r="L8005" i="34"/>
  <c r="L8006" i="34"/>
  <c r="L8007" i="34"/>
  <c r="L8008" i="34"/>
  <c r="L8009" i="34"/>
  <c r="L8010" i="34"/>
  <c r="L8011" i="34"/>
  <c r="L8012" i="34"/>
  <c r="L8013" i="34"/>
  <c r="L8014" i="34"/>
  <c r="L8015" i="34"/>
  <c r="L8016" i="34"/>
  <c r="L8017" i="34"/>
  <c r="L8018" i="34"/>
  <c r="L8019" i="34"/>
  <c r="L8020" i="34"/>
  <c r="L8021" i="34"/>
  <c r="L8022" i="34"/>
  <c r="L8023" i="34"/>
  <c r="L8024" i="34"/>
  <c r="L8025" i="34"/>
  <c r="L8026" i="34"/>
  <c r="L8027" i="34"/>
  <c r="L8028" i="34"/>
  <c r="L8029" i="34"/>
  <c r="L8030" i="34"/>
  <c r="L8031" i="34"/>
  <c r="L8032" i="34"/>
  <c r="L8033" i="34"/>
  <c r="L8034" i="34"/>
  <c r="L8035" i="34"/>
  <c r="L8036" i="34"/>
  <c r="L8037" i="34"/>
  <c r="L8038" i="34"/>
  <c r="L8039" i="34"/>
  <c r="L8040" i="34"/>
  <c r="L8041" i="34"/>
  <c r="L8042" i="34"/>
  <c r="L8043" i="34"/>
  <c r="L8044" i="34"/>
  <c r="L8045" i="34"/>
  <c r="L8046" i="34"/>
  <c r="L8047" i="34"/>
  <c r="L8048" i="34"/>
  <c r="L8049" i="34"/>
  <c r="L8050" i="34"/>
  <c r="L8051" i="34"/>
  <c r="L8052" i="34"/>
  <c r="L8053" i="34"/>
  <c r="L8054" i="34"/>
  <c r="L8055" i="34"/>
  <c r="L8056" i="34"/>
  <c r="L8057" i="34"/>
  <c r="L8058" i="34"/>
  <c r="L8059" i="34"/>
  <c r="L8060" i="34"/>
  <c r="L8061" i="34"/>
  <c r="L8062" i="34"/>
  <c r="L8063" i="34"/>
  <c r="L8064" i="34"/>
  <c r="L8065" i="34"/>
  <c r="L8066" i="34"/>
  <c r="L8067" i="34"/>
  <c r="L8068" i="34"/>
  <c r="L8069" i="34"/>
  <c r="L8070" i="34"/>
  <c r="L8071" i="34"/>
  <c r="L8072" i="34"/>
  <c r="L8073" i="34"/>
  <c r="L8074" i="34"/>
  <c r="L8075" i="34"/>
  <c r="L8076" i="34"/>
  <c r="L8077" i="34"/>
  <c r="L8078" i="34"/>
  <c r="L8079" i="34"/>
  <c r="L8080" i="34"/>
  <c r="L8081" i="34"/>
  <c r="L8082" i="34"/>
  <c r="L8083" i="34"/>
  <c r="L8084" i="34"/>
  <c r="L8085" i="34"/>
  <c r="L8086" i="34"/>
  <c r="L8087" i="34"/>
  <c r="L8088" i="34"/>
  <c r="L8089" i="34"/>
  <c r="L8090" i="34"/>
  <c r="L8091" i="34"/>
  <c r="L8092" i="34"/>
  <c r="L8093" i="34"/>
  <c r="L8094" i="34"/>
  <c r="L8095" i="34"/>
  <c r="L8096" i="34"/>
  <c r="L8097" i="34"/>
  <c r="L8098" i="34"/>
  <c r="L8099" i="34"/>
  <c r="L8100" i="34"/>
  <c r="L8101" i="34"/>
  <c r="L8102" i="34"/>
  <c r="L8103" i="34"/>
  <c r="L8104" i="34"/>
  <c r="L8105" i="34"/>
  <c r="L8106" i="34"/>
  <c r="L8107" i="34"/>
  <c r="L8108" i="34"/>
  <c r="L8109" i="34"/>
  <c r="L8110" i="34"/>
  <c r="L8111" i="34"/>
  <c r="L8112" i="34"/>
  <c r="L8113" i="34"/>
  <c r="L8114" i="34"/>
  <c r="L8115" i="34"/>
  <c r="L8116" i="34"/>
  <c r="L8117" i="34"/>
  <c r="L8118" i="34"/>
  <c r="L8119" i="34"/>
  <c r="L8120" i="34"/>
  <c r="L8121" i="34"/>
  <c r="L8122" i="34"/>
  <c r="L8123" i="34"/>
  <c r="L8124" i="34"/>
  <c r="L8125" i="34"/>
  <c r="L8126" i="34"/>
  <c r="L8127" i="34"/>
  <c r="L8128" i="34"/>
  <c r="L8129" i="34"/>
  <c r="L8130" i="34"/>
  <c r="L8131" i="34"/>
  <c r="L8132" i="34"/>
  <c r="L8133" i="34"/>
  <c r="L8134" i="34"/>
  <c r="L8135" i="34"/>
  <c r="L8136" i="34"/>
  <c r="L8137" i="34"/>
  <c r="L8138" i="34"/>
  <c r="L8139" i="34"/>
  <c r="L8140" i="34"/>
  <c r="L8141" i="34"/>
  <c r="L8142" i="34"/>
  <c r="L8143" i="34"/>
  <c r="L8144" i="34"/>
  <c r="L8145" i="34"/>
  <c r="L8146" i="34"/>
  <c r="L8147" i="34"/>
  <c r="L8148" i="34"/>
  <c r="L8149" i="34"/>
  <c r="L8150" i="34"/>
  <c r="L8151" i="34"/>
  <c r="L8152" i="34"/>
  <c r="L8153" i="34"/>
  <c r="L8154" i="34"/>
  <c r="L8155" i="34"/>
  <c r="L8156" i="34"/>
  <c r="L8157" i="34"/>
  <c r="L8158" i="34"/>
  <c r="L8159" i="34"/>
  <c r="L8160" i="34"/>
  <c r="L8161" i="34"/>
  <c r="L8162" i="34"/>
  <c r="L8163" i="34"/>
  <c r="L8164" i="34"/>
  <c r="L8165" i="34"/>
  <c r="L8166" i="34"/>
  <c r="L8167" i="34"/>
  <c r="L8168" i="34"/>
  <c r="L8169" i="34"/>
  <c r="L8170" i="34"/>
  <c r="L8171" i="34"/>
  <c r="L8172" i="34"/>
  <c r="L8173" i="34"/>
  <c r="L8174" i="34"/>
  <c r="L8175" i="34"/>
  <c r="L8176" i="34"/>
  <c r="L8177" i="34"/>
  <c r="L8178" i="34"/>
  <c r="L8179" i="34"/>
  <c r="L8180" i="34"/>
  <c r="L8181" i="34"/>
  <c r="L8182" i="34"/>
  <c r="L8183" i="34"/>
  <c r="L8184" i="34"/>
  <c r="L8185" i="34"/>
  <c r="L8186" i="34"/>
  <c r="L8187" i="34"/>
  <c r="L8188" i="34"/>
  <c r="L8189" i="34"/>
  <c r="L8190" i="34"/>
  <c r="L8191" i="34"/>
  <c r="L8192" i="34"/>
  <c r="L8193" i="34"/>
  <c r="L8194" i="34"/>
  <c r="L8195" i="34"/>
  <c r="L8196" i="34"/>
  <c r="L8197" i="34"/>
  <c r="L8198" i="34"/>
  <c r="L8199" i="34"/>
  <c r="L8200" i="34"/>
  <c r="L8201" i="34"/>
  <c r="L8202" i="34"/>
  <c r="L8203" i="34"/>
  <c r="L8204" i="34"/>
  <c r="L8205" i="34"/>
  <c r="L8206" i="34"/>
  <c r="L8207" i="34"/>
  <c r="L8208" i="34"/>
  <c r="L8209" i="34"/>
  <c r="L8210" i="34"/>
  <c r="L8211" i="34"/>
  <c r="L8212" i="34"/>
  <c r="L8213" i="34"/>
  <c r="L8214" i="34"/>
  <c r="L8215" i="34"/>
  <c r="L8216" i="34"/>
  <c r="L8217" i="34"/>
  <c r="L8218" i="34"/>
  <c r="L8219" i="34"/>
  <c r="L8220" i="34"/>
  <c r="L8221" i="34"/>
  <c r="L8222" i="34"/>
  <c r="L8223" i="34"/>
  <c r="L8224" i="34"/>
  <c r="L8225" i="34"/>
  <c r="L8226" i="34"/>
  <c r="L8227" i="34"/>
  <c r="L8228" i="34"/>
  <c r="L8229" i="34"/>
  <c r="L8230" i="34"/>
  <c r="L8231" i="34"/>
  <c r="L8232" i="34"/>
  <c r="L8233" i="34"/>
  <c r="L8234" i="34"/>
  <c r="L8235" i="34"/>
  <c r="L8236" i="34"/>
  <c r="L8237" i="34"/>
  <c r="L8238" i="34"/>
  <c r="L8239" i="34"/>
  <c r="L8240" i="34"/>
  <c r="L8241" i="34"/>
  <c r="L8242" i="34"/>
  <c r="L8243" i="34"/>
  <c r="L8244" i="34"/>
  <c r="L8245" i="34"/>
  <c r="L8246" i="34"/>
  <c r="L8247" i="34"/>
  <c r="L8248" i="34"/>
  <c r="L8249" i="34"/>
  <c r="L8250" i="34"/>
  <c r="L8251" i="34"/>
  <c r="L8252" i="34"/>
  <c r="L8253" i="34"/>
  <c r="L8254" i="34"/>
  <c r="L8255" i="34"/>
  <c r="L8256" i="34"/>
  <c r="L8257" i="34"/>
  <c r="L8258" i="34"/>
  <c r="L8259" i="34"/>
  <c r="L8260" i="34"/>
  <c r="L8261" i="34"/>
  <c r="L8262" i="34"/>
  <c r="L8263" i="34"/>
  <c r="L8264" i="34"/>
  <c r="L8265" i="34"/>
  <c r="L8266" i="34"/>
  <c r="L8267" i="34"/>
  <c r="L8268" i="34"/>
  <c r="L8269" i="34"/>
  <c r="L8270" i="34"/>
  <c r="L8271" i="34"/>
  <c r="L8272" i="34"/>
  <c r="L8273" i="34"/>
  <c r="L8274" i="34"/>
  <c r="L8275" i="34"/>
  <c r="L8276" i="34"/>
  <c r="L8277" i="34"/>
  <c r="L8278" i="34"/>
  <c r="L8279" i="34"/>
  <c r="L8280" i="34"/>
  <c r="L8281" i="34"/>
  <c r="L8282" i="34"/>
  <c r="L8283" i="34"/>
  <c r="L8284" i="34"/>
  <c r="L8285" i="34"/>
  <c r="L8286" i="34"/>
  <c r="L8287" i="34"/>
  <c r="L8288" i="34"/>
  <c r="L8289" i="34"/>
  <c r="L8290" i="34"/>
  <c r="L8291" i="34"/>
  <c r="L8292" i="34"/>
  <c r="L8293" i="34"/>
  <c r="L8294" i="34"/>
  <c r="L8295" i="34"/>
  <c r="L8296" i="34"/>
  <c r="L8297" i="34"/>
  <c r="L8298" i="34"/>
  <c r="L8299" i="34"/>
  <c r="L8300" i="34"/>
  <c r="L8301" i="34"/>
  <c r="L8302" i="34"/>
  <c r="L8303" i="34"/>
  <c r="L8304" i="34"/>
  <c r="L8305" i="34"/>
  <c r="L8306" i="34"/>
  <c r="L8307" i="34"/>
  <c r="L8308" i="34"/>
  <c r="L8309" i="34"/>
  <c r="L8310" i="34"/>
  <c r="L8311" i="34"/>
  <c r="L8312" i="34"/>
  <c r="L8313" i="34"/>
  <c r="L8314" i="34"/>
  <c r="L8315" i="34"/>
  <c r="L8316" i="34"/>
  <c r="L8317" i="34"/>
  <c r="L8318" i="34"/>
  <c r="L8319" i="34"/>
  <c r="L8320" i="34"/>
  <c r="L8321" i="34"/>
  <c r="L8322" i="34"/>
  <c r="L8323" i="34"/>
  <c r="L8324" i="34"/>
  <c r="L8325" i="34"/>
  <c r="L8326" i="34"/>
  <c r="L8327" i="34"/>
  <c r="L8328" i="34"/>
  <c r="L8329" i="34"/>
  <c r="L8330" i="34"/>
  <c r="L8331" i="34"/>
  <c r="L8332" i="34"/>
  <c r="L8333" i="34"/>
  <c r="L8334" i="34"/>
  <c r="L8335" i="34"/>
  <c r="L8336" i="34"/>
  <c r="L8337" i="34"/>
  <c r="L8338" i="34"/>
  <c r="L8339" i="34"/>
  <c r="L8340" i="34"/>
  <c r="L8341" i="34"/>
  <c r="L8342" i="34"/>
  <c r="L8343" i="34"/>
  <c r="L8344" i="34"/>
  <c r="L8345" i="34"/>
  <c r="L8346" i="34"/>
  <c r="L8347" i="34"/>
  <c r="L8348" i="34"/>
  <c r="L8349" i="34"/>
  <c r="L8350" i="34"/>
  <c r="L8351" i="34"/>
  <c r="L8352" i="34"/>
  <c r="L8353" i="34"/>
  <c r="L8354" i="34"/>
  <c r="L8355" i="34"/>
  <c r="L8356" i="34"/>
  <c r="L8357" i="34"/>
  <c r="L8358" i="34"/>
  <c r="L8359" i="34"/>
  <c r="L8360" i="34"/>
  <c r="L8361" i="34"/>
  <c r="L8362" i="34"/>
  <c r="L8363" i="34"/>
  <c r="L8364" i="34"/>
  <c r="L8365" i="34"/>
  <c r="L8366" i="34"/>
  <c r="L8367" i="34"/>
  <c r="L8368" i="34"/>
  <c r="L8369" i="34"/>
  <c r="L8370" i="34"/>
  <c r="L8371" i="34"/>
  <c r="L8372" i="34"/>
  <c r="L8373" i="34"/>
  <c r="L8374" i="34"/>
  <c r="L8375" i="34"/>
  <c r="L8376" i="34"/>
  <c r="L8377" i="34"/>
  <c r="L8378" i="34"/>
  <c r="L8379" i="34"/>
  <c r="L8380" i="34"/>
  <c r="L8381" i="34"/>
  <c r="L8382" i="34"/>
  <c r="L8383" i="34"/>
  <c r="L8384" i="34"/>
  <c r="L8385" i="34"/>
  <c r="L8386" i="34"/>
  <c r="L8387" i="34"/>
  <c r="L8388" i="34"/>
  <c r="L8389" i="34"/>
  <c r="L8390" i="34"/>
  <c r="L8391" i="34"/>
  <c r="L8392" i="34"/>
  <c r="L8393" i="34"/>
  <c r="L8394" i="34"/>
  <c r="L8395" i="34"/>
  <c r="L8396" i="34"/>
  <c r="L8397" i="34"/>
  <c r="L8398" i="34"/>
  <c r="L8399" i="34"/>
  <c r="L8400" i="34"/>
  <c r="L8401" i="34"/>
  <c r="L8402" i="34"/>
  <c r="L8403" i="34"/>
  <c r="L8404" i="34"/>
  <c r="L8405" i="34"/>
  <c r="L8406" i="34"/>
  <c r="L8407" i="34"/>
  <c r="L8408" i="34"/>
  <c r="L8409" i="34"/>
  <c r="L8410" i="34"/>
  <c r="L8411" i="34"/>
  <c r="L8412" i="34"/>
  <c r="L8413" i="34"/>
  <c r="L8414" i="34"/>
  <c r="L8415" i="34"/>
  <c r="L8416" i="34"/>
  <c r="L8417" i="34"/>
  <c r="L8418" i="34"/>
  <c r="L8419" i="34"/>
  <c r="L8420" i="34"/>
  <c r="L8421" i="34"/>
  <c r="L8422" i="34"/>
  <c r="L8423" i="34"/>
  <c r="L8424" i="34"/>
  <c r="L8425" i="34"/>
  <c r="L8426" i="34"/>
  <c r="L8427" i="34"/>
  <c r="L8428" i="34"/>
  <c r="L8429" i="34"/>
  <c r="L8430" i="34"/>
  <c r="L8431" i="34"/>
  <c r="L8432" i="34"/>
  <c r="L8433" i="34"/>
  <c r="L8434" i="34"/>
  <c r="L8435" i="34"/>
  <c r="L8436" i="34"/>
  <c r="L8437" i="34"/>
  <c r="L8438" i="34"/>
  <c r="L8439" i="34"/>
  <c r="L8440" i="34"/>
  <c r="L8441" i="34"/>
  <c r="L8442" i="34"/>
  <c r="L8443" i="34"/>
  <c r="L8444" i="34"/>
  <c r="L8445" i="34"/>
  <c r="L8446" i="34"/>
  <c r="L8447" i="34"/>
  <c r="L8448" i="34"/>
  <c r="L8449" i="34"/>
  <c r="L8450" i="34"/>
  <c r="L8451" i="34"/>
  <c r="L8452" i="34"/>
  <c r="L8453" i="34"/>
  <c r="L8454" i="34"/>
  <c r="L8455" i="34"/>
  <c r="L8456" i="34"/>
  <c r="L8457" i="34"/>
  <c r="L8458" i="34"/>
  <c r="L8459" i="34"/>
  <c r="L8460" i="34"/>
  <c r="L8461" i="34"/>
  <c r="L8462" i="34"/>
  <c r="L8463" i="34"/>
  <c r="L8464" i="34"/>
  <c r="L8465" i="34"/>
  <c r="L8466" i="34"/>
  <c r="L8467" i="34"/>
  <c r="L8468" i="34"/>
  <c r="L8469" i="34"/>
  <c r="L8470" i="34"/>
  <c r="L8471" i="34"/>
  <c r="L8472" i="34"/>
  <c r="L8473" i="34"/>
  <c r="L8474" i="34"/>
  <c r="L8475" i="34"/>
  <c r="L8476" i="34"/>
  <c r="L8477" i="34"/>
  <c r="L8478" i="34"/>
  <c r="L8479" i="34"/>
  <c r="L8480" i="34"/>
  <c r="L8481" i="34"/>
  <c r="L8482" i="34"/>
  <c r="L8483" i="34"/>
  <c r="L8484" i="34"/>
  <c r="L8485" i="34"/>
  <c r="L8486" i="34"/>
  <c r="L8487" i="34"/>
  <c r="L8488" i="34"/>
  <c r="L8489" i="34"/>
  <c r="L8490" i="34"/>
  <c r="L8491" i="34"/>
  <c r="L8492" i="34"/>
  <c r="L8493" i="34"/>
  <c r="L8494" i="34"/>
  <c r="L8495" i="34"/>
  <c r="L8496" i="34"/>
  <c r="L8497" i="34"/>
  <c r="L8498" i="34"/>
  <c r="L8499" i="34"/>
  <c r="L8500" i="34"/>
  <c r="L8501" i="34"/>
  <c r="L8502" i="34"/>
  <c r="L8503" i="34"/>
  <c r="L8504" i="34"/>
  <c r="L8505" i="34"/>
  <c r="L8506" i="34"/>
  <c r="L8507" i="34"/>
  <c r="L8508" i="34"/>
  <c r="L8509" i="34"/>
  <c r="L8510" i="34"/>
  <c r="L8511" i="34"/>
  <c r="L8512" i="34"/>
  <c r="L8513" i="34"/>
  <c r="L8514" i="34"/>
  <c r="L8515" i="34"/>
  <c r="L8516" i="34"/>
  <c r="L8517" i="34"/>
  <c r="L8518" i="34"/>
  <c r="L8519" i="34"/>
  <c r="L8520" i="34"/>
  <c r="L8521" i="34"/>
  <c r="L8522" i="34"/>
  <c r="L8523" i="34"/>
  <c r="L8524" i="34"/>
  <c r="L8525" i="34"/>
  <c r="L8526" i="34"/>
  <c r="L8527" i="34"/>
  <c r="L8528" i="34"/>
  <c r="L8529" i="34"/>
  <c r="L8530" i="34"/>
  <c r="L8531" i="34"/>
  <c r="L8532" i="34"/>
  <c r="L8533" i="34"/>
  <c r="L8534" i="34"/>
  <c r="L8535" i="34"/>
  <c r="L8536" i="34"/>
  <c r="L8537" i="34"/>
  <c r="L8538" i="34"/>
  <c r="L8539" i="34"/>
  <c r="L8540" i="34"/>
  <c r="L8541" i="34"/>
  <c r="L8542" i="34"/>
  <c r="L8543" i="34"/>
  <c r="L8544" i="34"/>
  <c r="L8545" i="34"/>
  <c r="L8546" i="34"/>
  <c r="L8547" i="34"/>
  <c r="L8548" i="34"/>
  <c r="L8549" i="34"/>
  <c r="L8550" i="34"/>
  <c r="L8551" i="34"/>
  <c r="L8552" i="34"/>
  <c r="L8553" i="34"/>
  <c r="L8554" i="34"/>
  <c r="L8555" i="34"/>
  <c r="L8556" i="34"/>
  <c r="L8557" i="34"/>
  <c r="L8558" i="34"/>
  <c r="L8559" i="34"/>
  <c r="L8560" i="34"/>
  <c r="L8561" i="34"/>
  <c r="L8562" i="34"/>
  <c r="L8563" i="34"/>
  <c r="L8564" i="34"/>
  <c r="L8565" i="34"/>
  <c r="L8566" i="34"/>
  <c r="L8567" i="34"/>
  <c r="L8568" i="34"/>
  <c r="L8569" i="34"/>
  <c r="L8570" i="34"/>
  <c r="L8571" i="34"/>
  <c r="L8572" i="34"/>
  <c r="L8573" i="34"/>
  <c r="L8574" i="34"/>
  <c r="L8575" i="34"/>
  <c r="L8576" i="34"/>
  <c r="L8577" i="34"/>
  <c r="L8578" i="34"/>
  <c r="L8579" i="34"/>
  <c r="L8580" i="34"/>
  <c r="L8581" i="34"/>
  <c r="L8582" i="34"/>
  <c r="L8583" i="34"/>
  <c r="L8584" i="34"/>
  <c r="L8585" i="34"/>
  <c r="L8586" i="34"/>
  <c r="L8587" i="34"/>
  <c r="L8588" i="34"/>
  <c r="L8589" i="34"/>
  <c r="L8590" i="34"/>
  <c r="L8591" i="34"/>
  <c r="L8592" i="34"/>
  <c r="L8593" i="34"/>
  <c r="L8594" i="34"/>
  <c r="L8595" i="34"/>
  <c r="L8596" i="34"/>
  <c r="L8597" i="34"/>
  <c r="L8598" i="34"/>
  <c r="L8599" i="34"/>
  <c r="L8600" i="34"/>
  <c r="L8601" i="34"/>
  <c r="L8602" i="34"/>
  <c r="L8603" i="34"/>
  <c r="L8604" i="34"/>
  <c r="L8605" i="34"/>
  <c r="L8606" i="34"/>
  <c r="L8607" i="34"/>
  <c r="L8608" i="34"/>
  <c r="L8609" i="34"/>
  <c r="L8610" i="34"/>
  <c r="L8611" i="34"/>
  <c r="L8612" i="34"/>
  <c r="L8613" i="34"/>
  <c r="L8614" i="34"/>
  <c r="L8615" i="34"/>
  <c r="L8616" i="34"/>
  <c r="L8617" i="34"/>
  <c r="L8618" i="34"/>
  <c r="L8619" i="34"/>
  <c r="L8620" i="34"/>
  <c r="L8621" i="34"/>
  <c r="L8622" i="34"/>
  <c r="L8623" i="34"/>
  <c r="L8624" i="34"/>
  <c r="L8625" i="34"/>
  <c r="L8626" i="34"/>
  <c r="L8627" i="34"/>
  <c r="L8628" i="34"/>
  <c r="L8629" i="34"/>
  <c r="L8630" i="34"/>
  <c r="L8631" i="34"/>
  <c r="L8632" i="34"/>
  <c r="L8633" i="34"/>
  <c r="L8634" i="34"/>
  <c r="L8635" i="34"/>
  <c r="L8636" i="34"/>
  <c r="L8637" i="34"/>
  <c r="L8638" i="34"/>
  <c r="L8639" i="34"/>
  <c r="L8640" i="34"/>
  <c r="L8641" i="34"/>
  <c r="L8642" i="34"/>
  <c r="L8643" i="34"/>
  <c r="L8644" i="34"/>
  <c r="L8645" i="34"/>
  <c r="L8646" i="34"/>
  <c r="L8647" i="34"/>
  <c r="L8648" i="34"/>
  <c r="L8649" i="34"/>
  <c r="L8650" i="34"/>
  <c r="L8651" i="34"/>
  <c r="L8652" i="34"/>
  <c r="L8653" i="34"/>
  <c r="L8654" i="34"/>
  <c r="L8655" i="34"/>
  <c r="L8656" i="34"/>
  <c r="L8657" i="34"/>
  <c r="L8658" i="34"/>
  <c r="L8659" i="34"/>
  <c r="L8660" i="34"/>
  <c r="L8661" i="34"/>
  <c r="L8662" i="34"/>
  <c r="L8663" i="34"/>
  <c r="L8664" i="34"/>
  <c r="L8665" i="34"/>
  <c r="L8666" i="34"/>
  <c r="L8667" i="34"/>
  <c r="L8668" i="34"/>
  <c r="L8669" i="34"/>
  <c r="L8670" i="34"/>
  <c r="L8671" i="34"/>
  <c r="L8672" i="34"/>
  <c r="L8673" i="34"/>
  <c r="L8674" i="34"/>
  <c r="L8675" i="34"/>
  <c r="L8676" i="34"/>
  <c r="L8677" i="34"/>
  <c r="L8678" i="34"/>
  <c r="L8679" i="34"/>
  <c r="L8680" i="34"/>
  <c r="L8681" i="34"/>
  <c r="L8682" i="34"/>
  <c r="L8683" i="34"/>
  <c r="L8684" i="34"/>
  <c r="L8685" i="34"/>
  <c r="L8686" i="34"/>
  <c r="L8687" i="34"/>
  <c r="L8688" i="34"/>
  <c r="L8689" i="34"/>
  <c r="L8690" i="34"/>
  <c r="L8691" i="34"/>
  <c r="L8692" i="34"/>
  <c r="L8693" i="34"/>
  <c r="L8694" i="34"/>
  <c r="L8695" i="34"/>
  <c r="L8696" i="34"/>
  <c r="L8697" i="34"/>
  <c r="L8698" i="34"/>
  <c r="L8699" i="34"/>
  <c r="L8700" i="34"/>
  <c r="L8701" i="34"/>
  <c r="L8702" i="34"/>
  <c r="L8703" i="34"/>
  <c r="L8704" i="34"/>
  <c r="L8705" i="34"/>
  <c r="L8706" i="34"/>
  <c r="L8707" i="34"/>
  <c r="L8708" i="34"/>
  <c r="L8709" i="34"/>
  <c r="L8710" i="34"/>
  <c r="L8711" i="34"/>
  <c r="L8712" i="34"/>
  <c r="L8713" i="34"/>
  <c r="L8714" i="34"/>
  <c r="L8715" i="34"/>
  <c r="L8716" i="34"/>
  <c r="L8717" i="34"/>
  <c r="L8718" i="34"/>
  <c r="L8719" i="34"/>
  <c r="L8720" i="34"/>
  <c r="L8721" i="34"/>
  <c r="L8722" i="34"/>
  <c r="L8723" i="34"/>
  <c r="L8724" i="34"/>
  <c r="L8725" i="34"/>
  <c r="L8726" i="34"/>
  <c r="L8727" i="34"/>
  <c r="L8728" i="34"/>
  <c r="L8729" i="34"/>
  <c r="L8730" i="34"/>
  <c r="L8731" i="34"/>
  <c r="L8732" i="34"/>
  <c r="L8733" i="34"/>
  <c r="L8734" i="34"/>
  <c r="L8735" i="34"/>
  <c r="L8736" i="34"/>
  <c r="L8737" i="34"/>
  <c r="L8738" i="34"/>
  <c r="L8739" i="34"/>
  <c r="L8740" i="34"/>
  <c r="L8741" i="34"/>
  <c r="L8742" i="34"/>
  <c r="L8743" i="34"/>
  <c r="L8744" i="34"/>
  <c r="L8745" i="34"/>
  <c r="L8746" i="34"/>
  <c r="L8747" i="34"/>
  <c r="L8748" i="34"/>
  <c r="L8749" i="34"/>
  <c r="L8750" i="34"/>
  <c r="L8751" i="34"/>
  <c r="L8752" i="34"/>
  <c r="L8753" i="34"/>
  <c r="L8754" i="34"/>
  <c r="L8755" i="34"/>
  <c r="L8756" i="34"/>
  <c r="L8757" i="34"/>
  <c r="L8758" i="34"/>
  <c r="L8759" i="34"/>
  <c r="L8760" i="34"/>
  <c r="L8761" i="34"/>
  <c r="L8762" i="34"/>
  <c r="L8763" i="34"/>
  <c r="L8764" i="34"/>
  <c r="L8765" i="34"/>
  <c r="L8766" i="34"/>
  <c r="L8767" i="34"/>
  <c r="L8768" i="34"/>
  <c r="L8769" i="34"/>
  <c r="L8770" i="34"/>
  <c r="L8771" i="34"/>
  <c r="L8772" i="34"/>
  <c r="L8773" i="34"/>
  <c r="L8774" i="34"/>
  <c r="L8775" i="34"/>
  <c r="L8776" i="34"/>
  <c r="L8777" i="34"/>
  <c r="L8778" i="34"/>
  <c r="L8779" i="34"/>
  <c r="L8780" i="34"/>
  <c r="L8781" i="34"/>
  <c r="L8782" i="34"/>
  <c r="L8783" i="34"/>
  <c r="L8784" i="34"/>
  <c r="L8785" i="34"/>
  <c r="L8786" i="34"/>
  <c r="L8787" i="34"/>
  <c r="L8788" i="34"/>
  <c r="L8789" i="34"/>
  <c r="L8790" i="34"/>
  <c r="L8791" i="34"/>
  <c r="L8792" i="34"/>
  <c r="L8793" i="34"/>
  <c r="L8794" i="34"/>
  <c r="L8795" i="34"/>
  <c r="L8796" i="34"/>
  <c r="L8797" i="34"/>
  <c r="L8798" i="34"/>
  <c r="L8799" i="34"/>
  <c r="L8800" i="34"/>
  <c r="L8801" i="34"/>
  <c r="L8802" i="34"/>
  <c r="L8803" i="34"/>
  <c r="L8804" i="34"/>
  <c r="L8805" i="34"/>
  <c r="L8806" i="34"/>
  <c r="L8807" i="34"/>
  <c r="L8808" i="34"/>
  <c r="L8809" i="34"/>
  <c r="L8810" i="34"/>
  <c r="L8811" i="34"/>
  <c r="L8812" i="34"/>
  <c r="L8813" i="34"/>
  <c r="L8814" i="34"/>
  <c r="L8815" i="34"/>
  <c r="L8816" i="34"/>
  <c r="L8817" i="34"/>
  <c r="L8818" i="34"/>
  <c r="L8819" i="34"/>
  <c r="L8820" i="34"/>
  <c r="L8821" i="34"/>
  <c r="L8822" i="34"/>
  <c r="L8823" i="34"/>
  <c r="L8824" i="34"/>
  <c r="L8825" i="34"/>
  <c r="L8826" i="34"/>
  <c r="L8827" i="34"/>
  <c r="L8828" i="34"/>
  <c r="L8829" i="34"/>
  <c r="L8830" i="34"/>
  <c r="L8831" i="34"/>
  <c r="L8832" i="34"/>
  <c r="L8833" i="34"/>
  <c r="L8834" i="34"/>
  <c r="L8835" i="34"/>
  <c r="L8836" i="34"/>
  <c r="L8837" i="34"/>
  <c r="L8838" i="34"/>
  <c r="L8839" i="34"/>
  <c r="L8840" i="34"/>
  <c r="L8841" i="34"/>
  <c r="L8842" i="34"/>
  <c r="L8843" i="34"/>
  <c r="L8844" i="34"/>
  <c r="L8845" i="34"/>
  <c r="L8846" i="34"/>
  <c r="L8847" i="34"/>
  <c r="L8848" i="34"/>
  <c r="L8849" i="34"/>
  <c r="L8850" i="34"/>
  <c r="L8851" i="34"/>
  <c r="L8852" i="34"/>
  <c r="L8853" i="34"/>
  <c r="L8854" i="34"/>
  <c r="L8855" i="34"/>
  <c r="L8856" i="34"/>
  <c r="L8857" i="34"/>
  <c r="L8858" i="34"/>
  <c r="L8859" i="34"/>
  <c r="L8860" i="34"/>
  <c r="L8861" i="34"/>
  <c r="L8862" i="34"/>
  <c r="L8863" i="34"/>
  <c r="L8864" i="34"/>
  <c r="L8865" i="34"/>
  <c r="L8866" i="34"/>
  <c r="L8867" i="34"/>
  <c r="L8868" i="34"/>
  <c r="L8869" i="34"/>
  <c r="L8870" i="34"/>
  <c r="L8871" i="34"/>
  <c r="L8872" i="34"/>
  <c r="L8873" i="34"/>
  <c r="L8874" i="34"/>
  <c r="L8875" i="34"/>
  <c r="L8876" i="34"/>
  <c r="L8877" i="34"/>
  <c r="L8878" i="34"/>
  <c r="L8879" i="34"/>
  <c r="L8880" i="34"/>
  <c r="L8881" i="34"/>
  <c r="L8882" i="34"/>
  <c r="L8883" i="34"/>
  <c r="L8884" i="34"/>
  <c r="L8885" i="34"/>
  <c r="L8886" i="34"/>
  <c r="L8887" i="34"/>
  <c r="L8888" i="34"/>
  <c r="L8889" i="34"/>
  <c r="L8890" i="34"/>
  <c r="L8891" i="34"/>
  <c r="L8892" i="34"/>
  <c r="L8893" i="34"/>
  <c r="L8894" i="34"/>
  <c r="L8895" i="34"/>
  <c r="L8896" i="34"/>
  <c r="L8897" i="34"/>
  <c r="L8898" i="34"/>
  <c r="L8899" i="34"/>
  <c r="L8900" i="34"/>
  <c r="L8901" i="34"/>
  <c r="L8902" i="34"/>
  <c r="L8903" i="34"/>
  <c r="L8904" i="34"/>
  <c r="L8905" i="34"/>
  <c r="L8906" i="34"/>
  <c r="L8907" i="34"/>
  <c r="L8908" i="34"/>
  <c r="L8909" i="34"/>
  <c r="L8910" i="34"/>
  <c r="L8911" i="34"/>
  <c r="L8912" i="34"/>
  <c r="L8913" i="34"/>
  <c r="L8914" i="34"/>
  <c r="L8915" i="34"/>
  <c r="L8916" i="34"/>
  <c r="L8917" i="34"/>
  <c r="L8918" i="34"/>
  <c r="L8919" i="34"/>
  <c r="L8920" i="34"/>
  <c r="L8921" i="34"/>
  <c r="L8922" i="34"/>
  <c r="L8923" i="34"/>
  <c r="L8924" i="34"/>
  <c r="L8925" i="34"/>
  <c r="L8926" i="34"/>
  <c r="L8927" i="34"/>
  <c r="L8928" i="34"/>
  <c r="L8929" i="34"/>
  <c r="L8930" i="34"/>
  <c r="L8931" i="34"/>
  <c r="L8932" i="34"/>
  <c r="L8933" i="34"/>
  <c r="L8934" i="34"/>
  <c r="L8935" i="34"/>
  <c r="L8936" i="34"/>
  <c r="L8937" i="34"/>
  <c r="L8938" i="34"/>
  <c r="L8939" i="34"/>
  <c r="L8940" i="34"/>
  <c r="L8941" i="34"/>
  <c r="L8942" i="34"/>
  <c r="L8943" i="34"/>
  <c r="L8944" i="34"/>
  <c r="L8945" i="34"/>
  <c r="L8946" i="34"/>
  <c r="L8947" i="34"/>
  <c r="L8948" i="34"/>
  <c r="L8949" i="34"/>
  <c r="L8950" i="34"/>
  <c r="L8951" i="34"/>
  <c r="L8952" i="34"/>
  <c r="L8953" i="34"/>
  <c r="L8954" i="34"/>
  <c r="L8955" i="34"/>
  <c r="L8956" i="34"/>
  <c r="L8957" i="34"/>
  <c r="L8958" i="34"/>
  <c r="L8959" i="34"/>
  <c r="L8960" i="34"/>
  <c r="L8961" i="34"/>
  <c r="L8962" i="34"/>
  <c r="L8963" i="34"/>
  <c r="L8964" i="34"/>
  <c r="L8965" i="34"/>
  <c r="L8966" i="34"/>
  <c r="L8967" i="34"/>
  <c r="L8968" i="34"/>
  <c r="L8969" i="34"/>
  <c r="L8970" i="34"/>
  <c r="L8971" i="34"/>
  <c r="L8972" i="34"/>
  <c r="L8973" i="34"/>
  <c r="L8974" i="34"/>
  <c r="L8975" i="34"/>
  <c r="L8976" i="34"/>
  <c r="L8977" i="34"/>
  <c r="L8978" i="34"/>
  <c r="L8979" i="34"/>
  <c r="L8980" i="34"/>
  <c r="L8981" i="34"/>
  <c r="L8982" i="34"/>
  <c r="L8983" i="34"/>
  <c r="L8984" i="34"/>
  <c r="L8985" i="34"/>
  <c r="L8986" i="34"/>
  <c r="L8987" i="34"/>
  <c r="L8988" i="34"/>
  <c r="L8989" i="34"/>
  <c r="L8990" i="34"/>
  <c r="L8991" i="34"/>
  <c r="L8992" i="34"/>
  <c r="L8993" i="34"/>
  <c r="L8994" i="34"/>
  <c r="L8995" i="34"/>
  <c r="L8996" i="34"/>
  <c r="L8997" i="34"/>
  <c r="L8998" i="34"/>
  <c r="L8999" i="34"/>
  <c r="L9000" i="34"/>
  <c r="L9001" i="34"/>
  <c r="L9002" i="34"/>
  <c r="L9003" i="34"/>
  <c r="L9004" i="34"/>
  <c r="L9005" i="34"/>
  <c r="L9006" i="34"/>
  <c r="L9007" i="34"/>
  <c r="L9008" i="34"/>
  <c r="L9009" i="34"/>
  <c r="L9010" i="34"/>
  <c r="L9011" i="34"/>
  <c r="L9012" i="34"/>
  <c r="L9013" i="34"/>
  <c r="L9014" i="34"/>
  <c r="L9015" i="34"/>
  <c r="L9016" i="34"/>
  <c r="L9017" i="34"/>
  <c r="L9018" i="34"/>
  <c r="L9019" i="34"/>
  <c r="L9020" i="34"/>
  <c r="L9021" i="34"/>
  <c r="L9022" i="34"/>
  <c r="L9023" i="34"/>
  <c r="L9024" i="34"/>
  <c r="L9025" i="34"/>
  <c r="L9026" i="34"/>
  <c r="L9027" i="34"/>
  <c r="L9028" i="34"/>
  <c r="L9029" i="34"/>
  <c r="L9030" i="34"/>
  <c r="L9031" i="34"/>
  <c r="L9032" i="34"/>
  <c r="L9033" i="34"/>
  <c r="L9034" i="34"/>
  <c r="L9035" i="34"/>
  <c r="L9036" i="34"/>
  <c r="L9037" i="34"/>
  <c r="L9038" i="34"/>
  <c r="L9039" i="34"/>
  <c r="L9040" i="34"/>
  <c r="L9041" i="34"/>
  <c r="L9042" i="34"/>
  <c r="L9043" i="34"/>
  <c r="L9044" i="34"/>
  <c r="L9045" i="34"/>
  <c r="L9046" i="34"/>
  <c r="L9047" i="34"/>
  <c r="L9048" i="34"/>
  <c r="L9049" i="34"/>
  <c r="L9050" i="34"/>
  <c r="L9051" i="34"/>
  <c r="L9052" i="34"/>
  <c r="L9053" i="34"/>
  <c r="L9054" i="34"/>
  <c r="L9055" i="34"/>
  <c r="L9056" i="34"/>
  <c r="L9057" i="34"/>
  <c r="L9058" i="34"/>
  <c r="L9059" i="34"/>
  <c r="L9060" i="34"/>
  <c r="L9061" i="34"/>
  <c r="L9062" i="34"/>
  <c r="L9063" i="34"/>
  <c r="L9064" i="34"/>
  <c r="L9065" i="34"/>
  <c r="L9066" i="34"/>
  <c r="L9067" i="34"/>
  <c r="L9068" i="34"/>
  <c r="L9069" i="34"/>
  <c r="L9070" i="34"/>
  <c r="L9071" i="34"/>
  <c r="L9072" i="34"/>
  <c r="L9073" i="34"/>
  <c r="L9074" i="34"/>
  <c r="L9075" i="34"/>
  <c r="L9076" i="34"/>
  <c r="L9077" i="34"/>
  <c r="L9078" i="34"/>
  <c r="L9079" i="34"/>
  <c r="L9080" i="34"/>
  <c r="L9081" i="34"/>
  <c r="L9082" i="34"/>
  <c r="L9083" i="34"/>
  <c r="L9084" i="34"/>
  <c r="L9085" i="34"/>
  <c r="L9086" i="34"/>
  <c r="L9087" i="34"/>
  <c r="L9088" i="34"/>
  <c r="L9089" i="34"/>
  <c r="L9090" i="34"/>
  <c r="L9091" i="34"/>
  <c r="L9092" i="34"/>
  <c r="L9093" i="34"/>
  <c r="L9094" i="34"/>
  <c r="L9095" i="34"/>
  <c r="L9096" i="34"/>
  <c r="L9097" i="34"/>
  <c r="L9098" i="34"/>
  <c r="L9099" i="34"/>
  <c r="L9100" i="34"/>
  <c r="L9101" i="34"/>
  <c r="L9102" i="34"/>
  <c r="L9103" i="34"/>
  <c r="L9104" i="34"/>
  <c r="L9105" i="34"/>
  <c r="L9106" i="34"/>
  <c r="L9107" i="34"/>
  <c r="L9108" i="34"/>
  <c r="L9109" i="34"/>
  <c r="L9110" i="34"/>
  <c r="L9111" i="34"/>
  <c r="L9112" i="34"/>
  <c r="L9113" i="34"/>
  <c r="L9114" i="34"/>
  <c r="L9115" i="34"/>
  <c r="L9116" i="34"/>
  <c r="L9117" i="34"/>
  <c r="L9118" i="34"/>
  <c r="L9119" i="34"/>
  <c r="L9120" i="34"/>
  <c r="L9121" i="34"/>
  <c r="L9122" i="34"/>
  <c r="L9123" i="34"/>
  <c r="L9124" i="34"/>
  <c r="L9125" i="34"/>
  <c r="L9126" i="34"/>
  <c r="L9127" i="34"/>
  <c r="L9128" i="34"/>
  <c r="L9129" i="34"/>
  <c r="L9130" i="34"/>
  <c r="L9131" i="34"/>
  <c r="L9132" i="34"/>
  <c r="L9133" i="34"/>
  <c r="L9134" i="34"/>
  <c r="L9135" i="34"/>
  <c r="L9136" i="34"/>
  <c r="L9137" i="34"/>
  <c r="L9138" i="34"/>
  <c r="L9139" i="34"/>
  <c r="L9140" i="34"/>
  <c r="L9141" i="34"/>
  <c r="L9142" i="34"/>
  <c r="L9143" i="34"/>
  <c r="L9144" i="34"/>
  <c r="L9145" i="34"/>
  <c r="L9146" i="34"/>
  <c r="L9147" i="34"/>
  <c r="L9148" i="34"/>
  <c r="L9149" i="34"/>
  <c r="L9150" i="34"/>
  <c r="L9151" i="34"/>
  <c r="L9152" i="34"/>
  <c r="L9153" i="34"/>
  <c r="L9154" i="34"/>
  <c r="L9155" i="34"/>
  <c r="L9156" i="34"/>
  <c r="L9157" i="34"/>
  <c r="L9158" i="34"/>
  <c r="L9159" i="34"/>
  <c r="L9160" i="34"/>
  <c r="L9161" i="34"/>
  <c r="L9162" i="34"/>
  <c r="L9163" i="34"/>
  <c r="L9164" i="34"/>
  <c r="L9165" i="34"/>
  <c r="L9166" i="34"/>
  <c r="L9167" i="34"/>
  <c r="L9168" i="34"/>
  <c r="L9169" i="34"/>
  <c r="L9170" i="34"/>
  <c r="L9171" i="34"/>
  <c r="L9172" i="34"/>
  <c r="L9173" i="34"/>
  <c r="L9174" i="34"/>
  <c r="L9175" i="34"/>
  <c r="L9176" i="34"/>
  <c r="L9177" i="34"/>
  <c r="L9178" i="34"/>
  <c r="L9179" i="34"/>
  <c r="L9180" i="34"/>
  <c r="L9181" i="34"/>
  <c r="L9182" i="34"/>
  <c r="L9183" i="34"/>
  <c r="L9184" i="34"/>
  <c r="L9185" i="34"/>
  <c r="L9186" i="34"/>
  <c r="L9187" i="34"/>
  <c r="L9188" i="34"/>
  <c r="L9189" i="34"/>
  <c r="L9190" i="34"/>
  <c r="L9191" i="34"/>
  <c r="L9192" i="34"/>
  <c r="L9193" i="34"/>
  <c r="L9194" i="34"/>
  <c r="L9195" i="34"/>
  <c r="L9196" i="34"/>
  <c r="L9197" i="34"/>
  <c r="L9198" i="34"/>
  <c r="L9199" i="34"/>
  <c r="L9200" i="34"/>
  <c r="L9201" i="34"/>
  <c r="L9202" i="34"/>
  <c r="L9203" i="34"/>
  <c r="L9204" i="34"/>
  <c r="L9205" i="34"/>
  <c r="L9206" i="34"/>
  <c r="L9207" i="34"/>
  <c r="L9208" i="34"/>
  <c r="L9209" i="34"/>
  <c r="L9210" i="34"/>
  <c r="L9211" i="34"/>
  <c r="L9212" i="34"/>
  <c r="L9213" i="34"/>
  <c r="L9214" i="34"/>
  <c r="L9215" i="34"/>
  <c r="L9216" i="34"/>
  <c r="L9217" i="34"/>
  <c r="L9218" i="34"/>
  <c r="L9219" i="34"/>
  <c r="L9220" i="34"/>
  <c r="L9221" i="34"/>
  <c r="L9222" i="34"/>
  <c r="L9223" i="34"/>
  <c r="L9224" i="34"/>
  <c r="L9225" i="34"/>
  <c r="L9226" i="34"/>
  <c r="L9227" i="34"/>
  <c r="L9228" i="34"/>
  <c r="L9229" i="34"/>
  <c r="L9230" i="34"/>
  <c r="L9231" i="34"/>
  <c r="L9232" i="34"/>
  <c r="L9233" i="34"/>
  <c r="L9234" i="34"/>
  <c r="L9235" i="34"/>
  <c r="L9236" i="34"/>
  <c r="L9237" i="34"/>
  <c r="L9238" i="34"/>
  <c r="L9239" i="34"/>
  <c r="L9240" i="34"/>
  <c r="L9241" i="34"/>
  <c r="L9242" i="34"/>
  <c r="L9243" i="34"/>
  <c r="L9244" i="34"/>
  <c r="L9245" i="34"/>
  <c r="L9246" i="34"/>
  <c r="L9247" i="34"/>
  <c r="L9248" i="34"/>
  <c r="L9249" i="34"/>
  <c r="L9250" i="34"/>
  <c r="L9251" i="34"/>
  <c r="L9252" i="34"/>
  <c r="L9253" i="34"/>
  <c r="L9254" i="34"/>
  <c r="L9255" i="34"/>
  <c r="L9256" i="34"/>
  <c r="L9257" i="34"/>
  <c r="L9258" i="34"/>
  <c r="L9259" i="34"/>
  <c r="L9260" i="34"/>
  <c r="L9261" i="34"/>
  <c r="L9262" i="34"/>
  <c r="L9263" i="34"/>
  <c r="L9264" i="34"/>
  <c r="L9265" i="34"/>
  <c r="L9266" i="34"/>
  <c r="L9267" i="34"/>
  <c r="L9268" i="34"/>
  <c r="L9269" i="34"/>
  <c r="L9270" i="34"/>
  <c r="L9271" i="34"/>
  <c r="L9272" i="34"/>
  <c r="L9273" i="34"/>
  <c r="L9274" i="34"/>
  <c r="L9275" i="34"/>
  <c r="L9276" i="34"/>
  <c r="L9277" i="34"/>
  <c r="L9278" i="34"/>
  <c r="L9279" i="34"/>
  <c r="L9280" i="34"/>
  <c r="L9281" i="34"/>
  <c r="L9282" i="34"/>
  <c r="L9283" i="34"/>
  <c r="L9284" i="34"/>
  <c r="L9285" i="34"/>
  <c r="L9286" i="34"/>
  <c r="L9287" i="34"/>
  <c r="L9288" i="34"/>
  <c r="L9289" i="34"/>
  <c r="L9290" i="34"/>
  <c r="L9291" i="34"/>
  <c r="L9292" i="34"/>
  <c r="L9293" i="34"/>
  <c r="L9294" i="34"/>
  <c r="L9295" i="34"/>
  <c r="L9296" i="34"/>
  <c r="L9297" i="34"/>
  <c r="L9298" i="34"/>
  <c r="L9299" i="34"/>
  <c r="L9300" i="34"/>
  <c r="L9301" i="34"/>
  <c r="L9302" i="34"/>
  <c r="L9303" i="34"/>
  <c r="L9304" i="34"/>
  <c r="L9305" i="34"/>
  <c r="L9306" i="34"/>
  <c r="L9307" i="34"/>
  <c r="L9308" i="34"/>
  <c r="L9309" i="34"/>
  <c r="L9310" i="34"/>
  <c r="L9311" i="34"/>
  <c r="L9312" i="34"/>
  <c r="L9313" i="34"/>
  <c r="L9314" i="34"/>
  <c r="L9315" i="34"/>
  <c r="L9316" i="34"/>
  <c r="L9317" i="34"/>
  <c r="L9318" i="34"/>
  <c r="L9319" i="34"/>
  <c r="L9320" i="34"/>
  <c r="L9321" i="34"/>
  <c r="L9322" i="34"/>
  <c r="L9323" i="34"/>
  <c r="L9324" i="34"/>
  <c r="L9325" i="34"/>
  <c r="L9326" i="34"/>
  <c r="L9327" i="34"/>
  <c r="L9328" i="34"/>
  <c r="L9329" i="34"/>
  <c r="L9330" i="34"/>
  <c r="L9331" i="34"/>
  <c r="L9332" i="34"/>
  <c r="L9333" i="34"/>
  <c r="L9334" i="34"/>
  <c r="L9335" i="34"/>
  <c r="L9336" i="34"/>
  <c r="L9337" i="34"/>
  <c r="L9338" i="34"/>
  <c r="L9339" i="34"/>
  <c r="L9340" i="34"/>
  <c r="L9341" i="34"/>
  <c r="L9342" i="34"/>
  <c r="L9343" i="34"/>
  <c r="L9344" i="34"/>
  <c r="L9345" i="34"/>
  <c r="L9346" i="34"/>
  <c r="L9347" i="34"/>
  <c r="L9348" i="34"/>
  <c r="L9349" i="34"/>
  <c r="L9350" i="34"/>
  <c r="L9351" i="34"/>
  <c r="L9352" i="34"/>
  <c r="L9353" i="34"/>
  <c r="L9354" i="34"/>
  <c r="L9355" i="34"/>
  <c r="L9356" i="34"/>
  <c r="L9357" i="34"/>
  <c r="L9358" i="34"/>
  <c r="L9359" i="34"/>
  <c r="L9360" i="34"/>
  <c r="L9361" i="34"/>
  <c r="L9362" i="34"/>
  <c r="L9363" i="34"/>
  <c r="L9364" i="34"/>
  <c r="L9365" i="34"/>
  <c r="L9366" i="34"/>
  <c r="L9367" i="34"/>
  <c r="L9368" i="34"/>
  <c r="L9369" i="34"/>
  <c r="L9370" i="34"/>
  <c r="L9371" i="34"/>
  <c r="L9372" i="34"/>
  <c r="L9373" i="34"/>
  <c r="L9374" i="34"/>
  <c r="L9375" i="34"/>
  <c r="L9376" i="34"/>
  <c r="L9377" i="34"/>
  <c r="L9378" i="34"/>
  <c r="L9379" i="34"/>
  <c r="L9380" i="34"/>
  <c r="L9381" i="34"/>
  <c r="L9382" i="34"/>
  <c r="L9383" i="34"/>
  <c r="L9384" i="34"/>
  <c r="L9385" i="34"/>
  <c r="L9386" i="34"/>
  <c r="L9387" i="34"/>
  <c r="L9388" i="34"/>
  <c r="L9389" i="34"/>
  <c r="L9390" i="34"/>
  <c r="L9391" i="34"/>
  <c r="L9392" i="34"/>
  <c r="L9393" i="34"/>
  <c r="L9394" i="34"/>
  <c r="L9395" i="34"/>
  <c r="L9396" i="34"/>
  <c r="L9397" i="34"/>
  <c r="L9398" i="34"/>
  <c r="L9399" i="34"/>
  <c r="L9400" i="34"/>
  <c r="L9401" i="34"/>
  <c r="L9402" i="34"/>
  <c r="L9403" i="34"/>
  <c r="L9404" i="34"/>
  <c r="L9405" i="34"/>
  <c r="L9406" i="34"/>
  <c r="L9407" i="34"/>
  <c r="L9408" i="34"/>
  <c r="L9409" i="34"/>
  <c r="L9410" i="34"/>
  <c r="L9411" i="34"/>
  <c r="L9412" i="34"/>
  <c r="L9413" i="34"/>
  <c r="L9414" i="34"/>
  <c r="L9415" i="34"/>
  <c r="L9416" i="34"/>
  <c r="L9417" i="34"/>
  <c r="L9418" i="34"/>
  <c r="L9419" i="34"/>
  <c r="L9420" i="34"/>
  <c r="L9421" i="34"/>
  <c r="L9422" i="34"/>
  <c r="L9423" i="34"/>
  <c r="L9424" i="34"/>
  <c r="L9425" i="34"/>
  <c r="L9426" i="34"/>
  <c r="L9427" i="34"/>
  <c r="L9428" i="34"/>
  <c r="L9429" i="34"/>
  <c r="L9430" i="34"/>
  <c r="L9431" i="34"/>
  <c r="L9432" i="34"/>
  <c r="L9433" i="34"/>
  <c r="L9434" i="34"/>
  <c r="L9435" i="34"/>
  <c r="L9436" i="34"/>
  <c r="L9437" i="34"/>
  <c r="L9438" i="34"/>
  <c r="L9439" i="34"/>
  <c r="L9440" i="34"/>
  <c r="L9441" i="34"/>
  <c r="L9442" i="34"/>
  <c r="L9443" i="34"/>
  <c r="L9444" i="34"/>
  <c r="L9445" i="34"/>
  <c r="L9446" i="34"/>
  <c r="L9447" i="34"/>
  <c r="L9448" i="34"/>
  <c r="L9449" i="34"/>
  <c r="L9450" i="34"/>
  <c r="L9451" i="34"/>
  <c r="L9452" i="34"/>
  <c r="L9453" i="34"/>
  <c r="L9454" i="34"/>
  <c r="L9455" i="34"/>
  <c r="L9456" i="34"/>
  <c r="L9457" i="34"/>
  <c r="L9458" i="34"/>
  <c r="L9459" i="34"/>
  <c r="L9460" i="34"/>
  <c r="L9461" i="34"/>
  <c r="L9462" i="34"/>
  <c r="L9463" i="34"/>
  <c r="L9464" i="34"/>
  <c r="L9465" i="34"/>
  <c r="L9466" i="34"/>
  <c r="L9467" i="34"/>
  <c r="L9468" i="34"/>
  <c r="L9469" i="34"/>
  <c r="L9470" i="34"/>
  <c r="L9471" i="34"/>
  <c r="L9472" i="34"/>
  <c r="L9473" i="34"/>
  <c r="L9474" i="34"/>
  <c r="L9475" i="34"/>
  <c r="L9476" i="34"/>
  <c r="L9477" i="34"/>
  <c r="L9478" i="34"/>
  <c r="L9479" i="34"/>
  <c r="L9480" i="34"/>
  <c r="L9481" i="34"/>
  <c r="L9482" i="34"/>
  <c r="L9483" i="34"/>
  <c r="L9484" i="34"/>
  <c r="L9485" i="34"/>
  <c r="L9486" i="34"/>
  <c r="L9487" i="34"/>
  <c r="L9488" i="34"/>
  <c r="L9489" i="34"/>
  <c r="L9490" i="34"/>
  <c r="L9491" i="34"/>
  <c r="L9492" i="34"/>
  <c r="L9493" i="34"/>
  <c r="L9494" i="34"/>
  <c r="L9495" i="34"/>
  <c r="L9496" i="34"/>
  <c r="L9497" i="34"/>
  <c r="L9498" i="34"/>
  <c r="L9499" i="34"/>
  <c r="L9500" i="34"/>
  <c r="L9501" i="34"/>
  <c r="L9502" i="34"/>
  <c r="L9503" i="34"/>
  <c r="L9504" i="34"/>
  <c r="L9505" i="34"/>
  <c r="L9506" i="34"/>
  <c r="L9507" i="34"/>
  <c r="L9508" i="34"/>
  <c r="L9509" i="34"/>
  <c r="L9510" i="34"/>
  <c r="L9511" i="34"/>
  <c r="L9512" i="34"/>
  <c r="L9513" i="34"/>
  <c r="L9514" i="34"/>
  <c r="L9515" i="34"/>
  <c r="L9516" i="34"/>
  <c r="L9517" i="34"/>
  <c r="L9518" i="34"/>
  <c r="L9519" i="34"/>
  <c r="L9520" i="34"/>
  <c r="L9521" i="34"/>
  <c r="L9522" i="34"/>
  <c r="L9523" i="34"/>
  <c r="L9524" i="34"/>
  <c r="L9525" i="34"/>
  <c r="L9526" i="34"/>
  <c r="L9527" i="34"/>
  <c r="L9528" i="34"/>
  <c r="L9529" i="34"/>
  <c r="L9530" i="34"/>
  <c r="L9531" i="34"/>
  <c r="L9532" i="34"/>
  <c r="L9533" i="34"/>
  <c r="L9534" i="34"/>
  <c r="L9535" i="34"/>
  <c r="L9536" i="34"/>
  <c r="L9537" i="34"/>
  <c r="L9538" i="34"/>
  <c r="L9539" i="34"/>
  <c r="L9540" i="34"/>
  <c r="L9541" i="34"/>
  <c r="L9542" i="34"/>
  <c r="L9543" i="34"/>
  <c r="L9544" i="34"/>
  <c r="L9545" i="34"/>
  <c r="L9546" i="34"/>
  <c r="L9547" i="34"/>
  <c r="L9548" i="34"/>
  <c r="L9549" i="34"/>
  <c r="L9550" i="34"/>
  <c r="L9551" i="34"/>
  <c r="L9552" i="34"/>
  <c r="L9553" i="34"/>
  <c r="L9554" i="34"/>
  <c r="L9555" i="34"/>
  <c r="L9556" i="34"/>
  <c r="L9557" i="34"/>
  <c r="L9558" i="34"/>
  <c r="L9559" i="34"/>
  <c r="L9560" i="34"/>
  <c r="L9561" i="34"/>
  <c r="L9562" i="34"/>
  <c r="L9563" i="34"/>
  <c r="L9564" i="34"/>
  <c r="L9565" i="34"/>
  <c r="L9566" i="34"/>
  <c r="L9567" i="34"/>
  <c r="L9568" i="34"/>
  <c r="L9569" i="34"/>
  <c r="L9570" i="34"/>
  <c r="L9571" i="34"/>
  <c r="L9572" i="34"/>
  <c r="L9573" i="34"/>
  <c r="L9574" i="34"/>
  <c r="L9575" i="34"/>
  <c r="L9576" i="34"/>
  <c r="L9577" i="34"/>
  <c r="L9578" i="34"/>
  <c r="L9579" i="34"/>
  <c r="L9580" i="34"/>
  <c r="L9581" i="34"/>
  <c r="L9582" i="34"/>
  <c r="L9583" i="34"/>
  <c r="L9584" i="34"/>
  <c r="L9585" i="34"/>
  <c r="L9586" i="34"/>
  <c r="L9587" i="34"/>
  <c r="L9588" i="34"/>
  <c r="L9589" i="34"/>
  <c r="L9590" i="34"/>
  <c r="L9591" i="34"/>
  <c r="L9592" i="34"/>
  <c r="L9593" i="34"/>
  <c r="L9594" i="34"/>
  <c r="L9595" i="34"/>
  <c r="L9596" i="34"/>
  <c r="L9597" i="34"/>
  <c r="L9598" i="34"/>
  <c r="L9599" i="34"/>
  <c r="L9600" i="34"/>
  <c r="L9601" i="34"/>
  <c r="L9602" i="34"/>
  <c r="L9603" i="34"/>
  <c r="L9604" i="34"/>
  <c r="L9605" i="34"/>
  <c r="L9606" i="34"/>
  <c r="L9607" i="34"/>
  <c r="L9608" i="34"/>
  <c r="L9609" i="34"/>
  <c r="L9610" i="34"/>
  <c r="L9611" i="34"/>
  <c r="L9612" i="34"/>
  <c r="L9613" i="34"/>
  <c r="L9614" i="34"/>
  <c r="L9615" i="34"/>
  <c r="L9616" i="34"/>
  <c r="L9617" i="34"/>
  <c r="L9618" i="34"/>
  <c r="L9619" i="34"/>
  <c r="L9620" i="34"/>
  <c r="L9621" i="34"/>
  <c r="L9622" i="34"/>
  <c r="L9623" i="34"/>
  <c r="L9624" i="34"/>
  <c r="L9625" i="34"/>
  <c r="L9626" i="34"/>
  <c r="L9627" i="34"/>
  <c r="L9628" i="34"/>
  <c r="L9629" i="34"/>
  <c r="L9630" i="34"/>
  <c r="L9631" i="34"/>
  <c r="L9632" i="34"/>
  <c r="L9633" i="34"/>
  <c r="L9634" i="34"/>
  <c r="L9635" i="34"/>
  <c r="L9636" i="34"/>
  <c r="L9637" i="34"/>
  <c r="L9638" i="34"/>
  <c r="L9639" i="34"/>
  <c r="L9640" i="34"/>
  <c r="L9641" i="34"/>
  <c r="L9642" i="34"/>
  <c r="L9643" i="34"/>
  <c r="L9644" i="34"/>
  <c r="L9645" i="34"/>
  <c r="L9646" i="34"/>
  <c r="L9647" i="34"/>
  <c r="L9648" i="34"/>
  <c r="L9649" i="34"/>
  <c r="L9650" i="34"/>
  <c r="L9651" i="34"/>
  <c r="L9652" i="34"/>
  <c r="L9653" i="34"/>
  <c r="L9654" i="34"/>
  <c r="L9655" i="34"/>
  <c r="L9656" i="34"/>
  <c r="L9657" i="34"/>
  <c r="L9658" i="34"/>
  <c r="L9659" i="34"/>
  <c r="L9660" i="34"/>
  <c r="L9661" i="34"/>
  <c r="L9662" i="34"/>
  <c r="L9663" i="34"/>
  <c r="L9664" i="34"/>
  <c r="L9665" i="34"/>
  <c r="L9666" i="34"/>
  <c r="L9667" i="34"/>
  <c r="L9668" i="34"/>
  <c r="L9669" i="34"/>
  <c r="L9670" i="34"/>
  <c r="L9671" i="34"/>
  <c r="L9672" i="34"/>
  <c r="L9673" i="34"/>
  <c r="L9674" i="34"/>
  <c r="L9675" i="34"/>
  <c r="L9676" i="34"/>
  <c r="L9677" i="34"/>
  <c r="L9678" i="34"/>
  <c r="L9679" i="34"/>
  <c r="L9680" i="34"/>
  <c r="L9681" i="34"/>
  <c r="L9682" i="34"/>
  <c r="L9683" i="34"/>
  <c r="L9684" i="34"/>
  <c r="L9685" i="34"/>
  <c r="L9686" i="34"/>
  <c r="L9687" i="34"/>
  <c r="L9688" i="34"/>
  <c r="L9689" i="34"/>
  <c r="L9690" i="34"/>
  <c r="L9691" i="34"/>
  <c r="L9692" i="34"/>
  <c r="L9693" i="34"/>
  <c r="L9694" i="34"/>
  <c r="L9695" i="34"/>
  <c r="L9696" i="34"/>
  <c r="L9697" i="34"/>
  <c r="L9698" i="34"/>
  <c r="L9699" i="34"/>
  <c r="L9700" i="34"/>
  <c r="L9701" i="34"/>
  <c r="L9702" i="34"/>
  <c r="L9703" i="34"/>
  <c r="L9704" i="34"/>
  <c r="L9705" i="34"/>
  <c r="L9706" i="34"/>
  <c r="L9707" i="34"/>
  <c r="L9708" i="34"/>
  <c r="L9709" i="34"/>
  <c r="L9710" i="34"/>
  <c r="L9711" i="34"/>
  <c r="L9712" i="34"/>
  <c r="L9713" i="34"/>
  <c r="L9714" i="34"/>
  <c r="L9715" i="34"/>
  <c r="L9716" i="34"/>
  <c r="L9717" i="34"/>
  <c r="L9718" i="34"/>
  <c r="L9719" i="34"/>
  <c r="L9720" i="34"/>
  <c r="L9721" i="34"/>
  <c r="L9722" i="34"/>
  <c r="L9723" i="34"/>
  <c r="L9724" i="34"/>
  <c r="L9725" i="34"/>
  <c r="L9726" i="34"/>
  <c r="L9727" i="34"/>
  <c r="L9728" i="34"/>
  <c r="L9729" i="34"/>
  <c r="L9730" i="34"/>
  <c r="L9731" i="34"/>
  <c r="L9732" i="34"/>
  <c r="L9733" i="34"/>
  <c r="L9734" i="34"/>
  <c r="L9735" i="34"/>
  <c r="L9736" i="34"/>
  <c r="L9737" i="34"/>
  <c r="L9738" i="34"/>
  <c r="L9739" i="34"/>
  <c r="L9740" i="34"/>
  <c r="L9741" i="34"/>
  <c r="L9742" i="34"/>
  <c r="L9743" i="34"/>
  <c r="L9744" i="34"/>
  <c r="L9745" i="34"/>
  <c r="L9746" i="34"/>
  <c r="L9747" i="34"/>
  <c r="L9748" i="34"/>
  <c r="L9749" i="34"/>
  <c r="L9750" i="34"/>
  <c r="L9751" i="34"/>
  <c r="L9752" i="34"/>
  <c r="L9753" i="34"/>
  <c r="L9754" i="34"/>
  <c r="L9755" i="34"/>
  <c r="L9756" i="34"/>
  <c r="L9757" i="34"/>
  <c r="L9758" i="34"/>
  <c r="L9759" i="34"/>
  <c r="L9760" i="34"/>
  <c r="L9761" i="34"/>
  <c r="L9762" i="34"/>
  <c r="L9763" i="34"/>
  <c r="L9764" i="34"/>
  <c r="L9765" i="34"/>
  <c r="L9766" i="34"/>
  <c r="L9767" i="34"/>
  <c r="L9768" i="34"/>
  <c r="L9769" i="34"/>
  <c r="L9770" i="34"/>
  <c r="L9771" i="34"/>
  <c r="L9772" i="34"/>
  <c r="L9773" i="34"/>
  <c r="L9774" i="34"/>
  <c r="L9775" i="34"/>
  <c r="L9776" i="34"/>
  <c r="L9777" i="34"/>
  <c r="L9778" i="34"/>
  <c r="L9779" i="34"/>
  <c r="L9780" i="34"/>
  <c r="L9781" i="34"/>
  <c r="L9782" i="34"/>
  <c r="L9783" i="34"/>
  <c r="L9784" i="34"/>
  <c r="L9785" i="34"/>
  <c r="L9786" i="34"/>
  <c r="L9787" i="34"/>
  <c r="L9788" i="34"/>
  <c r="L9789" i="34"/>
  <c r="L9790" i="34"/>
  <c r="L9791" i="34"/>
  <c r="L9792" i="34"/>
  <c r="L9793" i="34"/>
  <c r="L9794" i="34"/>
  <c r="L9795" i="34"/>
  <c r="L9796" i="34"/>
  <c r="L9797" i="34"/>
  <c r="L9798" i="34"/>
  <c r="L9799" i="34"/>
  <c r="L9800" i="34"/>
  <c r="L9801" i="34"/>
  <c r="L9802" i="34"/>
  <c r="L9803" i="34"/>
  <c r="L9804" i="34"/>
  <c r="L9805" i="34"/>
  <c r="L9806" i="34"/>
  <c r="L9807" i="34"/>
  <c r="L9808" i="34"/>
  <c r="L9809" i="34"/>
  <c r="L9810" i="34"/>
  <c r="L9811" i="34"/>
  <c r="L9812" i="34"/>
  <c r="L9813" i="34"/>
  <c r="L9814" i="34"/>
  <c r="L9815" i="34"/>
  <c r="L9816" i="34"/>
  <c r="L9817" i="34"/>
  <c r="L9818" i="34"/>
  <c r="L9819" i="34"/>
  <c r="L9820" i="34"/>
  <c r="L9821" i="34"/>
  <c r="L9822" i="34"/>
  <c r="L9823" i="34"/>
  <c r="L9824" i="34"/>
  <c r="L9825" i="34"/>
  <c r="L9826" i="34"/>
  <c r="L9827" i="34"/>
  <c r="L9828" i="34"/>
  <c r="L9829" i="34"/>
  <c r="L9830" i="34"/>
  <c r="L9831" i="34"/>
  <c r="L9832" i="34"/>
  <c r="L9833" i="34"/>
  <c r="L9834" i="34"/>
  <c r="L9835" i="34"/>
  <c r="L9836" i="34"/>
  <c r="L9837" i="34"/>
  <c r="L9838" i="34"/>
  <c r="L9839" i="34"/>
  <c r="L9840" i="34"/>
  <c r="L9841" i="34"/>
  <c r="L9842" i="34"/>
  <c r="L9843" i="34"/>
  <c r="L9844" i="34"/>
  <c r="L9845" i="34"/>
  <c r="L9846" i="34"/>
  <c r="L9847" i="34"/>
  <c r="L9848" i="34"/>
  <c r="L9849" i="34"/>
  <c r="L9850" i="34"/>
  <c r="L9851" i="34"/>
  <c r="L9852" i="34"/>
  <c r="L9853" i="34"/>
  <c r="L9854" i="34"/>
  <c r="L9855" i="34"/>
  <c r="L9856" i="34"/>
  <c r="L9857" i="34"/>
  <c r="L9858" i="34"/>
  <c r="L9859" i="34"/>
  <c r="L9860" i="34"/>
  <c r="L9861" i="34"/>
  <c r="L9862" i="34"/>
  <c r="L9863" i="34"/>
  <c r="L9864" i="34"/>
  <c r="L9865" i="34"/>
  <c r="L9866" i="34"/>
  <c r="L9867" i="34"/>
  <c r="L9868" i="34"/>
  <c r="L9869" i="34"/>
  <c r="L9870" i="34"/>
  <c r="L9871" i="34"/>
  <c r="L9872" i="34"/>
  <c r="L9873" i="34"/>
  <c r="L9874" i="34"/>
  <c r="L9875" i="34"/>
  <c r="L9876" i="34"/>
  <c r="L9877" i="34"/>
  <c r="L9878" i="34"/>
  <c r="L9879" i="34"/>
  <c r="L9880" i="34"/>
  <c r="L9881" i="34"/>
  <c r="L9882" i="34"/>
  <c r="L9883" i="34"/>
  <c r="L9884" i="34"/>
  <c r="L9885" i="34"/>
  <c r="L9886" i="34"/>
  <c r="L9887" i="34"/>
  <c r="L9888" i="34"/>
  <c r="L9889" i="34"/>
  <c r="L9890" i="34"/>
  <c r="L9891" i="34"/>
  <c r="L9892" i="34"/>
  <c r="L9893" i="34"/>
  <c r="L9894" i="34"/>
  <c r="L9895" i="34"/>
  <c r="L9896" i="34"/>
  <c r="L9897" i="34"/>
  <c r="L9898" i="34"/>
  <c r="L9899" i="34"/>
  <c r="L9900" i="34"/>
  <c r="L9901" i="34"/>
  <c r="L9902" i="34"/>
  <c r="L9903" i="34"/>
  <c r="L9904" i="34"/>
  <c r="L9905" i="34"/>
  <c r="L9906" i="34"/>
  <c r="L9907" i="34"/>
  <c r="L9908" i="34"/>
  <c r="L9909" i="34"/>
  <c r="L9910" i="34"/>
  <c r="L9911" i="34"/>
  <c r="L9912" i="34"/>
  <c r="L9913" i="34"/>
  <c r="L9914" i="34"/>
  <c r="L9915" i="34"/>
  <c r="L9916" i="34"/>
  <c r="L9917" i="34"/>
  <c r="L9918" i="34"/>
  <c r="L9919" i="34"/>
  <c r="L9920" i="34"/>
  <c r="L9921" i="34"/>
  <c r="L9922" i="34"/>
  <c r="L9923" i="34"/>
  <c r="L9924" i="34"/>
  <c r="L9925" i="34"/>
  <c r="L9926" i="34"/>
  <c r="L9927" i="34"/>
  <c r="L9928" i="34"/>
  <c r="L9929" i="34"/>
  <c r="L9930" i="34"/>
  <c r="L9931" i="34"/>
  <c r="L9932" i="34"/>
  <c r="L9933" i="34"/>
  <c r="L9934" i="34"/>
  <c r="L9935" i="34"/>
  <c r="L9936" i="34"/>
  <c r="L9937" i="34"/>
  <c r="L9938" i="34"/>
  <c r="L9939" i="34"/>
  <c r="L9940" i="34"/>
  <c r="L9941" i="34"/>
  <c r="L9942" i="34"/>
  <c r="L9943" i="34"/>
  <c r="L9944" i="34"/>
  <c r="L9945" i="34"/>
  <c r="L9946" i="34"/>
  <c r="L9947" i="34"/>
  <c r="L9948" i="34"/>
  <c r="L9949" i="34"/>
  <c r="L9950" i="34"/>
  <c r="L9951" i="34"/>
  <c r="L9952" i="34"/>
  <c r="L9953" i="34"/>
  <c r="L9954" i="34"/>
  <c r="L9955" i="34"/>
  <c r="L9956" i="34"/>
  <c r="L9957" i="34"/>
  <c r="L9958" i="34"/>
  <c r="L9959" i="34"/>
  <c r="L9960" i="34"/>
  <c r="L9961" i="34"/>
  <c r="L9962" i="34"/>
  <c r="L9963" i="34"/>
  <c r="L9964" i="34"/>
  <c r="L9965" i="34"/>
  <c r="L9966" i="34"/>
  <c r="L9967" i="34"/>
  <c r="L9968" i="34"/>
  <c r="L9969" i="34"/>
  <c r="L9970" i="34"/>
  <c r="L9971" i="34"/>
  <c r="L9972" i="34"/>
  <c r="L9973" i="34"/>
  <c r="L9974" i="34"/>
  <c r="L9975" i="34"/>
  <c r="L9976" i="34"/>
  <c r="L9977" i="34"/>
  <c r="L9978" i="34"/>
  <c r="L9979" i="34"/>
  <c r="L9980" i="34"/>
  <c r="L9981" i="34"/>
  <c r="L9982" i="34"/>
  <c r="L9983" i="34"/>
  <c r="L9984" i="34"/>
  <c r="L9985" i="34"/>
  <c r="L9986" i="34"/>
  <c r="L9987" i="34"/>
  <c r="L9988" i="34"/>
  <c r="L9989" i="34"/>
  <c r="L9990" i="34"/>
  <c r="L9991" i="34"/>
  <c r="L9992" i="34"/>
  <c r="L9993" i="34"/>
  <c r="L9994" i="34"/>
  <c r="L9995" i="34"/>
  <c r="L9996" i="34"/>
  <c r="L9997" i="34"/>
  <c r="L9998" i="34"/>
  <c r="L9999" i="34"/>
  <c r="L10000" i="34"/>
  <c r="L10001" i="34"/>
  <c r="I2" i="34"/>
  <c r="H2" i="34"/>
  <c r="C77" i="48"/>
  <c r="H97" i="48"/>
  <c r="B77" i="48"/>
  <c r="E91" i="48"/>
  <c r="C67" i="48"/>
  <c r="H66" i="48"/>
  <c r="G73" i="48"/>
  <c r="F92" i="48"/>
  <c r="E81" i="48"/>
  <c r="D72" i="48"/>
  <c r="E80" i="48"/>
  <c r="D67" i="48"/>
  <c r="E74" i="48"/>
  <c r="H93" i="48"/>
  <c r="C82" i="48"/>
  <c r="C75" i="48"/>
  <c r="C72" i="48"/>
  <c r="G86" i="48"/>
  <c r="G91" i="48"/>
  <c r="H86" i="48"/>
  <c r="B68" i="48"/>
  <c r="F74" i="48"/>
  <c r="H67" i="48"/>
  <c r="E92" i="48"/>
  <c r="F87" i="48"/>
  <c r="D69" i="48"/>
  <c r="H72" i="48"/>
  <c r="B85" i="48"/>
  <c r="E69" i="48"/>
  <c r="H80" i="48"/>
  <c r="B93" i="48"/>
  <c r="D71" i="48"/>
  <c r="G67" i="48"/>
  <c r="H74" i="48"/>
  <c r="C79" i="48"/>
  <c r="F67" i="48"/>
  <c r="E87" i="48"/>
  <c r="D80" i="48"/>
  <c r="F70" i="48"/>
  <c r="D83" i="48"/>
  <c r="G79" i="48"/>
  <c r="H68" i="48"/>
  <c r="C88" i="48"/>
  <c r="G85" i="48"/>
  <c r="B79" i="48"/>
  <c r="C97" i="48"/>
  <c r="H94" i="48"/>
  <c r="B76" i="48"/>
  <c r="F89" i="48"/>
  <c r="E75" i="48"/>
  <c r="F95" i="48"/>
  <c r="D77" i="48"/>
  <c r="E72" i="48"/>
  <c r="G71" i="48"/>
  <c r="B80" i="48"/>
  <c r="E68" i="48"/>
  <c r="F84" i="48"/>
  <c r="C76" i="48"/>
  <c r="B97" i="48"/>
  <c r="G88" i="48"/>
  <c r="G76" i="48"/>
  <c r="E86" i="48"/>
  <c r="D86" i="48"/>
  <c r="D92" i="48"/>
  <c r="E82" i="48"/>
  <c r="G82" i="48"/>
  <c r="G97" i="48"/>
  <c r="H96" i="48"/>
  <c r="D78" i="48"/>
  <c r="B94" i="48"/>
  <c r="P2" i="29"/>
  <c r="G87" i="48"/>
  <c r="H88" i="48"/>
  <c r="G77" i="48"/>
  <c r="D87" i="48"/>
  <c r="C73" i="48"/>
  <c r="H90" i="48"/>
  <c r="E84" i="48"/>
  <c r="F75" i="48"/>
  <c r="G92" i="48"/>
  <c r="D88" i="48"/>
  <c r="F86" i="48"/>
  <c r="D74" i="48"/>
  <c r="C85" i="48"/>
  <c r="H76" i="48"/>
  <c r="E93" i="48"/>
  <c r="C91" i="48"/>
  <c r="C94" i="48"/>
  <c r="G69" i="48"/>
  <c r="H71" i="48"/>
  <c r="E67" i="48"/>
  <c r="B84" i="48"/>
  <c r="G74" i="48"/>
  <c r="B96" i="48"/>
  <c r="F72" i="48"/>
  <c r="C68" i="48"/>
  <c r="D85" i="48"/>
  <c r="C74" i="48"/>
  <c r="C83" i="48"/>
  <c r="H83" i="48"/>
  <c r="C80" i="48"/>
  <c r="H85" i="48"/>
  <c r="H78" i="48"/>
  <c r="E95" i="48"/>
  <c r="C93" i="48"/>
  <c r="G68" i="48"/>
  <c r="G93" i="48"/>
  <c r="D70" i="48"/>
  <c r="E78" i="48"/>
  <c r="G80" i="48"/>
  <c r="G89" i="48"/>
  <c r="F83" i="48"/>
  <c r="D65" i="48"/>
  <c r="D96" i="48"/>
  <c r="F69" i="48"/>
  <c r="D90" i="48"/>
  <c r="E90" i="48"/>
  <c r="H84" i="48"/>
  <c r="B74" i="48"/>
  <c r="E96" i="48"/>
  <c r="D75" i="48"/>
  <c r="C65" i="48"/>
  <c r="H79" i="48"/>
  <c r="G72" i="48"/>
  <c r="B92" i="48"/>
  <c r="C86" i="48"/>
  <c r="G65" i="48"/>
  <c r="F80" i="48"/>
  <c r="E73" i="48"/>
  <c r="D93" i="48"/>
  <c r="G84" i="48"/>
  <c r="E88" i="48"/>
  <c r="E85" i="48"/>
  <c r="E79" i="48"/>
  <c r="F90" i="48"/>
  <c r="D94" i="48"/>
  <c r="G83" i="48"/>
  <c r="E97" i="48"/>
  <c r="C95" i="48"/>
  <c r="F91" i="48"/>
  <c r="D73" i="48"/>
  <c r="B66" i="48"/>
  <c r="F85" i="48"/>
  <c r="H82" i="48"/>
  <c r="G95" i="48"/>
  <c r="H92" i="48"/>
  <c r="B82" i="48"/>
  <c r="F78" i="48"/>
  <c r="D91" i="48"/>
  <c r="E70" i="48"/>
  <c r="H87" i="48"/>
  <c r="C78" i="48"/>
  <c r="B67" i="48"/>
  <c r="G96" i="48"/>
  <c r="C71" i="48"/>
  <c r="F88" i="48"/>
  <c r="G78" i="48"/>
  <c r="D68" i="48"/>
  <c r="C96" i="48"/>
  <c r="F66" i="48"/>
  <c r="C92" i="48"/>
  <c r="H89" i="48"/>
  <c r="D97" i="48"/>
  <c r="B89" i="48"/>
  <c r="B91" i="48"/>
  <c r="B69" i="48"/>
  <c r="H65" i="48"/>
  <c r="H91" i="48"/>
  <c r="C69" i="48"/>
  <c r="F93" i="48"/>
  <c r="G94" i="48"/>
  <c r="F79" i="48"/>
  <c r="F81" i="48"/>
  <c r="H73" i="48"/>
  <c r="G90" i="48"/>
  <c r="F73" i="48"/>
  <c r="H75" i="48"/>
  <c r="C89" i="48"/>
  <c r="B88" i="48"/>
  <c r="F68" i="48"/>
  <c r="E65" i="48"/>
  <c r="D81" i="48"/>
  <c r="B65" i="48"/>
  <c r="G66" i="48"/>
  <c r="B72" i="48"/>
  <c r="H69" i="48"/>
  <c r="C66" i="48"/>
  <c r="B90" i="48"/>
  <c r="F94" i="48"/>
  <c r="D66" i="48"/>
  <c r="G75" i="48"/>
  <c r="H95" i="48"/>
  <c r="E83" i="48"/>
  <c r="B75" i="48"/>
  <c r="D79" i="48"/>
  <c r="E76" i="48"/>
  <c r="F96" i="48"/>
  <c r="C84" i="48"/>
  <c r="D76" i="48"/>
  <c r="B70" i="48"/>
  <c r="F82" i="48"/>
  <c r="B71" i="48"/>
  <c r="C87" i="48"/>
  <c r="E66" i="48"/>
  <c r="H81" i="48"/>
  <c r="B78" i="48"/>
  <c r="F97" i="48"/>
  <c r="C70" i="48"/>
  <c r="E94" i="48"/>
  <c r="B95" i="48"/>
  <c r="F76" i="48"/>
  <c r="G70" i="48"/>
  <c r="D89" i="48"/>
  <c r="B81" i="48"/>
  <c r="E77" i="48"/>
  <c r="B87" i="48"/>
  <c r="H77" i="48"/>
  <c r="E71" i="48"/>
  <c r="B73" i="48"/>
  <c r="F77" i="48"/>
  <c r="D82" i="48"/>
  <c r="C81" i="48"/>
  <c r="H70" i="48"/>
  <c r="E89" i="48"/>
  <c r="B83" i="48"/>
  <c r="D95" i="48"/>
  <c r="G81" i="48"/>
  <c r="F71" i="48"/>
  <c r="C90" i="48"/>
  <c r="D84" i="48"/>
  <c r="B86" i="48"/>
  <c r="F65" i="48"/>
  <c r="F134" i="48" l="1"/>
  <c r="B134" i="48"/>
  <c r="H133" i="48"/>
  <c r="D133" i="48"/>
  <c r="F132" i="48"/>
  <c r="B132" i="48"/>
  <c r="H131" i="48"/>
  <c r="D131" i="48"/>
  <c r="F130" i="48"/>
  <c r="B130" i="48"/>
  <c r="H129" i="48"/>
  <c r="D129" i="48"/>
  <c r="F128" i="48"/>
  <c r="B128" i="48"/>
  <c r="H127" i="48"/>
  <c r="D127" i="48"/>
  <c r="F126" i="48"/>
  <c r="B126" i="48"/>
  <c r="H125" i="48"/>
  <c r="D125" i="48"/>
  <c r="F124" i="48"/>
  <c r="B124" i="48"/>
  <c r="H123" i="48"/>
  <c r="D123" i="48"/>
  <c r="F122" i="48"/>
  <c r="B122" i="48"/>
  <c r="H121" i="48"/>
  <c r="D121" i="48"/>
  <c r="F120" i="48"/>
  <c r="B120" i="48"/>
  <c r="H119" i="48"/>
  <c r="D119" i="48"/>
  <c r="F118" i="48"/>
  <c r="B118" i="48"/>
  <c r="H117" i="48"/>
  <c r="D117" i="48"/>
  <c r="F116" i="48"/>
  <c r="B116" i="48"/>
  <c r="H115" i="48"/>
  <c r="D115" i="48"/>
  <c r="F114" i="48"/>
  <c r="B114" i="48"/>
  <c r="H113" i="48"/>
  <c r="D113" i="48"/>
  <c r="F112" i="48"/>
  <c r="B112" i="48"/>
  <c r="H111" i="48"/>
  <c r="D111" i="48"/>
  <c r="F110" i="48"/>
  <c r="B110" i="48"/>
  <c r="H109" i="48"/>
  <c r="D109" i="48"/>
  <c r="F108" i="48"/>
  <c r="B108" i="48"/>
  <c r="H107" i="48"/>
  <c r="D107" i="48"/>
  <c r="F106" i="48"/>
  <c r="B106" i="48"/>
  <c r="H105" i="48"/>
  <c r="D105" i="48"/>
  <c r="F104" i="48"/>
  <c r="B104" i="48"/>
  <c r="H103" i="48"/>
  <c r="D103" i="48"/>
  <c r="F102" i="48"/>
  <c r="F136" i="48" s="1"/>
  <c r="F137" i="48" s="1"/>
  <c r="B102" i="48"/>
  <c r="H134" i="48"/>
  <c r="D134" i="48"/>
  <c r="F133" i="48"/>
  <c r="B133" i="48"/>
  <c r="H132" i="48"/>
  <c r="D132" i="48"/>
  <c r="F131" i="48"/>
  <c r="B131" i="48"/>
  <c r="H130" i="48"/>
  <c r="D130" i="48"/>
  <c r="F129" i="48"/>
  <c r="B129" i="48"/>
  <c r="H128" i="48"/>
  <c r="D128" i="48"/>
  <c r="F127" i="48"/>
  <c r="B127" i="48"/>
  <c r="H126" i="48"/>
  <c r="D126" i="48"/>
  <c r="F125" i="48"/>
  <c r="B125" i="48"/>
  <c r="H124" i="48"/>
  <c r="D124" i="48"/>
  <c r="F123" i="48"/>
  <c r="B123" i="48"/>
  <c r="H122" i="48"/>
  <c r="D122" i="48"/>
  <c r="F121" i="48"/>
  <c r="B121" i="48"/>
  <c r="H120" i="48"/>
  <c r="D120" i="48"/>
  <c r="F119" i="48"/>
  <c r="B119" i="48"/>
  <c r="H118" i="48"/>
  <c r="D118" i="48"/>
  <c r="F117" i="48"/>
  <c r="B117" i="48"/>
  <c r="H116" i="48"/>
  <c r="D116" i="48"/>
  <c r="F115" i="48"/>
  <c r="B115" i="48"/>
  <c r="H114" i="48"/>
  <c r="D114" i="48"/>
  <c r="F113" i="48"/>
  <c r="B113" i="48"/>
  <c r="H112" i="48"/>
  <c r="D112" i="48"/>
  <c r="F111" i="48"/>
  <c r="B111" i="48"/>
  <c r="H110" i="48"/>
  <c r="D110" i="48"/>
  <c r="F109" i="48"/>
  <c r="B109" i="48"/>
  <c r="H108" i="48"/>
  <c r="D108" i="48"/>
  <c r="F107" i="48"/>
  <c r="B107" i="48"/>
  <c r="H106" i="48"/>
  <c r="D106" i="48"/>
  <c r="F105" i="48"/>
  <c r="B105" i="48"/>
  <c r="H104" i="48"/>
  <c r="D104" i="48"/>
  <c r="F103" i="48"/>
  <c r="B103" i="48"/>
  <c r="H102" i="48"/>
  <c r="H136" i="48" s="1"/>
  <c r="H137" i="48" s="1"/>
  <c r="D102" i="48"/>
  <c r="D136" i="48" s="1"/>
  <c r="D137" i="48" s="1"/>
  <c r="G134" i="48"/>
  <c r="E134" i="48"/>
  <c r="G133" i="48"/>
  <c r="E133" i="48"/>
  <c r="G132" i="48"/>
  <c r="E132" i="48"/>
  <c r="G131" i="48"/>
  <c r="E131" i="48"/>
  <c r="G130" i="48"/>
  <c r="E130" i="48"/>
  <c r="G129" i="48"/>
  <c r="E129" i="48"/>
  <c r="G128" i="48"/>
  <c r="E128" i="48"/>
  <c r="G127" i="48"/>
  <c r="E127" i="48"/>
  <c r="G126" i="48"/>
  <c r="E126" i="48"/>
  <c r="G125" i="48"/>
  <c r="E125" i="48"/>
  <c r="G124" i="48"/>
  <c r="E124" i="48"/>
  <c r="G123" i="48"/>
  <c r="E123" i="48"/>
  <c r="G122" i="48"/>
  <c r="E122" i="48"/>
  <c r="G121" i="48"/>
  <c r="E121" i="48"/>
  <c r="G120" i="48"/>
  <c r="E120" i="48"/>
  <c r="G119" i="48"/>
  <c r="E119" i="48"/>
  <c r="G118" i="48"/>
  <c r="E118" i="48"/>
  <c r="G117" i="48"/>
  <c r="E117" i="48"/>
  <c r="G116" i="48"/>
  <c r="E116" i="48"/>
  <c r="G115" i="48"/>
  <c r="E115" i="48"/>
  <c r="G114" i="48"/>
  <c r="E114" i="48"/>
  <c r="G113" i="48"/>
  <c r="E113" i="48"/>
  <c r="G112" i="48"/>
  <c r="E112" i="48"/>
  <c r="G111" i="48"/>
  <c r="E111" i="48"/>
  <c r="G110" i="48"/>
  <c r="E110" i="48"/>
  <c r="G109" i="48"/>
  <c r="E109" i="48"/>
  <c r="G108" i="48"/>
  <c r="E108" i="48"/>
  <c r="G107" i="48"/>
  <c r="E107" i="48"/>
  <c r="G106" i="48"/>
  <c r="E106" i="48"/>
  <c r="G105" i="48"/>
  <c r="E105" i="48"/>
  <c r="G104" i="48"/>
  <c r="E104" i="48"/>
  <c r="G103" i="48"/>
  <c r="E103" i="48"/>
  <c r="G102" i="48"/>
  <c r="G136" i="48" s="1"/>
  <c r="G137" i="48" s="1"/>
  <c r="E102" i="48"/>
  <c r="E136" i="48" s="1"/>
  <c r="E137" i="48" s="1"/>
  <c r="D21" i="44"/>
  <c r="D21" i="45"/>
  <c r="D20" i="36"/>
  <c r="D20" i="2"/>
  <c r="B12" i="40"/>
  <c r="B16" i="40"/>
  <c r="B12" i="35"/>
  <c r="B16" i="35"/>
  <c r="B12" i="41"/>
  <c r="B16" i="41"/>
  <c r="B12" i="37"/>
  <c r="B16" i="37"/>
  <c r="B12" i="42"/>
  <c r="B16" i="42"/>
  <c r="D20" i="43"/>
  <c r="D20" i="39"/>
  <c r="D20" i="38"/>
  <c r="D11" i="29"/>
  <c r="B19" i="35"/>
  <c r="B18" i="35"/>
  <c r="B17" i="35"/>
  <c r="B14" i="35"/>
  <c r="I3" i="34"/>
  <c r="I4" i="34"/>
  <c r="I5" i="34"/>
  <c r="I6" i="34"/>
  <c r="I7" i="34"/>
  <c r="I8" i="34"/>
  <c r="I9" i="34"/>
  <c r="I10" i="34"/>
  <c r="I11" i="34"/>
  <c r="I12" i="34"/>
  <c r="I13" i="34"/>
  <c r="I14" i="34"/>
  <c r="I15" i="34"/>
  <c r="I16" i="34"/>
  <c r="I17" i="34"/>
  <c r="I18" i="34"/>
  <c r="I19" i="34"/>
  <c r="I20" i="34"/>
  <c r="I21" i="34"/>
  <c r="I22" i="34"/>
  <c r="I23" i="34"/>
  <c r="I24" i="34"/>
  <c r="I25" i="34"/>
  <c r="I26" i="34"/>
  <c r="I27" i="34"/>
  <c r="I28" i="34"/>
  <c r="I29" i="34"/>
  <c r="I30" i="34"/>
  <c r="I31" i="34"/>
  <c r="I32" i="34"/>
  <c r="I33" i="34"/>
  <c r="I34" i="34"/>
  <c r="I35" i="34"/>
  <c r="I36" i="34"/>
  <c r="I37" i="34"/>
  <c r="I38" i="34"/>
  <c r="I39" i="34"/>
  <c r="I40" i="34"/>
  <c r="I41" i="34"/>
  <c r="I42" i="34"/>
  <c r="I43" i="34"/>
  <c r="I44" i="34"/>
  <c r="I45" i="34"/>
  <c r="I46" i="34"/>
  <c r="I47" i="34"/>
  <c r="I48" i="34"/>
  <c r="I49" i="34"/>
  <c r="I50" i="34"/>
  <c r="I51" i="34"/>
  <c r="I52" i="34"/>
  <c r="I53" i="34"/>
  <c r="I54" i="34"/>
  <c r="I55" i="34"/>
  <c r="I56" i="34"/>
  <c r="I57" i="34"/>
  <c r="I58" i="34"/>
  <c r="I59" i="34"/>
  <c r="I60" i="34"/>
  <c r="I61" i="34"/>
  <c r="I62" i="34"/>
  <c r="I63" i="34"/>
  <c r="I64" i="34"/>
  <c r="I65" i="34"/>
  <c r="I66" i="34"/>
  <c r="I67" i="34"/>
  <c r="I68" i="34"/>
  <c r="I69" i="34"/>
  <c r="I70" i="34"/>
  <c r="I71" i="34"/>
  <c r="I72" i="34"/>
  <c r="I73" i="34"/>
  <c r="I74" i="34"/>
  <c r="I75" i="34"/>
  <c r="I76" i="34"/>
  <c r="I77" i="34"/>
  <c r="I78" i="34"/>
  <c r="I79" i="34"/>
  <c r="I80" i="34"/>
  <c r="I81" i="34"/>
  <c r="I82" i="34"/>
  <c r="I83" i="34"/>
  <c r="I84" i="34"/>
  <c r="I85" i="34"/>
  <c r="I86" i="34"/>
  <c r="I87" i="34"/>
  <c r="I88" i="34"/>
  <c r="I89" i="34"/>
  <c r="I90" i="34"/>
  <c r="I91" i="34"/>
  <c r="I92" i="34"/>
  <c r="I93" i="34"/>
  <c r="I94" i="34"/>
  <c r="I95" i="34"/>
  <c r="I96" i="34"/>
  <c r="I97" i="34"/>
  <c r="I98" i="34"/>
  <c r="I99" i="34"/>
  <c r="I100" i="34"/>
  <c r="I101" i="34"/>
  <c r="I102" i="34"/>
  <c r="I103" i="34"/>
  <c r="I104" i="34"/>
  <c r="I105" i="34"/>
  <c r="I106" i="34"/>
  <c r="I107" i="34"/>
  <c r="I108" i="34"/>
  <c r="I109" i="34"/>
  <c r="I110" i="34"/>
  <c r="I111" i="34"/>
  <c r="I112" i="34"/>
  <c r="I113" i="34"/>
  <c r="I114" i="34"/>
  <c r="I115" i="34"/>
  <c r="I116" i="34"/>
  <c r="I117" i="34"/>
  <c r="I118" i="34"/>
  <c r="I119" i="34"/>
  <c r="I120" i="34"/>
  <c r="I121" i="34"/>
  <c r="I122" i="34"/>
  <c r="I123" i="34"/>
  <c r="I124" i="34"/>
  <c r="I125" i="34"/>
  <c r="I126" i="34"/>
  <c r="I127" i="34"/>
  <c r="I128" i="34"/>
  <c r="I129" i="34"/>
  <c r="I130" i="34"/>
  <c r="I131" i="34"/>
  <c r="I132" i="34"/>
  <c r="I133" i="34"/>
  <c r="I134" i="34"/>
  <c r="I135" i="34"/>
  <c r="I136" i="34"/>
  <c r="I137" i="34"/>
  <c r="I138" i="34"/>
  <c r="I139" i="34"/>
  <c r="I140" i="34"/>
  <c r="I141" i="34"/>
  <c r="I142" i="34"/>
  <c r="I143" i="34"/>
  <c r="I144" i="34"/>
  <c r="I145" i="34"/>
  <c r="I146" i="34"/>
  <c r="I147" i="34"/>
  <c r="I148" i="34"/>
  <c r="I149" i="34"/>
  <c r="I150" i="34"/>
  <c r="I151" i="34"/>
  <c r="I152" i="34"/>
  <c r="I153" i="34"/>
  <c r="I154" i="34"/>
  <c r="I155" i="34"/>
  <c r="I156" i="34"/>
  <c r="I157" i="34"/>
  <c r="I158" i="34"/>
  <c r="I159" i="34"/>
  <c r="I160" i="34"/>
  <c r="I161" i="34"/>
  <c r="I162" i="34"/>
  <c r="I163" i="34"/>
  <c r="I164" i="34"/>
  <c r="I165" i="34"/>
  <c r="I166" i="34"/>
  <c r="I167" i="34"/>
  <c r="I168" i="34"/>
  <c r="I169" i="34"/>
  <c r="I170" i="34"/>
  <c r="I171" i="34"/>
  <c r="I172" i="34"/>
  <c r="I173" i="34"/>
  <c r="I174" i="34"/>
  <c r="I175" i="34"/>
  <c r="I176" i="34"/>
  <c r="I177" i="34"/>
  <c r="I178" i="34"/>
  <c r="I179" i="34"/>
  <c r="I180" i="34"/>
  <c r="I181" i="34"/>
  <c r="I182" i="34"/>
  <c r="I183" i="34"/>
  <c r="I184" i="34"/>
  <c r="I185" i="34"/>
  <c r="I186" i="34"/>
  <c r="I187" i="34"/>
  <c r="I188" i="34"/>
  <c r="I189" i="34"/>
  <c r="I190" i="34"/>
  <c r="I191" i="34"/>
  <c r="I192" i="34"/>
  <c r="I193" i="34"/>
  <c r="I194" i="34"/>
  <c r="I195" i="34"/>
  <c r="I196" i="34"/>
  <c r="I197" i="34"/>
  <c r="I198" i="34"/>
  <c r="I199" i="34"/>
  <c r="I200" i="34"/>
  <c r="I201" i="34"/>
  <c r="I202" i="34"/>
  <c r="I203" i="34"/>
  <c r="I204" i="34"/>
  <c r="I205" i="34"/>
  <c r="I206" i="34"/>
  <c r="I207" i="34"/>
  <c r="I208" i="34"/>
  <c r="I209" i="34"/>
  <c r="I210" i="34"/>
  <c r="I211" i="34"/>
  <c r="I212" i="34"/>
  <c r="I213" i="34"/>
  <c r="I214" i="34"/>
  <c r="I215" i="34"/>
  <c r="I216" i="34"/>
  <c r="I217" i="34"/>
  <c r="I218" i="34"/>
  <c r="I219" i="34"/>
  <c r="I220" i="34"/>
  <c r="I221" i="34"/>
  <c r="I222" i="34"/>
  <c r="I223" i="34"/>
  <c r="I224" i="34"/>
  <c r="I225" i="34"/>
  <c r="I226" i="34"/>
  <c r="I227" i="34"/>
  <c r="I228" i="34"/>
  <c r="I229" i="34"/>
  <c r="I230" i="34"/>
  <c r="I231" i="34"/>
  <c r="I232" i="34"/>
  <c r="I233" i="34"/>
  <c r="I234" i="34"/>
  <c r="I235" i="34"/>
  <c r="I236" i="34"/>
  <c r="I237" i="34"/>
  <c r="I238" i="34"/>
  <c r="I239" i="34"/>
  <c r="I240" i="34"/>
  <c r="I241" i="34"/>
  <c r="I242" i="34"/>
  <c r="I243" i="34"/>
  <c r="I244" i="34"/>
  <c r="I245" i="34"/>
  <c r="I246" i="34"/>
  <c r="I247" i="34"/>
  <c r="I248" i="34"/>
  <c r="I249" i="34"/>
  <c r="I250" i="34"/>
  <c r="I251" i="34"/>
  <c r="I252" i="34"/>
  <c r="I253" i="34"/>
  <c r="I254" i="34"/>
  <c r="I255" i="34"/>
  <c r="I256" i="34"/>
  <c r="I257" i="34"/>
  <c r="I258" i="34"/>
  <c r="I259" i="34"/>
  <c r="I260" i="34"/>
  <c r="I261" i="34"/>
  <c r="I262" i="34"/>
  <c r="I263" i="34"/>
  <c r="I264" i="34"/>
  <c r="I265" i="34"/>
  <c r="I266" i="34"/>
  <c r="I267" i="34"/>
  <c r="I268" i="34"/>
  <c r="I269" i="34"/>
  <c r="I270" i="34"/>
  <c r="I271" i="34"/>
  <c r="I272" i="34"/>
  <c r="I273" i="34"/>
  <c r="I274" i="34"/>
  <c r="I275" i="34"/>
  <c r="I276" i="34"/>
  <c r="I277" i="34"/>
  <c r="I278" i="34"/>
  <c r="I279" i="34"/>
  <c r="I280" i="34"/>
  <c r="I281" i="34"/>
  <c r="I282" i="34"/>
  <c r="I283" i="34"/>
  <c r="I284" i="34"/>
  <c r="I285" i="34"/>
  <c r="I286" i="34"/>
  <c r="I287" i="34"/>
  <c r="I288" i="34"/>
  <c r="I289" i="34"/>
  <c r="I290" i="34"/>
  <c r="I291" i="34"/>
  <c r="I292" i="34"/>
  <c r="I293" i="34"/>
  <c r="I294" i="34"/>
  <c r="I295" i="34"/>
  <c r="I296" i="34"/>
  <c r="I297" i="34"/>
  <c r="I298" i="34"/>
  <c r="I299" i="34"/>
  <c r="I300" i="34"/>
  <c r="I301" i="34"/>
  <c r="I302" i="34"/>
  <c r="I303" i="34"/>
  <c r="I304" i="34"/>
  <c r="I305" i="34"/>
  <c r="I306" i="34"/>
  <c r="I307" i="34"/>
  <c r="I308" i="34"/>
  <c r="I309" i="34"/>
  <c r="I310" i="34"/>
  <c r="I311" i="34"/>
  <c r="I312" i="34"/>
  <c r="I313" i="34"/>
  <c r="I314" i="34"/>
  <c r="I315" i="34"/>
  <c r="I316" i="34"/>
  <c r="I317" i="34"/>
  <c r="I318" i="34"/>
  <c r="I319" i="34"/>
  <c r="I320" i="34"/>
  <c r="I321" i="34"/>
  <c r="I322" i="34"/>
  <c r="I323" i="34"/>
  <c r="I324" i="34"/>
  <c r="I325" i="34"/>
  <c r="I326" i="34"/>
  <c r="I327" i="34"/>
  <c r="I328" i="34"/>
  <c r="I329" i="34"/>
  <c r="I330" i="34"/>
  <c r="I331" i="34"/>
  <c r="I332" i="34"/>
  <c r="I333" i="34"/>
  <c r="I334" i="34"/>
  <c r="I335" i="34"/>
  <c r="I336" i="34"/>
  <c r="I337" i="34"/>
  <c r="I338" i="34"/>
  <c r="I339" i="34"/>
  <c r="I340" i="34"/>
  <c r="I341" i="34"/>
  <c r="I342" i="34"/>
  <c r="I343" i="34"/>
  <c r="I344" i="34"/>
  <c r="I345" i="34"/>
  <c r="I346" i="34"/>
  <c r="I347" i="34"/>
  <c r="I348" i="34"/>
  <c r="I349" i="34"/>
  <c r="I350" i="34"/>
  <c r="I351" i="34"/>
  <c r="I352" i="34"/>
  <c r="I353" i="34"/>
  <c r="I354" i="34"/>
  <c r="I355" i="34"/>
  <c r="I356" i="34"/>
  <c r="I357" i="34"/>
  <c r="I358" i="34"/>
  <c r="I359" i="34"/>
  <c r="I360" i="34"/>
  <c r="I361" i="34"/>
  <c r="I362" i="34"/>
  <c r="I363" i="34"/>
  <c r="I364" i="34"/>
  <c r="I365" i="34"/>
  <c r="I366" i="34"/>
  <c r="I367" i="34"/>
  <c r="I368" i="34"/>
  <c r="I369" i="34"/>
  <c r="I370" i="34"/>
  <c r="I371" i="34"/>
  <c r="I372" i="34"/>
  <c r="I373" i="34"/>
  <c r="I374" i="34"/>
  <c r="I375" i="34"/>
  <c r="I376" i="34"/>
  <c r="I377" i="34"/>
  <c r="I378" i="34"/>
  <c r="I379" i="34"/>
  <c r="I380" i="34"/>
  <c r="I381" i="34"/>
  <c r="I382" i="34"/>
  <c r="I383" i="34"/>
  <c r="I384" i="34"/>
  <c r="I385" i="34"/>
  <c r="I386" i="34"/>
  <c r="I387" i="34"/>
  <c r="I388" i="34"/>
  <c r="I389" i="34"/>
  <c r="I390" i="34"/>
  <c r="I391" i="34"/>
  <c r="I392" i="34"/>
  <c r="I393" i="34"/>
  <c r="I394" i="34"/>
  <c r="I395" i="34"/>
  <c r="I396" i="34"/>
  <c r="I397" i="34"/>
  <c r="I398" i="34"/>
  <c r="I399" i="34"/>
  <c r="I400" i="34"/>
  <c r="I401" i="34"/>
  <c r="I402" i="34"/>
  <c r="I403" i="34"/>
  <c r="I404" i="34"/>
  <c r="I405" i="34"/>
  <c r="I406" i="34"/>
  <c r="I407" i="34"/>
  <c r="I408" i="34"/>
  <c r="I409" i="34"/>
  <c r="I410" i="34"/>
  <c r="I411" i="34"/>
  <c r="I412" i="34"/>
  <c r="I413" i="34"/>
  <c r="I414" i="34"/>
  <c r="I415" i="34"/>
  <c r="I416" i="34"/>
  <c r="I417" i="34"/>
  <c r="I418" i="34"/>
  <c r="I419" i="34"/>
  <c r="I420" i="34"/>
  <c r="I421" i="34"/>
  <c r="I422" i="34"/>
  <c r="I423" i="34"/>
  <c r="I424" i="34"/>
  <c r="I425" i="34"/>
  <c r="I426" i="34"/>
  <c r="I427" i="34"/>
  <c r="I428" i="34"/>
  <c r="I429" i="34"/>
  <c r="I430" i="34"/>
  <c r="I431" i="34"/>
  <c r="I432" i="34"/>
  <c r="I433" i="34"/>
  <c r="I434" i="34"/>
  <c r="I435" i="34"/>
  <c r="I436" i="34"/>
  <c r="I437" i="34"/>
  <c r="I438" i="34"/>
  <c r="I439" i="34"/>
  <c r="I440" i="34"/>
  <c r="I441" i="34"/>
  <c r="I442" i="34"/>
  <c r="I443" i="34"/>
  <c r="I444" i="34"/>
  <c r="I445" i="34"/>
  <c r="I446" i="34"/>
  <c r="I447" i="34"/>
  <c r="I448" i="34"/>
  <c r="I449" i="34"/>
  <c r="I450" i="34"/>
  <c r="I451" i="34"/>
  <c r="I452" i="34"/>
  <c r="I453" i="34"/>
  <c r="I454" i="34"/>
  <c r="I455" i="34"/>
  <c r="I456" i="34"/>
  <c r="I457" i="34"/>
  <c r="I458" i="34"/>
  <c r="I459" i="34"/>
  <c r="I460" i="34"/>
  <c r="I461" i="34"/>
  <c r="I462" i="34"/>
  <c r="I463" i="34"/>
  <c r="I464" i="34"/>
  <c r="I465" i="34"/>
  <c r="I466" i="34"/>
  <c r="I467" i="34"/>
  <c r="I468" i="34"/>
  <c r="I469" i="34"/>
  <c r="I470" i="34"/>
  <c r="I471" i="34"/>
  <c r="I472" i="34"/>
  <c r="I473" i="34"/>
  <c r="I474" i="34"/>
  <c r="I475" i="34"/>
  <c r="I476" i="34"/>
  <c r="I477" i="34"/>
  <c r="I478" i="34"/>
  <c r="I479" i="34"/>
  <c r="I480" i="34"/>
  <c r="I481" i="34"/>
  <c r="I482" i="34"/>
  <c r="I483" i="34"/>
  <c r="I484" i="34"/>
  <c r="I485" i="34"/>
  <c r="I486" i="34"/>
  <c r="I487" i="34"/>
  <c r="I488" i="34"/>
  <c r="I489" i="34"/>
  <c r="I490" i="34"/>
  <c r="I491" i="34"/>
  <c r="I492" i="34"/>
  <c r="I493" i="34"/>
  <c r="I494" i="34"/>
  <c r="I495" i="34"/>
  <c r="I496" i="34"/>
  <c r="I497" i="34"/>
  <c r="I498" i="34"/>
  <c r="I499" i="34"/>
  <c r="I500" i="34"/>
  <c r="I501" i="34"/>
  <c r="I502" i="34"/>
  <c r="I503" i="34"/>
  <c r="I504" i="34"/>
  <c r="I505" i="34"/>
  <c r="I506" i="34"/>
  <c r="I507" i="34"/>
  <c r="I508" i="34"/>
  <c r="I509" i="34"/>
  <c r="I510" i="34"/>
  <c r="I511" i="34"/>
  <c r="I512" i="34"/>
  <c r="I513" i="34"/>
  <c r="I514" i="34"/>
  <c r="I515" i="34"/>
  <c r="I516" i="34"/>
  <c r="I517" i="34"/>
  <c r="I518" i="34"/>
  <c r="I519" i="34"/>
  <c r="I520" i="34"/>
  <c r="I521" i="34"/>
  <c r="I522" i="34"/>
  <c r="I523" i="34"/>
  <c r="I524" i="34"/>
  <c r="I525" i="34"/>
  <c r="I526" i="34"/>
  <c r="I527" i="34"/>
  <c r="I528" i="34"/>
  <c r="I529" i="34"/>
  <c r="I530" i="34"/>
  <c r="I531" i="34"/>
  <c r="I532" i="34"/>
  <c r="I533" i="34"/>
  <c r="I534" i="34"/>
  <c r="I535" i="34"/>
  <c r="I536" i="34"/>
  <c r="I537" i="34"/>
  <c r="I538" i="34"/>
  <c r="I539" i="34"/>
  <c r="I540" i="34"/>
  <c r="I541" i="34"/>
  <c r="I542" i="34"/>
  <c r="I543" i="34"/>
  <c r="I544" i="34"/>
  <c r="I545" i="34"/>
  <c r="I546" i="34"/>
  <c r="I547" i="34"/>
  <c r="I548" i="34"/>
  <c r="I549" i="34"/>
  <c r="I550" i="34"/>
  <c r="I551" i="34"/>
  <c r="I552" i="34"/>
  <c r="I553" i="34"/>
  <c r="I554" i="34"/>
  <c r="I555" i="34"/>
  <c r="I556" i="34"/>
  <c r="I557" i="34"/>
  <c r="I558" i="34"/>
  <c r="I559" i="34"/>
  <c r="I560" i="34"/>
  <c r="I561" i="34"/>
  <c r="I562" i="34"/>
  <c r="I563" i="34"/>
  <c r="I564" i="34"/>
  <c r="I565" i="34"/>
  <c r="I566" i="34"/>
  <c r="I567" i="34"/>
  <c r="I568" i="34"/>
  <c r="I569" i="34"/>
  <c r="I570" i="34"/>
  <c r="I571" i="34"/>
  <c r="I572" i="34"/>
  <c r="I573" i="34"/>
  <c r="I574" i="34"/>
  <c r="I575" i="34"/>
  <c r="I576" i="34"/>
  <c r="I577" i="34"/>
  <c r="I578" i="34"/>
  <c r="I579" i="34"/>
  <c r="I580" i="34"/>
  <c r="I581" i="34"/>
  <c r="I582" i="34"/>
  <c r="I583" i="34"/>
  <c r="I584" i="34"/>
  <c r="I585" i="34"/>
  <c r="I586" i="34"/>
  <c r="I587" i="34"/>
  <c r="I588" i="34"/>
  <c r="I589" i="34"/>
  <c r="I590" i="34"/>
  <c r="I591" i="34"/>
  <c r="I592" i="34"/>
  <c r="I593" i="34"/>
  <c r="I594" i="34"/>
  <c r="I595" i="34"/>
  <c r="I596" i="34"/>
  <c r="I597" i="34"/>
  <c r="I598" i="34"/>
  <c r="I599" i="34"/>
  <c r="I600" i="34"/>
  <c r="I601" i="34"/>
  <c r="I602" i="34"/>
  <c r="I603" i="34"/>
  <c r="I604" i="34"/>
  <c r="I605" i="34"/>
  <c r="I606" i="34"/>
  <c r="I607" i="34"/>
  <c r="I608" i="34"/>
  <c r="I609" i="34"/>
  <c r="I610" i="34"/>
  <c r="I611" i="34"/>
  <c r="I612" i="34"/>
  <c r="I613" i="34"/>
  <c r="I614" i="34"/>
  <c r="I615" i="34"/>
  <c r="I616" i="34"/>
  <c r="I617" i="34"/>
  <c r="I618" i="34"/>
  <c r="I619" i="34"/>
  <c r="I620" i="34"/>
  <c r="I621" i="34"/>
  <c r="I622" i="34"/>
  <c r="I623" i="34"/>
  <c r="I624" i="34"/>
  <c r="I625" i="34"/>
  <c r="I626" i="34"/>
  <c r="I627" i="34"/>
  <c r="I628" i="34"/>
  <c r="I629" i="34"/>
  <c r="I630" i="34"/>
  <c r="I631" i="34"/>
  <c r="I632" i="34"/>
  <c r="I633" i="34"/>
  <c r="I634" i="34"/>
  <c r="I635" i="34"/>
  <c r="I636" i="34"/>
  <c r="I637" i="34"/>
  <c r="I638" i="34"/>
  <c r="I639" i="34"/>
  <c r="I640" i="34"/>
  <c r="I641" i="34"/>
  <c r="I642" i="34"/>
  <c r="I643" i="34"/>
  <c r="I644" i="34"/>
  <c r="I645" i="34"/>
  <c r="I646" i="34"/>
  <c r="I647" i="34"/>
  <c r="I648" i="34"/>
  <c r="I649" i="34"/>
  <c r="I650" i="34"/>
  <c r="I651" i="34"/>
  <c r="I652" i="34"/>
  <c r="I653" i="34"/>
  <c r="I654" i="34"/>
  <c r="I655" i="34"/>
  <c r="I656" i="34"/>
  <c r="I657" i="34"/>
  <c r="I658" i="34"/>
  <c r="I659" i="34"/>
  <c r="I660" i="34"/>
  <c r="I661" i="34"/>
  <c r="I662" i="34"/>
  <c r="I663" i="34"/>
  <c r="I664" i="34"/>
  <c r="I665" i="34"/>
  <c r="I666" i="34"/>
  <c r="I667" i="34"/>
  <c r="I668" i="34"/>
  <c r="I669" i="34"/>
  <c r="I670" i="34"/>
  <c r="I671" i="34"/>
  <c r="I672" i="34"/>
  <c r="I673" i="34"/>
  <c r="I674" i="34"/>
  <c r="I675" i="34"/>
  <c r="I676" i="34"/>
  <c r="I677" i="34"/>
  <c r="I678" i="34"/>
  <c r="I679" i="34"/>
  <c r="I680" i="34"/>
  <c r="I681" i="34"/>
  <c r="I682" i="34"/>
  <c r="I683" i="34"/>
  <c r="I684" i="34"/>
  <c r="I685" i="34"/>
  <c r="I686" i="34"/>
  <c r="I687" i="34"/>
  <c r="I688" i="34"/>
  <c r="I689" i="34"/>
  <c r="I690" i="34"/>
  <c r="I691" i="34"/>
  <c r="I692" i="34"/>
  <c r="I693" i="34"/>
  <c r="I694" i="34"/>
  <c r="I695" i="34"/>
  <c r="I696" i="34"/>
  <c r="I697" i="34"/>
  <c r="I698" i="34"/>
  <c r="I699" i="34"/>
  <c r="I700" i="34"/>
  <c r="I701" i="34"/>
  <c r="I702" i="34"/>
  <c r="I703" i="34"/>
  <c r="I704" i="34"/>
  <c r="I705" i="34"/>
  <c r="I706" i="34"/>
  <c r="I707" i="34"/>
  <c r="I708" i="34"/>
  <c r="I709" i="34"/>
  <c r="I710" i="34"/>
  <c r="I711" i="34"/>
  <c r="I712" i="34"/>
  <c r="I713" i="34"/>
  <c r="I714" i="34"/>
  <c r="I715" i="34"/>
  <c r="I716" i="34"/>
  <c r="I717" i="34"/>
  <c r="I718" i="34"/>
  <c r="I719" i="34"/>
  <c r="I720" i="34"/>
  <c r="I721" i="34"/>
  <c r="I722" i="34"/>
  <c r="I723" i="34"/>
  <c r="I724" i="34"/>
  <c r="I725" i="34"/>
  <c r="I726" i="34"/>
  <c r="I727" i="34"/>
  <c r="I728" i="34"/>
  <c r="I729" i="34"/>
  <c r="I730" i="34"/>
  <c r="I731" i="34"/>
  <c r="I732" i="34"/>
  <c r="I733" i="34"/>
  <c r="I734" i="34"/>
  <c r="I735" i="34"/>
  <c r="I736" i="34"/>
  <c r="I737" i="34"/>
  <c r="I738" i="34"/>
  <c r="I739" i="34"/>
  <c r="I740" i="34"/>
  <c r="I741" i="34"/>
  <c r="I742" i="34"/>
  <c r="I743" i="34"/>
  <c r="I744" i="34"/>
  <c r="I745" i="34"/>
  <c r="I746" i="34"/>
  <c r="I747" i="34"/>
  <c r="I748" i="34"/>
  <c r="I749" i="34"/>
  <c r="I750" i="34"/>
  <c r="I751" i="34"/>
  <c r="I752" i="34"/>
  <c r="I753" i="34"/>
  <c r="I754" i="34"/>
  <c r="I755" i="34"/>
  <c r="I756" i="34"/>
  <c r="I757" i="34"/>
  <c r="I758" i="34"/>
  <c r="I759" i="34"/>
  <c r="I760" i="34"/>
  <c r="I761" i="34"/>
  <c r="I762" i="34"/>
  <c r="I763" i="34"/>
  <c r="I764" i="34"/>
  <c r="I765" i="34"/>
  <c r="I766" i="34"/>
  <c r="I767" i="34"/>
  <c r="I768" i="34"/>
  <c r="I769" i="34"/>
  <c r="I770" i="34"/>
  <c r="I771" i="34"/>
  <c r="I772" i="34"/>
  <c r="I773" i="34"/>
  <c r="I774" i="34"/>
  <c r="I775" i="34"/>
  <c r="I776" i="34"/>
  <c r="I777" i="34"/>
  <c r="I778" i="34"/>
  <c r="I779" i="34"/>
  <c r="I780" i="34"/>
  <c r="I781" i="34"/>
  <c r="I782" i="34"/>
  <c r="I783" i="34"/>
  <c r="I784" i="34"/>
  <c r="I785" i="34"/>
  <c r="I786" i="34"/>
  <c r="I787" i="34"/>
  <c r="I788" i="34"/>
  <c r="I789" i="34"/>
  <c r="I790" i="34"/>
  <c r="I791" i="34"/>
  <c r="I792" i="34"/>
  <c r="I793" i="34"/>
  <c r="I794" i="34"/>
  <c r="I795" i="34"/>
  <c r="I796" i="34"/>
  <c r="I797" i="34"/>
  <c r="I798" i="34"/>
  <c r="I799" i="34"/>
  <c r="I800" i="34"/>
  <c r="I801" i="34"/>
  <c r="I802" i="34"/>
  <c r="I803" i="34"/>
  <c r="I804" i="34"/>
  <c r="I805" i="34"/>
  <c r="I806" i="34"/>
  <c r="I807" i="34"/>
  <c r="I808" i="34"/>
  <c r="I809" i="34"/>
  <c r="I810" i="34"/>
  <c r="I811" i="34"/>
  <c r="I812" i="34"/>
  <c r="I813" i="34"/>
  <c r="I814" i="34"/>
  <c r="I815" i="34"/>
  <c r="I816" i="34"/>
  <c r="I817" i="34"/>
  <c r="I818" i="34"/>
  <c r="I819" i="34"/>
  <c r="I820" i="34"/>
  <c r="I821" i="34"/>
  <c r="I822" i="34"/>
  <c r="I823" i="34"/>
  <c r="I824" i="34"/>
  <c r="I825" i="34"/>
  <c r="I826" i="34"/>
  <c r="I827" i="34"/>
  <c r="I828" i="34"/>
  <c r="I829" i="34"/>
  <c r="I830" i="34"/>
  <c r="I831" i="34"/>
  <c r="I832" i="34"/>
  <c r="I833" i="34"/>
  <c r="I834" i="34"/>
  <c r="I835" i="34"/>
  <c r="I836" i="34"/>
  <c r="I837" i="34"/>
  <c r="I838" i="34"/>
  <c r="I839" i="34"/>
  <c r="I840" i="34"/>
  <c r="I841" i="34"/>
  <c r="I842" i="34"/>
  <c r="I843" i="34"/>
  <c r="I844" i="34"/>
  <c r="I845" i="34"/>
  <c r="I846" i="34"/>
  <c r="I847" i="34"/>
  <c r="I848" i="34"/>
  <c r="I849" i="34"/>
  <c r="I850" i="34"/>
  <c r="I851" i="34"/>
  <c r="I852" i="34"/>
  <c r="I853" i="34"/>
  <c r="I854" i="34"/>
  <c r="I855" i="34"/>
  <c r="I856" i="34"/>
  <c r="I857" i="34"/>
  <c r="I858" i="34"/>
  <c r="I859" i="34"/>
  <c r="I860" i="34"/>
  <c r="I861" i="34"/>
  <c r="I862" i="34"/>
  <c r="I863" i="34"/>
  <c r="I864" i="34"/>
  <c r="I865" i="34"/>
  <c r="I866" i="34"/>
  <c r="I867" i="34"/>
  <c r="I868" i="34"/>
  <c r="I869" i="34"/>
  <c r="I870" i="34"/>
  <c r="I871" i="34"/>
  <c r="I872" i="34"/>
  <c r="I873" i="34"/>
  <c r="I874" i="34"/>
  <c r="I875" i="34"/>
  <c r="I876" i="34"/>
  <c r="I877" i="34"/>
  <c r="I878" i="34"/>
  <c r="I879" i="34"/>
  <c r="I880" i="34"/>
  <c r="I881" i="34"/>
  <c r="I882" i="34"/>
  <c r="I883" i="34"/>
  <c r="I884" i="34"/>
  <c r="I885" i="34"/>
  <c r="I886" i="34"/>
  <c r="I887" i="34"/>
  <c r="I888" i="34"/>
  <c r="I889" i="34"/>
  <c r="I890" i="34"/>
  <c r="I891" i="34"/>
  <c r="I892" i="34"/>
  <c r="I893" i="34"/>
  <c r="I894" i="34"/>
  <c r="I895" i="34"/>
  <c r="I896" i="34"/>
  <c r="I897" i="34"/>
  <c r="I898" i="34"/>
  <c r="I899" i="34"/>
  <c r="I900" i="34"/>
  <c r="I901" i="34"/>
  <c r="I902" i="34"/>
  <c r="I903" i="34"/>
  <c r="I904" i="34"/>
  <c r="I905" i="34"/>
  <c r="I906" i="34"/>
  <c r="I907" i="34"/>
  <c r="I908" i="34"/>
  <c r="I909" i="34"/>
  <c r="I910" i="34"/>
  <c r="I911" i="34"/>
  <c r="I912" i="34"/>
  <c r="I913" i="34"/>
  <c r="I914" i="34"/>
  <c r="I915" i="34"/>
  <c r="I916" i="34"/>
  <c r="I917" i="34"/>
  <c r="I918" i="34"/>
  <c r="I919" i="34"/>
  <c r="I920" i="34"/>
  <c r="I921" i="34"/>
  <c r="I922" i="34"/>
  <c r="I923" i="34"/>
  <c r="I924" i="34"/>
  <c r="I925" i="34"/>
  <c r="I926" i="34"/>
  <c r="I927" i="34"/>
  <c r="I928" i="34"/>
  <c r="I929" i="34"/>
  <c r="I930" i="34"/>
  <c r="I931" i="34"/>
  <c r="I932" i="34"/>
  <c r="I933" i="34"/>
  <c r="I934" i="34"/>
  <c r="I935" i="34"/>
  <c r="I936" i="34"/>
  <c r="I937" i="34"/>
  <c r="I938" i="34"/>
  <c r="I939" i="34"/>
  <c r="I940" i="34"/>
  <c r="I941" i="34"/>
  <c r="I942" i="34"/>
  <c r="I943" i="34"/>
  <c r="I944" i="34"/>
  <c r="I945" i="34"/>
  <c r="I946" i="34"/>
  <c r="I947" i="34"/>
  <c r="I948" i="34"/>
  <c r="I949" i="34"/>
  <c r="I950" i="34"/>
  <c r="I951" i="34"/>
  <c r="I952" i="34"/>
  <c r="I953" i="34"/>
  <c r="I954" i="34"/>
  <c r="I955" i="34"/>
  <c r="I956" i="34"/>
  <c r="I957" i="34"/>
  <c r="I958" i="34"/>
  <c r="I959" i="34"/>
  <c r="I960" i="34"/>
  <c r="I961" i="34"/>
  <c r="I962" i="34"/>
  <c r="I963" i="34"/>
  <c r="I964" i="34"/>
  <c r="I965" i="34"/>
  <c r="I966" i="34"/>
  <c r="I967" i="34"/>
  <c r="I968" i="34"/>
  <c r="I969" i="34"/>
  <c r="I970" i="34"/>
  <c r="I971" i="34"/>
  <c r="I972" i="34"/>
  <c r="I973" i="34"/>
  <c r="I974" i="34"/>
  <c r="I975" i="34"/>
  <c r="I976" i="34"/>
  <c r="I977" i="34"/>
  <c r="I978" i="34"/>
  <c r="I979" i="34"/>
  <c r="I980" i="34"/>
  <c r="I981" i="34"/>
  <c r="I982" i="34"/>
  <c r="I983" i="34"/>
  <c r="I984" i="34"/>
  <c r="I985" i="34"/>
  <c r="I986" i="34"/>
  <c r="I987" i="34"/>
  <c r="I988" i="34"/>
  <c r="I989" i="34"/>
  <c r="I990" i="34"/>
  <c r="I991" i="34"/>
  <c r="I992" i="34"/>
  <c r="I993" i="34"/>
  <c r="I994" i="34"/>
  <c r="I995" i="34"/>
  <c r="I996" i="34"/>
  <c r="I997" i="34"/>
  <c r="I998" i="34"/>
  <c r="I999" i="34"/>
  <c r="I1000" i="34"/>
  <c r="I1001" i="34"/>
  <c r="I1002" i="34"/>
  <c r="I1003" i="34"/>
  <c r="I1004" i="34"/>
  <c r="I1005" i="34"/>
  <c r="I1006" i="34"/>
  <c r="I1007" i="34"/>
  <c r="I1008" i="34"/>
  <c r="I1009" i="34"/>
  <c r="I1010" i="34"/>
  <c r="I1011" i="34"/>
  <c r="I1012" i="34"/>
  <c r="I1013" i="34"/>
  <c r="I1014" i="34"/>
  <c r="I1015" i="34"/>
  <c r="I1016" i="34"/>
  <c r="I1017" i="34"/>
  <c r="I1018" i="34"/>
  <c r="I1019" i="34"/>
  <c r="I1020" i="34"/>
  <c r="I1021" i="34"/>
  <c r="I1022" i="34"/>
  <c r="I1023" i="34"/>
  <c r="I1024" i="34"/>
  <c r="I1025" i="34"/>
  <c r="I1026" i="34"/>
  <c r="I1027" i="34"/>
  <c r="I1028" i="34"/>
  <c r="I1029" i="34"/>
  <c r="I1030" i="34"/>
  <c r="I1031" i="34"/>
  <c r="I1032" i="34"/>
  <c r="I1033" i="34"/>
  <c r="I1034" i="34"/>
  <c r="I1035" i="34"/>
  <c r="I1036" i="34"/>
  <c r="I1037" i="34"/>
  <c r="I1038" i="34"/>
  <c r="I1039" i="34"/>
  <c r="I1040" i="34"/>
  <c r="I1041" i="34"/>
  <c r="I1042" i="34"/>
  <c r="I1043" i="34"/>
  <c r="I1044" i="34"/>
  <c r="I1045" i="34"/>
  <c r="I1046" i="34"/>
  <c r="I1047" i="34"/>
  <c r="I1048" i="34"/>
  <c r="I1049" i="34"/>
  <c r="I1050" i="34"/>
  <c r="I1051" i="34"/>
  <c r="I1052" i="34"/>
  <c r="I1053" i="34"/>
  <c r="I1054" i="34"/>
  <c r="I1055" i="34"/>
  <c r="I1056" i="34"/>
  <c r="I1057" i="34"/>
  <c r="I1058" i="34"/>
  <c r="I1059" i="34"/>
  <c r="I1060" i="34"/>
  <c r="I1061" i="34"/>
  <c r="I1062" i="34"/>
  <c r="I1063" i="34"/>
  <c r="I1064" i="34"/>
  <c r="I1065" i="34"/>
  <c r="I1066" i="34"/>
  <c r="I1067" i="34"/>
  <c r="I1068" i="34"/>
  <c r="I1069" i="34"/>
  <c r="I1070" i="34"/>
  <c r="I1071" i="34"/>
  <c r="I1072" i="34"/>
  <c r="I1073" i="34"/>
  <c r="I1074" i="34"/>
  <c r="I1075" i="34"/>
  <c r="I1076" i="34"/>
  <c r="I1077" i="34"/>
  <c r="I1078" i="34"/>
  <c r="I1079" i="34"/>
  <c r="I1080" i="34"/>
  <c r="I1081" i="34"/>
  <c r="I1082" i="34"/>
  <c r="I1083" i="34"/>
  <c r="I1084" i="34"/>
  <c r="I1085" i="34"/>
  <c r="I1086" i="34"/>
  <c r="I1087" i="34"/>
  <c r="I1088" i="34"/>
  <c r="I1089" i="34"/>
  <c r="I1090" i="34"/>
  <c r="I1091" i="34"/>
  <c r="I1092" i="34"/>
  <c r="I1093" i="34"/>
  <c r="I1094" i="34"/>
  <c r="I1095" i="34"/>
  <c r="I1096" i="34"/>
  <c r="I1097" i="34"/>
  <c r="I1098" i="34"/>
  <c r="I1099" i="34"/>
  <c r="I1100" i="34"/>
  <c r="I1101" i="34"/>
  <c r="I1102" i="34"/>
  <c r="I1103" i="34"/>
  <c r="I1104" i="34"/>
  <c r="I1105" i="34"/>
  <c r="I1106" i="34"/>
  <c r="I1107" i="34"/>
  <c r="I1108" i="34"/>
  <c r="I1109" i="34"/>
  <c r="I1110" i="34"/>
  <c r="I1111" i="34"/>
  <c r="I1112" i="34"/>
  <c r="I1113" i="34"/>
  <c r="I1114" i="34"/>
  <c r="I1115" i="34"/>
  <c r="I1116" i="34"/>
  <c r="I1117" i="34"/>
  <c r="I1118" i="34"/>
  <c r="I1119" i="34"/>
  <c r="I1120" i="34"/>
  <c r="I1121" i="34"/>
  <c r="I1122" i="34"/>
  <c r="I1123" i="34"/>
  <c r="I1124" i="34"/>
  <c r="I1125" i="34"/>
  <c r="I1126" i="34"/>
  <c r="I1127" i="34"/>
  <c r="I1128" i="34"/>
  <c r="I1129" i="34"/>
  <c r="I1130" i="34"/>
  <c r="I1131" i="34"/>
  <c r="I1132" i="34"/>
  <c r="I1133" i="34"/>
  <c r="I1134" i="34"/>
  <c r="I1135" i="34"/>
  <c r="I1136" i="34"/>
  <c r="I1137" i="34"/>
  <c r="I1138" i="34"/>
  <c r="I1139" i="34"/>
  <c r="I1140" i="34"/>
  <c r="I1141" i="34"/>
  <c r="I1142" i="34"/>
  <c r="I1143" i="34"/>
  <c r="I1144" i="34"/>
  <c r="I1145" i="34"/>
  <c r="I1146" i="34"/>
  <c r="I1147" i="34"/>
  <c r="I1148" i="34"/>
  <c r="I1149" i="34"/>
  <c r="I1150" i="34"/>
  <c r="I1151" i="34"/>
  <c r="I1152" i="34"/>
  <c r="I1153" i="34"/>
  <c r="I1154" i="34"/>
  <c r="I1155" i="34"/>
  <c r="I1156" i="34"/>
  <c r="I1157" i="34"/>
  <c r="I1158" i="34"/>
  <c r="I1159" i="34"/>
  <c r="I1160" i="34"/>
  <c r="I1161" i="34"/>
  <c r="I1162" i="34"/>
  <c r="I1163" i="34"/>
  <c r="I1164" i="34"/>
  <c r="I1165" i="34"/>
  <c r="I1166" i="34"/>
  <c r="I1167" i="34"/>
  <c r="I1168" i="34"/>
  <c r="I1169" i="34"/>
  <c r="I1170" i="34"/>
  <c r="I1171" i="34"/>
  <c r="I1172" i="34"/>
  <c r="I1173" i="34"/>
  <c r="I1174" i="34"/>
  <c r="I1175" i="34"/>
  <c r="I1176" i="34"/>
  <c r="I1177" i="34"/>
  <c r="I1178" i="34"/>
  <c r="I1179" i="34"/>
  <c r="I1180" i="34"/>
  <c r="I1181" i="34"/>
  <c r="I1182" i="34"/>
  <c r="I1183" i="34"/>
  <c r="I1184" i="34"/>
  <c r="I1185" i="34"/>
  <c r="I1186" i="34"/>
  <c r="I1187" i="34"/>
  <c r="I1188" i="34"/>
  <c r="I1189" i="34"/>
  <c r="I1190" i="34"/>
  <c r="I1191" i="34"/>
  <c r="I1192" i="34"/>
  <c r="I1193" i="34"/>
  <c r="I1194" i="34"/>
  <c r="I1195" i="34"/>
  <c r="I1196" i="34"/>
  <c r="I1197" i="34"/>
  <c r="I1198" i="34"/>
  <c r="I1199" i="34"/>
  <c r="I1200" i="34"/>
  <c r="I1201" i="34"/>
  <c r="I1202" i="34"/>
  <c r="I1203" i="34"/>
  <c r="I1204" i="34"/>
  <c r="I1205" i="34"/>
  <c r="I1206" i="34"/>
  <c r="I1207" i="34"/>
  <c r="I1208" i="34"/>
  <c r="I1209" i="34"/>
  <c r="I1210" i="34"/>
  <c r="I1211" i="34"/>
  <c r="I1212" i="34"/>
  <c r="I1213" i="34"/>
  <c r="I1214" i="34"/>
  <c r="I1215" i="34"/>
  <c r="I1216" i="34"/>
  <c r="I1217" i="34"/>
  <c r="I1218" i="34"/>
  <c r="I1219" i="34"/>
  <c r="I1220" i="34"/>
  <c r="I1221" i="34"/>
  <c r="I1222" i="34"/>
  <c r="I1223" i="34"/>
  <c r="I1224" i="34"/>
  <c r="I1225" i="34"/>
  <c r="I1226" i="34"/>
  <c r="I1227" i="34"/>
  <c r="I1228" i="34"/>
  <c r="I1229" i="34"/>
  <c r="I1230" i="34"/>
  <c r="I1231" i="34"/>
  <c r="I1232" i="34"/>
  <c r="I1233" i="34"/>
  <c r="I1234" i="34"/>
  <c r="I1235" i="34"/>
  <c r="I1236" i="34"/>
  <c r="I1237" i="34"/>
  <c r="I1238" i="34"/>
  <c r="I1239" i="34"/>
  <c r="I1240" i="34"/>
  <c r="I1241" i="34"/>
  <c r="I1242" i="34"/>
  <c r="I1243" i="34"/>
  <c r="I1244" i="34"/>
  <c r="I1245" i="34"/>
  <c r="I1246" i="34"/>
  <c r="I1247" i="34"/>
  <c r="I1248" i="34"/>
  <c r="I1249" i="34"/>
  <c r="I1250" i="34"/>
  <c r="I1251" i="34"/>
  <c r="I1252" i="34"/>
  <c r="I1253" i="34"/>
  <c r="I1254" i="34"/>
  <c r="I1255" i="34"/>
  <c r="I1256" i="34"/>
  <c r="I1257" i="34"/>
  <c r="I1258" i="34"/>
  <c r="I1259" i="34"/>
  <c r="I1260" i="34"/>
  <c r="I1261" i="34"/>
  <c r="I1262" i="34"/>
  <c r="I1263" i="34"/>
  <c r="I1264" i="34"/>
  <c r="I1265" i="34"/>
  <c r="I1266" i="34"/>
  <c r="I1267" i="34"/>
  <c r="I1268" i="34"/>
  <c r="I1269" i="34"/>
  <c r="I1270" i="34"/>
  <c r="I1271" i="34"/>
  <c r="I1272" i="34"/>
  <c r="I1273" i="34"/>
  <c r="I1274" i="34"/>
  <c r="I1275" i="34"/>
  <c r="I1276" i="34"/>
  <c r="I1277" i="34"/>
  <c r="I1278" i="34"/>
  <c r="I1279" i="34"/>
  <c r="I1280" i="34"/>
  <c r="I1281" i="34"/>
  <c r="I1282" i="34"/>
  <c r="I1283" i="34"/>
  <c r="I1284" i="34"/>
  <c r="I1285" i="34"/>
  <c r="I1286" i="34"/>
  <c r="I1287" i="34"/>
  <c r="I1288" i="34"/>
  <c r="I1289" i="34"/>
  <c r="I1290" i="34"/>
  <c r="I1291" i="34"/>
  <c r="I1292" i="34"/>
  <c r="I1293" i="34"/>
  <c r="I1294" i="34"/>
  <c r="I1295" i="34"/>
  <c r="I1296" i="34"/>
  <c r="I1297" i="34"/>
  <c r="I1298" i="34"/>
  <c r="I1299" i="34"/>
  <c r="I1300" i="34"/>
  <c r="I1301" i="34"/>
  <c r="I1302" i="34"/>
  <c r="I1303" i="34"/>
  <c r="I1304" i="34"/>
  <c r="I1305" i="34"/>
  <c r="I1306" i="34"/>
  <c r="I1307" i="34"/>
  <c r="I1308" i="34"/>
  <c r="I1309" i="34"/>
  <c r="I1310" i="34"/>
  <c r="I1311" i="34"/>
  <c r="I1312" i="34"/>
  <c r="I1313" i="34"/>
  <c r="I1314" i="34"/>
  <c r="I1315" i="34"/>
  <c r="I1316" i="34"/>
  <c r="I1317" i="34"/>
  <c r="I1318" i="34"/>
  <c r="I1319" i="34"/>
  <c r="I1320" i="34"/>
  <c r="I1321" i="34"/>
  <c r="I1322" i="34"/>
  <c r="I1323" i="34"/>
  <c r="I1324" i="34"/>
  <c r="I1325" i="34"/>
  <c r="I1326" i="34"/>
  <c r="I1327" i="34"/>
  <c r="I1328" i="34"/>
  <c r="I1329" i="34"/>
  <c r="I1330" i="34"/>
  <c r="I1331" i="34"/>
  <c r="I1332" i="34"/>
  <c r="I1333" i="34"/>
  <c r="I1334" i="34"/>
  <c r="I1335" i="34"/>
  <c r="I1336" i="34"/>
  <c r="I1337" i="34"/>
  <c r="I1338" i="34"/>
  <c r="I1339" i="34"/>
  <c r="I1340" i="34"/>
  <c r="I1341" i="34"/>
  <c r="I1342" i="34"/>
  <c r="I1343" i="34"/>
  <c r="I1344" i="34"/>
  <c r="I1345" i="34"/>
  <c r="I1346" i="34"/>
  <c r="I1347" i="34"/>
  <c r="I1348" i="34"/>
  <c r="I1349" i="34"/>
  <c r="I1350" i="34"/>
  <c r="I1351" i="34"/>
  <c r="I1352" i="34"/>
  <c r="I1353" i="34"/>
  <c r="I1354" i="34"/>
  <c r="I1355" i="34"/>
  <c r="I1356" i="34"/>
  <c r="I1357" i="34"/>
  <c r="I1358" i="34"/>
  <c r="I1359" i="34"/>
  <c r="I1360" i="34"/>
  <c r="I1361" i="34"/>
  <c r="I1362" i="34"/>
  <c r="I1363" i="34"/>
  <c r="I1364" i="34"/>
  <c r="I1365" i="34"/>
  <c r="I1366" i="34"/>
  <c r="I1367" i="34"/>
  <c r="I1368" i="34"/>
  <c r="I1369" i="34"/>
  <c r="I1370" i="34"/>
  <c r="I1371" i="34"/>
  <c r="I1372" i="34"/>
  <c r="I1373" i="34"/>
  <c r="I1374" i="34"/>
  <c r="I1375" i="34"/>
  <c r="I1376" i="34"/>
  <c r="I1377" i="34"/>
  <c r="I1378" i="34"/>
  <c r="I1379" i="34"/>
  <c r="I1380" i="34"/>
  <c r="I1381" i="34"/>
  <c r="I1382" i="34"/>
  <c r="I1383" i="34"/>
  <c r="I1384" i="34"/>
  <c r="I1385" i="34"/>
  <c r="I1386" i="34"/>
  <c r="I1387" i="34"/>
  <c r="I1388" i="34"/>
  <c r="I1389" i="34"/>
  <c r="I1390" i="34"/>
  <c r="I1391" i="34"/>
  <c r="I1392" i="34"/>
  <c r="I1393" i="34"/>
  <c r="I1394" i="34"/>
  <c r="I1395" i="34"/>
  <c r="I1396" i="34"/>
  <c r="I1397" i="34"/>
  <c r="I1398" i="34"/>
  <c r="I1399" i="34"/>
  <c r="I1400" i="34"/>
  <c r="I1401" i="34"/>
  <c r="I1402" i="34"/>
  <c r="I1403" i="34"/>
  <c r="I1404" i="34"/>
  <c r="I1405" i="34"/>
  <c r="I1406" i="34"/>
  <c r="I1407" i="34"/>
  <c r="I1408" i="34"/>
  <c r="I1409" i="34"/>
  <c r="I1410" i="34"/>
  <c r="I1411" i="34"/>
  <c r="I1412" i="34"/>
  <c r="I1413" i="34"/>
  <c r="I1414" i="34"/>
  <c r="I1415" i="34"/>
  <c r="I1416" i="34"/>
  <c r="I1417" i="34"/>
  <c r="I1418" i="34"/>
  <c r="I1419" i="34"/>
  <c r="I1420" i="34"/>
  <c r="I1421" i="34"/>
  <c r="I1422" i="34"/>
  <c r="I1423" i="34"/>
  <c r="I1424" i="34"/>
  <c r="I1425" i="34"/>
  <c r="I1426" i="34"/>
  <c r="I1427" i="34"/>
  <c r="I1428" i="34"/>
  <c r="I1429" i="34"/>
  <c r="I1430" i="34"/>
  <c r="I1431" i="34"/>
  <c r="I1432" i="34"/>
  <c r="I1433" i="34"/>
  <c r="I1434" i="34"/>
  <c r="I1435" i="34"/>
  <c r="I1436" i="34"/>
  <c r="I1437" i="34"/>
  <c r="I1438" i="34"/>
  <c r="I1439" i="34"/>
  <c r="I1440" i="34"/>
  <c r="I1441" i="34"/>
  <c r="I1442" i="34"/>
  <c r="I1443" i="34"/>
  <c r="I1444" i="34"/>
  <c r="I1445" i="34"/>
  <c r="I1446" i="34"/>
  <c r="I1447" i="34"/>
  <c r="I1448" i="34"/>
  <c r="I1449" i="34"/>
  <c r="I1450" i="34"/>
  <c r="I1451" i="34"/>
  <c r="I1452" i="34"/>
  <c r="I1453" i="34"/>
  <c r="I1454" i="34"/>
  <c r="I1455" i="34"/>
  <c r="I1456" i="34"/>
  <c r="I1457" i="34"/>
  <c r="I1458" i="34"/>
  <c r="I1459" i="34"/>
  <c r="I1460" i="34"/>
  <c r="I1461" i="34"/>
  <c r="I1462" i="34"/>
  <c r="I1463" i="34"/>
  <c r="I1464" i="34"/>
  <c r="I1465" i="34"/>
  <c r="I1466" i="34"/>
  <c r="I1467" i="34"/>
  <c r="I1468" i="34"/>
  <c r="I1469" i="34"/>
  <c r="I1470" i="34"/>
  <c r="I1471" i="34"/>
  <c r="I1472" i="34"/>
  <c r="I1473" i="34"/>
  <c r="I1474" i="34"/>
  <c r="I1475" i="34"/>
  <c r="I1476" i="34"/>
  <c r="I1477" i="34"/>
  <c r="I1478" i="34"/>
  <c r="I1479" i="34"/>
  <c r="I1480" i="34"/>
  <c r="I1481" i="34"/>
  <c r="I1482" i="34"/>
  <c r="I1483" i="34"/>
  <c r="I1484" i="34"/>
  <c r="I1485" i="34"/>
  <c r="I1486" i="34"/>
  <c r="I1487" i="34"/>
  <c r="I1488" i="34"/>
  <c r="I1489" i="34"/>
  <c r="I1490" i="34"/>
  <c r="I1491" i="34"/>
  <c r="I1492" i="34"/>
  <c r="I1493" i="34"/>
  <c r="I1494" i="34"/>
  <c r="I1495" i="34"/>
  <c r="I1496" i="34"/>
  <c r="I1497" i="34"/>
  <c r="I1498" i="34"/>
  <c r="I1499" i="34"/>
  <c r="I1500" i="34"/>
  <c r="I1501" i="34"/>
  <c r="I1502" i="34"/>
  <c r="I1503" i="34"/>
  <c r="I1504" i="34"/>
  <c r="I1505" i="34"/>
  <c r="I1506" i="34"/>
  <c r="I1507" i="34"/>
  <c r="I1508" i="34"/>
  <c r="I1509" i="34"/>
  <c r="I1510" i="34"/>
  <c r="I1511" i="34"/>
  <c r="I1512" i="34"/>
  <c r="I1513" i="34"/>
  <c r="I1514" i="34"/>
  <c r="I1515" i="34"/>
  <c r="I1516" i="34"/>
  <c r="I1517" i="34"/>
  <c r="I1518" i="34"/>
  <c r="I1519" i="34"/>
  <c r="I1520" i="34"/>
  <c r="I1521" i="34"/>
  <c r="I1522" i="34"/>
  <c r="I1523" i="34"/>
  <c r="I1524" i="34"/>
  <c r="I1525" i="34"/>
  <c r="I1526" i="34"/>
  <c r="I1527" i="34"/>
  <c r="I1528" i="34"/>
  <c r="I1529" i="34"/>
  <c r="I1530" i="34"/>
  <c r="I1531" i="34"/>
  <c r="I1532" i="34"/>
  <c r="I1533" i="34"/>
  <c r="I1534" i="34"/>
  <c r="I1535" i="34"/>
  <c r="I1536" i="34"/>
  <c r="I1537" i="34"/>
  <c r="I1538" i="34"/>
  <c r="I1539" i="34"/>
  <c r="I1540" i="34"/>
  <c r="I1541" i="34"/>
  <c r="I1542" i="34"/>
  <c r="I1543" i="34"/>
  <c r="I1544" i="34"/>
  <c r="I1545" i="34"/>
  <c r="I1546" i="34"/>
  <c r="I1547" i="34"/>
  <c r="I1548" i="34"/>
  <c r="I1549" i="34"/>
  <c r="I1550" i="34"/>
  <c r="I1551" i="34"/>
  <c r="I1552" i="34"/>
  <c r="I1553" i="34"/>
  <c r="I1554" i="34"/>
  <c r="I1555" i="34"/>
  <c r="I1556" i="34"/>
  <c r="I1557" i="34"/>
  <c r="I1558" i="34"/>
  <c r="I1559" i="34"/>
  <c r="I1560" i="34"/>
  <c r="I1561" i="34"/>
  <c r="I1562" i="34"/>
  <c r="I1563" i="34"/>
  <c r="I1564" i="34"/>
  <c r="I1565" i="34"/>
  <c r="I1566" i="34"/>
  <c r="I1567" i="34"/>
  <c r="I1568" i="34"/>
  <c r="I1569" i="34"/>
  <c r="I1570" i="34"/>
  <c r="I1571" i="34"/>
  <c r="I1572" i="34"/>
  <c r="I1573" i="34"/>
  <c r="I1574" i="34"/>
  <c r="I1575" i="34"/>
  <c r="I1576" i="34"/>
  <c r="I1577" i="34"/>
  <c r="I1578" i="34"/>
  <c r="I1579" i="34"/>
  <c r="I1580" i="34"/>
  <c r="I1581" i="34"/>
  <c r="I1582" i="34"/>
  <c r="I1583" i="34"/>
  <c r="I1584" i="34"/>
  <c r="I1585" i="34"/>
  <c r="I1586" i="34"/>
  <c r="I1587" i="34"/>
  <c r="I1588" i="34"/>
  <c r="I1589" i="34"/>
  <c r="I1590" i="34"/>
  <c r="I1591" i="34"/>
  <c r="I1592" i="34"/>
  <c r="I1593" i="34"/>
  <c r="I1594" i="34"/>
  <c r="I1595" i="34"/>
  <c r="I1596" i="34"/>
  <c r="I1597" i="34"/>
  <c r="I1598" i="34"/>
  <c r="I1599" i="34"/>
  <c r="I1600" i="34"/>
  <c r="I1601" i="34"/>
  <c r="I1602" i="34"/>
  <c r="I1603" i="34"/>
  <c r="I1604" i="34"/>
  <c r="I1605" i="34"/>
  <c r="I1606" i="34"/>
  <c r="I1607" i="34"/>
  <c r="I1608" i="34"/>
  <c r="I1609" i="34"/>
  <c r="I1610" i="34"/>
  <c r="I1611" i="34"/>
  <c r="I1612" i="34"/>
  <c r="I1613" i="34"/>
  <c r="I1614" i="34"/>
  <c r="I1615" i="34"/>
  <c r="I1616" i="34"/>
  <c r="I1617" i="34"/>
  <c r="I1618" i="34"/>
  <c r="I1619" i="34"/>
  <c r="I1620" i="34"/>
  <c r="I1621" i="34"/>
  <c r="I1622" i="34"/>
  <c r="I1623" i="34"/>
  <c r="I1624" i="34"/>
  <c r="I1625" i="34"/>
  <c r="I1626" i="34"/>
  <c r="I1627" i="34"/>
  <c r="I1628" i="34"/>
  <c r="I1629" i="34"/>
  <c r="I1630" i="34"/>
  <c r="I1631" i="34"/>
  <c r="I1632" i="34"/>
  <c r="I1633" i="34"/>
  <c r="I1634" i="34"/>
  <c r="I1635" i="34"/>
  <c r="I1636" i="34"/>
  <c r="I1637" i="34"/>
  <c r="I1638" i="34"/>
  <c r="I1639" i="34"/>
  <c r="I1640" i="34"/>
  <c r="I1641" i="34"/>
  <c r="I1642" i="34"/>
  <c r="I1643" i="34"/>
  <c r="I1644" i="34"/>
  <c r="I1645" i="34"/>
  <c r="I1646" i="34"/>
  <c r="I1647" i="34"/>
  <c r="I1648" i="34"/>
  <c r="I1649" i="34"/>
  <c r="I1650" i="34"/>
  <c r="I1651" i="34"/>
  <c r="I1652" i="34"/>
  <c r="I1653" i="34"/>
  <c r="I1654" i="34"/>
  <c r="I1655" i="34"/>
  <c r="I1656" i="34"/>
  <c r="I1657" i="34"/>
  <c r="I1658" i="34"/>
  <c r="I1659" i="34"/>
  <c r="I1660" i="34"/>
  <c r="I1661" i="34"/>
  <c r="I1662" i="34"/>
  <c r="I1663" i="34"/>
  <c r="I1664" i="34"/>
  <c r="I1665" i="34"/>
  <c r="I1666" i="34"/>
  <c r="I1667" i="34"/>
  <c r="I1668" i="34"/>
  <c r="I1669" i="34"/>
  <c r="I1670" i="34"/>
  <c r="I1671" i="34"/>
  <c r="I1672" i="34"/>
  <c r="I1673" i="34"/>
  <c r="I1674" i="34"/>
  <c r="I1675" i="34"/>
  <c r="I1676" i="34"/>
  <c r="I1677" i="34"/>
  <c r="I1678" i="34"/>
  <c r="I1679" i="34"/>
  <c r="I1680" i="34"/>
  <c r="I1681" i="34"/>
  <c r="I1682" i="34"/>
  <c r="I1683" i="34"/>
  <c r="I1684" i="34"/>
  <c r="I1685" i="34"/>
  <c r="I1686" i="34"/>
  <c r="I1687" i="34"/>
  <c r="I1688" i="34"/>
  <c r="I1689" i="34"/>
  <c r="I1690" i="34"/>
  <c r="I1691" i="34"/>
  <c r="I1692" i="34"/>
  <c r="I1693" i="34"/>
  <c r="I1694" i="34"/>
  <c r="I1695" i="34"/>
  <c r="I1696" i="34"/>
  <c r="I1697" i="34"/>
  <c r="I1698" i="34"/>
  <c r="I1699" i="34"/>
  <c r="I1700" i="34"/>
  <c r="I1701" i="34"/>
  <c r="I1702" i="34"/>
  <c r="I1703" i="34"/>
  <c r="I1704" i="34"/>
  <c r="I1705" i="34"/>
  <c r="I1706" i="34"/>
  <c r="I1707" i="34"/>
  <c r="I1708" i="34"/>
  <c r="I1709" i="34"/>
  <c r="I1710" i="34"/>
  <c r="I1711" i="34"/>
  <c r="I1712" i="34"/>
  <c r="I1713" i="34"/>
  <c r="I1714" i="34"/>
  <c r="I1715" i="34"/>
  <c r="I1716" i="34"/>
  <c r="I1717" i="34"/>
  <c r="I1718" i="34"/>
  <c r="I1719" i="34"/>
  <c r="I1720" i="34"/>
  <c r="I1721" i="34"/>
  <c r="I1722" i="34"/>
  <c r="I1723" i="34"/>
  <c r="I1724" i="34"/>
  <c r="I1725" i="34"/>
  <c r="I1726" i="34"/>
  <c r="I1727" i="34"/>
  <c r="I1728" i="34"/>
  <c r="I1729" i="34"/>
  <c r="I1730" i="34"/>
  <c r="I1731" i="34"/>
  <c r="I1732" i="34"/>
  <c r="I1733" i="34"/>
  <c r="I1734" i="34"/>
  <c r="I1735" i="34"/>
  <c r="I1736" i="34"/>
  <c r="I1737" i="34"/>
  <c r="I1738" i="34"/>
  <c r="I1739" i="34"/>
  <c r="I1740" i="34"/>
  <c r="I1741" i="34"/>
  <c r="I1742" i="34"/>
  <c r="I1743" i="34"/>
  <c r="I1744" i="34"/>
  <c r="I1745" i="34"/>
  <c r="I1746" i="34"/>
  <c r="I1747" i="34"/>
  <c r="I1748" i="34"/>
  <c r="I1749" i="34"/>
  <c r="I1750" i="34"/>
  <c r="I1751" i="34"/>
  <c r="I1752" i="34"/>
  <c r="I1753" i="34"/>
  <c r="I1754" i="34"/>
  <c r="I1755" i="34"/>
  <c r="I1756" i="34"/>
  <c r="I1757" i="34"/>
  <c r="I1758" i="34"/>
  <c r="I1759" i="34"/>
  <c r="I1760" i="34"/>
  <c r="I1761" i="34"/>
  <c r="I1762" i="34"/>
  <c r="I1763" i="34"/>
  <c r="I1764" i="34"/>
  <c r="I1765" i="34"/>
  <c r="I1766" i="34"/>
  <c r="I1767" i="34"/>
  <c r="I1768" i="34"/>
  <c r="I1769" i="34"/>
  <c r="I1770" i="34"/>
  <c r="I1771" i="34"/>
  <c r="I1772" i="34"/>
  <c r="I1773" i="34"/>
  <c r="I1774" i="34"/>
  <c r="I1775" i="34"/>
  <c r="I1776" i="34"/>
  <c r="I1777" i="34"/>
  <c r="I1778" i="34"/>
  <c r="I1779" i="34"/>
  <c r="I1780" i="34"/>
  <c r="I1781" i="34"/>
  <c r="I1782" i="34"/>
  <c r="I1783" i="34"/>
  <c r="I1784" i="34"/>
  <c r="I1785" i="34"/>
  <c r="I1786" i="34"/>
  <c r="I1787" i="34"/>
  <c r="I1788" i="34"/>
  <c r="I1789" i="34"/>
  <c r="I1790" i="34"/>
  <c r="I1791" i="34"/>
  <c r="I1792" i="34"/>
  <c r="I1793" i="34"/>
  <c r="I1794" i="34"/>
  <c r="I1795" i="34"/>
  <c r="I1796" i="34"/>
  <c r="I1797" i="34"/>
  <c r="I1798" i="34"/>
  <c r="I1799" i="34"/>
  <c r="I1800" i="34"/>
  <c r="I1801" i="34"/>
  <c r="I1802" i="34"/>
  <c r="I1803" i="34"/>
  <c r="I1804" i="34"/>
  <c r="I1805" i="34"/>
  <c r="I1806" i="34"/>
  <c r="I1807" i="34"/>
  <c r="I1808" i="34"/>
  <c r="I1809" i="34"/>
  <c r="I1810" i="34"/>
  <c r="I1811" i="34"/>
  <c r="I1812" i="34"/>
  <c r="I1813" i="34"/>
  <c r="I1814" i="34"/>
  <c r="I1815" i="34"/>
  <c r="I1816" i="34"/>
  <c r="I1817" i="34"/>
  <c r="I1818" i="34"/>
  <c r="I1819" i="34"/>
  <c r="I1820" i="34"/>
  <c r="I1821" i="34"/>
  <c r="I1822" i="34"/>
  <c r="I1823" i="34"/>
  <c r="I1824" i="34"/>
  <c r="I1825" i="34"/>
  <c r="I1826" i="34"/>
  <c r="I1827" i="34"/>
  <c r="I1828" i="34"/>
  <c r="I1829" i="34"/>
  <c r="I1830" i="34"/>
  <c r="I1831" i="34"/>
  <c r="I1832" i="34"/>
  <c r="I1833" i="34"/>
  <c r="I1834" i="34"/>
  <c r="I1835" i="34"/>
  <c r="I1836" i="34"/>
  <c r="I1837" i="34"/>
  <c r="I1838" i="34"/>
  <c r="I1839" i="34"/>
  <c r="I1840" i="34"/>
  <c r="I1841" i="34"/>
  <c r="I1842" i="34"/>
  <c r="I1843" i="34"/>
  <c r="I1844" i="34"/>
  <c r="I1845" i="34"/>
  <c r="I1846" i="34"/>
  <c r="I1847" i="34"/>
  <c r="I1848" i="34"/>
  <c r="I1849" i="34"/>
  <c r="I1850" i="34"/>
  <c r="I1851" i="34"/>
  <c r="I1852" i="34"/>
  <c r="I1853" i="34"/>
  <c r="I1854" i="34"/>
  <c r="I1855" i="34"/>
  <c r="I1856" i="34"/>
  <c r="I1857" i="34"/>
  <c r="I1858" i="34"/>
  <c r="I1859" i="34"/>
  <c r="I1860" i="34"/>
  <c r="I1861" i="34"/>
  <c r="I1862" i="34"/>
  <c r="I1863" i="34"/>
  <c r="I1864" i="34"/>
  <c r="I1865" i="34"/>
  <c r="I1866" i="34"/>
  <c r="I1867" i="34"/>
  <c r="I1868" i="34"/>
  <c r="I1869" i="34"/>
  <c r="I1870" i="34"/>
  <c r="I1871" i="34"/>
  <c r="I1872" i="34"/>
  <c r="I1873" i="34"/>
  <c r="I1874" i="34"/>
  <c r="I1875" i="34"/>
  <c r="I1876" i="34"/>
  <c r="I1877" i="34"/>
  <c r="I1878" i="34"/>
  <c r="I1879" i="34"/>
  <c r="I1880" i="34"/>
  <c r="I1881" i="34"/>
  <c r="I1882" i="34"/>
  <c r="I1883" i="34"/>
  <c r="I1884" i="34"/>
  <c r="I1885" i="34"/>
  <c r="I1886" i="34"/>
  <c r="I1887" i="34"/>
  <c r="I1888" i="34"/>
  <c r="I1889" i="34"/>
  <c r="I1890" i="34"/>
  <c r="I1891" i="34"/>
  <c r="I1892" i="34"/>
  <c r="I1893" i="34"/>
  <c r="I1894" i="34"/>
  <c r="I1895" i="34"/>
  <c r="I1896" i="34"/>
  <c r="I1897" i="34"/>
  <c r="I1898" i="34"/>
  <c r="I1899" i="34"/>
  <c r="I1900" i="34"/>
  <c r="I1901" i="34"/>
  <c r="I1902" i="34"/>
  <c r="I1903" i="34"/>
  <c r="I1904" i="34"/>
  <c r="I1905" i="34"/>
  <c r="I1906" i="34"/>
  <c r="I1907" i="34"/>
  <c r="I1908" i="34"/>
  <c r="I1909" i="34"/>
  <c r="I1910" i="34"/>
  <c r="I1911" i="34"/>
  <c r="I1912" i="34"/>
  <c r="I1913" i="34"/>
  <c r="I1914" i="34"/>
  <c r="I1915" i="34"/>
  <c r="I1916" i="34"/>
  <c r="I1917" i="34"/>
  <c r="I1918" i="34"/>
  <c r="I1919" i="34"/>
  <c r="I1920" i="34"/>
  <c r="I1921" i="34"/>
  <c r="I1922" i="34"/>
  <c r="I1923" i="34"/>
  <c r="I1924" i="34"/>
  <c r="I1925" i="34"/>
  <c r="I1926" i="34"/>
  <c r="I1927" i="34"/>
  <c r="I1928" i="34"/>
  <c r="I1929" i="34"/>
  <c r="I1930" i="34"/>
  <c r="I1931" i="34"/>
  <c r="I1932" i="34"/>
  <c r="I1933" i="34"/>
  <c r="I1934" i="34"/>
  <c r="I1935" i="34"/>
  <c r="I1936" i="34"/>
  <c r="I1937" i="34"/>
  <c r="I1938" i="34"/>
  <c r="I1939" i="34"/>
  <c r="I1940" i="34"/>
  <c r="I1941" i="34"/>
  <c r="I1942" i="34"/>
  <c r="I1943" i="34"/>
  <c r="I1944" i="34"/>
  <c r="I1945" i="34"/>
  <c r="I1946" i="34"/>
  <c r="I1947" i="34"/>
  <c r="I1948" i="34"/>
  <c r="I1949" i="34"/>
  <c r="I1950" i="34"/>
  <c r="I1951" i="34"/>
  <c r="I1952" i="34"/>
  <c r="I1953" i="34"/>
  <c r="I1954" i="34"/>
  <c r="I1955" i="34"/>
  <c r="I1956" i="34"/>
  <c r="I1957" i="34"/>
  <c r="I1958" i="34"/>
  <c r="I1959" i="34"/>
  <c r="I1960" i="34"/>
  <c r="I1961" i="34"/>
  <c r="I1962" i="34"/>
  <c r="I1963" i="34"/>
  <c r="I1964" i="34"/>
  <c r="I1965" i="34"/>
  <c r="I1966" i="34"/>
  <c r="I1967" i="34"/>
  <c r="I1968" i="34"/>
  <c r="I1969" i="34"/>
  <c r="I1970" i="34"/>
  <c r="I1971" i="34"/>
  <c r="I1972" i="34"/>
  <c r="I1973" i="34"/>
  <c r="I1974" i="34"/>
  <c r="I1975" i="34"/>
  <c r="I1976" i="34"/>
  <c r="I1977" i="34"/>
  <c r="I1978" i="34"/>
  <c r="I1979" i="34"/>
  <c r="I1980" i="34"/>
  <c r="I1981" i="34"/>
  <c r="I1982" i="34"/>
  <c r="I1983" i="34"/>
  <c r="I1984" i="34"/>
  <c r="I1985" i="34"/>
  <c r="I1986" i="34"/>
  <c r="I1987" i="34"/>
  <c r="I1988" i="34"/>
  <c r="I1989" i="34"/>
  <c r="I1990" i="34"/>
  <c r="I1991" i="34"/>
  <c r="I1992" i="34"/>
  <c r="I1993" i="34"/>
  <c r="I1994" i="34"/>
  <c r="I1995" i="34"/>
  <c r="I1996" i="34"/>
  <c r="I1997" i="34"/>
  <c r="I1998" i="34"/>
  <c r="I1999" i="34"/>
  <c r="I2000" i="34"/>
  <c r="I2001" i="34"/>
  <c r="I2002" i="34"/>
  <c r="I2003" i="34"/>
  <c r="I2004" i="34"/>
  <c r="I2005" i="34"/>
  <c r="I2006" i="34"/>
  <c r="I2007" i="34"/>
  <c r="I2008" i="34"/>
  <c r="I2009" i="34"/>
  <c r="I2010" i="34"/>
  <c r="I2011" i="34"/>
  <c r="I2012" i="34"/>
  <c r="I2013" i="34"/>
  <c r="I2014" i="34"/>
  <c r="I2015" i="34"/>
  <c r="I2016" i="34"/>
  <c r="I2017" i="34"/>
  <c r="I2018" i="34"/>
  <c r="I2019" i="34"/>
  <c r="I2020" i="34"/>
  <c r="I2021" i="34"/>
  <c r="I2022" i="34"/>
  <c r="I2023" i="34"/>
  <c r="I2024" i="34"/>
  <c r="I2025" i="34"/>
  <c r="I2026" i="34"/>
  <c r="I2027" i="34"/>
  <c r="I2028" i="34"/>
  <c r="I2029" i="34"/>
  <c r="I2030" i="34"/>
  <c r="I2031" i="34"/>
  <c r="I2032" i="34"/>
  <c r="I2033" i="34"/>
  <c r="I2034" i="34"/>
  <c r="I2035" i="34"/>
  <c r="I2036" i="34"/>
  <c r="I2037" i="34"/>
  <c r="I2038" i="34"/>
  <c r="I2039" i="34"/>
  <c r="I2040" i="34"/>
  <c r="I2041" i="34"/>
  <c r="I2042" i="34"/>
  <c r="I2043" i="34"/>
  <c r="I2044" i="34"/>
  <c r="I2045" i="34"/>
  <c r="I2046" i="34"/>
  <c r="I2047" i="34"/>
  <c r="I2048" i="34"/>
  <c r="I2049" i="34"/>
  <c r="I2050" i="34"/>
  <c r="I2051" i="34"/>
  <c r="I2052" i="34"/>
  <c r="I2053" i="34"/>
  <c r="I2054" i="34"/>
  <c r="I2055" i="34"/>
  <c r="I2056" i="34"/>
  <c r="I2057" i="34"/>
  <c r="I2058" i="34"/>
  <c r="I2059" i="34"/>
  <c r="I2060" i="34"/>
  <c r="I2061" i="34"/>
  <c r="I2062" i="34"/>
  <c r="I2063" i="34"/>
  <c r="I2064" i="34"/>
  <c r="I2065" i="34"/>
  <c r="I2066" i="34"/>
  <c r="I2067" i="34"/>
  <c r="I2068" i="34"/>
  <c r="I2069" i="34"/>
  <c r="I2070" i="34"/>
  <c r="I2071" i="34"/>
  <c r="I2072" i="34"/>
  <c r="I2073" i="34"/>
  <c r="I2074" i="34"/>
  <c r="I2075" i="34"/>
  <c r="I2076" i="34"/>
  <c r="I2077" i="34"/>
  <c r="I2078" i="34"/>
  <c r="I2079" i="34"/>
  <c r="I2080" i="34"/>
  <c r="I2081" i="34"/>
  <c r="I2082" i="34"/>
  <c r="I2083" i="34"/>
  <c r="I2084" i="34"/>
  <c r="I2085" i="34"/>
  <c r="I2086" i="34"/>
  <c r="I2087" i="34"/>
  <c r="I2088" i="34"/>
  <c r="I2089" i="34"/>
  <c r="I2090" i="34"/>
  <c r="I2091" i="34"/>
  <c r="I2092" i="34"/>
  <c r="I2093" i="34"/>
  <c r="I2094" i="34"/>
  <c r="I2095" i="34"/>
  <c r="I2096" i="34"/>
  <c r="I2097" i="34"/>
  <c r="I2098" i="34"/>
  <c r="I2099" i="34"/>
  <c r="I2100" i="34"/>
  <c r="I2101" i="34"/>
  <c r="I2102" i="34"/>
  <c r="I2103" i="34"/>
  <c r="I2104" i="34"/>
  <c r="I2105" i="34"/>
  <c r="I2106" i="34"/>
  <c r="I2107" i="34"/>
  <c r="I2108" i="34"/>
  <c r="I2109" i="34"/>
  <c r="I2110" i="34"/>
  <c r="I2111" i="34"/>
  <c r="I2112" i="34"/>
  <c r="I2113" i="34"/>
  <c r="I2114" i="34"/>
  <c r="I2115" i="34"/>
  <c r="I2116" i="34"/>
  <c r="I2117" i="34"/>
  <c r="I2118" i="34"/>
  <c r="I2119" i="34"/>
  <c r="I2120" i="34"/>
  <c r="I2121" i="34"/>
  <c r="I2122" i="34"/>
  <c r="I2123" i="34"/>
  <c r="I2124" i="34"/>
  <c r="I2125" i="34"/>
  <c r="I2126" i="34"/>
  <c r="I2127" i="34"/>
  <c r="I2128" i="34"/>
  <c r="I2129" i="34"/>
  <c r="I2130" i="34"/>
  <c r="I2131" i="34"/>
  <c r="I2132" i="34"/>
  <c r="I2133" i="34"/>
  <c r="I2134" i="34"/>
  <c r="I2135" i="34"/>
  <c r="I2136" i="34"/>
  <c r="I2137" i="34"/>
  <c r="I2138" i="34"/>
  <c r="I2139" i="34"/>
  <c r="I2140" i="34"/>
  <c r="I2141" i="34"/>
  <c r="I2142" i="34"/>
  <c r="I2143" i="34"/>
  <c r="I2144" i="34"/>
  <c r="I2145" i="34"/>
  <c r="I2146" i="34"/>
  <c r="I2147" i="34"/>
  <c r="I2148" i="34"/>
  <c r="I2149" i="34"/>
  <c r="I2150" i="34"/>
  <c r="I2151" i="34"/>
  <c r="I2152" i="34"/>
  <c r="I2153" i="34"/>
  <c r="I2154" i="34"/>
  <c r="I2155" i="34"/>
  <c r="I2156" i="34"/>
  <c r="I2157" i="34"/>
  <c r="I2158" i="34"/>
  <c r="I2159" i="34"/>
  <c r="I2160" i="34"/>
  <c r="I2161" i="34"/>
  <c r="I2162" i="34"/>
  <c r="I2163" i="34"/>
  <c r="I2164" i="34"/>
  <c r="I2165" i="34"/>
  <c r="I2166" i="34"/>
  <c r="I2167" i="34"/>
  <c r="I2168" i="34"/>
  <c r="I2169" i="34"/>
  <c r="I2170" i="34"/>
  <c r="I2171" i="34"/>
  <c r="I2172" i="34"/>
  <c r="I2173" i="34"/>
  <c r="I2174" i="34"/>
  <c r="I2175" i="34"/>
  <c r="I2176" i="34"/>
  <c r="I2177" i="34"/>
  <c r="I2178" i="34"/>
  <c r="I2179" i="34"/>
  <c r="I2180" i="34"/>
  <c r="I2181" i="34"/>
  <c r="I2182" i="34"/>
  <c r="I2183" i="34"/>
  <c r="I2184" i="34"/>
  <c r="I2185" i="34"/>
  <c r="I2186" i="34"/>
  <c r="I2187" i="34"/>
  <c r="I2188" i="34"/>
  <c r="I2189" i="34"/>
  <c r="I2190" i="34"/>
  <c r="I2191" i="34"/>
  <c r="I2192" i="34"/>
  <c r="I2193" i="34"/>
  <c r="I2194" i="34"/>
  <c r="I2195" i="34"/>
  <c r="I2196" i="34"/>
  <c r="I2197" i="34"/>
  <c r="I2198" i="34"/>
  <c r="I2199" i="34"/>
  <c r="I2200" i="34"/>
  <c r="I2201" i="34"/>
  <c r="I2202" i="34"/>
  <c r="I2203" i="34"/>
  <c r="I2204" i="34"/>
  <c r="I2205" i="34"/>
  <c r="I2206" i="34"/>
  <c r="I2207" i="34"/>
  <c r="I2208" i="34"/>
  <c r="I2209" i="34"/>
  <c r="I2210" i="34"/>
  <c r="I2211" i="34"/>
  <c r="I2212" i="34"/>
  <c r="I2213" i="34"/>
  <c r="I2214" i="34"/>
  <c r="I2215" i="34"/>
  <c r="I2216" i="34"/>
  <c r="I2217" i="34"/>
  <c r="I2218" i="34"/>
  <c r="I2219" i="34"/>
  <c r="I2220" i="34"/>
  <c r="I2221" i="34"/>
  <c r="I2222" i="34"/>
  <c r="I2223" i="34"/>
  <c r="I2224" i="34"/>
  <c r="I2225" i="34"/>
  <c r="I2226" i="34"/>
  <c r="I2227" i="34"/>
  <c r="I2228" i="34"/>
  <c r="I2229" i="34"/>
  <c r="I2230" i="34"/>
  <c r="I2231" i="34"/>
  <c r="I2232" i="34"/>
  <c r="I2233" i="34"/>
  <c r="I2234" i="34"/>
  <c r="I2235" i="34"/>
  <c r="I2236" i="34"/>
  <c r="I2237" i="34"/>
  <c r="I2238" i="34"/>
  <c r="I2239" i="34"/>
  <c r="I2240" i="34"/>
  <c r="I2241" i="34"/>
  <c r="I2242" i="34"/>
  <c r="I2243" i="34"/>
  <c r="I2244" i="34"/>
  <c r="I2245" i="34"/>
  <c r="I2246" i="34"/>
  <c r="I2247" i="34"/>
  <c r="I2248" i="34"/>
  <c r="I2249" i="34"/>
  <c r="I2250" i="34"/>
  <c r="I2251" i="34"/>
  <c r="I2252" i="34"/>
  <c r="I2253" i="34"/>
  <c r="I2254" i="34"/>
  <c r="I2255" i="34"/>
  <c r="I2256" i="34"/>
  <c r="I2257" i="34"/>
  <c r="I2258" i="34"/>
  <c r="I2259" i="34"/>
  <c r="I2260" i="34"/>
  <c r="I2261" i="34"/>
  <c r="I2262" i="34"/>
  <c r="I2263" i="34"/>
  <c r="I2264" i="34"/>
  <c r="I2265" i="34"/>
  <c r="I2266" i="34"/>
  <c r="I2267" i="34"/>
  <c r="I2268" i="34"/>
  <c r="I2269" i="34"/>
  <c r="I2270" i="34"/>
  <c r="I2271" i="34"/>
  <c r="I2272" i="34"/>
  <c r="I2273" i="34"/>
  <c r="I2274" i="34"/>
  <c r="I2275" i="34"/>
  <c r="I2276" i="34"/>
  <c r="I2277" i="34"/>
  <c r="I2278" i="34"/>
  <c r="I2279" i="34"/>
  <c r="I2280" i="34"/>
  <c r="I2281" i="34"/>
  <c r="I2282" i="34"/>
  <c r="I2283" i="34"/>
  <c r="I2284" i="34"/>
  <c r="I2285" i="34"/>
  <c r="I2286" i="34"/>
  <c r="I2287" i="34"/>
  <c r="I2288" i="34"/>
  <c r="I2289" i="34"/>
  <c r="I2290" i="34"/>
  <c r="I2291" i="34"/>
  <c r="I2292" i="34"/>
  <c r="I2293" i="34"/>
  <c r="I2294" i="34"/>
  <c r="I2295" i="34"/>
  <c r="I2296" i="34"/>
  <c r="I2297" i="34"/>
  <c r="I2298" i="34"/>
  <c r="I2299" i="34"/>
  <c r="I2300" i="34"/>
  <c r="I2301" i="34"/>
  <c r="I2302" i="34"/>
  <c r="I2303" i="34"/>
  <c r="I2304" i="34"/>
  <c r="I2305" i="34"/>
  <c r="I2306" i="34"/>
  <c r="I2307" i="34"/>
  <c r="I2308" i="34"/>
  <c r="I2309" i="34"/>
  <c r="I2310" i="34"/>
  <c r="I2311" i="34"/>
  <c r="I2312" i="34"/>
  <c r="I2313" i="34"/>
  <c r="I2314" i="34"/>
  <c r="I2315" i="34"/>
  <c r="I2316" i="34"/>
  <c r="I2317" i="34"/>
  <c r="I2318" i="34"/>
  <c r="I2319" i="34"/>
  <c r="I2320" i="34"/>
  <c r="I2321" i="34"/>
  <c r="I2322" i="34"/>
  <c r="I2323" i="34"/>
  <c r="I2324" i="34"/>
  <c r="I2325" i="34"/>
  <c r="I2326" i="34"/>
  <c r="I2327" i="34"/>
  <c r="I2328" i="34"/>
  <c r="I2329" i="34"/>
  <c r="I2330" i="34"/>
  <c r="I2331" i="34"/>
  <c r="I2332" i="34"/>
  <c r="I2333" i="34"/>
  <c r="I2334" i="34"/>
  <c r="I2335" i="34"/>
  <c r="I2336" i="34"/>
  <c r="I2337" i="34"/>
  <c r="I2338" i="34"/>
  <c r="I2339" i="34"/>
  <c r="I2340" i="34"/>
  <c r="I2341" i="34"/>
  <c r="I2342" i="34"/>
  <c r="I2343" i="34"/>
  <c r="I2344" i="34"/>
  <c r="I2345" i="34"/>
  <c r="I2346" i="34"/>
  <c r="I2347" i="34"/>
  <c r="I2348" i="34"/>
  <c r="I2349" i="34"/>
  <c r="I2350" i="34"/>
  <c r="I2351" i="34"/>
  <c r="I2352" i="34"/>
  <c r="I2353" i="34"/>
  <c r="I2354" i="34"/>
  <c r="I2355" i="34"/>
  <c r="I2356" i="34"/>
  <c r="I2357" i="34"/>
  <c r="I2358" i="34"/>
  <c r="I2359" i="34"/>
  <c r="I2360" i="34"/>
  <c r="I2361" i="34"/>
  <c r="I2362" i="34"/>
  <c r="I2363" i="34"/>
  <c r="I2364" i="34"/>
  <c r="I2365" i="34"/>
  <c r="I2366" i="34"/>
  <c r="I2367" i="34"/>
  <c r="I2368" i="34"/>
  <c r="I2369" i="34"/>
  <c r="I2370" i="34"/>
  <c r="I2371" i="34"/>
  <c r="I2372" i="34"/>
  <c r="I2373" i="34"/>
  <c r="I2374" i="34"/>
  <c r="I2375" i="34"/>
  <c r="I2376" i="34"/>
  <c r="I2377" i="34"/>
  <c r="I2378" i="34"/>
  <c r="I2379" i="34"/>
  <c r="I2380" i="34"/>
  <c r="I2381" i="34"/>
  <c r="I2382" i="34"/>
  <c r="I2383" i="34"/>
  <c r="I2384" i="34"/>
  <c r="I2385" i="34"/>
  <c r="I2386" i="34"/>
  <c r="I2387" i="34"/>
  <c r="I2388" i="34"/>
  <c r="I2389" i="34"/>
  <c r="I2390" i="34"/>
  <c r="I2391" i="34"/>
  <c r="I2392" i="34"/>
  <c r="I2393" i="34"/>
  <c r="I2394" i="34"/>
  <c r="I2395" i="34"/>
  <c r="I2396" i="34"/>
  <c r="I2397" i="34"/>
  <c r="I2398" i="34"/>
  <c r="I2399" i="34"/>
  <c r="I2400" i="34"/>
  <c r="I2401" i="34"/>
  <c r="I2402" i="34"/>
  <c r="I2403" i="34"/>
  <c r="I2404" i="34"/>
  <c r="I2405" i="34"/>
  <c r="I2406" i="34"/>
  <c r="I2407" i="34"/>
  <c r="I2408" i="34"/>
  <c r="I2409" i="34"/>
  <c r="I2410" i="34"/>
  <c r="I2411" i="34"/>
  <c r="I2412" i="34"/>
  <c r="I2413" i="34"/>
  <c r="I2414" i="34"/>
  <c r="I2415" i="34"/>
  <c r="I2416" i="34"/>
  <c r="I2417" i="34"/>
  <c r="I2418" i="34"/>
  <c r="I2419" i="34"/>
  <c r="I2420" i="34"/>
  <c r="I2421" i="34"/>
  <c r="I2422" i="34"/>
  <c r="I2423" i="34"/>
  <c r="I2424" i="34"/>
  <c r="I2425" i="34"/>
  <c r="I2426" i="34"/>
  <c r="I2427" i="34"/>
  <c r="I2428" i="34"/>
  <c r="I2429" i="34"/>
  <c r="I2430" i="34"/>
  <c r="I2431" i="34"/>
  <c r="I2432" i="34"/>
  <c r="I2433" i="34"/>
  <c r="I2434" i="34"/>
  <c r="I2435" i="34"/>
  <c r="I2436" i="34"/>
  <c r="I2437" i="34"/>
  <c r="I2438" i="34"/>
  <c r="I2439" i="34"/>
  <c r="I2440" i="34"/>
  <c r="I2441" i="34"/>
  <c r="I2442" i="34"/>
  <c r="I2443" i="34"/>
  <c r="I2444" i="34"/>
  <c r="I2445" i="34"/>
  <c r="I2446" i="34"/>
  <c r="I2447" i="34"/>
  <c r="I2448" i="34"/>
  <c r="I2449" i="34"/>
  <c r="I2450" i="34"/>
  <c r="I2451" i="34"/>
  <c r="I2452" i="34"/>
  <c r="I2453" i="34"/>
  <c r="I2454" i="34"/>
  <c r="I2455" i="34"/>
  <c r="I2456" i="34"/>
  <c r="I2457" i="34"/>
  <c r="I2458" i="34"/>
  <c r="I2459" i="34"/>
  <c r="I2460" i="34"/>
  <c r="I2461" i="34"/>
  <c r="I2462" i="34"/>
  <c r="I2463" i="34"/>
  <c r="I2464" i="34"/>
  <c r="I2465" i="34"/>
  <c r="I2466" i="34"/>
  <c r="I2467" i="34"/>
  <c r="I2468" i="34"/>
  <c r="I2469" i="34"/>
  <c r="I2470" i="34"/>
  <c r="I2471" i="34"/>
  <c r="I2472" i="34"/>
  <c r="I2473" i="34"/>
  <c r="I2474" i="34"/>
  <c r="I2475" i="34"/>
  <c r="I2476" i="34"/>
  <c r="I2477" i="34"/>
  <c r="I2478" i="34"/>
  <c r="I2479" i="34"/>
  <c r="I2480" i="34"/>
  <c r="I2481" i="34"/>
  <c r="I2482" i="34"/>
  <c r="I2483" i="34"/>
  <c r="I2484" i="34"/>
  <c r="I2485" i="34"/>
  <c r="I2486" i="34"/>
  <c r="I2487" i="34"/>
  <c r="I2488" i="34"/>
  <c r="I2489" i="34"/>
  <c r="I2490" i="34"/>
  <c r="I2491" i="34"/>
  <c r="I2492" i="34"/>
  <c r="I2493" i="34"/>
  <c r="I2494" i="34"/>
  <c r="I2495" i="34"/>
  <c r="I2496" i="34"/>
  <c r="I2497" i="34"/>
  <c r="I2498" i="34"/>
  <c r="I2499" i="34"/>
  <c r="I2500" i="34"/>
  <c r="I2501" i="34"/>
  <c r="I2502" i="34"/>
  <c r="I2503" i="34"/>
  <c r="I2504" i="34"/>
  <c r="I2505" i="34"/>
  <c r="I2506" i="34"/>
  <c r="I2507" i="34"/>
  <c r="I2508" i="34"/>
  <c r="I2509" i="34"/>
  <c r="I2510" i="34"/>
  <c r="I2511" i="34"/>
  <c r="I2512" i="34"/>
  <c r="I2513" i="34"/>
  <c r="I2514" i="34"/>
  <c r="I2515" i="34"/>
  <c r="I2516" i="34"/>
  <c r="I2517" i="34"/>
  <c r="I2518" i="34"/>
  <c r="I2519" i="34"/>
  <c r="I2520" i="34"/>
  <c r="I2521" i="34"/>
  <c r="I2522" i="34"/>
  <c r="I2523" i="34"/>
  <c r="I2524" i="34"/>
  <c r="I2525" i="34"/>
  <c r="I2526" i="34"/>
  <c r="I2527" i="34"/>
  <c r="I2528" i="34"/>
  <c r="I2529" i="34"/>
  <c r="I2530" i="34"/>
  <c r="I2531" i="34"/>
  <c r="I2532" i="34"/>
  <c r="I2533" i="34"/>
  <c r="I2534" i="34"/>
  <c r="I2535" i="34"/>
  <c r="I2536" i="34"/>
  <c r="I2537" i="34"/>
  <c r="I2538" i="34"/>
  <c r="I2539" i="34"/>
  <c r="I2540" i="34"/>
  <c r="I2541" i="34"/>
  <c r="I2542" i="34"/>
  <c r="I2543" i="34"/>
  <c r="I2544" i="34"/>
  <c r="I2545" i="34"/>
  <c r="I2546" i="34"/>
  <c r="I2547" i="34"/>
  <c r="I2548" i="34"/>
  <c r="I2549" i="34"/>
  <c r="I2550" i="34"/>
  <c r="I2551" i="34"/>
  <c r="I2552" i="34"/>
  <c r="I2553" i="34"/>
  <c r="I2554" i="34"/>
  <c r="I2555" i="34"/>
  <c r="I2556" i="34"/>
  <c r="I2557" i="34"/>
  <c r="I2558" i="34"/>
  <c r="I2559" i="34"/>
  <c r="I2560" i="34"/>
  <c r="I2561" i="34"/>
  <c r="I2562" i="34"/>
  <c r="I2563" i="34"/>
  <c r="I2564" i="34"/>
  <c r="I2565" i="34"/>
  <c r="I2566" i="34"/>
  <c r="I2567" i="34"/>
  <c r="I2568" i="34"/>
  <c r="I2569" i="34"/>
  <c r="I2570" i="34"/>
  <c r="I2571" i="34"/>
  <c r="I2572" i="34"/>
  <c r="I2573" i="34"/>
  <c r="I2574" i="34"/>
  <c r="I2575" i="34"/>
  <c r="I2576" i="34"/>
  <c r="I2577" i="34"/>
  <c r="I2578" i="34"/>
  <c r="I2579" i="34"/>
  <c r="I2580" i="34"/>
  <c r="I2581" i="34"/>
  <c r="I2582" i="34"/>
  <c r="I2583" i="34"/>
  <c r="I2584" i="34"/>
  <c r="I2585" i="34"/>
  <c r="I2586" i="34"/>
  <c r="I2587" i="34"/>
  <c r="I2588" i="34"/>
  <c r="I2589" i="34"/>
  <c r="I2590" i="34"/>
  <c r="I2591" i="34"/>
  <c r="I2592" i="34"/>
  <c r="I2593" i="34"/>
  <c r="I2594" i="34"/>
  <c r="I2595" i="34"/>
  <c r="I2596" i="34"/>
  <c r="I2597" i="34"/>
  <c r="I2598" i="34"/>
  <c r="I2599" i="34"/>
  <c r="I2600" i="34"/>
  <c r="I2601" i="34"/>
  <c r="I2602" i="34"/>
  <c r="I2603" i="34"/>
  <c r="I2604" i="34"/>
  <c r="I2605" i="34"/>
  <c r="I2606" i="34"/>
  <c r="I2607" i="34"/>
  <c r="I2608" i="34"/>
  <c r="I2609" i="34"/>
  <c r="I2610" i="34"/>
  <c r="I2611" i="34"/>
  <c r="I2612" i="34"/>
  <c r="I2613" i="34"/>
  <c r="I2614" i="34"/>
  <c r="I2615" i="34"/>
  <c r="I2616" i="34"/>
  <c r="I2617" i="34"/>
  <c r="I2618" i="34"/>
  <c r="I2619" i="34"/>
  <c r="I2620" i="34"/>
  <c r="I2621" i="34"/>
  <c r="I2622" i="34"/>
  <c r="I2623" i="34"/>
  <c r="I2624" i="34"/>
  <c r="I2625" i="34"/>
  <c r="I2626" i="34"/>
  <c r="I2627" i="34"/>
  <c r="I2628" i="34"/>
  <c r="I2629" i="34"/>
  <c r="I2630" i="34"/>
  <c r="I2631" i="34"/>
  <c r="I2632" i="34"/>
  <c r="I2633" i="34"/>
  <c r="I2634" i="34"/>
  <c r="I2635" i="34"/>
  <c r="I2636" i="34"/>
  <c r="I2637" i="34"/>
  <c r="I2638" i="34"/>
  <c r="I2639" i="34"/>
  <c r="I2640" i="34"/>
  <c r="I2641" i="34"/>
  <c r="I2642" i="34"/>
  <c r="I2643" i="34"/>
  <c r="I2644" i="34"/>
  <c r="I2645" i="34"/>
  <c r="I2646" i="34"/>
  <c r="I2647" i="34"/>
  <c r="I2648" i="34"/>
  <c r="I2649" i="34"/>
  <c r="I2650" i="34"/>
  <c r="I2651" i="34"/>
  <c r="I2652" i="34"/>
  <c r="I2653" i="34"/>
  <c r="I2654" i="34"/>
  <c r="I2655" i="34"/>
  <c r="I2656" i="34"/>
  <c r="I2657" i="34"/>
  <c r="I2658" i="34"/>
  <c r="I2659" i="34"/>
  <c r="I2660" i="34"/>
  <c r="I2661" i="34"/>
  <c r="I2662" i="34"/>
  <c r="I2663" i="34"/>
  <c r="I2664" i="34"/>
  <c r="I2665" i="34"/>
  <c r="I2666" i="34"/>
  <c r="I2667" i="34"/>
  <c r="I2668" i="34"/>
  <c r="I2669" i="34"/>
  <c r="I2670" i="34"/>
  <c r="I2671" i="34"/>
  <c r="I2672" i="34"/>
  <c r="I2673" i="34"/>
  <c r="I2674" i="34"/>
  <c r="I2675" i="34"/>
  <c r="I2676" i="34"/>
  <c r="I2677" i="34"/>
  <c r="I2678" i="34"/>
  <c r="I2679" i="34"/>
  <c r="I2680" i="34"/>
  <c r="I2681" i="34"/>
  <c r="I2682" i="34"/>
  <c r="I2683" i="34"/>
  <c r="I2684" i="34"/>
  <c r="I2685" i="34"/>
  <c r="I2686" i="34"/>
  <c r="I2687" i="34"/>
  <c r="I2688" i="34"/>
  <c r="I2689" i="34"/>
  <c r="I2690" i="34"/>
  <c r="I2691" i="34"/>
  <c r="I2692" i="34"/>
  <c r="I2693" i="34"/>
  <c r="I2694" i="34"/>
  <c r="I2695" i="34"/>
  <c r="I2696" i="34"/>
  <c r="I2697" i="34"/>
  <c r="I2698" i="34"/>
  <c r="I2699" i="34"/>
  <c r="I2700" i="34"/>
  <c r="I2701" i="34"/>
  <c r="I2702" i="34"/>
  <c r="I2703" i="34"/>
  <c r="I2704" i="34"/>
  <c r="I2705" i="34"/>
  <c r="I2706" i="34"/>
  <c r="I2707" i="34"/>
  <c r="I2708" i="34"/>
  <c r="I2709" i="34"/>
  <c r="I2710" i="34"/>
  <c r="I2711" i="34"/>
  <c r="I2712" i="34"/>
  <c r="I2713" i="34"/>
  <c r="I2714" i="34"/>
  <c r="I2715" i="34"/>
  <c r="I2716" i="34"/>
  <c r="I2717" i="34"/>
  <c r="I2718" i="34"/>
  <c r="I2719" i="34"/>
  <c r="I2720" i="34"/>
  <c r="I2721" i="34"/>
  <c r="I2722" i="34"/>
  <c r="I2723" i="34"/>
  <c r="I2724" i="34"/>
  <c r="I2725" i="34"/>
  <c r="I2726" i="34"/>
  <c r="I2727" i="34"/>
  <c r="I2728" i="34"/>
  <c r="I2729" i="34"/>
  <c r="I2730" i="34"/>
  <c r="I2731" i="34"/>
  <c r="I2732" i="34"/>
  <c r="I2733" i="34"/>
  <c r="I2734" i="34"/>
  <c r="I2735" i="34"/>
  <c r="I2736" i="34"/>
  <c r="I2737" i="34"/>
  <c r="I2738" i="34"/>
  <c r="I2739" i="34"/>
  <c r="I2740" i="34"/>
  <c r="I2741" i="34"/>
  <c r="I2742" i="34"/>
  <c r="I2743" i="34"/>
  <c r="I2744" i="34"/>
  <c r="I2745" i="34"/>
  <c r="I2746" i="34"/>
  <c r="I2747" i="34"/>
  <c r="I2748" i="34"/>
  <c r="I2749" i="34"/>
  <c r="I2750" i="34"/>
  <c r="I2751" i="34"/>
  <c r="I2752" i="34"/>
  <c r="I2753" i="34"/>
  <c r="I2754" i="34"/>
  <c r="I2755" i="34"/>
  <c r="I2756" i="34"/>
  <c r="I2757" i="34"/>
  <c r="I2758" i="34"/>
  <c r="I2759" i="34"/>
  <c r="I2760" i="34"/>
  <c r="I2761" i="34"/>
  <c r="I2762" i="34"/>
  <c r="I2763" i="34"/>
  <c r="I2764" i="34"/>
  <c r="I2765" i="34"/>
  <c r="I2766" i="34"/>
  <c r="I2767" i="34"/>
  <c r="I2768" i="34"/>
  <c r="I2769" i="34"/>
  <c r="I2770" i="34"/>
  <c r="I2771" i="34"/>
  <c r="I2772" i="34"/>
  <c r="I2773" i="34"/>
  <c r="I2774" i="34"/>
  <c r="I2775" i="34"/>
  <c r="I2776" i="34"/>
  <c r="I2777" i="34"/>
  <c r="I2778" i="34"/>
  <c r="I2779" i="34"/>
  <c r="I2780" i="34"/>
  <c r="I2781" i="34"/>
  <c r="I2782" i="34"/>
  <c r="I2783" i="34"/>
  <c r="I2784" i="34"/>
  <c r="I2785" i="34"/>
  <c r="I2786" i="34"/>
  <c r="I2787" i="34"/>
  <c r="I2788" i="34"/>
  <c r="I2789" i="34"/>
  <c r="I2790" i="34"/>
  <c r="I2791" i="34"/>
  <c r="I2792" i="34"/>
  <c r="I2793" i="34"/>
  <c r="I2794" i="34"/>
  <c r="I2795" i="34"/>
  <c r="I2796" i="34"/>
  <c r="I2797" i="34"/>
  <c r="I2798" i="34"/>
  <c r="I2799" i="34"/>
  <c r="I2800" i="34"/>
  <c r="I2801" i="34"/>
  <c r="I2802" i="34"/>
  <c r="I2803" i="34"/>
  <c r="I2804" i="34"/>
  <c r="I2805" i="34"/>
  <c r="I2806" i="34"/>
  <c r="I2807" i="34"/>
  <c r="I2808" i="34"/>
  <c r="I2809" i="34"/>
  <c r="I2810" i="34"/>
  <c r="I2811" i="34"/>
  <c r="I2812" i="34"/>
  <c r="I2813" i="34"/>
  <c r="I2814" i="34"/>
  <c r="I2815" i="34"/>
  <c r="I2816" i="34"/>
  <c r="I2817" i="34"/>
  <c r="I2818" i="34"/>
  <c r="I2819" i="34"/>
  <c r="I2820" i="34"/>
  <c r="I2821" i="34"/>
  <c r="I2822" i="34"/>
  <c r="I2823" i="34"/>
  <c r="I2824" i="34"/>
  <c r="I2825" i="34"/>
  <c r="I2826" i="34"/>
  <c r="I2827" i="34"/>
  <c r="I2828" i="34"/>
  <c r="I2829" i="34"/>
  <c r="I2830" i="34"/>
  <c r="I2831" i="34"/>
  <c r="I2832" i="34"/>
  <c r="I2833" i="34"/>
  <c r="I2834" i="34"/>
  <c r="I2835" i="34"/>
  <c r="I2836" i="34"/>
  <c r="I2837" i="34"/>
  <c r="I2838" i="34"/>
  <c r="I2839" i="34"/>
  <c r="I2840" i="34"/>
  <c r="I2841" i="34"/>
  <c r="I2842" i="34"/>
  <c r="I2843" i="34"/>
  <c r="I2844" i="34"/>
  <c r="I2845" i="34"/>
  <c r="I2846" i="34"/>
  <c r="I2847" i="34"/>
  <c r="I2848" i="34"/>
  <c r="I2849" i="34"/>
  <c r="I2850" i="34"/>
  <c r="I2851" i="34"/>
  <c r="I2852" i="34"/>
  <c r="I2853" i="34"/>
  <c r="I2854" i="34"/>
  <c r="I2855" i="34"/>
  <c r="I2856" i="34"/>
  <c r="I2857" i="34"/>
  <c r="I2858" i="34"/>
  <c r="I2859" i="34"/>
  <c r="I2860" i="34"/>
  <c r="I2861" i="34"/>
  <c r="I2862" i="34"/>
  <c r="I2863" i="34"/>
  <c r="I2864" i="34"/>
  <c r="I2865" i="34"/>
  <c r="I2866" i="34"/>
  <c r="I2867" i="34"/>
  <c r="I2868" i="34"/>
  <c r="I2869" i="34"/>
  <c r="I2870" i="34"/>
  <c r="I2871" i="34"/>
  <c r="I2872" i="34"/>
  <c r="I2873" i="34"/>
  <c r="I2874" i="34"/>
  <c r="I2875" i="34"/>
  <c r="I2876" i="34"/>
  <c r="I2877" i="34"/>
  <c r="I2878" i="34"/>
  <c r="I2879" i="34"/>
  <c r="I2880" i="34"/>
  <c r="I2881" i="34"/>
  <c r="I2882" i="34"/>
  <c r="I2883" i="34"/>
  <c r="I2884" i="34"/>
  <c r="I2885" i="34"/>
  <c r="I2886" i="34"/>
  <c r="I2887" i="34"/>
  <c r="I2888" i="34"/>
  <c r="I2889" i="34"/>
  <c r="I2890" i="34"/>
  <c r="I2891" i="34"/>
  <c r="I2892" i="34"/>
  <c r="I2893" i="34"/>
  <c r="I2894" i="34"/>
  <c r="I2895" i="34"/>
  <c r="I2896" i="34"/>
  <c r="I2897" i="34"/>
  <c r="I2898" i="34"/>
  <c r="I2899" i="34"/>
  <c r="I2900" i="34"/>
  <c r="I2901" i="34"/>
  <c r="I2902" i="34"/>
  <c r="I2903" i="34"/>
  <c r="I2904" i="34"/>
  <c r="I2905" i="34"/>
  <c r="I2906" i="34"/>
  <c r="I2907" i="34"/>
  <c r="I2908" i="34"/>
  <c r="I2909" i="34"/>
  <c r="I2910" i="34"/>
  <c r="I2911" i="34"/>
  <c r="I2912" i="34"/>
  <c r="I2913" i="34"/>
  <c r="I2914" i="34"/>
  <c r="I2915" i="34"/>
  <c r="I2916" i="34"/>
  <c r="I2917" i="34"/>
  <c r="I2918" i="34"/>
  <c r="I2919" i="34"/>
  <c r="I2920" i="34"/>
  <c r="I2921" i="34"/>
  <c r="I2922" i="34"/>
  <c r="I2923" i="34"/>
  <c r="I2924" i="34"/>
  <c r="I2925" i="34"/>
  <c r="I2926" i="34"/>
  <c r="I2927" i="34"/>
  <c r="I2928" i="34"/>
  <c r="I2929" i="34"/>
  <c r="I2930" i="34"/>
  <c r="I2931" i="34"/>
  <c r="I2932" i="34"/>
  <c r="I2933" i="34"/>
  <c r="I2934" i="34"/>
  <c r="I2935" i="34"/>
  <c r="I2936" i="34"/>
  <c r="I2937" i="34"/>
  <c r="I2938" i="34"/>
  <c r="I2939" i="34"/>
  <c r="I2940" i="34"/>
  <c r="I2941" i="34"/>
  <c r="I2942" i="34"/>
  <c r="I2943" i="34"/>
  <c r="I2944" i="34"/>
  <c r="I2945" i="34"/>
  <c r="I2946" i="34"/>
  <c r="I2947" i="34"/>
  <c r="I2948" i="34"/>
  <c r="I2949" i="34"/>
  <c r="I2950" i="34"/>
  <c r="I2951" i="34"/>
  <c r="I2952" i="34"/>
  <c r="I2953" i="34"/>
  <c r="I2954" i="34"/>
  <c r="I2955" i="34"/>
  <c r="I2956" i="34"/>
  <c r="I2957" i="34"/>
  <c r="I2958" i="34"/>
  <c r="I2959" i="34"/>
  <c r="I2960" i="34"/>
  <c r="I2961" i="34"/>
  <c r="I2962" i="34"/>
  <c r="I2963" i="34"/>
  <c r="I2964" i="34"/>
  <c r="I2965" i="34"/>
  <c r="I2966" i="34"/>
  <c r="I2967" i="34"/>
  <c r="I2968" i="34"/>
  <c r="I2969" i="34"/>
  <c r="I2970" i="34"/>
  <c r="I2971" i="34"/>
  <c r="I2972" i="34"/>
  <c r="I2973" i="34"/>
  <c r="I2974" i="34"/>
  <c r="I2975" i="34"/>
  <c r="I2976" i="34"/>
  <c r="I2977" i="34"/>
  <c r="I2978" i="34"/>
  <c r="I2979" i="34"/>
  <c r="I2980" i="34"/>
  <c r="I2981" i="34"/>
  <c r="I2982" i="34"/>
  <c r="I2983" i="34"/>
  <c r="I2984" i="34"/>
  <c r="I2985" i="34"/>
  <c r="I2986" i="34"/>
  <c r="I2987" i="34"/>
  <c r="I2988" i="34"/>
  <c r="I2989" i="34"/>
  <c r="I2990" i="34"/>
  <c r="I2991" i="34"/>
  <c r="I2992" i="34"/>
  <c r="I2993" i="34"/>
  <c r="I2994" i="34"/>
  <c r="I2995" i="34"/>
  <c r="I2996" i="34"/>
  <c r="I2997" i="34"/>
  <c r="I2998" i="34"/>
  <c r="I2999" i="34"/>
  <c r="I3000" i="34"/>
  <c r="I3001" i="34"/>
  <c r="I3002" i="34"/>
  <c r="I3003" i="34"/>
  <c r="I3004" i="34"/>
  <c r="I3005" i="34"/>
  <c r="I3006" i="34"/>
  <c r="I3007" i="34"/>
  <c r="I3008" i="34"/>
  <c r="I3009" i="34"/>
  <c r="I3010" i="34"/>
  <c r="I3011" i="34"/>
  <c r="I3012" i="34"/>
  <c r="I3013" i="34"/>
  <c r="I3014" i="34"/>
  <c r="I3015" i="34"/>
  <c r="I3016" i="34"/>
  <c r="I3017" i="34"/>
  <c r="I3018" i="34"/>
  <c r="I3019" i="34"/>
  <c r="I3020" i="34"/>
  <c r="I3021" i="34"/>
  <c r="I3022" i="34"/>
  <c r="I3023" i="34"/>
  <c r="I3024" i="34"/>
  <c r="I3025" i="34"/>
  <c r="I3026" i="34"/>
  <c r="I3027" i="34"/>
  <c r="I3028" i="34"/>
  <c r="I3029" i="34"/>
  <c r="I3030" i="34"/>
  <c r="I3031" i="34"/>
  <c r="I3032" i="34"/>
  <c r="I3033" i="34"/>
  <c r="I3034" i="34"/>
  <c r="I3035" i="34"/>
  <c r="I3036" i="34"/>
  <c r="I3037" i="34"/>
  <c r="I3038" i="34"/>
  <c r="I3039" i="34"/>
  <c r="I3040" i="34"/>
  <c r="I3041" i="34"/>
  <c r="I3042" i="34"/>
  <c r="I3043" i="34"/>
  <c r="I3044" i="34"/>
  <c r="I3045" i="34"/>
  <c r="I3046" i="34"/>
  <c r="I3047" i="34"/>
  <c r="I3048" i="34"/>
  <c r="I3049" i="34"/>
  <c r="I3050" i="34"/>
  <c r="I3051" i="34"/>
  <c r="I3052" i="34"/>
  <c r="I3053" i="34"/>
  <c r="I3054" i="34"/>
  <c r="I3055" i="34"/>
  <c r="I3056" i="34"/>
  <c r="I3057" i="34"/>
  <c r="I3058" i="34"/>
  <c r="I3059" i="34"/>
  <c r="I3060" i="34"/>
  <c r="I3061" i="34"/>
  <c r="I3062" i="34"/>
  <c r="I3063" i="34"/>
  <c r="I3064" i="34"/>
  <c r="I3065" i="34"/>
  <c r="I3066" i="34"/>
  <c r="I3067" i="34"/>
  <c r="I3068" i="34"/>
  <c r="I3069" i="34"/>
  <c r="I3070" i="34"/>
  <c r="I3071" i="34"/>
  <c r="I3072" i="34"/>
  <c r="I3073" i="34"/>
  <c r="I3074" i="34"/>
  <c r="I3075" i="34"/>
  <c r="I3076" i="34"/>
  <c r="I3077" i="34"/>
  <c r="I3078" i="34"/>
  <c r="I3079" i="34"/>
  <c r="I3080" i="34"/>
  <c r="I3081" i="34"/>
  <c r="I3082" i="34"/>
  <c r="I3083" i="34"/>
  <c r="I3084" i="34"/>
  <c r="I3085" i="34"/>
  <c r="I3086" i="34"/>
  <c r="I3087" i="34"/>
  <c r="I3088" i="34"/>
  <c r="I3089" i="34"/>
  <c r="I3090" i="34"/>
  <c r="I3091" i="34"/>
  <c r="I3092" i="34"/>
  <c r="I3093" i="34"/>
  <c r="I3094" i="34"/>
  <c r="I3095" i="34"/>
  <c r="I3096" i="34"/>
  <c r="I3097" i="34"/>
  <c r="I3098" i="34"/>
  <c r="I3099" i="34"/>
  <c r="I3100" i="34"/>
  <c r="I3101" i="34"/>
  <c r="I3102" i="34"/>
  <c r="I3103" i="34"/>
  <c r="I3104" i="34"/>
  <c r="I3105" i="34"/>
  <c r="I3106" i="34"/>
  <c r="I3107" i="34"/>
  <c r="I3108" i="34"/>
  <c r="I3109" i="34"/>
  <c r="I3110" i="34"/>
  <c r="I3111" i="34"/>
  <c r="I3112" i="34"/>
  <c r="I3113" i="34"/>
  <c r="I3114" i="34"/>
  <c r="I3115" i="34"/>
  <c r="I3116" i="34"/>
  <c r="I3117" i="34"/>
  <c r="I3118" i="34"/>
  <c r="I3119" i="34"/>
  <c r="I3120" i="34"/>
  <c r="I3121" i="34"/>
  <c r="I3122" i="34"/>
  <c r="I3123" i="34"/>
  <c r="I3124" i="34"/>
  <c r="I3125" i="34"/>
  <c r="I3126" i="34"/>
  <c r="I3127" i="34"/>
  <c r="I3128" i="34"/>
  <c r="I3129" i="34"/>
  <c r="I3130" i="34"/>
  <c r="I3131" i="34"/>
  <c r="I3132" i="34"/>
  <c r="I3133" i="34"/>
  <c r="I3134" i="34"/>
  <c r="I3135" i="34"/>
  <c r="I3136" i="34"/>
  <c r="I3137" i="34"/>
  <c r="I3138" i="34"/>
  <c r="I3139" i="34"/>
  <c r="I3140" i="34"/>
  <c r="I3141" i="34"/>
  <c r="I3142" i="34"/>
  <c r="I3143" i="34"/>
  <c r="I3144" i="34"/>
  <c r="I3145" i="34"/>
  <c r="I3146" i="34"/>
  <c r="I3147" i="34"/>
  <c r="I3148" i="34"/>
  <c r="I3149" i="34"/>
  <c r="I3150" i="34"/>
  <c r="I3151" i="34"/>
  <c r="I3152" i="34"/>
  <c r="I3153" i="34"/>
  <c r="I3154" i="34"/>
  <c r="I3155" i="34"/>
  <c r="I3156" i="34"/>
  <c r="I3157" i="34"/>
  <c r="I3158" i="34"/>
  <c r="I3159" i="34"/>
  <c r="I3160" i="34"/>
  <c r="I3161" i="34"/>
  <c r="I3162" i="34"/>
  <c r="I3163" i="34"/>
  <c r="I3164" i="34"/>
  <c r="I3165" i="34"/>
  <c r="I3166" i="34"/>
  <c r="I3167" i="34"/>
  <c r="I3168" i="34"/>
  <c r="I3169" i="34"/>
  <c r="I3170" i="34"/>
  <c r="I3171" i="34"/>
  <c r="I3172" i="34"/>
  <c r="I3173" i="34"/>
  <c r="I3174" i="34"/>
  <c r="I3175" i="34"/>
  <c r="I3176" i="34"/>
  <c r="I3177" i="34"/>
  <c r="I3178" i="34"/>
  <c r="I3179" i="34"/>
  <c r="I3180" i="34"/>
  <c r="I3181" i="34"/>
  <c r="I3182" i="34"/>
  <c r="I3183" i="34"/>
  <c r="I3184" i="34"/>
  <c r="I3185" i="34"/>
  <c r="I3186" i="34"/>
  <c r="I3187" i="34"/>
  <c r="I3188" i="34"/>
  <c r="I3189" i="34"/>
  <c r="I3190" i="34"/>
  <c r="I3191" i="34"/>
  <c r="I3192" i="34"/>
  <c r="I3193" i="34"/>
  <c r="I3194" i="34"/>
  <c r="I3195" i="34"/>
  <c r="I3196" i="34"/>
  <c r="I3197" i="34"/>
  <c r="I3198" i="34"/>
  <c r="I3199" i="34"/>
  <c r="I3200" i="34"/>
  <c r="I3201" i="34"/>
  <c r="I3202" i="34"/>
  <c r="I3203" i="34"/>
  <c r="I3204" i="34"/>
  <c r="I3205" i="34"/>
  <c r="I3206" i="34"/>
  <c r="I3207" i="34"/>
  <c r="I3208" i="34"/>
  <c r="I3209" i="34"/>
  <c r="I3210" i="34"/>
  <c r="I3211" i="34"/>
  <c r="I3212" i="34"/>
  <c r="I3213" i="34"/>
  <c r="I3214" i="34"/>
  <c r="I3215" i="34"/>
  <c r="I3216" i="34"/>
  <c r="I3217" i="34"/>
  <c r="I3218" i="34"/>
  <c r="I3219" i="34"/>
  <c r="I3220" i="34"/>
  <c r="I3221" i="34"/>
  <c r="I3222" i="34"/>
  <c r="I3223" i="34"/>
  <c r="I3224" i="34"/>
  <c r="I3225" i="34"/>
  <c r="I3226" i="34"/>
  <c r="I3227" i="34"/>
  <c r="I3228" i="34"/>
  <c r="I3229" i="34"/>
  <c r="I3230" i="34"/>
  <c r="I3231" i="34"/>
  <c r="I3232" i="34"/>
  <c r="I3233" i="34"/>
  <c r="I3234" i="34"/>
  <c r="I3235" i="34"/>
  <c r="I3236" i="34"/>
  <c r="I3237" i="34"/>
  <c r="I3238" i="34"/>
  <c r="I3239" i="34"/>
  <c r="I3240" i="34"/>
  <c r="I3241" i="34"/>
  <c r="I3242" i="34"/>
  <c r="I3243" i="34"/>
  <c r="I3244" i="34"/>
  <c r="I3245" i="34"/>
  <c r="I3246" i="34"/>
  <c r="I3247" i="34"/>
  <c r="I3248" i="34"/>
  <c r="I3249" i="34"/>
  <c r="I3250" i="34"/>
  <c r="I3251" i="34"/>
  <c r="I3252" i="34"/>
  <c r="I3253" i="34"/>
  <c r="I3254" i="34"/>
  <c r="I3255" i="34"/>
  <c r="I3256" i="34"/>
  <c r="I3257" i="34"/>
  <c r="I3258" i="34"/>
  <c r="I3259" i="34"/>
  <c r="I3260" i="34"/>
  <c r="I3261" i="34"/>
  <c r="I3262" i="34"/>
  <c r="I3263" i="34"/>
  <c r="I3264" i="34"/>
  <c r="I3265" i="34"/>
  <c r="I3266" i="34"/>
  <c r="I3267" i="34"/>
  <c r="I3268" i="34"/>
  <c r="I3269" i="34"/>
  <c r="I3270" i="34"/>
  <c r="I3271" i="34"/>
  <c r="I3272" i="34"/>
  <c r="I3273" i="34"/>
  <c r="I3274" i="34"/>
  <c r="I3275" i="34"/>
  <c r="I3276" i="34"/>
  <c r="I3277" i="34"/>
  <c r="I3278" i="34"/>
  <c r="I3279" i="34"/>
  <c r="I3280" i="34"/>
  <c r="I3281" i="34"/>
  <c r="I3282" i="34"/>
  <c r="I3283" i="34"/>
  <c r="I3284" i="34"/>
  <c r="I3285" i="34"/>
  <c r="I3286" i="34"/>
  <c r="I3287" i="34"/>
  <c r="I3288" i="34"/>
  <c r="I3289" i="34"/>
  <c r="I3290" i="34"/>
  <c r="I3291" i="34"/>
  <c r="I3292" i="34"/>
  <c r="I3293" i="34"/>
  <c r="I3294" i="34"/>
  <c r="I3295" i="34"/>
  <c r="I3296" i="34"/>
  <c r="I3297" i="34"/>
  <c r="I3298" i="34"/>
  <c r="I3299" i="34"/>
  <c r="I3300" i="34"/>
  <c r="I3301" i="34"/>
  <c r="I3302" i="34"/>
  <c r="I3303" i="34"/>
  <c r="I3304" i="34"/>
  <c r="I3305" i="34"/>
  <c r="I3306" i="34"/>
  <c r="I3307" i="34"/>
  <c r="I3308" i="34"/>
  <c r="I3309" i="34"/>
  <c r="I3310" i="34"/>
  <c r="I3311" i="34"/>
  <c r="I3312" i="34"/>
  <c r="I3313" i="34"/>
  <c r="I3314" i="34"/>
  <c r="I3315" i="34"/>
  <c r="I3316" i="34"/>
  <c r="I3317" i="34"/>
  <c r="I3318" i="34"/>
  <c r="I3319" i="34"/>
  <c r="I3320" i="34"/>
  <c r="I3321" i="34"/>
  <c r="I3322" i="34"/>
  <c r="I3323" i="34"/>
  <c r="I3324" i="34"/>
  <c r="I3325" i="34"/>
  <c r="I3326" i="34"/>
  <c r="I3327" i="34"/>
  <c r="I3328" i="34"/>
  <c r="I3329" i="34"/>
  <c r="I3330" i="34"/>
  <c r="I3331" i="34"/>
  <c r="I3332" i="34"/>
  <c r="I3333" i="34"/>
  <c r="I3334" i="34"/>
  <c r="I3335" i="34"/>
  <c r="I3336" i="34"/>
  <c r="I3337" i="34"/>
  <c r="I3338" i="34"/>
  <c r="I3339" i="34"/>
  <c r="I3340" i="34"/>
  <c r="I3341" i="34"/>
  <c r="I3342" i="34"/>
  <c r="I3343" i="34"/>
  <c r="I3344" i="34"/>
  <c r="I3345" i="34"/>
  <c r="I3346" i="34"/>
  <c r="I3347" i="34"/>
  <c r="I3348" i="34"/>
  <c r="I3349" i="34"/>
  <c r="I3350" i="34"/>
  <c r="I3351" i="34"/>
  <c r="I3352" i="34"/>
  <c r="I3353" i="34"/>
  <c r="I3354" i="34"/>
  <c r="I3355" i="34"/>
  <c r="I3356" i="34"/>
  <c r="I3357" i="34"/>
  <c r="I3358" i="34"/>
  <c r="I3359" i="34"/>
  <c r="I3360" i="34"/>
  <c r="I3361" i="34"/>
  <c r="I3362" i="34"/>
  <c r="I3363" i="34"/>
  <c r="I3364" i="34"/>
  <c r="I3365" i="34"/>
  <c r="I3366" i="34"/>
  <c r="I3367" i="34"/>
  <c r="I3368" i="34"/>
  <c r="I3369" i="34"/>
  <c r="I3370" i="34"/>
  <c r="I3371" i="34"/>
  <c r="I3372" i="34"/>
  <c r="I3373" i="34"/>
  <c r="I3374" i="34"/>
  <c r="I3375" i="34"/>
  <c r="I3376" i="34"/>
  <c r="I3377" i="34"/>
  <c r="I3378" i="34"/>
  <c r="I3379" i="34"/>
  <c r="I3380" i="34"/>
  <c r="I3381" i="34"/>
  <c r="I3382" i="34"/>
  <c r="I3383" i="34"/>
  <c r="I3384" i="34"/>
  <c r="I3385" i="34"/>
  <c r="I3386" i="34"/>
  <c r="I3387" i="34"/>
  <c r="I3388" i="34"/>
  <c r="I3389" i="34"/>
  <c r="I3390" i="34"/>
  <c r="I3391" i="34"/>
  <c r="I3392" i="34"/>
  <c r="I3393" i="34"/>
  <c r="I3394" i="34"/>
  <c r="I3395" i="34"/>
  <c r="I3396" i="34"/>
  <c r="I3397" i="34"/>
  <c r="I3398" i="34"/>
  <c r="I3399" i="34"/>
  <c r="I3400" i="34"/>
  <c r="I3401" i="34"/>
  <c r="I3402" i="34"/>
  <c r="I3403" i="34"/>
  <c r="I3404" i="34"/>
  <c r="I3405" i="34"/>
  <c r="I3406" i="34"/>
  <c r="I3407" i="34"/>
  <c r="I3408" i="34"/>
  <c r="I3409" i="34"/>
  <c r="I3410" i="34"/>
  <c r="I3411" i="34"/>
  <c r="I3412" i="34"/>
  <c r="I3413" i="34"/>
  <c r="I3414" i="34"/>
  <c r="I3415" i="34"/>
  <c r="I3416" i="34"/>
  <c r="I3417" i="34"/>
  <c r="I3418" i="34"/>
  <c r="I3419" i="34"/>
  <c r="I3420" i="34"/>
  <c r="I3421" i="34"/>
  <c r="I3422" i="34"/>
  <c r="I3423" i="34"/>
  <c r="I3424" i="34"/>
  <c r="I3425" i="34"/>
  <c r="I3426" i="34"/>
  <c r="I3427" i="34"/>
  <c r="I3428" i="34"/>
  <c r="I3429" i="34"/>
  <c r="I3430" i="34"/>
  <c r="I3431" i="34"/>
  <c r="I3432" i="34"/>
  <c r="I3433" i="34"/>
  <c r="I3434" i="34"/>
  <c r="I3435" i="34"/>
  <c r="I3436" i="34"/>
  <c r="I3437" i="34"/>
  <c r="I3438" i="34"/>
  <c r="I3439" i="34"/>
  <c r="I3440" i="34"/>
  <c r="I3441" i="34"/>
  <c r="I3442" i="34"/>
  <c r="I3443" i="34"/>
  <c r="I3444" i="34"/>
  <c r="I3445" i="34"/>
  <c r="I3446" i="34"/>
  <c r="I3447" i="34"/>
  <c r="I3448" i="34"/>
  <c r="I3449" i="34"/>
  <c r="I3450" i="34"/>
  <c r="I3451" i="34"/>
  <c r="I3452" i="34"/>
  <c r="I3453" i="34"/>
  <c r="I3454" i="34"/>
  <c r="I3455" i="34"/>
  <c r="I3456" i="34"/>
  <c r="I3457" i="34"/>
  <c r="I3458" i="34"/>
  <c r="I3459" i="34"/>
  <c r="I3460" i="34"/>
  <c r="I3461" i="34"/>
  <c r="I3462" i="34"/>
  <c r="I3463" i="34"/>
  <c r="I3464" i="34"/>
  <c r="I3465" i="34"/>
  <c r="I3466" i="34"/>
  <c r="I3467" i="34"/>
  <c r="I3468" i="34"/>
  <c r="I3469" i="34"/>
  <c r="I3470" i="34"/>
  <c r="I3471" i="34"/>
  <c r="I3472" i="34"/>
  <c r="I3473" i="34"/>
  <c r="I3474" i="34"/>
  <c r="I3475" i="34"/>
  <c r="I3476" i="34"/>
  <c r="I3477" i="34"/>
  <c r="I3478" i="34"/>
  <c r="I3479" i="34"/>
  <c r="I3480" i="34"/>
  <c r="I3481" i="34"/>
  <c r="I3482" i="34"/>
  <c r="I3483" i="34"/>
  <c r="I3484" i="34"/>
  <c r="I3485" i="34"/>
  <c r="I3486" i="34"/>
  <c r="I3487" i="34"/>
  <c r="I3488" i="34"/>
  <c r="I3489" i="34"/>
  <c r="I3490" i="34"/>
  <c r="I3491" i="34"/>
  <c r="I3492" i="34"/>
  <c r="I3493" i="34"/>
  <c r="I3494" i="34"/>
  <c r="I3495" i="34"/>
  <c r="I3496" i="34"/>
  <c r="I3497" i="34"/>
  <c r="I3498" i="34"/>
  <c r="I3499" i="34"/>
  <c r="I3500" i="34"/>
  <c r="I3501" i="34"/>
  <c r="I3502" i="34"/>
  <c r="I3503" i="34"/>
  <c r="I3504" i="34"/>
  <c r="I3505" i="34"/>
  <c r="I3506" i="34"/>
  <c r="I3507" i="34"/>
  <c r="I3508" i="34"/>
  <c r="I3509" i="34"/>
  <c r="I3510" i="34"/>
  <c r="I3511" i="34"/>
  <c r="I3512" i="34"/>
  <c r="I3513" i="34"/>
  <c r="I3514" i="34"/>
  <c r="I3515" i="34"/>
  <c r="I3516" i="34"/>
  <c r="I3517" i="34"/>
  <c r="I3518" i="34"/>
  <c r="I3519" i="34"/>
  <c r="I3520" i="34"/>
  <c r="I3521" i="34"/>
  <c r="I3522" i="34"/>
  <c r="I3523" i="34"/>
  <c r="I3524" i="34"/>
  <c r="I3525" i="34"/>
  <c r="I3526" i="34"/>
  <c r="I3527" i="34"/>
  <c r="I3528" i="34"/>
  <c r="I3529" i="34"/>
  <c r="I3530" i="34"/>
  <c r="I3531" i="34"/>
  <c r="I3532" i="34"/>
  <c r="I3533" i="34"/>
  <c r="I3534" i="34"/>
  <c r="I3535" i="34"/>
  <c r="I3536" i="34"/>
  <c r="I3537" i="34"/>
  <c r="I3538" i="34"/>
  <c r="I3539" i="34"/>
  <c r="I3540" i="34"/>
  <c r="I3541" i="34"/>
  <c r="I3542" i="34"/>
  <c r="I3543" i="34"/>
  <c r="I3544" i="34"/>
  <c r="I3545" i="34"/>
  <c r="I3546" i="34"/>
  <c r="I3547" i="34"/>
  <c r="I3548" i="34"/>
  <c r="I3549" i="34"/>
  <c r="I3550" i="34"/>
  <c r="I3551" i="34"/>
  <c r="I3552" i="34"/>
  <c r="I3553" i="34"/>
  <c r="I3554" i="34"/>
  <c r="I3555" i="34"/>
  <c r="I3556" i="34"/>
  <c r="I3557" i="34"/>
  <c r="I3558" i="34"/>
  <c r="I3559" i="34"/>
  <c r="I3560" i="34"/>
  <c r="I3561" i="34"/>
  <c r="I3562" i="34"/>
  <c r="I3563" i="34"/>
  <c r="I3564" i="34"/>
  <c r="I3565" i="34"/>
  <c r="I3566" i="34"/>
  <c r="I3567" i="34"/>
  <c r="I3568" i="34"/>
  <c r="I3569" i="34"/>
  <c r="I3570" i="34"/>
  <c r="I3571" i="34"/>
  <c r="I3572" i="34"/>
  <c r="I3573" i="34"/>
  <c r="I3574" i="34"/>
  <c r="I3575" i="34"/>
  <c r="I3576" i="34"/>
  <c r="I3577" i="34"/>
  <c r="I3578" i="34"/>
  <c r="I3579" i="34"/>
  <c r="I3580" i="34"/>
  <c r="I3581" i="34"/>
  <c r="I3582" i="34"/>
  <c r="I3583" i="34"/>
  <c r="I3584" i="34"/>
  <c r="I3585" i="34"/>
  <c r="I3586" i="34"/>
  <c r="I3587" i="34"/>
  <c r="I3588" i="34"/>
  <c r="I3589" i="34"/>
  <c r="I3590" i="34"/>
  <c r="I3591" i="34"/>
  <c r="I3592" i="34"/>
  <c r="I3593" i="34"/>
  <c r="I3594" i="34"/>
  <c r="I3595" i="34"/>
  <c r="I3596" i="34"/>
  <c r="I3597" i="34"/>
  <c r="I3598" i="34"/>
  <c r="I3599" i="34"/>
  <c r="I3600" i="34"/>
  <c r="I3601" i="34"/>
  <c r="I3602" i="34"/>
  <c r="I3603" i="34"/>
  <c r="I3604" i="34"/>
  <c r="I3605" i="34"/>
  <c r="I3606" i="34"/>
  <c r="I3607" i="34"/>
  <c r="I3608" i="34"/>
  <c r="I3609" i="34"/>
  <c r="I3610" i="34"/>
  <c r="I3611" i="34"/>
  <c r="I3612" i="34"/>
  <c r="I3613" i="34"/>
  <c r="I3614" i="34"/>
  <c r="I3615" i="34"/>
  <c r="I3616" i="34"/>
  <c r="I3617" i="34"/>
  <c r="I3618" i="34"/>
  <c r="I3619" i="34"/>
  <c r="I3620" i="34"/>
  <c r="I3621" i="34"/>
  <c r="I3622" i="34"/>
  <c r="I3623" i="34"/>
  <c r="I3624" i="34"/>
  <c r="I3625" i="34"/>
  <c r="I3626" i="34"/>
  <c r="I3627" i="34"/>
  <c r="I3628" i="34"/>
  <c r="I3629" i="34"/>
  <c r="I3630" i="34"/>
  <c r="I3631" i="34"/>
  <c r="I3632" i="34"/>
  <c r="I3633" i="34"/>
  <c r="I3634" i="34"/>
  <c r="I3635" i="34"/>
  <c r="I3636" i="34"/>
  <c r="I3637" i="34"/>
  <c r="I3638" i="34"/>
  <c r="I3639" i="34"/>
  <c r="I3640" i="34"/>
  <c r="I3641" i="34"/>
  <c r="I3642" i="34"/>
  <c r="I3643" i="34"/>
  <c r="I3644" i="34"/>
  <c r="I3645" i="34"/>
  <c r="I3646" i="34"/>
  <c r="I3647" i="34"/>
  <c r="I3648" i="34"/>
  <c r="I3649" i="34"/>
  <c r="I3650" i="34"/>
  <c r="I3651" i="34"/>
  <c r="I3652" i="34"/>
  <c r="I3653" i="34"/>
  <c r="I3654" i="34"/>
  <c r="I3655" i="34"/>
  <c r="I3656" i="34"/>
  <c r="I3657" i="34"/>
  <c r="I3658" i="34"/>
  <c r="I3659" i="34"/>
  <c r="I3660" i="34"/>
  <c r="I3661" i="34"/>
  <c r="I3662" i="34"/>
  <c r="I3663" i="34"/>
  <c r="I3664" i="34"/>
  <c r="I3665" i="34"/>
  <c r="I3666" i="34"/>
  <c r="I3667" i="34"/>
  <c r="I3668" i="34"/>
  <c r="I3669" i="34"/>
  <c r="I3670" i="34"/>
  <c r="I3671" i="34"/>
  <c r="I3672" i="34"/>
  <c r="I3673" i="34"/>
  <c r="I3674" i="34"/>
  <c r="I3675" i="34"/>
  <c r="I3676" i="34"/>
  <c r="I3677" i="34"/>
  <c r="I3678" i="34"/>
  <c r="I3679" i="34"/>
  <c r="I3680" i="34"/>
  <c r="I3681" i="34"/>
  <c r="I3682" i="34"/>
  <c r="I3683" i="34"/>
  <c r="I3684" i="34"/>
  <c r="I3685" i="34"/>
  <c r="I3686" i="34"/>
  <c r="I3687" i="34"/>
  <c r="I3688" i="34"/>
  <c r="I3689" i="34"/>
  <c r="I3690" i="34"/>
  <c r="I3691" i="34"/>
  <c r="I3692" i="34"/>
  <c r="I3693" i="34"/>
  <c r="I3694" i="34"/>
  <c r="I3695" i="34"/>
  <c r="I3696" i="34"/>
  <c r="I3697" i="34"/>
  <c r="I3698" i="34"/>
  <c r="I3699" i="34"/>
  <c r="I3700" i="34"/>
  <c r="I3701" i="34"/>
  <c r="I3702" i="34"/>
  <c r="I3703" i="34"/>
  <c r="I3704" i="34"/>
  <c r="I3705" i="34"/>
  <c r="I3706" i="34"/>
  <c r="I3707" i="34"/>
  <c r="I3708" i="34"/>
  <c r="I3709" i="34"/>
  <c r="I3710" i="34"/>
  <c r="I3711" i="34"/>
  <c r="I3712" i="34"/>
  <c r="I3713" i="34"/>
  <c r="I3714" i="34"/>
  <c r="I3715" i="34"/>
  <c r="I3716" i="34"/>
  <c r="I3717" i="34"/>
  <c r="I3718" i="34"/>
  <c r="I3719" i="34"/>
  <c r="I3720" i="34"/>
  <c r="I3721" i="34"/>
  <c r="I3722" i="34"/>
  <c r="I3723" i="34"/>
  <c r="I3724" i="34"/>
  <c r="I3725" i="34"/>
  <c r="I3726" i="34"/>
  <c r="I3727" i="34"/>
  <c r="I3728" i="34"/>
  <c r="I3729" i="34"/>
  <c r="I3730" i="34"/>
  <c r="I3731" i="34"/>
  <c r="I3732" i="34"/>
  <c r="I3733" i="34"/>
  <c r="I3734" i="34"/>
  <c r="I3735" i="34"/>
  <c r="I3736" i="34"/>
  <c r="I3737" i="34"/>
  <c r="I3738" i="34"/>
  <c r="I3739" i="34"/>
  <c r="I3740" i="34"/>
  <c r="I3741" i="34"/>
  <c r="I3742" i="34"/>
  <c r="I3743" i="34"/>
  <c r="I3744" i="34"/>
  <c r="I3745" i="34"/>
  <c r="I3746" i="34"/>
  <c r="I3747" i="34"/>
  <c r="I3748" i="34"/>
  <c r="I3749" i="34"/>
  <c r="I3750" i="34"/>
  <c r="I3751" i="34"/>
  <c r="I3752" i="34"/>
  <c r="I3753" i="34"/>
  <c r="I3754" i="34"/>
  <c r="I3755" i="34"/>
  <c r="I3756" i="34"/>
  <c r="I3757" i="34"/>
  <c r="I3758" i="34"/>
  <c r="I3759" i="34"/>
  <c r="I3760" i="34"/>
  <c r="I3761" i="34"/>
  <c r="I3762" i="34"/>
  <c r="I3763" i="34"/>
  <c r="I3764" i="34"/>
  <c r="I3765" i="34"/>
  <c r="I3766" i="34"/>
  <c r="I3767" i="34"/>
  <c r="I3768" i="34"/>
  <c r="I3769" i="34"/>
  <c r="I3770" i="34"/>
  <c r="I3771" i="34"/>
  <c r="I3772" i="34"/>
  <c r="I3773" i="34"/>
  <c r="I3774" i="34"/>
  <c r="I3775" i="34"/>
  <c r="I3776" i="34"/>
  <c r="I3777" i="34"/>
  <c r="I3778" i="34"/>
  <c r="I3779" i="34"/>
  <c r="I3780" i="34"/>
  <c r="I3781" i="34"/>
  <c r="I3782" i="34"/>
  <c r="I3783" i="34"/>
  <c r="I3784" i="34"/>
  <c r="I3785" i="34"/>
  <c r="I3786" i="34"/>
  <c r="I3787" i="34"/>
  <c r="I3788" i="34"/>
  <c r="I3789" i="34"/>
  <c r="I3790" i="34"/>
  <c r="I3791" i="34"/>
  <c r="I3792" i="34"/>
  <c r="I3793" i="34"/>
  <c r="I3794" i="34"/>
  <c r="I3795" i="34"/>
  <c r="I3796" i="34"/>
  <c r="I3797" i="34"/>
  <c r="I3798" i="34"/>
  <c r="I3799" i="34"/>
  <c r="I3800" i="34"/>
  <c r="I3801" i="34"/>
  <c r="I3802" i="34"/>
  <c r="I3803" i="34"/>
  <c r="I3804" i="34"/>
  <c r="I3805" i="34"/>
  <c r="I3806" i="34"/>
  <c r="I3807" i="34"/>
  <c r="I3808" i="34"/>
  <c r="I3809" i="34"/>
  <c r="I3810" i="34"/>
  <c r="I3811" i="34"/>
  <c r="I3812" i="34"/>
  <c r="I3813" i="34"/>
  <c r="I3814" i="34"/>
  <c r="I3815" i="34"/>
  <c r="I3816" i="34"/>
  <c r="I3817" i="34"/>
  <c r="I3818" i="34"/>
  <c r="I3819" i="34"/>
  <c r="I3820" i="34"/>
  <c r="I3821" i="34"/>
  <c r="I3822" i="34"/>
  <c r="I3823" i="34"/>
  <c r="I3824" i="34"/>
  <c r="I3825" i="34"/>
  <c r="I3826" i="34"/>
  <c r="I3827" i="34"/>
  <c r="I3828" i="34"/>
  <c r="I3829" i="34"/>
  <c r="I3830" i="34"/>
  <c r="I3831" i="34"/>
  <c r="I3832" i="34"/>
  <c r="I3833" i="34"/>
  <c r="I3834" i="34"/>
  <c r="I3835" i="34"/>
  <c r="I3836" i="34"/>
  <c r="I3837" i="34"/>
  <c r="I3838" i="34"/>
  <c r="I3839" i="34"/>
  <c r="I3840" i="34"/>
  <c r="I3841" i="34"/>
  <c r="I3842" i="34"/>
  <c r="I3843" i="34"/>
  <c r="I3844" i="34"/>
  <c r="I3845" i="34"/>
  <c r="I3846" i="34"/>
  <c r="I3847" i="34"/>
  <c r="I3848" i="34"/>
  <c r="I3849" i="34"/>
  <c r="I3850" i="34"/>
  <c r="I3851" i="34"/>
  <c r="I3852" i="34"/>
  <c r="I3853" i="34"/>
  <c r="I3854" i="34"/>
  <c r="I3855" i="34"/>
  <c r="I3856" i="34"/>
  <c r="I3857" i="34"/>
  <c r="I3858" i="34"/>
  <c r="I3859" i="34"/>
  <c r="I3860" i="34"/>
  <c r="I3861" i="34"/>
  <c r="I3862" i="34"/>
  <c r="I3863" i="34"/>
  <c r="I3864" i="34"/>
  <c r="I3865" i="34"/>
  <c r="I3866" i="34"/>
  <c r="I3867" i="34"/>
  <c r="I3868" i="34"/>
  <c r="I3869" i="34"/>
  <c r="I3870" i="34"/>
  <c r="I3871" i="34"/>
  <c r="I3872" i="34"/>
  <c r="I3873" i="34"/>
  <c r="I3874" i="34"/>
  <c r="I3875" i="34"/>
  <c r="I3876" i="34"/>
  <c r="I3877" i="34"/>
  <c r="I3878" i="34"/>
  <c r="I3879" i="34"/>
  <c r="I3880" i="34"/>
  <c r="I3881" i="34"/>
  <c r="I3882" i="34"/>
  <c r="I3883" i="34"/>
  <c r="I3884" i="34"/>
  <c r="I3885" i="34"/>
  <c r="I3886" i="34"/>
  <c r="I3887" i="34"/>
  <c r="I3888" i="34"/>
  <c r="I3889" i="34"/>
  <c r="I3890" i="34"/>
  <c r="I3891" i="34"/>
  <c r="I3892" i="34"/>
  <c r="I3893" i="34"/>
  <c r="I3894" i="34"/>
  <c r="I3895" i="34"/>
  <c r="I3896" i="34"/>
  <c r="I3897" i="34"/>
  <c r="I3898" i="34"/>
  <c r="I3899" i="34"/>
  <c r="I3900" i="34"/>
  <c r="I3901" i="34"/>
  <c r="I3902" i="34"/>
  <c r="I3903" i="34"/>
  <c r="I3904" i="34"/>
  <c r="I3905" i="34"/>
  <c r="I3906" i="34"/>
  <c r="I3907" i="34"/>
  <c r="I3908" i="34"/>
  <c r="I3909" i="34"/>
  <c r="I3910" i="34"/>
  <c r="I3911" i="34"/>
  <c r="I3912" i="34"/>
  <c r="I3913" i="34"/>
  <c r="I3914" i="34"/>
  <c r="I3915" i="34"/>
  <c r="I3916" i="34"/>
  <c r="I3917" i="34"/>
  <c r="I3918" i="34"/>
  <c r="I3919" i="34"/>
  <c r="I3920" i="34"/>
  <c r="I3921" i="34"/>
  <c r="I3922" i="34"/>
  <c r="I3923" i="34"/>
  <c r="I3924" i="34"/>
  <c r="I3925" i="34"/>
  <c r="I3926" i="34"/>
  <c r="I3927" i="34"/>
  <c r="I3928" i="34"/>
  <c r="I3929" i="34"/>
  <c r="I3930" i="34"/>
  <c r="I3931" i="34"/>
  <c r="I3932" i="34"/>
  <c r="I3933" i="34"/>
  <c r="I3934" i="34"/>
  <c r="I3935" i="34"/>
  <c r="I3936" i="34"/>
  <c r="I3937" i="34"/>
  <c r="I3938" i="34"/>
  <c r="I3939" i="34"/>
  <c r="I3940" i="34"/>
  <c r="I3941" i="34"/>
  <c r="I3942" i="34"/>
  <c r="I3943" i="34"/>
  <c r="I3944" i="34"/>
  <c r="I3945" i="34"/>
  <c r="I3946" i="34"/>
  <c r="I3947" i="34"/>
  <c r="I3948" i="34"/>
  <c r="I3949" i="34"/>
  <c r="I3950" i="34"/>
  <c r="I3951" i="34"/>
  <c r="I3952" i="34"/>
  <c r="I3953" i="34"/>
  <c r="I3954" i="34"/>
  <c r="I3955" i="34"/>
  <c r="I3956" i="34"/>
  <c r="I3957" i="34"/>
  <c r="I3958" i="34"/>
  <c r="I3959" i="34"/>
  <c r="I3960" i="34"/>
  <c r="I3961" i="34"/>
  <c r="I3962" i="34"/>
  <c r="I3963" i="34"/>
  <c r="I3964" i="34"/>
  <c r="I3965" i="34"/>
  <c r="I3966" i="34"/>
  <c r="I3967" i="34"/>
  <c r="I3968" i="34"/>
  <c r="I3969" i="34"/>
  <c r="I3970" i="34"/>
  <c r="I3971" i="34"/>
  <c r="I3972" i="34"/>
  <c r="I3973" i="34"/>
  <c r="I3974" i="34"/>
  <c r="I3975" i="34"/>
  <c r="I3976" i="34"/>
  <c r="I3977" i="34"/>
  <c r="I3978" i="34"/>
  <c r="I3979" i="34"/>
  <c r="I3980" i="34"/>
  <c r="I3981" i="34"/>
  <c r="I3982" i="34"/>
  <c r="I3983" i="34"/>
  <c r="I3984" i="34"/>
  <c r="I3985" i="34"/>
  <c r="I3986" i="34"/>
  <c r="I3987" i="34"/>
  <c r="I3988" i="34"/>
  <c r="I3989" i="34"/>
  <c r="I3990" i="34"/>
  <c r="I3991" i="34"/>
  <c r="I3992" i="34"/>
  <c r="I3993" i="34"/>
  <c r="I3994" i="34"/>
  <c r="I3995" i="34"/>
  <c r="I3996" i="34"/>
  <c r="I3997" i="34"/>
  <c r="I3998" i="34"/>
  <c r="I3999" i="34"/>
  <c r="I4000" i="34"/>
  <c r="I4001" i="34"/>
  <c r="I4002" i="34"/>
  <c r="I4003" i="34"/>
  <c r="I4004" i="34"/>
  <c r="I4005" i="34"/>
  <c r="I4006" i="34"/>
  <c r="I4007" i="34"/>
  <c r="I4008" i="34"/>
  <c r="I4009" i="34"/>
  <c r="I4010" i="34"/>
  <c r="I4011" i="34"/>
  <c r="I4012" i="34"/>
  <c r="I4013" i="34"/>
  <c r="I4014" i="34"/>
  <c r="I4015" i="34"/>
  <c r="I4016" i="34"/>
  <c r="I4017" i="34"/>
  <c r="I4018" i="34"/>
  <c r="I4019" i="34"/>
  <c r="I4020" i="34"/>
  <c r="I4021" i="34"/>
  <c r="I4022" i="34"/>
  <c r="I4023" i="34"/>
  <c r="I4024" i="34"/>
  <c r="I4025" i="34"/>
  <c r="I4026" i="34"/>
  <c r="I4027" i="34"/>
  <c r="I4028" i="34"/>
  <c r="I4029" i="34"/>
  <c r="I4030" i="34"/>
  <c r="I4031" i="34"/>
  <c r="I4032" i="34"/>
  <c r="I4033" i="34"/>
  <c r="I4034" i="34"/>
  <c r="I4035" i="34"/>
  <c r="I4036" i="34"/>
  <c r="I4037" i="34"/>
  <c r="I4038" i="34"/>
  <c r="I4039" i="34"/>
  <c r="I4040" i="34"/>
  <c r="I4041" i="34"/>
  <c r="I4042" i="34"/>
  <c r="I4043" i="34"/>
  <c r="I4044" i="34"/>
  <c r="I4045" i="34"/>
  <c r="I4046" i="34"/>
  <c r="I4047" i="34"/>
  <c r="I4048" i="34"/>
  <c r="I4049" i="34"/>
  <c r="I4050" i="34"/>
  <c r="I4051" i="34"/>
  <c r="I4052" i="34"/>
  <c r="I4053" i="34"/>
  <c r="I4054" i="34"/>
  <c r="I4055" i="34"/>
  <c r="I4056" i="34"/>
  <c r="I4057" i="34"/>
  <c r="I4058" i="34"/>
  <c r="I4059" i="34"/>
  <c r="I4060" i="34"/>
  <c r="I4061" i="34"/>
  <c r="I4062" i="34"/>
  <c r="I4063" i="34"/>
  <c r="I4064" i="34"/>
  <c r="I4065" i="34"/>
  <c r="I4066" i="34"/>
  <c r="I4067" i="34"/>
  <c r="I4068" i="34"/>
  <c r="I4069" i="34"/>
  <c r="I4070" i="34"/>
  <c r="I4071" i="34"/>
  <c r="I4072" i="34"/>
  <c r="I4073" i="34"/>
  <c r="I4074" i="34"/>
  <c r="I4075" i="34"/>
  <c r="I4076" i="34"/>
  <c r="I4077" i="34"/>
  <c r="I4078" i="34"/>
  <c r="I4079" i="34"/>
  <c r="I4080" i="34"/>
  <c r="I4081" i="34"/>
  <c r="I4082" i="34"/>
  <c r="I4083" i="34"/>
  <c r="I4084" i="34"/>
  <c r="I4085" i="34"/>
  <c r="I4086" i="34"/>
  <c r="I4087" i="34"/>
  <c r="I4088" i="34"/>
  <c r="I4089" i="34"/>
  <c r="I4090" i="34"/>
  <c r="I4091" i="34"/>
  <c r="I4092" i="34"/>
  <c r="I4093" i="34"/>
  <c r="I4094" i="34"/>
  <c r="I4095" i="34"/>
  <c r="I4096" i="34"/>
  <c r="I4097" i="34"/>
  <c r="I4098" i="34"/>
  <c r="I4099" i="34"/>
  <c r="I4100" i="34"/>
  <c r="I4101" i="34"/>
  <c r="I4102" i="34"/>
  <c r="I4103" i="34"/>
  <c r="I4104" i="34"/>
  <c r="I4105" i="34"/>
  <c r="I4106" i="34"/>
  <c r="I4107" i="34"/>
  <c r="I4108" i="34"/>
  <c r="I4109" i="34"/>
  <c r="I4110" i="34"/>
  <c r="I4111" i="34"/>
  <c r="I4112" i="34"/>
  <c r="I4113" i="34"/>
  <c r="I4114" i="34"/>
  <c r="I4115" i="34"/>
  <c r="I4116" i="34"/>
  <c r="I4117" i="34"/>
  <c r="I4118" i="34"/>
  <c r="I4119" i="34"/>
  <c r="I4120" i="34"/>
  <c r="I4121" i="34"/>
  <c r="I4122" i="34"/>
  <c r="I4123" i="34"/>
  <c r="I4124" i="34"/>
  <c r="I4125" i="34"/>
  <c r="I4126" i="34"/>
  <c r="I4127" i="34"/>
  <c r="I4128" i="34"/>
  <c r="I4129" i="34"/>
  <c r="I4130" i="34"/>
  <c r="I4131" i="34"/>
  <c r="I4132" i="34"/>
  <c r="I4133" i="34"/>
  <c r="I4134" i="34"/>
  <c r="I4135" i="34"/>
  <c r="I4136" i="34"/>
  <c r="I4137" i="34"/>
  <c r="I4138" i="34"/>
  <c r="I4139" i="34"/>
  <c r="I4140" i="34"/>
  <c r="I4141" i="34"/>
  <c r="I4142" i="34"/>
  <c r="I4143" i="34"/>
  <c r="I4144" i="34"/>
  <c r="I4145" i="34"/>
  <c r="I4146" i="34"/>
  <c r="I4147" i="34"/>
  <c r="I4148" i="34"/>
  <c r="I4149" i="34"/>
  <c r="I4150" i="34"/>
  <c r="I4151" i="34"/>
  <c r="I4152" i="34"/>
  <c r="I4153" i="34"/>
  <c r="I4154" i="34"/>
  <c r="I4155" i="34"/>
  <c r="I4156" i="34"/>
  <c r="I4157" i="34"/>
  <c r="I4158" i="34"/>
  <c r="I4159" i="34"/>
  <c r="I4160" i="34"/>
  <c r="I4161" i="34"/>
  <c r="I4162" i="34"/>
  <c r="I4163" i="34"/>
  <c r="I4164" i="34"/>
  <c r="I4165" i="34"/>
  <c r="I4166" i="34"/>
  <c r="I4167" i="34"/>
  <c r="I4168" i="34"/>
  <c r="I4169" i="34"/>
  <c r="I4170" i="34"/>
  <c r="I4171" i="34"/>
  <c r="I4172" i="34"/>
  <c r="I4173" i="34"/>
  <c r="I4174" i="34"/>
  <c r="I4175" i="34"/>
  <c r="I4176" i="34"/>
  <c r="I4177" i="34"/>
  <c r="I4178" i="34"/>
  <c r="I4179" i="34"/>
  <c r="I4180" i="34"/>
  <c r="I4181" i="34"/>
  <c r="I4182" i="34"/>
  <c r="I4183" i="34"/>
  <c r="I4184" i="34"/>
  <c r="I4185" i="34"/>
  <c r="I4186" i="34"/>
  <c r="I4187" i="34"/>
  <c r="I4188" i="34"/>
  <c r="I4189" i="34"/>
  <c r="I4190" i="34"/>
  <c r="I4191" i="34"/>
  <c r="I4192" i="34"/>
  <c r="I4193" i="34"/>
  <c r="I4194" i="34"/>
  <c r="I4195" i="34"/>
  <c r="I4196" i="34"/>
  <c r="I4197" i="34"/>
  <c r="I4198" i="34"/>
  <c r="I4199" i="34"/>
  <c r="I4200" i="34"/>
  <c r="I4201" i="34"/>
  <c r="I4202" i="34"/>
  <c r="I4203" i="34"/>
  <c r="I4204" i="34"/>
  <c r="I4205" i="34"/>
  <c r="I4206" i="34"/>
  <c r="I4207" i="34"/>
  <c r="I4208" i="34"/>
  <c r="I4209" i="34"/>
  <c r="I4210" i="34"/>
  <c r="I4211" i="34"/>
  <c r="I4212" i="34"/>
  <c r="I4213" i="34"/>
  <c r="I4214" i="34"/>
  <c r="I4215" i="34"/>
  <c r="I4216" i="34"/>
  <c r="I4217" i="34"/>
  <c r="I4218" i="34"/>
  <c r="I4219" i="34"/>
  <c r="I4220" i="34"/>
  <c r="I4221" i="34"/>
  <c r="I4222" i="34"/>
  <c r="I4223" i="34"/>
  <c r="I4224" i="34"/>
  <c r="I4225" i="34"/>
  <c r="I4226" i="34"/>
  <c r="I4227" i="34"/>
  <c r="I4228" i="34"/>
  <c r="I4229" i="34"/>
  <c r="I4230" i="34"/>
  <c r="I4231" i="34"/>
  <c r="I4232" i="34"/>
  <c r="I4233" i="34"/>
  <c r="I4234" i="34"/>
  <c r="I4235" i="34"/>
  <c r="I4236" i="34"/>
  <c r="I4237" i="34"/>
  <c r="I4238" i="34"/>
  <c r="I4239" i="34"/>
  <c r="I4240" i="34"/>
  <c r="I4241" i="34"/>
  <c r="I4242" i="34"/>
  <c r="I4243" i="34"/>
  <c r="I4244" i="34"/>
  <c r="I4245" i="34"/>
  <c r="I4246" i="34"/>
  <c r="I4247" i="34"/>
  <c r="I4248" i="34"/>
  <c r="I4249" i="34"/>
  <c r="I4250" i="34"/>
  <c r="I4251" i="34"/>
  <c r="I4252" i="34"/>
  <c r="I4253" i="34"/>
  <c r="I4254" i="34"/>
  <c r="I4255" i="34"/>
  <c r="I4256" i="34"/>
  <c r="I4257" i="34"/>
  <c r="I4258" i="34"/>
  <c r="I4259" i="34"/>
  <c r="I4260" i="34"/>
  <c r="I4261" i="34"/>
  <c r="I4262" i="34"/>
  <c r="I4263" i="34"/>
  <c r="I4264" i="34"/>
  <c r="I4265" i="34"/>
  <c r="I4266" i="34"/>
  <c r="I4267" i="34"/>
  <c r="I4268" i="34"/>
  <c r="I4269" i="34"/>
  <c r="I4270" i="34"/>
  <c r="I4271" i="34"/>
  <c r="I4272" i="34"/>
  <c r="I4273" i="34"/>
  <c r="I4274" i="34"/>
  <c r="I4275" i="34"/>
  <c r="I4276" i="34"/>
  <c r="I4277" i="34"/>
  <c r="I4278" i="34"/>
  <c r="I4279" i="34"/>
  <c r="I4280" i="34"/>
  <c r="I4281" i="34"/>
  <c r="I4282" i="34"/>
  <c r="I4283" i="34"/>
  <c r="I4284" i="34"/>
  <c r="I4285" i="34"/>
  <c r="I4286" i="34"/>
  <c r="I4287" i="34"/>
  <c r="I4288" i="34"/>
  <c r="I4289" i="34"/>
  <c r="I4290" i="34"/>
  <c r="I4291" i="34"/>
  <c r="I4292" i="34"/>
  <c r="I4293" i="34"/>
  <c r="I4294" i="34"/>
  <c r="I4295" i="34"/>
  <c r="I4296" i="34"/>
  <c r="I4297" i="34"/>
  <c r="I4298" i="34"/>
  <c r="I4299" i="34"/>
  <c r="I4300" i="34"/>
  <c r="I4301" i="34"/>
  <c r="I4302" i="34"/>
  <c r="I4303" i="34"/>
  <c r="I4304" i="34"/>
  <c r="I4305" i="34"/>
  <c r="I4306" i="34"/>
  <c r="I4307" i="34"/>
  <c r="I4308" i="34"/>
  <c r="I4309" i="34"/>
  <c r="I4310" i="34"/>
  <c r="I4311" i="34"/>
  <c r="I4312" i="34"/>
  <c r="I4313" i="34"/>
  <c r="I4314" i="34"/>
  <c r="I4315" i="34"/>
  <c r="I4316" i="34"/>
  <c r="I4317" i="34"/>
  <c r="I4318" i="34"/>
  <c r="I4319" i="34"/>
  <c r="I4320" i="34"/>
  <c r="I4321" i="34"/>
  <c r="I4322" i="34"/>
  <c r="I4323" i="34"/>
  <c r="I4324" i="34"/>
  <c r="I4325" i="34"/>
  <c r="I4326" i="34"/>
  <c r="I4327" i="34"/>
  <c r="I4328" i="34"/>
  <c r="I4329" i="34"/>
  <c r="I4330" i="34"/>
  <c r="I4331" i="34"/>
  <c r="I4332" i="34"/>
  <c r="I4333" i="34"/>
  <c r="I4334" i="34"/>
  <c r="I4335" i="34"/>
  <c r="I4336" i="34"/>
  <c r="I4337" i="34"/>
  <c r="I4338" i="34"/>
  <c r="I4339" i="34"/>
  <c r="I4340" i="34"/>
  <c r="I4341" i="34"/>
  <c r="I4342" i="34"/>
  <c r="I4343" i="34"/>
  <c r="I4344" i="34"/>
  <c r="I4345" i="34"/>
  <c r="I4346" i="34"/>
  <c r="I4347" i="34"/>
  <c r="I4348" i="34"/>
  <c r="I4349" i="34"/>
  <c r="I4350" i="34"/>
  <c r="I4351" i="34"/>
  <c r="I4352" i="34"/>
  <c r="I4353" i="34"/>
  <c r="I4354" i="34"/>
  <c r="I4355" i="34"/>
  <c r="I4356" i="34"/>
  <c r="I4357" i="34"/>
  <c r="I4358" i="34"/>
  <c r="I4359" i="34"/>
  <c r="I4360" i="34"/>
  <c r="I4361" i="34"/>
  <c r="I4362" i="34"/>
  <c r="I4363" i="34"/>
  <c r="I4364" i="34"/>
  <c r="I4365" i="34"/>
  <c r="I4366" i="34"/>
  <c r="I4367" i="34"/>
  <c r="I4368" i="34"/>
  <c r="I4369" i="34"/>
  <c r="I4370" i="34"/>
  <c r="I4371" i="34"/>
  <c r="I4372" i="34"/>
  <c r="I4373" i="34"/>
  <c r="I4374" i="34"/>
  <c r="I4375" i="34"/>
  <c r="I4376" i="34"/>
  <c r="I4377" i="34"/>
  <c r="I4378" i="34"/>
  <c r="I4379" i="34"/>
  <c r="I4380" i="34"/>
  <c r="I4381" i="34"/>
  <c r="I4382" i="34"/>
  <c r="I4383" i="34"/>
  <c r="I4384" i="34"/>
  <c r="I4385" i="34"/>
  <c r="I4386" i="34"/>
  <c r="I4387" i="34"/>
  <c r="I4388" i="34"/>
  <c r="I4389" i="34"/>
  <c r="I4390" i="34"/>
  <c r="I4391" i="34"/>
  <c r="I4392" i="34"/>
  <c r="I4393" i="34"/>
  <c r="I4394" i="34"/>
  <c r="I4395" i="34"/>
  <c r="I4396" i="34"/>
  <c r="I4397" i="34"/>
  <c r="I4398" i="34"/>
  <c r="I4399" i="34"/>
  <c r="I4400" i="34"/>
  <c r="I4401" i="34"/>
  <c r="I4402" i="34"/>
  <c r="I4403" i="34"/>
  <c r="I4404" i="34"/>
  <c r="I4405" i="34"/>
  <c r="I4406" i="34"/>
  <c r="I4407" i="34"/>
  <c r="I4408" i="34"/>
  <c r="I4409" i="34"/>
  <c r="I4410" i="34"/>
  <c r="I4411" i="34"/>
  <c r="I4412" i="34"/>
  <c r="I4413" i="34"/>
  <c r="I4414" i="34"/>
  <c r="I4415" i="34"/>
  <c r="I4416" i="34"/>
  <c r="I4417" i="34"/>
  <c r="I4418" i="34"/>
  <c r="I4419" i="34"/>
  <c r="I4420" i="34"/>
  <c r="I4421" i="34"/>
  <c r="I4422" i="34"/>
  <c r="I4423" i="34"/>
  <c r="I4424" i="34"/>
  <c r="I4425" i="34"/>
  <c r="I4426" i="34"/>
  <c r="I4427" i="34"/>
  <c r="I4428" i="34"/>
  <c r="I4429" i="34"/>
  <c r="I4430" i="34"/>
  <c r="I4431" i="34"/>
  <c r="I4432" i="34"/>
  <c r="I4433" i="34"/>
  <c r="I4434" i="34"/>
  <c r="I4435" i="34"/>
  <c r="I4436" i="34"/>
  <c r="I4437" i="34"/>
  <c r="I4438" i="34"/>
  <c r="I4439" i="34"/>
  <c r="I4440" i="34"/>
  <c r="I4441" i="34"/>
  <c r="I4442" i="34"/>
  <c r="I4443" i="34"/>
  <c r="I4444" i="34"/>
  <c r="I4445" i="34"/>
  <c r="I4446" i="34"/>
  <c r="I4447" i="34"/>
  <c r="I4448" i="34"/>
  <c r="I4449" i="34"/>
  <c r="I4450" i="34"/>
  <c r="I4451" i="34"/>
  <c r="I4452" i="34"/>
  <c r="I4453" i="34"/>
  <c r="I4454" i="34"/>
  <c r="I4455" i="34"/>
  <c r="I4456" i="34"/>
  <c r="I4457" i="34"/>
  <c r="I4458" i="34"/>
  <c r="I4459" i="34"/>
  <c r="I4460" i="34"/>
  <c r="I4461" i="34"/>
  <c r="I4462" i="34"/>
  <c r="I4463" i="34"/>
  <c r="I4464" i="34"/>
  <c r="I4465" i="34"/>
  <c r="I4466" i="34"/>
  <c r="I4467" i="34"/>
  <c r="I4468" i="34"/>
  <c r="I4469" i="34"/>
  <c r="I4470" i="34"/>
  <c r="I4471" i="34"/>
  <c r="I4472" i="34"/>
  <c r="I4473" i="34"/>
  <c r="I4474" i="34"/>
  <c r="I4475" i="34"/>
  <c r="I4476" i="34"/>
  <c r="I4477" i="34"/>
  <c r="I4478" i="34"/>
  <c r="I4479" i="34"/>
  <c r="I4480" i="34"/>
  <c r="I4481" i="34"/>
  <c r="I4482" i="34"/>
  <c r="I4483" i="34"/>
  <c r="I4484" i="34"/>
  <c r="I4485" i="34"/>
  <c r="I4486" i="34"/>
  <c r="I4487" i="34"/>
  <c r="I4488" i="34"/>
  <c r="I4489" i="34"/>
  <c r="I4490" i="34"/>
  <c r="I4491" i="34"/>
  <c r="I4492" i="34"/>
  <c r="I4493" i="34"/>
  <c r="I4494" i="34"/>
  <c r="I4495" i="34"/>
  <c r="I4496" i="34"/>
  <c r="I4497" i="34"/>
  <c r="I4498" i="34"/>
  <c r="I4499" i="34"/>
  <c r="I4500" i="34"/>
  <c r="I4501" i="34"/>
  <c r="I4502" i="34"/>
  <c r="I4503" i="34"/>
  <c r="I4504" i="34"/>
  <c r="I4505" i="34"/>
  <c r="I4506" i="34"/>
  <c r="I4507" i="34"/>
  <c r="I4508" i="34"/>
  <c r="I4509" i="34"/>
  <c r="I4510" i="34"/>
  <c r="I4511" i="34"/>
  <c r="I4512" i="34"/>
  <c r="I4513" i="34"/>
  <c r="I4514" i="34"/>
  <c r="I4515" i="34"/>
  <c r="I4516" i="34"/>
  <c r="I4517" i="34"/>
  <c r="I4518" i="34"/>
  <c r="I4519" i="34"/>
  <c r="I4520" i="34"/>
  <c r="I4521" i="34"/>
  <c r="I4522" i="34"/>
  <c r="I4523" i="34"/>
  <c r="I4524" i="34"/>
  <c r="I4525" i="34"/>
  <c r="I4526" i="34"/>
  <c r="I4527" i="34"/>
  <c r="I4528" i="34"/>
  <c r="I4529" i="34"/>
  <c r="I4530" i="34"/>
  <c r="I4531" i="34"/>
  <c r="I4532" i="34"/>
  <c r="I4533" i="34"/>
  <c r="I4534" i="34"/>
  <c r="I4535" i="34"/>
  <c r="I4536" i="34"/>
  <c r="I4537" i="34"/>
  <c r="I4538" i="34"/>
  <c r="I4539" i="34"/>
  <c r="I4540" i="34"/>
  <c r="I4541" i="34"/>
  <c r="I4542" i="34"/>
  <c r="I4543" i="34"/>
  <c r="I4544" i="34"/>
  <c r="I4545" i="34"/>
  <c r="I4546" i="34"/>
  <c r="I4547" i="34"/>
  <c r="I4548" i="34"/>
  <c r="I4549" i="34"/>
  <c r="I4550" i="34"/>
  <c r="I4551" i="34"/>
  <c r="I4552" i="34"/>
  <c r="I4553" i="34"/>
  <c r="I4554" i="34"/>
  <c r="I4555" i="34"/>
  <c r="I4556" i="34"/>
  <c r="I4557" i="34"/>
  <c r="I4558" i="34"/>
  <c r="I4559" i="34"/>
  <c r="I4560" i="34"/>
  <c r="I4561" i="34"/>
  <c r="I4562" i="34"/>
  <c r="I4563" i="34"/>
  <c r="I4564" i="34"/>
  <c r="I4565" i="34"/>
  <c r="I4566" i="34"/>
  <c r="I4567" i="34"/>
  <c r="I4568" i="34"/>
  <c r="I4569" i="34"/>
  <c r="I4570" i="34"/>
  <c r="I4571" i="34"/>
  <c r="I4572" i="34"/>
  <c r="I4573" i="34"/>
  <c r="I4574" i="34"/>
  <c r="I4575" i="34"/>
  <c r="I4576" i="34"/>
  <c r="I4577" i="34"/>
  <c r="I4578" i="34"/>
  <c r="I4579" i="34"/>
  <c r="I4580" i="34"/>
  <c r="I4581" i="34"/>
  <c r="I4582" i="34"/>
  <c r="I4583" i="34"/>
  <c r="I4584" i="34"/>
  <c r="I4585" i="34"/>
  <c r="I4586" i="34"/>
  <c r="I4587" i="34"/>
  <c r="I4588" i="34"/>
  <c r="I4589" i="34"/>
  <c r="I4590" i="34"/>
  <c r="I4591" i="34"/>
  <c r="I4592" i="34"/>
  <c r="I4593" i="34"/>
  <c r="I4594" i="34"/>
  <c r="I4595" i="34"/>
  <c r="I4596" i="34"/>
  <c r="I4597" i="34"/>
  <c r="I4598" i="34"/>
  <c r="I4599" i="34"/>
  <c r="I4600" i="34"/>
  <c r="I4601" i="34"/>
  <c r="I4602" i="34"/>
  <c r="I4603" i="34"/>
  <c r="I4604" i="34"/>
  <c r="I4605" i="34"/>
  <c r="I4606" i="34"/>
  <c r="I4607" i="34"/>
  <c r="I4608" i="34"/>
  <c r="I4609" i="34"/>
  <c r="I4610" i="34"/>
  <c r="I4611" i="34"/>
  <c r="I4612" i="34"/>
  <c r="I4613" i="34"/>
  <c r="I4614" i="34"/>
  <c r="I4615" i="34"/>
  <c r="I4616" i="34"/>
  <c r="I4617" i="34"/>
  <c r="I4618" i="34"/>
  <c r="I4619" i="34"/>
  <c r="I4620" i="34"/>
  <c r="I4621" i="34"/>
  <c r="I4622" i="34"/>
  <c r="I4623" i="34"/>
  <c r="I4624" i="34"/>
  <c r="I4625" i="34"/>
  <c r="I4626" i="34"/>
  <c r="I4627" i="34"/>
  <c r="I4628" i="34"/>
  <c r="I4629" i="34"/>
  <c r="I4630" i="34"/>
  <c r="I4631" i="34"/>
  <c r="I4632" i="34"/>
  <c r="I4633" i="34"/>
  <c r="I4634" i="34"/>
  <c r="I4635" i="34"/>
  <c r="I4636" i="34"/>
  <c r="I4637" i="34"/>
  <c r="I4638" i="34"/>
  <c r="I4639" i="34"/>
  <c r="I4640" i="34"/>
  <c r="I4641" i="34"/>
  <c r="I4642" i="34"/>
  <c r="I4643" i="34"/>
  <c r="I4644" i="34"/>
  <c r="I4645" i="34"/>
  <c r="I4646" i="34"/>
  <c r="I4647" i="34"/>
  <c r="I4648" i="34"/>
  <c r="I4649" i="34"/>
  <c r="I4650" i="34"/>
  <c r="I4651" i="34"/>
  <c r="I4652" i="34"/>
  <c r="I4653" i="34"/>
  <c r="I4654" i="34"/>
  <c r="I4655" i="34"/>
  <c r="I4656" i="34"/>
  <c r="I4657" i="34"/>
  <c r="I4658" i="34"/>
  <c r="I4659" i="34"/>
  <c r="I4660" i="34"/>
  <c r="I4661" i="34"/>
  <c r="I4662" i="34"/>
  <c r="I4663" i="34"/>
  <c r="I4664" i="34"/>
  <c r="I4665" i="34"/>
  <c r="I4666" i="34"/>
  <c r="I4667" i="34"/>
  <c r="I4668" i="34"/>
  <c r="I4669" i="34"/>
  <c r="I4670" i="34"/>
  <c r="I4671" i="34"/>
  <c r="I4672" i="34"/>
  <c r="I4673" i="34"/>
  <c r="I4674" i="34"/>
  <c r="I4675" i="34"/>
  <c r="I4676" i="34"/>
  <c r="I4677" i="34"/>
  <c r="I4678" i="34"/>
  <c r="I4679" i="34"/>
  <c r="I4680" i="34"/>
  <c r="I4681" i="34"/>
  <c r="I4682" i="34"/>
  <c r="I4683" i="34"/>
  <c r="I4684" i="34"/>
  <c r="I4685" i="34"/>
  <c r="I4686" i="34"/>
  <c r="I4687" i="34"/>
  <c r="I4688" i="34"/>
  <c r="I4689" i="34"/>
  <c r="I4690" i="34"/>
  <c r="I4691" i="34"/>
  <c r="I4692" i="34"/>
  <c r="I4693" i="34"/>
  <c r="I4694" i="34"/>
  <c r="I4695" i="34"/>
  <c r="I4696" i="34"/>
  <c r="I4697" i="34"/>
  <c r="I4698" i="34"/>
  <c r="I4699" i="34"/>
  <c r="I4700" i="34"/>
  <c r="I4701" i="34"/>
  <c r="I4702" i="34"/>
  <c r="I4703" i="34"/>
  <c r="I4704" i="34"/>
  <c r="I4705" i="34"/>
  <c r="I4706" i="34"/>
  <c r="I4707" i="34"/>
  <c r="I4708" i="34"/>
  <c r="I4709" i="34"/>
  <c r="I4710" i="34"/>
  <c r="I4711" i="34"/>
  <c r="I4712" i="34"/>
  <c r="I4713" i="34"/>
  <c r="I4714" i="34"/>
  <c r="I4715" i="34"/>
  <c r="I4716" i="34"/>
  <c r="I4717" i="34"/>
  <c r="I4718" i="34"/>
  <c r="I4719" i="34"/>
  <c r="I4720" i="34"/>
  <c r="I4721" i="34"/>
  <c r="I4722" i="34"/>
  <c r="I4723" i="34"/>
  <c r="I4724" i="34"/>
  <c r="I4725" i="34"/>
  <c r="I4726" i="34"/>
  <c r="I4727" i="34"/>
  <c r="I4728" i="34"/>
  <c r="I4729" i="34"/>
  <c r="I4730" i="34"/>
  <c r="I4731" i="34"/>
  <c r="I4732" i="34"/>
  <c r="I4733" i="34"/>
  <c r="I4734" i="34"/>
  <c r="I4735" i="34"/>
  <c r="I4736" i="34"/>
  <c r="I4737" i="34"/>
  <c r="I4738" i="34"/>
  <c r="I4739" i="34"/>
  <c r="I4740" i="34"/>
  <c r="I4741" i="34"/>
  <c r="I4742" i="34"/>
  <c r="I4743" i="34"/>
  <c r="I4744" i="34"/>
  <c r="I4745" i="34"/>
  <c r="I4746" i="34"/>
  <c r="I4747" i="34"/>
  <c r="I4748" i="34"/>
  <c r="I4749" i="34"/>
  <c r="I4750" i="34"/>
  <c r="I4751" i="34"/>
  <c r="I4752" i="34"/>
  <c r="I4753" i="34"/>
  <c r="I4754" i="34"/>
  <c r="I4755" i="34"/>
  <c r="I4756" i="34"/>
  <c r="I4757" i="34"/>
  <c r="I4758" i="34"/>
  <c r="I4759" i="34"/>
  <c r="I4760" i="34"/>
  <c r="I4761" i="34"/>
  <c r="I4762" i="34"/>
  <c r="I4763" i="34"/>
  <c r="I4764" i="34"/>
  <c r="I4765" i="34"/>
  <c r="I4766" i="34"/>
  <c r="I4767" i="34"/>
  <c r="I4768" i="34"/>
  <c r="I4769" i="34"/>
  <c r="I4770" i="34"/>
  <c r="I4771" i="34"/>
  <c r="I4772" i="34"/>
  <c r="I4773" i="34"/>
  <c r="I4774" i="34"/>
  <c r="I4775" i="34"/>
  <c r="I4776" i="34"/>
  <c r="I4777" i="34"/>
  <c r="I4778" i="34"/>
  <c r="I4779" i="34"/>
  <c r="I4780" i="34"/>
  <c r="I4781" i="34"/>
  <c r="I4782" i="34"/>
  <c r="I4783" i="34"/>
  <c r="I4784" i="34"/>
  <c r="I4785" i="34"/>
  <c r="I4786" i="34"/>
  <c r="I4787" i="34"/>
  <c r="I4788" i="34"/>
  <c r="I4789" i="34"/>
  <c r="I4790" i="34"/>
  <c r="I4791" i="34"/>
  <c r="I4792" i="34"/>
  <c r="I4793" i="34"/>
  <c r="I4794" i="34"/>
  <c r="I4795" i="34"/>
  <c r="I4796" i="34"/>
  <c r="I4797" i="34"/>
  <c r="I4798" i="34"/>
  <c r="I4799" i="34"/>
  <c r="I4800" i="34"/>
  <c r="I4801" i="34"/>
  <c r="I4802" i="34"/>
  <c r="I4803" i="34"/>
  <c r="I4804" i="34"/>
  <c r="I4805" i="34"/>
  <c r="I4806" i="34"/>
  <c r="I4807" i="34"/>
  <c r="I4808" i="34"/>
  <c r="I4809" i="34"/>
  <c r="I4810" i="34"/>
  <c r="I4811" i="34"/>
  <c r="I4812" i="34"/>
  <c r="I4813" i="34"/>
  <c r="I4814" i="34"/>
  <c r="I4815" i="34"/>
  <c r="I4816" i="34"/>
  <c r="I4817" i="34"/>
  <c r="I4818" i="34"/>
  <c r="I4819" i="34"/>
  <c r="I4820" i="34"/>
  <c r="I4821" i="34"/>
  <c r="I4822" i="34"/>
  <c r="I4823" i="34"/>
  <c r="I4824" i="34"/>
  <c r="I4825" i="34"/>
  <c r="I4826" i="34"/>
  <c r="I4827" i="34"/>
  <c r="I4828" i="34"/>
  <c r="I4829" i="34"/>
  <c r="I4830" i="34"/>
  <c r="I4831" i="34"/>
  <c r="I4832" i="34"/>
  <c r="I4833" i="34"/>
  <c r="I4834" i="34"/>
  <c r="I4835" i="34"/>
  <c r="I4836" i="34"/>
  <c r="I4837" i="34"/>
  <c r="I4838" i="34"/>
  <c r="I4839" i="34"/>
  <c r="I4840" i="34"/>
  <c r="I4841" i="34"/>
  <c r="I4842" i="34"/>
  <c r="I4843" i="34"/>
  <c r="I4844" i="34"/>
  <c r="I4845" i="34"/>
  <c r="I4846" i="34"/>
  <c r="I4847" i="34"/>
  <c r="I4848" i="34"/>
  <c r="I4849" i="34"/>
  <c r="I4850" i="34"/>
  <c r="I4851" i="34"/>
  <c r="I4852" i="34"/>
  <c r="I4853" i="34"/>
  <c r="I4854" i="34"/>
  <c r="I4855" i="34"/>
  <c r="I4856" i="34"/>
  <c r="I4857" i="34"/>
  <c r="I4858" i="34"/>
  <c r="I4859" i="34"/>
  <c r="I4860" i="34"/>
  <c r="I4861" i="34"/>
  <c r="I4862" i="34"/>
  <c r="I4863" i="34"/>
  <c r="I4864" i="34"/>
  <c r="I4865" i="34"/>
  <c r="I4866" i="34"/>
  <c r="I4867" i="34"/>
  <c r="I4868" i="34"/>
  <c r="I4869" i="34"/>
  <c r="I4870" i="34"/>
  <c r="I4871" i="34"/>
  <c r="I4872" i="34"/>
  <c r="I4873" i="34"/>
  <c r="I4874" i="34"/>
  <c r="I4875" i="34"/>
  <c r="I4876" i="34"/>
  <c r="I4877" i="34"/>
  <c r="I4878" i="34"/>
  <c r="I4879" i="34"/>
  <c r="I4880" i="34"/>
  <c r="I4881" i="34"/>
  <c r="I4882" i="34"/>
  <c r="I4883" i="34"/>
  <c r="I4884" i="34"/>
  <c r="I4885" i="34"/>
  <c r="I4886" i="34"/>
  <c r="I4887" i="34"/>
  <c r="I4888" i="34"/>
  <c r="I4889" i="34"/>
  <c r="I4890" i="34"/>
  <c r="I4891" i="34"/>
  <c r="I4892" i="34"/>
  <c r="I4893" i="34"/>
  <c r="I4894" i="34"/>
  <c r="I4895" i="34"/>
  <c r="I4896" i="34"/>
  <c r="I4897" i="34"/>
  <c r="I4898" i="34"/>
  <c r="I4899" i="34"/>
  <c r="I4900" i="34"/>
  <c r="I4901" i="34"/>
  <c r="I4902" i="34"/>
  <c r="I4903" i="34"/>
  <c r="I4904" i="34"/>
  <c r="I4905" i="34"/>
  <c r="I4906" i="34"/>
  <c r="I4907" i="34"/>
  <c r="I4908" i="34"/>
  <c r="I4909" i="34"/>
  <c r="I4910" i="34"/>
  <c r="I4911" i="34"/>
  <c r="I4912" i="34"/>
  <c r="I4913" i="34"/>
  <c r="I4914" i="34"/>
  <c r="I4915" i="34"/>
  <c r="I4916" i="34"/>
  <c r="I4917" i="34"/>
  <c r="I4918" i="34"/>
  <c r="I4919" i="34"/>
  <c r="I4920" i="34"/>
  <c r="I4921" i="34"/>
  <c r="I4922" i="34"/>
  <c r="I4923" i="34"/>
  <c r="I4924" i="34"/>
  <c r="I4925" i="34"/>
  <c r="I4926" i="34"/>
  <c r="I4927" i="34"/>
  <c r="I4928" i="34"/>
  <c r="I4929" i="34"/>
  <c r="I4930" i="34"/>
  <c r="I4931" i="34"/>
  <c r="I4932" i="34"/>
  <c r="I4933" i="34"/>
  <c r="I4934" i="34"/>
  <c r="I4935" i="34"/>
  <c r="I4936" i="34"/>
  <c r="I4937" i="34"/>
  <c r="I4938" i="34"/>
  <c r="I4939" i="34"/>
  <c r="I4940" i="34"/>
  <c r="I4941" i="34"/>
  <c r="I4942" i="34"/>
  <c r="I4943" i="34"/>
  <c r="I4944" i="34"/>
  <c r="I4945" i="34"/>
  <c r="I4946" i="34"/>
  <c r="I4947" i="34"/>
  <c r="I4948" i="34"/>
  <c r="I4949" i="34"/>
  <c r="I4950" i="34"/>
  <c r="I4951" i="34"/>
  <c r="I4952" i="34"/>
  <c r="I4953" i="34"/>
  <c r="I4954" i="34"/>
  <c r="I4955" i="34"/>
  <c r="I4956" i="34"/>
  <c r="I4957" i="34"/>
  <c r="I4958" i="34"/>
  <c r="I4959" i="34"/>
  <c r="I4960" i="34"/>
  <c r="I4961" i="34"/>
  <c r="I4962" i="34"/>
  <c r="I4963" i="34"/>
  <c r="I4964" i="34"/>
  <c r="I4965" i="34"/>
  <c r="I4966" i="34"/>
  <c r="I4967" i="34"/>
  <c r="I4968" i="34"/>
  <c r="I4969" i="34"/>
  <c r="I4970" i="34"/>
  <c r="I4971" i="34"/>
  <c r="I4972" i="34"/>
  <c r="I4973" i="34"/>
  <c r="I4974" i="34"/>
  <c r="I4975" i="34"/>
  <c r="I4976" i="34"/>
  <c r="I4977" i="34"/>
  <c r="I4978" i="34"/>
  <c r="I4979" i="34"/>
  <c r="I4980" i="34"/>
  <c r="I4981" i="34"/>
  <c r="I4982" i="34"/>
  <c r="I4983" i="34"/>
  <c r="I4984" i="34"/>
  <c r="I4985" i="34"/>
  <c r="I4986" i="34"/>
  <c r="I4987" i="34"/>
  <c r="I4988" i="34"/>
  <c r="I4989" i="34"/>
  <c r="I4990" i="34"/>
  <c r="I4991" i="34"/>
  <c r="I4992" i="34"/>
  <c r="I4993" i="34"/>
  <c r="I4994" i="34"/>
  <c r="I4995" i="34"/>
  <c r="I4996" i="34"/>
  <c r="I4997" i="34"/>
  <c r="I4998" i="34"/>
  <c r="I4999" i="34"/>
  <c r="I5000" i="34"/>
  <c r="I5001" i="34"/>
  <c r="I5002" i="34"/>
  <c r="I5003" i="34"/>
  <c r="I5004" i="34"/>
  <c r="I5005" i="34"/>
  <c r="I5006" i="34"/>
  <c r="I5007" i="34"/>
  <c r="I5008" i="34"/>
  <c r="I5009" i="34"/>
  <c r="I5010" i="34"/>
  <c r="I5011" i="34"/>
  <c r="I5012" i="34"/>
  <c r="I5013" i="34"/>
  <c r="I5014" i="34"/>
  <c r="I5015" i="34"/>
  <c r="I5016" i="34"/>
  <c r="I5017" i="34"/>
  <c r="I5018" i="34"/>
  <c r="I5019" i="34"/>
  <c r="I5020" i="34"/>
  <c r="I5021" i="34"/>
  <c r="I5022" i="34"/>
  <c r="I5023" i="34"/>
  <c r="I5024" i="34"/>
  <c r="I5025" i="34"/>
  <c r="I5026" i="34"/>
  <c r="I5027" i="34"/>
  <c r="I5028" i="34"/>
  <c r="I5029" i="34"/>
  <c r="I5030" i="34"/>
  <c r="I5031" i="34"/>
  <c r="I5032" i="34"/>
  <c r="I5033" i="34"/>
  <c r="I5034" i="34"/>
  <c r="I5035" i="34"/>
  <c r="I5036" i="34"/>
  <c r="I5037" i="34"/>
  <c r="I5038" i="34"/>
  <c r="I5039" i="34"/>
  <c r="I5040" i="34"/>
  <c r="I5041" i="34"/>
  <c r="I5042" i="34"/>
  <c r="I5043" i="34"/>
  <c r="I5044" i="34"/>
  <c r="I5045" i="34"/>
  <c r="I5046" i="34"/>
  <c r="I5047" i="34"/>
  <c r="I5048" i="34"/>
  <c r="I5049" i="34"/>
  <c r="I5050" i="34"/>
  <c r="I5051" i="34"/>
  <c r="I5052" i="34"/>
  <c r="I5053" i="34"/>
  <c r="I5054" i="34"/>
  <c r="I5055" i="34"/>
  <c r="I5056" i="34"/>
  <c r="I5057" i="34"/>
  <c r="I5058" i="34"/>
  <c r="I5059" i="34"/>
  <c r="I5060" i="34"/>
  <c r="I5061" i="34"/>
  <c r="I5062" i="34"/>
  <c r="I5063" i="34"/>
  <c r="I5064" i="34"/>
  <c r="I5065" i="34"/>
  <c r="I5066" i="34"/>
  <c r="I5067" i="34"/>
  <c r="I5068" i="34"/>
  <c r="I5069" i="34"/>
  <c r="I5070" i="34"/>
  <c r="I5071" i="34"/>
  <c r="I5072" i="34"/>
  <c r="I5073" i="34"/>
  <c r="I5074" i="34"/>
  <c r="I5075" i="34"/>
  <c r="I5076" i="34"/>
  <c r="I5077" i="34"/>
  <c r="I5078" i="34"/>
  <c r="I5079" i="34"/>
  <c r="I5080" i="34"/>
  <c r="I5081" i="34"/>
  <c r="I5082" i="34"/>
  <c r="I5083" i="34"/>
  <c r="I5084" i="34"/>
  <c r="I5085" i="34"/>
  <c r="I5086" i="34"/>
  <c r="I5087" i="34"/>
  <c r="I5088" i="34"/>
  <c r="I5089" i="34"/>
  <c r="I5090" i="34"/>
  <c r="I5091" i="34"/>
  <c r="I5092" i="34"/>
  <c r="I5093" i="34"/>
  <c r="I5094" i="34"/>
  <c r="I5095" i="34"/>
  <c r="I5096" i="34"/>
  <c r="I5097" i="34"/>
  <c r="I5098" i="34"/>
  <c r="I5099" i="34"/>
  <c r="I5100" i="34"/>
  <c r="I5101" i="34"/>
  <c r="I5102" i="34"/>
  <c r="I5103" i="34"/>
  <c r="I5104" i="34"/>
  <c r="I5105" i="34"/>
  <c r="I5106" i="34"/>
  <c r="I5107" i="34"/>
  <c r="I5108" i="34"/>
  <c r="I5109" i="34"/>
  <c r="I5110" i="34"/>
  <c r="I5111" i="34"/>
  <c r="I5112" i="34"/>
  <c r="I5113" i="34"/>
  <c r="I5114" i="34"/>
  <c r="I5115" i="34"/>
  <c r="I5116" i="34"/>
  <c r="I5117" i="34"/>
  <c r="I5118" i="34"/>
  <c r="I5119" i="34"/>
  <c r="I5120" i="34"/>
  <c r="I5121" i="34"/>
  <c r="I5122" i="34"/>
  <c r="I5123" i="34"/>
  <c r="I5124" i="34"/>
  <c r="I5125" i="34"/>
  <c r="I5126" i="34"/>
  <c r="I5127" i="34"/>
  <c r="I5128" i="34"/>
  <c r="I5129" i="34"/>
  <c r="I5130" i="34"/>
  <c r="I5131" i="34"/>
  <c r="I5132" i="34"/>
  <c r="I5133" i="34"/>
  <c r="I5134" i="34"/>
  <c r="I5135" i="34"/>
  <c r="I5136" i="34"/>
  <c r="I5137" i="34"/>
  <c r="I5138" i="34"/>
  <c r="I5139" i="34"/>
  <c r="I5140" i="34"/>
  <c r="I5141" i="34"/>
  <c r="I5142" i="34"/>
  <c r="I5143" i="34"/>
  <c r="I5144" i="34"/>
  <c r="I5145" i="34"/>
  <c r="I5146" i="34"/>
  <c r="I5147" i="34"/>
  <c r="I5148" i="34"/>
  <c r="I5149" i="34"/>
  <c r="I5150" i="34"/>
  <c r="I5151" i="34"/>
  <c r="I5152" i="34"/>
  <c r="I5153" i="34"/>
  <c r="I5154" i="34"/>
  <c r="I5155" i="34"/>
  <c r="I5156" i="34"/>
  <c r="I5157" i="34"/>
  <c r="I5158" i="34"/>
  <c r="I5159" i="34"/>
  <c r="I5160" i="34"/>
  <c r="I5161" i="34"/>
  <c r="I5162" i="34"/>
  <c r="I5163" i="34"/>
  <c r="I5164" i="34"/>
  <c r="I5165" i="34"/>
  <c r="I5166" i="34"/>
  <c r="I5167" i="34"/>
  <c r="I5168" i="34"/>
  <c r="I5169" i="34"/>
  <c r="I5170" i="34"/>
  <c r="I5171" i="34"/>
  <c r="I5172" i="34"/>
  <c r="I5173" i="34"/>
  <c r="I5174" i="34"/>
  <c r="I5175" i="34"/>
  <c r="I5176" i="34"/>
  <c r="I5177" i="34"/>
  <c r="I5178" i="34"/>
  <c r="I5179" i="34"/>
  <c r="I5180" i="34"/>
  <c r="I5181" i="34"/>
  <c r="I5182" i="34"/>
  <c r="I5183" i="34"/>
  <c r="I5184" i="34"/>
  <c r="I5185" i="34"/>
  <c r="I5186" i="34"/>
  <c r="I5187" i="34"/>
  <c r="I5188" i="34"/>
  <c r="I5189" i="34"/>
  <c r="I5190" i="34"/>
  <c r="I5191" i="34"/>
  <c r="I5192" i="34"/>
  <c r="I5193" i="34"/>
  <c r="I5194" i="34"/>
  <c r="I5195" i="34"/>
  <c r="I5196" i="34"/>
  <c r="I5197" i="34"/>
  <c r="I5198" i="34"/>
  <c r="I5199" i="34"/>
  <c r="I5200" i="34"/>
  <c r="I5201" i="34"/>
  <c r="I5202" i="34"/>
  <c r="I5203" i="34"/>
  <c r="I5204" i="34"/>
  <c r="I5205" i="34"/>
  <c r="I5206" i="34"/>
  <c r="I5207" i="34"/>
  <c r="I5208" i="34"/>
  <c r="I5209" i="34"/>
  <c r="I5210" i="34"/>
  <c r="I5211" i="34"/>
  <c r="I5212" i="34"/>
  <c r="I5213" i="34"/>
  <c r="I5214" i="34"/>
  <c r="I5215" i="34"/>
  <c r="I5216" i="34"/>
  <c r="I5217" i="34"/>
  <c r="I5218" i="34"/>
  <c r="I5219" i="34"/>
  <c r="I5220" i="34"/>
  <c r="I5221" i="34"/>
  <c r="I5222" i="34"/>
  <c r="I5223" i="34"/>
  <c r="I5224" i="34"/>
  <c r="I5225" i="34"/>
  <c r="I5226" i="34"/>
  <c r="I5227" i="34"/>
  <c r="I5228" i="34"/>
  <c r="I5229" i="34"/>
  <c r="I5230" i="34"/>
  <c r="I5231" i="34"/>
  <c r="I5232" i="34"/>
  <c r="I5233" i="34"/>
  <c r="I5234" i="34"/>
  <c r="I5235" i="34"/>
  <c r="I5236" i="34"/>
  <c r="I5237" i="34"/>
  <c r="I5238" i="34"/>
  <c r="I5239" i="34"/>
  <c r="I5240" i="34"/>
  <c r="I5241" i="34"/>
  <c r="I5242" i="34"/>
  <c r="I5243" i="34"/>
  <c r="I5244" i="34"/>
  <c r="I5245" i="34"/>
  <c r="I5246" i="34"/>
  <c r="I5247" i="34"/>
  <c r="I5248" i="34"/>
  <c r="I5249" i="34"/>
  <c r="I5250" i="34"/>
  <c r="I5251" i="34"/>
  <c r="I5252" i="34"/>
  <c r="I5253" i="34"/>
  <c r="I5254" i="34"/>
  <c r="I5255" i="34"/>
  <c r="I5256" i="34"/>
  <c r="I5257" i="34"/>
  <c r="I5258" i="34"/>
  <c r="I5259" i="34"/>
  <c r="I5260" i="34"/>
  <c r="I5261" i="34"/>
  <c r="I5262" i="34"/>
  <c r="I5263" i="34"/>
  <c r="I5264" i="34"/>
  <c r="I5265" i="34"/>
  <c r="I5266" i="34"/>
  <c r="I5267" i="34"/>
  <c r="I5268" i="34"/>
  <c r="I5269" i="34"/>
  <c r="I5270" i="34"/>
  <c r="I5271" i="34"/>
  <c r="I5272" i="34"/>
  <c r="I5273" i="34"/>
  <c r="I5274" i="34"/>
  <c r="I5275" i="34"/>
  <c r="I5276" i="34"/>
  <c r="I5277" i="34"/>
  <c r="I5278" i="34"/>
  <c r="I5279" i="34"/>
  <c r="I5280" i="34"/>
  <c r="I5281" i="34"/>
  <c r="I5282" i="34"/>
  <c r="I5283" i="34"/>
  <c r="I5284" i="34"/>
  <c r="I5285" i="34"/>
  <c r="I5286" i="34"/>
  <c r="I5287" i="34"/>
  <c r="I5288" i="34"/>
  <c r="I5289" i="34"/>
  <c r="I5290" i="34"/>
  <c r="I5291" i="34"/>
  <c r="I5292" i="34"/>
  <c r="I5293" i="34"/>
  <c r="I5294" i="34"/>
  <c r="I5295" i="34"/>
  <c r="I5296" i="34"/>
  <c r="I5297" i="34"/>
  <c r="I5298" i="34"/>
  <c r="I5299" i="34"/>
  <c r="I5300" i="34"/>
  <c r="I5301" i="34"/>
  <c r="I5302" i="34"/>
  <c r="I5303" i="34"/>
  <c r="I5304" i="34"/>
  <c r="I5305" i="34"/>
  <c r="I5306" i="34"/>
  <c r="I5307" i="34"/>
  <c r="I5308" i="34"/>
  <c r="I5309" i="34"/>
  <c r="I5310" i="34"/>
  <c r="I5311" i="34"/>
  <c r="I5312" i="34"/>
  <c r="I5313" i="34"/>
  <c r="I5314" i="34"/>
  <c r="I5315" i="34"/>
  <c r="I5316" i="34"/>
  <c r="I5317" i="34"/>
  <c r="I5318" i="34"/>
  <c r="I5319" i="34"/>
  <c r="I5320" i="34"/>
  <c r="I5321" i="34"/>
  <c r="I5322" i="34"/>
  <c r="I5323" i="34"/>
  <c r="I5324" i="34"/>
  <c r="I5325" i="34"/>
  <c r="I5326" i="34"/>
  <c r="I5327" i="34"/>
  <c r="I5328" i="34"/>
  <c r="I5329" i="34"/>
  <c r="I5330" i="34"/>
  <c r="I5331" i="34"/>
  <c r="I5332" i="34"/>
  <c r="I5333" i="34"/>
  <c r="I5334" i="34"/>
  <c r="I5335" i="34"/>
  <c r="I5336" i="34"/>
  <c r="I5337" i="34"/>
  <c r="I5338" i="34"/>
  <c r="I5339" i="34"/>
  <c r="I5340" i="34"/>
  <c r="I5341" i="34"/>
  <c r="I5342" i="34"/>
  <c r="I5343" i="34"/>
  <c r="I5344" i="34"/>
  <c r="I5345" i="34"/>
  <c r="I5346" i="34"/>
  <c r="I5347" i="34"/>
  <c r="I5348" i="34"/>
  <c r="I5349" i="34"/>
  <c r="I5350" i="34"/>
  <c r="I5351" i="34"/>
  <c r="I5352" i="34"/>
  <c r="I5353" i="34"/>
  <c r="I5354" i="34"/>
  <c r="I5355" i="34"/>
  <c r="I5356" i="34"/>
  <c r="I5357" i="34"/>
  <c r="I5358" i="34"/>
  <c r="I5359" i="34"/>
  <c r="I5360" i="34"/>
  <c r="I5361" i="34"/>
  <c r="I5362" i="34"/>
  <c r="I5363" i="34"/>
  <c r="I5364" i="34"/>
  <c r="I5365" i="34"/>
  <c r="I5366" i="34"/>
  <c r="I5367" i="34"/>
  <c r="I5368" i="34"/>
  <c r="I5369" i="34"/>
  <c r="I5370" i="34"/>
  <c r="I5371" i="34"/>
  <c r="I5372" i="34"/>
  <c r="I5373" i="34"/>
  <c r="I5374" i="34"/>
  <c r="I5375" i="34"/>
  <c r="I5376" i="34"/>
  <c r="I5377" i="34"/>
  <c r="I5378" i="34"/>
  <c r="I5379" i="34"/>
  <c r="I5380" i="34"/>
  <c r="I5381" i="34"/>
  <c r="I5382" i="34"/>
  <c r="I5383" i="34"/>
  <c r="I5384" i="34"/>
  <c r="I5385" i="34"/>
  <c r="I5386" i="34"/>
  <c r="I5387" i="34"/>
  <c r="I5388" i="34"/>
  <c r="I5389" i="34"/>
  <c r="I5390" i="34"/>
  <c r="I5391" i="34"/>
  <c r="I5392" i="34"/>
  <c r="I5393" i="34"/>
  <c r="I5394" i="34"/>
  <c r="I5395" i="34"/>
  <c r="I5396" i="34"/>
  <c r="I5397" i="34"/>
  <c r="I5398" i="34"/>
  <c r="I5399" i="34"/>
  <c r="I5400" i="34"/>
  <c r="I5401" i="34"/>
  <c r="I5402" i="34"/>
  <c r="I5403" i="34"/>
  <c r="I5404" i="34"/>
  <c r="I5405" i="34"/>
  <c r="I5406" i="34"/>
  <c r="I5407" i="34"/>
  <c r="I5408" i="34"/>
  <c r="I5409" i="34"/>
  <c r="I5410" i="34"/>
  <c r="I5411" i="34"/>
  <c r="I5412" i="34"/>
  <c r="I5413" i="34"/>
  <c r="I5414" i="34"/>
  <c r="I5415" i="34"/>
  <c r="I5416" i="34"/>
  <c r="I5417" i="34"/>
  <c r="I5418" i="34"/>
  <c r="I5419" i="34"/>
  <c r="I5420" i="34"/>
  <c r="I5421" i="34"/>
  <c r="I5422" i="34"/>
  <c r="I5423" i="34"/>
  <c r="I5424" i="34"/>
  <c r="I5425" i="34"/>
  <c r="I5426" i="34"/>
  <c r="I5427" i="34"/>
  <c r="I5428" i="34"/>
  <c r="I5429" i="34"/>
  <c r="I5430" i="34"/>
  <c r="I5431" i="34"/>
  <c r="I5432" i="34"/>
  <c r="I5433" i="34"/>
  <c r="I5434" i="34"/>
  <c r="I5435" i="34"/>
  <c r="I5436" i="34"/>
  <c r="I5437" i="34"/>
  <c r="I5438" i="34"/>
  <c r="I5439" i="34"/>
  <c r="I5440" i="34"/>
  <c r="I5441" i="34"/>
  <c r="I5442" i="34"/>
  <c r="I5443" i="34"/>
  <c r="I5444" i="34"/>
  <c r="I5445" i="34"/>
  <c r="I5446" i="34"/>
  <c r="I5447" i="34"/>
  <c r="I5448" i="34"/>
  <c r="I5449" i="34"/>
  <c r="I5450" i="34"/>
  <c r="I5451" i="34"/>
  <c r="I5452" i="34"/>
  <c r="I5453" i="34"/>
  <c r="I5454" i="34"/>
  <c r="I5455" i="34"/>
  <c r="I5456" i="34"/>
  <c r="I5457" i="34"/>
  <c r="I5458" i="34"/>
  <c r="I5459" i="34"/>
  <c r="I5460" i="34"/>
  <c r="I5461" i="34"/>
  <c r="I5462" i="34"/>
  <c r="I5463" i="34"/>
  <c r="I5464" i="34"/>
  <c r="I5465" i="34"/>
  <c r="I5466" i="34"/>
  <c r="I5467" i="34"/>
  <c r="I5468" i="34"/>
  <c r="I5469" i="34"/>
  <c r="I5470" i="34"/>
  <c r="I5471" i="34"/>
  <c r="I5472" i="34"/>
  <c r="I5473" i="34"/>
  <c r="I5474" i="34"/>
  <c r="I5475" i="34"/>
  <c r="I5476" i="34"/>
  <c r="I5477" i="34"/>
  <c r="I5478" i="34"/>
  <c r="I5479" i="34"/>
  <c r="I5480" i="34"/>
  <c r="I5481" i="34"/>
  <c r="I5482" i="34"/>
  <c r="I5483" i="34"/>
  <c r="I5484" i="34"/>
  <c r="I5485" i="34"/>
  <c r="I5486" i="34"/>
  <c r="I5487" i="34"/>
  <c r="I5488" i="34"/>
  <c r="I5489" i="34"/>
  <c r="I5490" i="34"/>
  <c r="I5491" i="34"/>
  <c r="I5492" i="34"/>
  <c r="I5493" i="34"/>
  <c r="I5494" i="34"/>
  <c r="I5495" i="34"/>
  <c r="I5496" i="34"/>
  <c r="I5497" i="34"/>
  <c r="I5498" i="34"/>
  <c r="I5499" i="34"/>
  <c r="I5500" i="34"/>
  <c r="I5501" i="34"/>
  <c r="I5502" i="34"/>
  <c r="I5503" i="34"/>
  <c r="I5504" i="34"/>
  <c r="I5505" i="34"/>
  <c r="I5506" i="34"/>
  <c r="I5507" i="34"/>
  <c r="I5508" i="34"/>
  <c r="I5509" i="34"/>
  <c r="I5510" i="34"/>
  <c r="I5511" i="34"/>
  <c r="I5512" i="34"/>
  <c r="I5513" i="34"/>
  <c r="I5514" i="34"/>
  <c r="I5515" i="34"/>
  <c r="I5516" i="34"/>
  <c r="I5517" i="34"/>
  <c r="I5518" i="34"/>
  <c r="I5519" i="34"/>
  <c r="I5520" i="34"/>
  <c r="I5521" i="34"/>
  <c r="I5522" i="34"/>
  <c r="I5523" i="34"/>
  <c r="I5524" i="34"/>
  <c r="I5525" i="34"/>
  <c r="I5526" i="34"/>
  <c r="I5527" i="34"/>
  <c r="I5528" i="34"/>
  <c r="I5529" i="34"/>
  <c r="I5530" i="34"/>
  <c r="I5531" i="34"/>
  <c r="I5532" i="34"/>
  <c r="I5533" i="34"/>
  <c r="I5534" i="34"/>
  <c r="I5535" i="34"/>
  <c r="I5536" i="34"/>
  <c r="I5537" i="34"/>
  <c r="I5538" i="34"/>
  <c r="I5539" i="34"/>
  <c r="I5540" i="34"/>
  <c r="I5541" i="34"/>
  <c r="I5542" i="34"/>
  <c r="I5543" i="34"/>
  <c r="I5544" i="34"/>
  <c r="I5545" i="34"/>
  <c r="I5546" i="34"/>
  <c r="I5547" i="34"/>
  <c r="I5548" i="34"/>
  <c r="I5549" i="34"/>
  <c r="I5550" i="34"/>
  <c r="I5551" i="34"/>
  <c r="I5552" i="34"/>
  <c r="I5553" i="34"/>
  <c r="I5554" i="34"/>
  <c r="I5555" i="34"/>
  <c r="I5556" i="34"/>
  <c r="I5557" i="34"/>
  <c r="I5558" i="34"/>
  <c r="I5559" i="34"/>
  <c r="I5560" i="34"/>
  <c r="I5561" i="34"/>
  <c r="I5562" i="34"/>
  <c r="I5563" i="34"/>
  <c r="I5564" i="34"/>
  <c r="I5565" i="34"/>
  <c r="I5566" i="34"/>
  <c r="I5567" i="34"/>
  <c r="I5568" i="34"/>
  <c r="I5569" i="34"/>
  <c r="I5570" i="34"/>
  <c r="I5571" i="34"/>
  <c r="I5572" i="34"/>
  <c r="I5573" i="34"/>
  <c r="I5574" i="34"/>
  <c r="I5575" i="34"/>
  <c r="I5576" i="34"/>
  <c r="I5577" i="34"/>
  <c r="I5578" i="34"/>
  <c r="I5579" i="34"/>
  <c r="I5580" i="34"/>
  <c r="I5581" i="34"/>
  <c r="I5582" i="34"/>
  <c r="I5583" i="34"/>
  <c r="I5584" i="34"/>
  <c r="I5585" i="34"/>
  <c r="I5586" i="34"/>
  <c r="I5587" i="34"/>
  <c r="I5588" i="34"/>
  <c r="I5589" i="34"/>
  <c r="I5590" i="34"/>
  <c r="I5591" i="34"/>
  <c r="I5592" i="34"/>
  <c r="I5593" i="34"/>
  <c r="I5594" i="34"/>
  <c r="I5595" i="34"/>
  <c r="I5596" i="34"/>
  <c r="I5597" i="34"/>
  <c r="I5598" i="34"/>
  <c r="I5599" i="34"/>
  <c r="I5600" i="34"/>
  <c r="I5601" i="34"/>
  <c r="I5602" i="34"/>
  <c r="I5603" i="34"/>
  <c r="I5604" i="34"/>
  <c r="I5605" i="34"/>
  <c r="I5606" i="34"/>
  <c r="I5607" i="34"/>
  <c r="I5608" i="34"/>
  <c r="I5609" i="34"/>
  <c r="I5610" i="34"/>
  <c r="I5611" i="34"/>
  <c r="I5612" i="34"/>
  <c r="I5613" i="34"/>
  <c r="I5614" i="34"/>
  <c r="I5615" i="34"/>
  <c r="I5616" i="34"/>
  <c r="I5617" i="34"/>
  <c r="I5618" i="34"/>
  <c r="I5619" i="34"/>
  <c r="I5620" i="34"/>
  <c r="I5621" i="34"/>
  <c r="I5622" i="34"/>
  <c r="I5623" i="34"/>
  <c r="I5624" i="34"/>
  <c r="I5625" i="34"/>
  <c r="I5626" i="34"/>
  <c r="I5627" i="34"/>
  <c r="I5628" i="34"/>
  <c r="I5629" i="34"/>
  <c r="I5630" i="34"/>
  <c r="I5631" i="34"/>
  <c r="I5632" i="34"/>
  <c r="I5633" i="34"/>
  <c r="I5634" i="34"/>
  <c r="I5635" i="34"/>
  <c r="I5636" i="34"/>
  <c r="I5637" i="34"/>
  <c r="I5638" i="34"/>
  <c r="I5639" i="34"/>
  <c r="I5640" i="34"/>
  <c r="I5641" i="34"/>
  <c r="I5642" i="34"/>
  <c r="I5643" i="34"/>
  <c r="I5644" i="34"/>
  <c r="I5645" i="34"/>
  <c r="I5646" i="34"/>
  <c r="I5647" i="34"/>
  <c r="I5648" i="34"/>
  <c r="I5649" i="34"/>
  <c r="I5650" i="34"/>
  <c r="I5651" i="34"/>
  <c r="I5652" i="34"/>
  <c r="I5653" i="34"/>
  <c r="I5654" i="34"/>
  <c r="I5655" i="34"/>
  <c r="I5656" i="34"/>
  <c r="I5657" i="34"/>
  <c r="I5658" i="34"/>
  <c r="I5659" i="34"/>
  <c r="I5660" i="34"/>
  <c r="I5661" i="34"/>
  <c r="I5662" i="34"/>
  <c r="I5663" i="34"/>
  <c r="I5664" i="34"/>
  <c r="I5665" i="34"/>
  <c r="I5666" i="34"/>
  <c r="I5667" i="34"/>
  <c r="I5668" i="34"/>
  <c r="I5669" i="34"/>
  <c r="I5670" i="34"/>
  <c r="I5671" i="34"/>
  <c r="I5672" i="34"/>
  <c r="I5673" i="34"/>
  <c r="I5674" i="34"/>
  <c r="I5675" i="34"/>
  <c r="I5676" i="34"/>
  <c r="I5677" i="34"/>
  <c r="I5678" i="34"/>
  <c r="I5679" i="34"/>
  <c r="I5680" i="34"/>
  <c r="I5681" i="34"/>
  <c r="I5682" i="34"/>
  <c r="I5683" i="34"/>
  <c r="I5684" i="34"/>
  <c r="I5685" i="34"/>
  <c r="I5686" i="34"/>
  <c r="I5687" i="34"/>
  <c r="I5688" i="34"/>
  <c r="I5689" i="34"/>
  <c r="I5690" i="34"/>
  <c r="I5691" i="34"/>
  <c r="I5692" i="34"/>
  <c r="I5693" i="34"/>
  <c r="I5694" i="34"/>
  <c r="I5695" i="34"/>
  <c r="I5696" i="34"/>
  <c r="I5697" i="34"/>
  <c r="I5698" i="34"/>
  <c r="I5699" i="34"/>
  <c r="I5700" i="34"/>
  <c r="I5701" i="34"/>
  <c r="I5702" i="34"/>
  <c r="I5703" i="34"/>
  <c r="I5704" i="34"/>
  <c r="I5705" i="34"/>
  <c r="I5706" i="34"/>
  <c r="I5707" i="34"/>
  <c r="I5708" i="34"/>
  <c r="I5709" i="34"/>
  <c r="I5710" i="34"/>
  <c r="I5711" i="34"/>
  <c r="I5712" i="34"/>
  <c r="I5713" i="34"/>
  <c r="I5714" i="34"/>
  <c r="I5715" i="34"/>
  <c r="I5716" i="34"/>
  <c r="I5717" i="34"/>
  <c r="I5718" i="34"/>
  <c r="I5719" i="34"/>
  <c r="I5720" i="34"/>
  <c r="I5721" i="34"/>
  <c r="I5722" i="34"/>
  <c r="I5723" i="34"/>
  <c r="I5724" i="34"/>
  <c r="I5725" i="34"/>
  <c r="I5726" i="34"/>
  <c r="I5727" i="34"/>
  <c r="I5728" i="34"/>
  <c r="I5729" i="34"/>
  <c r="I5730" i="34"/>
  <c r="I5731" i="34"/>
  <c r="I5732" i="34"/>
  <c r="I5733" i="34"/>
  <c r="I5734" i="34"/>
  <c r="I5735" i="34"/>
  <c r="I5736" i="34"/>
  <c r="I5737" i="34"/>
  <c r="I5738" i="34"/>
  <c r="I5739" i="34"/>
  <c r="I5740" i="34"/>
  <c r="I5741" i="34"/>
  <c r="I5742" i="34"/>
  <c r="I5743" i="34"/>
  <c r="I5744" i="34"/>
  <c r="I5745" i="34"/>
  <c r="I5746" i="34"/>
  <c r="I5747" i="34"/>
  <c r="I5748" i="34"/>
  <c r="I5749" i="34"/>
  <c r="I5750" i="34"/>
  <c r="I5751" i="34"/>
  <c r="I5752" i="34"/>
  <c r="I5753" i="34"/>
  <c r="I5754" i="34"/>
  <c r="I5755" i="34"/>
  <c r="I5756" i="34"/>
  <c r="I5757" i="34"/>
  <c r="I5758" i="34"/>
  <c r="I5759" i="34"/>
  <c r="I5760" i="34"/>
  <c r="I5761" i="34"/>
  <c r="I5762" i="34"/>
  <c r="I5763" i="34"/>
  <c r="I5764" i="34"/>
  <c r="I5765" i="34"/>
  <c r="I5766" i="34"/>
  <c r="I5767" i="34"/>
  <c r="I5768" i="34"/>
  <c r="I5769" i="34"/>
  <c r="I5770" i="34"/>
  <c r="I5771" i="34"/>
  <c r="I5772" i="34"/>
  <c r="I5773" i="34"/>
  <c r="I5774" i="34"/>
  <c r="I5775" i="34"/>
  <c r="I5776" i="34"/>
  <c r="I5777" i="34"/>
  <c r="I5778" i="34"/>
  <c r="I5779" i="34"/>
  <c r="I5780" i="34"/>
  <c r="I5781" i="34"/>
  <c r="I5782" i="34"/>
  <c r="I5783" i="34"/>
  <c r="I5784" i="34"/>
  <c r="I5785" i="34"/>
  <c r="I5786" i="34"/>
  <c r="I5787" i="34"/>
  <c r="I5788" i="34"/>
  <c r="I5789" i="34"/>
  <c r="I5790" i="34"/>
  <c r="I5791" i="34"/>
  <c r="I5792" i="34"/>
  <c r="I5793" i="34"/>
  <c r="I5794" i="34"/>
  <c r="I5795" i="34"/>
  <c r="I5796" i="34"/>
  <c r="I5797" i="34"/>
  <c r="I5798" i="34"/>
  <c r="I5799" i="34"/>
  <c r="I5800" i="34"/>
  <c r="I5801" i="34"/>
  <c r="I5802" i="34"/>
  <c r="I5803" i="34"/>
  <c r="I5804" i="34"/>
  <c r="I5805" i="34"/>
  <c r="I5806" i="34"/>
  <c r="I5807" i="34"/>
  <c r="I5808" i="34"/>
  <c r="I5809" i="34"/>
  <c r="I5810" i="34"/>
  <c r="I5811" i="34"/>
  <c r="I5812" i="34"/>
  <c r="I5813" i="34"/>
  <c r="I5814" i="34"/>
  <c r="I5815" i="34"/>
  <c r="I5816" i="34"/>
  <c r="I5817" i="34"/>
  <c r="I5818" i="34"/>
  <c r="I5819" i="34"/>
  <c r="I5820" i="34"/>
  <c r="I5821" i="34"/>
  <c r="I5822" i="34"/>
  <c r="I5823" i="34"/>
  <c r="I5824" i="34"/>
  <c r="I5825" i="34"/>
  <c r="I5826" i="34"/>
  <c r="I5827" i="34"/>
  <c r="I5828" i="34"/>
  <c r="I5829" i="34"/>
  <c r="I5830" i="34"/>
  <c r="I5831" i="34"/>
  <c r="I5832" i="34"/>
  <c r="I5833" i="34"/>
  <c r="I5834" i="34"/>
  <c r="I5835" i="34"/>
  <c r="I5836" i="34"/>
  <c r="I5837" i="34"/>
  <c r="I5838" i="34"/>
  <c r="I5839" i="34"/>
  <c r="I5840" i="34"/>
  <c r="I5841" i="34"/>
  <c r="I5842" i="34"/>
  <c r="I5843" i="34"/>
  <c r="I5844" i="34"/>
  <c r="I5845" i="34"/>
  <c r="I5846" i="34"/>
  <c r="I5847" i="34"/>
  <c r="I5848" i="34"/>
  <c r="I5849" i="34"/>
  <c r="I5850" i="34"/>
  <c r="I5851" i="34"/>
  <c r="I5852" i="34"/>
  <c r="I5853" i="34"/>
  <c r="I5854" i="34"/>
  <c r="I5855" i="34"/>
  <c r="I5856" i="34"/>
  <c r="I5857" i="34"/>
  <c r="I5858" i="34"/>
  <c r="I5859" i="34"/>
  <c r="I5860" i="34"/>
  <c r="I5861" i="34"/>
  <c r="I5862" i="34"/>
  <c r="I5863" i="34"/>
  <c r="I5864" i="34"/>
  <c r="I5865" i="34"/>
  <c r="I5866" i="34"/>
  <c r="I5867" i="34"/>
  <c r="I5868" i="34"/>
  <c r="I5869" i="34"/>
  <c r="I5870" i="34"/>
  <c r="I5871" i="34"/>
  <c r="I5872" i="34"/>
  <c r="I5873" i="34"/>
  <c r="I5874" i="34"/>
  <c r="I5875" i="34"/>
  <c r="I5876" i="34"/>
  <c r="I5877" i="34"/>
  <c r="I5878" i="34"/>
  <c r="I5879" i="34"/>
  <c r="I5880" i="34"/>
  <c r="I5881" i="34"/>
  <c r="I5882" i="34"/>
  <c r="I5883" i="34"/>
  <c r="I5884" i="34"/>
  <c r="I5885" i="34"/>
  <c r="I5886" i="34"/>
  <c r="I5887" i="34"/>
  <c r="I5888" i="34"/>
  <c r="I5889" i="34"/>
  <c r="I5890" i="34"/>
  <c r="I5891" i="34"/>
  <c r="I5892" i="34"/>
  <c r="I5893" i="34"/>
  <c r="I5894" i="34"/>
  <c r="I5895" i="34"/>
  <c r="I5896" i="34"/>
  <c r="I5897" i="34"/>
  <c r="I5898" i="34"/>
  <c r="I5899" i="34"/>
  <c r="I5900" i="34"/>
  <c r="I5901" i="34"/>
  <c r="I5902" i="34"/>
  <c r="I5903" i="34"/>
  <c r="I5904" i="34"/>
  <c r="I5905" i="34"/>
  <c r="I5906" i="34"/>
  <c r="I5907" i="34"/>
  <c r="I5908" i="34"/>
  <c r="I5909" i="34"/>
  <c r="I5910" i="34"/>
  <c r="I5911" i="34"/>
  <c r="I5912" i="34"/>
  <c r="I5913" i="34"/>
  <c r="I5914" i="34"/>
  <c r="I5915" i="34"/>
  <c r="I5916" i="34"/>
  <c r="I5917" i="34"/>
  <c r="I5918" i="34"/>
  <c r="I5919" i="34"/>
  <c r="I5920" i="34"/>
  <c r="I5921" i="34"/>
  <c r="I5922" i="34"/>
  <c r="I5923" i="34"/>
  <c r="I5924" i="34"/>
  <c r="I5925" i="34"/>
  <c r="I5926" i="34"/>
  <c r="I5927" i="34"/>
  <c r="I5928" i="34"/>
  <c r="I5929" i="34"/>
  <c r="I5930" i="34"/>
  <c r="I5931" i="34"/>
  <c r="I5932" i="34"/>
  <c r="I5933" i="34"/>
  <c r="I5934" i="34"/>
  <c r="I5935" i="34"/>
  <c r="I5936" i="34"/>
  <c r="I5937" i="34"/>
  <c r="I5938" i="34"/>
  <c r="I5939" i="34"/>
  <c r="I5940" i="34"/>
  <c r="I5941" i="34"/>
  <c r="I5942" i="34"/>
  <c r="I5943" i="34"/>
  <c r="I5944" i="34"/>
  <c r="I5945" i="34"/>
  <c r="I5946" i="34"/>
  <c r="I5947" i="34"/>
  <c r="I5948" i="34"/>
  <c r="I5949" i="34"/>
  <c r="I5950" i="34"/>
  <c r="I5951" i="34"/>
  <c r="I5952" i="34"/>
  <c r="I5953" i="34"/>
  <c r="I5954" i="34"/>
  <c r="I5955" i="34"/>
  <c r="I5956" i="34"/>
  <c r="I5957" i="34"/>
  <c r="I5958" i="34"/>
  <c r="I5959" i="34"/>
  <c r="I5960" i="34"/>
  <c r="I5961" i="34"/>
  <c r="I5962" i="34"/>
  <c r="I5963" i="34"/>
  <c r="I5964" i="34"/>
  <c r="I5965" i="34"/>
  <c r="I5966" i="34"/>
  <c r="I5967" i="34"/>
  <c r="I5968" i="34"/>
  <c r="I5969" i="34"/>
  <c r="I5970" i="34"/>
  <c r="I5971" i="34"/>
  <c r="I5972" i="34"/>
  <c r="I5973" i="34"/>
  <c r="I5974" i="34"/>
  <c r="I5975" i="34"/>
  <c r="I5976" i="34"/>
  <c r="I5977" i="34"/>
  <c r="I5978" i="34"/>
  <c r="I5979" i="34"/>
  <c r="I5980" i="34"/>
  <c r="I5981" i="34"/>
  <c r="I5982" i="34"/>
  <c r="I5983" i="34"/>
  <c r="I5984" i="34"/>
  <c r="I5985" i="34"/>
  <c r="I5986" i="34"/>
  <c r="I5987" i="34"/>
  <c r="I5988" i="34"/>
  <c r="I5989" i="34"/>
  <c r="I5990" i="34"/>
  <c r="I5991" i="34"/>
  <c r="I5992" i="34"/>
  <c r="I5993" i="34"/>
  <c r="I5994" i="34"/>
  <c r="I5995" i="34"/>
  <c r="I5996" i="34"/>
  <c r="I5997" i="34"/>
  <c r="I5998" i="34"/>
  <c r="I5999" i="34"/>
  <c r="I6000" i="34"/>
  <c r="I6001" i="34"/>
  <c r="I6002" i="34"/>
  <c r="I6003" i="34"/>
  <c r="I6004" i="34"/>
  <c r="I6005" i="34"/>
  <c r="I6006" i="34"/>
  <c r="I6007" i="34"/>
  <c r="I6008" i="34"/>
  <c r="I6009" i="34"/>
  <c r="I6010" i="34"/>
  <c r="I6011" i="34"/>
  <c r="I6012" i="34"/>
  <c r="I6013" i="34"/>
  <c r="I6014" i="34"/>
  <c r="I6015" i="34"/>
  <c r="I6016" i="34"/>
  <c r="I6017" i="34"/>
  <c r="I6018" i="34"/>
  <c r="I6019" i="34"/>
  <c r="I6020" i="34"/>
  <c r="I6021" i="34"/>
  <c r="I6022" i="34"/>
  <c r="I6023" i="34"/>
  <c r="I6024" i="34"/>
  <c r="I6025" i="34"/>
  <c r="I6026" i="34"/>
  <c r="I6027" i="34"/>
  <c r="I6028" i="34"/>
  <c r="I6029" i="34"/>
  <c r="I6030" i="34"/>
  <c r="I6031" i="34"/>
  <c r="I6032" i="34"/>
  <c r="I6033" i="34"/>
  <c r="I6034" i="34"/>
  <c r="I6035" i="34"/>
  <c r="I6036" i="34"/>
  <c r="I6037" i="34"/>
  <c r="I6038" i="34"/>
  <c r="I6039" i="34"/>
  <c r="I6040" i="34"/>
  <c r="I6041" i="34"/>
  <c r="I6042" i="34"/>
  <c r="I6043" i="34"/>
  <c r="I6044" i="34"/>
  <c r="I6045" i="34"/>
  <c r="I6046" i="34"/>
  <c r="I6047" i="34"/>
  <c r="I6048" i="34"/>
  <c r="I6049" i="34"/>
  <c r="I6050" i="34"/>
  <c r="I6051" i="34"/>
  <c r="I6052" i="34"/>
  <c r="I6053" i="34"/>
  <c r="I6054" i="34"/>
  <c r="I6055" i="34"/>
  <c r="I6056" i="34"/>
  <c r="I6057" i="34"/>
  <c r="I6058" i="34"/>
  <c r="I6059" i="34"/>
  <c r="I6060" i="34"/>
  <c r="I6061" i="34"/>
  <c r="I6062" i="34"/>
  <c r="I6063" i="34"/>
  <c r="I6064" i="34"/>
  <c r="I6065" i="34"/>
  <c r="I6066" i="34"/>
  <c r="I6067" i="34"/>
  <c r="I6068" i="34"/>
  <c r="I6069" i="34"/>
  <c r="I6070" i="34"/>
  <c r="I6071" i="34"/>
  <c r="I6072" i="34"/>
  <c r="I6073" i="34"/>
  <c r="I6074" i="34"/>
  <c r="I6075" i="34"/>
  <c r="I6076" i="34"/>
  <c r="I6077" i="34"/>
  <c r="I6078" i="34"/>
  <c r="I6079" i="34"/>
  <c r="I6080" i="34"/>
  <c r="I6081" i="34"/>
  <c r="I6082" i="34"/>
  <c r="I6083" i="34"/>
  <c r="I6084" i="34"/>
  <c r="I6085" i="34"/>
  <c r="I6086" i="34"/>
  <c r="I6087" i="34"/>
  <c r="I6088" i="34"/>
  <c r="I6089" i="34"/>
  <c r="I6090" i="34"/>
  <c r="I6091" i="34"/>
  <c r="I6092" i="34"/>
  <c r="I6093" i="34"/>
  <c r="I6094" i="34"/>
  <c r="I6095" i="34"/>
  <c r="I6096" i="34"/>
  <c r="I6097" i="34"/>
  <c r="I6098" i="34"/>
  <c r="I6099" i="34"/>
  <c r="I6100" i="34"/>
  <c r="I6101" i="34"/>
  <c r="I6102" i="34"/>
  <c r="I6103" i="34"/>
  <c r="I6104" i="34"/>
  <c r="I6105" i="34"/>
  <c r="I6106" i="34"/>
  <c r="I6107" i="34"/>
  <c r="I6108" i="34"/>
  <c r="I6109" i="34"/>
  <c r="I6110" i="34"/>
  <c r="I6111" i="34"/>
  <c r="I6112" i="34"/>
  <c r="I6113" i="34"/>
  <c r="I6114" i="34"/>
  <c r="I6115" i="34"/>
  <c r="I6116" i="34"/>
  <c r="I6117" i="34"/>
  <c r="I6118" i="34"/>
  <c r="I6119" i="34"/>
  <c r="I6120" i="34"/>
  <c r="I6121" i="34"/>
  <c r="I6122" i="34"/>
  <c r="I6123" i="34"/>
  <c r="I6124" i="34"/>
  <c r="I6125" i="34"/>
  <c r="I6126" i="34"/>
  <c r="I6127" i="34"/>
  <c r="I6128" i="34"/>
  <c r="I6129" i="34"/>
  <c r="I6130" i="34"/>
  <c r="I6131" i="34"/>
  <c r="I6132" i="34"/>
  <c r="I6133" i="34"/>
  <c r="I6134" i="34"/>
  <c r="I6135" i="34"/>
  <c r="I6136" i="34"/>
  <c r="I6137" i="34"/>
  <c r="I6138" i="34"/>
  <c r="I6139" i="34"/>
  <c r="I6140" i="34"/>
  <c r="I6141" i="34"/>
  <c r="I6142" i="34"/>
  <c r="I6143" i="34"/>
  <c r="I6144" i="34"/>
  <c r="I6145" i="34"/>
  <c r="I6146" i="34"/>
  <c r="I6147" i="34"/>
  <c r="I6148" i="34"/>
  <c r="I6149" i="34"/>
  <c r="I6150" i="34"/>
  <c r="I6151" i="34"/>
  <c r="I6152" i="34"/>
  <c r="I6153" i="34"/>
  <c r="I6154" i="34"/>
  <c r="I6155" i="34"/>
  <c r="I6156" i="34"/>
  <c r="I6157" i="34"/>
  <c r="I6158" i="34"/>
  <c r="I6159" i="34"/>
  <c r="I6160" i="34"/>
  <c r="I6161" i="34"/>
  <c r="I6162" i="34"/>
  <c r="I6163" i="34"/>
  <c r="I6164" i="34"/>
  <c r="I6165" i="34"/>
  <c r="I6166" i="34"/>
  <c r="I6167" i="34"/>
  <c r="I6168" i="34"/>
  <c r="I6169" i="34"/>
  <c r="I6170" i="34"/>
  <c r="I6171" i="34"/>
  <c r="I6172" i="34"/>
  <c r="I6173" i="34"/>
  <c r="I6174" i="34"/>
  <c r="I6175" i="34"/>
  <c r="I6176" i="34"/>
  <c r="I6177" i="34"/>
  <c r="I6178" i="34"/>
  <c r="I6179" i="34"/>
  <c r="I6180" i="34"/>
  <c r="I6181" i="34"/>
  <c r="I6182" i="34"/>
  <c r="I6183" i="34"/>
  <c r="I6184" i="34"/>
  <c r="I6185" i="34"/>
  <c r="I6186" i="34"/>
  <c r="I6187" i="34"/>
  <c r="I6188" i="34"/>
  <c r="I6189" i="34"/>
  <c r="I6190" i="34"/>
  <c r="I6191" i="34"/>
  <c r="I6192" i="34"/>
  <c r="I6193" i="34"/>
  <c r="I6194" i="34"/>
  <c r="I6195" i="34"/>
  <c r="I6196" i="34"/>
  <c r="I6197" i="34"/>
  <c r="I6198" i="34"/>
  <c r="I6199" i="34"/>
  <c r="I6200" i="34"/>
  <c r="I6201" i="34"/>
  <c r="I6202" i="34"/>
  <c r="I6203" i="34"/>
  <c r="I6204" i="34"/>
  <c r="I6205" i="34"/>
  <c r="I6206" i="34"/>
  <c r="I6207" i="34"/>
  <c r="I6208" i="34"/>
  <c r="I6209" i="34"/>
  <c r="I6210" i="34"/>
  <c r="I6211" i="34"/>
  <c r="I6212" i="34"/>
  <c r="I6213" i="34"/>
  <c r="I6214" i="34"/>
  <c r="I6215" i="34"/>
  <c r="I6216" i="34"/>
  <c r="I6217" i="34"/>
  <c r="I6218" i="34"/>
  <c r="I6219" i="34"/>
  <c r="I6220" i="34"/>
  <c r="I6221" i="34"/>
  <c r="I6222" i="34"/>
  <c r="I6223" i="34"/>
  <c r="I6224" i="34"/>
  <c r="I6225" i="34"/>
  <c r="I6226" i="34"/>
  <c r="I6227" i="34"/>
  <c r="I6228" i="34"/>
  <c r="I6229" i="34"/>
  <c r="I6230" i="34"/>
  <c r="I6231" i="34"/>
  <c r="I6232" i="34"/>
  <c r="I6233" i="34"/>
  <c r="I6234" i="34"/>
  <c r="I6235" i="34"/>
  <c r="I6236" i="34"/>
  <c r="I6237" i="34"/>
  <c r="I6238" i="34"/>
  <c r="I6239" i="34"/>
  <c r="I6240" i="34"/>
  <c r="I6241" i="34"/>
  <c r="I6242" i="34"/>
  <c r="I6243" i="34"/>
  <c r="I6244" i="34"/>
  <c r="I6245" i="34"/>
  <c r="I6246" i="34"/>
  <c r="I6247" i="34"/>
  <c r="I6248" i="34"/>
  <c r="I6249" i="34"/>
  <c r="I6250" i="34"/>
  <c r="I6251" i="34"/>
  <c r="I6252" i="34"/>
  <c r="I6253" i="34"/>
  <c r="I6254" i="34"/>
  <c r="I6255" i="34"/>
  <c r="I6256" i="34"/>
  <c r="I6257" i="34"/>
  <c r="I6258" i="34"/>
  <c r="I6259" i="34"/>
  <c r="I6260" i="34"/>
  <c r="I6261" i="34"/>
  <c r="I6262" i="34"/>
  <c r="I6263" i="34"/>
  <c r="I6264" i="34"/>
  <c r="I6265" i="34"/>
  <c r="I6266" i="34"/>
  <c r="I6267" i="34"/>
  <c r="I6268" i="34"/>
  <c r="I6269" i="34"/>
  <c r="I6270" i="34"/>
  <c r="I6271" i="34"/>
  <c r="I6272" i="34"/>
  <c r="I6273" i="34"/>
  <c r="I6274" i="34"/>
  <c r="I6275" i="34"/>
  <c r="I6276" i="34"/>
  <c r="I6277" i="34"/>
  <c r="I6278" i="34"/>
  <c r="I6279" i="34"/>
  <c r="I6280" i="34"/>
  <c r="I6281" i="34"/>
  <c r="I6282" i="34"/>
  <c r="I6283" i="34"/>
  <c r="I6284" i="34"/>
  <c r="I6285" i="34"/>
  <c r="I6286" i="34"/>
  <c r="I6287" i="34"/>
  <c r="I6288" i="34"/>
  <c r="I6289" i="34"/>
  <c r="I6290" i="34"/>
  <c r="I6291" i="34"/>
  <c r="I6292" i="34"/>
  <c r="I6293" i="34"/>
  <c r="I6294" i="34"/>
  <c r="I6295" i="34"/>
  <c r="I6296" i="34"/>
  <c r="I6297" i="34"/>
  <c r="I6298" i="34"/>
  <c r="I6299" i="34"/>
  <c r="I6300" i="34"/>
  <c r="I6301" i="34"/>
  <c r="I6302" i="34"/>
  <c r="I6303" i="34"/>
  <c r="I6304" i="34"/>
  <c r="I6305" i="34"/>
  <c r="I6306" i="34"/>
  <c r="I6307" i="34"/>
  <c r="I6308" i="34"/>
  <c r="I6309" i="34"/>
  <c r="I6310" i="34"/>
  <c r="I6311" i="34"/>
  <c r="I6312" i="34"/>
  <c r="I6313" i="34"/>
  <c r="I6314" i="34"/>
  <c r="I6315" i="34"/>
  <c r="I6316" i="34"/>
  <c r="I6317" i="34"/>
  <c r="I6318" i="34"/>
  <c r="I6319" i="34"/>
  <c r="I6320" i="34"/>
  <c r="I6321" i="34"/>
  <c r="I6322" i="34"/>
  <c r="I6323" i="34"/>
  <c r="I6324" i="34"/>
  <c r="I6325" i="34"/>
  <c r="I6326" i="34"/>
  <c r="I6327" i="34"/>
  <c r="I6328" i="34"/>
  <c r="I6329" i="34"/>
  <c r="I6330" i="34"/>
  <c r="I6331" i="34"/>
  <c r="I6332" i="34"/>
  <c r="I6333" i="34"/>
  <c r="I6334" i="34"/>
  <c r="I6335" i="34"/>
  <c r="I6336" i="34"/>
  <c r="I6337" i="34"/>
  <c r="I6338" i="34"/>
  <c r="I6339" i="34"/>
  <c r="I6340" i="34"/>
  <c r="I6341" i="34"/>
  <c r="I6342" i="34"/>
  <c r="I6343" i="34"/>
  <c r="I6344" i="34"/>
  <c r="I6345" i="34"/>
  <c r="I6346" i="34"/>
  <c r="I6347" i="34"/>
  <c r="I6348" i="34"/>
  <c r="I6349" i="34"/>
  <c r="I6350" i="34"/>
  <c r="I6351" i="34"/>
  <c r="I6352" i="34"/>
  <c r="I6353" i="34"/>
  <c r="I6354" i="34"/>
  <c r="I6355" i="34"/>
  <c r="I6356" i="34"/>
  <c r="I6357" i="34"/>
  <c r="I6358" i="34"/>
  <c r="I6359" i="34"/>
  <c r="I6360" i="34"/>
  <c r="I6361" i="34"/>
  <c r="I6362" i="34"/>
  <c r="I6363" i="34"/>
  <c r="I6364" i="34"/>
  <c r="I6365" i="34"/>
  <c r="I6366" i="34"/>
  <c r="I6367" i="34"/>
  <c r="I6368" i="34"/>
  <c r="I6369" i="34"/>
  <c r="I6370" i="34"/>
  <c r="I6371" i="34"/>
  <c r="I6372" i="34"/>
  <c r="I6373" i="34"/>
  <c r="I6374" i="34"/>
  <c r="I6375" i="34"/>
  <c r="I6376" i="34"/>
  <c r="I6377" i="34"/>
  <c r="I6378" i="34"/>
  <c r="I6379" i="34"/>
  <c r="I6380" i="34"/>
  <c r="I6381" i="34"/>
  <c r="I6382" i="34"/>
  <c r="I6383" i="34"/>
  <c r="I6384" i="34"/>
  <c r="I6385" i="34"/>
  <c r="I6386" i="34"/>
  <c r="I6387" i="34"/>
  <c r="I6388" i="34"/>
  <c r="I6389" i="34"/>
  <c r="I6390" i="34"/>
  <c r="I6391" i="34"/>
  <c r="I6392" i="34"/>
  <c r="I6393" i="34"/>
  <c r="I6394" i="34"/>
  <c r="I6395" i="34"/>
  <c r="I6396" i="34"/>
  <c r="I6397" i="34"/>
  <c r="I6398" i="34"/>
  <c r="I6399" i="34"/>
  <c r="I6400" i="34"/>
  <c r="I6401" i="34"/>
  <c r="I6402" i="34"/>
  <c r="I6403" i="34"/>
  <c r="I6404" i="34"/>
  <c r="I6405" i="34"/>
  <c r="I6406" i="34"/>
  <c r="I6407" i="34"/>
  <c r="I6408" i="34"/>
  <c r="I6409" i="34"/>
  <c r="I6410" i="34"/>
  <c r="I6411" i="34"/>
  <c r="I6412" i="34"/>
  <c r="I6413" i="34"/>
  <c r="I6414" i="34"/>
  <c r="I6415" i="34"/>
  <c r="I6416" i="34"/>
  <c r="I6417" i="34"/>
  <c r="I6418" i="34"/>
  <c r="I6419" i="34"/>
  <c r="I6420" i="34"/>
  <c r="I6421" i="34"/>
  <c r="I6422" i="34"/>
  <c r="I6423" i="34"/>
  <c r="I6424" i="34"/>
  <c r="I6425" i="34"/>
  <c r="I6426" i="34"/>
  <c r="I6427" i="34"/>
  <c r="I6428" i="34"/>
  <c r="I6429" i="34"/>
  <c r="I6430" i="34"/>
  <c r="I6431" i="34"/>
  <c r="I6432" i="34"/>
  <c r="I6433" i="34"/>
  <c r="I6434" i="34"/>
  <c r="I6435" i="34"/>
  <c r="I6436" i="34"/>
  <c r="I6437" i="34"/>
  <c r="I6438" i="34"/>
  <c r="I6439" i="34"/>
  <c r="I6440" i="34"/>
  <c r="I6441" i="34"/>
  <c r="I6442" i="34"/>
  <c r="I6443" i="34"/>
  <c r="I6444" i="34"/>
  <c r="I6445" i="34"/>
  <c r="I6446" i="34"/>
  <c r="I6447" i="34"/>
  <c r="I6448" i="34"/>
  <c r="I6449" i="34"/>
  <c r="I6450" i="34"/>
  <c r="I6451" i="34"/>
  <c r="I6452" i="34"/>
  <c r="I6453" i="34"/>
  <c r="I6454" i="34"/>
  <c r="I6455" i="34"/>
  <c r="I6456" i="34"/>
  <c r="I6457" i="34"/>
  <c r="I6458" i="34"/>
  <c r="I6459" i="34"/>
  <c r="I6460" i="34"/>
  <c r="I6461" i="34"/>
  <c r="I6462" i="34"/>
  <c r="I6463" i="34"/>
  <c r="I6464" i="34"/>
  <c r="I6465" i="34"/>
  <c r="I6466" i="34"/>
  <c r="I6467" i="34"/>
  <c r="I6468" i="34"/>
  <c r="I6469" i="34"/>
  <c r="I6470" i="34"/>
  <c r="I6471" i="34"/>
  <c r="I6472" i="34"/>
  <c r="I6473" i="34"/>
  <c r="I6474" i="34"/>
  <c r="I6475" i="34"/>
  <c r="I6476" i="34"/>
  <c r="I6477" i="34"/>
  <c r="I6478" i="34"/>
  <c r="I6479" i="34"/>
  <c r="I6480" i="34"/>
  <c r="I6481" i="34"/>
  <c r="I6482" i="34"/>
  <c r="I6483" i="34"/>
  <c r="I6484" i="34"/>
  <c r="I6485" i="34"/>
  <c r="I6486" i="34"/>
  <c r="I6487" i="34"/>
  <c r="I6488" i="34"/>
  <c r="I6489" i="34"/>
  <c r="I6490" i="34"/>
  <c r="I6491" i="34"/>
  <c r="I6492" i="34"/>
  <c r="I6493" i="34"/>
  <c r="I6494" i="34"/>
  <c r="I6495" i="34"/>
  <c r="I6496" i="34"/>
  <c r="I6497" i="34"/>
  <c r="I6498" i="34"/>
  <c r="I6499" i="34"/>
  <c r="I6500" i="34"/>
  <c r="I6501" i="34"/>
  <c r="I6502" i="34"/>
  <c r="I6503" i="34"/>
  <c r="I6504" i="34"/>
  <c r="I6505" i="34"/>
  <c r="I6506" i="34"/>
  <c r="I6507" i="34"/>
  <c r="I6508" i="34"/>
  <c r="I6509" i="34"/>
  <c r="I6510" i="34"/>
  <c r="I6511" i="34"/>
  <c r="I6512" i="34"/>
  <c r="I6513" i="34"/>
  <c r="I6514" i="34"/>
  <c r="I6515" i="34"/>
  <c r="I6516" i="34"/>
  <c r="I6517" i="34"/>
  <c r="I6518" i="34"/>
  <c r="I6519" i="34"/>
  <c r="I6520" i="34"/>
  <c r="I6521" i="34"/>
  <c r="I6522" i="34"/>
  <c r="I6523" i="34"/>
  <c r="I6524" i="34"/>
  <c r="I6525" i="34"/>
  <c r="I6526" i="34"/>
  <c r="I6527" i="34"/>
  <c r="I6528" i="34"/>
  <c r="I6529" i="34"/>
  <c r="I6530" i="34"/>
  <c r="I6531" i="34"/>
  <c r="I6532" i="34"/>
  <c r="I6533" i="34"/>
  <c r="I6534" i="34"/>
  <c r="I6535" i="34"/>
  <c r="I6536" i="34"/>
  <c r="I6537" i="34"/>
  <c r="I6538" i="34"/>
  <c r="I6539" i="34"/>
  <c r="I6540" i="34"/>
  <c r="I6541" i="34"/>
  <c r="I6542" i="34"/>
  <c r="I6543" i="34"/>
  <c r="I6544" i="34"/>
  <c r="I6545" i="34"/>
  <c r="I6546" i="34"/>
  <c r="I6547" i="34"/>
  <c r="I6548" i="34"/>
  <c r="I6549" i="34"/>
  <c r="I6550" i="34"/>
  <c r="I6551" i="34"/>
  <c r="I6552" i="34"/>
  <c r="I6553" i="34"/>
  <c r="I6554" i="34"/>
  <c r="I6555" i="34"/>
  <c r="I6556" i="34"/>
  <c r="I6557" i="34"/>
  <c r="I6558" i="34"/>
  <c r="I6559" i="34"/>
  <c r="I6560" i="34"/>
  <c r="I6561" i="34"/>
  <c r="I6562" i="34"/>
  <c r="I6563" i="34"/>
  <c r="I6564" i="34"/>
  <c r="I6565" i="34"/>
  <c r="I6566" i="34"/>
  <c r="I6567" i="34"/>
  <c r="I6568" i="34"/>
  <c r="I6569" i="34"/>
  <c r="I6570" i="34"/>
  <c r="I6571" i="34"/>
  <c r="I6572" i="34"/>
  <c r="I6573" i="34"/>
  <c r="I6574" i="34"/>
  <c r="I6575" i="34"/>
  <c r="I6576" i="34"/>
  <c r="I6577" i="34"/>
  <c r="I6578" i="34"/>
  <c r="I6579" i="34"/>
  <c r="I6580" i="34"/>
  <c r="I6581" i="34"/>
  <c r="I6582" i="34"/>
  <c r="I6583" i="34"/>
  <c r="I6584" i="34"/>
  <c r="I6585" i="34"/>
  <c r="I6586" i="34"/>
  <c r="I6587" i="34"/>
  <c r="I6588" i="34"/>
  <c r="I6589" i="34"/>
  <c r="I6590" i="34"/>
  <c r="I6591" i="34"/>
  <c r="I6592" i="34"/>
  <c r="I6593" i="34"/>
  <c r="I6594" i="34"/>
  <c r="I6595" i="34"/>
  <c r="I6596" i="34"/>
  <c r="I6597" i="34"/>
  <c r="I6598" i="34"/>
  <c r="I6599" i="34"/>
  <c r="I6600" i="34"/>
  <c r="I6601" i="34"/>
  <c r="I6602" i="34"/>
  <c r="I6603" i="34"/>
  <c r="I6604" i="34"/>
  <c r="I6605" i="34"/>
  <c r="I6606" i="34"/>
  <c r="I6607" i="34"/>
  <c r="I6608" i="34"/>
  <c r="I6609" i="34"/>
  <c r="I6610" i="34"/>
  <c r="I6611" i="34"/>
  <c r="I6612" i="34"/>
  <c r="I6613" i="34"/>
  <c r="I6614" i="34"/>
  <c r="I6615" i="34"/>
  <c r="I6616" i="34"/>
  <c r="I6617" i="34"/>
  <c r="I6618" i="34"/>
  <c r="I6619" i="34"/>
  <c r="I6620" i="34"/>
  <c r="I6621" i="34"/>
  <c r="I6622" i="34"/>
  <c r="I6623" i="34"/>
  <c r="I6624" i="34"/>
  <c r="I6625" i="34"/>
  <c r="I6626" i="34"/>
  <c r="I6627" i="34"/>
  <c r="I6628" i="34"/>
  <c r="I6629" i="34"/>
  <c r="I6630" i="34"/>
  <c r="I6631" i="34"/>
  <c r="I6632" i="34"/>
  <c r="I6633" i="34"/>
  <c r="I6634" i="34"/>
  <c r="I6635" i="34"/>
  <c r="I6636" i="34"/>
  <c r="I6637" i="34"/>
  <c r="I6638" i="34"/>
  <c r="I6639" i="34"/>
  <c r="I6640" i="34"/>
  <c r="I6641" i="34"/>
  <c r="I6642" i="34"/>
  <c r="I6643" i="34"/>
  <c r="I6644" i="34"/>
  <c r="I6645" i="34"/>
  <c r="I6646" i="34"/>
  <c r="I6647" i="34"/>
  <c r="I6648" i="34"/>
  <c r="I6649" i="34"/>
  <c r="I6650" i="34"/>
  <c r="I6651" i="34"/>
  <c r="I6652" i="34"/>
  <c r="I6653" i="34"/>
  <c r="I6654" i="34"/>
  <c r="I6655" i="34"/>
  <c r="I6656" i="34"/>
  <c r="I6657" i="34"/>
  <c r="I6658" i="34"/>
  <c r="I6659" i="34"/>
  <c r="I6660" i="34"/>
  <c r="I6661" i="34"/>
  <c r="I6662" i="34"/>
  <c r="I6663" i="34"/>
  <c r="I6664" i="34"/>
  <c r="I6665" i="34"/>
  <c r="I6666" i="34"/>
  <c r="I6667" i="34"/>
  <c r="I6668" i="34"/>
  <c r="I6669" i="34"/>
  <c r="I6670" i="34"/>
  <c r="I6671" i="34"/>
  <c r="I6672" i="34"/>
  <c r="I6673" i="34"/>
  <c r="I6674" i="34"/>
  <c r="I6675" i="34"/>
  <c r="I6676" i="34"/>
  <c r="I6677" i="34"/>
  <c r="I6678" i="34"/>
  <c r="I6679" i="34"/>
  <c r="I6680" i="34"/>
  <c r="I6681" i="34"/>
  <c r="I6682" i="34"/>
  <c r="I6683" i="34"/>
  <c r="I6684" i="34"/>
  <c r="I6685" i="34"/>
  <c r="I6686" i="34"/>
  <c r="I6687" i="34"/>
  <c r="I6688" i="34"/>
  <c r="I6689" i="34"/>
  <c r="I6690" i="34"/>
  <c r="I6691" i="34"/>
  <c r="I6692" i="34"/>
  <c r="I6693" i="34"/>
  <c r="I6694" i="34"/>
  <c r="I6695" i="34"/>
  <c r="I6696" i="34"/>
  <c r="I6697" i="34"/>
  <c r="I6698" i="34"/>
  <c r="I6699" i="34"/>
  <c r="I6700" i="34"/>
  <c r="I6701" i="34"/>
  <c r="I6702" i="34"/>
  <c r="I6703" i="34"/>
  <c r="I6704" i="34"/>
  <c r="I6705" i="34"/>
  <c r="I6706" i="34"/>
  <c r="I6707" i="34"/>
  <c r="I6708" i="34"/>
  <c r="I6709" i="34"/>
  <c r="I6710" i="34"/>
  <c r="I6711" i="34"/>
  <c r="I6712" i="34"/>
  <c r="I6713" i="34"/>
  <c r="I6714" i="34"/>
  <c r="I6715" i="34"/>
  <c r="I6716" i="34"/>
  <c r="I6717" i="34"/>
  <c r="I6718" i="34"/>
  <c r="I6719" i="34"/>
  <c r="I6720" i="34"/>
  <c r="I6721" i="34"/>
  <c r="I6722" i="34"/>
  <c r="I6723" i="34"/>
  <c r="I6724" i="34"/>
  <c r="I6725" i="34"/>
  <c r="I6726" i="34"/>
  <c r="I6727" i="34"/>
  <c r="I6728" i="34"/>
  <c r="I6729" i="34"/>
  <c r="I6730" i="34"/>
  <c r="I6731" i="34"/>
  <c r="I6732" i="34"/>
  <c r="I6733" i="34"/>
  <c r="I6734" i="34"/>
  <c r="I6735" i="34"/>
  <c r="I6736" i="34"/>
  <c r="I6737" i="34"/>
  <c r="I6738" i="34"/>
  <c r="I6739" i="34"/>
  <c r="I6740" i="34"/>
  <c r="I6741" i="34"/>
  <c r="I6742" i="34"/>
  <c r="I6743" i="34"/>
  <c r="I6744" i="34"/>
  <c r="I6745" i="34"/>
  <c r="I6746" i="34"/>
  <c r="I6747" i="34"/>
  <c r="I6748" i="34"/>
  <c r="I6749" i="34"/>
  <c r="I6750" i="34"/>
  <c r="I6751" i="34"/>
  <c r="I6752" i="34"/>
  <c r="I6753" i="34"/>
  <c r="I6754" i="34"/>
  <c r="I6755" i="34"/>
  <c r="I6756" i="34"/>
  <c r="I6757" i="34"/>
  <c r="I6758" i="34"/>
  <c r="I6759" i="34"/>
  <c r="I6760" i="34"/>
  <c r="I6761" i="34"/>
  <c r="I6762" i="34"/>
  <c r="I6763" i="34"/>
  <c r="I6764" i="34"/>
  <c r="I6765" i="34"/>
  <c r="I6766" i="34"/>
  <c r="I6767" i="34"/>
  <c r="I6768" i="34"/>
  <c r="I6769" i="34"/>
  <c r="I6770" i="34"/>
  <c r="I6771" i="34"/>
  <c r="I6772" i="34"/>
  <c r="I6773" i="34"/>
  <c r="I6774" i="34"/>
  <c r="I6775" i="34"/>
  <c r="I6776" i="34"/>
  <c r="I6777" i="34"/>
  <c r="I6778" i="34"/>
  <c r="I6779" i="34"/>
  <c r="I6780" i="34"/>
  <c r="I6781" i="34"/>
  <c r="I6782" i="34"/>
  <c r="I6783" i="34"/>
  <c r="I6784" i="34"/>
  <c r="I6785" i="34"/>
  <c r="I6786" i="34"/>
  <c r="I6787" i="34"/>
  <c r="I6788" i="34"/>
  <c r="I6789" i="34"/>
  <c r="I6790" i="34"/>
  <c r="I6791" i="34"/>
  <c r="I6792" i="34"/>
  <c r="I6793" i="34"/>
  <c r="I6794" i="34"/>
  <c r="I6795" i="34"/>
  <c r="I6796" i="34"/>
  <c r="I6797" i="34"/>
  <c r="I6798" i="34"/>
  <c r="I6799" i="34"/>
  <c r="I6800" i="34"/>
  <c r="I6801" i="34"/>
  <c r="I6802" i="34"/>
  <c r="I6803" i="34"/>
  <c r="I6804" i="34"/>
  <c r="I6805" i="34"/>
  <c r="I6806" i="34"/>
  <c r="I6807" i="34"/>
  <c r="I6808" i="34"/>
  <c r="I6809" i="34"/>
  <c r="I6810" i="34"/>
  <c r="I6811" i="34"/>
  <c r="I6812" i="34"/>
  <c r="I6813" i="34"/>
  <c r="I6814" i="34"/>
  <c r="I6815" i="34"/>
  <c r="I6816" i="34"/>
  <c r="I6817" i="34"/>
  <c r="I6818" i="34"/>
  <c r="I6819" i="34"/>
  <c r="I6820" i="34"/>
  <c r="I6821" i="34"/>
  <c r="I6822" i="34"/>
  <c r="I6823" i="34"/>
  <c r="I6824" i="34"/>
  <c r="I6825" i="34"/>
  <c r="I6826" i="34"/>
  <c r="I6827" i="34"/>
  <c r="I6828" i="34"/>
  <c r="I6829" i="34"/>
  <c r="I6830" i="34"/>
  <c r="I6831" i="34"/>
  <c r="I6832" i="34"/>
  <c r="I6833" i="34"/>
  <c r="I6834" i="34"/>
  <c r="I6835" i="34"/>
  <c r="I6836" i="34"/>
  <c r="I6837" i="34"/>
  <c r="I6838" i="34"/>
  <c r="I6839" i="34"/>
  <c r="I6840" i="34"/>
  <c r="I6841" i="34"/>
  <c r="I6842" i="34"/>
  <c r="I6843" i="34"/>
  <c r="I6844" i="34"/>
  <c r="I6845" i="34"/>
  <c r="I6846" i="34"/>
  <c r="I6847" i="34"/>
  <c r="I6848" i="34"/>
  <c r="I6849" i="34"/>
  <c r="I6850" i="34"/>
  <c r="I6851" i="34"/>
  <c r="I6852" i="34"/>
  <c r="I6853" i="34"/>
  <c r="I6854" i="34"/>
  <c r="I6855" i="34"/>
  <c r="I6856" i="34"/>
  <c r="I6857" i="34"/>
  <c r="I6858" i="34"/>
  <c r="I6859" i="34"/>
  <c r="I6860" i="34"/>
  <c r="I6861" i="34"/>
  <c r="I6862" i="34"/>
  <c r="I6863" i="34"/>
  <c r="I6864" i="34"/>
  <c r="I6865" i="34"/>
  <c r="I6866" i="34"/>
  <c r="I6867" i="34"/>
  <c r="I6868" i="34"/>
  <c r="I6869" i="34"/>
  <c r="I6870" i="34"/>
  <c r="I6871" i="34"/>
  <c r="I6872" i="34"/>
  <c r="I6873" i="34"/>
  <c r="I6874" i="34"/>
  <c r="I6875" i="34"/>
  <c r="I6876" i="34"/>
  <c r="I6877" i="34"/>
  <c r="I6878" i="34"/>
  <c r="I6879" i="34"/>
  <c r="I6880" i="34"/>
  <c r="I6881" i="34"/>
  <c r="I6882" i="34"/>
  <c r="I6883" i="34"/>
  <c r="I6884" i="34"/>
  <c r="I6885" i="34"/>
  <c r="I6886" i="34"/>
  <c r="I6887" i="34"/>
  <c r="I6888" i="34"/>
  <c r="I6889" i="34"/>
  <c r="I6890" i="34"/>
  <c r="I6891" i="34"/>
  <c r="I6892" i="34"/>
  <c r="I6893" i="34"/>
  <c r="I6894" i="34"/>
  <c r="I6895" i="34"/>
  <c r="I6896" i="34"/>
  <c r="I6897" i="34"/>
  <c r="I6898" i="34"/>
  <c r="I6899" i="34"/>
  <c r="I6900" i="34"/>
  <c r="I6901" i="34"/>
  <c r="I6902" i="34"/>
  <c r="I6903" i="34"/>
  <c r="I6904" i="34"/>
  <c r="I6905" i="34"/>
  <c r="I6906" i="34"/>
  <c r="I6907" i="34"/>
  <c r="I6908" i="34"/>
  <c r="I6909" i="34"/>
  <c r="I6910" i="34"/>
  <c r="I6911" i="34"/>
  <c r="I6912" i="34"/>
  <c r="I6913" i="34"/>
  <c r="I6914" i="34"/>
  <c r="I6915" i="34"/>
  <c r="I6916" i="34"/>
  <c r="I6917" i="34"/>
  <c r="I6918" i="34"/>
  <c r="I6919" i="34"/>
  <c r="I6920" i="34"/>
  <c r="I6921" i="34"/>
  <c r="I6922" i="34"/>
  <c r="I6923" i="34"/>
  <c r="I6924" i="34"/>
  <c r="I6925" i="34"/>
  <c r="I6926" i="34"/>
  <c r="I6927" i="34"/>
  <c r="I6928" i="34"/>
  <c r="I6929" i="34"/>
  <c r="I6930" i="34"/>
  <c r="I6931" i="34"/>
  <c r="I6932" i="34"/>
  <c r="I6933" i="34"/>
  <c r="I6934" i="34"/>
  <c r="I6935" i="34"/>
  <c r="I6936" i="34"/>
  <c r="I6937" i="34"/>
  <c r="I6938" i="34"/>
  <c r="I6939" i="34"/>
  <c r="I6940" i="34"/>
  <c r="I6941" i="34"/>
  <c r="I6942" i="34"/>
  <c r="I6943" i="34"/>
  <c r="I6944" i="34"/>
  <c r="I6945" i="34"/>
  <c r="I6946" i="34"/>
  <c r="I6947" i="34"/>
  <c r="I6948" i="34"/>
  <c r="I6949" i="34"/>
  <c r="I6950" i="34"/>
  <c r="I6951" i="34"/>
  <c r="I6952" i="34"/>
  <c r="I6953" i="34"/>
  <c r="I6954" i="34"/>
  <c r="I6955" i="34"/>
  <c r="I6956" i="34"/>
  <c r="I6957" i="34"/>
  <c r="I6958" i="34"/>
  <c r="I6959" i="34"/>
  <c r="I6960" i="34"/>
  <c r="I6961" i="34"/>
  <c r="I6962" i="34"/>
  <c r="I6963" i="34"/>
  <c r="I6964" i="34"/>
  <c r="I6965" i="34"/>
  <c r="I6966" i="34"/>
  <c r="I6967" i="34"/>
  <c r="I6968" i="34"/>
  <c r="I6969" i="34"/>
  <c r="I6970" i="34"/>
  <c r="I6971" i="34"/>
  <c r="I6972" i="34"/>
  <c r="I6973" i="34"/>
  <c r="I6974" i="34"/>
  <c r="I6975" i="34"/>
  <c r="I6976" i="34"/>
  <c r="I6977" i="34"/>
  <c r="I6978" i="34"/>
  <c r="I6979" i="34"/>
  <c r="I6980" i="34"/>
  <c r="I6981" i="34"/>
  <c r="I6982" i="34"/>
  <c r="I6983" i="34"/>
  <c r="I6984" i="34"/>
  <c r="I6985" i="34"/>
  <c r="I6986" i="34"/>
  <c r="I6987" i="34"/>
  <c r="I6988" i="34"/>
  <c r="I6989" i="34"/>
  <c r="I6990" i="34"/>
  <c r="I6991" i="34"/>
  <c r="I6992" i="34"/>
  <c r="I6993" i="34"/>
  <c r="I6994" i="34"/>
  <c r="I6995" i="34"/>
  <c r="I6996" i="34"/>
  <c r="I6997" i="34"/>
  <c r="I6998" i="34"/>
  <c r="I6999" i="34"/>
  <c r="I7000" i="34"/>
  <c r="I7001" i="34"/>
  <c r="I7002" i="34"/>
  <c r="I7003" i="34"/>
  <c r="I7004" i="34"/>
  <c r="I7005" i="34"/>
  <c r="I7006" i="34"/>
  <c r="I7007" i="34"/>
  <c r="I7008" i="34"/>
  <c r="I7009" i="34"/>
  <c r="I7010" i="34"/>
  <c r="I7011" i="34"/>
  <c r="I7012" i="34"/>
  <c r="I7013" i="34"/>
  <c r="I7014" i="34"/>
  <c r="I7015" i="34"/>
  <c r="I7016" i="34"/>
  <c r="I7017" i="34"/>
  <c r="I7018" i="34"/>
  <c r="I7019" i="34"/>
  <c r="I7020" i="34"/>
  <c r="I7021" i="34"/>
  <c r="I7022" i="34"/>
  <c r="I7023" i="34"/>
  <c r="I7024" i="34"/>
  <c r="I7025" i="34"/>
  <c r="I7026" i="34"/>
  <c r="I7027" i="34"/>
  <c r="I7028" i="34"/>
  <c r="I7029" i="34"/>
  <c r="I7030" i="34"/>
  <c r="I7031" i="34"/>
  <c r="I7032" i="34"/>
  <c r="I7033" i="34"/>
  <c r="I7034" i="34"/>
  <c r="I7035" i="34"/>
  <c r="I7036" i="34"/>
  <c r="I7037" i="34"/>
  <c r="I7038" i="34"/>
  <c r="I7039" i="34"/>
  <c r="I7040" i="34"/>
  <c r="I7041" i="34"/>
  <c r="I7042" i="34"/>
  <c r="I7043" i="34"/>
  <c r="I7044" i="34"/>
  <c r="I7045" i="34"/>
  <c r="I7046" i="34"/>
  <c r="I7047" i="34"/>
  <c r="I7048" i="34"/>
  <c r="I7049" i="34"/>
  <c r="I7050" i="34"/>
  <c r="I7051" i="34"/>
  <c r="I7052" i="34"/>
  <c r="I7053" i="34"/>
  <c r="I7054" i="34"/>
  <c r="I7055" i="34"/>
  <c r="I7056" i="34"/>
  <c r="I7057" i="34"/>
  <c r="I7058" i="34"/>
  <c r="I7059" i="34"/>
  <c r="I7060" i="34"/>
  <c r="I7061" i="34"/>
  <c r="I7062" i="34"/>
  <c r="I7063" i="34"/>
  <c r="I7064" i="34"/>
  <c r="I7065" i="34"/>
  <c r="I7066" i="34"/>
  <c r="I7067" i="34"/>
  <c r="I7068" i="34"/>
  <c r="I7069" i="34"/>
  <c r="I7070" i="34"/>
  <c r="I7071" i="34"/>
  <c r="I7072" i="34"/>
  <c r="I7073" i="34"/>
  <c r="I7074" i="34"/>
  <c r="I7075" i="34"/>
  <c r="I7076" i="34"/>
  <c r="I7077" i="34"/>
  <c r="I7078" i="34"/>
  <c r="I7079" i="34"/>
  <c r="I7080" i="34"/>
  <c r="I7081" i="34"/>
  <c r="I7082" i="34"/>
  <c r="I7083" i="34"/>
  <c r="I7084" i="34"/>
  <c r="I7085" i="34"/>
  <c r="I7086" i="34"/>
  <c r="I7087" i="34"/>
  <c r="I7088" i="34"/>
  <c r="I7089" i="34"/>
  <c r="I7090" i="34"/>
  <c r="I7091" i="34"/>
  <c r="I7092" i="34"/>
  <c r="I7093" i="34"/>
  <c r="I7094" i="34"/>
  <c r="I7095" i="34"/>
  <c r="I7096" i="34"/>
  <c r="I7097" i="34"/>
  <c r="I7098" i="34"/>
  <c r="I7099" i="34"/>
  <c r="I7100" i="34"/>
  <c r="I7101" i="34"/>
  <c r="I7102" i="34"/>
  <c r="I7103" i="34"/>
  <c r="I7104" i="34"/>
  <c r="I7105" i="34"/>
  <c r="I7106" i="34"/>
  <c r="I7107" i="34"/>
  <c r="I7108" i="34"/>
  <c r="I7109" i="34"/>
  <c r="I7110" i="34"/>
  <c r="I7111" i="34"/>
  <c r="I7112" i="34"/>
  <c r="I7113" i="34"/>
  <c r="I7114" i="34"/>
  <c r="I7115" i="34"/>
  <c r="I7116" i="34"/>
  <c r="I7117" i="34"/>
  <c r="I7118" i="34"/>
  <c r="I7119" i="34"/>
  <c r="I7120" i="34"/>
  <c r="I7121" i="34"/>
  <c r="I7122" i="34"/>
  <c r="I7123" i="34"/>
  <c r="I7124" i="34"/>
  <c r="I7125" i="34"/>
  <c r="I7126" i="34"/>
  <c r="I7127" i="34"/>
  <c r="I7128" i="34"/>
  <c r="I7129" i="34"/>
  <c r="I7130" i="34"/>
  <c r="I7131" i="34"/>
  <c r="I7132" i="34"/>
  <c r="I7133" i="34"/>
  <c r="I7134" i="34"/>
  <c r="I7135" i="34"/>
  <c r="I7136" i="34"/>
  <c r="I7137" i="34"/>
  <c r="I7138" i="34"/>
  <c r="I7139" i="34"/>
  <c r="I7140" i="34"/>
  <c r="I7141" i="34"/>
  <c r="I7142" i="34"/>
  <c r="I7143" i="34"/>
  <c r="I7144" i="34"/>
  <c r="I7145" i="34"/>
  <c r="I7146" i="34"/>
  <c r="I7147" i="34"/>
  <c r="I7148" i="34"/>
  <c r="I7149" i="34"/>
  <c r="I7150" i="34"/>
  <c r="I7151" i="34"/>
  <c r="I7152" i="34"/>
  <c r="I7153" i="34"/>
  <c r="I7154" i="34"/>
  <c r="I7155" i="34"/>
  <c r="I7156" i="34"/>
  <c r="I7157" i="34"/>
  <c r="I7158" i="34"/>
  <c r="I7159" i="34"/>
  <c r="I7160" i="34"/>
  <c r="I7161" i="34"/>
  <c r="I7162" i="34"/>
  <c r="I7163" i="34"/>
  <c r="I7164" i="34"/>
  <c r="I7165" i="34"/>
  <c r="I7166" i="34"/>
  <c r="I7167" i="34"/>
  <c r="I7168" i="34"/>
  <c r="I7169" i="34"/>
  <c r="I7170" i="34"/>
  <c r="I7171" i="34"/>
  <c r="I7172" i="34"/>
  <c r="I7173" i="34"/>
  <c r="I7174" i="34"/>
  <c r="I7175" i="34"/>
  <c r="I7176" i="34"/>
  <c r="I7177" i="34"/>
  <c r="I7178" i="34"/>
  <c r="I7179" i="34"/>
  <c r="I7180" i="34"/>
  <c r="I7181" i="34"/>
  <c r="I7182" i="34"/>
  <c r="I7183" i="34"/>
  <c r="I7184" i="34"/>
  <c r="I7185" i="34"/>
  <c r="I7186" i="34"/>
  <c r="I7187" i="34"/>
  <c r="I7188" i="34"/>
  <c r="I7189" i="34"/>
  <c r="I7190" i="34"/>
  <c r="I7191" i="34"/>
  <c r="I7192" i="34"/>
  <c r="I7193" i="34"/>
  <c r="I7194" i="34"/>
  <c r="I7195" i="34"/>
  <c r="I7196" i="34"/>
  <c r="I7197" i="34"/>
  <c r="I7198" i="34"/>
  <c r="I7199" i="34"/>
  <c r="I7200" i="34"/>
  <c r="I7201" i="34"/>
  <c r="I7202" i="34"/>
  <c r="I7203" i="34"/>
  <c r="I7204" i="34"/>
  <c r="I7205" i="34"/>
  <c r="I7206" i="34"/>
  <c r="I7207" i="34"/>
  <c r="I7208" i="34"/>
  <c r="I7209" i="34"/>
  <c r="I7210" i="34"/>
  <c r="I7211" i="34"/>
  <c r="I7212" i="34"/>
  <c r="I7213" i="34"/>
  <c r="I7214" i="34"/>
  <c r="I7215" i="34"/>
  <c r="I7216" i="34"/>
  <c r="I7217" i="34"/>
  <c r="I7218" i="34"/>
  <c r="I7219" i="34"/>
  <c r="I7220" i="34"/>
  <c r="I7221" i="34"/>
  <c r="I7222" i="34"/>
  <c r="I7223" i="34"/>
  <c r="I7224" i="34"/>
  <c r="I7225" i="34"/>
  <c r="I7226" i="34"/>
  <c r="I7227" i="34"/>
  <c r="I7228" i="34"/>
  <c r="I7229" i="34"/>
  <c r="I7230" i="34"/>
  <c r="I7231" i="34"/>
  <c r="I7232" i="34"/>
  <c r="I7233" i="34"/>
  <c r="I7234" i="34"/>
  <c r="I7235" i="34"/>
  <c r="I7236" i="34"/>
  <c r="I7237" i="34"/>
  <c r="I7238" i="34"/>
  <c r="I7239" i="34"/>
  <c r="I7240" i="34"/>
  <c r="I7241" i="34"/>
  <c r="I7242" i="34"/>
  <c r="I7243" i="34"/>
  <c r="I7244" i="34"/>
  <c r="I7245" i="34"/>
  <c r="I7246" i="34"/>
  <c r="I7247" i="34"/>
  <c r="I7248" i="34"/>
  <c r="I7249" i="34"/>
  <c r="I7250" i="34"/>
  <c r="I7251" i="34"/>
  <c r="I7252" i="34"/>
  <c r="I7253" i="34"/>
  <c r="I7254" i="34"/>
  <c r="I7255" i="34"/>
  <c r="I7256" i="34"/>
  <c r="I7257" i="34"/>
  <c r="I7258" i="34"/>
  <c r="I7259" i="34"/>
  <c r="I7260" i="34"/>
  <c r="I7261" i="34"/>
  <c r="I7262" i="34"/>
  <c r="I7263" i="34"/>
  <c r="I7264" i="34"/>
  <c r="I7265" i="34"/>
  <c r="I7266" i="34"/>
  <c r="I7267" i="34"/>
  <c r="I7268" i="34"/>
  <c r="I7269" i="34"/>
  <c r="I7270" i="34"/>
  <c r="I7271" i="34"/>
  <c r="I7272" i="34"/>
  <c r="I7273" i="34"/>
  <c r="I7274" i="34"/>
  <c r="I7275" i="34"/>
  <c r="I7276" i="34"/>
  <c r="I7277" i="34"/>
  <c r="I7278" i="34"/>
  <c r="I7279" i="34"/>
  <c r="I7280" i="34"/>
  <c r="I7281" i="34"/>
  <c r="I7282" i="34"/>
  <c r="I7283" i="34"/>
  <c r="I7284" i="34"/>
  <c r="I7285" i="34"/>
  <c r="I7286" i="34"/>
  <c r="I7287" i="34"/>
  <c r="I7288" i="34"/>
  <c r="I7289" i="34"/>
  <c r="I7290" i="34"/>
  <c r="I7291" i="34"/>
  <c r="I7292" i="34"/>
  <c r="I7293" i="34"/>
  <c r="I7294" i="34"/>
  <c r="I7295" i="34"/>
  <c r="I7296" i="34"/>
  <c r="I7297" i="34"/>
  <c r="I7298" i="34"/>
  <c r="I7299" i="34"/>
  <c r="I7300" i="34"/>
  <c r="I7301" i="34"/>
  <c r="I7302" i="34"/>
  <c r="I7303" i="34"/>
  <c r="I7304" i="34"/>
  <c r="I7305" i="34"/>
  <c r="I7306" i="34"/>
  <c r="I7307" i="34"/>
  <c r="I7308" i="34"/>
  <c r="I7309" i="34"/>
  <c r="I7310" i="34"/>
  <c r="I7311" i="34"/>
  <c r="I7312" i="34"/>
  <c r="I7313" i="34"/>
  <c r="I7314" i="34"/>
  <c r="I7315" i="34"/>
  <c r="I7316" i="34"/>
  <c r="I7317" i="34"/>
  <c r="I7318" i="34"/>
  <c r="I7319" i="34"/>
  <c r="I7320" i="34"/>
  <c r="I7321" i="34"/>
  <c r="I7322" i="34"/>
  <c r="I7323" i="34"/>
  <c r="I7324" i="34"/>
  <c r="I7325" i="34"/>
  <c r="I7326" i="34"/>
  <c r="I7327" i="34"/>
  <c r="I7328" i="34"/>
  <c r="I7329" i="34"/>
  <c r="I7330" i="34"/>
  <c r="I7331" i="34"/>
  <c r="I7332" i="34"/>
  <c r="I7333" i="34"/>
  <c r="I7334" i="34"/>
  <c r="I7335" i="34"/>
  <c r="I7336" i="34"/>
  <c r="I7337" i="34"/>
  <c r="I7338" i="34"/>
  <c r="I7339" i="34"/>
  <c r="I7340" i="34"/>
  <c r="I7341" i="34"/>
  <c r="I7342" i="34"/>
  <c r="I7343" i="34"/>
  <c r="I7344" i="34"/>
  <c r="I7345" i="34"/>
  <c r="I7346" i="34"/>
  <c r="I7347" i="34"/>
  <c r="I7348" i="34"/>
  <c r="I7349" i="34"/>
  <c r="I7350" i="34"/>
  <c r="I7351" i="34"/>
  <c r="I7352" i="34"/>
  <c r="I7353" i="34"/>
  <c r="I7354" i="34"/>
  <c r="I7355" i="34"/>
  <c r="I7356" i="34"/>
  <c r="I7357" i="34"/>
  <c r="I7358" i="34"/>
  <c r="I7359" i="34"/>
  <c r="I7360" i="34"/>
  <c r="I7361" i="34"/>
  <c r="I7362" i="34"/>
  <c r="I7363" i="34"/>
  <c r="I7364" i="34"/>
  <c r="I7365" i="34"/>
  <c r="I7366" i="34"/>
  <c r="I7367" i="34"/>
  <c r="I7368" i="34"/>
  <c r="I7369" i="34"/>
  <c r="I7370" i="34"/>
  <c r="I7371" i="34"/>
  <c r="I7372" i="34"/>
  <c r="I7373" i="34"/>
  <c r="I7374" i="34"/>
  <c r="I7375" i="34"/>
  <c r="I7376" i="34"/>
  <c r="I7377" i="34"/>
  <c r="I7378" i="34"/>
  <c r="I7379" i="34"/>
  <c r="I7380" i="34"/>
  <c r="I7381" i="34"/>
  <c r="I7382" i="34"/>
  <c r="I7383" i="34"/>
  <c r="I7384" i="34"/>
  <c r="I7385" i="34"/>
  <c r="I7386" i="34"/>
  <c r="I7387" i="34"/>
  <c r="I7388" i="34"/>
  <c r="I7389" i="34"/>
  <c r="I7390" i="34"/>
  <c r="I7391" i="34"/>
  <c r="I7392" i="34"/>
  <c r="I7393" i="34"/>
  <c r="I7394" i="34"/>
  <c r="I7395" i="34"/>
  <c r="I7396" i="34"/>
  <c r="I7397" i="34"/>
  <c r="I7398" i="34"/>
  <c r="I7399" i="34"/>
  <c r="I7400" i="34"/>
  <c r="I7401" i="34"/>
  <c r="I7402" i="34"/>
  <c r="I7403" i="34"/>
  <c r="I7404" i="34"/>
  <c r="I7405" i="34"/>
  <c r="I7406" i="34"/>
  <c r="I7407" i="34"/>
  <c r="I7408" i="34"/>
  <c r="I7409" i="34"/>
  <c r="I7410" i="34"/>
  <c r="I7411" i="34"/>
  <c r="I7412" i="34"/>
  <c r="I7413" i="34"/>
  <c r="I7414" i="34"/>
  <c r="I7415" i="34"/>
  <c r="I7416" i="34"/>
  <c r="I7417" i="34"/>
  <c r="I7418" i="34"/>
  <c r="I7419" i="34"/>
  <c r="I7420" i="34"/>
  <c r="I7421" i="34"/>
  <c r="I7422" i="34"/>
  <c r="I7423" i="34"/>
  <c r="I7424" i="34"/>
  <c r="I7425" i="34"/>
  <c r="I7426" i="34"/>
  <c r="I7427" i="34"/>
  <c r="I7428" i="34"/>
  <c r="I7429" i="34"/>
  <c r="I7430" i="34"/>
  <c r="I7431" i="34"/>
  <c r="I7432" i="34"/>
  <c r="I7433" i="34"/>
  <c r="I7434" i="34"/>
  <c r="I7435" i="34"/>
  <c r="I7436" i="34"/>
  <c r="I7437" i="34"/>
  <c r="I7438" i="34"/>
  <c r="I7439" i="34"/>
  <c r="I7440" i="34"/>
  <c r="I7441" i="34"/>
  <c r="I7442" i="34"/>
  <c r="I7443" i="34"/>
  <c r="I7444" i="34"/>
  <c r="I7445" i="34"/>
  <c r="I7446" i="34"/>
  <c r="I7447" i="34"/>
  <c r="I7448" i="34"/>
  <c r="I7449" i="34"/>
  <c r="I7450" i="34"/>
  <c r="I7451" i="34"/>
  <c r="I7452" i="34"/>
  <c r="I7453" i="34"/>
  <c r="I7454" i="34"/>
  <c r="I7455" i="34"/>
  <c r="I7456" i="34"/>
  <c r="I7457" i="34"/>
  <c r="I7458" i="34"/>
  <c r="I7459" i="34"/>
  <c r="I7460" i="34"/>
  <c r="I7461" i="34"/>
  <c r="I7462" i="34"/>
  <c r="I7463" i="34"/>
  <c r="I7464" i="34"/>
  <c r="I7465" i="34"/>
  <c r="I7466" i="34"/>
  <c r="I7467" i="34"/>
  <c r="I7468" i="34"/>
  <c r="I7469" i="34"/>
  <c r="I7470" i="34"/>
  <c r="I7471" i="34"/>
  <c r="I7472" i="34"/>
  <c r="I7473" i="34"/>
  <c r="I7474" i="34"/>
  <c r="I7475" i="34"/>
  <c r="I7476" i="34"/>
  <c r="I7477" i="34"/>
  <c r="I7478" i="34"/>
  <c r="I7479" i="34"/>
  <c r="I7480" i="34"/>
  <c r="I7481" i="34"/>
  <c r="I7482" i="34"/>
  <c r="I7483" i="34"/>
  <c r="I7484" i="34"/>
  <c r="I7485" i="34"/>
  <c r="I7486" i="34"/>
  <c r="I7487" i="34"/>
  <c r="I7488" i="34"/>
  <c r="I7489" i="34"/>
  <c r="I7490" i="34"/>
  <c r="I7491" i="34"/>
  <c r="I7492" i="34"/>
  <c r="I7493" i="34"/>
  <c r="I7494" i="34"/>
  <c r="I7495" i="34"/>
  <c r="I7496" i="34"/>
  <c r="I7497" i="34"/>
  <c r="I7498" i="34"/>
  <c r="I7499" i="34"/>
  <c r="I7500" i="34"/>
  <c r="I7501" i="34"/>
  <c r="I7502" i="34"/>
  <c r="I7503" i="34"/>
  <c r="I7504" i="34"/>
  <c r="I7505" i="34"/>
  <c r="I7506" i="34"/>
  <c r="I7507" i="34"/>
  <c r="I7508" i="34"/>
  <c r="I7509" i="34"/>
  <c r="I7510" i="34"/>
  <c r="I7511" i="34"/>
  <c r="I7512" i="34"/>
  <c r="I7513" i="34"/>
  <c r="I7514" i="34"/>
  <c r="I7515" i="34"/>
  <c r="I7516" i="34"/>
  <c r="I7517" i="34"/>
  <c r="I7518" i="34"/>
  <c r="I7519" i="34"/>
  <c r="I7520" i="34"/>
  <c r="I7521" i="34"/>
  <c r="I7522" i="34"/>
  <c r="I7523" i="34"/>
  <c r="I7524" i="34"/>
  <c r="I7525" i="34"/>
  <c r="I7526" i="34"/>
  <c r="I7527" i="34"/>
  <c r="I7528" i="34"/>
  <c r="I7529" i="34"/>
  <c r="I7530" i="34"/>
  <c r="I7531" i="34"/>
  <c r="I7532" i="34"/>
  <c r="I7533" i="34"/>
  <c r="I7534" i="34"/>
  <c r="I7535" i="34"/>
  <c r="I7536" i="34"/>
  <c r="I7537" i="34"/>
  <c r="I7538" i="34"/>
  <c r="I7539" i="34"/>
  <c r="I7540" i="34"/>
  <c r="I7541" i="34"/>
  <c r="I7542" i="34"/>
  <c r="I7543" i="34"/>
  <c r="I7544" i="34"/>
  <c r="I7545" i="34"/>
  <c r="I7546" i="34"/>
  <c r="I7547" i="34"/>
  <c r="I7548" i="34"/>
  <c r="I7549" i="34"/>
  <c r="I7550" i="34"/>
  <c r="I7551" i="34"/>
  <c r="I7552" i="34"/>
  <c r="I7553" i="34"/>
  <c r="I7554" i="34"/>
  <c r="I7555" i="34"/>
  <c r="I7556" i="34"/>
  <c r="I7557" i="34"/>
  <c r="I7558" i="34"/>
  <c r="I7559" i="34"/>
  <c r="I7560" i="34"/>
  <c r="I7561" i="34"/>
  <c r="I7562" i="34"/>
  <c r="I7563" i="34"/>
  <c r="I7564" i="34"/>
  <c r="I7565" i="34"/>
  <c r="I7566" i="34"/>
  <c r="I7567" i="34"/>
  <c r="I7568" i="34"/>
  <c r="I7569" i="34"/>
  <c r="I7570" i="34"/>
  <c r="I7571" i="34"/>
  <c r="I7572" i="34"/>
  <c r="I7573" i="34"/>
  <c r="I7574" i="34"/>
  <c r="I7575" i="34"/>
  <c r="I7576" i="34"/>
  <c r="I7577" i="34"/>
  <c r="I7578" i="34"/>
  <c r="I7579" i="34"/>
  <c r="I7580" i="34"/>
  <c r="I7581" i="34"/>
  <c r="I7582" i="34"/>
  <c r="I7583" i="34"/>
  <c r="I7584" i="34"/>
  <c r="I7585" i="34"/>
  <c r="I7586" i="34"/>
  <c r="I7587" i="34"/>
  <c r="I7588" i="34"/>
  <c r="I7589" i="34"/>
  <c r="I7590" i="34"/>
  <c r="I7591" i="34"/>
  <c r="I7592" i="34"/>
  <c r="I7593" i="34"/>
  <c r="I7594" i="34"/>
  <c r="I7595" i="34"/>
  <c r="I7596" i="34"/>
  <c r="I7597" i="34"/>
  <c r="I7598" i="34"/>
  <c r="I7599" i="34"/>
  <c r="I7600" i="34"/>
  <c r="I7601" i="34"/>
  <c r="I7602" i="34"/>
  <c r="I7603" i="34"/>
  <c r="I7604" i="34"/>
  <c r="I7605" i="34"/>
  <c r="I7606" i="34"/>
  <c r="I7607" i="34"/>
  <c r="I7608" i="34"/>
  <c r="I7609" i="34"/>
  <c r="I7610" i="34"/>
  <c r="I7611" i="34"/>
  <c r="I7612" i="34"/>
  <c r="I7613" i="34"/>
  <c r="I7614" i="34"/>
  <c r="I7615" i="34"/>
  <c r="I7616" i="34"/>
  <c r="I7617" i="34"/>
  <c r="I7618" i="34"/>
  <c r="I7619" i="34"/>
  <c r="I7620" i="34"/>
  <c r="I7621" i="34"/>
  <c r="I7622" i="34"/>
  <c r="I7623" i="34"/>
  <c r="I7624" i="34"/>
  <c r="I7625" i="34"/>
  <c r="I7626" i="34"/>
  <c r="I7627" i="34"/>
  <c r="I7628" i="34"/>
  <c r="I7629" i="34"/>
  <c r="I7630" i="34"/>
  <c r="I7631" i="34"/>
  <c r="I7632" i="34"/>
  <c r="I7633" i="34"/>
  <c r="I7634" i="34"/>
  <c r="I7635" i="34"/>
  <c r="I7636" i="34"/>
  <c r="I7637" i="34"/>
  <c r="I7638" i="34"/>
  <c r="I7639" i="34"/>
  <c r="I7640" i="34"/>
  <c r="I7641" i="34"/>
  <c r="I7642" i="34"/>
  <c r="I7643" i="34"/>
  <c r="I7644" i="34"/>
  <c r="I7645" i="34"/>
  <c r="I7646" i="34"/>
  <c r="I7647" i="34"/>
  <c r="I7648" i="34"/>
  <c r="I7649" i="34"/>
  <c r="I7650" i="34"/>
  <c r="I7651" i="34"/>
  <c r="I7652" i="34"/>
  <c r="I7653" i="34"/>
  <c r="I7654" i="34"/>
  <c r="I7655" i="34"/>
  <c r="I7656" i="34"/>
  <c r="I7657" i="34"/>
  <c r="I7658" i="34"/>
  <c r="I7659" i="34"/>
  <c r="I7660" i="34"/>
  <c r="I7661" i="34"/>
  <c r="I7662" i="34"/>
  <c r="I7663" i="34"/>
  <c r="I7664" i="34"/>
  <c r="I7665" i="34"/>
  <c r="I7666" i="34"/>
  <c r="I7667" i="34"/>
  <c r="I7668" i="34"/>
  <c r="I7669" i="34"/>
  <c r="I7670" i="34"/>
  <c r="I7671" i="34"/>
  <c r="I7672" i="34"/>
  <c r="I7673" i="34"/>
  <c r="I7674" i="34"/>
  <c r="I7675" i="34"/>
  <c r="I7676" i="34"/>
  <c r="I7677" i="34"/>
  <c r="I7678" i="34"/>
  <c r="I7679" i="34"/>
  <c r="I7680" i="34"/>
  <c r="I7681" i="34"/>
  <c r="I7682" i="34"/>
  <c r="I7683" i="34"/>
  <c r="I7684" i="34"/>
  <c r="I7685" i="34"/>
  <c r="I7686" i="34"/>
  <c r="I7687" i="34"/>
  <c r="I7688" i="34"/>
  <c r="I7689" i="34"/>
  <c r="I7690" i="34"/>
  <c r="I7691" i="34"/>
  <c r="I7692" i="34"/>
  <c r="I7693" i="34"/>
  <c r="I7694" i="34"/>
  <c r="I7695" i="34"/>
  <c r="I7696" i="34"/>
  <c r="I7697" i="34"/>
  <c r="I7698" i="34"/>
  <c r="I7699" i="34"/>
  <c r="I7700" i="34"/>
  <c r="I7701" i="34"/>
  <c r="I7702" i="34"/>
  <c r="I7703" i="34"/>
  <c r="I7704" i="34"/>
  <c r="I7705" i="34"/>
  <c r="I7706" i="34"/>
  <c r="I7707" i="34"/>
  <c r="I7708" i="34"/>
  <c r="I7709" i="34"/>
  <c r="I7710" i="34"/>
  <c r="I7711" i="34"/>
  <c r="I7712" i="34"/>
  <c r="I7713" i="34"/>
  <c r="I7714" i="34"/>
  <c r="I7715" i="34"/>
  <c r="I7716" i="34"/>
  <c r="I7717" i="34"/>
  <c r="I7718" i="34"/>
  <c r="I7719" i="34"/>
  <c r="I7720" i="34"/>
  <c r="I7721" i="34"/>
  <c r="I7722" i="34"/>
  <c r="I7723" i="34"/>
  <c r="I7724" i="34"/>
  <c r="I7725" i="34"/>
  <c r="I7726" i="34"/>
  <c r="I7727" i="34"/>
  <c r="I7728" i="34"/>
  <c r="I7729" i="34"/>
  <c r="I7730" i="34"/>
  <c r="I7731" i="34"/>
  <c r="I7732" i="34"/>
  <c r="I7733" i="34"/>
  <c r="I7734" i="34"/>
  <c r="I7735" i="34"/>
  <c r="I7736" i="34"/>
  <c r="I7737" i="34"/>
  <c r="I7738" i="34"/>
  <c r="I7739" i="34"/>
  <c r="I7740" i="34"/>
  <c r="I7741" i="34"/>
  <c r="I7742" i="34"/>
  <c r="I7743" i="34"/>
  <c r="I7744" i="34"/>
  <c r="I7745" i="34"/>
  <c r="I7746" i="34"/>
  <c r="I7747" i="34"/>
  <c r="I7748" i="34"/>
  <c r="I7749" i="34"/>
  <c r="I7750" i="34"/>
  <c r="I7751" i="34"/>
  <c r="I7752" i="34"/>
  <c r="I7753" i="34"/>
  <c r="I7754" i="34"/>
  <c r="I7755" i="34"/>
  <c r="I7756" i="34"/>
  <c r="I7757" i="34"/>
  <c r="I7758" i="34"/>
  <c r="I7759" i="34"/>
  <c r="I7760" i="34"/>
  <c r="I7761" i="34"/>
  <c r="I7762" i="34"/>
  <c r="I7763" i="34"/>
  <c r="I7764" i="34"/>
  <c r="I7765" i="34"/>
  <c r="I7766" i="34"/>
  <c r="I7767" i="34"/>
  <c r="I7768" i="34"/>
  <c r="I7769" i="34"/>
  <c r="I7770" i="34"/>
  <c r="I7771" i="34"/>
  <c r="I7772" i="34"/>
  <c r="I7773" i="34"/>
  <c r="I7774" i="34"/>
  <c r="I7775" i="34"/>
  <c r="I7776" i="34"/>
  <c r="I7777" i="34"/>
  <c r="I7778" i="34"/>
  <c r="I7779" i="34"/>
  <c r="I7780" i="34"/>
  <c r="I7781" i="34"/>
  <c r="I7782" i="34"/>
  <c r="I7783" i="34"/>
  <c r="I7784" i="34"/>
  <c r="I7785" i="34"/>
  <c r="I7786" i="34"/>
  <c r="I7787" i="34"/>
  <c r="I7788" i="34"/>
  <c r="I7789" i="34"/>
  <c r="I7790" i="34"/>
  <c r="I7791" i="34"/>
  <c r="I7792" i="34"/>
  <c r="I7793" i="34"/>
  <c r="I7794" i="34"/>
  <c r="I7795" i="34"/>
  <c r="I7796" i="34"/>
  <c r="I7797" i="34"/>
  <c r="I7798" i="34"/>
  <c r="I7799" i="34"/>
  <c r="I7800" i="34"/>
  <c r="I7801" i="34"/>
  <c r="I7802" i="34"/>
  <c r="I7803" i="34"/>
  <c r="I7804" i="34"/>
  <c r="I7805" i="34"/>
  <c r="I7806" i="34"/>
  <c r="I7807" i="34"/>
  <c r="I7808" i="34"/>
  <c r="I7809" i="34"/>
  <c r="I7810" i="34"/>
  <c r="I7811" i="34"/>
  <c r="I7812" i="34"/>
  <c r="I7813" i="34"/>
  <c r="I7814" i="34"/>
  <c r="I7815" i="34"/>
  <c r="I7816" i="34"/>
  <c r="I7817" i="34"/>
  <c r="I7818" i="34"/>
  <c r="I7819" i="34"/>
  <c r="I7820" i="34"/>
  <c r="I7821" i="34"/>
  <c r="I7822" i="34"/>
  <c r="I7823" i="34"/>
  <c r="I7824" i="34"/>
  <c r="I7825" i="34"/>
  <c r="I7826" i="34"/>
  <c r="I7827" i="34"/>
  <c r="I7828" i="34"/>
  <c r="I7829" i="34"/>
  <c r="I7830" i="34"/>
  <c r="I7831" i="34"/>
  <c r="I7832" i="34"/>
  <c r="I7833" i="34"/>
  <c r="I7834" i="34"/>
  <c r="I7835" i="34"/>
  <c r="I7836" i="34"/>
  <c r="I7837" i="34"/>
  <c r="I7838" i="34"/>
  <c r="I7839" i="34"/>
  <c r="I7840" i="34"/>
  <c r="I7841" i="34"/>
  <c r="I7842" i="34"/>
  <c r="I7843" i="34"/>
  <c r="I7844" i="34"/>
  <c r="I7845" i="34"/>
  <c r="I7846" i="34"/>
  <c r="I7847" i="34"/>
  <c r="I7848" i="34"/>
  <c r="I7849" i="34"/>
  <c r="I7850" i="34"/>
  <c r="I7851" i="34"/>
  <c r="I7852" i="34"/>
  <c r="I7853" i="34"/>
  <c r="I7854" i="34"/>
  <c r="I7855" i="34"/>
  <c r="I7856" i="34"/>
  <c r="I7857" i="34"/>
  <c r="I7858" i="34"/>
  <c r="I7859" i="34"/>
  <c r="I7860" i="34"/>
  <c r="I7861" i="34"/>
  <c r="I7862" i="34"/>
  <c r="I7863" i="34"/>
  <c r="I7864" i="34"/>
  <c r="I7865" i="34"/>
  <c r="I7866" i="34"/>
  <c r="I7867" i="34"/>
  <c r="I7868" i="34"/>
  <c r="I7869" i="34"/>
  <c r="I7870" i="34"/>
  <c r="I7871" i="34"/>
  <c r="I7872" i="34"/>
  <c r="I7873" i="34"/>
  <c r="I7874" i="34"/>
  <c r="I7875" i="34"/>
  <c r="I7876" i="34"/>
  <c r="I7877" i="34"/>
  <c r="I7878" i="34"/>
  <c r="I7879" i="34"/>
  <c r="I7880" i="34"/>
  <c r="I7881" i="34"/>
  <c r="I7882" i="34"/>
  <c r="I7883" i="34"/>
  <c r="I7884" i="34"/>
  <c r="I7885" i="34"/>
  <c r="I7886" i="34"/>
  <c r="I7887" i="34"/>
  <c r="I7888" i="34"/>
  <c r="I7889" i="34"/>
  <c r="I7890" i="34"/>
  <c r="I7891" i="34"/>
  <c r="I7892" i="34"/>
  <c r="I7893" i="34"/>
  <c r="I7894" i="34"/>
  <c r="I7895" i="34"/>
  <c r="I7896" i="34"/>
  <c r="I7897" i="34"/>
  <c r="I7898" i="34"/>
  <c r="I7899" i="34"/>
  <c r="I7900" i="34"/>
  <c r="I7901" i="34"/>
  <c r="I7902" i="34"/>
  <c r="I7903" i="34"/>
  <c r="I7904" i="34"/>
  <c r="I7905" i="34"/>
  <c r="I7906" i="34"/>
  <c r="I7907" i="34"/>
  <c r="I7908" i="34"/>
  <c r="I7909" i="34"/>
  <c r="I7910" i="34"/>
  <c r="I7911" i="34"/>
  <c r="I7912" i="34"/>
  <c r="I7913" i="34"/>
  <c r="I7914" i="34"/>
  <c r="I7915" i="34"/>
  <c r="I7916" i="34"/>
  <c r="I7917" i="34"/>
  <c r="I7918" i="34"/>
  <c r="I7919" i="34"/>
  <c r="I7920" i="34"/>
  <c r="I7921" i="34"/>
  <c r="I7922" i="34"/>
  <c r="I7923" i="34"/>
  <c r="I7924" i="34"/>
  <c r="I7925" i="34"/>
  <c r="I7926" i="34"/>
  <c r="I7927" i="34"/>
  <c r="I7928" i="34"/>
  <c r="I7929" i="34"/>
  <c r="I7930" i="34"/>
  <c r="I7931" i="34"/>
  <c r="I7932" i="34"/>
  <c r="I7933" i="34"/>
  <c r="I7934" i="34"/>
  <c r="I7935" i="34"/>
  <c r="I7936" i="34"/>
  <c r="I7937" i="34"/>
  <c r="I7938" i="34"/>
  <c r="I7939" i="34"/>
  <c r="I7940" i="34"/>
  <c r="I7941" i="34"/>
  <c r="I7942" i="34"/>
  <c r="I7943" i="34"/>
  <c r="I7944" i="34"/>
  <c r="I7945" i="34"/>
  <c r="I7946" i="34"/>
  <c r="I7947" i="34"/>
  <c r="I7948" i="34"/>
  <c r="I7949" i="34"/>
  <c r="I7950" i="34"/>
  <c r="I7951" i="34"/>
  <c r="I7952" i="34"/>
  <c r="I7953" i="34"/>
  <c r="I7954" i="34"/>
  <c r="I7955" i="34"/>
  <c r="I7956" i="34"/>
  <c r="I7957" i="34"/>
  <c r="I7958" i="34"/>
  <c r="I7959" i="34"/>
  <c r="I7960" i="34"/>
  <c r="I7961" i="34"/>
  <c r="I7962" i="34"/>
  <c r="I7963" i="34"/>
  <c r="I7964" i="34"/>
  <c r="I7965" i="34"/>
  <c r="I7966" i="34"/>
  <c r="I7967" i="34"/>
  <c r="I7968" i="34"/>
  <c r="I7969" i="34"/>
  <c r="I7970" i="34"/>
  <c r="I7971" i="34"/>
  <c r="I7972" i="34"/>
  <c r="I7973" i="34"/>
  <c r="I7974" i="34"/>
  <c r="I7975" i="34"/>
  <c r="I7976" i="34"/>
  <c r="I7977" i="34"/>
  <c r="I7978" i="34"/>
  <c r="I7979" i="34"/>
  <c r="I7980" i="34"/>
  <c r="I7981" i="34"/>
  <c r="I7982" i="34"/>
  <c r="I7983" i="34"/>
  <c r="I7984" i="34"/>
  <c r="I7985" i="34"/>
  <c r="I7986" i="34"/>
  <c r="I7987" i="34"/>
  <c r="I7988" i="34"/>
  <c r="I7989" i="34"/>
  <c r="I7990" i="34"/>
  <c r="I7991" i="34"/>
  <c r="I7992" i="34"/>
  <c r="I7993" i="34"/>
  <c r="I7994" i="34"/>
  <c r="I7995" i="34"/>
  <c r="I7996" i="34"/>
  <c r="I7997" i="34"/>
  <c r="I7998" i="34"/>
  <c r="I7999" i="34"/>
  <c r="I8000" i="34"/>
  <c r="I8001" i="34"/>
  <c r="I8002" i="34"/>
  <c r="I8003" i="34"/>
  <c r="I8004" i="34"/>
  <c r="I8005" i="34"/>
  <c r="I8006" i="34"/>
  <c r="I8007" i="34"/>
  <c r="I8008" i="34"/>
  <c r="I8009" i="34"/>
  <c r="I8010" i="34"/>
  <c r="I8011" i="34"/>
  <c r="I8012" i="34"/>
  <c r="I8013" i="34"/>
  <c r="I8014" i="34"/>
  <c r="I8015" i="34"/>
  <c r="I8016" i="34"/>
  <c r="I8017" i="34"/>
  <c r="I8018" i="34"/>
  <c r="I8019" i="34"/>
  <c r="I8020" i="34"/>
  <c r="I8021" i="34"/>
  <c r="I8022" i="34"/>
  <c r="I8023" i="34"/>
  <c r="I8024" i="34"/>
  <c r="I8025" i="34"/>
  <c r="I8026" i="34"/>
  <c r="I8027" i="34"/>
  <c r="I8028" i="34"/>
  <c r="I8029" i="34"/>
  <c r="I8030" i="34"/>
  <c r="I8031" i="34"/>
  <c r="I8032" i="34"/>
  <c r="I8033" i="34"/>
  <c r="I8034" i="34"/>
  <c r="I8035" i="34"/>
  <c r="I8036" i="34"/>
  <c r="I8037" i="34"/>
  <c r="I8038" i="34"/>
  <c r="I8039" i="34"/>
  <c r="I8040" i="34"/>
  <c r="I8041" i="34"/>
  <c r="I8042" i="34"/>
  <c r="I8043" i="34"/>
  <c r="I8044" i="34"/>
  <c r="I8045" i="34"/>
  <c r="I8046" i="34"/>
  <c r="I8047" i="34"/>
  <c r="I8048" i="34"/>
  <c r="I8049" i="34"/>
  <c r="I8050" i="34"/>
  <c r="I8051" i="34"/>
  <c r="I8052" i="34"/>
  <c r="I8053" i="34"/>
  <c r="I8054" i="34"/>
  <c r="I8055" i="34"/>
  <c r="I8056" i="34"/>
  <c r="I8057" i="34"/>
  <c r="I8058" i="34"/>
  <c r="I8059" i="34"/>
  <c r="I8060" i="34"/>
  <c r="I8061" i="34"/>
  <c r="I8062" i="34"/>
  <c r="I8063" i="34"/>
  <c r="I8064" i="34"/>
  <c r="I8065" i="34"/>
  <c r="I8066" i="34"/>
  <c r="I8067" i="34"/>
  <c r="I8068" i="34"/>
  <c r="I8069" i="34"/>
  <c r="I8070" i="34"/>
  <c r="I8071" i="34"/>
  <c r="I8072" i="34"/>
  <c r="I8073" i="34"/>
  <c r="I8074" i="34"/>
  <c r="I8075" i="34"/>
  <c r="I8076" i="34"/>
  <c r="I8077" i="34"/>
  <c r="I8078" i="34"/>
  <c r="I8079" i="34"/>
  <c r="I8080" i="34"/>
  <c r="I8081" i="34"/>
  <c r="I8082" i="34"/>
  <c r="I8083" i="34"/>
  <c r="I8084" i="34"/>
  <c r="I8085" i="34"/>
  <c r="I8086" i="34"/>
  <c r="I8087" i="34"/>
  <c r="I8088" i="34"/>
  <c r="I8089" i="34"/>
  <c r="I8090" i="34"/>
  <c r="I8091" i="34"/>
  <c r="I8092" i="34"/>
  <c r="I8093" i="34"/>
  <c r="I8094" i="34"/>
  <c r="I8095" i="34"/>
  <c r="I8096" i="34"/>
  <c r="I8097" i="34"/>
  <c r="I8098" i="34"/>
  <c r="I8099" i="34"/>
  <c r="I8100" i="34"/>
  <c r="I8101" i="34"/>
  <c r="I8102" i="34"/>
  <c r="I8103" i="34"/>
  <c r="I8104" i="34"/>
  <c r="I8105" i="34"/>
  <c r="I8106" i="34"/>
  <c r="I8107" i="34"/>
  <c r="I8108" i="34"/>
  <c r="I8109" i="34"/>
  <c r="I8110" i="34"/>
  <c r="I8111" i="34"/>
  <c r="I8112" i="34"/>
  <c r="I8113" i="34"/>
  <c r="I8114" i="34"/>
  <c r="I8115" i="34"/>
  <c r="I8116" i="34"/>
  <c r="I8117" i="34"/>
  <c r="I8118" i="34"/>
  <c r="I8119" i="34"/>
  <c r="I8120" i="34"/>
  <c r="I8121" i="34"/>
  <c r="I8122" i="34"/>
  <c r="I8123" i="34"/>
  <c r="I8124" i="34"/>
  <c r="I8125" i="34"/>
  <c r="I8126" i="34"/>
  <c r="I8127" i="34"/>
  <c r="I8128" i="34"/>
  <c r="I8129" i="34"/>
  <c r="I8130" i="34"/>
  <c r="I8131" i="34"/>
  <c r="I8132" i="34"/>
  <c r="I8133" i="34"/>
  <c r="I8134" i="34"/>
  <c r="I8135" i="34"/>
  <c r="I8136" i="34"/>
  <c r="I8137" i="34"/>
  <c r="I8138" i="34"/>
  <c r="I8139" i="34"/>
  <c r="I8140" i="34"/>
  <c r="I8141" i="34"/>
  <c r="I8142" i="34"/>
  <c r="I8143" i="34"/>
  <c r="I8144" i="34"/>
  <c r="I8145" i="34"/>
  <c r="I8146" i="34"/>
  <c r="I8147" i="34"/>
  <c r="I8148" i="34"/>
  <c r="I8149" i="34"/>
  <c r="I8150" i="34"/>
  <c r="I8151" i="34"/>
  <c r="I8152" i="34"/>
  <c r="I8153" i="34"/>
  <c r="I8154" i="34"/>
  <c r="I8155" i="34"/>
  <c r="I8156" i="34"/>
  <c r="I8157" i="34"/>
  <c r="I8158" i="34"/>
  <c r="I8159" i="34"/>
  <c r="I8160" i="34"/>
  <c r="I8161" i="34"/>
  <c r="I8162" i="34"/>
  <c r="I8163" i="34"/>
  <c r="I8164" i="34"/>
  <c r="I8165" i="34"/>
  <c r="I8166" i="34"/>
  <c r="I8167" i="34"/>
  <c r="I8168" i="34"/>
  <c r="I8169" i="34"/>
  <c r="I8170" i="34"/>
  <c r="I8171" i="34"/>
  <c r="I8172" i="34"/>
  <c r="I8173" i="34"/>
  <c r="I8174" i="34"/>
  <c r="I8175" i="34"/>
  <c r="I8176" i="34"/>
  <c r="I8177" i="34"/>
  <c r="I8178" i="34"/>
  <c r="I8179" i="34"/>
  <c r="I8180" i="34"/>
  <c r="I8181" i="34"/>
  <c r="I8182" i="34"/>
  <c r="I8183" i="34"/>
  <c r="I8184" i="34"/>
  <c r="I8185" i="34"/>
  <c r="I8186" i="34"/>
  <c r="I8187" i="34"/>
  <c r="I8188" i="34"/>
  <c r="I8189" i="34"/>
  <c r="I8190" i="34"/>
  <c r="I8191" i="34"/>
  <c r="I8192" i="34"/>
  <c r="I8193" i="34"/>
  <c r="I8194" i="34"/>
  <c r="I8195" i="34"/>
  <c r="I8196" i="34"/>
  <c r="I8197" i="34"/>
  <c r="I8198" i="34"/>
  <c r="I8199" i="34"/>
  <c r="I8200" i="34"/>
  <c r="I8201" i="34"/>
  <c r="I8202" i="34"/>
  <c r="I8203" i="34"/>
  <c r="I8204" i="34"/>
  <c r="I8205" i="34"/>
  <c r="I8206" i="34"/>
  <c r="I8207" i="34"/>
  <c r="I8208" i="34"/>
  <c r="I8209" i="34"/>
  <c r="I8210" i="34"/>
  <c r="I8211" i="34"/>
  <c r="I8212" i="34"/>
  <c r="I8213" i="34"/>
  <c r="I8214" i="34"/>
  <c r="I8215" i="34"/>
  <c r="I8216" i="34"/>
  <c r="I8217" i="34"/>
  <c r="I8218" i="34"/>
  <c r="I8219" i="34"/>
  <c r="I8220" i="34"/>
  <c r="I8221" i="34"/>
  <c r="I8222" i="34"/>
  <c r="I8223" i="34"/>
  <c r="I8224" i="34"/>
  <c r="I8225" i="34"/>
  <c r="I8226" i="34"/>
  <c r="I8227" i="34"/>
  <c r="I8228" i="34"/>
  <c r="I8229" i="34"/>
  <c r="I8230" i="34"/>
  <c r="I8231" i="34"/>
  <c r="I8232" i="34"/>
  <c r="I8233" i="34"/>
  <c r="I8234" i="34"/>
  <c r="I8235" i="34"/>
  <c r="I8236" i="34"/>
  <c r="I8237" i="34"/>
  <c r="I8238" i="34"/>
  <c r="I8239" i="34"/>
  <c r="I8240" i="34"/>
  <c r="I8241" i="34"/>
  <c r="I8242" i="34"/>
  <c r="I8243" i="34"/>
  <c r="I8244" i="34"/>
  <c r="I8245" i="34"/>
  <c r="I8246" i="34"/>
  <c r="I8247" i="34"/>
  <c r="I8248" i="34"/>
  <c r="I8249" i="34"/>
  <c r="I8250" i="34"/>
  <c r="I8251" i="34"/>
  <c r="I8252" i="34"/>
  <c r="I8253" i="34"/>
  <c r="I8254" i="34"/>
  <c r="I8255" i="34"/>
  <c r="I8256" i="34"/>
  <c r="I8257" i="34"/>
  <c r="I8258" i="34"/>
  <c r="I8259" i="34"/>
  <c r="I8260" i="34"/>
  <c r="I8261" i="34"/>
  <c r="I8262" i="34"/>
  <c r="I8263" i="34"/>
  <c r="I8264" i="34"/>
  <c r="I8265" i="34"/>
  <c r="I8266" i="34"/>
  <c r="I8267" i="34"/>
  <c r="I8268" i="34"/>
  <c r="I8269" i="34"/>
  <c r="I8270" i="34"/>
  <c r="I8271" i="34"/>
  <c r="I8272" i="34"/>
  <c r="I8273" i="34"/>
  <c r="I8274" i="34"/>
  <c r="I8275" i="34"/>
  <c r="I8276" i="34"/>
  <c r="I8277" i="34"/>
  <c r="I8278" i="34"/>
  <c r="I8279" i="34"/>
  <c r="I8280" i="34"/>
  <c r="I8281" i="34"/>
  <c r="I8282" i="34"/>
  <c r="I8283" i="34"/>
  <c r="I8284" i="34"/>
  <c r="I8285" i="34"/>
  <c r="I8286" i="34"/>
  <c r="I8287" i="34"/>
  <c r="I8288" i="34"/>
  <c r="I8289" i="34"/>
  <c r="I8290" i="34"/>
  <c r="I8291" i="34"/>
  <c r="I8292" i="34"/>
  <c r="I8293" i="34"/>
  <c r="I8294" i="34"/>
  <c r="I8295" i="34"/>
  <c r="I8296" i="34"/>
  <c r="I8297" i="34"/>
  <c r="I8298" i="34"/>
  <c r="I8299" i="34"/>
  <c r="I8300" i="34"/>
  <c r="I8301" i="34"/>
  <c r="I8302" i="34"/>
  <c r="I8303" i="34"/>
  <c r="I8304" i="34"/>
  <c r="I8305" i="34"/>
  <c r="I8306" i="34"/>
  <c r="I8307" i="34"/>
  <c r="I8308" i="34"/>
  <c r="I8309" i="34"/>
  <c r="I8310" i="34"/>
  <c r="I8311" i="34"/>
  <c r="I8312" i="34"/>
  <c r="I8313" i="34"/>
  <c r="I8314" i="34"/>
  <c r="I8315" i="34"/>
  <c r="I8316" i="34"/>
  <c r="I8317" i="34"/>
  <c r="I8318" i="34"/>
  <c r="I8319" i="34"/>
  <c r="I8320" i="34"/>
  <c r="I8321" i="34"/>
  <c r="I8322" i="34"/>
  <c r="I8323" i="34"/>
  <c r="I8324" i="34"/>
  <c r="I8325" i="34"/>
  <c r="I8326" i="34"/>
  <c r="I8327" i="34"/>
  <c r="I8328" i="34"/>
  <c r="I8329" i="34"/>
  <c r="I8330" i="34"/>
  <c r="I8331" i="34"/>
  <c r="I8332" i="34"/>
  <c r="I8333" i="34"/>
  <c r="I8334" i="34"/>
  <c r="I8335" i="34"/>
  <c r="I8336" i="34"/>
  <c r="I8337" i="34"/>
  <c r="I8338" i="34"/>
  <c r="I8339" i="34"/>
  <c r="I8340" i="34"/>
  <c r="I8341" i="34"/>
  <c r="I8342" i="34"/>
  <c r="I8343" i="34"/>
  <c r="I8344" i="34"/>
  <c r="I8345" i="34"/>
  <c r="I8346" i="34"/>
  <c r="I8347" i="34"/>
  <c r="I8348" i="34"/>
  <c r="I8349" i="34"/>
  <c r="I8350" i="34"/>
  <c r="I8351" i="34"/>
  <c r="I8352" i="34"/>
  <c r="I8353" i="34"/>
  <c r="I8354" i="34"/>
  <c r="I8355" i="34"/>
  <c r="I8356" i="34"/>
  <c r="I8357" i="34"/>
  <c r="I8358" i="34"/>
  <c r="I8359" i="34"/>
  <c r="I8360" i="34"/>
  <c r="I8361" i="34"/>
  <c r="I8362" i="34"/>
  <c r="I8363" i="34"/>
  <c r="I8364" i="34"/>
  <c r="I8365" i="34"/>
  <c r="I8366" i="34"/>
  <c r="I8367" i="34"/>
  <c r="I8368" i="34"/>
  <c r="I8369" i="34"/>
  <c r="I8370" i="34"/>
  <c r="I8371" i="34"/>
  <c r="I8372" i="34"/>
  <c r="I8373" i="34"/>
  <c r="I8374" i="34"/>
  <c r="I8375" i="34"/>
  <c r="I8376" i="34"/>
  <c r="I8377" i="34"/>
  <c r="I8378" i="34"/>
  <c r="I8379" i="34"/>
  <c r="I8380" i="34"/>
  <c r="I8381" i="34"/>
  <c r="I8382" i="34"/>
  <c r="I8383" i="34"/>
  <c r="I8384" i="34"/>
  <c r="I8385" i="34"/>
  <c r="I8386" i="34"/>
  <c r="I8387" i="34"/>
  <c r="I8388" i="34"/>
  <c r="I8389" i="34"/>
  <c r="I8390" i="34"/>
  <c r="I8391" i="34"/>
  <c r="I8392" i="34"/>
  <c r="I8393" i="34"/>
  <c r="I8394" i="34"/>
  <c r="I8395" i="34"/>
  <c r="I8396" i="34"/>
  <c r="I8397" i="34"/>
  <c r="I8398" i="34"/>
  <c r="I8399" i="34"/>
  <c r="I8400" i="34"/>
  <c r="I8401" i="34"/>
  <c r="I8402" i="34"/>
  <c r="I8403" i="34"/>
  <c r="I8404" i="34"/>
  <c r="I8405" i="34"/>
  <c r="I8406" i="34"/>
  <c r="I8407" i="34"/>
  <c r="I8408" i="34"/>
  <c r="I8409" i="34"/>
  <c r="I8410" i="34"/>
  <c r="I8411" i="34"/>
  <c r="I8412" i="34"/>
  <c r="I8413" i="34"/>
  <c r="I8414" i="34"/>
  <c r="I8415" i="34"/>
  <c r="I8416" i="34"/>
  <c r="I8417" i="34"/>
  <c r="I8418" i="34"/>
  <c r="I8419" i="34"/>
  <c r="I8420" i="34"/>
  <c r="I8421" i="34"/>
  <c r="I8422" i="34"/>
  <c r="I8423" i="34"/>
  <c r="I8424" i="34"/>
  <c r="I8425" i="34"/>
  <c r="I8426" i="34"/>
  <c r="I8427" i="34"/>
  <c r="I8428" i="34"/>
  <c r="I8429" i="34"/>
  <c r="I8430" i="34"/>
  <c r="I8431" i="34"/>
  <c r="I8432" i="34"/>
  <c r="I8433" i="34"/>
  <c r="I8434" i="34"/>
  <c r="I8435" i="34"/>
  <c r="I8436" i="34"/>
  <c r="I8437" i="34"/>
  <c r="I8438" i="34"/>
  <c r="I8439" i="34"/>
  <c r="I8440" i="34"/>
  <c r="I8441" i="34"/>
  <c r="I8442" i="34"/>
  <c r="I8443" i="34"/>
  <c r="I8444" i="34"/>
  <c r="I8445" i="34"/>
  <c r="I8446" i="34"/>
  <c r="I8447" i="34"/>
  <c r="I8448" i="34"/>
  <c r="I8449" i="34"/>
  <c r="I8450" i="34"/>
  <c r="I8451" i="34"/>
  <c r="I8452" i="34"/>
  <c r="I8453" i="34"/>
  <c r="I8454" i="34"/>
  <c r="I8455" i="34"/>
  <c r="I8456" i="34"/>
  <c r="I8457" i="34"/>
  <c r="I8458" i="34"/>
  <c r="I8459" i="34"/>
  <c r="I8460" i="34"/>
  <c r="I8461" i="34"/>
  <c r="I8462" i="34"/>
  <c r="I8463" i="34"/>
  <c r="I8464" i="34"/>
  <c r="I8465" i="34"/>
  <c r="I8466" i="34"/>
  <c r="I8467" i="34"/>
  <c r="I8468" i="34"/>
  <c r="I8469" i="34"/>
  <c r="I8470" i="34"/>
  <c r="I8471" i="34"/>
  <c r="I8472" i="34"/>
  <c r="I8473" i="34"/>
  <c r="I8474" i="34"/>
  <c r="I8475" i="34"/>
  <c r="I8476" i="34"/>
  <c r="I8477" i="34"/>
  <c r="I8478" i="34"/>
  <c r="I8479" i="34"/>
  <c r="I8480" i="34"/>
  <c r="I8481" i="34"/>
  <c r="I8482" i="34"/>
  <c r="I8483" i="34"/>
  <c r="I8484" i="34"/>
  <c r="I8485" i="34"/>
  <c r="I8486" i="34"/>
  <c r="I8487" i="34"/>
  <c r="I8488" i="34"/>
  <c r="I8489" i="34"/>
  <c r="I8490" i="34"/>
  <c r="I8491" i="34"/>
  <c r="I8492" i="34"/>
  <c r="I8493" i="34"/>
  <c r="I8494" i="34"/>
  <c r="I8495" i="34"/>
  <c r="I8496" i="34"/>
  <c r="I8497" i="34"/>
  <c r="I8498" i="34"/>
  <c r="I8499" i="34"/>
  <c r="I8500" i="34"/>
  <c r="I8501" i="34"/>
  <c r="I8502" i="34"/>
  <c r="I8503" i="34"/>
  <c r="I8504" i="34"/>
  <c r="I8505" i="34"/>
  <c r="I8506" i="34"/>
  <c r="I8507" i="34"/>
  <c r="I8508" i="34"/>
  <c r="I8509" i="34"/>
  <c r="I8510" i="34"/>
  <c r="I8511" i="34"/>
  <c r="I8512" i="34"/>
  <c r="I8513" i="34"/>
  <c r="I8514" i="34"/>
  <c r="I8515" i="34"/>
  <c r="I8516" i="34"/>
  <c r="I8517" i="34"/>
  <c r="I8518" i="34"/>
  <c r="I8519" i="34"/>
  <c r="I8520" i="34"/>
  <c r="I8521" i="34"/>
  <c r="I8522" i="34"/>
  <c r="I8523" i="34"/>
  <c r="I8524" i="34"/>
  <c r="I8525" i="34"/>
  <c r="I8526" i="34"/>
  <c r="I8527" i="34"/>
  <c r="I8528" i="34"/>
  <c r="I8529" i="34"/>
  <c r="I8530" i="34"/>
  <c r="I8531" i="34"/>
  <c r="I8532" i="34"/>
  <c r="I8533" i="34"/>
  <c r="I8534" i="34"/>
  <c r="I8535" i="34"/>
  <c r="I8536" i="34"/>
  <c r="I8537" i="34"/>
  <c r="I8538" i="34"/>
  <c r="I8539" i="34"/>
  <c r="I8540" i="34"/>
  <c r="I8541" i="34"/>
  <c r="I8542" i="34"/>
  <c r="I8543" i="34"/>
  <c r="I8544" i="34"/>
  <c r="I8545" i="34"/>
  <c r="I8546" i="34"/>
  <c r="I8547" i="34"/>
  <c r="I8548" i="34"/>
  <c r="I8549" i="34"/>
  <c r="I8550" i="34"/>
  <c r="I8551" i="34"/>
  <c r="I8552" i="34"/>
  <c r="I8553" i="34"/>
  <c r="I8554" i="34"/>
  <c r="I8555" i="34"/>
  <c r="I8556" i="34"/>
  <c r="I8557" i="34"/>
  <c r="I8558" i="34"/>
  <c r="I8559" i="34"/>
  <c r="I8560" i="34"/>
  <c r="I8561" i="34"/>
  <c r="I8562" i="34"/>
  <c r="I8563" i="34"/>
  <c r="I8564" i="34"/>
  <c r="I8565" i="34"/>
  <c r="I8566" i="34"/>
  <c r="I8567" i="34"/>
  <c r="I8568" i="34"/>
  <c r="I8569" i="34"/>
  <c r="I8570" i="34"/>
  <c r="I8571" i="34"/>
  <c r="I8572" i="34"/>
  <c r="I8573" i="34"/>
  <c r="I8574" i="34"/>
  <c r="I8575" i="34"/>
  <c r="I8576" i="34"/>
  <c r="I8577" i="34"/>
  <c r="I8578" i="34"/>
  <c r="I8579" i="34"/>
  <c r="I8580" i="34"/>
  <c r="I8581" i="34"/>
  <c r="I8582" i="34"/>
  <c r="I8583" i="34"/>
  <c r="I8584" i="34"/>
  <c r="I8585" i="34"/>
  <c r="I8586" i="34"/>
  <c r="I8587" i="34"/>
  <c r="I8588" i="34"/>
  <c r="I8589" i="34"/>
  <c r="I8590" i="34"/>
  <c r="I8591" i="34"/>
  <c r="I8592" i="34"/>
  <c r="I8593" i="34"/>
  <c r="I8594" i="34"/>
  <c r="I8595" i="34"/>
  <c r="I8596" i="34"/>
  <c r="I8597" i="34"/>
  <c r="I8598" i="34"/>
  <c r="I8599" i="34"/>
  <c r="I8600" i="34"/>
  <c r="I8601" i="34"/>
  <c r="I8602" i="34"/>
  <c r="I8603" i="34"/>
  <c r="I8604" i="34"/>
  <c r="I8605" i="34"/>
  <c r="I8606" i="34"/>
  <c r="I8607" i="34"/>
  <c r="I8608" i="34"/>
  <c r="I8609" i="34"/>
  <c r="I8610" i="34"/>
  <c r="I8611" i="34"/>
  <c r="I8612" i="34"/>
  <c r="I8613" i="34"/>
  <c r="I8614" i="34"/>
  <c r="I8615" i="34"/>
  <c r="I8616" i="34"/>
  <c r="I8617" i="34"/>
  <c r="I8618" i="34"/>
  <c r="I8619" i="34"/>
  <c r="I8620" i="34"/>
  <c r="I8621" i="34"/>
  <c r="I8622" i="34"/>
  <c r="I8623" i="34"/>
  <c r="I8624" i="34"/>
  <c r="I8625" i="34"/>
  <c r="I8626" i="34"/>
  <c r="I8627" i="34"/>
  <c r="I8628" i="34"/>
  <c r="I8629" i="34"/>
  <c r="I8630" i="34"/>
  <c r="I8631" i="34"/>
  <c r="I8632" i="34"/>
  <c r="I8633" i="34"/>
  <c r="I8634" i="34"/>
  <c r="I8635" i="34"/>
  <c r="I8636" i="34"/>
  <c r="I8637" i="34"/>
  <c r="I8638" i="34"/>
  <c r="I8639" i="34"/>
  <c r="I8640" i="34"/>
  <c r="I8641" i="34"/>
  <c r="I8642" i="34"/>
  <c r="I8643" i="34"/>
  <c r="I8644" i="34"/>
  <c r="I8645" i="34"/>
  <c r="I8646" i="34"/>
  <c r="I8647" i="34"/>
  <c r="I8648" i="34"/>
  <c r="I8649" i="34"/>
  <c r="I8650" i="34"/>
  <c r="I8651" i="34"/>
  <c r="I8652" i="34"/>
  <c r="I8653" i="34"/>
  <c r="I8654" i="34"/>
  <c r="I8655" i="34"/>
  <c r="I8656" i="34"/>
  <c r="I8657" i="34"/>
  <c r="I8658" i="34"/>
  <c r="I8659" i="34"/>
  <c r="I8660" i="34"/>
  <c r="I8661" i="34"/>
  <c r="I8662" i="34"/>
  <c r="I8663" i="34"/>
  <c r="I8664" i="34"/>
  <c r="I8665" i="34"/>
  <c r="I8666" i="34"/>
  <c r="I8667" i="34"/>
  <c r="I8668" i="34"/>
  <c r="I8669" i="34"/>
  <c r="I8670" i="34"/>
  <c r="I8671" i="34"/>
  <c r="I8672" i="34"/>
  <c r="I8673" i="34"/>
  <c r="I8674" i="34"/>
  <c r="I8675" i="34"/>
  <c r="I8676" i="34"/>
  <c r="I8677" i="34"/>
  <c r="I8678" i="34"/>
  <c r="I8679" i="34"/>
  <c r="I8680" i="34"/>
  <c r="I8681" i="34"/>
  <c r="I8682" i="34"/>
  <c r="I8683" i="34"/>
  <c r="I8684" i="34"/>
  <c r="I8685" i="34"/>
  <c r="I8686" i="34"/>
  <c r="I8687" i="34"/>
  <c r="I8688" i="34"/>
  <c r="I8689" i="34"/>
  <c r="I8690" i="34"/>
  <c r="I8691" i="34"/>
  <c r="I8692" i="34"/>
  <c r="I8693" i="34"/>
  <c r="I8694" i="34"/>
  <c r="I8695" i="34"/>
  <c r="I8696" i="34"/>
  <c r="I8697" i="34"/>
  <c r="I8698" i="34"/>
  <c r="I8699" i="34"/>
  <c r="I8700" i="34"/>
  <c r="I8701" i="34"/>
  <c r="I8702" i="34"/>
  <c r="I8703" i="34"/>
  <c r="I8704" i="34"/>
  <c r="I8705" i="34"/>
  <c r="I8706" i="34"/>
  <c r="I8707" i="34"/>
  <c r="I8708" i="34"/>
  <c r="I8709" i="34"/>
  <c r="I8710" i="34"/>
  <c r="I8711" i="34"/>
  <c r="I8712" i="34"/>
  <c r="I8713" i="34"/>
  <c r="I8714" i="34"/>
  <c r="I8715" i="34"/>
  <c r="I8716" i="34"/>
  <c r="I8717" i="34"/>
  <c r="I8718" i="34"/>
  <c r="I8719" i="34"/>
  <c r="I8720" i="34"/>
  <c r="I8721" i="34"/>
  <c r="I8722" i="34"/>
  <c r="I8723" i="34"/>
  <c r="I8724" i="34"/>
  <c r="I8725" i="34"/>
  <c r="I8726" i="34"/>
  <c r="I8727" i="34"/>
  <c r="I8728" i="34"/>
  <c r="I8729" i="34"/>
  <c r="I8730" i="34"/>
  <c r="I8731" i="34"/>
  <c r="I8732" i="34"/>
  <c r="I8733" i="34"/>
  <c r="I8734" i="34"/>
  <c r="I8735" i="34"/>
  <c r="I8736" i="34"/>
  <c r="I8737" i="34"/>
  <c r="I8738" i="34"/>
  <c r="I8739" i="34"/>
  <c r="I8740" i="34"/>
  <c r="I8741" i="34"/>
  <c r="I8742" i="34"/>
  <c r="I8743" i="34"/>
  <c r="I8744" i="34"/>
  <c r="I8745" i="34"/>
  <c r="I8746" i="34"/>
  <c r="I8747" i="34"/>
  <c r="I8748" i="34"/>
  <c r="I8749" i="34"/>
  <c r="I8750" i="34"/>
  <c r="I8751" i="34"/>
  <c r="I8752" i="34"/>
  <c r="I8753" i="34"/>
  <c r="I8754" i="34"/>
  <c r="I8755" i="34"/>
  <c r="I8756" i="34"/>
  <c r="I8757" i="34"/>
  <c r="I8758" i="34"/>
  <c r="I8759" i="34"/>
  <c r="I8760" i="34"/>
  <c r="I8761" i="34"/>
  <c r="I8762" i="34"/>
  <c r="I8763" i="34"/>
  <c r="I8764" i="34"/>
  <c r="I8765" i="34"/>
  <c r="I8766" i="34"/>
  <c r="I8767" i="34"/>
  <c r="I8768" i="34"/>
  <c r="I8769" i="34"/>
  <c r="I8770" i="34"/>
  <c r="I8771" i="34"/>
  <c r="I8772" i="34"/>
  <c r="I8773" i="34"/>
  <c r="I8774" i="34"/>
  <c r="I8775" i="34"/>
  <c r="I8776" i="34"/>
  <c r="I8777" i="34"/>
  <c r="I8778" i="34"/>
  <c r="I8779" i="34"/>
  <c r="I8780" i="34"/>
  <c r="I8781" i="34"/>
  <c r="I8782" i="34"/>
  <c r="I8783" i="34"/>
  <c r="I8784" i="34"/>
  <c r="I8785" i="34"/>
  <c r="I8786" i="34"/>
  <c r="I8787" i="34"/>
  <c r="I8788" i="34"/>
  <c r="I8789" i="34"/>
  <c r="I8790" i="34"/>
  <c r="I8791" i="34"/>
  <c r="I8792" i="34"/>
  <c r="I8793" i="34"/>
  <c r="I8794" i="34"/>
  <c r="I8795" i="34"/>
  <c r="I8796" i="34"/>
  <c r="I8797" i="34"/>
  <c r="I8798" i="34"/>
  <c r="I8799" i="34"/>
  <c r="I8800" i="34"/>
  <c r="I8801" i="34"/>
  <c r="I8802" i="34"/>
  <c r="I8803" i="34"/>
  <c r="I8804" i="34"/>
  <c r="I8805" i="34"/>
  <c r="I8806" i="34"/>
  <c r="I8807" i="34"/>
  <c r="I8808" i="34"/>
  <c r="I8809" i="34"/>
  <c r="I8810" i="34"/>
  <c r="I8811" i="34"/>
  <c r="I8812" i="34"/>
  <c r="I8813" i="34"/>
  <c r="I8814" i="34"/>
  <c r="I8815" i="34"/>
  <c r="I8816" i="34"/>
  <c r="I8817" i="34"/>
  <c r="I8818" i="34"/>
  <c r="I8819" i="34"/>
  <c r="I8820" i="34"/>
  <c r="I8821" i="34"/>
  <c r="I8822" i="34"/>
  <c r="I8823" i="34"/>
  <c r="I8824" i="34"/>
  <c r="I8825" i="34"/>
  <c r="I8826" i="34"/>
  <c r="I8827" i="34"/>
  <c r="I8828" i="34"/>
  <c r="I8829" i="34"/>
  <c r="I8830" i="34"/>
  <c r="I8831" i="34"/>
  <c r="I8832" i="34"/>
  <c r="I8833" i="34"/>
  <c r="I8834" i="34"/>
  <c r="I8835" i="34"/>
  <c r="I8836" i="34"/>
  <c r="I8837" i="34"/>
  <c r="I8838" i="34"/>
  <c r="I8839" i="34"/>
  <c r="I8840" i="34"/>
  <c r="I8841" i="34"/>
  <c r="I8842" i="34"/>
  <c r="I8843" i="34"/>
  <c r="I8844" i="34"/>
  <c r="I8845" i="34"/>
  <c r="I8846" i="34"/>
  <c r="I8847" i="34"/>
  <c r="I8848" i="34"/>
  <c r="I8849" i="34"/>
  <c r="I8850" i="34"/>
  <c r="I8851" i="34"/>
  <c r="I8852" i="34"/>
  <c r="I8853" i="34"/>
  <c r="I8854" i="34"/>
  <c r="I8855" i="34"/>
  <c r="I8856" i="34"/>
  <c r="I8857" i="34"/>
  <c r="I8858" i="34"/>
  <c r="I8859" i="34"/>
  <c r="I8860" i="34"/>
  <c r="I8861" i="34"/>
  <c r="I8862" i="34"/>
  <c r="I8863" i="34"/>
  <c r="I8864" i="34"/>
  <c r="I8865" i="34"/>
  <c r="I8866" i="34"/>
  <c r="I8867" i="34"/>
  <c r="I8868" i="34"/>
  <c r="I8869" i="34"/>
  <c r="I8870" i="34"/>
  <c r="I8871" i="34"/>
  <c r="I8872" i="34"/>
  <c r="I8873" i="34"/>
  <c r="I8874" i="34"/>
  <c r="I8875" i="34"/>
  <c r="I8876" i="34"/>
  <c r="I8877" i="34"/>
  <c r="I8878" i="34"/>
  <c r="I8879" i="34"/>
  <c r="I8880" i="34"/>
  <c r="I8881" i="34"/>
  <c r="I8882" i="34"/>
  <c r="I8883" i="34"/>
  <c r="I8884" i="34"/>
  <c r="I8885" i="34"/>
  <c r="I8886" i="34"/>
  <c r="I8887" i="34"/>
  <c r="I8888" i="34"/>
  <c r="I8889" i="34"/>
  <c r="I8890" i="34"/>
  <c r="I8891" i="34"/>
  <c r="I8892" i="34"/>
  <c r="I8893" i="34"/>
  <c r="I8894" i="34"/>
  <c r="I8895" i="34"/>
  <c r="I8896" i="34"/>
  <c r="I8897" i="34"/>
  <c r="I8898" i="34"/>
  <c r="I8899" i="34"/>
  <c r="I8900" i="34"/>
  <c r="I8901" i="34"/>
  <c r="I8902" i="34"/>
  <c r="I8903" i="34"/>
  <c r="I8904" i="34"/>
  <c r="I8905" i="34"/>
  <c r="I8906" i="34"/>
  <c r="I8907" i="34"/>
  <c r="I8908" i="34"/>
  <c r="I8909" i="34"/>
  <c r="I8910" i="34"/>
  <c r="I8911" i="34"/>
  <c r="I8912" i="34"/>
  <c r="I8913" i="34"/>
  <c r="I8914" i="34"/>
  <c r="I8915" i="34"/>
  <c r="I8916" i="34"/>
  <c r="I8917" i="34"/>
  <c r="I8918" i="34"/>
  <c r="I8919" i="34"/>
  <c r="I8920" i="34"/>
  <c r="I8921" i="34"/>
  <c r="I8922" i="34"/>
  <c r="I8923" i="34"/>
  <c r="I8924" i="34"/>
  <c r="I8925" i="34"/>
  <c r="I8926" i="34"/>
  <c r="I8927" i="34"/>
  <c r="I8928" i="34"/>
  <c r="I8929" i="34"/>
  <c r="I8930" i="34"/>
  <c r="I8931" i="34"/>
  <c r="I8932" i="34"/>
  <c r="I8933" i="34"/>
  <c r="I8934" i="34"/>
  <c r="I8935" i="34"/>
  <c r="I8936" i="34"/>
  <c r="I8937" i="34"/>
  <c r="I8938" i="34"/>
  <c r="I8939" i="34"/>
  <c r="I8940" i="34"/>
  <c r="I8941" i="34"/>
  <c r="I8942" i="34"/>
  <c r="I8943" i="34"/>
  <c r="I8944" i="34"/>
  <c r="I8945" i="34"/>
  <c r="I8946" i="34"/>
  <c r="I8947" i="34"/>
  <c r="I8948" i="34"/>
  <c r="I8949" i="34"/>
  <c r="I8950" i="34"/>
  <c r="I8951" i="34"/>
  <c r="I8952" i="34"/>
  <c r="I8953" i="34"/>
  <c r="I8954" i="34"/>
  <c r="I8955" i="34"/>
  <c r="I8956" i="34"/>
  <c r="I8957" i="34"/>
  <c r="I8958" i="34"/>
  <c r="I8959" i="34"/>
  <c r="I8960" i="34"/>
  <c r="I8961" i="34"/>
  <c r="I8962" i="34"/>
  <c r="I8963" i="34"/>
  <c r="I8964" i="34"/>
  <c r="I8965" i="34"/>
  <c r="I8966" i="34"/>
  <c r="I8967" i="34"/>
  <c r="I8968" i="34"/>
  <c r="I8969" i="34"/>
  <c r="I8970" i="34"/>
  <c r="I8971" i="34"/>
  <c r="I8972" i="34"/>
  <c r="I8973" i="34"/>
  <c r="I8974" i="34"/>
  <c r="I8975" i="34"/>
  <c r="I8976" i="34"/>
  <c r="I8977" i="34"/>
  <c r="I8978" i="34"/>
  <c r="I8979" i="34"/>
  <c r="I8980" i="34"/>
  <c r="I8981" i="34"/>
  <c r="I8982" i="34"/>
  <c r="I8983" i="34"/>
  <c r="I8984" i="34"/>
  <c r="I8985" i="34"/>
  <c r="I8986" i="34"/>
  <c r="I8987" i="34"/>
  <c r="I8988" i="34"/>
  <c r="I8989" i="34"/>
  <c r="I8990" i="34"/>
  <c r="I8991" i="34"/>
  <c r="I8992" i="34"/>
  <c r="I8993" i="34"/>
  <c r="I8994" i="34"/>
  <c r="I8995" i="34"/>
  <c r="I8996" i="34"/>
  <c r="I8997" i="34"/>
  <c r="I8998" i="34"/>
  <c r="I8999" i="34"/>
  <c r="I9000" i="34"/>
  <c r="I9001" i="34"/>
  <c r="I9002" i="34"/>
  <c r="I9003" i="34"/>
  <c r="I9004" i="34"/>
  <c r="I9005" i="34"/>
  <c r="I9006" i="34"/>
  <c r="I9007" i="34"/>
  <c r="I9008" i="34"/>
  <c r="I9009" i="34"/>
  <c r="I9010" i="34"/>
  <c r="I9011" i="34"/>
  <c r="I9012" i="34"/>
  <c r="I9013" i="34"/>
  <c r="I9014" i="34"/>
  <c r="I9015" i="34"/>
  <c r="I9016" i="34"/>
  <c r="I9017" i="34"/>
  <c r="I9018" i="34"/>
  <c r="I9019" i="34"/>
  <c r="I9020" i="34"/>
  <c r="I9021" i="34"/>
  <c r="I9022" i="34"/>
  <c r="I9023" i="34"/>
  <c r="I9024" i="34"/>
  <c r="I9025" i="34"/>
  <c r="I9026" i="34"/>
  <c r="I9027" i="34"/>
  <c r="I9028" i="34"/>
  <c r="I9029" i="34"/>
  <c r="I9030" i="34"/>
  <c r="I9031" i="34"/>
  <c r="I9032" i="34"/>
  <c r="I9033" i="34"/>
  <c r="I9034" i="34"/>
  <c r="I9035" i="34"/>
  <c r="I9036" i="34"/>
  <c r="I9037" i="34"/>
  <c r="I9038" i="34"/>
  <c r="I9039" i="34"/>
  <c r="I9040" i="34"/>
  <c r="I9041" i="34"/>
  <c r="I9042" i="34"/>
  <c r="I9043" i="34"/>
  <c r="I9044" i="34"/>
  <c r="I9045" i="34"/>
  <c r="I9046" i="34"/>
  <c r="I9047" i="34"/>
  <c r="I9048" i="34"/>
  <c r="I9049" i="34"/>
  <c r="I9050" i="34"/>
  <c r="I9051" i="34"/>
  <c r="I9052" i="34"/>
  <c r="I9053" i="34"/>
  <c r="I9054" i="34"/>
  <c r="I9055" i="34"/>
  <c r="I9056" i="34"/>
  <c r="I9057" i="34"/>
  <c r="I9058" i="34"/>
  <c r="I9059" i="34"/>
  <c r="I9060" i="34"/>
  <c r="I9061" i="34"/>
  <c r="I9062" i="34"/>
  <c r="I9063" i="34"/>
  <c r="I9064" i="34"/>
  <c r="I9065" i="34"/>
  <c r="I9066" i="34"/>
  <c r="I9067" i="34"/>
  <c r="I9068" i="34"/>
  <c r="I9069" i="34"/>
  <c r="I9070" i="34"/>
  <c r="I9071" i="34"/>
  <c r="I9072" i="34"/>
  <c r="I9073" i="34"/>
  <c r="I9074" i="34"/>
  <c r="I9075" i="34"/>
  <c r="I9076" i="34"/>
  <c r="I9077" i="34"/>
  <c r="I9078" i="34"/>
  <c r="I9079" i="34"/>
  <c r="I9080" i="34"/>
  <c r="I9081" i="34"/>
  <c r="I9082" i="34"/>
  <c r="I9083" i="34"/>
  <c r="I9084" i="34"/>
  <c r="I9085" i="34"/>
  <c r="I9086" i="34"/>
  <c r="I9087" i="34"/>
  <c r="I9088" i="34"/>
  <c r="I9089" i="34"/>
  <c r="I9090" i="34"/>
  <c r="I9091" i="34"/>
  <c r="I9092" i="34"/>
  <c r="I9093" i="34"/>
  <c r="I9094" i="34"/>
  <c r="I9095" i="34"/>
  <c r="I9096" i="34"/>
  <c r="I9097" i="34"/>
  <c r="I9098" i="34"/>
  <c r="I9099" i="34"/>
  <c r="I9100" i="34"/>
  <c r="I9101" i="34"/>
  <c r="I9102" i="34"/>
  <c r="I9103" i="34"/>
  <c r="I9104" i="34"/>
  <c r="I9105" i="34"/>
  <c r="I9106" i="34"/>
  <c r="I9107" i="34"/>
  <c r="I9108" i="34"/>
  <c r="I9109" i="34"/>
  <c r="I9110" i="34"/>
  <c r="I9111" i="34"/>
  <c r="I9112" i="34"/>
  <c r="I9113" i="34"/>
  <c r="I9114" i="34"/>
  <c r="I9115" i="34"/>
  <c r="I9116" i="34"/>
  <c r="I9117" i="34"/>
  <c r="I9118" i="34"/>
  <c r="I9119" i="34"/>
  <c r="I9120" i="34"/>
  <c r="I9121" i="34"/>
  <c r="I9122" i="34"/>
  <c r="I9123" i="34"/>
  <c r="I9124" i="34"/>
  <c r="I9125" i="34"/>
  <c r="I9126" i="34"/>
  <c r="I9127" i="34"/>
  <c r="I9128" i="34"/>
  <c r="I9129" i="34"/>
  <c r="I9130" i="34"/>
  <c r="I9131" i="34"/>
  <c r="I9132" i="34"/>
  <c r="I9133" i="34"/>
  <c r="I9134" i="34"/>
  <c r="I9135" i="34"/>
  <c r="I9136" i="34"/>
  <c r="I9137" i="34"/>
  <c r="I9138" i="34"/>
  <c r="I9139" i="34"/>
  <c r="I9140" i="34"/>
  <c r="I9141" i="34"/>
  <c r="I9142" i="34"/>
  <c r="I9143" i="34"/>
  <c r="I9144" i="34"/>
  <c r="I9145" i="34"/>
  <c r="I9146" i="34"/>
  <c r="I9147" i="34"/>
  <c r="I9148" i="34"/>
  <c r="I9149" i="34"/>
  <c r="I9150" i="34"/>
  <c r="I9151" i="34"/>
  <c r="I9152" i="34"/>
  <c r="I9153" i="34"/>
  <c r="I9154" i="34"/>
  <c r="I9155" i="34"/>
  <c r="I9156" i="34"/>
  <c r="I9157" i="34"/>
  <c r="I9158" i="34"/>
  <c r="I9159" i="34"/>
  <c r="I9160" i="34"/>
  <c r="I9161" i="34"/>
  <c r="I9162" i="34"/>
  <c r="I9163" i="34"/>
  <c r="I9164" i="34"/>
  <c r="I9165" i="34"/>
  <c r="I9166" i="34"/>
  <c r="I9167" i="34"/>
  <c r="I9168" i="34"/>
  <c r="I9169" i="34"/>
  <c r="I9170" i="34"/>
  <c r="I9171" i="34"/>
  <c r="I9172" i="34"/>
  <c r="I9173" i="34"/>
  <c r="I9174" i="34"/>
  <c r="I9175" i="34"/>
  <c r="I9176" i="34"/>
  <c r="I9177" i="34"/>
  <c r="I9178" i="34"/>
  <c r="I9179" i="34"/>
  <c r="I9180" i="34"/>
  <c r="I9181" i="34"/>
  <c r="I9182" i="34"/>
  <c r="I9183" i="34"/>
  <c r="I9184" i="34"/>
  <c r="I9185" i="34"/>
  <c r="I9186" i="34"/>
  <c r="I9187" i="34"/>
  <c r="I9188" i="34"/>
  <c r="I9189" i="34"/>
  <c r="I9190" i="34"/>
  <c r="I9191" i="34"/>
  <c r="I9192" i="34"/>
  <c r="I9193" i="34"/>
  <c r="I9194" i="34"/>
  <c r="I9195" i="34"/>
  <c r="I9196" i="34"/>
  <c r="I9197" i="34"/>
  <c r="I9198" i="34"/>
  <c r="I9199" i="34"/>
  <c r="I9200" i="34"/>
  <c r="I9201" i="34"/>
  <c r="I9202" i="34"/>
  <c r="I9203" i="34"/>
  <c r="I9204" i="34"/>
  <c r="I9205" i="34"/>
  <c r="I9206" i="34"/>
  <c r="I9207" i="34"/>
  <c r="I9208" i="34"/>
  <c r="I9209" i="34"/>
  <c r="I9210" i="34"/>
  <c r="I9211" i="34"/>
  <c r="I9212" i="34"/>
  <c r="I9213" i="34"/>
  <c r="I9214" i="34"/>
  <c r="I9215" i="34"/>
  <c r="I9216" i="34"/>
  <c r="I9217" i="34"/>
  <c r="I9218" i="34"/>
  <c r="I9219" i="34"/>
  <c r="I9220" i="34"/>
  <c r="I9221" i="34"/>
  <c r="I9222" i="34"/>
  <c r="I9223" i="34"/>
  <c r="I9224" i="34"/>
  <c r="I9225" i="34"/>
  <c r="I9226" i="34"/>
  <c r="I9227" i="34"/>
  <c r="I9228" i="34"/>
  <c r="I9229" i="34"/>
  <c r="I9230" i="34"/>
  <c r="I9231" i="34"/>
  <c r="I9232" i="34"/>
  <c r="I9233" i="34"/>
  <c r="I9234" i="34"/>
  <c r="I9235" i="34"/>
  <c r="I9236" i="34"/>
  <c r="I9237" i="34"/>
  <c r="I9238" i="34"/>
  <c r="I9239" i="34"/>
  <c r="I9240" i="34"/>
  <c r="I9241" i="34"/>
  <c r="I9242" i="34"/>
  <c r="I9243" i="34"/>
  <c r="I9244" i="34"/>
  <c r="I9245" i="34"/>
  <c r="I9246" i="34"/>
  <c r="I9247" i="34"/>
  <c r="I9248" i="34"/>
  <c r="I9249" i="34"/>
  <c r="I9250" i="34"/>
  <c r="I9251" i="34"/>
  <c r="I9252" i="34"/>
  <c r="I9253" i="34"/>
  <c r="I9254" i="34"/>
  <c r="I9255" i="34"/>
  <c r="I9256" i="34"/>
  <c r="I9257" i="34"/>
  <c r="I9258" i="34"/>
  <c r="I9259" i="34"/>
  <c r="I9260" i="34"/>
  <c r="I9261" i="34"/>
  <c r="I9262" i="34"/>
  <c r="I9263" i="34"/>
  <c r="I9264" i="34"/>
  <c r="I9265" i="34"/>
  <c r="I9266" i="34"/>
  <c r="I9267" i="34"/>
  <c r="I9268" i="34"/>
  <c r="I9269" i="34"/>
  <c r="I9270" i="34"/>
  <c r="I9271" i="34"/>
  <c r="I9272" i="34"/>
  <c r="I9273" i="34"/>
  <c r="I9274" i="34"/>
  <c r="I9275" i="34"/>
  <c r="I9276" i="34"/>
  <c r="I9277" i="34"/>
  <c r="I9278" i="34"/>
  <c r="I9279" i="34"/>
  <c r="I9280" i="34"/>
  <c r="I9281" i="34"/>
  <c r="I9282" i="34"/>
  <c r="I9283" i="34"/>
  <c r="I9284" i="34"/>
  <c r="I9285" i="34"/>
  <c r="I9286" i="34"/>
  <c r="I9287" i="34"/>
  <c r="I9288" i="34"/>
  <c r="I9289" i="34"/>
  <c r="I9290" i="34"/>
  <c r="I9291" i="34"/>
  <c r="I9292" i="34"/>
  <c r="I9293" i="34"/>
  <c r="I9294" i="34"/>
  <c r="I9295" i="34"/>
  <c r="I9296" i="34"/>
  <c r="I9297" i="34"/>
  <c r="I9298" i="34"/>
  <c r="I9299" i="34"/>
  <c r="I9300" i="34"/>
  <c r="I9301" i="34"/>
  <c r="I9302" i="34"/>
  <c r="I9303" i="34"/>
  <c r="I9304" i="34"/>
  <c r="I9305" i="34"/>
  <c r="I9306" i="34"/>
  <c r="I9307" i="34"/>
  <c r="I9308" i="34"/>
  <c r="I9309" i="34"/>
  <c r="I9310" i="34"/>
  <c r="I9311" i="34"/>
  <c r="I9312" i="34"/>
  <c r="I9313" i="34"/>
  <c r="I9314" i="34"/>
  <c r="I9315" i="34"/>
  <c r="I9316" i="34"/>
  <c r="I9317" i="34"/>
  <c r="I9318" i="34"/>
  <c r="I9319" i="34"/>
  <c r="I9320" i="34"/>
  <c r="I9321" i="34"/>
  <c r="I9322" i="34"/>
  <c r="I9323" i="34"/>
  <c r="I9324" i="34"/>
  <c r="I9325" i="34"/>
  <c r="I9326" i="34"/>
  <c r="I9327" i="34"/>
  <c r="I9328" i="34"/>
  <c r="I9329" i="34"/>
  <c r="I9330" i="34"/>
  <c r="I9331" i="34"/>
  <c r="I9332" i="34"/>
  <c r="I9333" i="34"/>
  <c r="I9334" i="34"/>
  <c r="I9335" i="34"/>
  <c r="I9336" i="34"/>
  <c r="I9337" i="34"/>
  <c r="I9338" i="34"/>
  <c r="I9339" i="34"/>
  <c r="I9340" i="34"/>
  <c r="I9341" i="34"/>
  <c r="I9342" i="34"/>
  <c r="I9343" i="34"/>
  <c r="I9344" i="34"/>
  <c r="I9345" i="34"/>
  <c r="I9346" i="34"/>
  <c r="I9347" i="34"/>
  <c r="I9348" i="34"/>
  <c r="I9349" i="34"/>
  <c r="I9350" i="34"/>
  <c r="I9351" i="34"/>
  <c r="I9352" i="34"/>
  <c r="I9353" i="34"/>
  <c r="I9354" i="34"/>
  <c r="I9355" i="34"/>
  <c r="I9356" i="34"/>
  <c r="I9357" i="34"/>
  <c r="I9358" i="34"/>
  <c r="I9359" i="34"/>
  <c r="I9360" i="34"/>
  <c r="I9361" i="34"/>
  <c r="I9362" i="34"/>
  <c r="I9363" i="34"/>
  <c r="I9364" i="34"/>
  <c r="I9365" i="34"/>
  <c r="I9366" i="34"/>
  <c r="I9367" i="34"/>
  <c r="I9368" i="34"/>
  <c r="I9369" i="34"/>
  <c r="I9370" i="34"/>
  <c r="I9371" i="34"/>
  <c r="I9372" i="34"/>
  <c r="I9373" i="34"/>
  <c r="I9374" i="34"/>
  <c r="I9375" i="34"/>
  <c r="I9376" i="34"/>
  <c r="I9377" i="34"/>
  <c r="I9378" i="34"/>
  <c r="I9379" i="34"/>
  <c r="I9380" i="34"/>
  <c r="I9381" i="34"/>
  <c r="I9382" i="34"/>
  <c r="I9383" i="34"/>
  <c r="I9384" i="34"/>
  <c r="I9385" i="34"/>
  <c r="I9386" i="34"/>
  <c r="I9387" i="34"/>
  <c r="I9388" i="34"/>
  <c r="I9389" i="34"/>
  <c r="I9390" i="34"/>
  <c r="I9391" i="34"/>
  <c r="I9392" i="34"/>
  <c r="I9393" i="34"/>
  <c r="I9394" i="34"/>
  <c r="I9395" i="34"/>
  <c r="I9396" i="34"/>
  <c r="I9397" i="34"/>
  <c r="I9398" i="34"/>
  <c r="I9399" i="34"/>
  <c r="I9400" i="34"/>
  <c r="I9401" i="34"/>
  <c r="I9402" i="34"/>
  <c r="I9403" i="34"/>
  <c r="I9404" i="34"/>
  <c r="I9405" i="34"/>
  <c r="I9406" i="34"/>
  <c r="I9407" i="34"/>
  <c r="I9408" i="34"/>
  <c r="I9409" i="34"/>
  <c r="I9410" i="34"/>
  <c r="I9411" i="34"/>
  <c r="I9412" i="34"/>
  <c r="I9413" i="34"/>
  <c r="I9414" i="34"/>
  <c r="I9415" i="34"/>
  <c r="I9416" i="34"/>
  <c r="I9417" i="34"/>
  <c r="I9418" i="34"/>
  <c r="I9419" i="34"/>
  <c r="I9420" i="34"/>
  <c r="I9421" i="34"/>
  <c r="I9422" i="34"/>
  <c r="I9423" i="34"/>
  <c r="I9424" i="34"/>
  <c r="I9425" i="34"/>
  <c r="I9426" i="34"/>
  <c r="I9427" i="34"/>
  <c r="I9428" i="34"/>
  <c r="I9429" i="34"/>
  <c r="I9430" i="34"/>
  <c r="I9431" i="34"/>
  <c r="I9432" i="34"/>
  <c r="I9433" i="34"/>
  <c r="I9434" i="34"/>
  <c r="I9435" i="34"/>
  <c r="I9436" i="34"/>
  <c r="I9437" i="34"/>
  <c r="I9438" i="34"/>
  <c r="I9439" i="34"/>
  <c r="I9440" i="34"/>
  <c r="I9441" i="34"/>
  <c r="I9442" i="34"/>
  <c r="I9443" i="34"/>
  <c r="I9444" i="34"/>
  <c r="I9445" i="34"/>
  <c r="I9446" i="34"/>
  <c r="I9447" i="34"/>
  <c r="I9448" i="34"/>
  <c r="I9449" i="34"/>
  <c r="I9450" i="34"/>
  <c r="I9451" i="34"/>
  <c r="I9452" i="34"/>
  <c r="I9453" i="34"/>
  <c r="I9454" i="34"/>
  <c r="I9455" i="34"/>
  <c r="I9456" i="34"/>
  <c r="I9457" i="34"/>
  <c r="I9458" i="34"/>
  <c r="I9459" i="34"/>
  <c r="I9460" i="34"/>
  <c r="I9461" i="34"/>
  <c r="I9462" i="34"/>
  <c r="I9463" i="34"/>
  <c r="I9464" i="34"/>
  <c r="I9465" i="34"/>
  <c r="I9466" i="34"/>
  <c r="I9467" i="34"/>
  <c r="I9468" i="34"/>
  <c r="I9469" i="34"/>
  <c r="I9470" i="34"/>
  <c r="I9471" i="34"/>
  <c r="I9472" i="34"/>
  <c r="I9473" i="34"/>
  <c r="I9474" i="34"/>
  <c r="I9475" i="34"/>
  <c r="I9476" i="34"/>
  <c r="I9477" i="34"/>
  <c r="I9478" i="34"/>
  <c r="I9479" i="34"/>
  <c r="I9480" i="34"/>
  <c r="I9481" i="34"/>
  <c r="I9482" i="34"/>
  <c r="I9483" i="34"/>
  <c r="I9484" i="34"/>
  <c r="I9485" i="34"/>
  <c r="I9486" i="34"/>
  <c r="I9487" i="34"/>
  <c r="I9488" i="34"/>
  <c r="I9489" i="34"/>
  <c r="I9490" i="34"/>
  <c r="I9491" i="34"/>
  <c r="I9492" i="34"/>
  <c r="I9493" i="34"/>
  <c r="I9494" i="34"/>
  <c r="I9495" i="34"/>
  <c r="I9496" i="34"/>
  <c r="I9497" i="34"/>
  <c r="I9498" i="34"/>
  <c r="I9499" i="34"/>
  <c r="I9500" i="34"/>
  <c r="I9501" i="34"/>
  <c r="I9502" i="34"/>
  <c r="I9503" i="34"/>
  <c r="I9504" i="34"/>
  <c r="I9505" i="34"/>
  <c r="I9506" i="34"/>
  <c r="I9507" i="34"/>
  <c r="I9508" i="34"/>
  <c r="I9509" i="34"/>
  <c r="I9510" i="34"/>
  <c r="I9511" i="34"/>
  <c r="I9512" i="34"/>
  <c r="I9513" i="34"/>
  <c r="I9514" i="34"/>
  <c r="I9515" i="34"/>
  <c r="I9516" i="34"/>
  <c r="I9517" i="34"/>
  <c r="I9518" i="34"/>
  <c r="I9519" i="34"/>
  <c r="I9520" i="34"/>
  <c r="I9521" i="34"/>
  <c r="I9522" i="34"/>
  <c r="I9523" i="34"/>
  <c r="I9524" i="34"/>
  <c r="I9525" i="34"/>
  <c r="I9526" i="34"/>
  <c r="I9527" i="34"/>
  <c r="I9528" i="34"/>
  <c r="I9529" i="34"/>
  <c r="I9530" i="34"/>
  <c r="I9531" i="34"/>
  <c r="I9532" i="34"/>
  <c r="I9533" i="34"/>
  <c r="I9534" i="34"/>
  <c r="I9535" i="34"/>
  <c r="I9536" i="34"/>
  <c r="I9537" i="34"/>
  <c r="I9538" i="34"/>
  <c r="I9539" i="34"/>
  <c r="I9540" i="34"/>
  <c r="I9541" i="34"/>
  <c r="I9542" i="34"/>
  <c r="I9543" i="34"/>
  <c r="I9544" i="34"/>
  <c r="I9545" i="34"/>
  <c r="I9546" i="34"/>
  <c r="I9547" i="34"/>
  <c r="I9548" i="34"/>
  <c r="I9549" i="34"/>
  <c r="I9550" i="34"/>
  <c r="I9551" i="34"/>
  <c r="I9552" i="34"/>
  <c r="I9553" i="34"/>
  <c r="I9554" i="34"/>
  <c r="I9555" i="34"/>
  <c r="I9556" i="34"/>
  <c r="I9557" i="34"/>
  <c r="I9558" i="34"/>
  <c r="I9559" i="34"/>
  <c r="I9560" i="34"/>
  <c r="I9561" i="34"/>
  <c r="I9562" i="34"/>
  <c r="I9563" i="34"/>
  <c r="I9564" i="34"/>
  <c r="I9565" i="34"/>
  <c r="I9566" i="34"/>
  <c r="I9567" i="34"/>
  <c r="I9568" i="34"/>
  <c r="I9569" i="34"/>
  <c r="I9570" i="34"/>
  <c r="I9571" i="34"/>
  <c r="I9572" i="34"/>
  <c r="I9573" i="34"/>
  <c r="I9574" i="34"/>
  <c r="I9575" i="34"/>
  <c r="I9576" i="34"/>
  <c r="I9577" i="34"/>
  <c r="I9578" i="34"/>
  <c r="I9579" i="34"/>
  <c r="I9580" i="34"/>
  <c r="I9581" i="34"/>
  <c r="I9582" i="34"/>
  <c r="I9583" i="34"/>
  <c r="I9584" i="34"/>
  <c r="I9585" i="34"/>
  <c r="I9586" i="34"/>
  <c r="I9587" i="34"/>
  <c r="I9588" i="34"/>
  <c r="I9589" i="34"/>
  <c r="I9590" i="34"/>
  <c r="I9591" i="34"/>
  <c r="I9592" i="34"/>
  <c r="I9593" i="34"/>
  <c r="I9594" i="34"/>
  <c r="I9595" i="34"/>
  <c r="I9596" i="34"/>
  <c r="I9597" i="34"/>
  <c r="I9598" i="34"/>
  <c r="I9599" i="34"/>
  <c r="I9600" i="34"/>
  <c r="I9601" i="34"/>
  <c r="I9602" i="34"/>
  <c r="I9603" i="34"/>
  <c r="I9604" i="34"/>
  <c r="I9605" i="34"/>
  <c r="I9606" i="34"/>
  <c r="I9607" i="34"/>
  <c r="I9608" i="34"/>
  <c r="I9609" i="34"/>
  <c r="I9610" i="34"/>
  <c r="I9611" i="34"/>
  <c r="I9612" i="34"/>
  <c r="I9613" i="34"/>
  <c r="I9614" i="34"/>
  <c r="I9615" i="34"/>
  <c r="I9616" i="34"/>
  <c r="I9617" i="34"/>
  <c r="I9618" i="34"/>
  <c r="I9619" i="34"/>
  <c r="I9620" i="34"/>
  <c r="I9621" i="34"/>
  <c r="I9622" i="34"/>
  <c r="I9623" i="34"/>
  <c r="I9624" i="34"/>
  <c r="I9625" i="34"/>
  <c r="I9626" i="34"/>
  <c r="I9627" i="34"/>
  <c r="I9628" i="34"/>
  <c r="I9629" i="34"/>
  <c r="I9630" i="34"/>
  <c r="I9631" i="34"/>
  <c r="I9632" i="34"/>
  <c r="I9633" i="34"/>
  <c r="I9634" i="34"/>
  <c r="I9635" i="34"/>
  <c r="I9636" i="34"/>
  <c r="I9637" i="34"/>
  <c r="I9638" i="34"/>
  <c r="I9639" i="34"/>
  <c r="I9640" i="34"/>
  <c r="I9641" i="34"/>
  <c r="I9642" i="34"/>
  <c r="I9643" i="34"/>
  <c r="I9644" i="34"/>
  <c r="I9645" i="34"/>
  <c r="I9646" i="34"/>
  <c r="I9647" i="34"/>
  <c r="I9648" i="34"/>
  <c r="I9649" i="34"/>
  <c r="I9650" i="34"/>
  <c r="I9651" i="34"/>
  <c r="I9652" i="34"/>
  <c r="I9653" i="34"/>
  <c r="I9654" i="34"/>
  <c r="I9655" i="34"/>
  <c r="I9656" i="34"/>
  <c r="I9657" i="34"/>
  <c r="I9658" i="34"/>
  <c r="I9659" i="34"/>
  <c r="I9660" i="34"/>
  <c r="I9661" i="34"/>
  <c r="I9662" i="34"/>
  <c r="I9663" i="34"/>
  <c r="I9664" i="34"/>
  <c r="I9665" i="34"/>
  <c r="I9666" i="34"/>
  <c r="I9667" i="34"/>
  <c r="I9668" i="34"/>
  <c r="I9669" i="34"/>
  <c r="I9670" i="34"/>
  <c r="I9671" i="34"/>
  <c r="I9672" i="34"/>
  <c r="I9673" i="34"/>
  <c r="I9674" i="34"/>
  <c r="I9675" i="34"/>
  <c r="I9676" i="34"/>
  <c r="I9677" i="34"/>
  <c r="I9678" i="34"/>
  <c r="I9679" i="34"/>
  <c r="I9680" i="34"/>
  <c r="I9681" i="34"/>
  <c r="I9682" i="34"/>
  <c r="I9683" i="34"/>
  <c r="I9684" i="34"/>
  <c r="I9685" i="34"/>
  <c r="I9686" i="34"/>
  <c r="I9687" i="34"/>
  <c r="I9688" i="34"/>
  <c r="I9689" i="34"/>
  <c r="I9690" i="34"/>
  <c r="I9691" i="34"/>
  <c r="I9692" i="34"/>
  <c r="I9693" i="34"/>
  <c r="I9694" i="34"/>
  <c r="I9695" i="34"/>
  <c r="I9696" i="34"/>
  <c r="I9697" i="34"/>
  <c r="I9698" i="34"/>
  <c r="I9699" i="34"/>
  <c r="I9700" i="34"/>
  <c r="I9701" i="34"/>
  <c r="I9702" i="34"/>
  <c r="I9703" i="34"/>
  <c r="I9704" i="34"/>
  <c r="I9705" i="34"/>
  <c r="I9706" i="34"/>
  <c r="I9707" i="34"/>
  <c r="I9708" i="34"/>
  <c r="I9709" i="34"/>
  <c r="I9710" i="34"/>
  <c r="I9711" i="34"/>
  <c r="I9712" i="34"/>
  <c r="I9713" i="34"/>
  <c r="I9714" i="34"/>
  <c r="I9715" i="34"/>
  <c r="I9716" i="34"/>
  <c r="I9717" i="34"/>
  <c r="I9718" i="34"/>
  <c r="I9719" i="34"/>
  <c r="I9720" i="34"/>
  <c r="I9721" i="34"/>
  <c r="I9722" i="34"/>
  <c r="I9723" i="34"/>
  <c r="I9724" i="34"/>
  <c r="I9725" i="34"/>
  <c r="I9726" i="34"/>
  <c r="I9727" i="34"/>
  <c r="I9728" i="34"/>
  <c r="I9729" i="34"/>
  <c r="I9730" i="34"/>
  <c r="I9731" i="34"/>
  <c r="I9732" i="34"/>
  <c r="I9733" i="34"/>
  <c r="I9734" i="34"/>
  <c r="I9735" i="34"/>
  <c r="I9736" i="34"/>
  <c r="I9737" i="34"/>
  <c r="I9738" i="34"/>
  <c r="I9739" i="34"/>
  <c r="I9740" i="34"/>
  <c r="I9741" i="34"/>
  <c r="I9742" i="34"/>
  <c r="I9743" i="34"/>
  <c r="I9744" i="34"/>
  <c r="I9745" i="34"/>
  <c r="I9746" i="34"/>
  <c r="I9747" i="34"/>
  <c r="I9748" i="34"/>
  <c r="I9749" i="34"/>
  <c r="I9750" i="34"/>
  <c r="I9751" i="34"/>
  <c r="I9752" i="34"/>
  <c r="I9753" i="34"/>
  <c r="I9754" i="34"/>
  <c r="I9755" i="34"/>
  <c r="I9756" i="34"/>
  <c r="I9757" i="34"/>
  <c r="I9758" i="34"/>
  <c r="I9759" i="34"/>
  <c r="I9760" i="34"/>
  <c r="I9761" i="34"/>
  <c r="I9762" i="34"/>
  <c r="I9763" i="34"/>
  <c r="I9764" i="34"/>
  <c r="I9765" i="34"/>
  <c r="I9766" i="34"/>
  <c r="I9767" i="34"/>
  <c r="I9768" i="34"/>
  <c r="I9769" i="34"/>
  <c r="I9770" i="34"/>
  <c r="I9771" i="34"/>
  <c r="I9772" i="34"/>
  <c r="I9773" i="34"/>
  <c r="I9774" i="34"/>
  <c r="I9775" i="34"/>
  <c r="I9776" i="34"/>
  <c r="I9777" i="34"/>
  <c r="I9778" i="34"/>
  <c r="I9779" i="34"/>
  <c r="I9780" i="34"/>
  <c r="I9781" i="34"/>
  <c r="I9782" i="34"/>
  <c r="I9783" i="34"/>
  <c r="I9784" i="34"/>
  <c r="I9785" i="34"/>
  <c r="I9786" i="34"/>
  <c r="I9787" i="34"/>
  <c r="I9788" i="34"/>
  <c r="I9789" i="34"/>
  <c r="I9790" i="34"/>
  <c r="I9791" i="34"/>
  <c r="I9792" i="34"/>
  <c r="I9793" i="34"/>
  <c r="I9794" i="34"/>
  <c r="I9795" i="34"/>
  <c r="I9796" i="34"/>
  <c r="I9797" i="34"/>
  <c r="I9798" i="34"/>
  <c r="I9799" i="34"/>
  <c r="I9800" i="34"/>
  <c r="I9801" i="34"/>
  <c r="I9802" i="34"/>
  <c r="I9803" i="34"/>
  <c r="I9804" i="34"/>
  <c r="I9805" i="34"/>
  <c r="I9806" i="34"/>
  <c r="I9807" i="34"/>
  <c r="I9808" i="34"/>
  <c r="I9809" i="34"/>
  <c r="I9810" i="34"/>
  <c r="I9811" i="34"/>
  <c r="I9812" i="34"/>
  <c r="I9813" i="34"/>
  <c r="I9814" i="34"/>
  <c r="I9815" i="34"/>
  <c r="I9816" i="34"/>
  <c r="I9817" i="34"/>
  <c r="I9818" i="34"/>
  <c r="I9819" i="34"/>
  <c r="I9820" i="34"/>
  <c r="I9821" i="34"/>
  <c r="I9822" i="34"/>
  <c r="I9823" i="34"/>
  <c r="I9824" i="34"/>
  <c r="I9825" i="34"/>
  <c r="I9826" i="34"/>
  <c r="I9827" i="34"/>
  <c r="I9828" i="34"/>
  <c r="I9829" i="34"/>
  <c r="I9830" i="34"/>
  <c r="I9831" i="34"/>
  <c r="I9832" i="34"/>
  <c r="I9833" i="34"/>
  <c r="I9834" i="34"/>
  <c r="I9835" i="34"/>
  <c r="I9836" i="34"/>
  <c r="I9837" i="34"/>
  <c r="I9838" i="34"/>
  <c r="I9839" i="34"/>
  <c r="I9840" i="34"/>
  <c r="I9841" i="34"/>
  <c r="I9842" i="34"/>
  <c r="I9843" i="34"/>
  <c r="I9844" i="34"/>
  <c r="I9845" i="34"/>
  <c r="I9846" i="34"/>
  <c r="I9847" i="34"/>
  <c r="I9848" i="34"/>
  <c r="I9849" i="34"/>
  <c r="I9850" i="34"/>
  <c r="I9851" i="34"/>
  <c r="I9852" i="34"/>
  <c r="I9853" i="34"/>
  <c r="I9854" i="34"/>
  <c r="I9855" i="34"/>
  <c r="I9856" i="34"/>
  <c r="I9857" i="34"/>
  <c r="I9858" i="34"/>
  <c r="I9859" i="34"/>
  <c r="I9860" i="34"/>
  <c r="I9861" i="34"/>
  <c r="I9862" i="34"/>
  <c r="I9863" i="34"/>
  <c r="I9864" i="34"/>
  <c r="I9865" i="34"/>
  <c r="I9866" i="34"/>
  <c r="I9867" i="34"/>
  <c r="I9868" i="34"/>
  <c r="I9869" i="34"/>
  <c r="I9870" i="34"/>
  <c r="I9871" i="34"/>
  <c r="I9872" i="34"/>
  <c r="I9873" i="34"/>
  <c r="I9874" i="34"/>
  <c r="I9875" i="34"/>
  <c r="I9876" i="34"/>
  <c r="I9877" i="34"/>
  <c r="I9878" i="34"/>
  <c r="I9879" i="34"/>
  <c r="I9880" i="34"/>
  <c r="I9881" i="34"/>
  <c r="I9882" i="34"/>
  <c r="I9883" i="34"/>
  <c r="I9884" i="34"/>
  <c r="I9885" i="34"/>
  <c r="I9886" i="34"/>
  <c r="I9887" i="34"/>
  <c r="I9888" i="34"/>
  <c r="I9889" i="34"/>
  <c r="I9890" i="34"/>
  <c r="I9891" i="34"/>
  <c r="I9892" i="34"/>
  <c r="I9893" i="34"/>
  <c r="I9894" i="34"/>
  <c r="I9895" i="34"/>
  <c r="I9896" i="34"/>
  <c r="I9897" i="34"/>
  <c r="I9898" i="34"/>
  <c r="I9899" i="34"/>
  <c r="I9900" i="34"/>
  <c r="I9901" i="34"/>
  <c r="I9902" i="34"/>
  <c r="I9903" i="34"/>
  <c r="I9904" i="34"/>
  <c r="I9905" i="34"/>
  <c r="I9906" i="34"/>
  <c r="I9907" i="34"/>
  <c r="I9908" i="34"/>
  <c r="I9909" i="34"/>
  <c r="I9910" i="34"/>
  <c r="I9911" i="34"/>
  <c r="I9912" i="34"/>
  <c r="I9913" i="34"/>
  <c r="I9914" i="34"/>
  <c r="I9915" i="34"/>
  <c r="I9916" i="34"/>
  <c r="I9917" i="34"/>
  <c r="I9918" i="34"/>
  <c r="I9919" i="34"/>
  <c r="I9920" i="34"/>
  <c r="I9921" i="34"/>
  <c r="I9922" i="34"/>
  <c r="I9923" i="34"/>
  <c r="I9924" i="34"/>
  <c r="I9925" i="34"/>
  <c r="I9926" i="34"/>
  <c r="I9927" i="34"/>
  <c r="I9928" i="34"/>
  <c r="I9929" i="34"/>
  <c r="I9930" i="34"/>
  <c r="I9931" i="34"/>
  <c r="I9932" i="34"/>
  <c r="I9933" i="34"/>
  <c r="I9934" i="34"/>
  <c r="I9935" i="34"/>
  <c r="I9936" i="34"/>
  <c r="I9937" i="34"/>
  <c r="I9938" i="34"/>
  <c r="I9939" i="34"/>
  <c r="I9940" i="34"/>
  <c r="I9941" i="34"/>
  <c r="I9942" i="34"/>
  <c r="I9943" i="34"/>
  <c r="I9944" i="34"/>
  <c r="I9945" i="34"/>
  <c r="I9946" i="34"/>
  <c r="I9947" i="34"/>
  <c r="I9948" i="34"/>
  <c r="I9949" i="34"/>
  <c r="I9950" i="34"/>
  <c r="I9951" i="34"/>
  <c r="I9952" i="34"/>
  <c r="I9953" i="34"/>
  <c r="I9954" i="34"/>
  <c r="I9955" i="34"/>
  <c r="I9956" i="34"/>
  <c r="I9957" i="34"/>
  <c r="I9958" i="34"/>
  <c r="I9959" i="34"/>
  <c r="I9960" i="34"/>
  <c r="I9961" i="34"/>
  <c r="I9962" i="34"/>
  <c r="I9963" i="34"/>
  <c r="I9964" i="34"/>
  <c r="I9965" i="34"/>
  <c r="I9966" i="34"/>
  <c r="I9967" i="34"/>
  <c r="I9968" i="34"/>
  <c r="I9969" i="34"/>
  <c r="I9970" i="34"/>
  <c r="I9971" i="34"/>
  <c r="I9972" i="34"/>
  <c r="I9973" i="34"/>
  <c r="I9974" i="34"/>
  <c r="I9975" i="34"/>
  <c r="I9976" i="34"/>
  <c r="I9977" i="34"/>
  <c r="I9978" i="34"/>
  <c r="I9979" i="34"/>
  <c r="I9980" i="34"/>
  <c r="I9981" i="34"/>
  <c r="I9982" i="34"/>
  <c r="I9983" i="34"/>
  <c r="I9984" i="34"/>
  <c r="I9985" i="34"/>
  <c r="I9986" i="34"/>
  <c r="I9987" i="34"/>
  <c r="I9988" i="34"/>
  <c r="I9989" i="34"/>
  <c r="I9990" i="34"/>
  <c r="I9991" i="34"/>
  <c r="I9992" i="34"/>
  <c r="I9993" i="34"/>
  <c r="I9994" i="34"/>
  <c r="I9995" i="34"/>
  <c r="I9996" i="34"/>
  <c r="I9997" i="34"/>
  <c r="I9998" i="34"/>
  <c r="I9999" i="34"/>
  <c r="I10000" i="34"/>
  <c r="I10001" i="34"/>
  <c r="H3" i="34"/>
  <c r="H4" i="34"/>
  <c r="H5" i="34"/>
  <c r="H6" i="34"/>
  <c r="H7" i="34"/>
  <c r="H8" i="34"/>
  <c r="H9" i="34"/>
  <c r="H10" i="34"/>
  <c r="H11" i="34"/>
  <c r="H12" i="34"/>
  <c r="H13" i="34"/>
  <c r="H14" i="34"/>
  <c r="H15" i="34"/>
  <c r="H16" i="34"/>
  <c r="H17" i="34"/>
  <c r="H18" i="34"/>
  <c r="H19" i="34"/>
  <c r="H20" i="34"/>
  <c r="H21" i="34"/>
  <c r="H22" i="34"/>
  <c r="H23" i="34"/>
  <c r="H24" i="34"/>
  <c r="H25" i="34"/>
  <c r="H26" i="34"/>
  <c r="H27" i="34"/>
  <c r="H28" i="34"/>
  <c r="H29" i="34"/>
  <c r="H30" i="34"/>
  <c r="H31" i="34"/>
  <c r="H32" i="34"/>
  <c r="H33" i="34"/>
  <c r="H34" i="34"/>
  <c r="H35" i="34"/>
  <c r="H36" i="34"/>
  <c r="H37" i="34"/>
  <c r="H38" i="34"/>
  <c r="H39" i="34"/>
  <c r="H40" i="34"/>
  <c r="H41" i="34"/>
  <c r="H42" i="34"/>
  <c r="H43" i="34"/>
  <c r="H44" i="34"/>
  <c r="H45" i="34"/>
  <c r="H46" i="34"/>
  <c r="H47" i="34"/>
  <c r="H48" i="34"/>
  <c r="H49" i="34"/>
  <c r="H50" i="34"/>
  <c r="H51" i="34"/>
  <c r="H52" i="34"/>
  <c r="H53" i="34"/>
  <c r="H54" i="34"/>
  <c r="H55" i="34"/>
  <c r="H56" i="34"/>
  <c r="H57" i="34"/>
  <c r="H58" i="34"/>
  <c r="H59" i="34"/>
  <c r="H60" i="34"/>
  <c r="H61" i="34"/>
  <c r="H62" i="34"/>
  <c r="H63" i="34"/>
  <c r="H64" i="34"/>
  <c r="H65" i="34"/>
  <c r="H66" i="34"/>
  <c r="H67" i="34"/>
  <c r="H68" i="34"/>
  <c r="H69" i="34"/>
  <c r="H70" i="34"/>
  <c r="H71" i="34"/>
  <c r="H72" i="34"/>
  <c r="H73" i="34"/>
  <c r="H74" i="34"/>
  <c r="H75" i="34"/>
  <c r="H76" i="34"/>
  <c r="H77" i="34"/>
  <c r="H78" i="34"/>
  <c r="H79" i="34"/>
  <c r="H80" i="34"/>
  <c r="H81" i="34"/>
  <c r="H82" i="34"/>
  <c r="H83" i="34"/>
  <c r="H84" i="34"/>
  <c r="H85" i="34"/>
  <c r="H86" i="34"/>
  <c r="H87" i="34"/>
  <c r="H88" i="34"/>
  <c r="H89" i="34"/>
  <c r="H90" i="34"/>
  <c r="H91" i="34"/>
  <c r="H92" i="34"/>
  <c r="H93" i="34"/>
  <c r="H94" i="34"/>
  <c r="H95" i="34"/>
  <c r="H96" i="34"/>
  <c r="H97" i="34"/>
  <c r="H98" i="34"/>
  <c r="H99" i="34"/>
  <c r="H100" i="34"/>
  <c r="H101" i="34"/>
  <c r="H102" i="34"/>
  <c r="H103" i="34"/>
  <c r="H104" i="34"/>
  <c r="H105" i="34"/>
  <c r="H106" i="34"/>
  <c r="H107" i="34"/>
  <c r="H108" i="34"/>
  <c r="H109" i="34"/>
  <c r="H110" i="34"/>
  <c r="H111" i="34"/>
  <c r="H112" i="34"/>
  <c r="H113" i="34"/>
  <c r="H114" i="34"/>
  <c r="H115" i="34"/>
  <c r="H116" i="34"/>
  <c r="H117" i="34"/>
  <c r="H118" i="34"/>
  <c r="H119" i="34"/>
  <c r="H120" i="34"/>
  <c r="H121" i="34"/>
  <c r="H122" i="34"/>
  <c r="H123" i="34"/>
  <c r="H124" i="34"/>
  <c r="H125" i="34"/>
  <c r="H126" i="34"/>
  <c r="H127" i="34"/>
  <c r="H128" i="34"/>
  <c r="H129" i="34"/>
  <c r="H130" i="34"/>
  <c r="H131" i="34"/>
  <c r="H132" i="34"/>
  <c r="H133" i="34"/>
  <c r="H134" i="34"/>
  <c r="H135" i="34"/>
  <c r="H136" i="34"/>
  <c r="H137" i="34"/>
  <c r="H138" i="34"/>
  <c r="H139" i="34"/>
  <c r="H140" i="34"/>
  <c r="H141" i="34"/>
  <c r="H142" i="34"/>
  <c r="H143" i="34"/>
  <c r="H144" i="34"/>
  <c r="H145" i="34"/>
  <c r="H146" i="34"/>
  <c r="H147" i="34"/>
  <c r="H148" i="34"/>
  <c r="H149" i="34"/>
  <c r="H150" i="34"/>
  <c r="H151" i="34"/>
  <c r="H152" i="34"/>
  <c r="H153" i="34"/>
  <c r="H154" i="34"/>
  <c r="H155" i="34"/>
  <c r="H156" i="34"/>
  <c r="H157" i="34"/>
  <c r="H158" i="34"/>
  <c r="H159" i="34"/>
  <c r="H160" i="34"/>
  <c r="H161" i="34"/>
  <c r="H162" i="34"/>
  <c r="H163" i="34"/>
  <c r="H164" i="34"/>
  <c r="H165" i="34"/>
  <c r="H166" i="34"/>
  <c r="H167" i="34"/>
  <c r="H168" i="34"/>
  <c r="H169" i="34"/>
  <c r="H170" i="34"/>
  <c r="H171" i="34"/>
  <c r="H172" i="34"/>
  <c r="H173" i="34"/>
  <c r="H174" i="34"/>
  <c r="H175" i="34"/>
  <c r="H176" i="34"/>
  <c r="H177" i="34"/>
  <c r="H178" i="34"/>
  <c r="H179" i="34"/>
  <c r="H180" i="34"/>
  <c r="H181" i="34"/>
  <c r="H182" i="34"/>
  <c r="H183" i="34"/>
  <c r="H184" i="34"/>
  <c r="H185" i="34"/>
  <c r="H186" i="34"/>
  <c r="H187" i="34"/>
  <c r="H188" i="34"/>
  <c r="H189" i="34"/>
  <c r="H190" i="34"/>
  <c r="H191" i="34"/>
  <c r="H192" i="34"/>
  <c r="H193" i="34"/>
  <c r="H194" i="34"/>
  <c r="H195" i="34"/>
  <c r="H196" i="34"/>
  <c r="H197" i="34"/>
  <c r="H198" i="34"/>
  <c r="H199" i="34"/>
  <c r="H200" i="34"/>
  <c r="H201" i="34"/>
  <c r="H202" i="34"/>
  <c r="H203" i="34"/>
  <c r="H204" i="34"/>
  <c r="H205" i="34"/>
  <c r="H206" i="34"/>
  <c r="H207" i="34"/>
  <c r="H208" i="34"/>
  <c r="H209" i="34"/>
  <c r="H210" i="34"/>
  <c r="H211" i="34"/>
  <c r="H212" i="34"/>
  <c r="H213" i="34"/>
  <c r="H214" i="34"/>
  <c r="H215" i="34"/>
  <c r="H216" i="34"/>
  <c r="H217" i="34"/>
  <c r="H218" i="34"/>
  <c r="H219" i="34"/>
  <c r="H220" i="34"/>
  <c r="H221" i="34"/>
  <c r="H222" i="34"/>
  <c r="H223" i="34"/>
  <c r="H224" i="34"/>
  <c r="H225" i="34"/>
  <c r="H226" i="34"/>
  <c r="H227" i="34"/>
  <c r="H228" i="34"/>
  <c r="H229" i="34"/>
  <c r="H230" i="34"/>
  <c r="H231" i="34"/>
  <c r="H232" i="34"/>
  <c r="H233" i="34"/>
  <c r="H234" i="34"/>
  <c r="H235" i="34"/>
  <c r="H236" i="34"/>
  <c r="H237" i="34"/>
  <c r="H238" i="34"/>
  <c r="H239" i="34"/>
  <c r="H240" i="34"/>
  <c r="H241" i="34"/>
  <c r="H242" i="34"/>
  <c r="H243" i="34"/>
  <c r="H244" i="34"/>
  <c r="H245" i="34"/>
  <c r="H246" i="34"/>
  <c r="H247" i="34"/>
  <c r="H248" i="34"/>
  <c r="H249" i="34"/>
  <c r="H250" i="34"/>
  <c r="H251" i="34"/>
  <c r="H252" i="34"/>
  <c r="H253" i="34"/>
  <c r="H254" i="34"/>
  <c r="H255" i="34"/>
  <c r="H256" i="34"/>
  <c r="H257" i="34"/>
  <c r="H258" i="34"/>
  <c r="H259" i="34"/>
  <c r="H260" i="34"/>
  <c r="H261" i="34"/>
  <c r="H262" i="34"/>
  <c r="H263" i="34"/>
  <c r="H264" i="34"/>
  <c r="H265" i="34"/>
  <c r="H266" i="34"/>
  <c r="H267" i="34"/>
  <c r="H268" i="34"/>
  <c r="H269" i="34"/>
  <c r="H270" i="34"/>
  <c r="H271" i="34"/>
  <c r="H272" i="34"/>
  <c r="H273" i="34"/>
  <c r="H274" i="34"/>
  <c r="H275" i="34"/>
  <c r="H276" i="34"/>
  <c r="H277" i="34"/>
  <c r="H278" i="34"/>
  <c r="H279" i="34"/>
  <c r="H280" i="34"/>
  <c r="H281" i="34"/>
  <c r="H282" i="34"/>
  <c r="H283" i="34"/>
  <c r="H284" i="34"/>
  <c r="H285" i="34"/>
  <c r="H286" i="34"/>
  <c r="H287" i="34"/>
  <c r="H288" i="34"/>
  <c r="H289" i="34"/>
  <c r="H290" i="34"/>
  <c r="H291" i="34"/>
  <c r="H292" i="34"/>
  <c r="H293" i="34"/>
  <c r="H294" i="34"/>
  <c r="H295" i="34"/>
  <c r="H296" i="34"/>
  <c r="H297" i="34"/>
  <c r="H298" i="34"/>
  <c r="H299" i="34"/>
  <c r="H300" i="34"/>
  <c r="H301" i="34"/>
  <c r="H302" i="34"/>
  <c r="H303" i="34"/>
  <c r="H304" i="34"/>
  <c r="H305" i="34"/>
  <c r="H306" i="34"/>
  <c r="H307" i="34"/>
  <c r="H308" i="34"/>
  <c r="H309" i="34"/>
  <c r="H310" i="34"/>
  <c r="H311" i="34"/>
  <c r="H312" i="34"/>
  <c r="H313" i="34"/>
  <c r="H314" i="34"/>
  <c r="H315" i="34"/>
  <c r="H316" i="34"/>
  <c r="H317" i="34"/>
  <c r="H318" i="34"/>
  <c r="H319" i="34"/>
  <c r="H320" i="34"/>
  <c r="H321" i="34"/>
  <c r="H322" i="34"/>
  <c r="H323" i="34"/>
  <c r="H324" i="34"/>
  <c r="H325" i="34"/>
  <c r="H326" i="34"/>
  <c r="H327" i="34"/>
  <c r="H328" i="34"/>
  <c r="H329" i="34"/>
  <c r="H330" i="34"/>
  <c r="H331" i="34"/>
  <c r="H332" i="34"/>
  <c r="H333" i="34"/>
  <c r="H334" i="34"/>
  <c r="H335" i="34"/>
  <c r="H336" i="34"/>
  <c r="H337" i="34"/>
  <c r="H338" i="34"/>
  <c r="H339" i="34"/>
  <c r="H340" i="34"/>
  <c r="H341" i="34"/>
  <c r="H342" i="34"/>
  <c r="H343" i="34"/>
  <c r="H344" i="34"/>
  <c r="H345" i="34"/>
  <c r="H346" i="34"/>
  <c r="H347" i="34"/>
  <c r="H348" i="34"/>
  <c r="H349" i="34"/>
  <c r="H350" i="34"/>
  <c r="H351" i="34"/>
  <c r="H352" i="34"/>
  <c r="H353" i="34"/>
  <c r="H354" i="34"/>
  <c r="H355" i="34"/>
  <c r="H356" i="34"/>
  <c r="H357" i="34"/>
  <c r="H358" i="34"/>
  <c r="H359" i="34"/>
  <c r="H360" i="34"/>
  <c r="H361" i="34"/>
  <c r="H362" i="34"/>
  <c r="H363" i="34"/>
  <c r="H364" i="34"/>
  <c r="H365" i="34"/>
  <c r="H366" i="34"/>
  <c r="H367" i="34"/>
  <c r="H368" i="34"/>
  <c r="H369" i="34"/>
  <c r="H370" i="34"/>
  <c r="H371" i="34"/>
  <c r="H372" i="34"/>
  <c r="H373" i="34"/>
  <c r="H374" i="34"/>
  <c r="H375" i="34"/>
  <c r="H376" i="34"/>
  <c r="H377" i="34"/>
  <c r="H378" i="34"/>
  <c r="H379" i="34"/>
  <c r="H380" i="34"/>
  <c r="H381" i="34"/>
  <c r="H382" i="34"/>
  <c r="H383" i="34"/>
  <c r="H384" i="34"/>
  <c r="H385" i="34"/>
  <c r="H386" i="34"/>
  <c r="H387" i="34"/>
  <c r="H388" i="34"/>
  <c r="H389" i="34"/>
  <c r="H390" i="34"/>
  <c r="H391" i="34"/>
  <c r="H392" i="34"/>
  <c r="H393" i="34"/>
  <c r="H394" i="34"/>
  <c r="H395" i="34"/>
  <c r="H396" i="34"/>
  <c r="H397" i="34"/>
  <c r="H398" i="34"/>
  <c r="H399" i="34"/>
  <c r="H400" i="34"/>
  <c r="H401" i="34"/>
  <c r="H402" i="34"/>
  <c r="H403" i="34"/>
  <c r="H404" i="34"/>
  <c r="H405" i="34"/>
  <c r="H406" i="34"/>
  <c r="H407" i="34"/>
  <c r="H408" i="34"/>
  <c r="H409" i="34"/>
  <c r="H410" i="34"/>
  <c r="H411" i="34"/>
  <c r="H412" i="34"/>
  <c r="H413" i="34"/>
  <c r="H414" i="34"/>
  <c r="H415" i="34"/>
  <c r="H416" i="34"/>
  <c r="H417" i="34"/>
  <c r="H418" i="34"/>
  <c r="H419" i="34"/>
  <c r="H420" i="34"/>
  <c r="H421" i="34"/>
  <c r="H422" i="34"/>
  <c r="H423" i="34"/>
  <c r="H424" i="34"/>
  <c r="H425" i="34"/>
  <c r="H426" i="34"/>
  <c r="H427" i="34"/>
  <c r="H428" i="34"/>
  <c r="H429" i="34"/>
  <c r="H430" i="34"/>
  <c r="H431" i="34"/>
  <c r="H432" i="34"/>
  <c r="H433" i="34"/>
  <c r="H434" i="34"/>
  <c r="H435" i="34"/>
  <c r="H436" i="34"/>
  <c r="H437" i="34"/>
  <c r="H438" i="34"/>
  <c r="H439" i="34"/>
  <c r="H440" i="34"/>
  <c r="H441" i="34"/>
  <c r="H442" i="34"/>
  <c r="H443" i="34"/>
  <c r="H444" i="34"/>
  <c r="H445" i="34"/>
  <c r="H446" i="34"/>
  <c r="H447" i="34"/>
  <c r="H448" i="34"/>
  <c r="H449" i="34"/>
  <c r="H450" i="34"/>
  <c r="H451" i="34"/>
  <c r="H452" i="34"/>
  <c r="H453" i="34"/>
  <c r="H454" i="34"/>
  <c r="H455" i="34"/>
  <c r="H456" i="34"/>
  <c r="H457" i="34"/>
  <c r="H458" i="34"/>
  <c r="H459" i="34"/>
  <c r="H460" i="34"/>
  <c r="H461" i="34"/>
  <c r="H462" i="34"/>
  <c r="H463" i="34"/>
  <c r="H464" i="34"/>
  <c r="H465" i="34"/>
  <c r="H466" i="34"/>
  <c r="H467" i="34"/>
  <c r="H468" i="34"/>
  <c r="H469" i="34"/>
  <c r="H470" i="34"/>
  <c r="H471" i="34"/>
  <c r="H472" i="34"/>
  <c r="H473" i="34"/>
  <c r="H474" i="34"/>
  <c r="H475" i="34"/>
  <c r="H476" i="34"/>
  <c r="H477" i="34"/>
  <c r="H478" i="34"/>
  <c r="H479" i="34"/>
  <c r="H480" i="34"/>
  <c r="H481" i="34"/>
  <c r="H482" i="34"/>
  <c r="H483" i="34"/>
  <c r="H484" i="34"/>
  <c r="H485" i="34"/>
  <c r="H486" i="34"/>
  <c r="H487" i="34"/>
  <c r="H488" i="34"/>
  <c r="H489" i="34"/>
  <c r="H490" i="34"/>
  <c r="H491" i="34"/>
  <c r="H492" i="34"/>
  <c r="H493" i="34"/>
  <c r="H494" i="34"/>
  <c r="H495" i="34"/>
  <c r="H496" i="34"/>
  <c r="H497" i="34"/>
  <c r="H498" i="34"/>
  <c r="H499" i="34"/>
  <c r="H500" i="34"/>
  <c r="H501" i="34"/>
  <c r="H502" i="34"/>
  <c r="H503" i="34"/>
  <c r="H504" i="34"/>
  <c r="H505" i="34"/>
  <c r="H506" i="34"/>
  <c r="H507" i="34"/>
  <c r="H508" i="34"/>
  <c r="H509" i="34"/>
  <c r="H510" i="34"/>
  <c r="H511" i="34"/>
  <c r="H512" i="34"/>
  <c r="H513" i="34"/>
  <c r="H514" i="34"/>
  <c r="H515" i="34"/>
  <c r="H516" i="34"/>
  <c r="H517" i="34"/>
  <c r="H518" i="34"/>
  <c r="H519" i="34"/>
  <c r="H520" i="34"/>
  <c r="H521" i="34"/>
  <c r="H522" i="34"/>
  <c r="H523" i="34"/>
  <c r="H524" i="34"/>
  <c r="H525" i="34"/>
  <c r="H526" i="34"/>
  <c r="H527" i="34"/>
  <c r="H528" i="34"/>
  <c r="H529" i="34"/>
  <c r="H530" i="34"/>
  <c r="H531" i="34"/>
  <c r="H532" i="34"/>
  <c r="H533" i="34"/>
  <c r="H534" i="34"/>
  <c r="H535" i="34"/>
  <c r="H536" i="34"/>
  <c r="H537" i="34"/>
  <c r="H538" i="34"/>
  <c r="H539" i="34"/>
  <c r="H540" i="34"/>
  <c r="H541" i="34"/>
  <c r="H542" i="34"/>
  <c r="H543" i="34"/>
  <c r="H544" i="34"/>
  <c r="H545" i="34"/>
  <c r="H546" i="34"/>
  <c r="H547" i="34"/>
  <c r="H548" i="34"/>
  <c r="H549" i="34"/>
  <c r="H550" i="34"/>
  <c r="H551" i="34"/>
  <c r="H552" i="34"/>
  <c r="H553" i="34"/>
  <c r="H554" i="34"/>
  <c r="H555" i="34"/>
  <c r="H556" i="34"/>
  <c r="H557" i="34"/>
  <c r="H558" i="34"/>
  <c r="H559" i="34"/>
  <c r="H560" i="34"/>
  <c r="H561" i="34"/>
  <c r="H562" i="34"/>
  <c r="H563" i="34"/>
  <c r="H564" i="34"/>
  <c r="H565" i="34"/>
  <c r="H566" i="34"/>
  <c r="H567" i="34"/>
  <c r="H568" i="34"/>
  <c r="H569" i="34"/>
  <c r="H570" i="34"/>
  <c r="H571" i="34"/>
  <c r="H572" i="34"/>
  <c r="H573" i="34"/>
  <c r="H574" i="34"/>
  <c r="H575" i="34"/>
  <c r="H576" i="34"/>
  <c r="H577" i="34"/>
  <c r="H578" i="34"/>
  <c r="H579" i="34"/>
  <c r="H580" i="34"/>
  <c r="H581" i="34"/>
  <c r="H582" i="34"/>
  <c r="H583" i="34"/>
  <c r="H584" i="34"/>
  <c r="H585" i="34"/>
  <c r="H586" i="34"/>
  <c r="H587" i="34"/>
  <c r="H588" i="34"/>
  <c r="H589" i="34"/>
  <c r="H590" i="34"/>
  <c r="H591" i="34"/>
  <c r="H592" i="34"/>
  <c r="H593" i="34"/>
  <c r="H594" i="34"/>
  <c r="H595" i="34"/>
  <c r="H596" i="34"/>
  <c r="H597" i="34"/>
  <c r="H598" i="34"/>
  <c r="H599" i="34"/>
  <c r="H600" i="34"/>
  <c r="H601" i="34"/>
  <c r="H602" i="34"/>
  <c r="H603" i="34"/>
  <c r="H604" i="34"/>
  <c r="H605" i="34"/>
  <c r="H606" i="34"/>
  <c r="H607" i="34"/>
  <c r="H608" i="34"/>
  <c r="H609" i="34"/>
  <c r="H610" i="34"/>
  <c r="H611" i="34"/>
  <c r="H612" i="34"/>
  <c r="H613" i="34"/>
  <c r="H614" i="34"/>
  <c r="H615" i="34"/>
  <c r="H616" i="34"/>
  <c r="H617" i="34"/>
  <c r="H618" i="34"/>
  <c r="H619" i="34"/>
  <c r="H620" i="34"/>
  <c r="H621" i="34"/>
  <c r="H622" i="34"/>
  <c r="H623" i="34"/>
  <c r="H624" i="34"/>
  <c r="H625" i="34"/>
  <c r="H626" i="34"/>
  <c r="H627" i="34"/>
  <c r="H628" i="34"/>
  <c r="H629" i="34"/>
  <c r="H630" i="34"/>
  <c r="H631" i="34"/>
  <c r="H632" i="34"/>
  <c r="H633" i="34"/>
  <c r="H634" i="34"/>
  <c r="H635" i="34"/>
  <c r="H636" i="34"/>
  <c r="H637" i="34"/>
  <c r="H638" i="34"/>
  <c r="H639" i="34"/>
  <c r="H640" i="34"/>
  <c r="H641" i="34"/>
  <c r="H642" i="34"/>
  <c r="H643" i="34"/>
  <c r="H644" i="34"/>
  <c r="H645" i="34"/>
  <c r="H646" i="34"/>
  <c r="H647" i="34"/>
  <c r="H648" i="34"/>
  <c r="H649" i="34"/>
  <c r="H650" i="34"/>
  <c r="H651" i="34"/>
  <c r="H652" i="34"/>
  <c r="H653" i="34"/>
  <c r="H654" i="34"/>
  <c r="H655" i="34"/>
  <c r="H656" i="34"/>
  <c r="H657" i="34"/>
  <c r="H658" i="34"/>
  <c r="H659" i="34"/>
  <c r="H660" i="34"/>
  <c r="H661" i="34"/>
  <c r="H662" i="34"/>
  <c r="H663" i="34"/>
  <c r="H664" i="34"/>
  <c r="H665" i="34"/>
  <c r="H666" i="34"/>
  <c r="H667" i="34"/>
  <c r="H668" i="34"/>
  <c r="H669" i="34"/>
  <c r="H670" i="34"/>
  <c r="H671" i="34"/>
  <c r="H672" i="34"/>
  <c r="H673" i="34"/>
  <c r="H674" i="34"/>
  <c r="H675" i="34"/>
  <c r="H676" i="34"/>
  <c r="H677" i="34"/>
  <c r="H678" i="34"/>
  <c r="H679" i="34"/>
  <c r="H680" i="34"/>
  <c r="H681" i="34"/>
  <c r="H682" i="34"/>
  <c r="H683" i="34"/>
  <c r="H684" i="34"/>
  <c r="H685" i="34"/>
  <c r="H686" i="34"/>
  <c r="H687" i="34"/>
  <c r="H688" i="34"/>
  <c r="H689" i="34"/>
  <c r="H690" i="34"/>
  <c r="H691" i="34"/>
  <c r="H692" i="34"/>
  <c r="H693" i="34"/>
  <c r="H694" i="34"/>
  <c r="H695" i="34"/>
  <c r="H696" i="34"/>
  <c r="H697" i="34"/>
  <c r="H698" i="34"/>
  <c r="H699" i="34"/>
  <c r="H700" i="34"/>
  <c r="H701" i="34"/>
  <c r="H702" i="34"/>
  <c r="H703" i="34"/>
  <c r="H704" i="34"/>
  <c r="H705" i="34"/>
  <c r="H706" i="34"/>
  <c r="H707" i="34"/>
  <c r="H708" i="34"/>
  <c r="H709" i="34"/>
  <c r="H710" i="34"/>
  <c r="H711" i="34"/>
  <c r="H712" i="34"/>
  <c r="H713" i="34"/>
  <c r="H714" i="34"/>
  <c r="H715" i="34"/>
  <c r="H716" i="34"/>
  <c r="H717" i="34"/>
  <c r="H718" i="34"/>
  <c r="H719" i="34"/>
  <c r="H720" i="34"/>
  <c r="H721" i="34"/>
  <c r="H722" i="34"/>
  <c r="H723" i="34"/>
  <c r="H724" i="34"/>
  <c r="H725" i="34"/>
  <c r="H726" i="34"/>
  <c r="H727" i="34"/>
  <c r="H728" i="34"/>
  <c r="H729" i="34"/>
  <c r="H730" i="34"/>
  <c r="H731" i="34"/>
  <c r="H732" i="34"/>
  <c r="H733" i="34"/>
  <c r="H734" i="34"/>
  <c r="H735" i="34"/>
  <c r="H736" i="34"/>
  <c r="H737" i="34"/>
  <c r="H738" i="34"/>
  <c r="H739" i="34"/>
  <c r="H740" i="34"/>
  <c r="H741" i="34"/>
  <c r="H742" i="34"/>
  <c r="H743" i="34"/>
  <c r="H744" i="34"/>
  <c r="H745" i="34"/>
  <c r="H746" i="34"/>
  <c r="H747" i="34"/>
  <c r="H748" i="34"/>
  <c r="H749" i="34"/>
  <c r="H750" i="34"/>
  <c r="H751" i="34"/>
  <c r="H752" i="34"/>
  <c r="H753" i="34"/>
  <c r="H754" i="34"/>
  <c r="H755" i="34"/>
  <c r="H756" i="34"/>
  <c r="H757" i="34"/>
  <c r="H758" i="34"/>
  <c r="H759" i="34"/>
  <c r="H760" i="34"/>
  <c r="H761" i="34"/>
  <c r="H762" i="34"/>
  <c r="H763" i="34"/>
  <c r="H764" i="34"/>
  <c r="H765" i="34"/>
  <c r="H766" i="34"/>
  <c r="H767" i="34"/>
  <c r="H768" i="34"/>
  <c r="H769" i="34"/>
  <c r="H770" i="34"/>
  <c r="H771" i="34"/>
  <c r="H772" i="34"/>
  <c r="H773" i="34"/>
  <c r="H774" i="34"/>
  <c r="H775" i="34"/>
  <c r="H776" i="34"/>
  <c r="H777" i="34"/>
  <c r="H778" i="34"/>
  <c r="H779" i="34"/>
  <c r="H780" i="34"/>
  <c r="H781" i="34"/>
  <c r="H782" i="34"/>
  <c r="H783" i="34"/>
  <c r="H784" i="34"/>
  <c r="H785" i="34"/>
  <c r="H786" i="34"/>
  <c r="H787" i="34"/>
  <c r="H788" i="34"/>
  <c r="H789" i="34"/>
  <c r="H790" i="34"/>
  <c r="H791" i="34"/>
  <c r="H792" i="34"/>
  <c r="H793" i="34"/>
  <c r="H794" i="34"/>
  <c r="H795" i="34"/>
  <c r="H796" i="34"/>
  <c r="H797" i="34"/>
  <c r="H798" i="34"/>
  <c r="H799" i="34"/>
  <c r="H800" i="34"/>
  <c r="H801" i="34"/>
  <c r="H802" i="34"/>
  <c r="H803" i="34"/>
  <c r="H804" i="34"/>
  <c r="H805" i="34"/>
  <c r="H806" i="34"/>
  <c r="H807" i="34"/>
  <c r="H808" i="34"/>
  <c r="H809" i="34"/>
  <c r="H810" i="34"/>
  <c r="H811" i="34"/>
  <c r="H812" i="34"/>
  <c r="H813" i="34"/>
  <c r="H814" i="34"/>
  <c r="H815" i="34"/>
  <c r="H816" i="34"/>
  <c r="H817" i="34"/>
  <c r="H818" i="34"/>
  <c r="H819" i="34"/>
  <c r="H820" i="34"/>
  <c r="H821" i="34"/>
  <c r="H822" i="34"/>
  <c r="H823" i="34"/>
  <c r="H824" i="34"/>
  <c r="H825" i="34"/>
  <c r="H826" i="34"/>
  <c r="H827" i="34"/>
  <c r="H828" i="34"/>
  <c r="H829" i="34"/>
  <c r="H830" i="34"/>
  <c r="H831" i="34"/>
  <c r="H832" i="34"/>
  <c r="H833" i="34"/>
  <c r="H834" i="34"/>
  <c r="H835" i="34"/>
  <c r="H836" i="34"/>
  <c r="H837" i="34"/>
  <c r="H838" i="34"/>
  <c r="H839" i="34"/>
  <c r="H840" i="34"/>
  <c r="H841" i="34"/>
  <c r="H842" i="34"/>
  <c r="H843" i="34"/>
  <c r="H844" i="34"/>
  <c r="H845" i="34"/>
  <c r="H846" i="34"/>
  <c r="H847" i="34"/>
  <c r="H848" i="34"/>
  <c r="H849" i="34"/>
  <c r="H850" i="34"/>
  <c r="H851" i="34"/>
  <c r="H852" i="34"/>
  <c r="H853" i="34"/>
  <c r="H854" i="34"/>
  <c r="H855" i="34"/>
  <c r="H856" i="34"/>
  <c r="H857" i="34"/>
  <c r="H858" i="34"/>
  <c r="H859" i="34"/>
  <c r="H860" i="34"/>
  <c r="H861" i="34"/>
  <c r="H862" i="34"/>
  <c r="H863" i="34"/>
  <c r="H864" i="34"/>
  <c r="H865" i="34"/>
  <c r="H866" i="34"/>
  <c r="H867" i="34"/>
  <c r="H868" i="34"/>
  <c r="H869" i="34"/>
  <c r="H870" i="34"/>
  <c r="H871" i="34"/>
  <c r="H872" i="34"/>
  <c r="H873" i="34"/>
  <c r="H874" i="34"/>
  <c r="H875" i="34"/>
  <c r="H876" i="34"/>
  <c r="H877" i="34"/>
  <c r="H878" i="34"/>
  <c r="H879" i="34"/>
  <c r="H880" i="34"/>
  <c r="H881" i="34"/>
  <c r="H882" i="34"/>
  <c r="H883" i="34"/>
  <c r="H884" i="34"/>
  <c r="H885" i="34"/>
  <c r="H886" i="34"/>
  <c r="H887" i="34"/>
  <c r="H888" i="34"/>
  <c r="H889" i="34"/>
  <c r="H890" i="34"/>
  <c r="H891" i="34"/>
  <c r="H892" i="34"/>
  <c r="H893" i="34"/>
  <c r="H894" i="34"/>
  <c r="H895" i="34"/>
  <c r="H896" i="34"/>
  <c r="H897" i="34"/>
  <c r="H898" i="34"/>
  <c r="H899" i="34"/>
  <c r="H900" i="34"/>
  <c r="H901" i="34"/>
  <c r="H902" i="34"/>
  <c r="H903" i="34"/>
  <c r="H904" i="34"/>
  <c r="H905" i="34"/>
  <c r="H906" i="34"/>
  <c r="H907" i="34"/>
  <c r="H908" i="34"/>
  <c r="H909" i="34"/>
  <c r="H910" i="34"/>
  <c r="H911" i="34"/>
  <c r="H912" i="34"/>
  <c r="H913" i="34"/>
  <c r="H914" i="34"/>
  <c r="H915" i="34"/>
  <c r="H916" i="34"/>
  <c r="H917" i="34"/>
  <c r="H918" i="34"/>
  <c r="H919" i="34"/>
  <c r="H920" i="34"/>
  <c r="H921" i="34"/>
  <c r="H922" i="34"/>
  <c r="H923" i="34"/>
  <c r="H924" i="34"/>
  <c r="H925" i="34"/>
  <c r="H926" i="34"/>
  <c r="H927" i="34"/>
  <c r="H928" i="34"/>
  <c r="H929" i="34"/>
  <c r="H930" i="34"/>
  <c r="H931" i="34"/>
  <c r="H932" i="34"/>
  <c r="H933" i="34"/>
  <c r="H934" i="34"/>
  <c r="H935" i="34"/>
  <c r="H936" i="34"/>
  <c r="H937" i="34"/>
  <c r="H938" i="34"/>
  <c r="H939" i="34"/>
  <c r="H940" i="34"/>
  <c r="H941" i="34"/>
  <c r="H942" i="34"/>
  <c r="H943" i="34"/>
  <c r="H944" i="34"/>
  <c r="H945" i="34"/>
  <c r="H946" i="34"/>
  <c r="H947" i="34"/>
  <c r="H948" i="34"/>
  <c r="H949" i="34"/>
  <c r="H950" i="34"/>
  <c r="H951" i="34"/>
  <c r="H952" i="34"/>
  <c r="H953" i="34"/>
  <c r="H954" i="34"/>
  <c r="H955" i="34"/>
  <c r="H956" i="34"/>
  <c r="H957" i="34"/>
  <c r="H958" i="34"/>
  <c r="H959" i="34"/>
  <c r="H960" i="34"/>
  <c r="H961" i="34"/>
  <c r="H962" i="34"/>
  <c r="H963" i="34"/>
  <c r="H964" i="34"/>
  <c r="H965" i="34"/>
  <c r="H966" i="34"/>
  <c r="H967" i="34"/>
  <c r="H968" i="34"/>
  <c r="H969" i="34"/>
  <c r="H970" i="34"/>
  <c r="H971" i="34"/>
  <c r="H972" i="34"/>
  <c r="H973" i="34"/>
  <c r="H974" i="34"/>
  <c r="H975" i="34"/>
  <c r="H976" i="34"/>
  <c r="H977" i="34"/>
  <c r="H978" i="34"/>
  <c r="H979" i="34"/>
  <c r="H980" i="34"/>
  <c r="H981" i="34"/>
  <c r="H982" i="34"/>
  <c r="H983" i="34"/>
  <c r="H984" i="34"/>
  <c r="H985" i="34"/>
  <c r="H986" i="34"/>
  <c r="H987" i="34"/>
  <c r="H988" i="34"/>
  <c r="H989" i="34"/>
  <c r="H990" i="34"/>
  <c r="H991" i="34"/>
  <c r="H992" i="34"/>
  <c r="H993" i="34"/>
  <c r="H994" i="34"/>
  <c r="H995" i="34"/>
  <c r="H996" i="34"/>
  <c r="H997" i="34"/>
  <c r="H998" i="34"/>
  <c r="H999" i="34"/>
  <c r="H1000" i="34"/>
  <c r="H1001" i="34"/>
  <c r="H1002" i="34"/>
  <c r="H1003" i="34"/>
  <c r="H1004" i="34"/>
  <c r="H1005" i="34"/>
  <c r="H1006" i="34"/>
  <c r="H1007" i="34"/>
  <c r="H1008" i="34"/>
  <c r="H1009" i="34"/>
  <c r="H1010" i="34"/>
  <c r="H1011" i="34"/>
  <c r="H1012" i="34"/>
  <c r="H1013" i="34"/>
  <c r="H1014" i="34"/>
  <c r="H1015" i="34"/>
  <c r="H1016" i="34"/>
  <c r="H1017" i="34"/>
  <c r="H1018" i="34"/>
  <c r="H1019" i="34"/>
  <c r="H1020" i="34"/>
  <c r="H1021" i="34"/>
  <c r="H1022" i="34"/>
  <c r="H1023" i="34"/>
  <c r="H1024" i="34"/>
  <c r="H1025" i="34"/>
  <c r="H1026" i="34"/>
  <c r="H1027" i="34"/>
  <c r="H1028" i="34"/>
  <c r="H1029" i="34"/>
  <c r="H1030" i="34"/>
  <c r="H1031" i="34"/>
  <c r="H1032" i="34"/>
  <c r="H1033" i="34"/>
  <c r="H1034" i="34"/>
  <c r="H1035" i="34"/>
  <c r="H1036" i="34"/>
  <c r="H1037" i="34"/>
  <c r="H1038" i="34"/>
  <c r="H1039" i="34"/>
  <c r="H1040" i="34"/>
  <c r="H1041" i="34"/>
  <c r="H1042" i="34"/>
  <c r="H1043" i="34"/>
  <c r="H1044" i="34"/>
  <c r="H1045" i="34"/>
  <c r="H1046" i="34"/>
  <c r="H1047" i="34"/>
  <c r="H1048" i="34"/>
  <c r="H1049" i="34"/>
  <c r="H1050" i="34"/>
  <c r="H1051" i="34"/>
  <c r="H1052" i="34"/>
  <c r="H1053" i="34"/>
  <c r="H1054" i="34"/>
  <c r="H1055" i="34"/>
  <c r="H1056" i="34"/>
  <c r="H1057" i="34"/>
  <c r="H1058" i="34"/>
  <c r="H1059" i="34"/>
  <c r="H1060" i="34"/>
  <c r="H1061" i="34"/>
  <c r="H1062" i="34"/>
  <c r="H1063" i="34"/>
  <c r="H1064" i="34"/>
  <c r="H1065" i="34"/>
  <c r="H1066" i="34"/>
  <c r="H1067" i="34"/>
  <c r="H1068" i="34"/>
  <c r="H1069" i="34"/>
  <c r="H1070" i="34"/>
  <c r="H1071" i="34"/>
  <c r="H1072" i="34"/>
  <c r="H1073" i="34"/>
  <c r="H1074" i="34"/>
  <c r="H1075" i="34"/>
  <c r="H1076" i="34"/>
  <c r="H1077" i="34"/>
  <c r="H1078" i="34"/>
  <c r="H1079" i="34"/>
  <c r="H1080" i="34"/>
  <c r="H1081" i="34"/>
  <c r="H1082" i="34"/>
  <c r="H1083" i="34"/>
  <c r="H1084" i="34"/>
  <c r="H1085" i="34"/>
  <c r="H1086" i="34"/>
  <c r="H1087" i="34"/>
  <c r="H1088" i="34"/>
  <c r="H1089" i="34"/>
  <c r="H1090" i="34"/>
  <c r="H1091" i="34"/>
  <c r="H1092" i="34"/>
  <c r="H1093" i="34"/>
  <c r="H1094" i="34"/>
  <c r="H1095" i="34"/>
  <c r="H1096" i="34"/>
  <c r="H1097" i="34"/>
  <c r="H1098" i="34"/>
  <c r="H1099" i="34"/>
  <c r="H1100" i="34"/>
  <c r="H1101" i="34"/>
  <c r="H1102" i="34"/>
  <c r="H1103" i="34"/>
  <c r="H1104" i="34"/>
  <c r="H1105" i="34"/>
  <c r="H1106" i="34"/>
  <c r="H1107" i="34"/>
  <c r="H1108" i="34"/>
  <c r="H1109" i="34"/>
  <c r="H1110" i="34"/>
  <c r="H1111" i="34"/>
  <c r="H1112" i="34"/>
  <c r="H1113" i="34"/>
  <c r="H1114" i="34"/>
  <c r="H1115" i="34"/>
  <c r="H1116" i="34"/>
  <c r="H1117" i="34"/>
  <c r="H1118" i="34"/>
  <c r="H1119" i="34"/>
  <c r="H1120" i="34"/>
  <c r="H1121" i="34"/>
  <c r="H1122" i="34"/>
  <c r="H1123" i="34"/>
  <c r="H1124" i="34"/>
  <c r="H1125" i="34"/>
  <c r="H1126" i="34"/>
  <c r="H1127" i="34"/>
  <c r="H1128" i="34"/>
  <c r="H1129" i="34"/>
  <c r="H1130" i="34"/>
  <c r="H1131" i="34"/>
  <c r="H1132" i="34"/>
  <c r="H1133" i="34"/>
  <c r="H1134" i="34"/>
  <c r="H1135" i="34"/>
  <c r="H1136" i="34"/>
  <c r="H1137" i="34"/>
  <c r="H1138" i="34"/>
  <c r="H1139" i="34"/>
  <c r="H1140" i="34"/>
  <c r="H1141" i="34"/>
  <c r="H1142" i="34"/>
  <c r="H1143" i="34"/>
  <c r="H1144" i="34"/>
  <c r="H1145" i="34"/>
  <c r="H1146" i="34"/>
  <c r="H1147" i="34"/>
  <c r="H1148" i="34"/>
  <c r="H1149" i="34"/>
  <c r="H1150" i="34"/>
  <c r="H1151" i="34"/>
  <c r="H1152" i="34"/>
  <c r="H1153" i="34"/>
  <c r="H1154" i="34"/>
  <c r="H1155" i="34"/>
  <c r="H1156" i="34"/>
  <c r="H1157" i="34"/>
  <c r="H1158" i="34"/>
  <c r="H1159" i="34"/>
  <c r="H1160" i="34"/>
  <c r="H1161" i="34"/>
  <c r="H1162" i="34"/>
  <c r="H1163" i="34"/>
  <c r="H1164" i="34"/>
  <c r="H1165" i="34"/>
  <c r="H1166" i="34"/>
  <c r="H1167" i="34"/>
  <c r="H1168" i="34"/>
  <c r="H1169" i="34"/>
  <c r="H1170" i="34"/>
  <c r="H1171" i="34"/>
  <c r="H1172" i="34"/>
  <c r="H1173" i="34"/>
  <c r="H1174" i="34"/>
  <c r="H1175" i="34"/>
  <c r="H1176" i="34"/>
  <c r="H1177" i="34"/>
  <c r="H1178" i="34"/>
  <c r="H1179" i="34"/>
  <c r="H1180" i="34"/>
  <c r="H1181" i="34"/>
  <c r="H1182" i="34"/>
  <c r="H1183" i="34"/>
  <c r="H1184" i="34"/>
  <c r="H1185" i="34"/>
  <c r="H1186" i="34"/>
  <c r="H1187" i="34"/>
  <c r="H1188" i="34"/>
  <c r="H1189" i="34"/>
  <c r="H1190" i="34"/>
  <c r="H1191" i="34"/>
  <c r="H1192" i="34"/>
  <c r="H1193" i="34"/>
  <c r="H1194" i="34"/>
  <c r="H1195" i="34"/>
  <c r="H1196" i="34"/>
  <c r="H1197" i="34"/>
  <c r="H1198" i="34"/>
  <c r="H1199" i="34"/>
  <c r="H1200" i="34"/>
  <c r="H1201" i="34"/>
  <c r="H1202" i="34"/>
  <c r="H1203" i="34"/>
  <c r="H1204" i="34"/>
  <c r="H1205" i="34"/>
  <c r="H1206" i="34"/>
  <c r="H1207" i="34"/>
  <c r="H1208" i="34"/>
  <c r="H1209" i="34"/>
  <c r="H1210" i="34"/>
  <c r="H1211" i="34"/>
  <c r="H1212" i="34"/>
  <c r="H1213" i="34"/>
  <c r="H1214" i="34"/>
  <c r="H1215" i="34"/>
  <c r="H1216" i="34"/>
  <c r="H1217" i="34"/>
  <c r="H1218" i="34"/>
  <c r="H1219" i="34"/>
  <c r="H1220" i="34"/>
  <c r="H1221" i="34"/>
  <c r="H1222" i="34"/>
  <c r="H1223" i="34"/>
  <c r="H1224" i="34"/>
  <c r="H1225" i="34"/>
  <c r="H1226" i="34"/>
  <c r="H1227" i="34"/>
  <c r="H1228" i="34"/>
  <c r="H1229" i="34"/>
  <c r="H1230" i="34"/>
  <c r="H1231" i="34"/>
  <c r="H1232" i="34"/>
  <c r="H1233" i="34"/>
  <c r="H1234" i="34"/>
  <c r="H1235" i="34"/>
  <c r="H1236" i="34"/>
  <c r="H1237" i="34"/>
  <c r="H1238" i="34"/>
  <c r="H1239" i="34"/>
  <c r="H1240" i="34"/>
  <c r="H1241" i="34"/>
  <c r="H1242" i="34"/>
  <c r="H1243" i="34"/>
  <c r="H1244" i="34"/>
  <c r="H1245" i="34"/>
  <c r="H1246" i="34"/>
  <c r="H1247" i="34"/>
  <c r="H1248" i="34"/>
  <c r="H1249" i="34"/>
  <c r="H1250" i="34"/>
  <c r="H1251" i="34"/>
  <c r="H1252" i="34"/>
  <c r="H1253" i="34"/>
  <c r="H1254" i="34"/>
  <c r="H1255" i="34"/>
  <c r="H1256" i="34"/>
  <c r="H1257" i="34"/>
  <c r="H1258" i="34"/>
  <c r="H1259" i="34"/>
  <c r="H1260" i="34"/>
  <c r="H1261" i="34"/>
  <c r="H1262" i="34"/>
  <c r="H1263" i="34"/>
  <c r="H1264" i="34"/>
  <c r="H1265" i="34"/>
  <c r="H1266" i="34"/>
  <c r="H1267" i="34"/>
  <c r="H1268" i="34"/>
  <c r="H1269" i="34"/>
  <c r="H1270" i="34"/>
  <c r="H1271" i="34"/>
  <c r="H1272" i="34"/>
  <c r="H1273" i="34"/>
  <c r="H1274" i="34"/>
  <c r="H1275" i="34"/>
  <c r="H1276" i="34"/>
  <c r="H1277" i="34"/>
  <c r="H1278" i="34"/>
  <c r="H1279" i="34"/>
  <c r="H1280" i="34"/>
  <c r="H1281" i="34"/>
  <c r="H1282" i="34"/>
  <c r="H1283" i="34"/>
  <c r="H1284" i="34"/>
  <c r="H1285" i="34"/>
  <c r="H1286" i="34"/>
  <c r="H1287" i="34"/>
  <c r="H1288" i="34"/>
  <c r="H1289" i="34"/>
  <c r="H1290" i="34"/>
  <c r="H1291" i="34"/>
  <c r="H1292" i="34"/>
  <c r="H1293" i="34"/>
  <c r="H1294" i="34"/>
  <c r="H1295" i="34"/>
  <c r="H1296" i="34"/>
  <c r="H1297" i="34"/>
  <c r="H1298" i="34"/>
  <c r="H1299" i="34"/>
  <c r="H1300" i="34"/>
  <c r="H1301" i="34"/>
  <c r="H1302" i="34"/>
  <c r="H1303" i="34"/>
  <c r="H1304" i="34"/>
  <c r="H1305" i="34"/>
  <c r="H1306" i="34"/>
  <c r="H1307" i="34"/>
  <c r="H1308" i="34"/>
  <c r="H1309" i="34"/>
  <c r="H1310" i="34"/>
  <c r="H1311" i="34"/>
  <c r="H1312" i="34"/>
  <c r="H1313" i="34"/>
  <c r="H1314" i="34"/>
  <c r="H1315" i="34"/>
  <c r="H1316" i="34"/>
  <c r="H1317" i="34"/>
  <c r="H1318" i="34"/>
  <c r="H1319" i="34"/>
  <c r="H1320" i="34"/>
  <c r="H1321" i="34"/>
  <c r="H1322" i="34"/>
  <c r="H1323" i="34"/>
  <c r="H1324" i="34"/>
  <c r="H1325" i="34"/>
  <c r="H1326" i="34"/>
  <c r="H1327" i="34"/>
  <c r="H1328" i="34"/>
  <c r="H1329" i="34"/>
  <c r="H1330" i="34"/>
  <c r="H1331" i="34"/>
  <c r="H1332" i="34"/>
  <c r="H1333" i="34"/>
  <c r="H1334" i="34"/>
  <c r="H1335" i="34"/>
  <c r="H1336" i="34"/>
  <c r="H1337" i="34"/>
  <c r="H1338" i="34"/>
  <c r="H1339" i="34"/>
  <c r="H1340" i="34"/>
  <c r="H1341" i="34"/>
  <c r="H1342" i="34"/>
  <c r="H1343" i="34"/>
  <c r="H1344" i="34"/>
  <c r="H1345" i="34"/>
  <c r="H1346" i="34"/>
  <c r="H1347" i="34"/>
  <c r="H1348" i="34"/>
  <c r="H1349" i="34"/>
  <c r="H1350" i="34"/>
  <c r="H1351" i="34"/>
  <c r="H1352" i="34"/>
  <c r="H1353" i="34"/>
  <c r="H1354" i="34"/>
  <c r="H1355" i="34"/>
  <c r="H1356" i="34"/>
  <c r="H1357" i="34"/>
  <c r="H1358" i="34"/>
  <c r="H1359" i="34"/>
  <c r="H1360" i="34"/>
  <c r="H1361" i="34"/>
  <c r="H1362" i="34"/>
  <c r="H1363" i="34"/>
  <c r="H1364" i="34"/>
  <c r="H1365" i="34"/>
  <c r="H1366" i="34"/>
  <c r="H1367" i="34"/>
  <c r="H1368" i="34"/>
  <c r="H1369" i="34"/>
  <c r="H1370" i="34"/>
  <c r="H1371" i="34"/>
  <c r="H1372" i="34"/>
  <c r="H1373" i="34"/>
  <c r="H1374" i="34"/>
  <c r="H1375" i="34"/>
  <c r="H1376" i="34"/>
  <c r="H1377" i="34"/>
  <c r="H1378" i="34"/>
  <c r="H1379" i="34"/>
  <c r="H1380" i="34"/>
  <c r="H1381" i="34"/>
  <c r="H1382" i="34"/>
  <c r="H1383" i="34"/>
  <c r="H1384" i="34"/>
  <c r="H1385" i="34"/>
  <c r="H1386" i="34"/>
  <c r="H1387" i="34"/>
  <c r="H1388" i="34"/>
  <c r="H1389" i="34"/>
  <c r="H1390" i="34"/>
  <c r="H1391" i="34"/>
  <c r="H1392" i="34"/>
  <c r="H1393" i="34"/>
  <c r="H1394" i="34"/>
  <c r="H1395" i="34"/>
  <c r="H1396" i="34"/>
  <c r="H1397" i="34"/>
  <c r="H1398" i="34"/>
  <c r="H1399" i="34"/>
  <c r="H1400" i="34"/>
  <c r="H1401" i="34"/>
  <c r="H1402" i="34"/>
  <c r="H1403" i="34"/>
  <c r="H1404" i="34"/>
  <c r="H1405" i="34"/>
  <c r="H1406" i="34"/>
  <c r="H1407" i="34"/>
  <c r="H1408" i="34"/>
  <c r="H1409" i="34"/>
  <c r="H1410" i="34"/>
  <c r="H1411" i="34"/>
  <c r="H1412" i="34"/>
  <c r="H1413" i="34"/>
  <c r="H1414" i="34"/>
  <c r="H1415" i="34"/>
  <c r="H1416" i="34"/>
  <c r="H1417" i="34"/>
  <c r="H1418" i="34"/>
  <c r="H1419" i="34"/>
  <c r="H1420" i="34"/>
  <c r="H1421" i="34"/>
  <c r="H1422" i="34"/>
  <c r="H1423" i="34"/>
  <c r="H1424" i="34"/>
  <c r="H1425" i="34"/>
  <c r="H1426" i="34"/>
  <c r="H1427" i="34"/>
  <c r="H1428" i="34"/>
  <c r="H1429" i="34"/>
  <c r="H1430" i="34"/>
  <c r="H1431" i="34"/>
  <c r="H1432" i="34"/>
  <c r="H1433" i="34"/>
  <c r="H1434" i="34"/>
  <c r="H1435" i="34"/>
  <c r="H1436" i="34"/>
  <c r="H1437" i="34"/>
  <c r="H1438" i="34"/>
  <c r="H1439" i="34"/>
  <c r="H1440" i="34"/>
  <c r="H1441" i="34"/>
  <c r="H1442" i="34"/>
  <c r="H1443" i="34"/>
  <c r="H1444" i="34"/>
  <c r="H1445" i="34"/>
  <c r="H1446" i="34"/>
  <c r="H1447" i="34"/>
  <c r="H1448" i="34"/>
  <c r="H1449" i="34"/>
  <c r="H1450" i="34"/>
  <c r="H1451" i="34"/>
  <c r="H1452" i="34"/>
  <c r="H1453" i="34"/>
  <c r="H1454" i="34"/>
  <c r="H1455" i="34"/>
  <c r="H1456" i="34"/>
  <c r="H1457" i="34"/>
  <c r="H1458" i="34"/>
  <c r="H1459" i="34"/>
  <c r="H1460" i="34"/>
  <c r="H1461" i="34"/>
  <c r="H1462" i="34"/>
  <c r="H1463" i="34"/>
  <c r="H1464" i="34"/>
  <c r="H1465" i="34"/>
  <c r="H1466" i="34"/>
  <c r="H1467" i="34"/>
  <c r="H1468" i="34"/>
  <c r="H1469" i="34"/>
  <c r="H1470" i="34"/>
  <c r="H1471" i="34"/>
  <c r="H1472" i="34"/>
  <c r="H1473" i="34"/>
  <c r="H1474" i="34"/>
  <c r="H1475" i="34"/>
  <c r="H1476" i="34"/>
  <c r="H1477" i="34"/>
  <c r="H1478" i="34"/>
  <c r="H1479" i="34"/>
  <c r="H1480" i="34"/>
  <c r="H1481" i="34"/>
  <c r="H1482" i="34"/>
  <c r="H1483" i="34"/>
  <c r="H1484" i="34"/>
  <c r="H1485" i="34"/>
  <c r="H1486" i="34"/>
  <c r="H1487" i="34"/>
  <c r="H1488" i="34"/>
  <c r="H1489" i="34"/>
  <c r="H1490" i="34"/>
  <c r="H1491" i="34"/>
  <c r="H1492" i="34"/>
  <c r="H1493" i="34"/>
  <c r="H1494" i="34"/>
  <c r="H1495" i="34"/>
  <c r="H1496" i="34"/>
  <c r="H1497" i="34"/>
  <c r="H1498" i="34"/>
  <c r="H1499" i="34"/>
  <c r="H1500" i="34"/>
  <c r="H1501" i="34"/>
  <c r="H1502" i="34"/>
  <c r="H1503" i="34"/>
  <c r="H1504" i="34"/>
  <c r="H1505" i="34"/>
  <c r="H1506" i="34"/>
  <c r="H1507" i="34"/>
  <c r="H1508" i="34"/>
  <c r="H1509" i="34"/>
  <c r="H1510" i="34"/>
  <c r="H1511" i="34"/>
  <c r="H1512" i="34"/>
  <c r="H1513" i="34"/>
  <c r="H1514" i="34"/>
  <c r="H1515" i="34"/>
  <c r="H1516" i="34"/>
  <c r="H1517" i="34"/>
  <c r="H1518" i="34"/>
  <c r="H1519" i="34"/>
  <c r="H1520" i="34"/>
  <c r="H1521" i="34"/>
  <c r="H1522" i="34"/>
  <c r="H1523" i="34"/>
  <c r="H1524" i="34"/>
  <c r="H1525" i="34"/>
  <c r="H1526" i="34"/>
  <c r="H1527" i="34"/>
  <c r="H1528" i="34"/>
  <c r="H1529" i="34"/>
  <c r="H1530" i="34"/>
  <c r="H1531" i="34"/>
  <c r="H1532" i="34"/>
  <c r="H1533" i="34"/>
  <c r="H1534" i="34"/>
  <c r="H1535" i="34"/>
  <c r="H1536" i="34"/>
  <c r="H1537" i="34"/>
  <c r="H1538" i="34"/>
  <c r="H1539" i="34"/>
  <c r="H1540" i="34"/>
  <c r="H1541" i="34"/>
  <c r="H1542" i="34"/>
  <c r="H1543" i="34"/>
  <c r="H1544" i="34"/>
  <c r="H1545" i="34"/>
  <c r="H1546" i="34"/>
  <c r="H1547" i="34"/>
  <c r="H1548" i="34"/>
  <c r="H1549" i="34"/>
  <c r="H1550" i="34"/>
  <c r="H1551" i="34"/>
  <c r="H1552" i="34"/>
  <c r="H1553" i="34"/>
  <c r="H1554" i="34"/>
  <c r="H1555" i="34"/>
  <c r="H1556" i="34"/>
  <c r="H1557" i="34"/>
  <c r="H1558" i="34"/>
  <c r="H1559" i="34"/>
  <c r="H1560" i="34"/>
  <c r="H1561" i="34"/>
  <c r="H1562" i="34"/>
  <c r="H1563" i="34"/>
  <c r="H1564" i="34"/>
  <c r="H1565" i="34"/>
  <c r="H1566" i="34"/>
  <c r="H1567" i="34"/>
  <c r="H1568" i="34"/>
  <c r="H1569" i="34"/>
  <c r="H1570" i="34"/>
  <c r="H1571" i="34"/>
  <c r="H1572" i="34"/>
  <c r="H1573" i="34"/>
  <c r="H1574" i="34"/>
  <c r="H1575" i="34"/>
  <c r="H1576" i="34"/>
  <c r="H1577" i="34"/>
  <c r="H1578" i="34"/>
  <c r="H1579" i="34"/>
  <c r="H1580" i="34"/>
  <c r="H1581" i="34"/>
  <c r="H1582" i="34"/>
  <c r="H1583" i="34"/>
  <c r="H1584" i="34"/>
  <c r="H1585" i="34"/>
  <c r="H1586" i="34"/>
  <c r="H1587" i="34"/>
  <c r="H1588" i="34"/>
  <c r="H1589" i="34"/>
  <c r="H1590" i="34"/>
  <c r="H1591" i="34"/>
  <c r="H1592" i="34"/>
  <c r="H1593" i="34"/>
  <c r="H1594" i="34"/>
  <c r="H1595" i="34"/>
  <c r="H1596" i="34"/>
  <c r="H1597" i="34"/>
  <c r="H1598" i="34"/>
  <c r="H1599" i="34"/>
  <c r="H1600" i="34"/>
  <c r="H1601" i="34"/>
  <c r="H1602" i="34"/>
  <c r="H1603" i="34"/>
  <c r="H1604" i="34"/>
  <c r="H1605" i="34"/>
  <c r="H1606" i="34"/>
  <c r="H1607" i="34"/>
  <c r="H1608" i="34"/>
  <c r="H1609" i="34"/>
  <c r="H1610" i="34"/>
  <c r="H1611" i="34"/>
  <c r="H1612" i="34"/>
  <c r="H1613" i="34"/>
  <c r="H1614" i="34"/>
  <c r="H1615" i="34"/>
  <c r="H1616" i="34"/>
  <c r="H1617" i="34"/>
  <c r="H1618" i="34"/>
  <c r="H1619" i="34"/>
  <c r="H1620" i="34"/>
  <c r="H1621" i="34"/>
  <c r="H1622" i="34"/>
  <c r="H1623" i="34"/>
  <c r="H1624" i="34"/>
  <c r="H1625" i="34"/>
  <c r="H1626" i="34"/>
  <c r="H1627" i="34"/>
  <c r="H1628" i="34"/>
  <c r="H1629" i="34"/>
  <c r="H1630" i="34"/>
  <c r="H1631" i="34"/>
  <c r="H1632" i="34"/>
  <c r="H1633" i="34"/>
  <c r="H1634" i="34"/>
  <c r="H1635" i="34"/>
  <c r="H1636" i="34"/>
  <c r="H1637" i="34"/>
  <c r="H1638" i="34"/>
  <c r="H1639" i="34"/>
  <c r="H1640" i="34"/>
  <c r="H1641" i="34"/>
  <c r="H1642" i="34"/>
  <c r="H1643" i="34"/>
  <c r="H1644" i="34"/>
  <c r="H1645" i="34"/>
  <c r="H1646" i="34"/>
  <c r="H1647" i="34"/>
  <c r="H1648" i="34"/>
  <c r="H1649" i="34"/>
  <c r="H1650" i="34"/>
  <c r="H1651" i="34"/>
  <c r="H1652" i="34"/>
  <c r="H1653" i="34"/>
  <c r="H1654" i="34"/>
  <c r="H1655" i="34"/>
  <c r="H1656" i="34"/>
  <c r="H1657" i="34"/>
  <c r="H1658" i="34"/>
  <c r="H1659" i="34"/>
  <c r="H1660" i="34"/>
  <c r="H1661" i="34"/>
  <c r="H1662" i="34"/>
  <c r="H1663" i="34"/>
  <c r="H1664" i="34"/>
  <c r="H1665" i="34"/>
  <c r="H1666" i="34"/>
  <c r="H1667" i="34"/>
  <c r="H1668" i="34"/>
  <c r="H1669" i="34"/>
  <c r="H1670" i="34"/>
  <c r="H1671" i="34"/>
  <c r="H1672" i="34"/>
  <c r="H1673" i="34"/>
  <c r="H1674" i="34"/>
  <c r="H1675" i="34"/>
  <c r="H1676" i="34"/>
  <c r="H1677" i="34"/>
  <c r="H1678" i="34"/>
  <c r="H1679" i="34"/>
  <c r="H1680" i="34"/>
  <c r="H1681" i="34"/>
  <c r="H1682" i="34"/>
  <c r="H1683" i="34"/>
  <c r="H1684" i="34"/>
  <c r="H1685" i="34"/>
  <c r="H1686" i="34"/>
  <c r="H1687" i="34"/>
  <c r="H1688" i="34"/>
  <c r="H1689" i="34"/>
  <c r="H1690" i="34"/>
  <c r="H1691" i="34"/>
  <c r="H1692" i="34"/>
  <c r="H1693" i="34"/>
  <c r="H1694" i="34"/>
  <c r="H1695" i="34"/>
  <c r="H1696" i="34"/>
  <c r="H1697" i="34"/>
  <c r="H1698" i="34"/>
  <c r="H1699" i="34"/>
  <c r="H1700" i="34"/>
  <c r="H1701" i="34"/>
  <c r="H1702" i="34"/>
  <c r="H1703" i="34"/>
  <c r="H1704" i="34"/>
  <c r="H1705" i="34"/>
  <c r="H1706" i="34"/>
  <c r="H1707" i="34"/>
  <c r="H1708" i="34"/>
  <c r="H1709" i="34"/>
  <c r="H1710" i="34"/>
  <c r="H1711" i="34"/>
  <c r="H1712" i="34"/>
  <c r="H1713" i="34"/>
  <c r="H1714" i="34"/>
  <c r="H1715" i="34"/>
  <c r="H1716" i="34"/>
  <c r="H1717" i="34"/>
  <c r="H1718" i="34"/>
  <c r="H1719" i="34"/>
  <c r="H1720" i="34"/>
  <c r="H1721" i="34"/>
  <c r="H1722" i="34"/>
  <c r="H1723" i="34"/>
  <c r="H1724" i="34"/>
  <c r="H1725" i="34"/>
  <c r="H1726" i="34"/>
  <c r="H1727" i="34"/>
  <c r="H1728" i="34"/>
  <c r="H1729" i="34"/>
  <c r="H1730" i="34"/>
  <c r="H1731" i="34"/>
  <c r="H1732" i="34"/>
  <c r="H1733" i="34"/>
  <c r="H1734" i="34"/>
  <c r="H1735" i="34"/>
  <c r="H1736" i="34"/>
  <c r="H1737" i="34"/>
  <c r="H1738" i="34"/>
  <c r="H1739" i="34"/>
  <c r="H1740" i="34"/>
  <c r="H1741" i="34"/>
  <c r="H1742" i="34"/>
  <c r="H1743" i="34"/>
  <c r="H1744" i="34"/>
  <c r="H1745" i="34"/>
  <c r="H1746" i="34"/>
  <c r="H1747" i="34"/>
  <c r="H1748" i="34"/>
  <c r="H1749" i="34"/>
  <c r="H1750" i="34"/>
  <c r="H1751" i="34"/>
  <c r="H1752" i="34"/>
  <c r="H1753" i="34"/>
  <c r="H1754" i="34"/>
  <c r="H1755" i="34"/>
  <c r="H1756" i="34"/>
  <c r="H1757" i="34"/>
  <c r="H1758" i="34"/>
  <c r="H1759" i="34"/>
  <c r="H1760" i="34"/>
  <c r="H1761" i="34"/>
  <c r="H1762" i="34"/>
  <c r="H1763" i="34"/>
  <c r="H1764" i="34"/>
  <c r="H1765" i="34"/>
  <c r="H1766" i="34"/>
  <c r="H1767" i="34"/>
  <c r="H1768" i="34"/>
  <c r="H1769" i="34"/>
  <c r="H1770" i="34"/>
  <c r="H1771" i="34"/>
  <c r="H1772" i="34"/>
  <c r="H1773" i="34"/>
  <c r="H1774" i="34"/>
  <c r="H1775" i="34"/>
  <c r="H1776" i="34"/>
  <c r="H1777" i="34"/>
  <c r="H1778" i="34"/>
  <c r="H1779" i="34"/>
  <c r="H1780" i="34"/>
  <c r="H1781" i="34"/>
  <c r="H1782" i="34"/>
  <c r="H1783" i="34"/>
  <c r="H1784" i="34"/>
  <c r="H1785" i="34"/>
  <c r="H1786" i="34"/>
  <c r="H1787" i="34"/>
  <c r="H1788" i="34"/>
  <c r="H1789" i="34"/>
  <c r="H1790" i="34"/>
  <c r="H1791" i="34"/>
  <c r="H1792" i="34"/>
  <c r="H1793" i="34"/>
  <c r="H1794" i="34"/>
  <c r="H1795" i="34"/>
  <c r="H1796" i="34"/>
  <c r="H1797" i="34"/>
  <c r="H1798" i="34"/>
  <c r="H1799" i="34"/>
  <c r="H1800" i="34"/>
  <c r="H1801" i="34"/>
  <c r="H1802" i="34"/>
  <c r="H1803" i="34"/>
  <c r="H1804" i="34"/>
  <c r="H1805" i="34"/>
  <c r="H1806" i="34"/>
  <c r="H1807" i="34"/>
  <c r="H1808" i="34"/>
  <c r="H1809" i="34"/>
  <c r="H1810" i="34"/>
  <c r="H1811" i="34"/>
  <c r="H1812" i="34"/>
  <c r="H1813" i="34"/>
  <c r="H1814" i="34"/>
  <c r="H1815" i="34"/>
  <c r="H1816" i="34"/>
  <c r="H1817" i="34"/>
  <c r="H1818" i="34"/>
  <c r="H1819" i="34"/>
  <c r="H1820" i="34"/>
  <c r="H1821" i="34"/>
  <c r="H1822" i="34"/>
  <c r="H1823" i="34"/>
  <c r="H1824" i="34"/>
  <c r="H1825" i="34"/>
  <c r="H1826" i="34"/>
  <c r="H1827" i="34"/>
  <c r="H1828" i="34"/>
  <c r="H1829" i="34"/>
  <c r="H1830" i="34"/>
  <c r="H1831" i="34"/>
  <c r="H1832" i="34"/>
  <c r="H1833" i="34"/>
  <c r="H1834" i="34"/>
  <c r="H1835" i="34"/>
  <c r="H1836" i="34"/>
  <c r="H1837" i="34"/>
  <c r="H1838" i="34"/>
  <c r="H1839" i="34"/>
  <c r="H1840" i="34"/>
  <c r="H1841" i="34"/>
  <c r="H1842" i="34"/>
  <c r="H1843" i="34"/>
  <c r="H1844" i="34"/>
  <c r="H1845" i="34"/>
  <c r="H1846" i="34"/>
  <c r="H1847" i="34"/>
  <c r="H1848" i="34"/>
  <c r="H1849" i="34"/>
  <c r="H1850" i="34"/>
  <c r="H1851" i="34"/>
  <c r="H1852" i="34"/>
  <c r="H1853" i="34"/>
  <c r="H1854" i="34"/>
  <c r="H1855" i="34"/>
  <c r="H1856" i="34"/>
  <c r="H1857" i="34"/>
  <c r="H1858" i="34"/>
  <c r="H1859" i="34"/>
  <c r="H1860" i="34"/>
  <c r="H1861" i="34"/>
  <c r="H1862" i="34"/>
  <c r="H1863" i="34"/>
  <c r="H1864" i="34"/>
  <c r="H1865" i="34"/>
  <c r="H1866" i="34"/>
  <c r="H1867" i="34"/>
  <c r="H1868" i="34"/>
  <c r="H1869" i="34"/>
  <c r="H1870" i="34"/>
  <c r="H1871" i="34"/>
  <c r="H1872" i="34"/>
  <c r="H1873" i="34"/>
  <c r="H1874" i="34"/>
  <c r="H1875" i="34"/>
  <c r="H1876" i="34"/>
  <c r="H1877" i="34"/>
  <c r="H1878" i="34"/>
  <c r="H1879" i="34"/>
  <c r="H1880" i="34"/>
  <c r="H1881" i="34"/>
  <c r="H1882" i="34"/>
  <c r="H1883" i="34"/>
  <c r="H1884" i="34"/>
  <c r="H1885" i="34"/>
  <c r="H1886" i="34"/>
  <c r="H1887" i="34"/>
  <c r="H1888" i="34"/>
  <c r="H1889" i="34"/>
  <c r="H1890" i="34"/>
  <c r="H1891" i="34"/>
  <c r="H1892" i="34"/>
  <c r="H1893" i="34"/>
  <c r="H1894" i="34"/>
  <c r="H1895" i="34"/>
  <c r="H1896" i="34"/>
  <c r="H1897" i="34"/>
  <c r="H1898" i="34"/>
  <c r="H1899" i="34"/>
  <c r="H1900" i="34"/>
  <c r="H1901" i="34"/>
  <c r="H1902" i="34"/>
  <c r="H1903" i="34"/>
  <c r="H1904" i="34"/>
  <c r="H1905" i="34"/>
  <c r="H1906" i="34"/>
  <c r="H1907" i="34"/>
  <c r="H1908" i="34"/>
  <c r="H1909" i="34"/>
  <c r="H1910" i="34"/>
  <c r="H1911" i="34"/>
  <c r="H1912" i="34"/>
  <c r="H1913" i="34"/>
  <c r="H1914" i="34"/>
  <c r="H1915" i="34"/>
  <c r="H1916" i="34"/>
  <c r="H1917" i="34"/>
  <c r="H1918" i="34"/>
  <c r="H1919" i="34"/>
  <c r="H1920" i="34"/>
  <c r="H1921" i="34"/>
  <c r="H1922" i="34"/>
  <c r="H1923" i="34"/>
  <c r="H1924" i="34"/>
  <c r="H1925" i="34"/>
  <c r="H1926" i="34"/>
  <c r="H1927" i="34"/>
  <c r="H1928" i="34"/>
  <c r="H1929" i="34"/>
  <c r="H1930" i="34"/>
  <c r="H1931" i="34"/>
  <c r="H1932" i="34"/>
  <c r="H1933" i="34"/>
  <c r="H1934" i="34"/>
  <c r="H1935" i="34"/>
  <c r="H1936" i="34"/>
  <c r="H1937" i="34"/>
  <c r="H1938" i="34"/>
  <c r="H1939" i="34"/>
  <c r="H1940" i="34"/>
  <c r="H1941" i="34"/>
  <c r="H1942" i="34"/>
  <c r="H1943" i="34"/>
  <c r="H1944" i="34"/>
  <c r="H1945" i="34"/>
  <c r="H1946" i="34"/>
  <c r="H1947" i="34"/>
  <c r="H1948" i="34"/>
  <c r="H1949" i="34"/>
  <c r="H1950" i="34"/>
  <c r="H1951" i="34"/>
  <c r="H1952" i="34"/>
  <c r="H1953" i="34"/>
  <c r="H1954" i="34"/>
  <c r="H1955" i="34"/>
  <c r="H1956" i="34"/>
  <c r="H1957" i="34"/>
  <c r="H1958" i="34"/>
  <c r="H1959" i="34"/>
  <c r="H1960" i="34"/>
  <c r="H1961" i="34"/>
  <c r="H1962" i="34"/>
  <c r="H1963" i="34"/>
  <c r="H1964" i="34"/>
  <c r="H1965" i="34"/>
  <c r="H1966" i="34"/>
  <c r="H1967" i="34"/>
  <c r="H1968" i="34"/>
  <c r="H1969" i="34"/>
  <c r="H1970" i="34"/>
  <c r="H1971" i="34"/>
  <c r="H1972" i="34"/>
  <c r="H1973" i="34"/>
  <c r="H1974" i="34"/>
  <c r="H1975" i="34"/>
  <c r="H1976" i="34"/>
  <c r="H1977" i="34"/>
  <c r="H1978" i="34"/>
  <c r="H1979" i="34"/>
  <c r="H1980" i="34"/>
  <c r="H1981" i="34"/>
  <c r="H1982" i="34"/>
  <c r="H1983" i="34"/>
  <c r="H1984" i="34"/>
  <c r="H1985" i="34"/>
  <c r="H1986" i="34"/>
  <c r="H1987" i="34"/>
  <c r="H1988" i="34"/>
  <c r="H1989" i="34"/>
  <c r="H1990" i="34"/>
  <c r="H1991" i="34"/>
  <c r="H1992" i="34"/>
  <c r="H1993" i="34"/>
  <c r="H1994" i="34"/>
  <c r="H1995" i="34"/>
  <c r="H1996" i="34"/>
  <c r="H1997" i="34"/>
  <c r="H1998" i="34"/>
  <c r="H1999" i="34"/>
  <c r="H2000" i="34"/>
  <c r="H2001" i="34"/>
  <c r="H2002" i="34"/>
  <c r="H2003" i="34"/>
  <c r="H2004" i="34"/>
  <c r="H2005" i="34"/>
  <c r="H2006" i="34"/>
  <c r="H2007" i="34"/>
  <c r="H2008" i="34"/>
  <c r="H2009" i="34"/>
  <c r="H2010" i="34"/>
  <c r="H2011" i="34"/>
  <c r="H2012" i="34"/>
  <c r="H2013" i="34"/>
  <c r="H2014" i="34"/>
  <c r="H2015" i="34"/>
  <c r="H2016" i="34"/>
  <c r="H2017" i="34"/>
  <c r="H2018" i="34"/>
  <c r="H2019" i="34"/>
  <c r="H2020" i="34"/>
  <c r="H2021" i="34"/>
  <c r="H2022" i="34"/>
  <c r="H2023" i="34"/>
  <c r="H2024" i="34"/>
  <c r="H2025" i="34"/>
  <c r="H2026" i="34"/>
  <c r="H2027" i="34"/>
  <c r="H2028" i="34"/>
  <c r="H2029" i="34"/>
  <c r="H2030" i="34"/>
  <c r="H2031" i="34"/>
  <c r="H2032" i="34"/>
  <c r="H2033" i="34"/>
  <c r="H2034" i="34"/>
  <c r="H2035" i="34"/>
  <c r="H2036" i="34"/>
  <c r="H2037" i="34"/>
  <c r="H2038" i="34"/>
  <c r="H2039" i="34"/>
  <c r="H2040" i="34"/>
  <c r="H2041" i="34"/>
  <c r="H2042" i="34"/>
  <c r="H2043" i="34"/>
  <c r="H2044" i="34"/>
  <c r="H2045" i="34"/>
  <c r="H2046" i="34"/>
  <c r="H2047" i="34"/>
  <c r="H2048" i="34"/>
  <c r="H2049" i="34"/>
  <c r="H2050" i="34"/>
  <c r="H2051" i="34"/>
  <c r="H2052" i="34"/>
  <c r="H2053" i="34"/>
  <c r="H2054" i="34"/>
  <c r="H2055" i="34"/>
  <c r="H2056" i="34"/>
  <c r="H2057" i="34"/>
  <c r="H2058" i="34"/>
  <c r="H2059" i="34"/>
  <c r="H2060" i="34"/>
  <c r="H2061" i="34"/>
  <c r="H2062" i="34"/>
  <c r="H2063" i="34"/>
  <c r="H2064" i="34"/>
  <c r="H2065" i="34"/>
  <c r="H2066" i="34"/>
  <c r="H2067" i="34"/>
  <c r="H2068" i="34"/>
  <c r="H2069" i="34"/>
  <c r="H2070" i="34"/>
  <c r="H2071" i="34"/>
  <c r="H2072" i="34"/>
  <c r="H2073" i="34"/>
  <c r="H2074" i="34"/>
  <c r="H2075" i="34"/>
  <c r="H2076" i="34"/>
  <c r="H2077" i="34"/>
  <c r="H2078" i="34"/>
  <c r="H2079" i="34"/>
  <c r="H2080" i="34"/>
  <c r="H2081" i="34"/>
  <c r="H2082" i="34"/>
  <c r="H2083" i="34"/>
  <c r="H2084" i="34"/>
  <c r="H2085" i="34"/>
  <c r="H2086" i="34"/>
  <c r="H2087" i="34"/>
  <c r="H2088" i="34"/>
  <c r="H2089" i="34"/>
  <c r="H2090" i="34"/>
  <c r="H2091" i="34"/>
  <c r="H2092" i="34"/>
  <c r="H2093" i="34"/>
  <c r="H2094" i="34"/>
  <c r="H2095" i="34"/>
  <c r="H2096" i="34"/>
  <c r="H2097" i="34"/>
  <c r="H2098" i="34"/>
  <c r="H2099" i="34"/>
  <c r="H2100" i="34"/>
  <c r="H2101" i="34"/>
  <c r="H2102" i="34"/>
  <c r="H2103" i="34"/>
  <c r="H2104" i="34"/>
  <c r="H2105" i="34"/>
  <c r="H2106" i="34"/>
  <c r="H2107" i="34"/>
  <c r="H2108" i="34"/>
  <c r="H2109" i="34"/>
  <c r="H2110" i="34"/>
  <c r="H2111" i="34"/>
  <c r="H2112" i="34"/>
  <c r="H2113" i="34"/>
  <c r="H2114" i="34"/>
  <c r="H2115" i="34"/>
  <c r="H2116" i="34"/>
  <c r="H2117" i="34"/>
  <c r="H2118" i="34"/>
  <c r="H2119" i="34"/>
  <c r="H2120" i="34"/>
  <c r="H2121" i="34"/>
  <c r="H2122" i="34"/>
  <c r="H2123" i="34"/>
  <c r="H2124" i="34"/>
  <c r="H2125" i="34"/>
  <c r="H2126" i="34"/>
  <c r="H2127" i="34"/>
  <c r="H2128" i="34"/>
  <c r="H2129" i="34"/>
  <c r="H2130" i="34"/>
  <c r="H2131" i="34"/>
  <c r="H2132" i="34"/>
  <c r="H2133" i="34"/>
  <c r="H2134" i="34"/>
  <c r="H2135" i="34"/>
  <c r="H2136" i="34"/>
  <c r="H2137" i="34"/>
  <c r="H2138" i="34"/>
  <c r="H2139" i="34"/>
  <c r="H2140" i="34"/>
  <c r="H2141" i="34"/>
  <c r="H2142" i="34"/>
  <c r="H2143" i="34"/>
  <c r="H2144" i="34"/>
  <c r="H2145" i="34"/>
  <c r="H2146" i="34"/>
  <c r="H2147" i="34"/>
  <c r="H2148" i="34"/>
  <c r="H2149" i="34"/>
  <c r="H2150" i="34"/>
  <c r="H2151" i="34"/>
  <c r="H2152" i="34"/>
  <c r="H2153" i="34"/>
  <c r="H2154" i="34"/>
  <c r="H2155" i="34"/>
  <c r="H2156" i="34"/>
  <c r="H2157" i="34"/>
  <c r="H2158" i="34"/>
  <c r="H2159" i="34"/>
  <c r="H2160" i="34"/>
  <c r="H2161" i="34"/>
  <c r="H2162" i="34"/>
  <c r="H2163" i="34"/>
  <c r="H2164" i="34"/>
  <c r="H2165" i="34"/>
  <c r="H2166" i="34"/>
  <c r="H2167" i="34"/>
  <c r="H2168" i="34"/>
  <c r="H2169" i="34"/>
  <c r="H2170" i="34"/>
  <c r="H2171" i="34"/>
  <c r="H2172" i="34"/>
  <c r="H2173" i="34"/>
  <c r="H2174" i="34"/>
  <c r="H2175" i="34"/>
  <c r="H2176" i="34"/>
  <c r="H2177" i="34"/>
  <c r="H2178" i="34"/>
  <c r="H2179" i="34"/>
  <c r="H2180" i="34"/>
  <c r="H2181" i="34"/>
  <c r="H2182" i="34"/>
  <c r="H2183" i="34"/>
  <c r="H2184" i="34"/>
  <c r="H2185" i="34"/>
  <c r="H2186" i="34"/>
  <c r="H2187" i="34"/>
  <c r="H2188" i="34"/>
  <c r="H2189" i="34"/>
  <c r="H2190" i="34"/>
  <c r="H2191" i="34"/>
  <c r="H2192" i="34"/>
  <c r="H2193" i="34"/>
  <c r="H2194" i="34"/>
  <c r="H2195" i="34"/>
  <c r="H2196" i="34"/>
  <c r="H2197" i="34"/>
  <c r="H2198" i="34"/>
  <c r="H2199" i="34"/>
  <c r="H2200" i="34"/>
  <c r="H2201" i="34"/>
  <c r="H2202" i="34"/>
  <c r="H2203" i="34"/>
  <c r="H2204" i="34"/>
  <c r="H2205" i="34"/>
  <c r="H2206" i="34"/>
  <c r="H2207" i="34"/>
  <c r="H2208" i="34"/>
  <c r="H2209" i="34"/>
  <c r="H2210" i="34"/>
  <c r="H2211" i="34"/>
  <c r="H2212" i="34"/>
  <c r="H2213" i="34"/>
  <c r="H2214" i="34"/>
  <c r="H2215" i="34"/>
  <c r="H2216" i="34"/>
  <c r="H2217" i="34"/>
  <c r="H2218" i="34"/>
  <c r="H2219" i="34"/>
  <c r="H2220" i="34"/>
  <c r="H2221" i="34"/>
  <c r="H2222" i="34"/>
  <c r="H2223" i="34"/>
  <c r="H2224" i="34"/>
  <c r="H2225" i="34"/>
  <c r="H2226" i="34"/>
  <c r="H2227" i="34"/>
  <c r="H2228" i="34"/>
  <c r="H2229" i="34"/>
  <c r="H2230" i="34"/>
  <c r="H2231" i="34"/>
  <c r="H2232" i="34"/>
  <c r="H2233" i="34"/>
  <c r="H2234" i="34"/>
  <c r="H2235" i="34"/>
  <c r="H2236" i="34"/>
  <c r="H2237" i="34"/>
  <c r="H2238" i="34"/>
  <c r="H2239" i="34"/>
  <c r="H2240" i="34"/>
  <c r="H2241" i="34"/>
  <c r="H2242" i="34"/>
  <c r="H2243" i="34"/>
  <c r="H2244" i="34"/>
  <c r="H2245" i="34"/>
  <c r="H2246" i="34"/>
  <c r="H2247" i="34"/>
  <c r="H2248" i="34"/>
  <c r="H2249" i="34"/>
  <c r="H2250" i="34"/>
  <c r="H2251" i="34"/>
  <c r="H2252" i="34"/>
  <c r="H2253" i="34"/>
  <c r="H2254" i="34"/>
  <c r="H2255" i="34"/>
  <c r="H2256" i="34"/>
  <c r="H2257" i="34"/>
  <c r="H2258" i="34"/>
  <c r="H2259" i="34"/>
  <c r="H2260" i="34"/>
  <c r="H2261" i="34"/>
  <c r="H2262" i="34"/>
  <c r="H2263" i="34"/>
  <c r="H2264" i="34"/>
  <c r="H2265" i="34"/>
  <c r="H2266" i="34"/>
  <c r="H2267" i="34"/>
  <c r="H2268" i="34"/>
  <c r="H2269" i="34"/>
  <c r="H2270" i="34"/>
  <c r="H2271" i="34"/>
  <c r="H2272" i="34"/>
  <c r="H2273" i="34"/>
  <c r="H2274" i="34"/>
  <c r="H2275" i="34"/>
  <c r="H2276" i="34"/>
  <c r="H2277" i="34"/>
  <c r="H2278" i="34"/>
  <c r="H2279" i="34"/>
  <c r="H2280" i="34"/>
  <c r="H2281" i="34"/>
  <c r="H2282" i="34"/>
  <c r="H2283" i="34"/>
  <c r="H2284" i="34"/>
  <c r="H2285" i="34"/>
  <c r="H2286" i="34"/>
  <c r="H2287" i="34"/>
  <c r="H2288" i="34"/>
  <c r="H2289" i="34"/>
  <c r="H2290" i="34"/>
  <c r="H2291" i="34"/>
  <c r="H2292" i="34"/>
  <c r="H2293" i="34"/>
  <c r="H2294" i="34"/>
  <c r="H2295" i="34"/>
  <c r="H2296" i="34"/>
  <c r="H2297" i="34"/>
  <c r="H2298" i="34"/>
  <c r="H2299" i="34"/>
  <c r="H2300" i="34"/>
  <c r="H2301" i="34"/>
  <c r="H2302" i="34"/>
  <c r="H2303" i="34"/>
  <c r="H2304" i="34"/>
  <c r="H2305" i="34"/>
  <c r="H2306" i="34"/>
  <c r="H2307" i="34"/>
  <c r="H2308" i="34"/>
  <c r="H2309" i="34"/>
  <c r="H2310" i="34"/>
  <c r="H2311" i="34"/>
  <c r="H2312" i="34"/>
  <c r="H2313" i="34"/>
  <c r="H2314" i="34"/>
  <c r="H2315" i="34"/>
  <c r="H2316" i="34"/>
  <c r="H2317" i="34"/>
  <c r="H2318" i="34"/>
  <c r="H2319" i="34"/>
  <c r="H2320" i="34"/>
  <c r="H2321" i="34"/>
  <c r="H2322" i="34"/>
  <c r="H2323" i="34"/>
  <c r="H2324" i="34"/>
  <c r="H2325" i="34"/>
  <c r="H2326" i="34"/>
  <c r="H2327" i="34"/>
  <c r="H2328" i="34"/>
  <c r="H2329" i="34"/>
  <c r="H2330" i="34"/>
  <c r="H2331" i="34"/>
  <c r="H2332" i="34"/>
  <c r="H2333" i="34"/>
  <c r="H2334" i="34"/>
  <c r="H2335" i="34"/>
  <c r="H2336" i="34"/>
  <c r="H2337" i="34"/>
  <c r="H2338" i="34"/>
  <c r="H2339" i="34"/>
  <c r="H2340" i="34"/>
  <c r="H2341" i="34"/>
  <c r="H2342" i="34"/>
  <c r="H2343" i="34"/>
  <c r="H2344" i="34"/>
  <c r="H2345" i="34"/>
  <c r="H2346" i="34"/>
  <c r="H2347" i="34"/>
  <c r="H2348" i="34"/>
  <c r="H2349" i="34"/>
  <c r="H2350" i="34"/>
  <c r="H2351" i="34"/>
  <c r="H2352" i="34"/>
  <c r="H2353" i="34"/>
  <c r="H2354" i="34"/>
  <c r="H2355" i="34"/>
  <c r="H2356" i="34"/>
  <c r="H2357" i="34"/>
  <c r="H2358" i="34"/>
  <c r="H2359" i="34"/>
  <c r="H2360" i="34"/>
  <c r="H2361" i="34"/>
  <c r="H2362" i="34"/>
  <c r="H2363" i="34"/>
  <c r="H2364" i="34"/>
  <c r="H2365" i="34"/>
  <c r="H2366" i="34"/>
  <c r="H2367" i="34"/>
  <c r="H2368" i="34"/>
  <c r="H2369" i="34"/>
  <c r="H2370" i="34"/>
  <c r="H2371" i="34"/>
  <c r="H2372" i="34"/>
  <c r="H2373" i="34"/>
  <c r="H2374" i="34"/>
  <c r="H2375" i="34"/>
  <c r="H2376" i="34"/>
  <c r="H2377" i="34"/>
  <c r="H2378" i="34"/>
  <c r="H2379" i="34"/>
  <c r="H2380" i="34"/>
  <c r="H2381" i="34"/>
  <c r="H2382" i="34"/>
  <c r="H2383" i="34"/>
  <c r="H2384" i="34"/>
  <c r="H2385" i="34"/>
  <c r="H2386" i="34"/>
  <c r="H2387" i="34"/>
  <c r="H2388" i="34"/>
  <c r="H2389" i="34"/>
  <c r="H2390" i="34"/>
  <c r="H2391" i="34"/>
  <c r="H2392" i="34"/>
  <c r="H2393" i="34"/>
  <c r="H2394" i="34"/>
  <c r="H2395" i="34"/>
  <c r="H2396" i="34"/>
  <c r="H2397" i="34"/>
  <c r="H2398" i="34"/>
  <c r="H2399" i="34"/>
  <c r="H2400" i="34"/>
  <c r="H2401" i="34"/>
  <c r="H2402" i="34"/>
  <c r="H2403" i="34"/>
  <c r="H2404" i="34"/>
  <c r="H2405" i="34"/>
  <c r="H2406" i="34"/>
  <c r="H2407" i="34"/>
  <c r="H2408" i="34"/>
  <c r="H2409" i="34"/>
  <c r="H2410" i="34"/>
  <c r="H2411" i="34"/>
  <c r="H2412" i="34"/>
  <c r="H2413" i="34"/>
  <c r="H2414" i="34"/>
  <c r="H2415" i="34"/>
  <c r="H2416" i="34"/>
  <c r="H2417" i="34"/>
  <c r="H2418" i="34"/>
  <c r="H2419" i="34"/>
  <c r="H2420" i="34"/>
  <c r="H2421" i="34"/>
  <c r="H2422" i="34"/>
  <c r="H2423" i="34"/>
  <c r="H2424" i="34"/>
  <c r="H2425" i="34"/>
  <c r="H2426" i="34"/>
  <c r="H2427" i="34"/>
  <c r="H2428" i="34"/>
  <c r="H2429" i="34"/>
  <c r="H2430" i="34"/>
  <c r="H2431" i="34"/>
  <c r="H2432" i="34"/>
  <c r="H2433" i="34"/>
  <c r="H2434" i="34"/>
  <c r="H2435" i="34"/>
  <c r="H2436" i="34"/>
  <c r="H2437" i="34"/>
  <c r="H2438" i="34"/>
  <c r="H2439" i="34"/>
  <c r="H2440" i="34"/>
  <c r="H2441" i="34"/>
  <c r="H2442" i="34"/>
  <c r="H2443" i="34"/>
  <c r="H2444" i="34"/>
  <c r="H2445" i="34"/>
  <c r="H2446" i="34"/>
  <c r="H2447" i="34"/>
  <c r="H2448" i="34"/>
  <c r="H2449" i="34"/>
  <c r="H2450" i="34"/>
  <c r="H2451" i="34"/>
  <c r="H2452" i="34"/>
  <c r="H2453" i="34"/>
  <c r="H2454" i="34"/>
  <c r="H2455" i="34"/>
  <c r="H2456" i="34"/>
  <c r="H2457" i="34"/>
  <c r="H2458" i="34"/>
  <c r="H2459" i="34"/>
  <c r="H2460" i="34"/>
  <c r="H2461" i="34"/>
  <c r="H2462" i="34"/>
  <c r="H2463" i="34"/>
  <c r="H2464" i="34"/>
  <c r="H2465" i="34"/>
  <c r="H2466" i="34"/>
  <c r="H2467" i="34"/>
  <c r="H2468" i="34"/>
  <c r="H2469" i="34"/>
  <c r="H2470" i="34"/>
  <c r="H2471" i="34"/>
  <c r="H2472" i="34"/>
  <c r="H2473" i="34"/>
  <c r="H2474" i="34"/>
  <c r="H2475" i="34"/>
  <c r="H2476" i="34"/>
  <c r="H2477" i="34"/>
  <c r="H2478" i="34"/>
  <c r="H2479" i="34"/>
  <c r="H2480" i="34"/>
  <c r="H2481" i="34"/>
  <c r="H2482" i="34"/>
  <c r="H2483" i="34"/>
  <c r="H2484" i="34"/>
  <c r="H2485" i="34"/>
  <c r="H2486" i="34"/>
  <c r="H2487" i="34"/>
  <c r="H2488" i="34"/>
  <c r="H2489" i="34"/>
  <c r="H2490" i="34"/>
  <c r="H2491" i="34"/>
  <c r="H2492" i="34"/>
  <c r="H2493" i="34"/>
  <c r="H2494" i="34"/>
  <c r="H2495" i="34"/>
  <c r="H2496" i="34"/>
  <c r="H2497" i="34"/>
  <c r="H2498" i="34"/>
  <c r="H2499" i="34"/>
  <c r="H2500" i="34"/>
  <c r="H2501" i="34"/>
  <c r="H2502" i="34"/>
  <c r="H2503" i="34"/>
  <c r="H2504" i="34"/>
  <c r="H2505" i="34"/>
  <c r="H2506" i="34"/>
  <c r="H2507" i="34"/>
  <c r="H2508" i="34"/>
  <c r="H2509" i="34"/>
  <c r="H2510" i="34"/>
  <c r="H2511" i="34"/>
  <c r="H2512" i="34"/>
  <c r="H2513" i="34"/>
  <c r="H2514" i="34"/>
  <c r="H2515" i="34"/>
  <c r="H2516" i="34"/>
  <c r="H2517" i="34"/>
  <c r="H2518" i="34"/>
  <c r="H2519" i="34"/>
  <c r="H2520" i="34"/>
  <c r="H2521" i="34"/>
  <c r="H2522" i="34"/>
  <c r="H2523" i="34"/>
  <c r="H2524" i="34"/>
  <c r="H2525" i="34"/>
  <c r="H2526" i="34"/>
  <c r="H2527" i="34"/>
  <c r="H2528" i="34"/>
  <c r="H2529" i="34"/>
  <c r="H2530" i="34"/>
  <c r="H2531" i="34"/>
  <c r="H2532" i="34"/>
  <c r="H2533" i="34"/>
  <c r="H2534" i="34"/>
  <c r="H2535" i="34"/>
  <c r="H2536" i="34"/>
  <c r="H2537" i="34"/>
  <c r="H2538" i="34"/>
  <c r="H2539" i="34"/>
  <c r="H2540" i="34"/>
  <c r="H2541" i="34"/>
  <c r="H2542" i="34"/>
  <c r="H2543" i="34"/>
  <c r="H2544" i="34"/>
  <c r="H2545" i="34"/>
  <c r="H2546" i="34"/>
  <c r="H2547" i="34"/>
  <c r="H2548" i="34"/>
  <c r="H2549" i="34"/>
  <c r="H2550" i="34"/>
  <c r="H2551" i="34"/>
  <c r="H2552" i="34"/>
  <c r="H2553" i="34"/>
  <c r="H2554" i="34"/>
  <c r="H2555" i="34"/>
  <c r="H2556" i="34"/>
  <c r="H2557" i="34"/>
  <c r="H2558" i="34"/>
  <c r="H2559" i="34"/>
  <c r="H2560" i="34"/>
  <c r="H2561" i="34"/>
  <c r="H2562" i="34"/>
  <c r="H2563" i="34"/>
  <c r="H2564" i="34"/>
  <c r="H2565" i="34"/>
  <c r="H2566" i="34"/>
  <c r="H2567" i="34"/>
  <c r="H2568" i="34"/>
  <c r="H2569" i="34"/>
  <c r="H2570" i="34"/>
  <c r="H2571" i="34"/>
  <c r="H2572" i="34"/>
  <c r="H2573" i="34"/>
  <c r="H2574" i="34"/>
  <c r="H2575" i="34"/>
  <c r="H2576" i="34"/>
  <c r="H2577" i="34"/>
  <c r="H2578" i="34"/>
  <c r="H2579" i="34"/>
  <c r="H2580" i="34"/>
  <c r="H2581" i="34"/>
  <c r="H2582" i="34"/>
  <c r="H2583" i="34"/>
  <c r="H2584" i="34"/>
  <c r="H2585" i="34"/>
  <c r="H2586" i="34"/>
  <c r="H2587" i="34"/>
  <c r="H2588" i="34"/>
  <c r="H2589" i="34"/>
  <c r="H2590" i="34"/>
  <c r="H2591" i="34"/>
  <c r="H2592" i="34"/>
  <c r="H2593" i="34"/>
  <c r="H2594" i="34"/>
  <c r="H2595" i="34"/>
  <c r="H2596" i="34"/>
  <c r="H2597" i="34"/>
  <c r="H2598" i="34"/>
  <c r="H2599" i="34"/>
  <c r="H2600" i="34"/>
  <c r="H2601" i="34"/>
  <c r="H2602" i="34"/>
  <c r="H2603" i="34"/>
  <c r="H2604" i="34"/>
  <c r="H2605" i="34"/>
  <c r="H2606" i="34"/>
  <c r="H2607" i="34"/>
  <c r="H2608" i="34"/>
  <c r="H2609" i="34"/>
  <c r="H2610" i="34"/>
  <c r="H2611" i="34"/>
  <c r="H2612" i="34"/>
  <c r="H2613" i="34"/>
  <c r="H2614" i="34"/>
  <c r="H2615" i="34"/>
  <c r="H2616" i="34"/>
  <c r="H2617" i="34"/>
  <c r="H2618" i="34"/>
  <c r="H2619" i="34"/>
  <c r="H2620" i="34"/>
  <c r="H2621" i="34"/>
  <c r="H2622" i="34"/>
  <c r="H2623" i="34"/>
  <c r="H2624" i="34"/>
  <c r="H2625" i="34"/>
  <c r="H2626" i="34"/>
  <c r="H2627" i="34"/>
  <c r="H2628" i="34"/>
  <c r="H2629" i="34"/>
  <c r="H2630" i="34"/>
  <c r="H2631" i="34"/>
  <c r="H2632" i="34"/>
  <c r="H2633" i="34"/>
  <c r="H2634" i="34"/>
  <c r="H2635" i="34"/>
  <c r="H2636" i="34"/>
  <c r="H2637" i="34"/>
  <c r="H2638" i="34"/>
  <c r="H2639" i="34"/>
  <c r="H2640" i="34"/>
  <c r="H2641" i="34"/>
  <c r="H2642" i="34"/>
  <c r="H2643" i="34"/>
  <c r="H2644" i="34"/>
  <c r="H2645" i="34"/>
  <c r="H2646" i="34"/>
  <c r="H2647" i="34"/>
  <c r="H2648" i="34"/>
  <c r="H2649" i="34"/>
  <c r="H2650" i="34"/>
  <c r="H2651" i="34"/>
  <c r="H2652" i="34"/>
  <c r="H2653" i="34"/>
  <c r="H2654" i="34"/>
  <c r="H2655" i="34"/>
  <c r="H2656" i="34"/>
  <c r="H2657" i="34"/>
  <c r="H2658" i="34"/>
  <c r="H2659" i="34"/>
  <c r="H2660" i="34"/>
  <c r="H2661" i="34"/>
  <c r="H2662" i="34"/>
  <c r="H2663" i="34"/>
  <c r="H2664" i="34"/>
  <c r="H2665" i="34"/>
  <c r="H2666" i="34"/>
  <c r="H2667" i="34"/>
  <c r="H2668" i="34"/>
  <c r="H2669" i="34"/>
  <c r="H2670" i="34"/>
  <c r="H2671" i="34"/>
  <c r="H2672" i="34"/>
  <c r="H2673" i="34"/>
  <c r="H2674" i="34"/>
  <c r="H2675" i="34"/>
  <c r="H2676" i="34"/>
  <c r="H2677" i="34"/>
  <c r="H2678" i="34"/>
  <c r="H2679" i="34"/>
  <c r="H2680" i="34"/>
  <c r="H2681" i="34"/>
  <c r="H2682" i="34"/>
  <c r="H2683" i="34"/>
  <c r="H2684" i="34"/>
  <c r="H2685" i="34"/>
  <c r="H2686" i="34"/>
  <c r="H2687" i="34"/>
  <c r="H2688" i="34"/>
  <c r="H2689" i="34"/>
  <c r="H2690" i="34"/>
  <c r="H2691" i="34"/>
  <c r="H2692" i="34"/>
  <c r="H2693" i="34"/>
  <c r="H2694" i="34"/>
  <c r="H2695" i="34"/>
  <c r="H2696" i="34"/>
  <c r="H2697" i="34"/>
  <c r="H2698" i="34"/>
  <c r="H2699" i="34"/>
  <c r="H2700" i="34"/>
  <c r="H2701" i="34"/>
  <c r="H2702" i="34"/>
  <c r="H2703" i="34"/>
  <c r="H2704" i="34"/>
  <c r="H2705" i="34"/>
  <c r="H2706" i="34"/>
  <c r="H2707" i="34"/>
  <c r="H2708" i="34"/>
  <c r="H2709" i="34"/>
  <c r="H2710" i="34"/>
  <c r="H2711" i="34"/>
  <c r="H2712" i="34"/>
  <c r="H2713" i="34"/>
  <c r="H2714" i="34"/>
  <c r="H2715" i="34"/>
  <c r="H2716" i="34"/>
  <c r="H2717" i="34"/>
  <c r="H2718" i="34"/>
  <c r="H2719" i="34"/>
  <c r="H2720" i="34"/>
  <c r="H2721" i="34"/>
  <c r="H2722" i="34"/>
  <c r="H2723" i="34"/>
  <c r="H2724" i="34"/>
  <c r="H2725" i="34"/>
  <c r="H2726" i="34"/>
  <c r="H2727" i="34"/>
  <c r="H2728" i="34"/>
  <c r="H2729" i="34"/>
  <c r="H2730" i="34"/>
  <c r="H2731" i="34"/>
  <c r="H2732" i="34"/>
  <c r="H2733" i="34"/>
  <c r="H2734" i="34"/>
  <c r="H2735" i="34"/>
  <c r="H2736" i="34"/>
  <c r="H2737" i="34"/>
  <c r="H2738" i="34"/>
  <c r="H2739" i="34"/>
  <c r="H2740" i="34"/>
  <c r="H2741" i="34"/>
  <c r="H2742" i="34"/>
  <c r="H2743" i="34"/>
  <c r="H2744" i="34"/>
  <c r="H2745" i="34"/>
  <c r="H2746" i="34"/>
  <c r="H2747" i="34"/>
  <c r="H2748" i="34"/>
  <c r="H2749" i="34"/>
  <c r="H2750" i="34"/>
  <c r="H2751" i="34"/>
  <c r="H2752" i="34"/>
  <c r="H2753" i="34"/>
  <c r="H2754" i="34"/>
  <c r="H2755" i="34"/>
  <c r="H2756" i="34"/>
  <c r="H2757" i="34"/>
  <c r="H2758" i="34"/>
  <c r="H2759" i="34"/>
  <c r="H2760" i="34"/>
  <c r="H2761" i="34"/>
  <c r="H2762" i="34"/>
  <c r="H2763" i="34"/>
  <c r="H2764" i="34"/>
  <c r="H2765" i="34"/>
  <c r="H2766" i="34"/>
  <c r="H2767" i="34"/>
  <c r="H2768" i="34"/>
  <c r="H2769" i="34"/>
  <c r="H2770" i="34"/>
  <c r="H2771" i="34"/>
  <c r="H2772" i="34"/>
  <c r="H2773" i="34"/>
  <c r="H2774" i="34"/>
  <c r="H2775" i="34"/>
  <c r="H2776" i="34"/>
  <c r="H2777" i="34"/>
  <c r="H2778" i="34"/>
  <c r="H2779" i="34"/>
  <c r="H2780" i="34"/>
  <c r="H2781" i="34"/>
  <c r="H2782" i="34"/>
  <c r="H2783" i="34"/>
  <c r="H2784" i="34"/>
  <c r="H2785" i="34"/>
  <c r="H2786" i="34"/>
  <c r="H2787" i="34"/>
  <c r="H2788" i="34"/>
  <c r="H2789" i="34"/>
  <c r="H2790" i="34"/>
  <c r="H2791" i="34"/>
  <c r="H2792" i="34"/>
  <c r="H2793" i="34"/>
  <c r="H2794" i="34"/>
  <c r="H2795" i="34"/>
  <c r="H2796" i="34"/>
  <c r="H2797" i="34"/>
  <c r="H2798" i="34"/>
  <c r="H2799" i="34"/>
  <c r="H2800" i="34"/>
  <c r="H2801" i="34"/>
  <c r="H2802" i="34"/>
  <c r="H2803" i="34"/>
  <c r="H2804" i="34"/>
  <c r="H2805" i="34"/>
  <c r="H2806" i="34"/>
  <c r="H2807" i="34"/>
  <c r="H2808" i="34"/>
  <c r="H2809" i="34"/>
  <c r="H2810" i="34"/>
  <c r="H2811" i="34"/>
  <c r="H2812" i="34"/>
  <c r="H2813" i="34"/>
  <c r="H2814" i="34"/>
  <c r="H2815" i="34"/>
  <c r="H2816" i="34"/>
  <c r="H2817" i="34"/>
  <c r="H2818" i="34"/>
  <c r="H2819" i="34"/>
  <c r="H2820" i="34"/>
  <c r="H2821" i="34"/>
  <c r="H2822" i="34"/>
  <c r="H2823" i="34"/>
  <c r="H2824" i="34"/>
  <c r="H2825" i="34"/>
  <c r="H2826" i="34"/>
  <c r="H2827" i="34"/>
  <c r="H2828" i="34"/>
  <c r="H2829" i="34"/>
  <c r="H2830" i="34"/>
  <c r="H2831" i="34"/>
  <c r="H2832" i="34"/>
  <c r="H2833" i="34"/>
  <c r="H2834" i="34"/>
  <c r="H2835" i="34"/>
  <c r="H2836" i="34"/>
  <c r="H2837" i="34"/>
  <c r="H2838" i="34"/>
  <c r="H2839" i="34"/>
  <c r="H2840" i="34"/>
  <c r="H2841" i="34"/>
  <c r="H2842" i="34"/>
  <c r="H2843" i="34"/>
  <c r="H2844" i="34"/>
  <c r="H2845" i="34"/>
  <c r="H2846" i="34"/>
  <c r="H2847" i="34"/>
  <c r="H2848" i="34"/>
  <c r="H2849" i="34"/>
  <c r="H2850" i="34"/>
  <c r="H2851" i="34"/>
  <c r="H2852" i="34"/>
  <c r="H2853" i="34"/>
  <c r="H2854" i="34"/>
  <c r="H2855" i="34"/>
  <c r="H2856" i="34"/>
  <c r="H2857" i="34"/>
  <c r="H2858" i="34"/>
  <c r="H2859" i="34"/>
  <c r="H2860" i="34"/>
  <c r="H2861" i="34"/>
  <c r="H2862" i="34"/>
  <c r="H2863" i="34"/>
  <c r="H2864" i="34"/>
  <c r="H2865" i="34"/>
  <c r="H2866" i="34"/>
  <c r="H2867" i="34"/>
  <c r="H2868" i="34"/>
  <c r="H2869" i="34"/>
  <c r="H2870" i="34"/>
  <c r="H2871" i="34"/>
  <c r="H2872" i="34"/>
  <c r="H2873" i="34"/>
  <c r="H2874" i="34"/>
  <c r="H2875" i="34"/>
  <c r="H2876" i="34"/>
  <c r="H2877" i="34"/>
  <c r="H2878" i="34"/>
  <c r="H2879" i="34"/>
  <c r="H2880" i="34"/>
  <c r="H2881" i="34"/>
  <c r="H2882" i="34"/>
  <c r="H2883" i="34"/>
  <c r="H2884" i="34"/>
  <c r="H2885" i="34"/>
  <c r="H2886" i="34"/>
  <c r="H2887" i="34"/>
  <c r="H2888" i="34"/>
  <c r="H2889" i="34"/>
  <c r="H2890" i="34"/>
  <c r="H2891" i="34"/>
  <c r="H2892" i="34"/>
  <c r="H2893" i="34"/>
  <c r="H2894" i="34"/>
  <c r="H2895" i="34"/>
  <c r="H2896" i="34"/>
  <c r="H2897" i="34"/>
  <c r="H2898" i="34"/>
  <c r="H2899" i="34"/>
  <c r="H2900" i="34"/>
  <c r="H2901" i="34"/>
  <c r="H2902" i="34"/>
  <c r="H2903" i="34"/>
  <c r="H2904" i="34"/>
  <c r="H2905" i="34"/>
  <c r="H2906" i="34"/>
  <c r="H2907" i="34"/>
  <c r="H2908" i="34"/>
  <c r="H2909" i="34"/>
  <c r="H2910" i="34"/>
  <c r="H2911" i="34"/>
  <c r="H2912" i="34"/>
  <c r="H2913" i="34"/>
  <c r="H2914" i="34"/>
  <c r="H2915" i="34"/>
  <c r="H2916" i="34"/>
  <c r="H2917" i="34"/>
  <c r="H2918" i="34"/>
  <c r="H2919" i="34"/>
  <c r="H2920" i="34"/>
  <c r="H2921" i="34"/>
  <c r="H2922" i="34"/>
  <c r="H2923" i="34"/>
  <c r="H2924" i="34"/>
  <c r="H2925" i="34"/>
  <c r="H2926" i="34"/>
  <c r="H2927" i="34"/>
  <c r="H2928" i="34"/>
  <c r="H2929" i="34"/>
  <c r="H2930" i="34"/>
  <c r="H2931" i="34"/>
  <c r="H2932" i="34"/>
  <c r="H2933" i="34"/>
  <c r="H2934" i="34"/>
  <c r="H2935" i="34"/>
  <c r="H2936" i="34"/>
  <c r="H2937" i="34"/>
  <c r="H2938" i="34"/>
  <c r="H2939" i="34"/>
  <c r="H2940" i="34"/>
  <c r="H2941" i="34"/>
  <c r="H2942" i="34"/>
  <c r="H2943" i="34"/>
  <c r="H2944" i="34"/>
  <c r="H2945" i="34"/>
  <c r="H2946" i="34"/>
  <c r="H2947" i="34"/>
  <c r="H2948" i="34"/>
  <c r="H2949" i="34"/>
  <c r="H2950" i="34"/>
  <c r="H2951" i="34"/>
  <c r="H2952" i="34"/>
  <c r="H2953" i="34"/>
  <c r="H2954" i="34"/>
  <c r="H2955" i="34"/>
  <c r="H2956" i="34"/>
  <c r="H2957" i="34"/>
  <c r="H2958" i="34"/>
  <c r="H2959" i="34"/>
  <c r="H2960" i="34"/>
  <c r="H2961" i="34"/>
  <c r="H2962" i="34"/>
  <c r="H2963" i="34"/>
  <c r="H2964" i="34"/>
  <c r="H2965" i="34"/>
  <c r="H2966" i="34"/>
  <c r="H2967" i="34"/>
  <c r="H2968" i="34"/>
  <c r="H2969" i="34"/>
  <c r="H2970" i="34"/>
  <c r="H2971" i="34"/>
  <c r="H2972" i="34"/>
  <c r="H2973" i="34"/>
  <c r="H2974" i="34"/>
  <c r="H2975" i="34"/>
  <c r="H2976" i="34"/>
  <c r="H2977" i="34"/>
  <c r="H2978" i="34"/>
  <c r="H2979" i="34"/>
  <c r="H2980" i="34"/>
  <c r="H2981" i="34"/>
  <c r="H2982" i="34"/>
  <c r="H2983" i="34"/>
  <c r="H2984" i="34"/>
  <c r="H2985" i="34"/>
  <c r="H2986" i="34"/>
  <c r="H2987" i="34"/>
  <c r="H2988" i="34"/>
  <c r="H2989" i="34"/>
  <c r="H2990" i="34"/>
  <c r="H2991" i="34"/>
  <c r="H2992" i="34"/>
  <c r="H2993" i="34"/>
  <c r="H2994" i="34"/>
  <c r="H2995" i="34"/>
  <c r="H2996" i="34"/>
  <c r="H2997" i="34"/>
  <c r="H2998" i="34"/>
  <c r="H2999" i="34"/>
  <c r="H3000" i="34"/>
  <c r="H3001" i="34"/>
  <c r="H3002" i="34"/>
  <c r="H3003" i="34"/>
  <c r="H3004" i="34"/>
  <c r="H3005" i="34"/>
  <c r="H3006" i="34"/>
  <c r="H3007" i="34"/>
  <c r="H3008" i="34"/>
  <c r="H3009" i="34"/>
  <c r="H3010" i="34"/>
  <c r="H3011" i="34"/>
  <c r="H3012" i="34"/>
  <c r="H3013" i="34"/>
  <c r="H3014" i="34"/>
  <c r="H3015" i="34"/>
  <c r="H3016" i="34"/>
  <c r="H3017" i="34"/>
  <c r="H3018" i="34"/>
  <c r="H3019" i="34"/>
  <c r="H3020" i="34"/>
  <c r="H3021" i="34"/>
  <c r="H3022" i="34"/>
  <c r="H3023" i="34"/>
  <c r="H3024" i="34"/>
  <c r="H3025" i="34"/>
  <c r="H3026" i="34"/>
  <c r="H3027" i="34"/>
  <c r="H3028" i="34"/>
  <c r="H3029" i="34"/>
  <c r="H3030" i="34"/>
  <c r="H3031" i="34"/>
  <c r="H3032" i="34"/>
  <c r="H3033" i="34"/>
  <c r="H3034" i="34"/>
  <c r="H3035" i="34"/>
  <c r="H3036" i="34"/>
  <c r="H3037" i="34"/>
  <c r="H3038" i="34"/>
  <c r="H3039" i="34"/>
  <c r="H3040" i="34"/>
  <c r="H3041" i="34"/>
  <c r="H3042" i="34"/>
  <c r="H3043" i="34"/>
  <c r="H3044" i="34"/>
  <c r="H3045" i="34"/>
  <c r="H3046" i="34"/>
  <c r="H3047" i="34"/>
  <c r="H3048" i="34"/>
  <c r="H3049" i="34"/>
  <c r="H3050" i="34"/>
  <c r="H3051" i="34"/>
  <c r="H3052" i="34"/>
  <c r="H3053" i="34"/>
  <c r="H3054" i="34"/>
  <c r="H3055" i="34"/>
  <c r="H3056" i="34"/>
  <c r="H3057" i="34"/>
  <c r="H3058" i="34"/>
  <c r="H3059" i="34"/>
  <c r="H3060" i="34"/>
  <c r="H3061" i="34"/>
  <c r="H3062" i="34"/>
  <c r="H3063" i="34"/>
  <c r="H3064" i="34"/>
  <c r="H3065" i="34"/>
  <c r="H3066" i="34"/>
  <c r="H3067" i="34"/>
  <c r="H3068" i="34"/>
  <c r="H3069" i="34"/>
  <c r="H3070" i="34"/>
  <c r="H3071" i="34"/>
  <c r="H3072" i="34"/>
  <c r="H3073" i="34"/>
  <c r="H3074" i="34"/>
  <c r="H3075" i="34"/>
  <c r="H3076" i="34"/>
  <c r="H3077" i="34"/>
  <c r="H3078" i="34"/>
  <c r="H3079" i="34"/>
  <c r="H3080" i="34"/>
  <c r="H3081" i="34"/>
  <c r="H3082" i="34"/>
  <c r="H3083" i="34"/>
  <c r="H3084" i="34"/>
  <c r="H3085" i="34"/>
  <c r="H3086" i="34"/>
  <c r="H3087" i="34"/>
  <c r="H3088" i="34"/>
  <c r="H3089" i="34"/>
  <c r="H3090" i="34"/>
  <c r="H3091" i="34"/>
  <c r="H3092" i="34"/>
  <c r="H3093" i="34"/>
  <c r="H3094" i="34"/>
  <c r="H3095" i="34"/>
  <c r="H3096" i="34"/>
  <c r="H3097" i="34"/>
  <c r="H3098" i="34"/>
  <c r="H3099" i="34"/>
  <c r="H3100" i="34"/>
  <c r="H3101" i="34"/>
  <c r="H3102" i="34"/>
  <c r="H3103" i="34"/>
  <c r="H3104" i="34"/>
  <c r="H3105" i="34"/>
  <c r="H3106" i="34"/>
  <c r="H3107" i="34"/>
  <c r="H3108" i="34"/>
  <c r="H3109" i="34"/>
  <c r="H3110" i="34"/>
  <c r="H3111" i="34"/>
  <c r="H3112" i="34"/>
  <c r="H3113" i="34"/>
  <c r="H3114" i="34"/>
  <c r="H3115" i="34"/>
  <c r="H3116" i="34"/>
  <c r="H3117" i="34"/>
  <c r="H3118" i="34"/>
  <c r="H3119" i="34"/>
  <c r="H3120" i="34"/>
  <c r="H3121" i="34"/>
  <c r="H3122" i="34"/>
  <c r="H3123" i="34"/>
  <c r="H3124" i="34"/>
  <c r="H3125" i="34"/>
  <c r="H3126" i="34"/>
  <c r="H3127" i="34"/>
  <c r="H3128" i="34"/>
  <c r="H3129" i="34"/>
  <c r="H3130" i="34"/>
  <c r="H3131" i="34"/>
  <c r="H3132" i="34"/>
  <c r="H3133" i="34"/>
  <c r="H3134" i="34"/>
  <c r="H3135" i="34"/>
  <c r="H3136" i="34"/>
  <c r="H3137" i="34"/>
  <c r="H3138" i="34"/>
  <c r="H3139" i="34"/>
  <c r="H3140" i="34"/>
  <c r="H3141" i="34"/>
  <c r="H3142" i="34"/>
  <c r="H3143" i="34"/>
  <c r="H3144" i="34"/>
  <c r="H3145" i="34"/>
  <c r="H3146" i="34"/>
  <c r="H3147" i="34"/>
  <c r="H3148" i="34"/>
  <c r="H3149" i="34"/>
  <c r="H3150" i="34"/>
  <c r="H3151" i="34"/>
  <c r="H3152" i="34"/>
  <c r="H3153" i="34"/>
  <c r="H3154" i="34"/>
  <c r="H3155" i="34"/>
  <c r="H3156" i="34"/>
  <c r="H3157" i="34"/>
  <c r="H3158" i="34"/>
  <c r="H3159" i="34"/>
  <c r="H3160" i="34"/>
  <c r="H3161" i="34"/>
  <c r="H3162" i="34"/>
  <c r="H3163" i="34"/>
  <c r="H3164" i="34"/>
  <c r="H3165" i="34"/>
  <c r="H3166" i="34"/>
  <c r="H3167" i="34"/>
  <c r="H3168" i="34"/>
  <c r="H3169" i="34"/>
  <c r="H3170" i="34"/>
  <c r="H3171" i="34"/>
  <c r="H3172" i="34"/>
  <c r="H3173" i="34"/>
  <c r="H3174" i="34"/>
  <c r="H3175" i="34"/>
  <c r="H3176" i="34"/>
  <c r="H3177" i="34"/>
  <c r="H3178" i="34"/>
  <c r="H3179" i="34"/>
  <c r="H3180" i="34"/>
  <c r="H3181" i="34"/>
  <c r="H3182" i="34"/>
  <c r="H3183" i="34"/>
  <c r="H3184" i="34"/>
  <c r="H3185" i="34"/>
  <c r="H3186" i="34"/>
  <c r="H3187" i="34"/>
  <c r="H3188" i="34"/>
  <c r="H3189" i="34"/>
  <c r="H3190" i="34"/>
  <c r="H3191" i="34"/>
  <c r="H3192" i="34"/>
  <c r="H3193" i="34"/>
  <c r="H3194" i="34"/>
  <c r="H3195" i="34"/>
  <c r="H3196" i="34"/>
  <c r="H3197" i="34"/>
  <c r="H3198" i="34"/>
  <c r="H3199" i="34"/>
  <c r="H3200" i="34"/>
  <c r="H3201" i="34"/>
  <c r="H3202" i="34"/>
  <c r="H3203" i="34"/>
  <c r="H3204" i="34"/>
  <c r="H3205" i="34"/>
  <c r="H3206" i="34"/>
  <c r="H3207" i="34"/>
  <c r="H3208" i="34"/>
  <c r="H3209" i="34"/>
  <c r="H3210" i="34"/>
  <c r="H3211" i="34"/>
  <c r="H3212" i="34"/>
  <c r="H3213" i="34"/>
  <c r="H3214" i="34"/>
  <c r="H3215" i="34"/>
  <c r="H3216" i="34"/>
  <c r="H3217" i="34"/>
  <c r="H3218" i="34"/>
  <c r="H3219" i="34"/>
  <c r="H3220" i="34"/>
  <c r="H3221" i="34"/>
  <c r="H3222" i="34"/>
  <c r="H3223" i="34"/>
  <c r="H3224" i="34"/>
  <c r="H3225" i="34"/>
  <c r="H3226" i="34"/>
  <c r="H3227" i="34"/>
  <c r="H3228" i="34"/>
  <c r="H3229" i="34"/>
  <c r="H3230" i="34"/>
  <c r="H3231" i="34"/>
  <c r="H3232" i="34"/>
  <c r="H3233" i="34"/>
  <c r="H3234" i="34"/>
  <c r="H3235" i="34"/>
  <c r="H3236" i="34"/>
  <c r="H3237" i="34"/>
  <c r="H3238" i="34"/>
  <c r="H3239" i="34"/>
  <c r="H3240" i="34"/>
  <c r="H3241" i="34"/>
  <c r="H3242" i="34"/>
  <c r="H3243" i="34"/>
  <c r="H3244" i="34"/>
  <c r="H3245" i="34"/>
  <c r="H3246" i="34"/>
  <c r="H3247" i="34"/>
  <c r="H3248" i="34"/>
  <c r="H3249" i="34"/>
  <c r="H3250" i="34"/>
  <c r="H3251" i="34"/>
  <c r="H3252" i="34"/>
  <c r="H3253" i="34"/>
  <c r="H3254" i="34"/>
  <c r="H3255" i="34"/>
  <c r="H3256" i="34"/>
  <c r="H3257" i="34"/>
  <c r="H3258" i="34"/>
  <c r="H3259" i="34"/>
  <c r="H3260" i="34"/>
  <c r="H3261" i="34"/>
  <c r="H3262" i="34"/>
  <c r="H3263" i="34"/>
  <c r="H3264" i="34"/>
  <c r="H3265" i="34"/>
  <c r="H3266" i="34"/>
  <c r="H3267" i="34"/>
  <c r="H3268" i="34"/>
  <c r="H3269" i="34"/>
  <c r="H3270" i="34"/>
  <c r="H3271" i="34"/>
  <c r="H3272" i="34"/>
  <c r="H3273" i="34"/>
  <c r="H3274" i="34"/>
  <c r="H3275" i="34"/>
  <c r="H3276" i="34"/>
  <c r="H3277" i="34"/>
  <c r="H3278" i="34"/>
  <c r="H3279" i="34"/>
  <c r="H3280" i="34"/>
  <c r="H3281" i="34"/>
  <c r="H3282" i="34"/>
  <c r="H3283" i="34"/>
  <c r="H3284" i="34"/>
  <c r="H3285" i="34"/>
  <c r="H3286" i="34"/>
  <c r="H3287" i="34"/>
  <c r="H3288" i="34"/>
  <c r="H3289" i="34"/>
  <c r="H3290" i="34"/>
  <c r="H3291" i="34"/>
  <c r="H3292" i="34"/>
  <c r="H3293" i="34"/>
  <c r="H3294" i="34"/>
  <c r="H3295" i="34"/>
  <c r="H3296" i="34"/>
  <c r="H3297" i="34"/>
  <c r="H3298" i="34"/>
  <c r="H3299" i="34"/>
  <c r="H3300" i="34"/>
  <c r="H3301" i="34"/>
  <c r="H3302" i="34"/>
  <c r="H3303" i="34"/>
  <c r="H3304" i="34"/>
  <c r="H3305" i="34"/>
  <c r="H3306" i="34"/>
  <c r="H3307" i="34"/>
  <c r="H3308" i="34"/>
  <c r="H3309" i="34"/>
  <c r="H3310" i="34"/>
  <c r="H3311" i="34"/>
  <c r="H3312" i="34"/>
  <c r="H3313" i="34"/>
  <c r="H3314" i="34"/>
  <c r="H3315" i="34"/>
  <c r="H3316" i="34"/>
  <c r="H3317" i="34"/>
  <c r="H3318" i="34"/>
  <c r="H3319" i="34"/>
  <c r="H3320" i="34"/>
  <c r="H3321" i="34"/>
  <c r="H3322" i="34"/>
  <c r="H3323" i="34"/>
  <c r="H3324" i="34"/>
  <c r="H3325" i="34"/>
  <c r="H3326" i="34"/>
  <c r="H3327" i="34"/>
  <c r="H3328" i="34"/>
  <c r="H3329" i="34"/>
  <c r="H3330" i="34"/>
  <c r="H3331" i="34"/>
  <c r="H3332" i="34"/>
  <c r="H3333" i="34"/>
  <c r="H3334" i="34"/>
  <c r="H3335" i="34"/>
  <c r="H3336" i="34"/>
  <c r="H3337" i="34"/>
  <c r="H3338" i="34"/>
  <c r="H3339" i="34"/>
  <c r="H3340" i="34"/>
  <c r="H3341" i="34"/>
  <c r="H3342" i="34"/>
  <c r="H3343" i="34"/>
  <c r="H3344" i="34"/>
  <c r="H3345" i="34"/>
  <c r="H3346" i="34"/>
  <c r="H3347" i="34"/>
  <c r="H3348" i="34"/>
  <c r="H3349" i="34"/>
  <c r="H3350" i="34"/>
  <c r="H3351" i="34"/>
  <c r="H3352" i="34"/>
  <c r="H3353" i="34"/>
  <c r="H3354" i="34"/>
  <c r="H3355" i="34"/>
  <c r="H3356" i="34"/>
  <c r="H3357" i="34"/>
  <c r="H3358" i="34"/>
  <c r="H3359" i="34"/>
  <c r="H3360" i="34"/>
  <c r="H3361" i="34"/>
  <c r="H3362" i="34"/>
  <c r="H3363" i="34"/>
  <c r="H3364" i="34"/>
  <c r="H3365" i="34"/>
  <c r="H3366" i="34"/>
  <c r="H3367" i="34"/>
  <c r="H3368" i="34"/>
  <c r="H3369" i="34"/>
  <c r="H3370" i="34"/>
  <c r="H3371" i="34"/>
  <c r="H3372" i="34"/>
  <c r="H3373" i="34"/>
  <c r="H3374" i="34"/>
  <c r="H3375" i="34"/>
  <c r="H3376" i="34"/>
  <c r="H3377" i="34"/>
  <c r="H3378" i="34"/>
  <c r="H3379" i="34"/>
  <c r="H3380" i="34"/>
  <c r="H3381" i="34"/>
  <c r="H3382" i="34"/>
  <c r="H3383" i="34"/>
  <c r="H3384" i="34"/>
  <c r="H3385" i="34"/>
  <c r="H3386" i="34"/>
  <c r="H3387" i="34"/>
  <c r="H3388" i="34"/>
  <c r="H3389" i="34"/>
  <c r="H3390" i="34"/>
  <c r="H3391" i="34"/>
  <c r="H3392" i="34"/>
  <c r="H3393" i="34"/>
  <c r="H3394" i="34"/>
  <c r="H3395" i="34"/>
  <c r="H3396" i="34"/>
  <c r="H3397" i="34"/>
  <c r="H3398" i="34"/>
  <c r="H3399" i="34"/>
  <c r="H3400" i="34"/>
  <c r="H3401" i="34"/>
  <c r="H3402" i="34"/>
  <c r="H3403" i="34"/>
  <c r="H3404" i="34"/>
  <c r="H3405" i="34"/>
  <c r="H3406" i="34"/>
  <c r="H3407" i="34"/>
  <c r="H3408" i="34"/>
  <c r="H3409" i="34"/>
  <c r="H3410" i="34"/>
  <c r="H3411" i="34"/>
  <c r="H3412" i="34"/>
  <c r="H3413" i="34"/>
  <c r="H3414" i="34"/>
  <c r="H3415" i="34"/>
  <c r="H3416" i="34"/>
  <c r="H3417" i="34"/>
  <c r="H3418" i="34"/>
  <c r="H3419" i="34"/>
  <c r="H3420" i="34"/>
  <c r="H3421" i="34"/>
  <c r="H3422" i="34"/>
  <c r="H3423" i="34"/>
  <c r="H3424" i="34"/>
  <c r="H3425" i="34"/>
  <c r="H3426" i="34"/>
  <c r="H3427" i="34"/>
  <c r="H3428" i="34"/>
  <c r="H3429" i="34"/>
  <c r="H3430" i="34"/>
  <c r="H3431" i="34"/>
  <c r="H3432" i="34"/>
  <c r="H3433" i="34"/>
  <c r="H3434" i="34"/>
  <c r="H3435" i="34"/>
  <c r="H3436" i="34"/>
  <c r="H3437" i="34"/>
  <c r="H3438" i="34"/>
  <c r="H3439" i="34"/>
  <c r="H3440" i="34"/>
  <c r="H3441" i="34"/>
  <c r="H3442" i="34"/>
  <c r="H3443" i="34"/>
  <c r="H3444" i="34"/>
  <c r="H3445" i="34"/>
  <c r="H3446" i="34"/>
  <c r="H3447" i="34"/>
  <c r="H3448" i="34"/>
  <c r="H3449" i="34"/>
  <c r="H3450" i="34"/>
  <c r="H3451" i="34"/>
  <c r="H3452" i="34"/>
  <c r="H3453" i="34"/>
  <c r="H3454" i="34"/>
  <c r="H3455" i="34"/>
  <c r="H3456" i="34"/>
  <c r="H3457" i="34"/>
  <c r="H3458" i="34"/>
  <c r="H3459" i="34"/>
  <c r="H3460" i="34"/>
  <c r="H3461" i="34"/>
  <c r="H3462" i="34"/>
  <c r="H3463" i="34"/>
  <c r="H3464" i="34"/>
  <c r="H3465" i="34"/>
  <c r="H3466" i="34"/>
  <c r="H3467" i="34"/>
  <c r="H3468" i="34"/>
  <c r="H3469" i="34"/>
  <c r="H3470" i="34"/>
  <c r="H3471" i="34"/>
  <c r="H3472" i="34"/>
  <c r="H3473" i="34"/>
  <c r="H3474" i="34"/>
  <c r="H3475" i="34"/>
  <c r="H3476" i="34"/>
  <c r="H3477" i="34"/>
  <c r="H3478" i="34"/>
  <c r="H3479" i="34"/>
  <c r="H3480" i="34"/>
  <c r="H3481" i="34"/>
  <c r="H3482" i="34"/>
  <c r="H3483" i="34"/>
  <c r="H3484" i="34"/>
  <c r="H3485" i="34"/>
  <c r="H3486" i="34"/>
  <c r="H3487" i="34"/>
  <c r="H3488" i="34"/>
  <c r="H3489" i="34"/>
  <c r="H3490" i="34"/>
  <c r="H3491" i="34"/>
  <c r="H3492" i="34"/>
  <c r="H3493" i="34"/>
  <c r="H3494" i="34"/>
  <c r="H3495" i="34"/>
  <c r="H3496" i="34"/>
  <c r="H3497" i="34"/>
  <c r="H3498" i="34"/>
  <c r="H3499" i="34"/>
  <c r="H3500" i="34"/>
  <c r="H3501" i="34"/>
  <c r="H3502" i="34"/>
  <c r="H3503" i="34"/>
  <c r="H3504" i="34"/>
  <c r="H3505" i="34"/>
  <c r="H3506" i="34"/>
  <c r="H3507" i="34"/>
  <c r="H3508" i="34"/>
  <c r="H3509" i="34"/>
  <c r="H3510" i="34"/>
  <c r="H3511" i="34"/>
  <c r="H3512" i="34"/>
  <c r="H3513" i="34"/>
  <c r="H3514" i="34"/>
  <c r="H3515" i="34"/>
  <c r="H3516" i="34"/>
  <c r="H3517" i="34"/>
  <c r="H3518" i="34"/>
  <c r="H3519" i="34"/>
  <c r="H3520" i="34"/>
  <c r="H3521" i="34"/>
  <c r="H3522" i="34"/>
  <c r="H3523" i="34"/>
  <c r="H3524" i="34"/>
  <c r="H3525" i="34"/>
  <c r="H3526" i="34"/>
  <c r="H3527" i="34"/>
  <c r="H3528" i="34"/>
  <c r="H3529" i="34"/>
  <c r="H3530" i="34"/>
  <c r="H3531" i="34"/>
  <c r="H3532" i="34"/>
  <c r="H3533" i="34"/>
  <c r="H3534" i="34"/>
  <c r="H3535" i="34"/>
  <c r="H3536" i="34"/>
  <c r="H3537" i="34"/>
  <c r="H3538" i="34"/>
  <c r="H3539" i="34"/>
  <c r="H3540" i="34"/>
  <c r="H3541" i="34"/>
  <c r="H3542" i="34"/>
  <c r="H3543" i="34"/>
  <c r="H3544" i="34"/>
  <c r="H3545" i="34"/>
  <c r="H3546" i="34"/>
  <c r="H3547" i="34"/>
  <c r="H3548" i="34"/>
  <c r="H3549" i="34"/>
  <c r="H3550" i="34"/>
  <c r="H3551" i="34"/>
  <c r="H3552" i="34"/>
  <c r="H3553" i="34"/>
  <c r="H3554" i="34"/>
  <c r="H3555" i="34"/>
  <c r="H3556" i="34"/>
  <c r="H3557" i="34"/>
  <c r="H3558" i="34"/>
  <c r="H3559" i="34"/>
  <c r="H3560" i="34"/>
  <c r="H3561" i="34"/>
  <c r="H3562" i="34"/>
  <c r="H3563" i="34"/>
  <c r="H3564" i="34"/>
  <c r="H3565" i="34"/>
  <c r="H3566" i="34"/>
  <c r="H3567" i="34"/>
  <c r="H3568" i="34"/>
  <c r="H3569" i="34"/>
  <c r="H3570" i="34"/>
  <c r="H3571" i="34"/>
  <c r="H3572" i="34"/>
  <c r="H3573" i="34"/>
  <c r="H3574" i="34"/>
  <c r="H3575" i="34"/>
  <c r="H3576" i="34"/>
  <c r="H3577" i="34"/>
  <c r="H3578" i="34"/>
  <c r="H3579" i="34"/>
  <c r="H3580" i="34"/>
  <c r="H3581" i="34"/>
  <c r="H3582" i="34"/>
  <c r="H3583" i="34"/>
  <c r="H3584" i="34"/>
  <c r="H3585" i="34"/>
  <c r="H3586" i="34"/>
  <c r="H3587" i="34"/>
  <c r="H3588" i="34"/>
  <c r="H3589" i="34"/>
  <c r="H3590" i="34"/>
  <c r="H3591" i="34"/>
  <c r="H3592" i="34"/>
  <c r="H3593" i="34"/>
  <c r="H3594" i="34"/>
  <c r="H3595" i="34"/>
  <c r="H3596" i="34"/>
  <c r="H3597" i="34"/>
  <c r="H3598" i="34"/>
  <c r="H3599" i="34"/>
  <c r="H3600" i="34"/>
  <c r="H3601" i="34"/>
  <c r="H3602" i="34"/>
  <c r="H3603" i="34"/>
  <c r="H3604" i="34"/>
  <c r="H3605" i="34"/>
  <c r="H3606" i="34"/>
  <c r="H3607" i="34"/>
  <c r="H3608" i="34"/>
  <c r="H3609" i="34"/>
  <c r="H3610" i="34"/>
  <c r="H3611" i="34"/>
  <c r="H3612" i="34"/>
  <c r="H3613" i="34"/>
  <c r="H3614" i="34"/>
  <c r="H3615" i="34"/>
  <c r="H3616" i="34"/>
  <c r="H3617" i="34"/>
  <c r="H3618" i="34"/>
  <c r="H3619" i="34"/>
  <c r="H3620" i="34"/>
  <c r="H3621" i="34"/>
  <c r="H3622" i="34"/>
  <c r="H3623" i="34"/>
  <c r="H3624" i="34"/>
  <c r="H3625" i="34"/>
  <c r="H3626" i="34"/>
  <c r="H3627" i="34"/>
  <c r="H3628" i="34"/>
  <c r="H3629" i="34"/>
  <c r="H3630" i="34"/>
  <c r="H3631" i="34"/>
  <c r="H3632" i="34"/>
  <c r="H3633" i="34"/>
  <c r="H3634" i="34"/>
  <c r="H3635" i="34"/>
  <c r="H3636" i="34"/>
  <c r="H3637" i="34"/>
  <c r="H3638" i="34"/>
  <c r="H3639" i="34"/>
  <c r="H3640" i="34"/>
  <c r="H3641" i="34"/>
  <c r="H3642" i="34"/>
  <c r="H3643" i="34"/>
  <c r="H3644" i="34"/>
  <c r="H3645" i="34"/>
  <c r="H3646" i="34"/>
  <c r="H3647" i="34"/>
  <c r="H3648" i="34"/>
  <c r="H3649" i="34"/>
  <c r="H3650" i="34"/>
  <c r="H3651" i="34"/>
  <c r="H3652" i="34"/>
  <c r="H3653" i="34"/>
  <c r="H3654" i="34"/>
  <c r="H3655" i="34"/>
  <c r="H3656" i="34"/>
  <c r="H3657" i="34"/>
  <c r="H3658" i="34"/>
  <c r="H3659" i="34"/>
  <c r="H3660" i="34"/>
  <c r="H3661" i="34"/>
  <c r="H3662" i="34"/>
  <c r="H3663" i="34"/>
  <c r="H3664" i="34"/>
  <c r="H3665" i="34"/>
  <c r="H3666" i="34"/>
  <c r="H3667" i="34"/>
  <c r="H3668" i="34"/>
  <c r="H3669" i="34"/>
  <c r="H3670" i="34"/>
  <c r="H3671" i="34"/>
  <c r="H3672" i="34"/>
  <c r="H3673" i="34"/>
  <c r="H3674" i="34"/>
  <c r="H3675" i="34"/>
  <c r="H3676" i="34"/>
  <c r="H3677" i="34"/>
  <c r="H3678" i="34"/>
  <c r="H3679" i="34"/>
  <c r="H3680" i="34"/>
  <c r="H3681" i="34"/>
  <c r="H3682" i="34"/>
  <c r="H3683" i="34"/>
  <c r="H3684" i="34"/>
  <c r="H3685" i="34"/>
  <c r="H3686" i="34"/>
  <c r="H3687" i="34"/>
  <c r="H3688" i="34"/>
  <c r="H3689" i="34"/>
  <c r="H3690" i="34"/>
  <c r="H3691" i="34"/>
  <c r="H3692" i="34"/>
  <c r="H3693" i="34"/>
  <c r="H3694" i="34"/>
  <c r="H3695" i="34"/>
  <c r="H3696" i="34"/>
  <c r="H3697" i="34"/>
  <c r="H3698" i="34"/>
  <c r="H3699" i="34"/>
  <c r="H3700" i="34"/>
  <c r="H3701" i="34"/>
  <c r="H3702" i="34"/>
  <c r="H3703" i="34"/>
  <c r="H3704" i="34"/>
  <c r="H3705" i="34"/>
  <c r="H3706" i="34"/>
  <c r="H3707" i="34"/>
  <c r="H3708" i="34"/>
  <c r="H3709" i="34"/>
  <c r="H3710" i="34"/>
  <c r="H3711" i="34"/>
  <c r="H3712" i="34"/>
  <c r="H3713" i="34"/>
  <c r="H3714" i="34"/>
  <c r="H3715" i="34"/>
  <c r="H3716" i="34"/>
  <c r="H3717" i="34"/>
  <c r="H3718" i="34"/>
  <c r="H3719" i="34"/>
  <c r="H3720" i="34"/>
  <c r="H3721" i="34"/>
  <c r="H3722" i="34"/>
  <c r="H3723" i="34"/>
  <c r="H3724" i="34"/>
  <c r="H3725" i="34"/>
  <c r="H3726" i="34"/>
  <c r="H3727" i="34"/>
  <c r="H3728" i="34"/>
  <c r="H3729" i="34"/>
  <c r="H3730" i="34"/>
  <c r="H3731" i="34"/>
  <c r="H3732" i="34"/>
  <c r="H3733" i="34"/>
  <c r="H3734" i="34"/>
  <c r="H3735" i="34"/>
  <c r="H3736" i="34"/>
  <c r="H3737" i="34"/>
  <c r="H3738" i="34"/>
  <c r="H3739" i="34"/>
  <c r="H3740" i="34"/>
  <c r="H3741" i="34"/>
  <c r="H3742" i="34"/>
  <c r="H3743" i="34"/>
  <c r="H3744" i="34"/>
  <c r="H3745" i="34"/>
  <c r="H3746" i="34"/>
  <c r="H3747" i="34"/>
  <c r="H3748" i="34"/>
  <c r="H3749" i="34"/>
  <c r="H3750" i="34"/>
  <c r="H3751" i="34"/>
  <c r="H3752" i="34"/>
  <c r="H3753" i="34"/>
  <c r="H3754" i="34"/>
  <c r="H3755" i="34"/>
  <c r="H3756" i="34"/>
  <c r="H3757" i="34"/>
  <c r="H3758" i="34"/>
  <c r="H3759" i="34"/>
  <c r="H3760" i="34"/>
  <c r="H3761" i="34"/>
  <c r="H3762" i="34"/>
  <c r="H3763" i="34"/>
  <c r="H3764" i="34"/>
  <c r="H3765" i="34"/>
  <c r="H3766" i="34"/>
  <c r="H3767" i="34"/>
  <c r="H3768" i="34"/>
  <c r="H3769" i="34"/>
  <c r="H3770" i="34"/>
  <c r="H3771" i="34"/>
  <c r="H3772" i="34"/>
  <c r="H3773" i="34"/>
  <c r="H3774" i="34"/>
  <c r="H3775" i="34"/>
  <c r="H3776" i="34"/>
  <c r="H3777" i="34"/>
  <c r="H3778" i="34"/>
  <c r="H3779" i="34"/>
  <c r="H3780" i="34"/>
  <c r="H3781" i="34"/>
  <c r="H3782" i="34"/>
  <c r="H3783" i="34"/>
  <c r="H3784" i="34"/>
  <c r="H3785" i="34"/>
  <c r="H3786" i="34"/>
  <c r="H3787" i="34"/>
  <c r="H3788" i="34"/>
  <c r="H3789" i="34"/>
  <c r="H3790" i="34"/>
  <c r="H3791" i="34"/>
  <c r="H3792" i="34"/>
  <c r="H3793" i="34"/>
  <c r="H3794" i="34"/>
  <c r="H3795" i="34"/>
  <c r="H3796" i="34"/>
  <c r="H3797" i="34"/>
  <c r="H3798" i="34"/>
  <c r="H3799" i="34"/>
  <c r="H3800" i="34"/>
  <c r="H3801" i="34"/>
  <c r="H3802" i="34"/>
  <c r="H3803" i="34"/>
  <c r="H3804" i="34"/>
  <c r="H3805" i="34"/>
  <c r="H3806" i="34"/>
  <c r="H3807" i="34"/>
  <c r="H3808" i="34"/>
  <c r="H3809" i="34"/>
  <c r="H3810" i="34"/>
  <c r="H3811" i="34"/>
  <c r="H3812" i="34"/>
  <c r="H3813" i="34"/>
  <c r="H3814" i="34"/>
  <c r="H3815" i="34"/>
  <c r="H3816" i="34"/>
  <c r="H3817" i="34"/>
  <c r="H3818" i="34"/>
  <c r="H3819" i="34"/>
  <c r="H3820" i="34"/>
  <c r="H3821" i="34"/>
  <c r="H3822" i="34"/>
  <c r="H3823" i="34"/>
  <c r="H3824" i="34"/>
  <c r="H3825" i="34"/>
  <c r="H3826" i="34"/>
  <c r="H3827" i="34"/>
  <c r="H3828" i="34"/>
  <c r="H3829" i="34"/>
  <c r="H3830" i="34"/>
  <c r="H3831" i="34"/>
  <c r="H3832" i="34"/>
  <c r="H3833" i="34"/>
  <c r="H3834" i="34"/>
  <c r="H3835" i="34"/>
  <c r="H3836" i="34"/>
  <c r="H3837" i="34"/>
  <c r="H3838" i="34"/>
  <c r="H3839" i="34"/>
  <c r="H3840" i="34"/>
  <c r="H3841" i="34"/>
  <c r="H3842" i="34"/>
  <c r="H3843" i="34"/>
  <c r="H3844" i="34"/>
  <c r="H3845" i="34"/>
  <c r="H3846" i="34"/>
  <c r="H3847" i="34"/>
  <c r="H3848" i="34"/>
  <c r="H3849" i="34"/>
  <c r="H3850" i="34"/>
  <c r="H3851" i="34"/>
  <c r="H3852" i="34"/>
  <c r="H3853" i="34"/>
  <c r="H3854" i="34"/>
  <c r="H3855" i="34"/>
  <c r="H3856" i="34"/>
  <c r="H3857" i="34"/>
  <c r="H3858" i="34"/>
  <c r="H3859" i="34"/>
  <c r="H3860" i="34"/>
  <c r="H3861" i="34"/>
  <c r="H3862" i="34"/>
  <c r="H3863" i="34"/>
  <c r="H3864" i="34"/>
  <c r="H3865" i="34"/>
  <c r="H3866" i="34"/>
  <c r="H3867" i="34"/>
  <c r="H3868" i="34"/>
  <c r="H3869" i="34"/>
  <c r="H3870" i="34"/>
  <c r="H3871" i="34"/>
  <c r="H3872" i="34"/>
  <c r="H3873" i="34"/>
  <c r="H3874" i="34"/>
  <c r="H3875" i="34"/>
  <c r="H3876" i="34"/>
  <c r="H3877" i="34"/>
  <c r="H3878" i="34"/>
  <c r="H3879" i="34"/>
  <c r="H3880" i="34"/>
  <c r="H3881" i="34"/>
  <c r="H3882" i="34"/>
  <c r="H3883" i="34"/>
  <c r="H3884" i="34"/>
  <c r="H3885" i="34"/>
  <c r="H3886" i="34"/>
  <c r="H3887" i="34"/>
  <c r="H3888" i="34"/>
  <c r="H3889" i="34"/>
  <c r="H3890" i="34"/>
  <c r="H3891" i="34"/>
  <c r="H3892" i="34"/>
  <c r="H3893" i="34"/>
  <c r="H3894" i="34"/>
  <c r="H3895" i="34"/>
  <c r="H3896" i="34"/>
  <c r="H3897" i="34"/>
  <c r="H3898" i="34"/>
  <c r="H3899" i="34"/>
  <c r="H3900" i="34"/>
  <c r="H3901" i="34"/>
  <c r="H3902" i="34"/>
  <c r="H3903" i="34"/>
  <c r="H3904" i="34"/>
  <c r="H3905" i="34"/>
  <c r="H3906" i="34"/>
  <c r="H3907" i="34"/>
  <c r="H3908" i="34"/>
  <c r="H3909" i="34"/>
  <c r="H3910" i="34"/>
  <c r="H3911" i="34"/>
  <c r="H3912" i="34"/>
  <c r="H3913" i="34"/>
  <c r="H3914" i="34"/>
  <c r="H3915" i="34"/>
  <c r="H3916" i="34"/>
  <c r="H3917" i="34"/>
  <c r="H3918" i="34"/>
  <c r="H3919" i="34"/>
  <c r="H3920" i="34"/>
  <c r="H3921" i="34"/>
  <c r="H3922" i="34"/>
  <c r="H3923" i="34"/>
  <c r="H3924" i="34"/>
  <c r="H3925" i="34"/>
  <c r="H3926" i="34"/>
  <c r="H3927" i="34"/>
  <c r="H3928" i="34"/>
  <c r="H3929" i="34"/>
  <c r="H3930" i="34"/>
  <c r="H3931" i="34"/>
  <c r="H3932" i="34"/>
  <c r="H3933" i="34"/>
  <c r="H3934" i="34"/>
  <c r="H3935" i="34"/>
  <c r="H3936" i="34"/>
  <c r="H3937" i="34"/>
  <c r="H3938" i="34"/>
  <c r="H3939" i="34"/>
  <c r="H3940" i="34"/>
  <c r="H3941" i="34"/>
  <c r="H3942" i="34"/>
  <c r="H3943" i="34"/>
  <c r="H3944" i="34"/>
  <c r="H3945" i="34"/>
  <c r="H3946" i="34"/>
  <c r="H3947" i="34"/>
  <c r="H3948" i="34"/>
  <c r="H3949" i="34"/>
  <c r="H3950" i="34"/>
  <c r="H3951" i="34"/>
  <c r="H3952" i="34"/>
  <c r="H3953" i="34"/>
  <c r="H3954" i="34"/>
  <c r="H3955" i="34"/>
  <c r="H3956" i="34"/>
  <c r="H3957" i="34"/>
  <c r="H3958" i="34"/>
  <c r="H3959" i="34"/>
  <c r="H3960" i="34"/>
  <c r="H3961" i="34"/>
  <c r="H3962" i="34"/>
  <c r="H3963" i="34"/>
  <c r="H3964" i="34"/>
  <c r="H3965" i="34"/>
  <c r="H3966" i="34"/>
  <c r="H3967" i="34"/>
  <c r="H3968" i="34"/>
  <c r="H3969" i="34"/>
  <c r="H3970" i="34"/>
  <c r="H3971" i="34"/>
  <c r="H3972" i="34"/>
  <c r="H3973" i="34"/>
  <c r="H3974" i="34"/>
  <c r="H3975" i="34"/>
  <c r="H3976" i="34"/>
  <c r="H3977" i="34"/>
  <c r="H3978" i="34"/>
  <c r="H3979" i="34"/>
  <c r="H3980" i="34"/>
  <c r="H3981" i="34"/>
  <c r="H3982" i="34"/>
  <c r="H3983" i="34"/>
  <c r="H3984" i="34"/>
  <c r="H3985" i="34"/>
  <c r="H3986" i="34"/>
  <c r="H3987" i="34"/>
  <c r="H3988" i="34"/>
  <c r="H3989" i="34"/>
  <c r="H3990" i="34"/>
  <c r="H3991" i="34"/>
  <c r="H3992" i="34"/>
  <c r="H3993" i="34"/>
  <c r="H3994" i="34"/>
  <c r="H3995" i="34"/>
  <c r="H3996" i="34"/>
  <c r="H3997" i="34"/>
  <c r="H3998" i="34"/>
  <c r="H3999" i="34"/>
  <c r="H4000" i="34"/>
  <c r="H4001" i="34"/>
  <c r="H4002" i="34"/>
  <c r="H4003" i="34"/>
  <c r="H4004" i="34"/>
  <c r="H4005" i="34"/>
  <c r="H4006" i="34"/>
  <c r="H4007" i="34"/>
  <c r="H4008" i="34"/>
  <c r="H4009" i="34"/>
  <c r="H4010" i="34"/>
  <c r="H4011" i="34"/>
  <c r="H4012" i="34"/>
  <c r="H4013" i="34"/>
  <c r="H4014" i="34"/>
  <c r="H4015" i="34"/>
  <c r="H4016" i="34"/>
  <c r="H4017" i="34"/>
  <c r="H4018" i="34"/>
  <c r="H4019" i="34"/>
  <c r="H4020" i="34"/>
  <c r="H4021" i="34"/>
  <c r="H4022" i="34"/>
  <c r="H4023" i="34"/>
  <c r="H4024" i="34"/>
  <c r="H4025" i="34"/>
  <c r="H4026" i="34"/>
  <c r="H4027" i="34"/>
  <c r="H4028" i="34"/>
  <c r="H4029" i="34"/>
  <c r="H4030" i="34"/>
  <c r="H4031" i="34"/>
  <c r="H4032" i="34"/>
  <c r="H4033" i="34"/>
  <c r="H4034" i="34"/>
  <c r="H4035" i="34"/>
  <c r="H4036" i="34"/>
  <c r="H4037" i="34"/>
  <c r="H4038" i="34"/>
  <c r="H4039" i="34"/>
  <c r="H4040" i="34"/>
  <c r="H4041" i="34"/>
  <c r="H4042" i="34"/>
  <c r="H4043" i="34"/>
  <c r="H4044" i="34"/>
  <c r="H4045" i="34"/>
  <c r="H4046" i="34"/>
  <c r="H4047" i="34"/>
  <c r="H4048" i="34"/>
  <c r="H4049" i="34"/>
  <c r="H4050" i="34"/>
  <c r="H4051" i="34"/>
  <c r="H4052" i="34"/>
  <c r="H4053" i="34"/>
  <c r="H4054" i="34"/>
  <c r="H4055" i="34"/>
  <c r="H4056" i="34"/>
  <c r="H4057" i="34"/>
  <c r="H4058" i="34"/>
  <c r="H4059" i="34"/>
  <c r="H4060" i="34"/>
  <c r="H4061" i="34"/>
  <c r="H4062" i="34"/>
  <c r="H4063" i="34"/>
  <c r="H4064" i="34"/>
  <c r="H4065" i="34"/>
  <c r="H4066" i="34"/>
  <c r="H4067" i="34"/>
  <c r="H4068" i="34"/>
  <c r="H4069" i="34"/>
  <c r="H4070" i="34"/>
  <c r="H4071" i="34"/>
  <c r="H4072" i="34"/>
  <c r="H4073" i="34"/>
  <c r="H4074" i="34"/>
  <c r="H4075" i="34"/>
  <c r="H4076" i="34"/>
  <c r="H4077" i="34"/>
  <c r="H4078" i="34"/>
  <c r="H4079" i="34"/>
  <c r="H4080" i="34"/>
  <c r="H4081" i="34"/>
  <c r="H4082" i="34"/>
  <c r="H4083" i="34"/>
  <c r="H4084" i="34"/>
  <c r="H4085" i="34"/>
  <c r="H4086" i="34"/>
  <c r="H4087" i="34"/>
  <c r="H4088" i="34"/>
  <c r="H4089" i="34"/>
  <c r="H4090" i="34"/>
  <c r="H4091" i="34"/>
  <c r="H4092" i="34"/>
  <c r="H4093" i="34"/>
  <c r="H4094" i="34"/>
  <c r="H4095" i="34"/>
  <c r="H4096" i="34"/>
  <c r="H4097" i="34"/>
  <c r="H4098" i="34"/>
  <c r="H4099" i="34"/>
  <c r="H4100" i="34"/>
  <c r="H4101" i="34"/>
  <c r="H4102" i="34"/>
  <c r="H4103" i="34"/>
  <c r="H4104" i="34"/>
  <c r="H4105" i="34"/>
  <c r="H4106" i="34"/>
  <c r="H4107" i="34"/>
  <c r="H4108" i="34"/>
  <c r="H4109" i="34"/>
  <c r="H4110" i="34"/>
  <c r="H4111" i="34"/>
  <c r="H4112" i="34"/>
  <c r="H4113" i="34"/>
  <c r="H4114" i="34"/>
  <c r="H4115" i="34"/>
  <c r="H4116" i="34"/>
  <c r="H4117" i="34"/>
  <c r="H4118" i="34"/>
  <c r="H4119" i="34"/>
  <c r="H4120" i="34"/>
  <c r="H4121" i="34"/>
  <c r="H4122" i="34"/>
  <c r="H4123" i="34"/>
  <c r="H4124" i="34"/>
  <c r="H4125" i="34"/>
  <c r="H4126" i="34"/>
  <c r="H4127" i="34"/>
  <c r="H4128" i="34"/>
  <c r="H4129" i="34"/>
  <c r="H4130" i="34"/>
  <c r="H4131" i="34"/>
  <c r="H4132" i="34"/>
  <c r="H4133" i="34"/>
  <c r="H4134" i="34"/>
  <c r="H4135" i="34"/>
  <c r="H4136" i="34"/>
  <c r="H4137" i="34"/>
  <c r="H4138" i="34"/>
  <c r="H4139" i="34"/>
  <c r="H4140" i="34"/>
  <c r="H4141" i="34"/>
  <c r="H4142" i="34"/>
  <c r="H4143" i="34"/>
  <c r="H4144" i="34"/>
  <c r="H4145" i="34"/>
  <c r="H4146" i="34"/>
  <c r="H4147" i="34"/>
  <c r="H4148" i="34"/>
  <c r="H4149" i="34"/>
  <c r="H4150" i="34"/>
  <c r="H4151" i="34"/>
  <c r="H4152" i="34"/>
  <c r="H4153" i="34"/>
  <c r="H4154" i="34"/>
  <c r="H4155" i="34"/>
  <c r="H4156" i="34"/>
  <c r="H4157" i="34"/>
  <c r="H4158" i="34"/>
  <c r="H4159" i="34"/>
  <c r="H4160" i="34"/>
  <c r="H4161" i="34"/>
  <c r="H4162" i="34"/>
  <c r="H4163" i="34"/>
  <c r="H4164" i="34"/>
  <c r="H4165" i="34"/>
  <c r="H4166" i="34"/>
  <c r="H4167" i="34"/>
  <c r="H4168" i="34"/>
  <c r="H4169" i="34"/>
  <c r="H4170" i="34"/>
  <c r="H4171" i="34"/>
  <c r="H4172" i="34"/>
  <c r="H4173" i="34"/>
  <c r="H4174" i="34"/>
  <c r="H4175" i="34"/>
  <c r="H4176" i="34"/>
  <c r="H4177" i="34"/>
  <c r="H4178" i="34"/>
  <c r="H4179" i="34"/>
  <c r="H4180" i="34"/>
  <c r="H4181" i="34"/>
  <c r="H4182" i="34"/>
  <c r="H4183" i="34"/>
  <c r="H4184" i="34"/>
  <c r="H4185" i="34"/>
  <c r="H4186" i="34"/>
  <c r="H4187" i="34"/>
  <c r="H4188" i="34"/>
  <c r="H4189" i="34"/>
  <c r="H4190" i="34"/>
  <c r="H4191" i="34"/>
  <c r="H4192" i="34"/>
  <c r="H4193" i="34"/>
  <c r="H4194" i="34"/>
  <c r="H4195" i="34"/>
  <c r="H4196" i="34"/>
  <c r="H4197" i="34"/>
  <c r="H4198" i="34"/>
  <c r="H4199" i="34"/>
  <c r="H4200" i="34"/>
  <c r="H4201" i="34"/>
  <c r="H4202" i="34"/>
  <c r="H4203" i="34"/>
  <c r="H4204" i="34"/>
  <c r="H4205" i="34"/>
  <c r="H4206" i="34"/>
  <c r="H4207" i="34"/>
  <c r="H4208" i="34"/>
  <c r="H4209" i="34"/>
  <c r="H4210" i="34"/>
  <c r="H4211" i="34"/>
  <c r="H4212" i="34"/>
  <c r="H4213" i="34"/>
  <c r="H4214" i="34"/>
  <c r="H4215" i="34"/>
  <c r="H4216" i="34"/>
  <c r="H4217" i="34"/>
  <c r="H4218" i="34"/>
  <c r="H4219" i="34"/>
  <c r="H4220" i="34"/>
  <c r="H4221" i="34"/>
  <c r="H4222" i="34"/>
  <c r="H4223" i="34"/>
  <c r="H4224" i="34"/>
  <c r="H4225" i="34"/>
  <c r="H4226" i="34"/>
  <c r="H4227" i="34"/>
  <c r="H4228" i="34"/>
  <c r="H4229" i="34"/>
  <c r="H4230" i="34"/>
  <c r="H4231" i="34"/>
  <c r="H4232" i="34"/>
  <c r="H4233" i="34"/>
  <c r="H4234" i="34"/>
  <c r="H4235" i="34"/>
  <c r="H4236" i="34"/>
  <c r="H4237" i="34"/>
  <c r="H4238" i="34"/>
  <c r="H4239" i="34"/>
  <c r="H4240" i="34"/>
  <c r="H4241" i="34"/>
  <c r="H4242" i="34"/>
  <c r="H4243" i="34"/>
  <c r="H4244" i="34"/>
  <c r="H4245" i="34"/>
  <c r="H4246" i="34"/>
  <c r="H4247" i="34"/>
  <c r="H4248" i="34"/>
  <c r="H4249" i="34"/>
  <c r="H4250" i="34"/>
  <c r="H4251" i="34"/>
  <c r="H4252" i="34"/>
  <c r="H4253" i="34"/>
  <c r="H4254" i="34"/>
  <c r="H4255" i="34"/>
  <c r="H4256" i="34"/>
  <c r="H4257" i="34"/>
  <c r="H4258" i="34"/>
  <c r="H4259" i="34"/>
  <c r="H4260" i="34"/>
  <c r="H4261" i="34"/>
  <c r="H4262" i="34"/>
  <c r="H4263" i="34"/>
  <c r="H4264" i="34"/>
  <c r="H4265" i="34"/>
  <c r="H4266" i="34"/>
  <c r="H4267" i="34"/>
  <c r="H4268" i="34"/>
  <c r="H4269" i="34"/>
  <c r="H4270" i="34"/>
  <c r="H4271" i="34"/>
  <c r="H4272" i="34"/>
  <c r="H4273" i="34"/>
  <c r="H4274" i="34"/>
  <c r="H4275" i="34"/>
  <c r="H4276" i="34"/>
  <c r="H4277" i="34"/>
  <c r="H4278" i="34"/>
  <c r="H4279" i="34"/>
  <c r="H4280" i="34"/>
  <c r="H4281" i="34"/>
  <c r="H4282" i="34"/>
  <c r="H4283" i="34"/>
  <c r="H4284" i="34"/>
  <c r="H4285" i="34"/>
  <c r="H4286" i="34"/>
  <c r="H4287" i="34"/>
  <c r="H4288" i="34"/>
  <c r="H4289" i="34"/>
  <c r="H4290" i="34"/>
  <c r="H4291" i="34"/>
  <c r="H4292" i="34"/>
  <c r="H4293" i="34"/>
  <c r="H4294" i="34"/>
  <c r="H4295" i="34"/>
  <c r="H4296" i="34"/>
  <c r="H4297" i="34"/>
  <c r="H4298" i="34"/>
  <c r="H4299" i="34"/>
  <c r="H4300" i="34"/>
  <c r="H4301" i="34"/>
  <c r="H4302" i="34"/>
  <c r="H4303" i="34"/>
  <c r="H4304" i="34"/>
  <c r="H4305" i="34"/>
  <c r="H4306" i="34"/>
  <c r="H4307" i="34"/>
  <c r="H4308" i="34"/>
  <c r="H4309" i="34"/>
  <c r="H4310" i="34"/>
  <c r="H4311" i="34"/>
  <c r="H4312" i="34"/>
  <c r="H4313" i="34"/>
  <c r="H4314" i="34"/>
  <c r="H4315" i="34"/>
  <c r="H4316" i="34"/>
  <c r="H4317" i="34"/>
  <c r="H4318" i="34"/>
  <c r="H4319" i="34"/>
  <c r="H4320" i="34"/>
  <c r="H4321" i="34"/>
  <c r="H4322" i="34"/>
  <c r="H4323" i="34"/>
  <c r="H4324" i="34"/>
  <c r="H4325" i="34"/>
  <c r="H4326" i="34"/>
  <c r="H4327" i="34"/>
  <c r="H4328" i="34"/>
  <c r="H4329" i="34"/>
  <c r="H4330" i="34"/>
  <c r="H4331" i="34"/>
  <c r="H4332" i="34"/>
  <c r="H4333" i="34"/>
  <c r="H4334" i="34"/>
  <c r="H4335" i="34"/>
  <c r="H4336" i="34"/>
  <c r="H4337" i="34"/>
  <c r="H4338" i="34"/>
  <c r="H4339" i="34"/>
  <c r="H4340" i="34"/>
  <c r="H4341" i="34"/>
  <c r="H4342" i="34"/>
  <c r="H4343" i="34"/>
  <c r="H4344" i="34"/>
  <c r="H4345" i="34"/>
  <c r="H4346" i="34"/>
  <c r="H4347" i="34"/>
  <c r="H4348" i="34"/>
  <c r="H4349" i="34"/>
  <c r="H4350" i="34"/>
  <c r="H4351" i="34"/>
  <c r="H4352" i="34"/>
  <c r="H4353" i="34"/>
  <c r="H4354" i="34"/>
  <c r="H4355" i="34"/>
  <c r="H4356" i="34"/>
  <c r="H4357" i="34"/>
  <c r="H4358" i="34"/>
  <c r="H4359" i="34"/>
  <c r="H4360" i="34"/>
  <c r="H4361" i="34"/>
  <c r="H4362" i="34"/>
  <c r="H4363" i="34"/>
  <c r="H4364" i="34"/>
  <c r="H4365" i="34"/>
  <c r="H4366" i="34"/>
  <c r="H4367" i="34"/>
  <c r="H4368" i="34"/>
  <c r="H4369" i="34"/>
  <c r="H4370" i="34"/>
  <c r="H4371" i="34"/>
  <c r="H4372" i="34"/>
  <c r="H4373" i="34"/>
  <c r="H4374" i="34"/>
  <c r="H4375" i="34"/>
  <c r="H4376" i="34"/>
  <c r="H4377" i="34"/>
  <c r="H4378" i="34"/>
  <c r="H4379" i="34"/>
  <c r="H4380" i="34"/>
  <c r="H4381" i="34"/>
  <c r="H4382" i="34"/>
  <c r="H4383" i="34"/>
  <c r="H4384" i="34"/>
  <c r="H4385" i="34"/>
  <c r="H4386" i="34"/>
  <c r="H4387" i="34"/>
  <c r="H4388" i="34"/>
  <c r="H4389" i="34"/>
  <c r="H4390" i="34"/>
  <c r="H4391" i="34"/>
  <c r="H4392" i="34"/>
  <c r="H4393" i="34"/>
  <c r="H4394" i="34"/>
  <c r="H4395" i="34"/>
  <c r="H4396" i="34"/>
  <c r="H4397" i="34"/>
  <c r="H4398" i="34"/>
  <c r="H4399" i="34"/>
  <c r="H4400" i="34"/>
  <c r="H4401" i="34"/>
  <c r="H4402" i="34"/>
  <c r="H4403" i="34"/>
  <c r="H4404" i="34"/>
  <c r="H4405" i="34"/>
  <c r="H4406" i="34"/>
  <c r="H4407" i="34"/>
  <c r="H4408" i="34"/>
  <c r="H4409" i="34"/>
  <c r="H4410" i="34"/>
  <c r="H4411" i="34"/>
  <c r="H4412" i="34"/>
  <c r="H4413" i="34"/>
  <c r="H4414" i="34"/>
  <c r="H4415" i="34"/>
  <c r="H4416" i="34"/>
  <c r="H4417" i="34"/>
  <c r="H4418" i="34"/>
  <c r="H4419" i="34"/>
  <c r="H4420" i="34"/>
  <c r="H4421" i="34"/>
  <c r="H4422" i="34"/>
  <c r="H4423" i="34"/>
  <c r="H4424" i="34"/>
  <c r="H4425" i="34"/>
  <c r="H4426" i="34"/>
  <c r="H4427" i="34"/>
  <c r="H4428" i="34"/>
  <c r="H4429" i="34"/>
  <c r="H4430" i="34"/>
  <c r="H4431" i="34"/>
  <c r="H4432" i="34"/>
  <c r="H4433" i="34"/>
  <c r="H4434" i="34"/>
  <c r="H4435" i="34"/>
  <c r="H4436" i="34"/>
  <c r="H4437" i="34"/>
  <c r="H4438" i="34"/>
  <c r="H4439" i="34"/>
  <c r="H4440" i="34"/>
  <c r="H4441" i="34"/>
  <c r="H4442" i="34"/>
  <c r="H4443" i="34"/>
  <c r="H4444" i="34"/>
  <c r="H4445" i="34"/>
  <c r="H4446" i="34"/>
  <c r="H4447" i="34"/>
  <c r="H4448" i="34"/>
  <c r="H4449" i="34"/>
  <c r="H4450" i="34"/>
  <c r="H4451" i="34"/>
  <c r="H4452" i="34"/>
  <c r="H4453" i="34"/>
  <c r="H4454" i="34"/>
  <c r="H4455" i="34"/>
  <c r="H4456" i="34"/>
  <c r="H4457" i="34"/>
  <c r="H4458" i="34"/>
  <c r="H4459" i="34"/>
  <c r="H4460" i="34"/>
  <c r="H4461" i="34"/>
  <c r="H4462" i="34"/>
  <c r="H4463" i="34"/>
  <c r="H4464" i="34"/>
  <c r="H4465" i="34"/>
  <c r="H4466" i="34"/>
  <c r="H4467" i="34"/>
  <c r="H4468" i="34"/>
  <c r="H4469" i="34"/>
  <c r="H4470" i="34"/>
  <c r="H4471" i="34"/>
  <c r="H4472" i="34"/>
  <c r="H4473" i="34"/>
  <c r="H4474" i="34"/>
  <c r="H4475" i="34"/>
  <c r="H4476" i="34"/>
  <c r="H4477" i="34"/>
  <c r="H4478" i="34"/>
  <c r="H4479" i="34"/>
  <c r="H4480" i="34"/>
  <c r="H4481" i="34"/>
  <c r="H4482" i="34"/>
  <c r="H4483" i="34"/>
  <c r="H4484" i="34"/>
  <c r="H4485" i="34"/>
  <c r="H4486" i="34"/>
  <c r="H4487" i="34"/>
  <c r="H4488" i="34"/>
  <c r="H4489" i="34"/>
  <c r="H4490" i="34"/>
  <c r="H4491" i="34"/>
  <c r="H4492" i="34"/>
  <c r="H4493" i="34"/>
  <c r="H4494" i="34"/>
  <c r="H4495" i="34"/>
  <c r="H4496" i="34"/>
  <c r="H4497" i="34"/>
  <c r="H4498" i="34"/>
  <c r="H4499" i="34"/>
  <c r="H4500" i="34"/>
  <c r="H4501" i="34"/>
  <c r="H4502" i="34"/>
  <c r="H4503" i="34"/>
  <c r="H4504" i="34"/>
  <c r="H4505" i="34"/>
  <c r="H4506" i="34"/>
  <c r="H4507" i="34"/>
  <c r="H4508" i="34"/>
  <c r="H4509" i="34"/>
  <c r="H4510" i="34"/>
  <c r="H4511" i="34"/>
  <c r="H4512" i="34"/>
  <c r="H4513" i="34"/>
  <c r="H4514" i="34"/>
  <c r="H4515" i="34"/>
  <c r="H4516" i="34"/>
  <c r="H4517" i="34"/>
  <c r="H4518" i="34"/>
  <c r="H4519" i="34"/>
  <c r="H4520" i="34"/>
  <c r="H4521" i="34"/>
  <c r="H4522" i="34"/>
  <c r="H4523" i="34"/>
  <c r="H4524" i="34"/>
  <c r="H4525" i="34"/>
  <c r="H4526" i="34"/>
  <c r="H4527" i="34"/>
  <c r="H4528" i="34"/>
  <c r="H4529" i="34"/>
  <c r="H4530" i="34"/>
  <c r="H4531" i="34"/>
  <c r="H4532" i="34"/>
  <c r="H4533" i="34"/>
  <c r="H4534" i="34"/>
  <c r="H4535" i="34"/>
  <c r="H4536" i="34"/>
  <c r="H4537" i="34"/>
  <c r="H4538" i="34"/>
  <c r="H4539" i="34"/>
  <c r="H4540" i="34"/>
  <c r="H4541" i="34"/>
  <c r="H4542" i="34"/>
  <c r="H4543" i="34"/>
  <c r="H4544" i="34"/>
  <c r="H4545" i="34"/>
  <c r="H4546" i="34"/>
  <c r="H4547" i="34"/>
  <c r="H4548" i="34"/>
  <c r="H4549" i="34"/>
  <c r="H4550" i="34"/>
  <c r="H4551" i="34"/>
  <c r="H4552" i="34"/>
  <c r="H4553" i="34"/>
  <c r="H4554" i="34"/>
  <c r="H4555" i="34"/>
  <c r="H4556" i="34"/>
  <c r="H4557" i="34"/>
  <c r="H4558" i="34"/>
  <c r="H4559" i="34"/>
  <c r="H4560" i="34"/>
  <c r="H4561" i="34"/>
  <c r="H4562" i="34"/>
  <c r="H4563" i="34"/>
  <c r="H4564" i="34"/>
  <c r="H4565" i="34"/>
  <c r="H4566" i="34"/>
  <c r="H4567" i="34"/>
  <c r="H4568" i="34"/>
  <c r="H4569" i="34"/>
  <c r="H4570" i="34"/>
  <c r="H4571" i="34"/>
  <c r="H4572" i="34"/>
  <c r="H4573" i="34"/>
  <c r="H4574" i="34"/>
  <c r="H4575" i="34"/>
  <c r="H4576" i="34"/>
  <c r="H4577" i="34"/>
  <c r="H4578" i="34"/>
  <c r="H4579" i="34"/>
  <c r="H4580" i="34"/>
  <c r="H4581" i="34"/>
  <c r="H4582" i="34"/>
  <c r="H4583" i="34"/>
  <c r="H4584" i="34"/>
  <c r="H4585" i="34"/>
  <c r="H4586" i="34"/>
  <c r="H4587" i="34"/>
  <c r="H4588" i="34"/>
  <c r="H4589" i="34"/>
  <c r="H4590" i="34"/>
  <c r="H4591" i="34"/>
  <c r="H4592" i="34"/>
  <c r="H4593" i="34"/>
  <c r="H4594" i="34"/>
  <c r="H4595" i="34"/>
  <c r="H4596" i="34"/>
  <c r="H4597" i="34"/>
  <c r="H4598" i="34"/>
  <c r="H4599" i="34"/>
  <c r="H4600" i="34"/>
  <c r="H4601" i="34"/>
  <c r="H4602" i="34"/>
  <c r="H4603" i="34"/>
  <c r="H4604" i="34"/>
  <c r="H4605" i="34"/>
  <c r="H4606" i="34"/>
  <c r="H4607" i="34"/>
  <c r="H4608" i="34"/>
  <c r="H4609" i="34"/>
  <c r="H4610" i="34"/>
  <c r="H4611" i="34"/>
  <c r="H4612" i="34"/>
  <c r="H4613" i="34"/>
  <c r="H4614" i="34"/>
  <c r="H4615" i="34"/>
  <c r="H4616" i="34"/>
  <c r="H4617" i="34"/>
  <c r="H4618" i="34"/>
  <c r="H4619" i="34"/>
  <c r="H4620" i="34"/>
  <c r="H4621" i="34"/>
  <c r="H4622" i="34"/>
  <c r="H4623" i="34"/>
  <c r="H4624" i="34"/>
  <c r="H4625" i="34"/>
  <c r="H4626" i="34"/>
  <c r="H4627" i="34"/>
  <c r="H4628" i="34"/>
  <c r="H4629" i="34"/>
  <c r="H4630" i="34"/>
  <c r="H4631" i="34"/>
  <c r="H4632" i="34"/>
  <c r="H4633" i="34"/>
  <c r="H4634" i="34"/>
  <c r="H4635" i="34"/>
  <c r="H4636" i="34"/>
  <c r="H4637" i="34"/>
  <c r="H4638" i="34"/>
  <c r="H4639" i="34"/>
  <c r="H4640" i="34"/>
  <c r="H4641" i="34"/>
  <c r="H4642" i="34"/>
  <c r="H4643" i="34"/>
  <c r="H4644" i="34"/>
  <c r="H4645" i="34"/>
  <c r="H4646" i="34"/>
  <c r="H4647" i="34"/>
  <c r="H4648" i="34"/>
  <c r="H4649" i="34"/>
  <c r="H4650" i="34"/>
  <c r="H4651" i="34"/>
  <c r="H4652" i="34"/>
  <c r="H4653" i="34"/>
  <c r="H4654" i="34"/>
  <c r="H4655" i="34"/>
  <c r="H4656" i="34"/>
  <c r="H4657" i="34"/>
  <c r="H4658" i="34"/>
  <c r="H4659" i="34"/>
  <c r="H4660" i="34"/>
  <c r="H4661" i="34"/>
  <c r="H4662" i="34"/>
  <c r="H4663" i="34"/>
  <c r="H4664" i="34"/>
  <c r="H4665" i="34"/>
  <c r="H4666" i="34"/>
  <c r="H4667" i="34"/>
  <c r="H4668" i="34"/>
  <c r="H4669" i="34"/>
  <c r="H4670" i="34"/>
  <c r="H4671" i="34"/>
  <c r="H4672" i="34"/>
  <c r="H4673" i="34"/>
  <c r="H4674" i="34"/>
  <c r="H4675" i="34"/>
  <c r="H4676" i="34"/>
  <c r="H4677" i="34"/>
  <c r="H4678" i="34"/>
  <c r="H4679" i="34"/>
  <c r="H4680" i="34"/>
  <c r="H4681" i="34"/>
  <c r="H4682" i="34"/>
  <c r="H4683" i="34"/>
  <c r="H4684" i="34"/>
  <c r="H4685" i="34"/>
  <c r="H4686" i="34"/>
  <c r="H4687" i="34"/>
  <c r="H4688" i="34"/>
  <c r="H4689" i="34"/>
  <c r="H4690" i="34"/>
  <c r="H4691" i="34"/>
  <c r="H4692" i="34"/>
  <c r="H4693" i="34"/>
  <c r="H4694" i="34"/>
  <c r="H4695" i="34"/>
  <c r="H4696" i="34"/>
  <c r="H4697" i="34"/>
  <c r="H4698" i="34"/>
  <c r="H4699" i="34"/>
  <c r="H4700" i="34"/>
  <c r="H4701" i="34"/>
  <c r="H4702" i="34"/>
  <c r="H4703" i="34"/>
  <c r="H4704" i="34"/>
  <c r="H4705" i="34"/>
  <c r="H4706" i="34"/>
  <c r="H4707" i="34"/>
  <c r="H4708" i="34"/>
  <c r="H4709" i="34"/>
  <c r="H4710" i="34"/>
  <c r="H4711" i="34"/>
  <c r="H4712" i="34"/>
  <c r="H4713" i="34"/>
  <c r="H4714" i="34"/>
  <c r="H4715" i="34"/>
  <c r="H4716" i="34"/>
  <c r="H4717" i="34"/>
  <c r="H4718" i="34"/>
  <c r="H4719" i="34"/>
  <c r="H4720" i="34"/>
  <c r="H4721" i="34"/>
  <c r="H4722" i="34"/>
  <c r="H4723" i="34"/>
  <c r="H4724" i="34"/>
  <c r="H4725" i="34"/>
  <c r="H4726" i="34"/>
  <c r="H4727" i="34"/>
  <c r="H4728" i="34"/>
  <c r="H4729" i="34"/>
  <c r="H4730" i="34"/>
  <c r="H4731" i="34"/>
  <c r="H4732" i="34"/>
  <c r="H4733" i="34"/>
  <c r="H4734" i="34"/>
  <c r="H4735" i="34"/>
  <c r="H4736" i="34"/>
  <c r="H4737" i="34"/>
  <c r="H4738" i="34"/>
  <c r="H4739" i="34"/>
  <c r="H4740" i="34"/>
  <c r="H4741" i="34"/>
  <c r="H4742" i="34"/>
  <c r="H4743" i="34"/>
  <c r="H4744" i="34"/>
  <c r="H4745" i="34"/>
  <c r="H4746" i="34"/>
  <c r="H4747" i="34"/>
  <c r="H4748" i="34"/>
  <c r="H4749" i="34"/>
  <c r="H4750" i="34"/>
  <c r="H4751" i="34"/>
  <c r="H4752" i="34"/>
  <c r="H4753" i="34"/>
  <c r="H4754" i="34"/>
  <c r="H4755" i="34"/>
  <c r="H4756" i="34"/>
  <c r="H4757" i="34"/>
  <c r="H4758" i="34"/>
  <c r="H4759" i="34"/>
  <c r="H4760" i="34"/>
  <c r="H4761" i="34"/>
  <c r="H4762" i="34"/>
  <c r="H4763" i="34"/>
  <c r="H4764" i="34"/>
  <c r="H4765" i="34"/>
  <c r="H4766" i="34"/>
  <c r="H4767" i="34"/>
  <c r="H4768" i="34"/>
  <c r="H4769" i="34"/>
  <c r="H4770" i="34"/>
  <c r="H4771" i="34"/>
  <c r="H4772" i="34"/>
  <c r="H4773" i="34"/>
  <c r="H4774" i="34"/>
  <c r="H4775" i="34"/>
  <c r="H4776" i="34"/>
  <c r="H4777" i="34"/>
  <c r="H4778" i="34"/>
  <c r="H4779" i="34"/>
  <c r="H4780" i="34"/>
  <c r="H4781" i="34"/>
  <c r="H4782" i="34"/>
  <c r="H4783" i="34"/>
  <c r="H4784" i="34"/>
  <c r="H4785" i="34"/>
  <c r="H4786" i="34"/>
  <c r="H4787" i="34"/>
  <c r="H4788" i="34"/>
  <c r="H4789" i="34"/>
  <c r="H4790" i="34"/>
  <c r="H4791" i="34"/>
  <c r="H4792" i="34"/>
  <c r="H4793" i="34"/>
  <c r="H4794" i="34"/>
  <c r="H4795" i="34"/>
  <c r="H4796" i="34"/>
  <c r="H4797" i="34"/>
  <c r="H4798" i="34"/>
  <c r="H4799" i="34"/>
  <c r="H4800" i="34"/>
  <c r="H4801" i="34"/>
  <c r="H4802" i="34"/>
  <c r="H4803" i="34"/>
  <c r="H4804" i="34"/>
  <c r="H4805" i="34"/>
  <c r="H4806" i="34"/>
  <c r="H4807" i="34"/>
  <c r="H4808" i="34"/>
  <c r="H4809" i="34"/>
  <c r="H4810" i="34"/>
  <c r="H4811" i="34"/>
  <c r="H4812" i="34"/>
  <c r="H4813" i="34"/>
  <c r="H4814" i="34"/>
  <c r="H4815" i="34"/>
  <c r="H4816" i="34"/>
  <c r="H4817" i="34"/>
  <c r="H4818" i="34"/>
  <c r="H4819" i="34"/>
  <c r="H4820" i="34"/>
  <c r="H4821" i="34"/>
  <c r="H4822" i="34"/>
  <c r="H4823" i="34"/>
  <c r="H4824" i="34"/>
  <c r="H4825" i="34"/>
  <c r="H4826" i="34"/>
  <c r="H4827" i="34"/>
  <c r="H4828" i="34"/>
  <c r="H4829" i="34"/>
  <c r="H4830" i="34"/>
  <c r="H4831" i="34"/>
  <c r="H4832" i="34"/>
  <c r="H4833" i="34"/>
  <c r="H4834" i="34"/>
  <c r="H4835" i="34"/>
  <c r="H4836" i="34"/>
  <c r="H4837" i="34"/>
  <c r="H4838" i="34"/>
  <c r="H4839" i="34"/>
  <c r="H4840" i="34"/>
  <c r="H4841" i="34"/>
  <c r="H4842" i="34"/>
  <c r="H4843" i="34"/>
  <c r="H4844" i="34"/>
  <c r="H4845" i="34"/>
  <c r="H4846" i="34"/>
  <c r="H4847" i="34"/>
  <c r="H4848" i="34"/>
  <c r="H4849" i="34"/>
  <c r="H4850" i="34"/>
  <c r="H4851" i="34"/>
  <c r="H4852" i="34"/>
  <c r="H4853" i="34"/>
  <c r="H4854" i="34"/>
  <c r="H4855" i="34"/>
  <c r="H4856" i="34"/>
  <c r="H4857" i="34"/>
  <c r="H4858" i="34"/>
  <c r="H4859" i="34"/>
  <c r="H4860" i="34"/>
  <c r="H4861" i="34"/>
  <c r="H4862" i="34"/>
  <c r="H4863" i="34"/>
  <c r="H4864" i="34"/>
  <c r="H4865" i="34"/>
  <c r="H4866" i="34"/>
  <c r="H4867" i="34"/>
  <c r="H4868" i="34"/>
  <c r="H4869" i="34"/>
  <c r="H4870" i="34"/>
  <c r="H4871" i="34"/>
  <c r="H4872" i="34"/>
  <c r="H4873" i="34"/>
  <c r="H4874" i="34"/>
  <c r="H4875" i="34"/>
  <c r="H4876" i="34"/>
  <c r="H4877" i="34"/>
  <c r="H4878" i="34"/>
  <c r="H4879" i="34"/>
  <c r="H4880" i="34"/>
  <c r="H4881" i="34"/>
  <c r="H4882" i="34"/>
  <c r="H4883" i="34"/>
  <c r="H4884" i="34"/>
  <c r="H4885" i="34"/>
  <c r="H4886" i="34"/>
  <c r="H4887" i="34"/>
  <c r="H4888" i="34"/>
  <c r="H4889" i="34"/>
  <c r="H4890" i="34"/>
  <c r="H4891" i="34"/>
  <c r="H4892" i="34"/>
  <c r="H4893" i="34"/>
  <c r="H4894" i="34"/>
  <c r="H4895" i="34"/>
  <c r="H4896" i="34"/>
  <c r="H4897" i="34"/>
  <c r="H4898" i="34"/>
  <c r="H4899" i="34"/>
  <c r="H4900" i="34"/>
  <c r="H4901" i="34"/>
  <c r="H4902" i="34"/>
  <c r="H4903" i="34"/>
  <c r="H4904" i="34"/>
  <c r="H4905" i="34"/>
  <c r="H4906" i="34"/>
  <c r="H4907" i="34"/>
  <c r="H4908" i="34"/>
  <c r="H4909" i="34"/>
  <c r="H4910" i="34"/>
  <c r="H4911" i="34"/>
  <c r="H4912" i="34"/>
  <c r="H4913" i="34"/>
  <c r="H4914" i="34"/>
  <c r="H4915" i="34"/>
  <c r="H4916" i="34"/>
  <c r="H4917" i="34"/>
  <c r="H4918" i="34"/>
  <c r="H4919" i="34"/>
  <c r="H4920" i="34"/>
  <c r="H4921" i="34"/>
  <c r="H4922" i="34"/>
  <c r="H4923" i="34"/>
  <c r="H4924" i="34"/>
  <c r="H4925" i="34"/>
  <c r="H4926" i="34"/>
  <c r="H4927" i="34"/>
  <c r="H4928" i="34"/>
  <c r="H4929" i="34"/>
  <c r="H4930" i="34"/>
  <c r="H4931" i="34"/>
  <c r="H4932" i="34"/>
  <c r="H4933" i="34"/>
  <c r="H4934" i="34"/>
  <c r="H4935" i="34"/>
  <c r="H4936" i="34"/>
  <c r="H4937" i="34"/>
  <c r="H4938" i="34"/>
  <c r="H4939" i="34"/>
  <c r="H4940" i="34"/>
  <c r="H4941" i="34"/>
  <c r="H4942" i="34"/>
  <c r="H4943" i="34"/>
  <c r="H4944" i="34"/>
  <c r="H4945" i="34"/>
  <c r="H4946" i="34"/>
  <c r="H4947" i="34"/>
  <c r="H4948" i="34"/>
  <c r="H4949" i="34"/>
  <c r="H4950" i="34"/>
  <c r="H4951" i="34"/>
  <c r="H4952" i="34"/>
  <c r="H4953" i="34"/>
  <c r="H4954" i="34"/>
  <c r="H4955" i="34"/>
  <c r="H4956" i="34"/>
  <c r="H4957" i="34"/>
  <c r="H4958" i="34"/>
  <c r="H4959" i="34"/>
  <c r="H4960" i="34"/>
  <c r="H4961" i="34"/>
  <c r="H4962" i="34"/>
  <c r="H4963" i="34"/>
  <c r="H4964" i="34"/>
  <c r="H4965" i="34"/>
  <c r="H4966" i="34"/>
  <c r="H4967" i="34"/>
  <c r="H4968" i="34"/>
  <c r="H4969" i="34"/>
  <c r="H4970" i="34"/>
  <c r="H4971" i="34"/>
  <c r="H4972" i="34"/>
  <c r="H4973" i="34"/>
  <c r="H4974" i="34"/>
  <c r="H4975" i="34"/>
  <c r="H4976" i="34"/>
  <c r="H4977" i="34"/>
  <c r="H4978" i="34"/>
  <c r="H4979" i="34"/>
  <c r="H4980" i="34"/>
  <c r="H4981" i="34"/>
  <c r="H4982" i="34"/>
  <c r="H4983" i="34"/>
  <c r="H4984" i="34"/>
  <c r="H4985" i="34"/>
  <c r="H4986" i="34"/>
  <c r="H4987" i="34"/>
  <c r="H4988" i="34"/>
  <c r="H4989" i="34"/>
  <c r="H4990" i="34"/>
  <c r="H4991" i="34"/>
  <c r="H4992" i="34"/>
  <c r="H4993" i="34"/>
  <c r="H4994" i="34"/>
  <c r="H4995" i="34"/>
  <c r="H4996" i="34"/>
  <c r="H4997" i="34"/>
  <c r="H4998" i="34"/>
  <c r="H4999" i="34"/>
  <c r="H5000" i="34"/>
  <c r="H5001" i="34"/>
  <c r="H5002" i="34"/>
  <c r="H5003" i="34"/>
  <c r="H5004" i="34"/>
  <c r="H5005" i="34"/>
  <c r="H5006" i="34"/>
  <c r="H5007" i="34"/>
  <c r="H5008" i="34"/>
  <c r="H5009" i="34"/>
  <c r="H5010" i="34"/>
  <c r="H5011" i="34"/>
  <c r="H5012" i="34"/>
  <c r="H5013" i="34"/>
  <c r="H5014" i="34"/>
  <c r="H5015" i="34"/>
  <c r="H5016" i="34"/>
  <c r="H5017" i="34"/>
  <c r="H5018" i="34"/>
  <c r="H5019" i="34"/>
  <c r="H5020" i="34"/>
  <c r="H5021" i="34"/>
  <c r="H5022" i="34"/>
  <c r="H5023" i="34"/>
  <c r="H5024" i="34"/>
  <c r="H5025" i="34"/>
  <c r="H5026" i="34"/>
  <c r="H5027" i="34"/>
  <c r="H5028" i="34"/>
  <c r="H5029" i="34"/>
  <c r="H5030" i="34"/>
  <c r="H5031" i="34"/>
  <c r="H5032" i="34"/>
  <c r="H5033" i="34"/>
  <c r="H5034" i="34"/>
  <c r="H5035" i="34"/>
  <c r="H5036" i="34"/>
  <c r="H5037" i="34"/>
  <c r="H5038" i="34"/>
  <c r="H5039" i="34"/>
  <c r="H5040" i="34"/>
  <c r="H5041" i="34"/>
  <c r="H5042" i="34"/>
  <c r="H5043" i="34"/>
  <c r="H5044" i="34"/>
  <c r="H5045" i="34"/>
  <c r="H5046" i="34"/>
  <c r="H5047" i="34"/>
  <c r="H5048" i="34"/>
  <c r="H5049" i="34"/>
  <c r="H5050" i="34"/>
  <c r="H5051" i="34"/>
  <c r="H5052" i="34"/>
  <c r="H5053" i="34"/>
  <c r="H5054" i="34"/>
  <c r="H5055" i="34"/>
  <c r="H5056" i="34"/>
  <c r="H5057" i="34"/>
  <c r="H5058" i="34"/>
  <c r="H5059" i="34"/>
  <c r="H5060" i="34"/>
  <c r="H5061" i="34"/>
  <c r="H5062" i="34"/>
  <c r="H5063" i="34"/>
  <c r="H5064" i="34"/>
  <c r="H5065" i="34"/>
  <c r="H5066" i="34"/>
  <c r="H5067" i="34"/>
  <c r="H5068" i="34"/>
  <c r="H5069" i="34"/>
  <c r="H5070" i="34"/>
  <c r="H5071" i="34"/>
  <c r="H5072" i="34"/>
  <c r="H5073" i="34"/>
  <c r="H5074" i="34"/>
  <c r="H5075" i="34"/>
  <c r="H5076" i="34"/>
  <c r="H5077" i="34"/>
  <c r="H5078" i="34"/>
  <c r="H5079" i="34"/>
  <c r="H5080" i="34"/>
  <c r="H5081" i="34"/>
  <c r="H5082" i="34"/>
  <c r="H5083" i="34"/>
  <c r="H5084" i="34"/>
  <c r="H5085" i="34"/>
  <c r="H5086" i="34"/>
  <c r="H5087" i="34"/>
  <c r="H5088" i="34"/>
  <c r="H5089" i="34"/>
  <c r="H5090" i="34"/>
  <c r="H5091" i="34"/>
  <c r="H5092" i="34"/>
  <c r="H5093" i="34"/>
  <c r="H5094" i="34"/>
  <c r="H5095" i="34"/>
  <c r="H5096" i="34"/>
  <c r="H5097" i="34"/>
  <c r="H5098" i="34"/>
  <c r="H5099" i="34"/>
  <c r="H5100" i="34"/>
  <c r="H5101" i="34"/>
  <c r="H5102" i="34"/>
  <c r="H5103" i="34"/>
  <c r="H5104" i="34"/>
  <c r="H5105" i="34"/>
  <c r="H5106" i="34"/>
  <c r="H5107" i="34"/>
  <c r="H5108" i="34"/>
  <c r="H5109" i="34"/>
  <c r="H5110" i="34"/>
  <c r="H5111" i="34"/>
  <c r="H5112" i="34"/>
  <c r="H5113" i="34"/>
  <c r="H5114" i="34"/>
  <c r="H5115" i="34"/>
  <c r="H5116" i="34"/>
  <c r="H5117" i="34"/>
  <c r="H5118" i="34"/>
  <c r="H5119" i="34"/>
  <c r="H5120" i="34"/>
  <c r="H5121" i="34"/>
  <c r="H5122" i="34"/>
  <c r="H5123" i="34"/>
  <c r="H5124" i="34"/>
  <c r="H5125" i="34"/>
  <c r="H5126" i="34"/>
  <c r="H5127" i="34"/>
  <c r="H5128" i="34"/>
  <c r="H5129" i="34"/>
  <c r="H5130" i="34"/>
  <c r="H5131" i="34"/>
  <c r="H5132" i="34"/>
  <c r="H5133" i="34"/>
  <c r="H5134" i="34"/>
  <c r="H5135" i="34"/>
  <c r="H5136" i="34"/>
  <c r="H5137" i="34"/>
  <c r="H5138" i="34"/>
  <c r="H5139" i="34"/>
  <c r="H5140" i="34"/>
  <c r="H5141" i="34"/>
  <c r="H5142" i="34"/>
  <c r="H5143" i="34"/>
  <c r="H5144" i="34"/>
  <c r="H5145" i="34"/>
  <c r="H5146" i="34"/>
  <c r="H5147" i="34"/>
  <c r="H5148" i="34"/>
  <c r="H5149" i="34"/>
  <c r="H5150" i="34"/>
  <c r="H5151" i="34"/>
  <c r="H5152" i="34"/>
  <c r="H5153" i="34"/>
  <c r="H5154" i="34"/>
  <c r="H5155" i="34"/>
  <c r="H5156" i="34"/>
  <c r="H5157" i="34"/>
  <c r="H5158" i="34"/>
  <c r="H5159" i="34"/>
  <c r="H5160" i="34"/>
  <c r="H5161" i="34"/>
  <c r="H5162" i="34"/>
  <c r="H5163" i="34"/>
  <c r="H5164" i="34"/>
  <c r="H5165" i="34"/>
  <c r="H5166" i="34"/>
  <c r="H5167" i="34"/>
  <c r="H5168" i="34"/>
  <c r="H5169" i="34"/>
  <c r="H5170" i="34"/>
  <c r="H5171" i="34"/>
  <c r="H5172" i="34"/>
  <c r="H5173" i="34"/>
  <c r="H5174" i="34"/>
  <c r="H5175" i="34"/>
  <c r="H5176" i="34"/>
  <c r="H5177" i="34"/>
  <c r="H5178" i="34"/>
  <c r="H5179" i="34"/>
  <c r="H5180" i="34"/>
  <c r="H5181" i="34"/>
  <c r="H5182" i="34"/>
  <c r="H5183" i="34"/>
  <c r="H5184" i="34"/>
  <c r="H5185" i="34"/>
  <c r="H5186" i="34"/>
  <c r="H5187" i="34"/>
  <c r="H5188" i="34"/>
  <c r="H5189" i="34"/>
  <c r="H5190" i="34"/>
  <c r="H5191" i="34"/>
  <c r="H5192" i="34"/>
  <c r="H5193" i="34"/>
  <c r="H5194" i="34"/>
  <c r="H5195" i="34"/>
  <c r="H5196" i="34"/>
  <c r="H5197" i="34"/>
  <c r="H5198" i="34"/>
  <c r="H5199" i="34"/>
  <c r="H5200" i="34"/>
  <c r="H5201" i="34"/>
  <c r="H5202" i="34"/>
  <c r="H5203" i="34"/>
  <c r="H5204" i="34"/>
  <c r="H5205" i="34"/>
  <c r="H5206" i="34"/>
  <c r="H5207" i="34"/>
  <c r="H5208" i="34"/>
  <c r="H5209" i="34"/>
  <c r="H5210" i="34"/>
  <c r="H5211" i="34"/>
  <c r="H5212" i="34"/>
  <c r="H5213" i="34"/>
  <c r="H5214" i="34"/>
  <c r="H5215" i="34"/>
  <c r="H5216" i="34"/>
  <c r="H5217" i="34"/>
  <c r="H5218" i="34"/>
  <c r="H5219" i="34"/>
  <c r="H5220" i="34"/>
  <c r="H5221" i="34"/>
  <c r="H5222" i="34"/>
  <c r="H5223" i="34"/>
  <c r="H5224" i="34"/>
  <c r="H5225" i="34"/>
  <c r="H5226" i="34"/>
  <c r="H5227" i="34"/>
  <c r="H5228" i="34"/>
  <c r="H5229" i="34"/>
  <c r="H5230" i="34"/>
  <c r="H5231" i="34"/>
  <c r="H5232" i="34"/>
  <c r="H5233" i="34"/>
  <c r="H5234" i="34"/>
  <c r="H5235" i="34"/>
  <c r="H5236" i="34"/>
  <c r="H5237" i="34"/>
  <c r="H5238" i="34"/>
  <c r="H5239" i="34"/>
  <c r="H5240" i="34"/>
  <c r="H5241" i="34"/>
  <c r="H5242" i="34"/>
  <c r="H5243" i="34"/>
  <c r="H5244" i="34"/>
  <c r="H5245" i="34"/>
  <c r="H5246" i="34"/>
  <c r="H5247" i="34"/>
  <c r="H5248" i="34"/>
  <c r="H5249" i="34"/>
  <c r="H5250" i="34"/>
  <c r="H5251" i="34"/>
  <c r="H5252" i="34"/>
  <c r="H5253" i="34"/>
  <c r="H5254" i="34"/>
  <c r="H5255" i="34"/>
  <c r="H5256" i="34"/>
  <c r="H5257" i="34"/>
  <c r="H5258" i="34"/>
  <c r="H5259" i="34"/>
  <c r="H5260" i="34"/>
  <c r="H5261" i="34"/>
  <c r="H5262" i="34"/>
  <c r="H5263" i="34"/>
  <c r="H5264" i="34"/>
  <c r="H5265" i="34"/>
  <c r="H5266" i="34"/>
  <c r="H5267" i="34"/>
  <c r="H5268" i="34"/>
  <c r="H5269" i="34"/>
  <c r="H5270" i="34"/>
  <c r="H5271" i="34"/>
  <c r="H5272" i="34"/>
  <c r="H5273" i="34"/>
  <c r="H5274" i="34"/>
  <c r="H5275" i="34"/>
  <c r="H5276" i="34"/>
  <c r="H5277" i="34"/>
  <c r="H5278" i="34"/>
  <c r="H5279" i="34"/>
  <c r="H5280" i="34"/>
  <c r="H5281" i="34"/>
  <c r="H5282" i="34"/>
  <c r="H5283" i="34"/>
  <c r="H5284" i="34"/>
  <c r="H5285" i="34"/>
  <c r="H5286" i="34"/>
  <c r="H5287" i="34"/>
  <c r="H5288" i="34"/>
  <c r="H5289" i="34"/>
  <c r="H5290" i="34"/>
  <c r="H5291" i="34"/>
  <c r="H5292" i="34"/>
  <c r="H5293" i="34"/>
  <c r="H5294" i="34"/>
  <c r="H5295" i="34"/>
  <c r="H5296" i="34"/>
  <c r="H5297" i="34"/>
  <c r="H5298" i="34"/>
  <c r="H5299" i="34"/>
  <c r="H5300" i="34"/>
  <c r="H5301" i="34"/>
  <c r="H5302" i="34"/>
  <c r="H5303" i="34"/>
  <c r="H5304" i="34"/>
  <c r="H5305" i="34"/>
  <c r="H5306" i="34"/>
  <c r="H5307" i="34"/>
  <c r="H5308" i="34"/>
  <c r="H5309" i="34"/>
  <c r="H5310" i="34"/>
  <c r="H5311" i="34"/>
  <c r="H5312" i="34"/>
  <c r="H5313" i="34"/>
  <c r="H5314" i="34"/>
  <c r="H5315" i="34"/>
  <c r="H5316" i="34"/>
  <c r="H5317" i="34"/>
  <c r="H5318" i="34"/>
  <c r="H5319" i="34"/>
  <c r="H5320" i="34"/>
  <c r="H5321" i="34"/>
  <c r="H5322" i="34"/>
  <c r="H5323" i="34"/>
  <c r="H5324" i="34"/>
  <c r="H5325" i="34"/>
  <c r="H5326" i="34"/>
  <c r="H5327" i="34"/>
  <c r="H5328" i="34"/>
  <c r="H5329" i="34"/>
  <c r="H5330" i="34"/>
  <c r="H5331" i="34"/>
  <c r="H5332" i="34"/>
  <c r="H5333" i="34"/>
  <c r="H5334" i="34"/>
  <c r="H5335" i="34"/>
  <c r="H5336" i="34"/>
  <c r="H5337" i="34"/>
  <c r="H5338" i="34"/>
  <c r="H5339" i="34"/>
  <c r="H5340" i="34"/>
  <c r="H5341" i="34"/>
  <c r="H5342" i="34"/>
  <c r="H5343" i="34"/>
  <c r="H5344" i="34"/>
  <c r="H5345" i="34"/>
  <c r="H5346" i="34"/>
  <c r="H5347" i="34"/>
  <c r="H5348" i="34"/>
  <c r="H5349" i="34"/>
  <c r="H5350" i="34"/>
  <c r="H5351" i="34"/>
  <c r="H5352" i="34"/>
  <c r="H5353" i="34"/>
  <c r="H5354" i="34"/>
  <c r="H5355" i="34"/>
  <c r="H5356" i="34"/>
  <c r="H5357" i="34"/>
  <c r="H5358" i="34"/>
  <c r="H5359" i="34"/>
  <c r="H5360" i="34"/>
  <c r="H5361" i="34"/>
  <c r="H5362" i="34"/>
  <c r="H5363" i="34"/>
  <c r="H5364" i="34"/>
  <c r="H5365" i="34"/>
  <c r="H5366" i="34"/>
  <c r="H5367" i="34"/>
  <c r="H5368" i="34"/>
  <c r="H5369" i="34"/>
  <c r="H5370" i="34"/>
  <c r="H5371" i="34"/>
  <c r="H5372" i="34"/>
  <c r="H5373" i="34"/>
  <c r="H5374" i="34"/>
  <c r="H5375" i="34"/>
  <c r="H5376" i="34"/>
  <c r="H5377" i="34"/>
  <c r="H5378" i="34"/>
  <c r="H5379" i="34"/>
  <c r="H5380" i="34"/>
  <c r="H5381" i="34"/>
  <c r="H5382" i="34"/>
  <c r="H5383" i="34"/>
  <c r="H5384" i="34"/>
  <c r="H5385" i="34"/>
  <c r="H5386" i="34"/>
  <c r="H5387" i="34"/>
  <c r="H5388" i="34"/>
  <c r="H5389" i="34"/>
  <c r="H5390" i="34"/>
  <c r="H5391" i="34"/>
  <c r="H5392" i="34"/>
  <c r="H5393" i="34"/>
  <c r="H5394" i="34"/>
  <c r="H5395" i="34"/>
  <c r="H5396" i="34"/>
  <c r="H5397" i="34"/>
  <c r="H5398" i="34"/>
  <c r="H5399" i="34"/>
  <c r="H5400" i="34"/>
  <c r="H5401" i="34"/>
  <c r="H5402" i="34"/>
  <c r="H5403" i="34"/>
  <c r="H5404" i="34"/>
  <c r="H5405" i="34"/>
  <c r="H5406" i="34"/>
  <c r="H5407" i="34"/>
  <c r="H5408" i="34"/>
  <c r="H5409" i="34"/>
  <c r="H5410" i="34"/>
  <c r="H5411" i="34"/>
  <c r="H5412" i="34"/>
  <c r="H5413" i="34"/>
  <c r="H5414" i="34"/>
  <c r="H5415" i="34"/>
  <c r="H5416" i="34"/>
  <c r="H5417" i="34"/>
  <c r="H5418" i="34"/>
  <c r="H5419" i="34"/>
  <c r="H5420" i="34"/>
  <c r="H5421" i="34"/>
  <c r="H5422" i="34"/>
  <c r="H5423" i="34"/>
  <c r="H5424" i="34"/>
  <c r="H5425" i="34"/>
  <c r="H5426" i="34"/>
  <c r="H5427" i="34"/>
  <c r="H5428" i="34"/>
  <c r="H5429" i="34"/>
  <c r="H5430" i="34"/>
  <c r="H5431" i="34"/>
  <c r="H5432" i="34"/>
  <c r="H5433" i="34"/>
  <c r="H5434" i="34"/>
  <c r="H5435" i="34"/>
  <c r="H5436" i="34"/>
  <c r="H5437" i="34"/>
  <c r="H5438" i="34"/>
  <c r="H5439" i="34"/>
  <c r="H5440" i="34"/>
  <c r="H5441" i="34"/>
  <c r="H5442" i="34"/>
  <c r="H5443" i="34"/>
  <c r="H5444" i="34"/>
  <c r="H5445" i="34"/>
  <c r="H5446" i="34"/>
  <c r="H5447" i="34"/>
  <c r="H5448" i="34"/>
  <c r="H5449" i="34"/>
  <c r="H5450" i="34"/>
  <c r="H5451" i="34"/>
  <c r="H5452" i="34"/>
  <c r="H5453" i="34"/>
  <c r="H5454" i="34"/>
  <c r="H5455" i="34"/>
  <c r="H5456" i="34"/>
  <c r="H5457" i="34"/>
  <c r="H5458" i="34"/>
  <c r="H5459" i="34"/>
  <c r="H5460" i="34"/>
  <c r="H5461" i="34"/>
  <c r="H5462" i="34"/>
  <c r="H5463" i="34"/>
  <c r="H5464" i="34"/>
  <c r="H5465" i="34"/>
  <c r="H5466" i="34"/>
  <c r="H5467" i="34"/>
  <c r="H5468" i="34"/>
  <c r="H5469" i="34"/>
  <c r="H5470" i="34"/>
  <c r="H5471" i="34"/>
  <c r="H5472" i="34"/>
  <c r="H5473" i="34"/>
  <c r="H5474" i="34"/>
  <c r="H5475" i="34"/>
  <c r="H5476" i="34"/>
  <c r="H5477" i="34"/>
  <c r="H5478" i="34"/>
  <c r="H5479" i="34"/>
  <c r="H5480" i="34"/>
  <c r="H5481" i="34"/>
  <c r="H5482" i="34"/>
  <c r="H5483" i="34"/>
  <c r="H5484" i="34"/>
  <c r="H5485" i="34"/>
  <c r="H5486" i="34"/>
  <c r="H5487" i="34"/>
  <c r="H5488" i="34"/>
  <c r="H5489" i="34"/>
  <c r="H5490" i="34"/>
  <c r="H5491" i="34"/>
  <c r="H5492" i="34"/>
  <c r="H5493" i="34"/>
  <c r="H5494" i="34"/>
  <c r="H5495" i="34"/>
  <c r="H5496" i="34"/>
  <c r="H5497" i="34"/>
  <c r="H5498" i="34"/>
  <c r="H5499" i="34"/>
  <c r="H5500" i="34"/>
  <c r="H5501" i="34"/>
  <c r="H5502" i="34"/>
  <c r="H5503" i="34"/>
  <c r="H5504" i="34"/>
  <c r="H5505" i="34"/>
  <c r="H5506" i="34"/>
  <c r="H5507" i="34"/>
  <c r="H5508" i="34"/>
  <c r="H5509" i="34"/>
  <c r="H5510" i="34"/>
  <c r="H5511" i="34"/>
  <c r="H5512" i="34"/>
  <c r="H5513" i="34"/>
  <c r="H5514" i="34"/>
  <c r="H5515" i="34"/>
  <c r="H5516" i="34"/>
  <c r="H5517" i="34"/>
  <c r="H5518" i="34"/>
  <c r="H5519" i="34"/>
  <c r="H5520" i="34"/>
  <c r="H5521" i="34"/>
  <c r="H5522" i="34"/>
  <c r="H5523" i="34"/>
  <c r="H5524" i="34"/>
  <c r="H5525" i="34"/>
  <c r="H5526" i="34"/>
  <c r="H5527" i="34"/>
  <c r="H5528" i="34"/>
  <c r="H5529" i="34"/>
  <c r="H5530" i="34"/>
  <c r="H5531" i="34"/>
  <c r="H5532" i="34"/>
  <c r="H5533" i="34"/>
  <c r="H5534" i="34"/>
  <c r="H5535" i="34"/>
  <c r="H5536" i="34"/>
  <c r="H5537" i="34"/>
  <c r="H5538" i="34"/>
  <c r="H5539" i="34"/>
  <c r="H5540" i="34"/>
  <c r="H5541" i="34"/>
  <c r="H5542" i="34"/>
  <c r="H5543" i="34"/>
  <c r="H5544" i="34"/>
  <c r="H5545" i="34"/>
  <c r="H5546" i="34"/>
  <c r="H5547" i="34"/>
  <c r="H5548" i="34"/>
  <c r="H5549" i="34"/>
  <c r="H5550" i="34"/>
  <c r="H5551" i="34"/>
  <c r="H5552" i="34"/>
  <c r="H5553" i="34"/>
  <c r="H5554" i="34"/>
  <c r="H5555" i="34"/>
  <c r="H5556" i="34"/>
  <c r="H5557" i="34"/>
  <c r="H5558" i="34"/>
  <c r="H5559" i="34"/>
  <c r="H5560" i="34"/>
  <c r="H5561" i="34"/>
  <c r="H5562" i="34"/>
  <c r="H5563" i="34"/>
  <c r="H5564" i="34"/>
  <c r="H5565" i="34"/>
  <c r="H5566" i="34"/>
  <c r="H5567" i="34"/>
  <c r="H5568" i="34"/>
  <c r="H5569" i="34"/>
  <c r="H5570" i="34"/>
  <c r="H5571" i="34"/>
  <c r="H5572" i="34"/>
  <c r="H5573" i="34"/>
  <c r="H5574" i="34"/>
  <c r="H5575" i="34"/>
  <c r="H5576" i="34"/>
  <c r="H5577" i="34"/>
  <c r="H5578" i="34"/>
  <c r="H5579" i="34"/>
  <c r="H5580" i="34"/>
  <c r="H5581" i="34"/>
  <c r="H5582" i="34"/>
  <c r="H5583" i="34"/>
  <c r="H5584" i="34"/>
  <c r="H5585" i="34"/>
  <c r="H5586" i="34"/>
  <c r="H5587" i="34"/>
  <c r="H5588" i="34"/>
  <c r="H5589" i="34"/>
  <c r="H5590" i="34"/>
  <c r="H5591" i="34"/>
  <c r="H5592" i="34"/>
  <c r="H5593" i="34"/>
  <c r="H5594" i="34"/>
  <c r="H5595" i="34"/>
  <c r="H5596" i="34"/>
  <c r="H5597" i="34"/>
  <c r="H5598" i="34"/>
  <c r="H5599" i="34"/>
  <c r="H5600" i="34"/>
  <c r="H5601" i="34"/>
  <c r="H5602" i="34"/>
  <c r="H5603" i="34"/>
  <c r="H5604" i="34"/>
  <c r="H5605" i="34"/>
  <c r="H5606" i="34"/>
  <c r="H5607" i="34"/>
  <c r="H5608" i="34"/>
  <c r="H5609" i="34"/>
  <c r="H5610" i="34"/>
  <c r="H5611" i="34"/>
  <c r="H5612" i="34"/>
  <c r="H5613" i="34"/>
  <c r="H5614" i="34"/>
  <c r="H5615" i="34"/>
  <c r="H5616" i="34"/>
  <c r="H5617" i="34"/>
  <c r="H5618" i="34"/>
  <c r="H5619" i="34"/>
  <c r="H5620" i="34"/>
  <c r="H5621" i="34"/>
  <c r="H5622" i="34"/>
  <c r="H5623" i="34"/>
  <c r="H5624" i="34"/>
  <c r="H5625" i="34"/>
  <c r="H5626" i="34"/>
  <c r="H5627" i="34"/>
  <c r="H5628" i="34"/>
  <c r="H5629" i="34"/>
  <c r="H5630" i="34"/>
  <c r="H5631" i="34"/>
  <c r="H5632" i="34"/>
  <c r="H5633" i="34"/>
  <c r="H5634" i="34"/>
  <c r="H5635" i="34"/>
  <c r="H5636" i="34"/>
  <c r="H5637" i="34"/>
  <c r="H5638" i="34"/>
  <c r="H5639" i="34"/>
  <c r="H5640" i="34"/>
  <c r="H5641" i="34"/>
  <c r="H5642" i="34"/>
  <c r="H5643" i="34"/>
  <c r="H5644" i="34"/>
  <c r="H5645" i="34"/>
  <c r="H5646" i="34"/>
  <c r="H5647" i="34"/>
  <c r="H5648" i="34"/>
  <c r="H5649" i="34"/>
  <c r="H5650" i="34"/>
  <c r="H5651" i="34"/>
  <c r="H5652" i="34"/>
  <c r="H5653" i="34"/>
  <c r="H5654" i="34"/>
  <c r="H5655" i="34"/>
  <c r="H5656" i="34"/>
  <c r="H5657" i="34"/>
  <c r="H5658" i="34"/>
  <c r="H5659" i="34"/>
  <c r="H5660" i="34"/>
  <c r="H5661" i="34"/>
  <c r="H5662" i="34"/>
  <c r="H5663" i="34"/>
  <c r="H5664" i="34"/>
  <c r="H5665" i="34"/>
  <c r="H5666" i="34"/>
  <c r="H5667" i="34"/>
  <c r="H5668" i="34"/>
  <c r="H5669" i="34"/>
  <c r="H5670" i="34"/>
  <c r="H5671" i="34"/>
  <c r="H5672" i="34"/>
  <c r="H5673" i="34"/>
  <c r="H5674" i="34"/>
  <c r="H5675" i="34"/>
  <c r="H5676" i="34"/>
  <c r="H5677" i="34"/>
  <c r="H5678" i="34"/>
  <c r="H5679" i="34"/>
  <c r="H5680" i="34"/>
  <c r="H5681" i="34"/>
  <c r="H5682" i="34"/>
  <c r="H5683" i="34"/>
  <c r="H5684" i="34"/>
  <c r="H5685" i="34"/>
  <c r="H5686" i="34"/>
  <c r="H5687" i="34"/>
  <c r="H5688" i="34"/>
  <c r="H5689" i="34"/>
  <c r="H5690" i="34"/>
  <c r="H5691" i="34"/>
  <c r="H5692" i="34"/>
  <c r="H5693" i="34"/>
  <c r="H5694" i="34"/>
  <c r="H5695" i="34"/>
  <c r="H5696" i="34"/>
  <c r="H5697" i="34"/>
  <c r="H5698" i="34"/>
  <c r="H5699" i="34"/>
  <c r="H5700" i="34"/>
  <c r="H5701" i="34"/>
  <c r="H5702" i="34"/>
  <c r="H5703" i="34"/>
  <c r="H5704" i="34"/>
  <c r="H5705" i="34"/>
  <c r="H5706" i="34"/>
  <c r="H5707" i="34"/>
  <c r="H5708" i="34"/>
  <c r="H5709" i="34"/>
  <c r="H5710" i="34"/>
  <c r="H5711" i="34"/>
  <c r="H5712" i="34"/>
  <c r="H5713" i="34"/>
  <c r="H5714" i="34"/>
  <c r="H5715" i="34"/>
  <c r="H5716" i="34"/>
  <c r="H5717" i="34"/>
  <c r="H5718" i="34"/>
  <c r="H5719" i="34"/>
  <c r="H5720" i="34"/>
  <c r="H5721" i="34"/>
  <c r="H5722" i="34"/>
  <c r="H5723" i="34"/>
  <c r="H5724" i="34"/>
  <c r="H5725" i="34"/>
  <c r="H5726" i="34"/>
  <c r="H5727" i="34"/>
  <c r="H5728" i="34"/>
  <c r="H5729" i="34"/>
  <c r="H5730" i="34"/>
  <c r="H5731" i="34"/>
  <c r="H5732" i="34"/>
  <c r="H5733" i="34"/>
  <c r="H5734" i="34"/>
  <c r="H5735" i="34"/>
  <c r="H5736" i="34"/>
  <c r="H5737" i="34"/>
  <c r="H5738" i="34"/>
  <c r="H5739" i="34"/>
  <c r="H5740" i="34"/>
  <c r="H5741" i="34"/>
  <c r="H5742" i="34"/>
  <c r="H5743" i="34"/>
  <c r="H5744" i="34"/>
  <c r="H5745" i="34"/>
  <c r="H5746" i="34"/>
  <c r="H5747" i="34"/>
  <c r="H5748" i="34"/>
  <c r="H5749" i="34"/>
  <c r="H5750" i="34"/>
  <c r="H5751" i="34"/>
  <c r="H5752" i="34"/>
  <c r="H5753" i="34"/>
  <c r="H5754" i="34"/>
  <c r="H5755" i="34"/>
  <c r="H5756" i="34"/>
  <c r="H5757" i="34"/>
  <c r="H5758" i="34"/>
  <c r="H5759" i="34"/>
  <c r="H5760" i="34"/>
  <c r="H5761" i="34"/>
  <c r="H5762" i="34"/>
  <c r="H5763" i="34"/>
  <c r="H5764" i="34"/>
  <c r="H5765" i="34"/>
  <c r="H5766" i="34"/>
  <c r="H5767" i="34"/>
  <c r="H5768" i="34"/>
  <c r="H5769" i="34"/>
  <c r="H5770" i="34"/>
  <c r="H5771" i="34"/>
  <c r="H5772" i="34"/>
  <c r="H5773" i="34"/>
  <c r="H5774" i="34"/>
  <c r="H5775" i="34"/>
  <c r="H5776" i="34"/>
  <c r="H5777" i="34"/>
  <c r="H5778" i="34"/>
  <c r="H5779" i="34"/>
  <c r="H5780" i="34"/>
  <c r="H5781" i="34"/>
  <c r="H5782" i="34"/>
  <c r="H5783" i="34"/>
  <c r="H5784" i="34"/>
  <c r="H5785" i="34"/>
  <c r="H5786" i="34"/>
  <c r="H5787" i="34"/>
  <c r="H5788" i="34"/>
  <c r="H5789" i="34"/>
  <c r="H5790" i="34"/>
  <c r="H5791" i="34"/>
  <c r="H5792" i="34"/>
  <c r="H5793" i="34"/>
  <c r="H5794" i="34"/>
  <c r="H5795" i="34"/>
  <c r="H5796" i="34"/>
  <c r="H5797" i="34"/>
  <c r="H5798" i="34"/>
  <c r="H5799" i="34"/>
  <c r="H5800" i="34"/>
  <c r="H5801" i="34"/>
  <c r="H5802" i="34"/>
  <c r="H5803" i="34"/>
  <c r="H5804" i="34"/>
  <c r="H5805" i="34"/>
  <c r="H5806" i="34"/>
  <c r="H5807" i="34"/>
  <c r="H5808" i="34"/>
  <c r="H5809" i="34"/>
  <c r="H5810" i="34"/>
  <c r="H5811" i="34"/>
  <c r="H5812" i="34"/>
  <c r="H5813" i="34"/>
  <c r="H5814" i="34"/>
  <c r="H5815" i="34"/>
  <c r="H5816" i="34"/>
  <c r="H5817" i="34"/>
  <c r="H5818" i="34"/>
  <c r="H5819" i="34"/>
  <c r="H5820" i="34"/>
  <c r="H5821" i="34"/>
  <c r="H5822" i="34"/>
  <c r="H5823" i="34"/>
  <c r="H5824" i="34"/>
  <c r="H5825" i="34"/>
  <c r="H5826" i="34"/>
  <c r="H5827" i="34"/>
  <c r="H5828" i="34"/>
  <c r="H5829" i="34"/>
  <c r="H5830" i="34"/>
  <c r="H5831" i="34"/>
  <c r="H5832" i="34"/>
  <c r="H5833" i="34"/>
  <c r="H5834" i="34"/>
  <c r="H5835" i="34"/>
  <c r="H5836" i="34"/>
  <c r="H5837" i="34"/>
  <c r="H5838" i="34"/>
  <c r="H5839" i="34"/>
  <c r="H5840" i="34"/>
  <c r="H5841" i="34"/>
  <c r="H5842" i="34"/>
  <c r="H5843" i="34"/>
  <c r="H5844" i="34"/>
  <c r="H5845" i="34"/>
  <c r="H5846" i="34"/>
  <c r="H5847" i="34"/>
  <c r="H5848" i="34"/>
  <c r="H5849" i="34"/>
  <c r="H5850" i="34"/>
  <c r="H5851" i="34"/>
  <c r="H5852" i="34"/>
  <c r="H5853" i="34"/>
  <c r="H5854" i="34"/>
  <c r="H5855" i="34"/>
  <c r="H5856" i="34"/>
  <c r="H5857" i="34"/>
  <c r="H5858" i="34"/>
  <c r="H5859" i="34"/>
  <c r="H5860" i="34"/>
  <c r="H5861" i="34"/>
  <c r="H5862" i="34"/>
  <c r="H5863" i="34"/>
  <c r="H5864" i="34"/>
  <c r="H5865" i="34"/>
  <c r="H5866" i="34"/>
  <c r="H5867" i="34"/>
  <c r="H5868" i="34"/>
  <c r="H5869" i="34"/>
  <c r="H5870" i="34"/>
  <c r="H5871" i="34"/>
  <c r="H5872" i="34"/>
  <c r="H5873" i="34"/>
  <c r="H5874" i="34"/>
  <c r="H5875" i="34"/>
  <c r="H5876" i="34"/>
  <c r="H5877" i="34"/>
  <c r="H5878" i="34"/>
  <c r="H5879" i="34"/>
  <c r="H5880" i="34"/>
  <c r="H5881" i="34"/>
  <c r="H5882" i="34"/>
  <c r="H5883" i="34"/>
  <c r="H5884" i="34"/>
  <c r="H5885" i="34"/>
  <c r="H5886" i="34"/>
  <c r="H5887" i="34"/>
  <c r="H5888" i="34"/>
  <c r="H5889" i="34"/>
  <c r="H5890" i="34"/>
  <c r="H5891" i="34"/>
  <c r="H5892" i="34"/>
  <c r="H5893" i="34"/>
  <c r="H5894" i="34"/>
  <c r="H5895" i="34"/>
  <c r="H5896" i="34"/>
  <c r="H5897" i="34"/>
  <c r="H5898" i="34"/>
  <c r="H5899" i="34"/>
  <c r="H5900" i="34"/>
  <c r="H5901" i="34"/>
  <c r="H5902" i="34"/>
  <c r="H5903" i="34"/>
  <c r="H5904" i="34"/>
  <c r="H5905" i="34"/>
  <c r="H5906" i="34"/>
  <c r="H5907" i="34"/>
  <c r="H5908" i="34"/>
  <c r="H5909" i="34"/>
  <c r="H5910" i="34"/>
  <c r="H5911" i="34"/>
  <c r="H5912" i="34"/>
  <c r="H5913" i="34"/>
  <c r="H5914" i="34"/>
  <c r="H5915" i="34"/>
  <c r="H5916" i="34"/>
  <c r="H5917" i="34"/>
  <c r="H5918" i="34"/>
  <c r="H5919" i="34"/>
  <c r="H5920" i="34"/>
  <c r="H5921" i="34"/>
  <c r="H5922" i="34"/>
  <c r="H5923" i="34"/>
  <c r="H5924" i="34"/>
  <c r="H5925" i="34"/>
  <c r="H5926" i="34"/>
  <c r="H5927" i="34"/>
  <c r="H5928" i="34"/>
  <c r="H5929" i="34"/>
  <c r="H5930" i="34"/>
  <c r="H5931" i="34"/>
  <c r="H5932" i="34"/>
  <c r="H5933" i="34"/>
  <c r="H5934" i="34"/>
  <c r="H5935" i="34"/>
  <c r="H5936" i="34"/>
  <c r="H5937" i="34"/>
  <c r="H5938" i="34"/>
  <c r="H5939" i="34"/>
  <c r="H5940" i="34"/>
  <c r="H5941" i="34"/>
  <c r="H5942" i="34"/>
  <c r="H5943" i="34"/>
  <c r="H5944" i="34"/>
  <c r="H5945" i="34"/>
  <c r="H5946" i="34"/>
  <c r="H5947" i="34"/>
  <c r="H5948" i="34"/>
  <c r="H5949" i="34"/>
  <c r="H5950" i="34"/>
  <c r="H5951" i="34"/>
  <c r="H5952" i="34"/>
  <c r="H5953" i="34"/>
  <c r="H5954" i="34"/>
  <c r="H5955" i="34"/>
  <c r="H5956" i="34"/>
  <c r="H5957" i="34"/>
  <c r="H5958" i="34"/>
  <c r="H5959" i="34"/>
  <c r="H5960" i="34"/>
  <c r="H5961" i="34"/>
  <c r="H5962" i="34"/>
  <c r="H5963" i="34"/>
  <c r="H5964" i="34"/>
  <c r="H5965" i="34"/>
  <c r="H5966" i="34"/>
  <c r="H5967" i="34"/>
  <c r="H5968" i="34"/>
  <c r="H5969" i="34"/>
  <c r="H5970" i="34"/>
  <c r="H5971" i="34"/>
  <c r="H5972" i="34"/>
  <c r="H5973" i="34"/>
  <c r="H5974" i="34"/>
  <c r="H5975" i="34"/>
  <c r="H5976" i="34"/>
  <c r="H5977" i="34"/>
  <c r="H5978" i="34"/>
  <c r="H5979" i="34"/>
  <c r="H5980" i="34"/>
  <c r="H5981" i="34"/>
  <c r="H5982" i="34"/>
  <c r="H5983" i="34"/>
  <c r="H5984" i="34"/>
  <c r="H5985" i="34"/>
  <c r="H5986" i="34"/>
  <c r="H5987" i="34"/>
  <c r="H5988" i="34"/>
  <c r="H5989" i="34"/>
  <c r="H5990" i="34"/>
  <c r="H5991" i="34"/>
  <c r="H5992" i="34"/>
  <c r="H5993" i="34"/>
  <c r="H5994" i="34"/>
  <c r="H5995" i="34"/>
  <c r="H5996" i="34"/>
  <c r="H5997" i="34"/>
  <c r="H5998" i="34"/>
  <c r="H5999" i="34"/>
  <c r="H6000" i="34"/>
  <c r="H6001" i="34"/>
  <c r="H6002" i="34"/>
  <c r="H6003" i="34"/>
  <c r="H6004" i="34"/>
  <c r="H6005" i="34"/>
  <c r="H6006" i="34"/>
  <c r="H6007" i="34"/>
  <c r="H6008" i="34"/>
  <c r="H6009" i="34"/>
  <c r="H6010" i="34"/>
  <c r="H6011" i="34"/>
  <c r="H6012" i="34"/>
  <c r="H6013" i="34"/>
  <c r="H6014" i="34"/>
  <c r="H6015" i="34"/>
  <c r="H6016" i="34"/>
  <c r="H6017" i="34"/>
  <c r="H6018" i="34"/>
  <c r="H6019" i="34"/>
  <c r="H6020" i="34"/>
  <c r="H6021" i="34"/>
  <c r="H6022" i="34"/>
  <c r="H6023" i="34"/>
  <c r="H6024" i="34"/>
  <c r="H6025" i="34"/>
  <c r="H6026" i="34"/>
  <c r="H6027" i="34"/>
  <c r="H6028" i="34"/>
  <c r="H6029" i="34"/>
  <c r="H6030" i="34"/>
  <c r="H6031" i="34"/>
  <c r="H6032" i="34"/>
  <c r="H6033" i="34"/>
  <c r="H6034" i="34"/>
  <c r="H6035" i="34"/>
  <c r="H6036" i="34"/>
  <c r="H6037" i="34"/>
  <c r="H6038" i="34"/>
  <c r="H6039" i="34"/>
  <c r="H6040" i="34"/>
  <c r="H6041" i="34"/>
  <c r="H6042" i="34"/>
  <c r="H6043" i="34"/>
  <c r="H6044" i="34"/>
  <c r="H6045" i="34"/>
  <c r="H6046" i="34"/>
  <c r="H6047" i="34"/>
  <c r="H6048" i="34"/>
  <c r="H6049" i="34"/>
  <c r="H6050" i="34"/>
  <c r="H6051" i="34"/>
  <c r="H6052" i="34"/>
  <c r="H6053" i="34"/>
  <c r="H6054" i="34"/>
  <c r="H6055" i="34"/>
  <c r="H6056" i="34"/>
  <c r="H6057" i="34"/>
  <c r="H6058" i="34"/>
  <c r="H6059" i="34"/>
  <c r="H6060" i="34"/>
  <c r="H6061" i="34"/>
  <c r="H6062" i="34"/>
  <c r="H6063" i="34"/>
  <c r="H6064" i="34"/>
  <c r="H6065" i="34"/>
  <c r="H6066" i="34"/>
  <c r="H6067" i="34"/>
  <c r="H6068" i="34"/>
  <c r="H6069" i="34"/>
  <c r="H6070" i="34"/>
  <c r="H6071" i="34"/>
  <c r="H6072" i="34"/>
  <c r="H6073" i="34"/>
  <c r="H6074" i="34"/>
  <c r="H6075" i="34"/>
  <c r="H6076" i="34"/>
  <c r="H6077" i="34"/>
  <c r="H6078" i="34"/>
  <c r="H6079" i="34"/>
  <c r="H6080" i="34"/>
  <c r="H6081" i="34"/>
  <c r="H6082" i="34"/>
  <c r="H6083" i="34"/>
  <c r="H6084" i="34"/>
  <c r="H6085" i="34"/>
  <c r="H6086" i="34"/>
  <c r="H6087" i="34"/>
  <c r="H6088" i="34"/>
  <c r="H6089" i="34"/>
  <c r="H6090" i="34"/>
  <c r="H6091" i="34"/>
  <c r="H6092" i="34"/>
  <c r="H6093" i="34"/>
  <c r="H6094" i="34"/>
  <c r="H6095" i="34"/>
  <c r="H6096" i="34"/>
  <c r="H6097" i="34"/>
  <c r="H6098" i="34"/>
  <c r="H6099" i="34"/>
  <c r="H6100" i="34"/>
  <c r="H6101" i="34"/>
  <c r="H6102" i="34"/>
  <c r="H6103" i="34"/>
  <c r="H6104" i="34"/>
  <c r="H6105" i="34"/>
  <c r="H6106" i="34"/>
  <c r="H6107" i="34"/>
  <c r="H6108" i="34"/>
  <c r="H6109" i="34"/>
  <c r="H6110" i="34"/>
  <c r="H6111" i="34"/>
  <c r="H6112" i="34"/>
  <c r="H6113" i="34"/>
  <c r="H6114" i="34"/>
  <c r="H6115" i="34"/>
  <c r="H6116" i="34"/>
  <c r="H6117" i="34"/>
  <c r="H6118" i="34"/>
  <c r="H6119" i="34"/>
  <c r="H6120" i="34"/>
  <c r="H6121" i="34"/>
  <c r="H6122" i="34"/>
  <c r="H6123" i="34"/>
  <c r="H6124" i="34"/>
  <c r="H6125" i="34"/>
  <c r="H6126" i="34"/>
  <c r="H6127" i="34"/>
  <c r="H6128" i="34"/>
  <c r="H6129" i="34"/>
  <c r="H6130" i="34"/>
  <c r="H6131" i="34"/>
  <c r="H6132" i="34"/>
  <c r="H6133" i="34"/>
  <c r="H6134" i="34"/>
  <c r="H6135" i="34"/>
  <c r="H6136" i="34"/>
  <c r="H6137" i="34"/>
  <c r="H6138" i="34"/>
  <c r="H6139" i="34"/>
  <c r="H6140" i="34"/>
  <c r="H6141" i="34"/>
  <c r="H6142" i="34"/>
  <c r="H6143" i="34"/>
  <c r="H6144" i="34"/>
  <c r="H6145" i="34"/>
  <c r="H6146" i="34"/>
  <c r="H6147" i="34"/>
  <c r="H6148" i="34"/>
  <c r="H6149" i="34"/>
  <c r="H6150" i="34"/>
  <c r="H6151" i="34"/>
  <c r="H6152" i="34"/>
  <c r="H6153" i="34"/>
  <c r="H6154" i="34"/>
  <c r="H6155" i="34"/>
  <c r="H6156" i="34"/>
  <c r="H6157" i="34"/>
  <c r="H6158" i="34"/>
  <c r="H6159" i="34"/>
  <c r="H6160" i="34"/>
  <c r="H6161" i="34"/>
  <c r="H6162" i="34"/>
  <c r="H6163" i="34"/>
  <c r="H6164" i="34"/>
  <c r="H6165" i="34"/>
  <c r="H6166" i="34"/>
  <c r="H6167" i="34"/>
  <c r="H6168" i="34"/>
  <c r="H6169" i="34"/>
  <c r="H6170" i="34"/>
  <c r="H6171" i="34"/>
  <c r="H6172" i="34"/>
  <c r="H6173" i="34"/>
  <c r="H6174" i="34"/>
  <c r="H6175" i="34"/>
  <c r="H6176" i="34"/>
  <c r="H6177" i="34"/>
  <c r="H6178" i="34"/>
  <c r="H6179" i="34"/>
  <c r="H6180" i="34"/>
  <c r="H6181" i="34"/>
  <c r="H6182" i="34"/>
  <c r="H6183" i="34"/>
  <c r="H6184" i="34"/>
  <c r="H6185" i="34"/>
  <c r="H6186" i="34"/>
  <c r="H6187" i="34"/>
  <c r="H6188" i="34"/>
  <c r="H6189" i="34"/>
  <c r="H6190" i="34"/>
  <c r="H6191" i="34"/>
  <c r="H6192" i="34"/>
  <c r="H6193" i="34"/>
  <c r="H6194" i="34"/>
  <c r="H6195" i="34"/>
  <c r="H6196" i="34"/>
  <c r="H6197" i="34"/>
  <c r="H6198" i="34"/>
  <c r="H6199" i="34"/>
  <c r="H6200" i="34"/>
  <c r="H6201" i="34"/>
  <c r="H6202" i="34"/>
  <c r="H6203" i="34"/>
  <c r="H6204" i="34"/>
  <c r="H6205" i="34"/>
  <c r="H6206" i="34"/>
  <c r="H6207" i="34"/>
  <c r="H6208" i="34"/>
  <c r="H6209" i="34"/>
  <c r="H6210" i="34"/>
  <c r="H6211" i="34"/>
  <c r="H6212" i="34"/>
  <c r="H6213" i="34"/>
  <c r="H6214" i="34"/>
  <c r="H6215" i="34"/>
  <c r="H6216" i="34"/>
  <c r="H6217" i="34"/>
  <c r="H6218" i="34"/>
  <c r="H6219" i="34"/>
  <c r="H6220" i="34"/>
  <c r="H6221" i="34"/>
  <c r="H6222" i="34"/>
  <c r="H6223" i="34"/>
  <c r="H6224" i="34"/>
  <c r="H6225" i="34"/>
  <c r="H6226" i="34"/>
  <c r="H6227" i="34"/>
  <c r="H6228" i="34"/>
  <c r="H6229" i="34"/>
  <c r="H6230" i="34"/>
  <c r="H6231" i="34"/>
  <c r="H6232" i="34"/>
  <c r="H6233" i="34"/>
  <c r="H6234" i="34"/>
  <c r="H6235" i="34"/>
  <c r="H6236" i="34"/>
  <c r="H6237" i="34"/>
  <c r="H6238" i="34"/>
  <c r="H6239" i="34"/>
  <c r="H6240" i="34"/>
  <c r="H6241" i="34"/>
  <c r="H6242" i="34"/>
  <c r="H6243" i="34"/>
  <c r="H6244" i="34"/>
  <c r="H6245" i="34"/>
  <c r="H6246" i="34"/>
  <c r="H6247" i="34"/>
  <c r="H6248" i="34"/>
  <c r="H6249" i="34"/>
  <c r="H6250" i="34"/>
  <c r="H6251" i="34"/>
  <c r="H6252" i="34"/>
  <c r="H6253" i="34"/>
  <c r="H6254" i="34"/>
  <c r="H6255" i="34"/>
  <c r="H6256" i="34"/>
  <c r="H6257" i="34"/>
  <c r="H6258" i="34"/>
  <c r="H6259" i="34"/>
  <c r="H6260" i="34"/>
  <c r="H6261" i="34"/>
  <c r="H6262" i="34"/>
  <c r="H6263" i="34"/>
  <c r="H6264" i="34"/>
  <c r="H6265" i="34"/>
  <c r="H6266" i="34"/>
  <c r="H6267" i="34"/>
  <c r="H6268" i="34"/>
  <c r="H6269" i="34"/>
  <c r="H6270" i="34"/>
  <c r="H6271" i="34"/>
  <c r="H6272" i="34"/>
  <c r="H6273" i="34"/>
  <c r="H6274" i="34"/>
  <c r="H6275" i="34"/>
  <c r="H6276" i="34"/>
  <c r="H6277" i="34"/>
  <c r="H6278" i="34"/>
  <c r="H6279" i="34"/>
  <c r="H6280" i="34"/>
  <c r="H6281" i="34"/>
  <c r="H6282" i="34"/>
  <c r="H6283" i="34"/>
  <c r="H6284" i="34"/>
  <c r="H6285" i="34"/>
  <c r="H6286" i="34"/>
  <c r="H6287" i="34"/>
  <c r="H6288" i="34"/>
  <c r="H6289" i="34"/>
  <c r="H6290" i="34"/>
  <c r="H6291" i="34"/>
  <c r="H6292" i="34"/>
  <c r="H6293" i="34"/>
  <c r="H6294" i="34"/>
  <c r="H6295" i="34"/>
  <c r="H6296" i="34"/>
  <c r="H6297" i="34"/>
  <c r="H6298" i="34"/>
  <c r="H6299" i="34"/>
  <c r="H6300" i="34"/>
  <c r="H6301" i="34"/>
  <c r="H6302" i="34"/>
  <c r="H6303" i="34"/>
  <c r="H6304" i="34"/>
  <c r="H6305" i="34"/>
  <c r="H6306" i="34"/>
  <c r="H6307" i="34"/>
  <c r="H6308" i="34"/>
  <c r="H6309" i="34"/>
  <c r="H6310" i="34"/>
  <c r="H6311" i="34"/>
  <c r="H6312" i="34"/>
  <c r="H6313" i="34"/>
  <c r="H6314" i="34"/>
  <c r="H6315" i="34"/>
  <c r="H6316" i="34"/>
  <c r="H6317" i="34"/>
  <c r="H6318" i="34"/>
  <c r="H6319" i="34"/>
  <c r="H6320" i="34"/>
  <c r="H6321" i="34"/>
  <c r="H6322" i="34"/>
  <c r="H6323" i="34"/>
  <c r="H6324" i="34"/>
  <c r="H6325" i="34"/>
  <c r="H6326" i="34"/>
  <c r="H6327" i="34"/>
  <c r="H6328" i="34"/>
  <c r="H6329" i="34"/>
  <c r="H6330" i="34"/>
  <c r="H6331" i="34"/>
  <c r="H6332" i="34"/>
  <c r="H6333" i="34"/>
  <c r="H6334" i="34"/>
  <c r="H6335" i="34"/>
  <c r="H6336" i="34"/>
  <c r="H6337" i="34"/>
  <c r="H6338" i="34"/>
  <c r="H6339" i="34"/>
  <c r="H6340" i="34"/>
  <c r="H6341" i="34"/>
  <c r="H6342" i="34"/>
  <c r="H6343" i="34"/>
  <c r="H6344" i="34"/>
  <c r="H6345" i="34"/>
  <c r="H6346" i="34"/>
  <c r="H6347" i="34"/>
  <c r="H6348" i="34"/>
  <c r="H6349" i="34"/>
  <c r="H6350" i="34"/>
  <c r="H6351" i="34"/>
  <c r="H6352" i="34"/>
  <c r="H6353" i="34"/>
  <c r="H6354" i="34"/>
  <c r="H6355" i="34"/>
  <c r="H6356" i="34"/>
  <c r="H6357" i="34"/>
  <c r="H6358" i="34"/>
  <c r="H6359" i="34"/>
  <c r="H6360" i="34"/>
  <c r="H6361" i="34"/>
  <c r="H6362" i="34"/>
  <c r="H6363" i="34"/>
  <c r="H6364" i="34"/>
  <c r="H6365" i="34"/>
  <c r="H6366" i="34"/>
  <c r="H6367" i="34"/>
  <c r="H6368" i="34"/>
  <c r="H6369" i="34"/>
  <c r="H6370" i="34"/>
  <c r="H6371" i="34"/>
  <c r="H6372" i="34"/>
  <c r="H6373" i="34"/>
  <c r="H6374" i="34"/>
  <c r="H6375" i="34"/>
  <c r="H6376" i="34"/>
  <c r="H6377" i="34"/>
  <c r="H6378" i="34"/>
  <c r="H6379" i="34"/>
  <c r="H6380" i="34"/>
  <c r="H6381" i="34"/>
  <c r="H6382" i="34"/>
  <c r="H6383" i="34"/>
  <c r="H6384" i="34"/>
  <c r="H6385" i="34"/>
  <c r="H6386" i="34"/>
  <c r="H6387" i="34"/>
  <c r="H6388" i="34"/>
  <c r="H6389" i="34"/>
  <c r="H6390" i="34"/>
  <c r="H6391" i="34"/>
  <c r="H6392" i="34"/>
  <c r="H6393" i="34"/>
  <c r="H6394" i="34"/>
  <c r="H6395" i="34"/>
  <c r="H6396" i="34"/>
  <c r="H6397" i="34"/>
  <c r="H6398" i="34"/>
  <c r="H6399" i="34"/>
  <c r="H6400" i="34"/>
  <c r="H6401" i="34"/>
  <c r="H6402" i="34"/>
  <c r="H6403" i="34"/>
  <c r="H6404" i="34"/>
  <c r="H6405" i="34"/>
  <c r="H6406" i="34"/>
  <c r="H6407" i="34"/>
  <c r="H6408" i="34"/>
  <c r="H6409" i="34"/>
  <c r="H6410" i="34"/>
  <c r="H6411" i="34"/>
  <c r="H6412" i="34"/>
  <c r="H6413" i="34"/>
  <c r="H6414" i="34"/>
  <c r="H6415" i="34"/>
  <c r="H6416" i="34"/>
  <c r="H6417" i="34"/>
  <c r="H6418" i="34"/>
  <c r="H6419" i="34"/>
  <c r="H6420" i="34"/>
  <c r="H6421" i="34"/>
  <c r="H6422" i="34"/>
  <c r="H6423" i="34"/>
  <c r="H6424" i="34"/>
  <c r="H6425" i="34"/>
  <c r="H6426" i="34"/>
  <c r="H6427" i="34"/>
  <c r="H6428" i="34"/>
  <c r="H6429" i="34"/>
  <c r="H6430" i="34"/>
  <c r="H6431" i="34"/>
  <c r="H6432" i="34"/>
  <c r="H6433" i="34"/>
  <c r="H6434" i="34"/>
  <c r="H6435" i="34"/>
  <c r="H6436" i="34"/>
  <c r="H6437" i="34"/>
  <c r="H6438" i="34"/>
  <c r="H6439" i="34"/>
  <c r="H6440" i="34"/>
  <c r="H6441" i="34"/>
  <c r="H6442" i="34"/>
  <c r="H6443" i="34"/>
  <c r="H6444" i="34"/>
  <c r="H6445" i="34"/>
  <c r="H6446" i="34"/>
  <c r="H6447" i="34"/>
  <c r="H6448" i="34"/>
  <c r="H6449" i="34"/>
  <c r="H6450" i="34"/>
  <c r="H6451" i="34"/>
  <c r="H6452" i="34"/>
  <c r="H6453" i="34"/>
  <c r="H6454" i="34"/>
  <c r="H6455" i="34"/>
  <c r="H6456" i="34"/>
  <c r="H6457" i="34"/>
  <c r="H6458" i="34"/>
  <c r="H6459" i="34"/>
  <c r="H6460" i="34"/>
  <c r="H6461" i="34"/>
  <c r="H6462" i="34"/>
  <c r="H6463" i="34"/>
  <c r="H6464" i="34"/>
  <c r="H6465" i="34"/>
  <c r="H6466" i="34"/>
  <c r="H6467" i="34"/>
  <c r="H6468" i="34"/>
  <c r="H6469" i="34"/>
  <c r="H6470" i="34"/>
  <c r="H6471" i="34"/>
  <c r="H6472" i="34"/>
  <c r="H6473" i="34"/>
  <c r="H6474" i="34"/>
  <c r="H6475" i="34"/>
  <c r="H6476" i="34"/>
  <c r="H6477" i="34"/>
  <c r="H6478" i="34"/>
  <c r="H6479" i="34"/>
  <c r="H6480" i="34"/>
  <c r="H6481" i="34"/>
  <c r="H6482" i="34"/>
  <c r="H6483" i="34"/>
  <c r="H6484" i="34"/>
  <c r="H6485" i="34"/>
  <c r="H6486" i="34"/>
  <c r="H6487" i="34"/>
  <c r="H6488" i="34"/>
  <c r="H6489" i="34"/>
  <c r="H6490" i="34"/>
  <c r="H6491" i="34"/>
  <c r="H6492" i="34"/>
  <c r="H6493" i="34"/>
  <c r="H6494" i="34"/>
  <c r="H6495" i="34"/>
  <c r="H6496" i="34"/>
  <c r="H6497" i="34"/>
  <c r="H6498" i="34"/>
  <c r="H6499" i="34"/>
  <c r="H6500" i="34"/>
  <c r="H6501" i="34"/>
  <c r="H6502" i="34"/>
  <c r="H6503" i="34"/>
  <c r="H6504" i="34"/>
  <c r="H6505" i="34"/>
  <c r="H6506" i="34"/>
  <c r="H6507" i="34"/>
  <c r="H6508" i="34"/>
  <c r="H6509" i="34"/>
  <c r="H6510" i="34"/>
  <c r="H6511" i="34"/>
  <c r="H6512" i="34"/>
  <c r="H6513" i="34"/>
  <c r="H6514" i="34"/>
  <c r="H6515" i="34"/>
  <c r="H6516" i="34"/>
  <c r="H6517" i="34"/>
  <c r="H6518" i="34"/>
  <c r="H6519" i="34"/>
  <c r="H6520" i="34"/>
  <c r="H6521" i="34"/>
  <c r="H6522" i="34"/>
  <c r="H6523" i="34"/>
  <c r="H6524" i="34"/>
  <c r="H6525" i="34"/>
  <c r="H6526" i="34"/>
  <c r="H6527" i="34"/>
  <c r="H6528" i="34"/>
  <c r="H6529" i="34"/>
  <c r="H6530" i="34"/>
  <c r="H6531" i="34"/>
  <c r="H6532" i="34"/>
  <c r="H6533" i="34"/>
  <c r="H6534" i="34"/>
  <c r="H6535" i="34"/>
  <c r="H6536" i="34"/>
  <c r="H6537" i="34"/>
  <c r="H6538" i="34"/>
  <c r="H6539" i="34"/>
  <c r="H6540" i="34"/>
  <c r="H6541" i="34"/>
  <c r="H6542" i="34"/>
  <c r="H6543" i="34"/>
  <c r="H6544" i="34"/>
  <c r="H6545" i="34"/>
  <c r="H6546" i="34"/>
  <c r="H6547" i="34"/>
  <c r="H6548" i="34"/>
  <c r="H6549" i="34"/>
  <c r="H6550" i="34"/>
  <c r="H6551" i="34"/>
  <c r="H6552" i="34"/>
  <c r="H6553" i="34"/>
  <c r="H6554" i="34"/>
  <c r="H6555" i="34"/>
  <c r="H6556" i="34"/>
  <c r="H6557" i="34"/>
  <c r="H6558" i="34"/>
  <c r="H6559" i="34"/>
  <c r="H6560" i="34"/>
  <c r="H6561" i="34"/>
  <c r="H6562" i="34"/>
  <c r="H6563" i="34"/>
  <c r="H6564" i="34"/>
  <c r="H6565" i="34"/>
  <c r="H6566" i="34"/>
  <c r="H6567" i="34"/>
  <c r="H6568" i="34"/>
  <c r="H6569" i="34"/>
  <c r="H6570" i="34"/>
  <c r="H6571" i="34"/>
  <c r="H6572" i="34"/>
  <c r="H6573" i="34"/>
  <c r="H6574" i="34"/>
  <c r="H6575" i="34"/>
  <c r="H6576" i="34"/>
  <c r="H6577" i="34"/>
  <c r="H6578" i="34"/>
  <c r="H6579" i="34"/>
  <c r="H6580" i="34"/>
  <c r="H6581" i="34"/>
  <c r="H6582" i="34"/>
  <c r="H6583" i="34"/>
  <c r="H6584" i="34"/>
  <c r="H6585" i="34"/>
  <c r="H6586" i="34"/>
  <c r="H6587" i="34"/>
  <c r="H6588" i="34"/>
  <c r="H6589" i="34"/>
  <c r="H6590" i="34"/>
  <c r="H6591" i="34"/>
  <c r="H6592" i="34"/>
  <c r="H6593" i="34"/>
  <c r="H6594" i="34"/>
  <c r="H6595" i="34"/>
  <c r="H6596" i="34"/>
  <c r="H6597" i="34"/>
  <c r="H6598" i="34"/>
  <c r="H6599" i="34"/>
  <c r="H6600" i="34"/>
  <c r="H6601" i="34"/>
  <c r="H6602" i="34"/>
  <c r="H6603" i="34"/>
  <c r="H6604" i="34"/>
  <c r="H6605" i="34"/>
  <c r="H6606" i="34"/>
  <c r="H6607" i="34"/>
  <c r="H6608" i="34"/>
  <c r="H6609" i="34"/>
  <c r="H6610" i="34"/>
  <c r="H6611" i="34"/>
  <c r="H6612" i="34"/>
  <c r="H6613" i="34"/>
  <c r="H6614" i="34"/>
  <c r="H6615" i="34"/>
  <c r="H6616" i="34"/>
  <c r="H6617" i="34"/>
  <c r="H6618" i="34"/>
  <c r="H6619" i="34"/>
  <c r="H6620" i="34"/>
  <c r="H6621" i="34"/>
  <c r="H6622" i="34"/>
  <c r="H6623" i="34"/>
  <c r="H6624" i="34"/>
  <c r="H6625" i="34"/>
  <c r="H6626" i="34"/>
  <c r="H6627" i="34"/>
  <c r="H6628" i="34"/>
  <c r="H6629" i="34"/>
  <c r="H6630" i="34"/>
  <c r="H6631" i="34"/>
  <c r="H6632" i="34"/>
  <c r="H6633" i="34"/>
  <c r="H6634" i="34"/>
  <c r="H6635" i="34"/>
  <c r="H6636" i="34"/>
  <c r="H6637" i="34"/>
  <c r="H6638" i="34"/>
  <c r="H6639" i="34"/>
  <c r="H6640" i="34"/>
  <c r="H6641" i="34"/>
  <c r="H6642" i="34"/>
  <c r="H6643" i="34"/>
  <c r="H6644" i="34"/>
  <c r="H6645" i="34"/>
  <c r="H6646" i="34"/>
  <c r="H6647" i="34"/>
  <c r="H6648" i="34"/>
  <c r="H6649" i="34"/>
  <c r="H6650" i="34"/>
  <c r="H6651" i="34"/>
  <c r="H6652" i="34"/>
  <c r="H6653" i="34"/>
  <c r="H6654" i="34"/>
  <c r="H6655" i="34"/>
  <c r="H6656" i="34"/>
  <c r="H6657" i="34"/>
  <c r="H6658" i="34"/>
  <c r="H6659" i="34"/>
  <c r="H6660" i="34"/>
  <c r="H6661" i="34"/>
  <c r="H6662" i="34"/>
  <c r="H6663" i="34"/>
  <c r="H6664" i="34"/>
  <c r="H6665" i="34"/>
  <c r="H6666" i="34"/>
  <c r="H6667" i="34"/>
  <c r="H6668" i="34"/>
  <c r="H6669" i="34"/>
  <c r="H6670" i="34"/>
  <c r="H6671" i="34"/>
  <c r="H6672" i="34"/>
  <c r="H6673" i="34"/>
  <c r="H6674" i="34"/>
  <c r="H6675" i="34"/>
  <c r="H6676" i="34"/>
  <c r="H6677" i="34"/>
  <c r="H6678" i="34"/>
  <c r="H6679" i="34"/>
  <c r="H6680" i="34"/>
  <c r="H6681" i="34"/>
  <c r="H6682" i="34"/>
  <c r="H6683" i="34"/>
  <c r="H6684" i="34"/>
  <c r="H6685" i="34"/>
  <c r="H6686" i="34"/>
  <c r="H6687" i="34"/>
  <c r="H6688" i="34"/>
  <c r="H6689" i="34"/>
  <c r="H6690" i="34"/>
  <c r="H6691" i="34"/>
  <c r="H6692" i="34"/>
  <c r="H6693" i="34"/>
  <c r="H6694" i="34"/>
  <c r="H6695" i="34"/>
  <c r="H6696" i="34"/>
  <c r="H6697" i="34"/>
  <c r="H6698" i="34"/>
  <c r="H6699" i="34"/>
  <c r="H6700" i="34"/>
  <c r="H6701" i="34"/>
  <c r="H6702" i="34"/>
  <c r="H6703" i="34"/>
  <c r="H6704" i="34"/>
  <c r="H6705" i="34"/>
  <c r="H6706" i="34"/>
  <c r="H6707" i="34"/>
  <c r="H6708" i="34"/>
  <c r="H6709" i="34"/>
  <c r="H6710" i="34"/>
  <c r="H6711" i="34"/>
  <c r="H6712" i="34"/>
  <c r="H6713" i="34"/>
  <c r="H6714" i="34"/>
  <c r="H6715" i="34"/>
  <c r="H6716" i="34"/>
  <c r="H6717" i="34"/>
  <c r="H6718" i="34"/>
  <c r="H6719" i="34"/>
  <c r="H6720" i="34"/>
  <c r="H6721" i="34"/>
  <c r="H6722" i="34"/>
  <c r="H6723" i="34"/>
  <c r="H6724" i="34"/>
  <c r="H6725" i="34"/>
  <c r="H6726" i="34"/>
  <c r="H6727" i="34"/>
  <c r="H6728" i="34"/>
  <c r="H6729" i="34"/>
  <c r="H6730" i="34"/>
  <c r="H6731" i="34"/>
  <c r="H6732" i="34"/>
  <c r="H6733" i="34"/>
  <c r="H6734" i="34"/>
  <c r="H6735" i="34"/>
  <c r="H6736" i="34"/>
  <c r="H6737" i="34"/>
  <c r="H6738" i="34"/>
  <c r="H6739" i="34"/>
  <c r="H6740" i="34"/>
  <c r="H6741" i="34"/>
  <c r="H6742" i="34"/>
  <c r="H6743" i="34"/>
  <c r="H6744" i="34"/>
  <c r="H6745" i="34"/>
  <c r="H6746" i="34"/>
  <c r="H6747" i="34"/>
  <c r="H6748" i="34"/>
  <c r="H6749" i="34"/>
  <c r="H6750" i="34"/>
  <c r="H6751" i="34"/>
  <c r="H6752" i="34"/>
  <c r="H6753" i="34"/>
  <c r="H6754" i="34"/>
  <c r="H6755" i="34"/>
  <c r="H6756" i="34"/>
  <c r="H6757" i="34"/>
  <c r="H6758" i="34"/>
  <c r="H6759" i="34"/>
  <c r="H6760" i="34"/>
  <c r="H6761" i="34"/>
  <c r="H6762" i="34"/>
  <c r="H6763" i="34"/>
  <c r="H6764" i="34"/>
  <c r="H6765" i="34"/>
  <c r="H6766" i="34"/>
  <c r="H6767" i="34"/>
  <c r="H6768" i="34"/>
  <c r="H6769" i="34"/>
  <c r="H6770" i="34"/>
  <c r="H6771" i="34"/>
  <c r="H6772" i="34"/>
  <c r="H6773" i="34"/>
  <c r="H6774" i="34"/>
  <c r="H6775" i="34"/>
  <c r="H6776" i="34"/>
  <c r="H6777" i="34"/>
  <c r="H6778" i="34"/>
  <c r="H6779" i="34"/>
  <c r="H6780" i="34"/>
  <c r="H6781" i="34"/>
  <c r="H6782" i="34"/>
  <c r="H6783" i="34"/>
  <c r="H6784" i="34"/>
  <c r="H6785" i="34"/>
  <c r="H6786" i="34"/>
  <c r="H6787" i="34"/>
  <c r="H6788" i="34"/>
  <c r="H6789" i="34"/>
  <c r="H6790" i="34"/>
  <c r="H6791" i="34"/>
  <c r="H6792" i="34"/>
  <c r="H6793" i="34"/>
  <c r="H6794" i="34"/>
  <c r="H6795" i="34"/>
  <c r="H6796" i="34"/>
  <c r="H6797" i="34"/>
  <c r="H6798" i="34"/>
  <c r="H6799" i="34"/>
  <c r="H6800" i="34"/>
  <c r="H6801" i="34"/>
  <c r="H6802" i="34"/>
  <c r="H6803" i="34"/>
  <c r="H6804" i="34"/>
  <c r="H6805" i="34"/>
  <c r="H6806" i="34"/>
  <c r="H6807" i="34"/>
  <c r="H6808" i="34"/>
  <c r="H6809" i="34"/>
  <c r="H6810" i="34"/>
  <c r="H6811" i="34"/>
  <c r="H6812" i="34"/>
  <c r="H6813" i="34"/>
  <c r="H6814" i="34"/>
  <c r="H6815" i="34"/>
  <c r="H6816" i="34"/>
  <c r="H6817" i="34"/>
  <c r="H6818" i="34"/>
  <c r="H6819" i="34"/>
  <c r="H6820" i="34"/>
  <c r="H6821" i="34"/>
  <c r="H6822" i="34"/>
  <c r="H6823" i="34"/>
  <c r="H6824" i="34"/>
  <c r="H6825" i="34"/>
  <c r="H6826" i="34"/>
  <c r="H6827" i="34"/>
  <c r="H6828" i="34"/>
  <c r="H6829" i="34"/>
  <c r="H6830" i="34"/>
  <c r="H6831" i="34"/>
  <c r="H6832" i="34"/>
  <c r="H6833" i="34"/>
  <c r="H6834" i="34"/>
  <c r="H6835" i="34"/>
  <c r="H6836" i="34"/>
  <c r="H6837" i="34"/>
  <c r="H6838" i="34"/>
  <c r="H6839" i="34"/>
  <c r="H6840" i="34"/>
  <c r="H6841" i="34"/>
  <c r="H6842" i="34"/>
  <c r="H6843" i="34"/>
  <c r="H6844" i="34"/>
  <c r="H6845" i="34"/>
  <c r="H6846" i="34"/>
  <c r="H6847" i="34"/>
  <c r="H6848" i="34"/>
  <c r="H6849" i="34"/>
  <c r="H6850" i="34"/>
  <c r="H6851" i="34"/>
  <c r="H6852" i="34"/>
  <c r="H6853" i="34"/>
  <c r="H6854" i="34"/>
  <c r="H6855" i="34"/>
  <c r="H6856" i="34"/>
  <c r="H6857" i="34"/>
  <c r="H6858" i="34"/>
  <c r="H6859" i="34"/>
  <c r="H6860" i="34"/>
  <c r="H6861" i="34"/>
  <c r="H6862" i="34"/>
  <c r="H6863" i="34"/>
  <c r="H6864" i="34"/>
  <c r="H6865" i="34"/>
  <c r="H6866" i="34"/>
  <c r="H6867" i="34"/>
  <c r="H6868" i="34"/>
  <c r="H6869" i="34"/>
  <c r="H6870" i="34"/>
  <c r="H6871" i="34"/>
  <c r="H6872" i="34"/>
  <c r="H6873" i="34"/>
  <c r="H6874" i="34"/>
  <c r="H6875" i="34"/>
  <c r="H6876" i="34"/>
  <c r="H6877" i="34"/>
  <c r="H6878" i="34"/>
  <c r="H6879" i="34"/>
  <c r="H6880" i="34"/>
  <c r="H6881" i="34"/>
  <c r="H6882" i="34"/>
  <c r="H6883" i="34"/>
  <c r="H6884" i="34"/>
  <c r="H6885" i="34"/>
  <c r="H6886" i="34"/>
  <c r="H6887" i="34"/>
  <c r="H6888" i="34"/>
  <c r="H6889" i="34"/>
  <c r="H6890" i="34"/>
  <c r="H6891" i="34"/>
  <c r="H6892" i="34"/>
  <c r="H6893" i="34"/>
  <c r="H6894" i="34"/>
  <c r="H6895" i="34"/>
  <c r="H6896" i="34"/>
  <c r="H6897" i="34"/>
  <c r="H6898" i="34"/>
  <c r="H6899" i="34"/>
  <c r="H6900" i="34"/>
  <c r="H6901" i="34"/>
  <c r="H6902" i="34"/>
  <c r="H6903" i="34"/>
  <c r="H6904" i="34"/>
  <c r="H6905" i="34"/>
  <c r="H6906" i="34"/>
  <c r="H6907" i="34"/>
  <c r="H6908" i="34"/>
  <c r="H6909" i="34"/>
  <c r="H6910" i="34"/>
  <c r="H6911" i="34"/>
  <c r="H6912" i="34"/>
  <c r="H6913" i="34"/>
  <c r="H6914" i="34"/>
  <c r="H6915" i="34"/>
  <c r="H6916" i="34"/>
  <c r="H6917" i="34"/>
  <c r="H6918" i="34"/>
  <c r="H6919" i="34"/>
  <c r="H6920" i="34"/>
  <c r="H6921" i="34"/>
  <c r="H6922" i="34"/>
  <c r="H6923" i="34"/>
  <c r="H6924" i="34"/>
  <c r="H6925" i="34"/>
  <c r="H6926" i="34"/>
  <c r="H6927" i="34"/>
  <c r="H6928" i="34"/>
  <c r="H6929" i="34"/>
  <c r="H6930" i="34"/>
  <c r="H6931" i="34"/>
  <c r="H6932" i="34"/>
  <c r="H6933" i="34"/>
  <c r="H6934" i="34"/>
  <c r="H6935" i="34"/>
  <c r="H6936" i="34"/>
  <c r="H6937" i="34"/>
  <c r="H6938" i="34"/>
  <c r="H6939" i="34"/>
  <c r="H6940" i="34"/>
  <c r="H6941" i="34"/>
  <c r="H6942" i="34"/>
  <c r="H6943" i="34"/>
  <c r="H6944" i="34"/>
  <c r="H6945" i="34"/>
  <c r="H6946" i="34"/>
  <c r="H6947" i="34"/>
  <c r="H6948" i="34"/>
  <c r="H6949" i="34"/>
  <c r="H6950" i="34"/>
  <c r="H6951" i="34"/>
  <c r="H6952" i="34"/>
  <c r="H6953" i="34"/>
  <c r="H6954" i="34"/>
  <c r="H6955" i="34"/>
  <c r="H6956" i="34"/>
  <c r="H6957" i="34"/>
  <c r="H6958" i="34"/>
  <c r="H6959" i="34"/>
  <c r="H6960" i="34"/>
  <c r="H6961" i="34"/>
  <c r="H6962" i="34"/>
  <c r="H6963" i="34"/>
  <c r="H6964" i="34"/>
  <c r="H6965" i="34"/>
  <c r="H6966" i="34"/>
  <c r="H6967" i="34"/>
  <c r="H6968" i="34"/>
  <c r="H6969" i="34"/>
  <c r="H6970" i="34"/>
  <c r="H6971" i="34"/>
  <c r="H6972" i="34"/>
  <c r="H6973" i="34"/>
  <c r="H6974" i="34"/>
  <c r="H6975" i="34"/>
  <c r="H6976" i="34"/>
  <c r="H6977" i="34"/>
  <c r="H6978" i="34"/>
  <c r="H6979" i="34"/>
  <c r="H6980" i="34"/>
  <c r="H6981" i="34"/>
  <c r="H6982" i="34"/>
  <c r="H6983" i="34"/>
  <c r="H6984" i="34"/>
  <c r="H6985" i="34"/>
  <c r="H6986" i="34"/>
  <c r="H6987" i="34"/>
  <c r="H6988" i="34"/>
  <c r="H6989" i="34"/>
  <c r="H6990" i="34"/>
  <c r="H6991" i="34"/>
  <c r="H6992" i="34"/>
  <c r="H6993" i="34"/>
  <c r="H6994" i="34"/>
  <c r="H6995" i="34"/>
  <c r="H6996" i="34"/>
  <c r="H6997" i="34"/>
  <c r="H6998" i="34"/>
  <c r="H6999" i="34"/>
  <c r="H7000" i="34"/>
  <c r="H7001" i="34"/>
  <c r="H7002" i="34"/>
  <c r="H7003" i="34"/>
  <c r="H7004" i="34"/>
  <c r="H7005" i="34"/>
  <c r="H7006" i="34"/>
  <c r="H7007" i="34"/>
  <c r="H7008" i="34"/>
  <c r="H7009" i="34"/>
  <c r="H7010" i="34"/>
  <c r="H7011" i="34"/>
  <c r="H7012" i="34"/>
  <c r="H7013" i="34"/>
  <c r="H7014" i="34"/>
  <c r="H7015" i="34"/>
  <c r="H7016" i="34"/>
  <c r="H7017" i="34"/>
  <c r="H7018" i="34"/>
  <c r="H7019" i="34"/>
  <c r="H7020" i="34"/>
  <c r="H7021" i="34"/>
  <c r="H7022" i="34"/>
  <c r="H7023" i="34"/>
  <c r="H7024" i="34"/>
  <c r="H7025" i="34"/>
  <c r="H7026" i="34"/>
  <c r="H7027" i="34"/>
  <c r="H7028" i="34"/>
  <c r="H7029" i="34"/>
  <c r="H7030" i="34"/>
  <c r="H7031" i="34"/>
  <c r="H7032" i="34"/>
  <c r="H7033" i="34"/>
  <c r="H7034" i="34"/>
  <c r="H7035" i="34"/>
  <c r="H7036" i="34"/>
  <c r="H7037" i="34"/>
  <c r="H7038" i="34"/>
  <c r="H7039" i="34"/>
  <c r="H7040" i="34"/>
  <c r="H7041" i="34"/>
  <c r="H7042" i="34"/>
  <c r="H7043" i="34"/>
  <c r="H7044" i="34"/>
  <c r="H7045" i="34"/>
  <c r="H7046" i="34"/>
  <c r="H7047" i="34"/>
  <c r="H7048" i="34"/>
  <c r="H7049" i="34"/>
  <c r="H7050" i="34"/>
  <c r="H7051" i="34"/>
  <c r="H7052" i="34"/>
  <c r="H7053" i="34"/>
  <c r="H7054" i="34"/>
  <c r="H7055" i="34"/>
  <c r="H7056" i="34"/>
  <c r="H7057" i="34"/>
  <c r="H7058" i="34"/>
  <c r="H7059" i="34"/>
  <c r="H7060" i="34"/>
  <c r="H7061" i="34"/>
  <c r="H7062" i="34"/>
  <c r="H7063" i="34"/>
  <c r="H7064" i="34"/>
  <c r="H7065" i="34"/>
  <c r="H7066" i="34"/>
  <c r="H7067" i="34"/>
  <c r="H7068" i="34"/>
  <c r="H7069" i="34"/>
  <c r="H7070" i="34"/>
  <c r="H7071" i="34"/>
  <c r="H7072" i="34"/>
  <c r="H7073" i="34"/>
  <c r="H7074" i="34"/>
  <c r="H7075" i="34"/>
  <c r="H7076" i="34"/>
  <c r="H7077" i="34"/>
  <c r="H7078" i="34"/>
  <c r="H7079" i="34"/>
  <c r="H7080" i="34"/>
  <c r="H7081" i="34"/>
  <c r="H7082" i="34"/>
  <c r="H7083" i="34"/>
  <c r="H7084" i="34"/>
  <c r="H7085" i="34"/>
  <c r="H7086" i="34"/>
  <c r="H7087" i="34"/>
  <c r="H7088" i="34"/>
  <c r="H7089" i="34"/>
  <c r="H7090" i="34"/>
  <c r="H7091" i="34"/>
  <c r="H7092" i="34"/>
  <c r="H7093" i="34"/>
  <c r="H7094" i="34"/>
  <c r="H7095" i="34"/>
  <c r="H7096" i="34"/>
  <c r="H7097" i="34"/>
  <c r="H7098" i="34"/>
  <c r="H7099" i="34"/>
  <c r="H7100" i="34"/>
  <c r="H7101" i="34"/>
  <c r="H7102" i="34"/>
  <c r="H7103" i="34"/>
  <c r="H7104" i="34"/>
  <c r="H7105" i="34"/>
  <c r="H7106" i="34"/>
  <c r="H7107" i="34"/>
  <c r="H7108" i="34"/>
  <c r="H7109" i="34"/>
  <c r="H7110" i="34"/>
  <c r="H7111" i="34"/>
  <c r="H7112" i="34"/>
  <c r="H7113" i="34"/>
  <c r="H7114" i="34"/>
  <c r="H7115" i="34"/>
  <c r="H7116" i="34"/>
  <c r="H7117" i="34"/>
  <c r="H7118" i="34"/>
  <c r="H7119" i="34"/>
  <c r="H7120" i="34"/>
  <c r="H7121" i="34"/>
  <c r="H7122" i="34"/>
  <c r="H7123" i="34"/>
  <c r="H7124" i="34"/>
  <c r="H7125" i="34"/>
  <c r="H7126" i="34"/>
  <c r="H7127" i="34"/>
  <c r="H7128" i="34"/>
  <c r="H7129" i="34"/>
  <c r="H7130" i="34"/>
  <c r="H7131" i="34"/>
  <c r="H7132" i="34"/>
  <c r="H7133" i="34"/>
  <c r="H7134" i="34"/>
  <c r="H7135" i="34"/>
  <c r="H7136" i="34"/>
  <c r="H7137" i="34"/>
  <c r="H7138" i="34"/>
  <c r="H7139" i="34"/>
  <c r="H7140" i="34"/>
  <c r="H7141" i="34"/>
  <c r="H7142" i="34"/>
  <c r="H7143" i="34"/>
  <c r="H7144" i="34"/>
  <c r="H7145" i="34"/>
  <c r="H7146" i="34"/>
  <c r="H7147" i="34"/>
  <c r="H7148" i="34"/>
  <c r="H7149" i="34"/>
  <c r="H7150" i="34"/>
  <c r="H7151" i="34"/>
  <c r="H7152" i="34"/>
  <c r="H7153" i="34"/>
  <c r="H7154" i="34"/>
  <c r="H7155" i="34"/>
  <c r="H7156" i="34"/>
  <c r="H7157" i="34"/>
  <c r="H7158" i="34"/>
  <c r="H7159" i="34"/>
  <c r="H7160" i="34"/>
  <c r="H7161" i="34"/>
  <c r="H7162" i="34"/>
  <c r="H7163" i="34"/>
  <c r="H7164" i="34"/>
  <c r="H7165" i="34"/>
  <c r="H7166" i="34"/>
  <c r="H7167" i="34"/>
  <c r="H7168" i="34"/>
  <c r="H7169" i="34"/>
  <c r="H7170" i="34"/>
  <c r="H7171" i="34"/>
  <c r="H7172" i="34"/>
  <c r="H7173" i="34"/>
  <c r="H7174" i="34"/>
  <c r="H7175" i="34"/>
  <c r="H7176" i="34"/>
  <c r="H7177" i="34"/>
  <c r="H7178" i="34"/>
  <c r="H7179" i="34"/>
  <c r="H7180" i="34"/>
  <c r="H7181" i="34"/>
  <c r="H7182" i="34"/>
  <c r="H7183" i="34"/>
  <c r="H7184" i="34"/>
  <c r="H7185" i="34"/>
  <c r="H7186" i="34"/>
  <c r="H7187" i="34"/>
  <c r="H7188" i="34"/>
  <c r="H7189" i="34"/>
  <c r="H7190" i="34"/>
  <c r="H7191" i="34"/>
  <c r="H7192" i="34"/>
  <c r="H7193" i="34"/>
  <c r="H7194" i="34"/>
  <c r="H7195" i="34"/>
  <c r="H7196" i="34"/>
  <c r="H7197" i="34"/>
  <c r="H7198" i="34"/>
  <c r="H7199" i="34"/>
  <c r="H7200" i="34"/>
  <c r="H7201" i="34"/>
  <c r="H7202" i="34"/>
  <c r="H7203" i="34"/>
  <c r="H7204" i="34"/>
  <c r="H7205" i="34"/>
  <c r="H7206" i="34"/>
  <c r="H7207" i="34"/>
  <c r="H7208" i="34"/>
  <c r="H7209" i="34"/>
  <c r="H7210" i="34"/>
  <c r="H7211" i="34"/>
  <c r="H7212" i="34"/>
  <c r="H7213" i="34"/>
  <c r="H7214" i="34"/>
  <c r="H7215" i="34"/>
  <c r="H7216" i="34"/>
  <c r="H7217" i="34"/>
  <c r="H7218" i="34"/>
  <c r="H7219" i="34"/>
  <c r="H7220" i="34"/>
  <c r="H7221" i="34"/>
  <c r="H7222" i="34"/>
  <c r="H7223" i="34"/>
  <c r="H7224" i="34"/>
  <c r="H7225" i="34"/>
  <c r="H7226" i="34"/>
  <c r="H7227" i="34"/>
  <c r="H7228" i="34"/>
  <c r="H7229" i="34"/>
  <c r="H7230" i="34"/>
  <c r="H7231" i="34"/>
  <c r="H7232" i="34"/>
  <c r="H7233" i="34"/>
  <c r="H7234" i="34"/>
  <c r="H7235" i="34"/>
  <c r="H7236" i="34"/>
  <c r="H7237" i="34"/>
  <c r="H7238" i="34"/>
  <c r="H7239" i="34"/>
  <c r="H7240" i="34"/>
  <c r="H7241" i="34"/>
  <c r="H7242" i="34"/>
  <c r="H7243" i="34"/>
  <c r="H7244" i="34"/>
  <c r="H7245" i="34"/>
  <c r="H7246" i="34"/>
  <c r="H7247" i="34"/>
  <c r="H7248" i="34"/>
  <c r="H7249" i="34"/>
  <c r="H7250" i="34"/>
  <c r="H7251" i="34"/>
  <c r="H7252" i="34"/>
  <c r="H7253" i="34"/>
  <c r="H7254" i="34"/>
  <c r="H7255" i="34"/>
  <c r="H7256" i="34"/>
  <c r="H7257" i="34"/>
  <c r="H7258" i="34"/>
  <c r="H7259" i="34"/>
  <c r="H7260" i="34"/>
  <c r="H7261" i="34"/>
  <c r="H7262" i="34"/>
  <c r="H7263" i="34"/>
  <c r="H7264" i="34"/>
  <c r="H7265" i="34"/>
  <c r="H7266" i="34"/>
  <c r="H7267" i="34"/>
  <c r="H7268" i="34"/>
  <c r="H7269" i="34"/>
  <c r="H7270" i="34"/>
  <c r="H7271" i="34"/>
  <c r="H7272" i="34"/>
  <c r="H7273" i="34"/>
  <c r="H7274" i="34"/>
  <c r="H7275" i="34"/>
  <c r="H7276" i="34"/>
  <c r="H7277" i="34"/>
  <c r="H7278" i="34"/>
  <c r="H7279" i="34"/>
  <c r="H7280" i="34"/>
  <c r="H7281" i="34"/>
  <c r="H7282" i="34"/>
  <c r="H7283" i="34"/>
  <c r="H7284" i="34"/>
  <c r="H7285" i="34"/>
  <c r="H7286" i="34"/>
  <c r="H7287" i="34"/>
  <c r="H7288" i="34"/>
  <c r="H7289" i="34"/>
  <c r="H7290" i="34"/>
  <c r="H7291" i="34"/>
  <c r="H7292" i="34"/>
  <c r="H7293" i="34"/>
  <c r="H7294" i="34"/>
  <c r="H7295" i="34"/>
  <c r="H7296" i="34"/>
  <c r="H7297" i="34"/>
  <c r="H7298" i="34"/>
  <c r="H7299" i="34"/>
  <c r="H7300" i="34"/>
  <c r="H7301" i="34"/>
  <c r="H7302" i="34"/>
  <c r="H7303" i="34"/>
  <c r="H7304" i="34"/>
  <c r="H7305" i="34"/>
  <c r="H7306" i="34"/>
  <c r="H7307" i="34"/>
  <c r="H7308" i="34"/>
  <c r="H7309" i="34"/>
  <c r="H7310" i="34"/>
  <c r="H7311" i="34"/>
  <c r="H7312" i="34"/>
  <c r="H7313" i="34"/>
  <c r="H7314" i="34"/>
  <c r="H7315" i="34"/>
  <c r="H7316" i="34"/>
  <c r="H7317" i="34"/>
  <c r="H7318" i="34"/>
  <c r="H7319" i="34"/>
  <c r="H7320" i="34"/>
  <c r="H7321" i="34"/>
  <c r="H7322" i="34"/>
  <c r="H7323" i="34"/>
  <c r="H7324" i="34"/>
  <c r="H7325" i="34"/>
  <c r="H7326" i="34"/>
  <c r="H7327" i="34"/>
  <c r="H7328" i="34"/>
  <c r="H7329" i="34"/>
  <c r="H7330" i="34"/>
  <c r="H7331" i="34"/>
  <c r="H7332" i="34"/>
  <c r="H7333" i="34"/>
  <c r="H7334" i="34"/>
  <c r="H7335" i="34"/>
  <c r="H7336" i="34"/>
  <c r="H7337" i="34"/>
  <c r="H7338" i="34"/>
  <c r="H7339" i="34"/>
  <c r="H7340" i="34"/>
  <c r="H7341" i="34"/>
  <c r="H7342" i="34"/>
  <c r="H7343" i="34"/>
  <c r="H7344" i="34"/>
  <c r="H7345" i="34"/>
  <c r="H7346" i="34"/>
  <c r="H7347" i="34"/>
  <c r="H7348" i="34"/>
  <c r="H7349" i="34"/>
  <c r="H7350" i="34"/>
  <c r="H7351" i="34"/>
  <c r="H7352" i="34"/>
  <c r="H7353" i="34"/>
  <c r="H7354" i="34"/>
  <c r="H7355" i="34"/>
  <c r="H7356" i="34"/>
  <c r="H7357" i="34"/>
  <c r="H7358" i="34"/>
  <c r="H7359" i="34"/>
  <c r="H7360" i="34"/>
  <c r="H7361" i="34"/>
  <c r="H7362" i="34"/>
  <c r="H7363" i="34"/>
  <c r="H7364" i="34"/>
  <c r="H7365" i="34"/>
  <c r="H7366" i="34"/>
  <c r="H7367" i="34"/>
  <c r="H7368" i="34"/>
  <c r="H7369" i="34"/>
  <c r="H7370" i="34"/>
  <c r="H7371" i="34"/>
  <c r="H7372" i="34"/>
  <c r="H7373" i="34"/>
  <c r="H7374" i="34"/>
  <c r="H7375" i="34"/>
  <c r="H7376" i="34"/>
  <c r="H7377" i="34"/>
  <c r="H7378" i="34"/>
  <c r="H7379" i="34"/>
  <c r="H7380" i="34"/>
  <c r="H7381" i="34"/>
  <c r="H7382" i="34"/>
  <c r="H7383" i="34"/>
  <c r="H7384" i="34"/>
  <c r="H7385" i="34"/>
  <c r="H7386" i="34"/>
  <c r="H7387" i="34"/>
  <c r="H7388" i="34"/>
  <c r="H7389" i="34"/>
  <c r="H7390" i="34"/>
  <c r="H7391" i="34"/>
  <c r="H7392" i="34"/>
  <c r="H7393" i="34"/>
  <c r="H7394" i="34"/>
  <c r="H7395" i="34"/>
  <c r="H7396" i="34"/>
  <c r="H7397" i="34"/>
  <c r="H7398" i="34"/>
  <c r="H7399" i="34"/>
  <c r="H7400" i="34"/>
  <c r="H7401" i="34"/>
  <c r="H7402" i="34"/>
  <c r="H7403" i="34"/>
  <c r="H7404" i="34"/>
  <c r="H7405" i="34"/>
  <c r="H7406" i="34"/>
  <c r="H7407" i="34"/>
  <c r="H7408" i="34"/>
  <c r="H7409" i="34"/>
  <c r="H7410" i="34"/>
  <c r="H7411" i="34"/>
  <c r="H7412" i="34"/>
  <c r="H7413" i="34"/>
  <c r="H7414" i="34"/>
  <c r="H7415" i="34"/>
  <c r="H7416" i="34"/>
  <c r="H7417" i="34"/>
  <c r="H7418" i="34"/>
  <c r="H7419" i="34"/>
  <c r="H7420" i="34"/>
  <c r="H7421" i="34"/>
  <c r="H7422" i="34"/>
  <c r="H7423" i="34"/>
  <c r="H7424" i="34"/>
  <c r="H7425" i="34"/>
  <c r="H7426" i="34"/>
  <c r="H7427" i="34"/>
  <c r="H7428" i="34"/>
  <c r="H7429" i="34"/>
  <c r="H7430" i="34"/>
  <c r="H7431" i="34"/>
  <c r="H7432" i="34"/>
  <c r="H7433" i="34"/>
  <c r="H7434" i="34"/>
  <c r="H7435" i="34"/>
  <c r="H7436" i="34"/>
  <c r="H7437" i="34"/>
  <c r="H7438" i="34"/>
  <c r="H7439" i="34"/>
  <c r="H7440" i="34"/>
  <c r="H7441" i="34"/>
  <c r="H7442" i="34"/>
  <c r="H7443" i="34"/>
  <c r="H7444" i="34"/>
  <c r="H7445" i="34"/>
  <c r="H7446" i="34"/>
  <c r="H7447" i="34"/>
  <c r="H7448" i="34"/>
  <c r="H7449" i="34"/>
  <c r="H7450" i="34"/>
  <c r="H7451" i="34"/>
  <c r="H7452" i="34"/>
  <c r="H7453" i="34"/>
  <c r="H7454" i="34"/>
  <c r="H7455" i="34"/>
  <c r="H7456" i="34"/>
  <c r="H7457" i="34"/>
  <c r="H7458" i="34"/>
  <c r="H7459" i="34"/>
  <c r="H7460" i="34"/>
  <c r="H7461" i="34"/>
  <c r="H7462" i="34"/>
  <c r="H7463" i="34"/>
  <c r="H7464" i="34"/>
  <c r="H7465" i="34"/>
  <c r="H7466" i="34"/>
  <c r="H7467" i="34"/>
  <c r="H7468" i="34"/>
  <c r="H7469" i="34"/>
  <c r="H7470" i="34"/>
  <c r="H7471" i="34"/>
  <c r="H7472" i="34"/>
  <c r="H7473" i="34"/>
  <c r="H7474" i="34"/>
  <c r="H7475" i="34"/>
  <c r="H7476" i="34"/>
  <c r="H7477" i="34"/>
  <c r="H7478" i="34"/>
  <c r="H7479" i="34"/>
  <c r="H7480" i="34"/>
  <c r="H7481" i="34"/>
  <c r="H7482" i="34"/>
  <c r="H7483" i="34"/>
  <c r="H7484" i="34"/>
  <c r="H7485" i="34"/>
  <c r="H7486" i="34"/>
  <c r="H7487" i="34"/>
  <c r="H7488" i="34"/>
  <c r="H7489" i="34"/>
  <c r="H7490" i="34"/>
  <c r="H7491" i="34"/>
  <c r="H7492" i="34"/>
  <c r="H7493" i="34"/>
  <c r="H7494" i="34"/>
  <c r="H7495" i="34"/>
  <c r="H7496" i="34"/>
  <c r="H7497" i="34"/>
  <c r="H7498" i="34"/>
  <c r="H7499" i="34"/>
  <c r="H7500" i="34"/>
  <c r="H7501" i="34"/>
  <c r="H7502" i="34"/>
  <c r="H7503" i="34"/>
  <c r="H7504" i="34"/>
  <c r="H7505" i="34"/>
  <c r="H7506" i="34"/>
  <c r="H7507" i="34"/>
  <c r="H7508" i="34"/>
  <c r="H7509" i="34"/>
  <c r="H7510" i="34"/>
  <c r="H7511" i="34"/>
  <c r="H7512" i="34"/>
  <c r="H7513" i="34"/>
  <c r="H7514" i="34"/>
  <c r="H7515" i="34"/>
  <c r="H7516" i="34"/>
  <c r="H7517" i="34"/>
  <c r="H7518" i="34"/>
  <c r="H7519" i="34"/>
  <c r="H7520" i="34"/>
  <c r="H7521" i="34"/>
  <c r="H7522" i="34"/>
  <c r="H7523" i="34"/>
  <c r="H7524" i="34"/>
  <c r="H7525" i="34"/>
  <c r="H7526" i="34"/>
  <c r="H7527" i="34"/>
  <c r="H7528" i="34"/>
  <c r="H7529" i="34"/>
  <c r="H7530" i="34"/>
  <c r="H7531" i="34"/>
  <c r="H7532" i="34"/>
  <c r="H7533" i="34"/>
  <c r="H7534" i="34"/>
  <c r="H7535" i="34"/>
  <c r="H7536" i="34"/>
  <c r="H7537" i="34"/>
  <c r="H7538" i="34"/>
  <c r="H7539" i="34"/>
  <c r="H7540" i="34"/>
  <c r="H7541" i="34"/>
  <c r="H7542" i="34"/>
  <c r="H7543" i="34"/>
  <c r="H7544" i="34"/>
  <c r="H7545" i="34"/>
  <c r="H7546" i="34"/>
  <c r="H7547" i="34"/>
  <c r="H7548" i="34"/>
  <c r="H7549" i="34"/>
  <c r="H7550" i="34"/>
  <c r="H7551" i="34"/>
  <c r="H7552" i="34"/>
  <c r="H7553" i="34"/>
  <c r="H7554" i="34"/>
  <c r="H7555" i="34"/>
  <c r="H7556" i="34"/>
  <c r="H7557" i="34"/>
  <c r="H7558" i="34"/>
  <c r="H7559" i="34"/>
  <c r="H7560" i="34"/>
  <c r="H7561" i="34"/>
  <c r="H7562" i="34"/>
  <c r="H7563" i="34"/>
  <c r="H7564" i="34"/>
  <c r="H7565" i="34"/>
  <c r="H7566" i="34"/>
  <c r="H7567" i="34"/>
  <c r="H7568" i="34"/>
  <c r="H7569" i="34"/>
  <c r="H7570" i="34"/>
  <c r="H7571" i="34"/>
  <c r="H7572" i="34"/>
  <c r="H7573" i="34"/>
  <c r="H7574" i="34"/>
  <c r="H7575" i="34"/>
  <c r="H7576" i="34"/>
  <c r="H7577" i="34"/>
  <c r="H7578" i="34"/>
  <c r="H7579" i="34"/>
  <c r="H7580" i="34"/>
  <c r="H7581" i="34"/>
  <c r="H7582" i="34"/>
  <c r="H7583" i="34"/>
  <c r="H7584" i="34"/>
  <c r="H7585" i="34"/>
  <c r="H7586" i="34"/>
  <c r="H7587" i="34"/>
  <c r="H7588" i="34"/>
  <c r="H7589" i="34"/>
  <c r="H7590" i="34"/>
  <c r="H7591" i="34"/>
  <c r="H7592" i="34"/>
  <c r="H7593" i="34"/>
  <c r="H7594" i="34"/>
  <c r="H7595" i="34"/>
  <c r="H7596" i="34"/>
  <c r="H7597" i="34"/>
  <c r="H7598" i="34"/>
  <c r="H7599" i="34"/>
  <c r="H7600" i="34"/>
  <c r="H7601" i="34"/>
  <c r="H7602" i="34"/>
  <c r="H7603" i="34"/>
  <c r="H7604" i="34"/>
  <c r="H7605" i="34"/>
  <c r="H7606" i="34"/>
  <c r="H7607" i="34"/>
  <c r="H7608" i="34"/>
  <c r="H7609" i="34"/>
  <c r="H7610" i="34"/>
  <c r="H7611" i="34"/>
  <c r="H7612" i="34"/>
  <c r="H7613" i="34"/>
  <c r="H7614" i="34"/>
  <c r="H7615" i="34"/>
  <c r="H7616" i="34"/>
  <c r="H7617" i="34"/>
  <c r="H7618" i="34"/>
  <c r="H7619" i="34"/>
  <c r="H7620" i="34"/>
  <c r="H7621" i="34"/>
  <c r="H7622" i="34"/>
  <c r="H7623" i="34"/>
  <c r="H7624" i="34"/>
  <c r="H7625" i="34"/>
  <c r="H7626" i="34"/>
  <c r="H7627" i="34"/>
  <c r="H7628" i="34"/>
  <c r="H7629" i="34"/>
  <c r="H7630" i="34"/>
  <c r="H7631" i="34"/>
  <c r="H7632" i="34"/>
  <c r="H7633" i="34"/>
  <c r="H7634" i="34"/>
  <c r="H7635" i="34"/>
  <c r="H7636" i="34"/>
  <c r="H7637" i="34"/>
  <c r="H7638" i="34"/>
  <c r="H7639" i="34"/>
  <c r="H7640" i="34"/>
  <c r="H7641" i="34"/>
  <c r="H7642" i="34"/>
  <c r="H7643" i="34"/>
  <c r="H7644" i="34"/>
  <c r="H7645" i="34"/>
  <c r="H7646" i="34"/>
  <c r="H7647" i="34"/>
  <c r="H7648" i="34"/>
  <c r="H7649" i="34"/>
  <c r="H7650" i="34"/>
  <c r="H7651" i="34"/>
  <c r="H7652" i="34"/>
  <c r="H7653" i="34"/>
  <c r="H7654" i="34"/>
  <c r="H7655" i="34"/>
  <c r="H7656" i="34"/>
  <c r="H7657" i="34"/>
  <c r="H7658" i="34"/>
  <c r="H7659" i="34"/>
  <c r="H7660" i="34"/>
  <c r="H7661" i="34"/>
  <c r="H7662" i="34"/>
  <c r="H7663" i="34"/>
  <c r="H7664" i="34"/>
  <c r="H7665" i="34"/>
  <c r="H7666" i="34"/>
  <c r="H7667" i="34"/>
  <c r="H7668" i="34"/>
  <c r="H7669" i="34"/>
  <c r="H7670" i="34"/>
  <c r="H7671" i="34"/>
  <c r="H7672" i="34"/>
  <c r="H7673" i="34"/>
  <c r="H7674" i="34"/>
  <c r="H7675" i="34"/>
  <c r="H7676" i="34"/>
  <c r="H7677" i="34"/>
  <c r="H7678" i="34"/>
  <c r="H7679" i="34"/>
  <c r="H7680" i="34"/>
  <c r="H7681" i="34"/>
  <c r="H7682" i="34"/>
  <c r="H7683" i="34"/>
  <c r="H7684" i="34"/>
  <c r="H7685" i="34"/>
  <c r="H7686" i="34"/>
  <c r="H7687" i="34"/>
  <c r="H7688" i="34"/>
  <c r="H7689" i="34"/>
  <c r="H7690" i="34"/>
  <c r="H7691" i="34"/>
  <c r="H7692" i="34"/>
  <c r="H7693" i="34"/>
  <c r="H7694" i="34"/>
  <c r="H7695" i="34"/>
  <c r="H7696" i="34"/>
  <c r="H7697" i="34"/>
  <c r="H7698" i="34"/>
  <c r="H7699" i="34"/>
  <c r="H7700" i="34"/>
  <c r="H7701" i="34"/>
  <c r="H7702" i="34"/>
  <c r="H7703" i="34"/>
  <c r="H7704" i="34"/>
  <c r="H7705" i="34"/>
  <c r="H7706" i="34"/>
  <c r="H7707" i="34"/>
  <c r="H7708" i="34"/>
  <c r="H7709" i="34"/>
  <c r="H7710" i="34"/>
  <c r="H7711" i="34"/>
  <c r="H7712" i="34"/>
  <c r="H7713" i="34"/>
  <c r="H7714" i="34"/>
  <c r="H7715" i="34"/>
  <c r="H7716" i="34"/>
  <c r="H7717" i="34"/>
  <c r="H7718" i="34"/>
  <c r="H7719" i="34"/>
  <c r="H7720" i="34"/>
  <c r="H7721" i="34"/>
  <c r="H7722" i="34"/>
  <c r="H7723" i="34"/>
  <c r="H7724" i="34"/>
  <c r="H7725" i="34"/>
  <c r="H7726" i="34"/>
  <c r="H7727" i="34"/>
  <c r="H7728" i="34"/>
  <c r="H7729" i="34"/>
  <c r="H7730" i="34"/>
  <c r="H7731" i="34"/>
  <c r="H7732" i="34"/>
  <c r="H7733" i="34"/>
  <c r="H7734" i="34"/>
  <c r="H7735" i="34"/>
  <c r="H7736" i="34"/>
  <c r="H7737" i="34"/>
  <c r="H7738" i="34"/>
  <c r="H7739" i="34"/>
  <c r="H7740" i="34"/>
  <c r="H7741" i="34"/>
  <c r="H7742" i="34"/>
  <c r="H7743" i="34"/>
  <c r="H7744" i="34"/>
  <c r="H7745" i="34"/>
  <c r="H7746" i="34"/>
  <c r="H7747" i="34"/>
  <c r="H7748" i="34"/>
  <c r="H7749" i="34"/>
  <c r="H7750" i="34"/>
  <c r="H7751" i="34"/>
  <c r="H7752" i="34"/>
  <c r="H7753" i="34"/>
  <c r="H7754" i="34"/>
  <c r="H7755" i="34"/>
  <c r="H7756" i="34"/>
  <c r="H7757" i="34"/>
  <c r="H7758" i="34"/>
  <c r="H7759" i="34"/>
  <c r="H7760" i="34"/>
  <c r="H7761" i="34"/>
  <c r="H7762" i="34"/>
  <c r="H7763" i="34"/>
  <c r="H7764" i="34"/>
  <c r="H7765" i="34"/>
  <c r="H7766" i="34"/>
  <c r="H7767" i="34"/>
  <c r="H7768" i="34"/>
  <c r="H7769" i="34"/>
  <c r="H7770" i="34"/>
  <c r="H7771" i="34"/>
  <c r="H7772" i="34"/>
  <c r="H7773" i="34"/>
  <c r="H7774" i="34"/>
  <c r="H7775" i="34"/>
  <c r="H7776" i="34"/>
  <c r="H7777" i="34"/>
  <c r="H7778" i="34"/>
  <c r="H7779" i="34"/>
  <c r="H7780" i="34"/>
  <c r="H7781" i="34"/>
  <c r="H7782" i="34"/>
  <c r="H7783" i="34"/>
  <c r="H7784" i="34"/>
  <c r="H7785" i="34"/>
  <c r="H7786" i="34"/>
  <c r="H7787" i="34"/>
  <c r="H7788" i="34"/>
  <c r="H7789" i="34"/>
  <c r="H7790" i="34"/>
  <c r="H7791" i="34"/>
  <c r="H7792" i="34"/>
  <c r="H7793" i="34"/>
  <c r="H7794" i="34"/>
  <c r="H7795" i="34"/>
  <c r="H7796" i="34"/>
  <c r="H7797" i="34"/>
  <c r="H7798" i="34"/>
  <c r="H7799" i="34"/>
  <c r="H7800" i="34"/>
  <c r="H7801" i="34"/>
  <c r="H7802" i="34"/>
  <c r="H7803" i="34"/>
  <c r="H7804" i="34"/>
  <c r="H7805" i="34"/>
  <c r="H7806" i="34"/>
  <c r="H7807" i="34"/>
  <c r="H7808" i="34"/>
  <c r="H7809" i="34"/>
  <c r="H7810" i="34"/>
  <c r="H7811" i="34"/>
  <c r="H7812" i="34"/>
  <c r="H7813" i="34"/>
  <c r="H7814" i="34"/>
  <c r="H7815" i="34"/>
  <c r="H7816" i="34"/>
  <c r="H7817" i="34"/>
  <c r="H7818" i="34"/>
  <c r="H7819" i="34"/>
  <c r="H7820" i="34"/>
  <c r="H7821" i="34"/>
  <c r="H7822" i="34"/>
  <c r="H7823" i="34"/>
  <c r="H7824" i="34"/>
  <c r="H7825" i="34"/>
  <c r="H7826" i="34"/>
  <c r="H7827" i="34"/>
  <c r="H7828" i="34"/>
  <c r="H7829" i="34"/>
  <c r="H7830" i="34"/>
  <c r="H7831" i="34"/>
  <c r="H7832" i="34"/>
  <c r="H7833" i="34"/>
  <c r="H7834" i="34"/>
  <c r="H7835" i="34"/>
  <c r="H7836" i="34"/>
  <c r="H7837" i="34"/>
  <c r="H7838" i="34"/>
  <c r="H7839" i="34"/>
  <c r="H7840" i="34"/>
  <c r="H7841" i="34"/>
  <c r="H7842" i="34"/>
  <c r="H7843" i="34"/>
  <c r="H7844" i="34"/>
  <c r="H7845" i="34"/>
  <c r="H7846" i="34"/>
  <c r="H7847" i="34"/>
  <c r="H7848" i="34"/>
  <c r="H7849" i="34"/>
  <c r="H7850" i="34"/>
  <c r="H7851" i="34"/>
  <c r="H7852" i="34"/>
  <c r="H7853" i="34"/>
  <c r="H7854" i="34"/>
  <c r="H7855" i="34"/>
  <c r="H7856" i="34"/>
  <c r="H7857" i="34"/>
  <c r="H7858" i="34"/>
  <c r="H7859" i="34"/>
  <c r="H7860" i="34"/>
  <c r="H7861" i="34"/>
  <c r="H7862" i="34"/>
  <c r="H7863" i="34"/>
  <c r="H7864" i="34"/>
  <c r="H7865" i="34"/>
  <c r="H7866" i="34"/>
  <c r="H7867" i="34"/>
  <c r="H7868" i="34"/>
  <c r="H7869" i="34"/>
  <c r="H7870" i="34"/>
  <c r="H7871" i="34"/>
  <c r="H7872" i="34"/>
  <c r="H7873" i="34"/>
  <c r="H7874" i="34"/>
  <c r="H7875" i="34"/>
  <c r="H7876" i="34"/>
  <c r="H7877" i="34"/>
  <c r="H7878" i="34"/>
  <c r="H7879" i="34"/>
  <c r="H7880" i="34"/>
  <c r="H7881" i="34"/>
  <c r="H7882" i="34"/>
  <c r="H7883" i="34"/>
  <c r="H7884" i="34"/>
  <c r="H7885" i="34"/>
  <c r="H7886" i="34"/>
  <c r="H7887" i="34"/>
  <c r="H7888" i="34"/>
  <c r="H7889" i="34"/>
  <c r="H7890" i="34"/>
  <c r="H7891" i="34"/>
  <c r="H7892" i="34"/>
  <c r="H7893" i="34"/>
  <c r="H7894" i="34"/>
  <c r="H7895" i="34"/>
  <c r="H7896" i="34"/>
  <c r="H7897" i="34"/>
  <c r="H7898" i="34"/>
  <c r="H7899" i="34"/>
  <c r="H7900" i="34"/>
  <c r="H7901" i="34"/>
  <c r="H7902" i="34"/>
  <c r="H7903" i="34"/>
  <c r="H7904" i="34"/>
  <c r="H7905" i="34"/>
  <c r="H7906" i="34"/>
  <c r="H7907" i="34"/>
  <c r="H7908" i="34"/>
  <c r="H7909" i="34"/>
  <c r="H7910" i="34"/>
  <c r="H7911" i="34"/>
  <c r="H7912" i="34"/>
  <c r="H7913" i="34"/>
  <c r="H7914" i="34"/>
  <c r="H7915" i="34"/>
  <c r="H7916" i="34"/>
  <c r="H7917" i="34"/>
  <c r="H7918" i="34"/>
  <c r="H7919" i="34"/>
  <c r="H7920" i="34"/>
  <c r="H7921" i="34"/>
  <c r="H7922" i="34"/>
  <c r="H7923" i="34"/>
  <c r="H7924" i="34"/>
  <c r="H7925" i="34"/>
  <c r="H7926" i="34"/>
  <c r="H7927" i="34"/>
  <c r="H7928" i="34"/>
  <c r="H7929" i="34"/>
  <c r="H7930" i="34"/>
  <c r="H7931" i="34"/>
  <c r="H7932" i="34"/>
  <c r="H7933" i="34"/>
  <c r="H7934" i="34"/>
  <c r="H7935" i="34"/>
  <c r="H7936" i="34"/>
  <c r="H7937" i="34"/>
  <c r="H7938" i="34"/>
  <c r="H7939" i="34"/>
  <c r="H7940" i="34"/>
  <c r="H7941" i="34"/>
  <c r="H7942" i="34"/>
  <c r="H7943" i="34"/>
  <c r="H7944" i="34"/>
  <c r="H7945" i="34"/>
  <c r="H7946" i="34"/>
  <c r="H7947" i="34"/>
  <c r="H7948" i="34"/>
  <c r="H7949" i="34"/>
  <c r="H7950" i="34"/>
  <c r="H7951" i="34"/>
  <c r="H7952" i="34"/>
  <c r="H7953" i="34"/>
  <c r="H7954" i="34"/>
  <c r="H7955" i="34"/>
  <c r="H7956" i="34"/>
  <c r="H7957" i="34"/>
  <c r="H7958" i="34"/>
  <c r="H7959" i="34"/>
  <c r="H7960" i="34"/>
  <c r="H7961" i="34"/>
  <c r="H7962" i="34"/>
  <c r="H7963" i="34"/>
  <c r="H7964" i="34"/>
  <c r="H7965" i="34"/>
  <c r="H7966" i="34"/>
  <c r="H7967" i="34"/>
  <c r="H7968" i="34"/>
  <c r="H7969" i="34"/>
  <c r="H7970" i="34"/>
  <c r="H7971" i="34"/>
  <c r="H7972" i="34"/>
  <c r="H7973" i="34"/>
  <c r="H7974" i="34"/>
  <c r="H7975" i="34"/>
  <c r="H7976" i="34"/>
  <c r="H7977" i="34"/>
  <c r="H7978" i="34"/>
  <c r="H7979" i="34"/>
  <c r="H7980" i="34"/>
  <c r="H7981" i="34"/>
  <c r="H7982" i="34"/>
  <c r="H7983" i="34"/>
  <c r="H7984" i="34"/>
  <c r="H7985" i="34"/>
  <c r="H7986" i="34"/>
  <c r="H7987" i="34"/>
  <c r="H7988" i="34"/>
  <c r="H7989" i="34"/>
  <c r="H7990" i="34"/>
  <c r="H7991" i="34"/>
  <c r="H7992" i="34"/>
  <c r="H7993" i="34"/>
  <c r="H7994" i="34"/>
  <c r="H7995" i="34"/>
  <c r="H7996" i="34"/>
  <c r="H7997" i="34"/>
  <c r="H7998" i="34"/>
  <c r="H7999" i="34"/>
  <c r="H8000" i="34"/>
  <c r="H8001" i="34"/>
  <c r="H8002" i="34"/>
  <c r="H8003" i="34"/>
  <c r="H8004" i="34"/>
  <c r="H8005" i="34"/>
  <c r="H8006" i="34"/>
  <c r="H8007" i="34"/>
  <c r="H8008" i="34"/>
  <c r="H8009" i="34"/>
  <c r="H8010" i="34"/>
  <c r="H8011" i="34"/>
  <c r="H8012" i="34"/>
  <c r="H8013" i="34"/>
  <c r="H8014" i="34"/>
  <c r="H8015" i="34"/>
  <c r="H8016" i="34"/>
  <c r="H8017" i="34"/>
  <c r="H8018" i="34"/>
  <c r="H8019" i="34"/>
  <c r="H8020" i="34"/>
  <c r="H8021" i="34"/>
  <c r="H8022" i="34"/>
  <c r="H8023" i="34"/>
  <c r="H8024" i="34"/>
  <c r="H8025" i="34"/>
  <c r="H8026" i="34"/>
  <c r="H8027" i="34"/>
  <c r="H8028" i="34"/>
  <c r="H8029" i="34"/>
  <c r="H8030" i="34"/>
  <c r="H8031" i="34"/>
  <c r="H8032" i="34"/>
  <c r="H8033" i="34"/>
  <c r="H8034" i="34"/>
  <c r="H8035" i="34"/>
  <c r="H8036" i="34"/>
  <c r="H8037" i="34"/>
  <c r="H8038" i="34"/>
  <c r="H8039" i="34"/>
  <c r="H8040" i="34"/>
  <c r="H8041" i="34"/>
  <c r="H8042" i="34"/>
  <c r="H8043" i="34"/>
  <c r="H8044" i="34"/>
  <c r="H8045" i="34"/>
  <c r="H8046" i="34"/>
  <c r="H8047" i="34"/>
  <c r="H8048" i="34"/>
  <c r="H8049" i="34"/>
  <c r="H8050" i="34"/>
  <c r="H8051" i="34"/>
  <c r="H8052" i="34"/>
  <c r="H8053" i="34"/>
  <c r="H8054" i="34"/>
  <c r="H8055" i="34"/>
  <c r="H8056" i="34"/>
  <c r="H8057" i="34"/>
  <c r="H8058" i="34"/>
  <c r="H8059" i="34"/>
  <c r="H8060" i="34"/>
  <c r="H8061" i="34"/>
  <c r="H8062" i="34"/>
  <c r="H8063" i="34"/>
  <c r="H8064" i="34"/>
  <c r="H8065" i="34"/>
  <c r="H8066" i="34"/>
  <c r="H8067" i="34"/>
  <c r="H8068" i="34"/>
  <c r="H8069" i="34"/>
  <c r="H8070" i="34"/>
  <c r="H8071" i="34"/>
  <c r="H8072" i="34"/>
  <c r="H8073" i="34"/>
  <c r="H8074" i="34"/>
  <c r="H8075" i="34"/>
  <c r="H8076" i="34"/>
  <c r="H8077" i="34"/>
  <c r="H8078" i="34"/>
  <c r="H8079" i="34"/>
  <c r="H8080" i="34"/>
  <c r="H8081" i="34"/>
  <c r="H8082" i="34"/>
  <c r="H8083" i="34"/>
  <c r="H8084" i="34"/>
  <c r="H8085" i="34"/>
  <c r="H8086" i="34"/>
  <c r="H8087" i="34"/>
  <c r="H8088" i="34"/>
  <c r="H8089" i="34"/>
  <c r="H8090" i="34"/>
  <c r="H8091" i="34"/>
  <c r="H8092" i="34"/>
  <c r="H8093" i="34"/>
  <c r="H8094" i="34"/>
  <c r="H8095" i="34"/>
  <c r="H8096" i="34"/>
  <c r="H8097" i="34"/>
  <c r="H8098" i="34"/>
  <c r="H8099" i="34"/>
  <c r="H8100" i="34"/>
  <c r="H8101" i="34"/>
  <c r="H8102" i="34"/>
  <c r="H8103" i="34"/>
  <c r="H8104" i="34"/>
  <c r="H8105" i="34"/>
  <c r="H8106" i="34"/>
  <c r="H8107" i="34"/>
  <c r="H8108" i="34"/>
  <c r="H8109" i="34"/>
  <c r="H8110" i="34"/>
  <c r="H8111" i="34"/>
  <c r="H8112" i="34"/>
  <c r="H8113" i="34"/>
  <c r="H8114" i="34"/>
  <c r="H8115" i="34"/>
  <c r="H8116" i="34"/>
  <c r="H8117" i="34"/>
  <c r="H8118" i="34"/>
  <c r="H8119" i="34"/>
  <c r="H8120" i="34"/>
  <c r="H8121" i="34"/>
  <c r="H8122" i="34"/>
  <c r="H8123" i="34"/>
  <c r="H8124" i="34"/>
  <c r="H8125" i="34"/>
  <c r="H8126" i="34"/>
  <c r="H8127" i="34"/>
  <c r="H8128" i="34"/>
  <c r="H8129" i="34"/>
  <c r="H8130" i="34"/>
  <c r="H8131" i="34"/>
  <c r="H8132" i="34"/>
  <c r="H8133" i="34"/>
  <c r="H8134" i="34"/>
  <c r="H8135" i="34"/>
  <c r="H8136" i="34"/>
  <c r="H8137" i="34"/>
  <c r="H8138" i="34"/>
  <c r="H8139" i="34"/>
  <c r="H8140" i="34"/>
  <c r="H8141" i="34"/>
  <c r="H8142" i="34"/>
  <c r="H8143" i="34"/>
  <c r="H8144" i="34"/>
  <c r="H8145" i="34"/>
  <c r="H8146" i="34"/>
  <c r="H8147" i="34"/>
  <c r="H8148" i="34"/>
  <c r="H8149" i="34"/>
  <c r="H8150" i="34"/>
  <c r="H8151" i="34"/>
  <c r="H8152" i="34"/>
  <c r="H8153" i="34"/>
  <c r="H8154" i="34"/>
  <c r="H8155" i="34"/>
  <c r="H8156" i="34"/>
  <c r="H8157" i="34"/>
  <c r="H8158" i="34"/>
  <c r="H8159" i="34"/>
  <c r="H8160" i="34"/>
  <c r="H8161" i="34"/>
  <c r="H8162" i="34"/>
  <c r="H8163" i="34"/>
  <c r="H8164" i="34"/>
  <c r="H8165" i="34"/>
  <c r="H8166" i="34"/>
  <c r="H8167" i="34"/>
  <c r="H8168" i="34"/>
  <c r="H8169" i="34"/>
  <c r="H8170" i="34"/>
  <c r="H8171" i="34"/>
  <c r="H8172" i="34"/>
  <c r="H8173" i="34"/>
  <c r="H8174" i="34"/>
  <c r="H8175" i="34"/>
  <c r="H8176" i="34"/>
  <c r="H8177" i="34"/>
  <c r="H8178" i="34"/>
  <c r="H8179" i="34"/>
  <c r="H8180" i="34"/>
  <c r="H8181" i="34"/>
  <c r="H8182" i="34"/>
  <c r="H8183" i="34"/>
  <c r="H8184" i="34"/>
  <c r="H8185" i="34"/>
  <c r="H8186" i="34"/>
  <c r="H8187" i="34"/>
  <c r="H8188" i="34"/>
  <c r="H8189" i="34"/>
  <c r="H8190" i="34"/>
  <c r="H8191" i="34"/>
  <c r="H8192" i="34"/>
  <c r="H8193" i="34"/>
  <c r="H8194" i="34"/>
  <c r="H8195" i="34"/>
  <c r="H8196" i="34"/>
  <c r="H8197" i="34"/>
  <c r="H8198" i="34"/>
  <c r="H8199" i="34"/>
  <c r="H8200" i="34"/>
  <c r="H8201" i="34"/>
  <c r="H8202" i="34"/>
  <c r="H8203" i="34"/>
  <c r="H8204" i="34"/>
  <c r="H8205" i="34"/>
  <c r="H8206" i="34"/>
  <c r="H8207" i="34"/>
  <c r="H8208" i="34"/>
  <c r="H8209" i="34"/>
  <c r="H8210" i="34"/>
  <c r="H8211" i="34"/>
  <c r="H8212" i="34"/>
  <c r="H8213" i="34"/>
  <c r="H8214" i="34"/>
  <c r="H8215" i="34"/>
  <c r="H8216" i="34"/>
  <c r="H8217" i="34"/>
  <c r="H8218" i="34"/>
  <c r="H8219" i="34"/>
  <c r="H8220" i="34"/>
  <c r="H8221" i="34"/>
  <c r="H8222" i="34"/>
  <c r="H8223" i="34"/>
  <c r="H8224" i="34"/>
  <c r="H8225" i="34"/>
  <c r="H8226" i="34"/>
  <c r="H8227" i="34"/>
  <c r="H8228" i="34"/>
  <c r="H8229" i="34"/>
  <c r="H8230" i="34"/>
  <c r="H8231" i="34"/>
  <c r="H8232" i="34"/>
  <c r="H8233" i="34"/>
  <c r="H8234" i="34"/>
  <c r="H8235" i="34"/>
  <c r="H8236" i="34"/>
  <c r="H8237" i="34"/>
  <c r="H8238" i="34"/>
  <c r="H8239" i="34"/>
  <c r="H8240" i="34"/>
  <c r="H8241" i="34"/>
  <c r="H8242" i="34"/>
  <c r="H8243" i="34"/>
  <c r="H8244" i="34"/>
  <c r="H8245" i="34"/>
  <c r="H8246" i="34"/>
  <c r="H8247" i="34"/>
  <c r="H8248" i="34"/>
  <c r="H8249" i="34"/>
  <c r="H8250" i="34"/>
  <c r="H8251" i="34"/>
  <c r="H8252" i="34"/>
  <c r="H8253" i="34"/>
  <c r="H8254" i="34"/>
  <c r="H8255" i="34"/>
  <c r="H8256" i="34"/>
  <c r="H8257" i="34"/>
  <c r="H8258" i="34"/>
  <c r="H8259" i="34"/>
  <c r="H8260" i="34"/>
  <c r="H8261" i="34"/>
  <c r="H8262" i="34"/>
  <c r="H8263" i="34"/>
  <c r="H8264" i="34"/>
  <c r="H8265" i="34"/>
  <c r="H8266" i="34"/>
  <c r="H8267" i="34"/>
  <c r="H8268" i="34"/>
  <c r="H8269" i="34"/>
  <c r="H8270" i="34"/>
  <c r="H8271" i="34"/>
  <c r="H8272" i="34"/>
  <c r="H8273" i="34"/>
  <c r="H8274" i="34"/>
  <c r="H8275" i="34"/>
  <c r="H8276" i="34"/>
  <c r="H8277" i="34"/>
  <c r="H8278" i="34"/>
  <c r="H8279" i="34"/>
  <c r="H8280" i="34"/>
  <c r="H8281" i="34"/>
  <c r="H8282" i="34"/>
  <c r="H8283" i="34"/>
  <c r="H8284" i="34"/>
  <c r="H8285" i="34"/>
  <c r="H8286" i="34"/>
  <c r="H8287" i="34"/>
  <c r="H8288" i="34"/>
  <c r="H8289" i="34"/>
  <c r="H8290" i="34"/>
  <c r="H8291" i="34"/>
  <c r="H8292" i="34"/>
  <c r="H8293" i="34"/>
  <c r="H8294" i="34"/>
  <c r="H8295" i="34"/>
  <c r="H8296" i="34"/>
  <c r="H8297" i="34"/>
  <c r="H8298" i="34"/>
  <c r="H8299" i="34"/>
  <c r="H8300" i="34"/>
  <c r="H8301" i="34"/>
  <c r="H8302" i="34"/>
  <c r="H8303" i="34"/>
  <c r="H8304" i="34"/>
  <c r="H8305" i="34"/>
  <c r="H8306" i="34"/>
  <c r="H8307" i="34"/>
  <c r="H8308" i="34"/>
  <c r="H8309" i="34"/>
  <c r="H8310" i="34"/>
  <c r="H8311" i="34"/>
  <c r="H8312" i="34"/>
  <c r="H8313" i="34"/>
  <c r="H8314" i="34"/>
  <c r="H8315" i="34"/>
  <c r="H8316" i="34"/>
  <c r="H8317" i="34"/>
  <c r="H8318" i="34"/>
  <c r="H8319" i="34"/>
  <c r="H8320" i="34"/>
  <c r="H8321" i="34"/>
  <c r="H8322" i="34"/>
  <c r="H8323" i="34"/>
  <c r="H8324" i="34"/>
  <c r="H8325" i="34"/>
  <c r="H8326" i="34"/>
  <c r="H8327" i="34"/>
  <c r="H8328" i="34"/>
  <c r="H8329" i="34"/>
  <c r="H8330" i="34"/>
  <c r="H8331" i="34"/>
  <c r="H8332" i="34"/>
  <c r="H8333" i="34"/>
  <c r="H8334" i="34"/>
  <c r="H8335" i="34"/>
  <c r="H8336" i="34"/>
  <c r="H8337" i="34"/>
  <c r="H8338" i="34"/>
  <c r="H8339" i="34"/>
  <c r="H8340" i="34"/>
  <c r="H8341" i="34"/>
  <c r="H8342" i="34"/>
  <c r="H8343" i="34"/>
  <c r="H8344" i="34"/>
  <c r="H8345" i="34"/>
  <c r="H8346" i="34"/>
  <c r="H8347" i="34"/>
  <c r="H8348" i="34"/>
  <c r="H8349" i="34"/>
  <c r="H8350" i="34"/>
  <c r="H8351" i="34"/>
  <c r="H8352" i="34"/>
  <c r="H8353" i="34"/>
  <c r="H8354" i="34"/>
  <c r="H8355" i="34"/>
  <c r="H8356" i="34"/>
  <c r="H8357" i="34"/>
  <c r="H8358" i="34"/>
  <c r="H8359" i="34"/>
  <c r="H8360" i="34"/>
  <c r="H8361" i="34"/>
  <c r="H8362" i="34"/>
  <c r="H8363" i="34"/>
  <c r="H8364" i="34"/>
  <c r="H8365" i="34"/>
  <c r="H8366" i="34"/>
  <c r="H8367" i="34"/>
  <c r="H8368" i="34"/>
  <c r="H8369" i="34"/>
  <c r="H8370" i="34"/>
  <c r="H8371" i="34"/>
  <c r="H8372" i="34"/>
  <c r="H8373" i="34"/>
  <c r="H8374" i="34"/>
  <c r="H8375" i="34"/>
  <c r="H8376" i="34"/>
  <c r="H8377" i="34"/>
  <c r="H8378" i="34"/>
  <c r="H8379" i="34"/>
  <c r="H8380" i="34"/>
  <c r="H8381" i="34"/>
  <c r="H8382" i="34"/>
  <c r="H8383" i="34"/>
  <c r="H8384" i="34"/>
  <c r="H8385" i="34"/>
  <c r="H8386" i="34"/>
  <c r="H8387" i="34"/>
  <c r="H8388" i="34"/>
  <c r="H8389" i="34"/>
  <c r="H8390" i="34"/>
  <c r="H8391" i="34"/>
  <c r="H8392" i="34"/>
  <c r="H8393" i="34"/>
  <c r="H8394" i="34"/>
  <c r="H8395" i="34"/>
  <c r="H8396" i="34"/>
  <c r="H8397" i="34"/>
  <c r="H8398" i="34"/>
  <c r="H8399" i="34"/>
  <c r="H8400" i="34"/>
  <c r="H8401" i="34"/>
  <c r="H8402" i="34"/>
  <c r="H8403" i="34"/>
  <c r="H8404" i="34"/>
  <c r="H8405" i="34"/>
  <c r="H8406" i="34"/>
  <c r="H8407" i="34"/>
  <c r="H8408" i="34"/>
  <c r="H8409" i="34"/>
  <c r="H8410" i="34"/>
  <c r="H8411" i="34"/>
  <c r="H8412" i="34"/>
  <c r="H8413" i="34"/>
  <c r="H8414" i="34"/>
  <c r="H8415" i="34"/>
  <c r="H8416" i="34"/>
  <c r="H8417" i="34"/>
  <c r="H8418" i="34"/>
  <c r="H8419" i="34"/>
  <c r="H8420" i="34"/>
  <c r="H8421" i="34"/>
  <c r="H8422" i="34"/>
  <c r="H8423" i="34"/>
  <c r="H8424" i="34"/>
  <c r="H8425" i="34"/>
  <c r="H8426" i="34"/>
  <c r="H8427" i="34"/>
  <c r="H8428" i="34"/>
  <c r="H8429" i="34"/>
  <c r="H8430" i="34"/>
  <c r="H8431" i="34"/>
  <c r="H8432" i="34"/>
  <c r="H8433" i="34"/>
  <c r="H8434" i="34"/>
  <c r="H8435" i="34"/>
  <c r="H8436" i="34"/>
  <c r="H8437" i="34"/>
  <c r="H8438" i="34"/>
  <c r="H8439" i="34"/>
  <c r="H8440" i="34"/>
  <c r="H8441" i="34"/>
  <c r="H8442" i="34"/>
  <c r="H8443" i="34"/>
  <c r="H8444" i="34"/>
  <c r="H8445" i="34"/>
  <c r="H8446" i="34"/>
  <c r="H8447" i="34"/>
  <c r="H8448" i="34"/>
  <c r="H8449" i="34"/>
  <c r="H8450" i="34"/>
  <c r="H8451" i="34"/>
  <c r="H8452" i="34"/>
  <c r="H8453" i="34"/>
  <c r="H8454" i="34"/>
  <c r="H8455" i="34"/>
  <c r="H8456" i="34"/>
  <c r="H8457" i="34"/>
  <c r="H8458" i="34"/>
  <c r="H8459" i="34"/>
  <c r="H8460" i="34"/>
  <c r="H8461" i="34"/>
  <c r="H8462" i="34"/>
  <c r="H8463" i="34"/>
  <c r="H8464" i="34"/>
  <c r="H8465" i="34"/>
  <c r="H8466" i="34"/>
  <c r="H8467" i="34"/>
  <c r="H8468" i="34"/>
  <c r="H8469" i="34"/>
  <c r="H8470" i="34"/>
  <c r="H8471" i="34"/>
  <c r="H8472" i="34"/>
  <c r="H8473" i="34"/>
  <c r="H8474" i="34"/>
  <c r="H8475" i="34"/>
  <c r="H8476" i="34"/>
  <c r="H8477" i="34"/>
  <c r="H8478" i="34"/>
  <c r="H8479" i="34"/>
  <c r="H8480" i="34"/>
  <c r="H8481" i="34"/>
  <c r="H8482" i="34"/>
  <c r="H8483" i="34"/>
  <c r="H8484" i="34"/>
  <c r="H8485" i="34"/>
  <c r="H8486" i="34"/>
  <c r="H8487" i="34"/>
  <c r="H8488" i="34"/>
  <c r="H8489" i="34"/>
  <c r="H8490" i="34"/>
  <c r="H8491" i="34"/>
  <c r="H8492" i="34"/>
  <c r="H8493" i="34"/>
  <c r="H8494" i="34"/>
  <c r="H8495" i="34"/>
  <c r="H8496" i="34"/>
  <c r="H8497" i="34"/>
  <c r="H8498" i="34"/>
  <c r="H8499" i="34"/>
  <c r="H8500" i="34"/>
  <c r="H8501" i="34"/>
  <c r="H8502" i="34"/>
  <c r="H8503" i="34"/>
  <c r="H8504" i="34"/>
  <c r="H8505" i="34"/>
  <c r="H8506" i="34"/>
  <c r="H8507" i="34"/>
  <c r="H8508" i="34"/>
  <c r="H8509" i="34"/>
  <c r="H8510" i="34"/>
  <c r="H8511" i="34"/>
  <c r="H8512" i="34"/>
  <c r="H8513" i="34"/>
  <c r="H8514" i="34"/>
  <c r="H8515" i="34"/>
  <c r="H8516" i="34"/>
  <c r="H8517" i="34"/>
  <c r="H8518" i="34"/>
  <c r="H8519" i="34"/>
  <c r="H8520" i="34"/>
  <c r="H8521" i="34"/>
  <c r="H8522" i="34"/>
  <c r="H8523" i="34"/>
  <c r="H8524" i="34"/>
  <c r="H8525" i="34"/>
  <c r="H8526" i="34"/>
  <c r="H8527" i="34"/>
  <c r="H8528" i="34"/>
  <c r="H8529" i="34"/>
  <c r="H8530" i="34"/>
  <c r="H8531" i="34"/>
  <c r="H8532" i="34"/>
  <c r="H8533" i="34"/>
  <c r="H8534" i="34"/>
  <c r="H8535" i="34"/>
  <c r="H8536" i="34"/>
  <c r="H8537" i="34"/>
  <c r="H8538" i="34"/>
  <c r="H8539" i="34"/>
  <c r="H8540" i="34"/>
  <c r="H8541" i="34"/>
  <c r="H8542" i="34"/>
  <c r="H8543" i="34"/>
  <c r="H8544" i="34"/>
  <c r="H8545" i="34"/>
  <c r="H8546" i="34"/>
  <c r="H8547" i="34"/>
  <c r="H8548" i="34"/>
  <c r="H8549" i="34"/>
  <c r="H8550" i="34"/>
  <c r="H8551" i="34"/>
  <c r="H8552" i="34"/>
  <c r="H8553" i="34"/>
  <c r="H8554" i="34"/>
  <c r="H8555" i="34"/>
  <c r="H8556" i="34"/>
  <c r="H8557" i="34"/>
  <c r="H8558" i="34"/>
  <c r="H8559" i="34"/>
  <c r="H8560" i="34"/>
  <c r="H8561" i="34"/>
  <c r="H8562" i="34"/>
  <c r="H8563" i="34"/>
  <c r="H8564" i="34"/>
  <c r="H8565" i="34"/>
  <c r="H8566" i="34"/>
  <c r="H8567" i="34"/>
  <c r="H8568" i="34"/>
  <c r="H8569" i="34"/>
  <c r="H8570" i="34"/>
  <c r="H8571" i="34"/>
  <c r="H8572" i="34"/>
  <c r="H8573" i="34"/>
  <c r="H8574" i="34"/>
  <c r="H8575" i="34"/>
  <c r="H8576" i="34"/>
  <c r="H8577" i="34"/>
  <c r="H8578" i="34"/>
  <c r="H8579" i="34"/>
  <c r="H8580" i="34"/>
  <c r="H8581" i="34"/>
  <c r="H8582" i="34"/>
  <c r="H8583" i="34"/>
  <c r="H8584" i="34"/>
  <c r="H8585" i="34"/>
  <c r="H8586" i="34"/>
  <c r="H8587" i="34"/>
  <c r="H8588" i="34"/>
  <c r="H8589" i="34"/>
  <c r="H8590" i="34"/>
  <c r="H8591" i="34"/>
  <c r="H8592" i="34"/>
  <c r="H8593" i="34"/>
  <c r="H8594" i="34"/>
  <c r="H8595" i="34"/>
  <c r="H8596" i="34"/>
  <c r="H8597" i="34"/>
  <c r="H8598" i="34"/>
  <c r="H8599" i="34"/>
  <c r="H8600" i="34"/>
  <c r="H8601" i="34"/>
  <c r="H8602" i="34"/>
  <c r="H8603" i="34"/>
  <c r="H8604" i="34"/>
  <c r="H8605" i="34"/>
  <c r="H8606" i="34"/>
  <c r="H8607" i="34"/>
  <c r="H8608" i="34"/>
  <c r="H8609" i="34"/>
  <c r="H8610" i="34"/>
  <c r="H8611" i="34"/>
  <c r="H8612" i="34"/>
  <c r="H8613" i="34"/>
  <c r="H8614" i="34"/>
  <c r="H8615" i="34"/>
  <c r="H8616" i="34"/>
  <c r="H8617" i="34"/>
  <c r="H8618" i="34"/>
  <c r="H8619" i="34"/>
  <c r="H8620" i="34"/>
  <c r="H8621" i="34"/>
  <c r="H8622" i="34"/>
  <c r="H8623" i="34"/>
  <c r="H8624" i="34"/>
  <c r="H8625" i="34"/>
  <c r="H8626" i="34"/>
  <c r="H8627" i="34"/>
  <c r="H8628" i="34"/>
  <c r="H8629" i="34"/>
  <c r="H8630" i="34"/>
  <c r="H8631" i="34"/>
  <c r="H8632" i="34"/>
  <c r="H8633" i="34"/>
  <c r="H8634" i="34"/>
  <c r="H8635" i="34"/>
  <c r="H8636" i="34"/>
  <c r="H8637" i="34"/>
  <c r="H8638" i="34"/>
  <c r="H8639" i="34"/>
  <c r="H8640" i="34"/>
  <c r="H8641" i="34"/>
  <c r="H8642" i="34"/>
  <c r="H8643" i="34"/>
  <c r="H8644" i="34"/>
  <c r="H8645" i="34"/>
  <c r="H8646" i="34"/>
  <c r="H8647" i="34"/>
  <c r="H8648" i="34"/>
  <c r="H8649" i="34"/>
  <c r="H8650" i="34"/>
  <c r="H8651" i="34"/>
  <c r="H8652" i="34"/>
  <c r="H8653" i="34"/>
  <c r="H8654" i="34"/>
  <c r="H8655" i="34"/>
  <c r="H8656" i="34"/>
  <c r="H8657" i="34"/>
  <c r="H8658" i="34"/>
  <c r="H8659" i="34"/>
  <c r="H8660" i="34"/>
  <c r="H8661" i="34"/>
  <c r="H8662" i="34"/>
  <c r="H8663" i="34"/>
  <c r="H8664" i="34"/>
  <c r="H8665" i="34"/>
  <c r="H8666" i="34"/>
  <c r="H8667" i="34"/>
  <c r="H8668" i="34"/>
  <c r="H8669" i="34"/>
  <c r="H8670" i="34"/>
  <c r="H8671" i="34"/>
  <c r="H8672" i="34"/>
  <c r="H8673" i="34"/>
  <c r="H8674" i="34"/>
  <c r="H8675" i="34"/>
  <c r="H8676" i="34"/>
  <c r="H8677" i="34"/>
  <c r="H8678" i="34"/>
  <c r="H8679" i="34"/>
  <c r="H8680" i="34"/>
  <c r="H8681" i="34"/>
  <c r="H8682" i="34"/>
  <c r="H8683" i="34"/>
  <c r="H8684" i="34"/>
  <c r="H8685" i="34"/>
  <c r="H8686" i="34"/>
  <c r="H8687" i="34"/>
  <c r="H8688" i="34"/>
  <c r="H8689" i="34"/>
  <c r="H8690" i="34"/>
  <c r="H8691" i="34"/>
  <c r="H8692" i="34"/>
  <c r="H8693" i="34"/>
  <c r="H8694" i="34"/>
  <c r="H8695" i="34"/>
  <c r="H8696" i="34"/>
  <c r="H8697" i="34"/>
  <c r="H8698" i="34"/>
  <c r="H8699" i="34"/>
  <c r="H8700" i="34"/>
  <c r="H8701" i="34"/>
  <c r="H8702" i="34"/>
  <c r="H8703" i="34"/>
  <c r="H8704" i="34"/>
  <c r="H8705" i="34"/>
  <c r="H8706" i="34"/>
  <c r="H8707" i="34"/>
  <c r="H8708" i="34"/>
  <c r="H8709" i="34"/>
  <c r="H8710" i="34"/>
  <c r="H8711" i="34"/>
  <c r="H8712" i="34"/>
  <c r="H8713" i="34"/>
  <c r="H8714" i="34"/>
  <c r="H8715" i="34"/>
  <c r="H8716" i="34"/>
  <c r="H8717" i="34"/>
  <c r="H8718" i="34"/>
  <c r="H8719" i="34"/>
  <c r="H8720" i="34"/>
  <c r="H8721" i="34"/>
  <c r="H8722" i="34"/>
  <c r="H8723" i="34"/>
  <c r="H8724" i="34"/>
  <c r="H8725" i="34"/>
  <c r="H8726" i="34"/>
  <c r="H8727" i="34"/>
  <c r="H8728" i="34"/>
  <c r="H8729" i="34"/>
  <c r="H8730" i="34"/>
  <c r="H8731" i="34"/>
  <c r="H8732" i="34"/>
  <c r="H8733" i="34"/>
  <c r="H8734" i="34"/>
  <c r="H8735" i="34"/>
  <c r="H8736" i="34"/>
  <c r="H8737" i="34"/>
  <c r="H8738" i="34"/>
  <c r="H8739" i="34"/>
  <c r="H8740" i="34"/>
  <c r="H8741" i="34"/>
  <c r="H8742" i="34"/>
  <c r="H8743" i="34"/>
  <c r="H8744" i="34"/>
  <c r="H8745" i="34"/>
  <c r="H8746" i="34"/>
  <c r="H8747" i="34"/>
  <c r="H8748" i="34"/>
  <c r="H8749" i="34"/>
  <c r="H8750" i="34"/>
  <c r="H8751" i="34"/>
  <c r="H8752" i="34"/>
  <c r="H8753" i="34"/>
  <c r="H8754" i="34"/>
  <c r="H8755" i="34"/>
  <c r="H8756" i="34"/>
  <c r="H8757" i="34"/>
  <c r="H8758" i="34"/>
  <c r="H8759" i="34"/>
  <c r="H8760" i="34"/>
  <c r="H8761" i="34"/>
  <c r="H8762" i="34"/>
  <c r="H8763" i="34"/>
  <c r="H8764" i="34"/>
  <c r="H8765" i="34"/>
  <c r="H8766" i="34"/>
  <c r="H8767" i="34"/>
  <c r="H8768" i="34"/>
  <c r="H8769" i="34"/>
  <c r="H8770" i="34"/>
  <c r="H8771" i="34"/>
  <c r="H8772" i="34"/>
  <c r="H8773" i="34"/>
  <c r="H8774" i="34"/>
  <c r="H8775" i="34"/>
  <c r="H8776" i="34"/>
  <c r="H8777" i="34"/>
  <c r="H8778" i="34"/>
  <c r="H8779" i="34"/>
  <c r="H8780" i="34"/>
  <c r="H8781" i="34"/>
  <c r="H8782" i="34"/>
  <c r="H8783" i="34"/>
  <c r="H8784" i="34"/>
  <c r="H8785" i="34"/>
  <c r="H8786" i="34"/>
  <c r="H8787" i="34"/>
  <c r="H8788" i="34"/>
  <c r="H8789" i="34"/>
  <c r="H8790" i="34"/>
  <c r="H8791" i="34"/>
  <c r="H8792" i="34"/>
  <c r="H8793" i="34"/>
  <c r="H8794" i="34"/>
  <c r="H8795" i="34"/>
  <c r="H8796" i="34"/>
  <c r="H8797" i="34"/>
  <c r="H8798" i="34"/>
  <c r="H8799" i="34"/>
  <c r="H8800" i="34"/>
  <c r="H8801" i="34"/>
  <c r="H8802" i="34"/>
  <c r="H8803" i="34"/>
  <c r="H8804" i="34"/>
  <c r="H8805" i="34"/>
  <c r="H8806" i="34"/>
  <c r="H8807" i="34"/>
  <c r="H8808" i="34"/>
  <c r="H8809" i="34"/>
  <c r="H8810" i="34"/>
  <c r="H8811" i="34"/>
  <c r="H8812" i="34"/>
  <c r="H8813" i="34"/>
  <c r="H8814" i="34"/>
  <c r="H8815" i="34"/>
  <c r="H8816" i="34"/>
  <c r="H8817" i="34"/>
  <c r="H8818" i="34"/>
  <c r="H8819" i="34"/>
  <c r="H8820" i="34"/>
  <c r="H8821" i="34"/>
  <c r="H8822" i="34"/>
  <c r="H8823" i="34"/>
  <c r="H8824" i="34"/>
  <c r="H8825" i="34"/>
  <c r="H8826" i="34"/>
  <c r="H8827" i="34"/>
  <c r="H8828" i="34"/>
  <c r="H8829" i="34"/>
  <c r="H8830" i="34"/>
  <c r="H8831" i="34"/>
  <c r="H8832" i="34"/>
  <c r="H8833" i="34"/>
  <c r="H8834" i="34"/>
  <c r="H8835" i="34"/>
  <c r="H8836" i="34"/>
  <c r="H8837" i="34"/>
  <c r="H8838" i="34"/>
  <c r="H8839" i="34"/>
  <c r="H8840" i="34"/>
  <c r="H8841" i="34"/>
  <c r="H8842" i="34"/>
  <c r="H8843" i="34"/>
  <c r="H8844" i="34"/>
  <c r="H8845" i="34"/>
  <c r="H8846" i="34"/>
  <c r="H8847" i="34"/>
  <c r="H8848" i="34"/>
  <c r="H8849" i="34"/>
  <c r="H8850" i="34"/>
  <c r="H8851" i="34"/>
  <c r="H8852" i="34"/>
  <c r="H8853" i="34"/>
  <c r="H8854" i="34"/>
  <c r="H8855" i="34"/>
  <c r="H8856" i="34"/>
  <c r="H8857" i="34"/>
  <c r="H8858" i="34"/>
  <c r="H8859" i="34"/>
  <c r="H8860" i="34"/>
  <c r="H8861" i="34"/>
  <c r="H8862" i="34"/>
  <c r="H8863" i="34"/>
  <c r="H8864" i="34"/>
  <c r="H8865" i="34"/>
  <c r="H8866" i="34"/>
  <c r="H8867" i="34"/>
  <c r="H8868" i="34"/>
  <c r="H8869" i="34"/>
  <c r="H8870" i="34"/>
  <c r="H8871" i="34"/>
  <c r="H8872" i="34"/>
  <c r="H8873" i="34"/>
  <c r="H8874" i="34"/>
  <c r="H8875" i="34"/>
  <c r="H8876" i="34"/>
  <c r="H8877" i="34"/>
  <c r="H8878" i="34"/>
  <c r="H8879" i="34"/>
  <c r="H8880" i="34"/>
  <c r="H8881" i="34"/>
  <c r="H8882" i="34"/>
  <c r="H8883" i="34"/>
  <c r="H8884" i="34"/>
  <c r="H8885" i="34"/>
  <c r="H8886" i="34"/>
  <c r="H8887" i="34"/>
  <c r="H8888" i="34"/>
  <c r="H8889" i="34"/>
  <c r="H8890" i="34"/>
  <c r="H8891" i="34"/>
  <c r="H8892" i="34"/>
  <c r="H8893" i="34"/>
  <c r="H8894" i="34"/>
  <c r="H8895" i="34"/>
  <c r="H8896" i="34"/>
  <c r="H8897" i="34"/>
  <c r="H8898" i="34"/>
  <c r="H8899" i="34"/>
  <c r="H8900" i="34"/>
  <c r="H8901" i="34"/>
  <c r="H8902" i="34"/>
  <c r="H8903" i="34"/>
  <c r="H8904" i="34"/>
  <c r="H8905" i="34"/>
  <c r="H8906" i="34"/>
  <c r="H8907" i="34"/>
  <c r="H8908" i="34"/>
  <c r="H8909" i="34"/>
  <c r="H8910" i="34"/>
  <c r="H8911" i="34"/>
  <c r="H8912" i="34"/>
  <c r="H8913" i="34"/>
  <c r="H8914" i="34"/>
  <c r="H8915" i="34"/>
  <c r="H8916" i="34"/>
  <c r="H8917" i="34"/>
  <c r="H8918" i="34"/>
  <c r="H8919" i="34"/>
  <c r="H8920" i="34"/>
  <c r="H8921" i="34"/>
  <c r="H8922" i="34"/>
  <c r="H8923" i="34"/>
  <c r="H8924" i="34"/>
  <c r="H8925" i="34"/>
  <c r="H8926" i="34"/>
  <c r="H8927" i="34"/>
  <c r="H8928" i="34"/>
  <c r="H8929" i="34"/>
  <c r="H8930" i="34"/>
  <c r="H8931" i="34"/>
  <c r="H8932" i="34"/>
  <c r="H8933" i="34"/>
  <c r="H8934" i="34"/>
  <c r="H8935" i="34"/>
  <c r="H8936" i="34"/>
  <c r="H8937" i="34"/>
  <c r="H8938" i="34"/>
  <c r="H8939" i="34"/>
  <c r="H8940" i="34"/>
  <c r="H8941" i="34"/>
  <c r="H8942" i="34"/>
  <c r="H8943" i="34"/>
  <c r="H8944" i="34"/>
  <c r="H8945" i="34"/>
  <c r="H8946" i="34"/>
  <c r="H8947" i="34"/>
  <c r="H8948" i="34"/>
  <c r="H8949" i="34"/>
  <c r="H8950" i="34"/>
  <c r="H8951" i="34"/>
  <c r="H8952" i="34"/>
  <c r="H8953" i="34"/>
  <c r="H8954" i="34"/>
  <c r="H8955" i="34"/>
  <c r="H8956" i="34"/>
  <c r="H8957" i="34"/>
  <c r="H8958" i="34"/>
  <c r="H8959" i="34"/>
  <c r="H8960" i="34"/>
  <c r="H8961" i="34"/>
  <c r="H8962" i="34"/>
  <c r="H8963" i="34"/>
  <c r="H8964" i="34"/>
  <c r="H8965" i="34"/>
  <c r="H8966" i="34"/>
  <c r="H8967" i="34"/>
  <c r="H8968" i="34"/>
  <c r="H8969" i="34"/>
  <c r="H8970" i="34"/>
  <c r="H8971" i="34"/>
  <c r="H8972" i="34"/>
  <c r="H8973" i="34"/>
  <c r="H8974" i="34"/>
  <c r="H8975" i="34"/>
  <c r="H8976" i="34"/>
  <c r="H8977" i="34"/>
  <c r="H8978" i="34"/>
  <c r="H8979" i="34"/>
  <c r="H8980" i="34"/>
  <c r="H8981" i="34"/>
  <c r="H8982" i="34"/>
  <c r="H8983" i="34"/>
  <c r="H8984" i="34"/>
  <c r="H8985" i="34"/>
  <c r="H8986" i="34"/>
  <c r="H8987" i="34"/>
  <c r="H8988" i="34"/>
  <c r="H8989" i="34"/>
  <c r="H8990" i="34"/>
  <c r="H8991" i="34"/>
  <c r="H8992" i="34"/>
  <c r="H8993" i="34"/>
  <c r="H8994" i="34"/>
  <c r="H8995" i="34"/>
  <c r="H8996" i="34"/>
  <c r="H8997" i="34"/>
  <c r="H8998" i="34"/>
  <c r="H8999" i="34"/>
  <c r="H9000" i="34"/>
  <c r="H9001" i="34"/>
  <c r="H9002" i="34"/>
  <c r="H9003" i="34"/>
  <c r="H9004" i="34"/>
  <c r="H9005" i="34"/>
  <c r="H9006" i="34"/>
  <c r="H9007" i="34"/>
  <c r="H9008" i="34"/>
  <c r="H9009" i="34"/>
  <c r="H9010" i="34"/>
  <c r="H9011" i="34"/>
  <c r="H9012" i="34"/>
  <c r="H9013" i="34"/>
  <c r="H9014" i="34"/>
  <c r="H9015" i="34"/>
  <c r="H9016" i="34"/>
  <c r="H9017" i="34"/>
  <c r="H9018" i="34"/>
  <c r="H9019" i="34"/>
  <c r="H9020" i="34"/>
  <c r="H9021" i="34"/>
  <c r="H9022" i="34"/>
  <c r="H9023" i="34"/>
  <c r="H9024" i="34"/>
  <c r="H9025" i="34"/>
  <c r="H9026" i="34"/>
  <c r="H9027" i="34"/>
  <c r="H9028" i="34"/>
  <c r="H9029" i="34"/>
  <c r="H9030" i="34"/>
  <c r="H9031" i="34"/>
  <c r="H9032" i="34"/>
  <c r="H9033" i="34"/>
  <c r="H9034" i="34"/>
  <c r="H9035" i="34"/>
  <c r="H9036" i="34"/>
  <c r="H9037" i="34"/>
  <c r="H9038" i="34"/>
  <c r="H9039" i="34"/>
  <c r="H9040" i="34"/>
  <c r="H9041" i="34"/>
  <c r="H9042" i="34"/>
  <c r="H9043" i="34"/>
  <c r="H9044" i="34"/>
  <c r="H9045" i="34"/>
  <c r="H9046" i="34"/>
  <c r="H9047" i="34"/>
  <c r="H9048" i="34"/>
  <c r="H9049" i="34"/>
  <c r="H9050" i="34"/>
  <c r="H9051" i="34"/>
  <c r="H9052" i="34"/>
  <c r="H9053" i="34"/>
  <c r="H9054" i="34"/>
  <c r="H9055" i="34"/>
  <c r="H9056" i="34"/>
  <c r="H9057" i="34"/>
  <c r="H9058" i="34"/>
  <c r="H9059" i="34"/>
  <c r="H9060" i="34"/>
  <c r="H9061" i="34"/>
  <c r="H9062" i="34"/>
  <c r="H9063" i="34"/>
  <c r="H9064" i="34"/>
  <c r="H9065" i="34"/>
  <c r="H9066" i="34"/>
  <c r="H9067" i="34"/>
  <c r="H9068" i="34"/>
  <c r="H9069" i="34"/>
  <c r="H9070" i="34"/>
  <c r="H9071" i="34"/>
  <c r="H9072" i="34"/>
  <c r="H9073" i="34"/>
  <c r="H9074" i="34"/>
  <c r="H9075" i="34"/>
  <c r="H9076" i="34"/>
  <c r="H9077" i="34"/>
  <c r="H9078" i="34"/>
  <c r="H9079" i="34"/>
  <c r="H9080" i="34"/>
  <c r="H9081" i="34"/>
  <c r="H9082" i="34"/>
  <c r="H9083" i="34"/>
  <c r="H9084" i="34"/>
  <c r="H9085" i="34"/>
  <c r="H9086" i="34"/>
  <c r="H9087" i="34"/>
  <c r="H9088" i="34"/>
  <c r="H9089" i="34"/>
  <c r="H9090" i="34"/>
  <c r="H9091" i="34"/>
  <c r="H9092" i="34"/>
  <c r="H9093" i="34"/>
  <c r="H9094" i="34"/>
  <c r="H9095" i="34"/>
  <c r="H9096" i="34"/>
  <c r="H9097" i="34"/>
  <c r="H9098" i="34"/>
  <c r="H9099" i="34"/>
  <c r="H9100" i="34"/>
  <c r="H9101" i="34"/>
  <c r="H9102" i="34"/>
  <c r="H9103" i="34"/>
  <c r="H9104" i="34"/>
  <c r="H9105" i="34"/>
  <c r="H9106" i="34"/>
  <c r="H9107" i="34"/>
  <c r="H9108" i="34"/>
  <c r="H9109" i="34"/>
  <c r="H9110" i="34"/>
  <c r="H9111" i="34"/>
  <c r="H9112" i="34"/>
  <c r="H9113" i="34"/>
  <c r="H9114" i="34"/>
  <c r="H9115" i="34"/>
  <c r="H9116" i="34"/>
  <c r="H9117" i="34"/>
  <c r="H9118" i="34"/>
  <c r="H9119" i="34"/>
  <c r="H9120" i="34"/>
  <c r="H9121" i="34"/>
  <c r="H9122" i="34"/>
  <c r="H9123" i="34"/>
  <c r="H9124" i="34"/>
  <c r="H9125" i="34"/>
  <c r="H9126" i="34"/>
  <c r="H9127" i="34"/>
  <c r="H9128" i="34"/>
  <c r="H9129" i="34"/>
  <c r="H9130" i="34"/>
  <c r="H9131" i="34"/>
  <c r="H9132" i="34"/>
  <c r="H9133" i="34"/>
  <c r="H9134" i="34"/>
  <c r="H9135" i="34"/>
  <c r="H9136" i="34"/>
  <c r="H9137" i="34"/>
  <c r="H9138" i="34"/>
  <c r="H9139" i="34"/>
  <c r="H9140" i="34"/>
  <c r="H9141" i="34"/>
  <c r="H9142" i="34"/>
  <c r="H9143" i="34"/>
  <c r="H9144" i="34"/>
  <c r="H9145" i="34"/>
  <c r="H9146" i="34"/>
  <c r="H9147" i="34"/>
  <c r="H9148" i="34"/>
  <c r="H9149" i="34"/>
  <c r="H9150" i="34"/>
  <c r="H9151" i="34"/>
  <c r="H9152" i="34"/>
  <c r="H9153" i="34"/>
  <c r="H9154" i="34"/>
  <c r="H9155" i="34"/>
  <c r="H9156" i="34"/>
  <c r="H9157" i="34"/>
  <c r="H9158" i="34"/>
  <c r="H9159" i="34"/>
  <c r="H9160" i="34"/>
  <c r="H9161" i="34"/>
  <c r="H9162" i="34"/>
  <c r="H9163" i="34"/>
  <c r="H9164" i="34"/>
  <c r="H9165" i="34"/>
  <c r="H9166" i="34"/>
  <c r="H9167" i="34"/>
  <c r="H9168" i="34"/>
  <c r="H9169" i="34"/>
  <c r="H9170" i="34"/>
  <c r="H9171" i="34"/>
  <c r="H9172" i="34"/>
  <c r="H9173" i="34"/>
  <c r="H9174" i="34"/>
  <c r="H9175" i="34"/>
  <c r="H9176" i="34"/>
  <c r="H9177" i="34"/>
  <c r="H9178" i="34"/>
  <c r="H9179" i="34"/>
  <c r="H9180" i="34"/>
  <c r="H9181" i="34"/>
  <c r="H9182" i="34"/>
  <c r="H9183" i="34"/>
  <c r="H9184" i="34"/>
  <c r="H9185" i="34"/>
  <c r="H9186" i="34"/>
  <c r="H9187" i="34"/>
  <c r="H9188" i="34"/>
  <c r="H9189" i="34"/>
  <c r="H9190" i="34"/>
  <c r="H9191" i="34"/>
  <c r="H9192" i="34"/>
  <c r="H9193" i="34"/>
  <c r="H9194" i="34"/>
  <c r="H9195" i="34"/>
  <c r="H9196" i="34"/>
  <c r="H9197" i="34"/>
  <c r="H9198" i="34"/>
  <c r="H9199" i="34"/>
  <c r="H9200" i="34"/>
  <c r="H9201" i="34"/>
  <c r="H9202" i="34"/>
  <c r="H9203" i="34"/>
  <c r="H9204" i="34"/>
  <c r="H9205" i="34"/>
  <c r="H9206" i="34"/>
  <c r="H9207" i="34"/>
  <c r="H9208" i="34"/>
  <c r="H9209" i="34"/>
  <c r="H9210" i="34"/>
  <c r="H9211" i="34"/>
  <c r="H9212" i="34"/>
  <c r="H9213" i="34"/>
  <c r="H9214" i="34"/>
  <c r="H9215" i="34"/>
  <c r="H9216" i="34"/>
  <c r="H9217" i="34"/>
  <c r="H9218" i="34"/>
  <c r="H9219" i="34"/>
  <c r="H9220" i="34"/>
  <c r="H9221" i="34"/>
  <c r="H9222" i="34"/>
  <c r="H9223" i="34"/>
  <c r="H9224" i="34"/>
  <c r="H9225" i="34"/>
  <c r="H9226" i="34"/>
  <c r="H9227" i="34"/>
  <c r="H9228" i="34"/>
  <c r="H9229" i="34"/>
  <c r="H9230" i="34"/>
  <c r="H9231" i="34"/>
  <c r="H9232" i="34"/>
  <c r="H9233" i="34"/>
  <c r="H9234" i="34"/>
  <c r="H9235" i="34"/>
  <c r="H9236" i="34"/>
  <c r="H9237" i="34"/>
  <c r="H9238" i="34"/>
  <c r="H9239" i="34"/>
  <c r="H9240" i="34"/>
  <c r="H9241" i="34"/>
  <c r="H9242" i="34"/>
  <c r="H9243" i="34"/>
  <c r="H9244" i="34"/>
  <c r="H9245" i="34"/>
  <c r="H9246" i="34"/>
  <c r="H9247" i="34"/>
  <c r="H9248" i="34"/>
  <c r="H9249" i="34"/>
  <c r="H9250" i="34"/>
  <c r="H9251" i="34"/>
  <c r="H9252" i="34"/>
  <c r="H9253" i="34"/>
  <c r="H9254" i="34"/>
  <c r="H9255" i="34"/>
  <c r="H9256" i="34"/>
  <c r="H9257" i="34"/>
  <c r="H9258" i="34"/>
  <c r="H9259" i="34"/>
  <c r="H9260" i="34"/>
  <c r="H9261" i="34"/>
  <c r="H9262" i="34"/>
  <c r="H9263" i="34"/>
  <c r="H9264" i="34"/>
  <c r="H9265" i="34"/>
  <c r="H9266" i="34"/>
  <c r="H9267" i="34"/>
  <c r="H9268" i="34"/>
  <c r="H9269" i="34"/>
  <c r="H9270" i="34"/>
  <c r="H9271" i="34"/>
  <c r="H9272" i="34"/>
  <c r="H9273" i="34"/>
  <c r="H9274" i="34"/>
  <c r="H9275" i="34"/>
  <c r="H9276" i="34"/>
  <c r="H9277" i="34"/>
  <c r="H9278" i="34"/>
  <c r="H9279" i="34"/>
  <c r="H9280" i="34"/>
  <c r="H9281" i="34"/>
  <c r="H9282" i="34"/>
  <c r="H9283" i="34"/>
  <c r="H9284" i="34"/>
  <c r="H9285" i="34"/>
  <c r="H9286" i="34"/>
  <c r="H9287" i="34"/>
  <c r="H9288" i="34"/>
  <c r="H9289" i="34"/>
  <c r="H9290" i="34"/>
  <c r="H9291" i="34"/>
  <c r="H9292" i="34"/>
  <c r="H9293" i="34"/>
  <c r="H9294" i="34"/>
  <c r="H9295" i="34"/>
  <c r="H9296" i="34"/>
  <c r="H9297" i="34"/>
  <c r="H9298" i="34"/>
  <c r="H9299" i="34"/>
  <c r="H9300" i="34"/>
  <c r="H9301" i="34"/>
  <c r="H9302" i="34"/>
  <c r="H9303" i="34"/>
  <c r="H9304" i="34"/>
  <c r="H9305" i="34"/>
  <c r="H9306" i="34"/>
  <c r="H9307" i="34"/>
  <c r="H9308" i="34"/>
  <c r="H9309" i="34"/>
  <c r="H9310" i="34"/>
  <c r="H9311" i="34"/>
  <c r="H9312" i="34"/>
  <c r="H9313" i="34"/>
  <c r="H9314" i="34"/>
  <c r="H9315" i="34"/>
  <c r="H9316" i="34"/>
  <c r="H9317" i="34"/>
  <c r="H9318" i="34"/>
  <c r="H9319" i="34"/>
  <c r="H9320" i="34"/>
  <c r="H9321" i="34"/>
  <c r="H9322" i="34"/>
  <c r="H9323" i="34"/>
  <c r="H9324" i="34"/>
  <c r="H9325" i="34"/>
  <c r="H9326" i="34"/>
  <c r="H9327" i="34"/>
  <c r="H9328" i="34"/>
  <c r="H9329" i="34"/>
  <c r="H9330" i="34"/>
  <c r="H9331" i="34"/>
  <c r="H9332" i="34"/>
  <c r="H9333" i="34"/>
  <c r="H9334" i="34"/>
  <c r="H9335" i="34"/>
  <c r="H9336" i="34"/>
  <c r="H9337" i="34"/>
  <c r="H9338" i="34"/>
  <c r="H9339" i="34"/>
  <c r="H9340" i="34"/>
  <c r="H9341" i="34"/>
  <c r="H9342" i="34"/>
  <c r="H9343" i="34"/>
  <c r="H9344" i="34"/>
  <c r="H9345" i="34"/>
  <c r="H9346" i="34"/>
  <c r="H9347" i="34"/>
  <c r="H9348" i="34"/>
  <c r="H9349" i="34"/>
  <c r="H9350" i="34"/>
  <c r="H9351" i="34"/>
  <c r="H9352" i="34"/>
  <c r="H9353" i="34"/>
  <c r="H9354" i="34"/>
  <c r="H9355" i="34"/>
  <c r="H9356" i="34"/>
  <c r="H9357" i="34"/>
  <c r="H9358" i="34"/>
  <c r="H9359" i="34"/>
  <c r="H9360" i="34"/>
  <c r="H9361" i="34"/>
  <c r="H9362" i="34"/>
  <c r="H9363" i="34"/>
  <c r="H9364" i="34"/>
  <c r="H9365" i="34"/>
  <c r="H9366" i="34"/>
  <c r="H9367" i="34"/>
  <c r="H9368" i="34"/>
  <c r="H9369" i="34"/>
  <c r="H9370" i="34"/>
  <c r="H9371" i="34"/>
  <c r="H9372" i="34"/>
  <c r="H9373" i="34"/>
  <c r="H9374" i="34"/>
  <c r="H9375" i="34"/>
  <c r="H9376" i="34"/>
  <c r="H9377" i="34"/>
  <c r="H9378" i="34"/>
  <c r="H9379" i="34"/>
  <c r="H9380" i="34"/>
  <c r="H9381" i="34"/>
  <c r="H9382" i="34"/>
  <c r="H9383" i="34"/>
  <c r="H9384" i="34"/>
  <c r="H9385" i="34"/>
  <c r="H9386" i="34"/>
  <c r="H9387" i="34"/>
  <c r="H9388" i="34"/>
  <c r="H9389" i="34"/>
  <c r="H9390" i="34"/>
  <c r="H9391" i="34"/>
  <c r="H9392" i="34"/>
  <c r="H9393" i="34"/>
  <c r="H9394" i="34"/>
  <c r="H9395" i="34"/>
  <c r="H9396" i="34"/>
  <c r="H9397" i="34"/>
  <c r="H9398" i="34"/>
  <c r="H9399" i="34"/>
  <c r="H9400" i="34"/>
  <c r="H9401" i="34"/>
  <c r="H9402" i="34"/>
  <c r="H9403" i="34"/>
  <c r="H9404" i="34"/>
  <c r="H9405" i="34"/>
  <c r="H9406" i="34"/>
  <c r="H9407" i="34"/>
  <c r="H9408" i="34"/>
  <c r="H9409" i="34"/>
  <c r="H9410" i="34"/>
  <c r="H9411" i="34"/>
  <c r="H9412" i="34"/>
  <c r="H9413" i="34"/>
  <c r="H9414" i="34"/>
  <c r="H9415" i="34"/>
  <c r="H9416" i="34"/>
  <c r="H9417" i="34"/>
  <c r="H9418" i="34"/>
  <c r="H9419" i="34"/>
  <c r="H9420" i="34"/>
  <c r="H9421" i="34"/>
  <c r="H9422" i="34"/>
  <c r="H9423" i="34"/>
  <c r="H9424" i="34"/>
  <c r="H9425" i="34"/>
  <c r="H9426" i="34"/>
  <c r="H9427" i="34"/>
  <c r="H9428" i="34"/>
  <c r="H9429" i="34"/>
  <c r="H9430" i="34"/>
  <c r="H9431" i="34"/>
  <c r="H9432" i="34"/>
  <c r="H9433" i="34"/>
  <c r="H9434" i="34"/>
  <c r="H9435" i="34"/>
  <c r="H9436" i="34"/>
  <c r="H9437" i="34"/>
  <c r="H9438" i="34"/>
  <c r="H9439" i="34"/>
  <c r="H9440" i="34"/>
  <c r="H9441" i="34"/>
  <c r="H9442" i="34"/>
  <c r="H9443" i="34"/>
  <c r="H9444" i="34"/>
  <c r="H9445" i="34"/>
  <c r="H9446" i="34"/>
  <c r="H9447" i="34"/>
  <c r="H9448" i="34"/>
  <c r="H9449" i="34"/>
  <c r="H9450" i="34"/>
  <c r="H9451" i="34"/>
  <c r="H9452" i="34"/>
  <c r="H9453" i="34"/>
  <c r="H9454" i="34"/>
  <c r="H9455" i="34"/>
  <c r="H9456" i="34"/>
  <c r="H9457" i="34"/>
  <c r="H9458" i="34"/>
  <c r="H9459" i="34"/>
  <c r="H9460" i="34"/>
  <c r="H9461" i="34"/>
  <c r="H9462" i="34"/>
  <c r="H9463" i="34"/>
  <c r="H9464" i="34"/>
  <c r="H9465" i="34"/>
  <c r="H9466" i="34"/>
  <c r="H9467" i="34"/>
  <c r="H9468" i="34"/>
  <c r="H9469" i="34"/>
  <c r="H9470" i="34"/>
  <c r="H9471" i="34"/>
  <c r="H9472" i="34"/>
  <c r="H9473" i="34"/>
  <c r="H9474" i="34"/>
  <c r="H9475" i="34"/>
  <c r="H9476" i="34"/>
  <c r="H9477" i="34"/>
  <c r="H9478" i="34"/>
  <c r="H9479" i="34"/>
  <c r="H9480" i="34"/>
  <c r="H9481" i="34"/>
  <c r="H9482" i="34"/>
  <c r="H9483" i="34"/>
  <c r="H9484" i="34"/>
  <c r="H9485" i="34"/>
  <c r="H9486" i="34"/>
  <c r="H9487" i="34"/>
  <c r="H9488" i="34"/>
  <c r="H9489" i="34"/>
  <c r="H9490" i="34"/>
  <c r="H9491" i="34"/>
  <c r="H9492" i="34"/>
  <c r="H9493" i="34"/>
  <c r="H9494" i="34"/>
  <c r="H9495" i="34"/>
  <c r="H9496" i="34"/>
  <c r="H9497" i="34"/>
  <c r="H9498" i="34"/>
  <c r="H9499" i="34"/>
  <c r="H9500" i="34"/>
  <c r="H9501" i="34"/>
  <c r="H9502" i="34"/>
  <c r="H9503" i="34"/>
  <c r="H9504" i="34"/>
  <c r="H9505" i="34"/>
  <c r="H9506" i="34"/>
  <c r="H9507" i="34"/>
  <c r="H9508" i="34"/>
  <c r="H9509" i="34"/>
  <c r="H9510" i="34"/>
  <c r="H9511" i="34"/>
  <c r="H9512" i="34"/>
  <c r="H9513" i="34"/>
  <c r="H9514" i="34"/>
  <c r="H9515" i="34"/>
  <c r="H9516" i="34"/>
  <c r="H9517" i="34"/>
  <c r="H9518" i="34"/>
  <c r="H9519" i="34"/>
  <c r="H9520" i="34"/>
  <c r="H9521" i="34"/>
  <c r="H9522" i="34"/>
  <c r="H9523" i="34"/>
  <c r="H9524" i="34"/>
  <c r="H9525" i="34"/>
  <c r="H9526" i="34"/>
  <c r="H9527" i="34"/>
  <c r="H9528" i="34"/>
  <c r="H9529" i="34"/>
  <c r="H9530" i="34"/>
  <c r="H9531" i="34"/>
  <c r="H9532" i="34"/>
  <c r="H9533" i="34"/>
  <c r="H9534" i="34"/>
  <c r="H9535" i="34"/>
  <c r="H9536" i="34"/>
  <c r="H9537" i="34"/>
  <c r="H9538" i="34"/>
  <c r="H9539" i="34"/>
  <c r="H9540" i="34"/>
  <c r="H9541" i="34"/>
  <c r="H9542" i="34"/>
  <c r="H9543" i="34"/>
  <c r="H9544" i="34"/>
  <c r="H9545" i="34"/>
  <c r="H9546" i="34"/>
  <c r="H9547" i="34"/>
  <c r="H9548" i="34"/>
  <c r="H9549" i="34"/>
  <c r="H9550" i="34"/>
  <c r="H9551" i="34"/>
  <c r="H9552" i="34"/>
  <c r="H9553" i="34"/>
  <c r="H9554" i="34"/>
  <c r="H9555" i="34"/>
  <c r="H9556" i="34"/>
  <c r="H9557" i="34"/>
  <c r="H9558" i="34"/>
  <c r="H9559" i="34"/>
  <c r="H9560" i="34"/>
  <c r="H9561" i="34"/>
  <c r="H9562" i="34"/>
  <c r="H9563" i="34"/>
  <c r="H9564" i="34"/>
  <c r="H9565" i="34"/>
  <c r="H9566" i="34"/>
  <c r="H9567" i="34"/>
  <c r="H9568" i="34"/>
  <c r="H9569" i="34"/>
  <c r="H9570" i="34"/>
  <c r="H9571" i="34"/>
  <c r="H9572" i="34"/>
  <c r="H9573" i="34"/>
  <c r="H9574" i="34"/>
  <c r="H9575" i="34"/>
  <c r="H9576" i="34"/>
  <c r="H9577" i="34"/>
  <c r="H9578" i="34"/>
  <c r="H9579" i="34"/>
  <c r="H9580" i="34"/>
  <c r="H9581" i="34"/>
  <c r="H9582" i="34"/>
  <c r="H9583" i="34"/>
  <c r="H9584" i="34"/>
  <c r="H9585" i="34"/>
  <c r="H9586" i="34"/>
  <c r="H9587" i="34"/>
  <c r="H9588" i="34"/>
  <c r="H9589" i="34"/>
  <c r="H9590" i="34"/>
  <c r="H9591" i="34"/>
  <c r="H9592" i="34"/>
  <c r="H9593" i="34"/>
  <c r="H9594" i="34"/>
  <c r="H9595" i="34"/>
  <c r="H9596" i="34"/>
  <c r="H9597" i="34"/>
  <c r="H9598" i="34"/>
  <c r="H9599" i="34"/>
  <c r="H9600" i="34"/>
  <c r="H9601" i="34"/>
  <c r="H9602" i="34"/>
  <c r="H9603" i="34"/>
  <c r="H9604" i="34"/>
  <c r="H9605" i="34"/>
  <c r="H9606" i="34"/>
  <c r="H9607" i="34"/>
  <c r="H9608" i="34"/>
  <c r="H9609" i="34"/>
  <c r="H9610" i="34"/>
  <c r="H9611" i="34"/>
  <c r="H9612" i="34"/>
  <c r="H9613" i="34"/>
  <c r="H9614" i="34"/>
  <c r="H9615" i="34"/>
  <c r="H9616" i="34"/>
  <c r="H9617" i="34"/>
  <c r="H9618" i="34"/>
  <c r="H9619" i="34"/>
  <c r="H9620" i="34"/>
  <c r="H9621" i="34"/>
  <c r="H9622" i="34"/>
  <c r="H9623" i="34"/>
  <c r="H9624" i="34"/>
  <c r="H9625" i="34"/>
  <c r="H9626" i="34"/>
  <c r="H9627" i="34"/>
  <c r="H9628" i="34"/>
  <c r="H9629" i="34"/>
  <c r="H9630" i="34"/>
  <c r="H9631" i="34"/>
  <c r="H9632" i="34"/>
  <c r="H9633" i="34"/>
  <c r="H9634" i="34"/>
  <c r="H9635" i="34"/>
  <c r="H9636" i="34"/>
  <c r="H9637" i="34"/>
  <c r="H9638" i="34"/>
  <c r="H9639" i="34"/>
  <c r="H9640" i="34"/>
  <c r="H9641" i="34"/>
  <c r="H9642" i="34"/>
  <c r="H9643" i="34"/>
  <c r="H9644" i="34"/>
  <c r="H9645" i="34"/>
  <c r="H9646" i="34"/>
  <c r="H9647" i="34"/>
  <c r="H9648" i="34"/>
  <c r="H9649" i="34"/>
  <c r="H9650" i="34"/>
  <c r="H9651" i="34"/>
  <c r="H9652" i="34"/>
  <c r="H9653" i="34"/>
  <c r="H9654" i="34"/>
  <c r="H9655" i="34"/>
  <c r="H9656" i="34"/>
  <c r="H9657" i="34"/>
  <c r="H9658" i="34"/>
  <c r="H9659" i="34"/>
  <c r="H9660" i="34"/>
  <c r="H9661" i="34"/>
  <c r="H9662" i="34"/>
  <c r="H9663" i="34"/>
  <c r="H9664" i="34"/>
  <c r="H9665" i="34"/>
  <c r="H9666" i="34"/>
  <c r="H9667" i="34"/>
  <c r="H9668" i="34"/>
  <c r="H9669" i="34"/>
  <c r="H9670" i="34"/>
  <c r="H9671" i="34"/>
  <c r="H9672" i="34"/>
  <c r="H9673" i="34"/>
  <c r="H9674" i="34"/>
  <c r="H9675" i="34"/>
  <c r="H9676" i="34"/>
  <c r="H9677" i="34"/>
  <c r="H9678" i="34"/>
  <c r="H9679" i="34"/>
  <c r="H9680" i="34"/>
  <c r="H9681" i="34"/>
  <c r="H9682" i="34"/>
  <c r="H9683" i="34"/>
  <c r="H9684" i="34"/>
  <c r="H9685" i="34"/>
  <c r="H9686" i="34"/>
  <c r="H9687" i="34"/>
  <c r="H9688" i="34"/>
  <c r="H9689" i="34"/>
  <c r="H9690" i="34"/>
  <c r="H9691" i="34"/>
  <c r="H9692" i="34"/>
  <c r="H9693" i="34"/>
  <c r="H9694" i="34"/>
  <c r="H9695" i="34"/>
  <c r="H9696" i="34"/>
  <c r="H9697" i="34"/>
  <c r="H9698" i="34"/>
  <c r="H9699" i="34"/>
  <c r="H9700" i="34"/>
  <c r="H9701" i="34"/>
  <c r="H9702" i="34"/>
  <c r="H9703" i="34"/>
  <c r="H9704" i="34"/>
  <c r="H9705" i="34"/>
  <c r="H9706" i="34"/>
  <c r="H9707" i="34"/>
  <c r="H9708" i="34"/>
  <c r="H9709" i="34"/>
  <c r="H9710" i="34"/>
  <c r="H9711" i="34"/>
  <c r="H9712" i="34"/>
  <c r="H9713" i="34"/>
  <c r="H9714" i="34"/>
  <c r="H9715" i="34"/>
  <c r="H9716" i="34"/>
  <c r="H9717" i="34"/>
  <c r="H9718" i="34"/>
  <c r="H9719" i="34"/>
  <c r="H9720" i="34"/>
  <c r="H9721" i="34"/>
  <c r="H9722" i="34"/>
  <c r="H9723" i="34"/>
  <c r="H9724" i="34"/>
  <c r="H9725" i="34"/>
  <c r="H9726" i="34"/>
  <c r="H9727" i="34"/>
  <c r="H9728" i="34"/>
  <c r="H9729" i="34"/>
  <c r="H9730" i="34"/>
  <c r="H9731" i="34"/>
  <c r="H9732" i="34"/>
  <c r="H9733" i="34"/>
  <c r="H9734" i="34"/>
  <c r="H9735" i="34"/>
  <c r="H9736" i="34"/>
  <c r="H9737" i="34"/>
  <c r="H9738" i="34"/>
  <c r="H9739" i="34"/>
  <c r="H9740" i="34"/>
  <c r="H9741" i="34"/>
  <c r="H9742" i="34"/>
  <c r="H9743" i="34"/>
  <c r="H9744" i="34"/>
  <c r="H9745" i="34"/>
  <c r="H9746" i="34"/>
  <c r="H9747" i="34"/>
  <c r="H9748" i="34"/>
  <c r="H9749" i="34"/>
  <c r="H9750" i="34"/>
  <c r="H9751" i="34"/>
  <c r="H9752" i="34"/>
  <c r="H9753" i="34"/>
  <c r="H9754" i="34"/>
  <c r="H9755" i="34"/>
  <c r="H9756" i="34"/>
  <c r="H9757" i="34"/>
  <c r="H9758" i="34"/>
  <c r="H9759" i="34"/>
  <c r="H9760" i="34"/>
  <c r="H9761" i="34"/>
  <c r="H9762" i="34"/>
  <c r="H9763" i="34"/>
  <c r="H9764" i="34"/>
  <c r="H9765" i="34"/>
  <c r="H9766" i="34"/>
  <c r="H9767" i="34"/>
  <c r="H9768" i="34"/>
  <c r="H9769" i="34"/>
  <c r="H9770" i="34"/>
  <c r="H9771" i="34"/>
  <c r="H9772" i="34"/>
  <c r="H9773" i="34"/>
  <c r="H9774" i="34"/>
  <c r="H9775" i="34"/>
  <c r="H9776" i="34"/>
  <c r="H9777" i="34"/>
  <c r="H9778" i="34"/>
  <c r="H9779" i="34"/>
  <c r="H9780" i="34"/>
  <c r="H9781" i="34"/>
  <c r="H9782" i="34"/>
  <c r="H9783" i="34"/>
  <c r="H9784" i="34"/>
  <c r="H9785" i="34"/>
  <c r="H9786" i="34"/>
  <c r="H9787" i="34"/>
  <c r="H9788" i="34"/>
  <c r="H9789" i="34"/>
  <c r="H9790" i="34"/>
  <c r="H9791" i="34"/>
  <c r="H9792" i="34"/>
  <c r="H9793" i="34"/>
  <c r="H9794" i="34"/>
  <c r="H9795" i="34"/>
  <c r="H9796" i="34"/>
  <c r="H9797" i="34"/>
  <c r="H9798" i="34"/>
  <c r="H9799" i="34"/>
  <c r="H9800" i="34"/>
  <c r="H9801" i="34"/>
  <c r="H9802" i="34"/>
  <c r="H9803" i="34"/>
  <c r="H9804" i="34"/>
  <c r="H9805" i="34"/>
  <c r="H9806" i="34"/>
  <c r="H9807" i="34"/>
  <c r="H9808" i="34"/>
  <c r="H9809" i="34"/>
  <c r="H9810" i="34"/>
  <c r="H9811" i="34"/>
  <c r="H9812" i="34"/>
  <c r="H9813" i="34"/>
  <c r="H9814" i="34"/>
  <c r="H9815" i="34"/>
  <c r="H9816" i="34"/>
  <c r="H9817" i="34"/>
  <c r="H9818" i="34"/>
  <c r="H9819" i="34"/>
  <c r="H9820" i="34"/>
  <c r="H9821" i="34"/>
  <c r="H9822" i="34"/>
  <c r="H9823" i="34"/>
  <c r="H9824" i="34"/>
  <c r="H9825" i="34"/>
  <c r="H9826" i="34"/>
  <c r="H9827" i="34"/>
  <c r="H9828" i="34"/>
  <c r="H9829" i="34"/>
  <c r="H9830" i="34"/>
  <c r="H9831" i="34"/>
  <c r="H9832" i="34"/>
  <c r="H9833" i="34"/>
  <c r="H9834" i="34"/>
  <c r="H9835" i="34"/>
  <c r="H9836" i="34"/>
  <c r="H9837" i="34"/>
  <c r="H9838" i="34"/>
  <c r="H9839" i="34"/>
  <c r="H9840" i="34"/>
  <c r="H9841" i="34"/>
  <c r="H9842" i="34"/>
  <c r="H9843" i="34"/>
  <c r="H9844" i="34"/>
  <c r="H9845" i="34"/>
  <c r="H9846" i="34"/>
  <c r="H9847" i="34"/>
  <c r="H9848" i="34"/>
  <c r="H9849" i="34"/>
  <c r="H9850" i="34"/>
  <c r="H9851" i="34"/>
  <c r="H9852" i="34"/>
  <c r="H9853" i="34"/>
  <c r="H9854" i="34"/>
  <c r="H9855" i="34"/>
  <c r="H9856" i="34"/>
  <c r="H9857" i="34"/>
  <c r="H9858" i="34"/>
  <c r="H9859" i="34"/>
  <c r="H9860" i="34"/>
  <c r="H9861" i="34"/>
  <c r="H9862" i="34"/>
  <c r="H9863" i="34"/>
  <c r="H9864" i="34"/>
  <c r="H9865" i="34"/>
  <c r="H9866" i="34"/>
  <c r="H9867" i="34"/>
  <c r="H9868" i="34"/>
  <c r="H9869" i="34"/>
  <c r="H9870" i="34"/>
  <c r="H9871" i="34"/>
  <c r="H9872" i="34"/>
  <c r="H9873" i="34"/>
  <c r="H9874" i="34"/>
  <c r="H9875" i="34"/>
  <c r="H9876" i="34"/>
  <c r="H9877" i="34"/>
  <c r="H9878" i="34"/>
  <c r="H9879" i="34"/>
  <c r="H9880" i="34"/>
  <c r="H9881" i="34"/>
  <c r="H9882" i="34"/>
  <c r="H9883" i="34"/>
  <c r="H9884" i="34"/>
  <c r="H9885" i="34"/>
  <c r="H9886" i="34"/>
  <c r="H9887" i="34"/>
  <c r="H9888" i="34"/>
  <c r="H9889" i="34"/>
  <c r="H9890" i="34"/>
  <c r="H9891" i="34"/>
  <c r="H9892" i="34"/>
  <c r="H9893" i="34"/>
  <c r="H9894" i="34"/>
  <c r="H9895" i="34"/>
  <c r="H9896" i="34"/>
  <c r="H9897" i="34"/>
  <c r="H9898" i="34"/>
  <c r="H9899" i="34"/>
  <c r="H9900" i="34"/>
  <c r="H9901" i="34"/>
  <c r="H9902" i="34"/>
  <c r="H9903" i="34"/>
  <c r="H9904" i="34"/>
  <c r="H9905" i="34"/>
  <c r="H9906" i="34"/>
  <c r="H9907" i="34"/>
  <c r="H9908" i="34"/>
  <c r="H9909" i="34"/>
  <c r="H9910" i="34"/>
  <c r="H9911" i="34"/>
  <c r="H9912" i="34"/>
  <c r="H9913" i="34"/>
  <c r="H9914" i="34"/>
  <c r="H9915" i="34"/>
  <c r="H9916" i="34"/>
  <c r="H9917" i="34"/>
  <c r="H9918" i="34"/>
  <c r="H9919" i="34"/>
  <c r="H9920" i="34"/>
  <c r="H9921" i="34"/>
  <c r="H9922" i="34"/>
  <c r="H9923" i="34"/>
  <c r="H9924" i="34"/>
  <c r="H9925" i="34"/>
  <c r="H9926" i="34"/>
  <c r="H9927" i="34"/>
  <c r="H9928" i="34"/>
  <c r="H9929" i="34"/>
  <c r="H9930" i="34"/>
  <c r="H9931" i="34"/>
  <c r="H9932" i="34"/>
  <c r="H9933" i="34"/>
  <c r="H9934" i="34"/>
  <c r="H9935" i="34"/>
  <c r="H9936" i="34"/>
  <c r="H9937" i="34"/>
  <c r="H9938" i="34"/>
  <c r="H9939" i="34"/>
  <c r="H9940" i="34"/>
  <c r="H9941" i="34"/>
  <c r="H9942" i="34"/>
  <c r="H9943" i="34"/>
  <c r="H9944" i="34"/>
  <c r="H9945" i="34"/>
  <c r="H9946" i="34"/>
  <c r="H9947" i="34"/>
  <c r="H9948" i="34"/>
  <c r="H9949" i="34"/>
  <c r="H9950" i="34"/>
  <c r="H9951" i="34"/>
  <c r="H9952" i="34"/>
  <c r="H9953" i="34"/>
  <c r="H9954" i="34"/>
  <c r="H9955" i="34"/>
  <c r="H9956" i="34"/>
  <c r="H9957" i="34"/>
  <c r="H9958" i="34"/>
  <c r="H9959" i="34"/>
  <c r="H9960" i="34"/>
  <c r="H9961" i="34"/>
  <c r="H9962" i="34"/>
  <c r="H9963" i="34"/>
  <c r="H9964" i="34"/>
  <c r="H9965" i="34"/>
  <c r="H9966" i="34"/>
  <c r="H9967" i="34"/>
  <c r="H9968" i="34"/>
  <c r="H9969" i="34"/>
  <c r="H9970" i="34"/>
  <c r="H9971" i="34"/>
  <c r="H9972" i="34"/>
  <c r="H9973" i="34"/>
  <c r="H9974" i="34"/>
  <c r="H9975" i="34"/>
  <c r="H9976" i="34"/>
  <c r="H9977" i="34"/>
  <c r="H9978" i="34"/>
  <c r="H9979" i="34"/>
  <c r="H9980" i="34"/>
  <c r="H9981" i="34"/>
  <c r="H9982" i="34"/>
  <c r="H9983" i="34"/>
  <c r="H9984" i="34"/>
  <c r="H9985" i="34"/>
  <c r="H9986" i="34"/>
  <c r="H9987" i="34"/>
  <c r="H9988" i="34"/>
  <c r="H9989" i="34"/>
  <c r="H9990" i="34"/>
  <c r="H9991" i="34"/>
  <c r="H9992" i="34"/>
  <c r="H9993" i="34"/>
  <c r="H9994" i="34"/>
  <c r="H9995" i="34"/>
  <c r="H9996" i="34"/>
  <c r="H9997" i="34"/>
  <c r="H9998" i="34"/>
  <c r="H9999" i="34"/>
  <c r="H10000" i="34"/>
  <c r="H10001" i="34"/>
  <c r="C11" i="29"/>
  <c r="B19" i="31"/>
  <c r="B18" i="31"/>
  <c r="B17" i="31"/>
  <c r="B14" i="31"/>
  <c r="B14" i="1"/>
  <c r="B19" i="1"/>
  <c r="B18" i="1"/>
  <c r="B17" i="1"/>
  <c r="B11" i="29"/>
  <c r="A11" i="29"/>
  <c r="B11" i="37" l="1"/>
  <c r="D4" i="39" s="1"/>
  <c r="D19" i="39" s="1"/>
  <c r="B11" i="40"/>
  <c r="D4" i="43" s="1"/>
  <c r="B11" i="42"/>
  <c r="D4" i="45" s="1"/>
  <c r="D9" i="45" s="1"/>
  <c r="D10" i="45" s="1"/>
  <c r="B11" i="41"/>
  <c r="D4" i="44" s="1"/>
  <c r="D19" i="44" s="1"/>
  <c r="B11" i="35"/>
  <c r="D4" i="38" s="1"/>
  <c r="B12" i="31"/>
  <c r="B12" i="1"/>
  <c r="B16" i="1"/>
  <c r="B16" i="31"/>
  <c r="D9" i="39" l="1"/>
  <c r="D10" i="39" s="1"/>
  <c r="D15" i="39" s="1"/>
  <c r="D19" i="45"/>
  <c r="D9" i="44"/>
  <c r="D10" i="44" s="1"/>
  <c r="D15" i="44" s="1"/>
  <c r="D19" i="43"/>
  <c r="D9" i="43"/>
  <c r="D10" i="43" s="1"/>
  <c r="D15" i="43" s="1"/>
  <c r="D9" i="38"/>
  <c r="D10" i="38" s="1"/>
  <c r="D19" i="38"/>
  <c r="D23" i="45"/>
  <c r="D15" i="45"/>
  <c r="D13" i="45"/>
  <c r="D14" i="45"/>
  <c r="B11" i="31"/>
  <c r="D4" i="36" s="1"/>
  <c r="D19" i="36" s="1"/>
  <c r="B11" i="1"/>
  <c r="D4" i="2" s="1"/>
  <c r="D19" i="2" s="1"/>
  <c r="D23" i="39" l="1"/>
  <c r="D24" i="39" s="1"/>
  <c r="D14" i="44"/>
  <c r="D23" i="44"/>
  <c r="D24" i="44" s="1"/>
  <c r="D13" i="44"/>
  <c r="D24" i="45"/>
  <c r="D13" i="39"/>
  <c r="D14" i="39"/>
  <c r="D14" i="43"/>
  <c r="D23" i="43"/>
  <c r="D24" i="43" s="1"/>
  <c r="D13" i="43"/>
  <c r="D14" i="38"/>
  <c r="D23" i="38"/>
  <c r="D24" i="38" s="1"/>
  <c r="D13" i="38"/>
  <c r="D15" i="38"/>
  <c r="D16" i="45"/>
  <c r="D9" i="36"/>
  <c r="D10" i="36" s="1"/>
  <c r="D16" i="43" l="1"/>
  <c r="D26" i="43" s="1"/>
  <c r="B21" i="40" s="1"/>
  <c r="D26" i="45"/>
  <c r="B21" i="42" s="1"/>
  <c r="D16" i="44"/>
  <c r="D26" i="44" s="1"/>
  <c r="B21" i="41" s="1"/>
  <c r="D16" i="39"/>
  <c r="D26" i="39" s="1"/>
  <c r="B21" i="37" s="1"/>
  <c r="D16" i="38"/>
  <c r="D26" i="38" s="1"/>
  <c r="B21" i="35" s="1"/>
  <c r="D13" i="36"/>
  <c r="D15" i="36"/>
  <c r="D23" i="36"/>
  <c r="D14" i="36"/>
  <c r="D9" i="2"/>
  <c r="D16" i="36" l="1"/>
  <c r="D10" i="2"/>
  <c r="D23" i="2" l="1"/>
  <c r="D24" i="2" s="1"/>
  <c r="D15" i="2"/>
  <c r="D13" i="2"/>
  <c r="D14" i="2"/>
  <c r="D24" i="36"/>
  <c r="D26" i="36" l="1"/>
  <c r="B21" i="31" s="1"/>
  <c r="D16" i="2"/>
  <c r="D26" i="2" s="1"/>
  <c r="B21" i="48" l="1"/>
  <c r="B27" i="48" s="1"/>
  <c r="B21" i="47"/>
  <c r="B24" i="47" s="1"/>
  <c r="B21" i="1"/>
</calcChain>
</file>

<file path=xl/sharedStrings.xml><?xml version="1.0" encoding="utf-8"?>
<sst xmlns="http://schemas.openxmlformats.org/spreadsheetml/2006/main" count="986" uniqueCount="245">
  <si>
    <t>Total Profit</t>
  </si>
  <si>
    <t>Kunshan supplier price per eyepiece (RMB)</t>
  </si>
  <si>
    <t>Taizhou supplier price per eyepiece (RMB)</t>
  </si>
  <si>
    <t>(October 11 to November 15)</t>
  </si>
  <si>
    <t>Time to assemble and test after receiving eyepieces (days)</t>
  </si>
  <si>
    <t>(August 12 to November 15)</t>
  </si>
  <si>
    <t>Time to delivery (days)</t>
  </si>
  <si>
    <t>Total demand (# of binoculars)</t>
  </si>
  <si>
    <t>Salvage value per eyepiece (RMB)</t>
  </si>
  <si>
    <t>Labor cost per binocular (RMB)</t>
  </si>
  <si>
    <t>Cost for other parts (RMB)</t>
  </si>
  <si>
    <t>RMB per USD</t>
  </si>
  <si>
    <t>Taizhou supplier daily capacity (# of eyepieces)</t>
  </si>
  <si>
    <t>(5 weeks from August 12)</t>
  </si>
  <si>
    <t>Taizhou supplier resume in (days)</t>
  </si>
  <si>
    <t>High</t>
  </si>
  <si>
    <t>Base</t>
  </si>
  <si>
    <t>Low</t>
  </si>
  <si>
    <t>Eyepeices per binocular</t>
  </si>
  <si>
    <t>Kunshan Order quantity  (# of eyepieces)</t>
  </si>
  <si>
    <t>Eyepieces from Kunshan</t>
  </si>
  <si>
    <t>Eyepieces from Taizhou</t>
  </si>
  <si>
    <t>Operations costs (in RMB)</t>
  </si>
  <si>
    <t>Eyepiece Orders</t>
  </si>
  <si>
    <t>Paid to Taizhou</t>
  </si>
  <si>
    <t>Revenue &amp; Future Credits (in RMB)</t>
  </si>
  <si>
    <t>Cash Flow Analysis</t>
  </si>
  <si>
    <t>Revenue from binoculars</t>
  </si>
  <si>
    <t>Binoculars Sold</t>
  </si>
  <si>
    <t>Total demand</t>
  </si>
  <si>
    <t>Total Sold</t>
  </si>
  <si>
    <t>Total eyepieces</t>
  </si>
  <si>
    <t>Labor costs</t>
  </si>
  <si>
    <t>Total costs</t>
  </si>
  <si>
    <t>Total credits</t>
  </si>
  <si>
    <t>Total profit</t>
  </si>
  <si>
    <t>Revenue per unit (USD)</t>
  </si>
  <si>
    <t>Kunshan regular capacity (# of eyepieces)</t>
  </si>
  <si>
    <t>Kunshan premium price (RMB)</t>
  </si>
  <si>
    <t>Paid to Kunshan (regular price)</t>
  </si>
  <si>
    <t>Paid to Kunshan (premium price)</t>
  </si>
  <si>
    <t>Costs of other parts</t>
  </si>
  <si>
    <t>Total salvage value from other parts</t>
  </si>
  <si>
    <t>Total salvage value from eyepieces</t>
  </si>
  <si>
    <t>Salvage value of other parts per binocular (RMB)</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</si>
  <si>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</si>
  <si>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</si>
  <si>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</si>
  <si>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</si>
  <si>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</si>
  <si>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</si>
  <si>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</si>
  <si>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</si>
  <si>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</si>
  <si>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</si>
  <si>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</si>
  <si>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</si>
  <si>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d1d26926-5766-431c-9b4c-167c9e2577fb</t>
  </si>
  <si>
    <t>CB_Block_0</t>
  </si>
  <si>
    <t>㜸〱敤㕣㕢㙣ㅣ㔷ㄹ摥㌳摥㕤敦慣敤搸㡤搳㑢㑡㘹つ愵〴敡戰㡤搳㠶㔲㈰〴㕦㥡㑢㜱㘲㌷㜶㔲㄰愰捤㜸昷㑣㍣捤捥㡣㍢㌳敢挴愵㔲㉢㘸戹㠸㥢挴㑤㤴㤶㡢㉡㠴挴ぢ㤷ㄷ敥㉦㐸㐸㈰㔴㈴ㅥ攰〱㠹㠷㠲㄰㍣㠰㔰㄰ㄲ攲〱〹扥敦捣捣敥捣慥㜷散㙥㕢㜰㤱㑦扡扦捦㥣摢㥣㜳晥敢昹晦㌳捤㠹㕣㉥昷㙦㈴晥㘵捡㌳㜳搳搲㠶ㅦ㐸扢㌲敢㌶ㅡ戲ㄶ㔸慥攳㔷愶㍤捦搸㤸户晣㘰〰つ㡡㔵ぢ昵㝥愱敡㕢て换㔲㜵㕤㝡㍥ㅡㄵ㜲戹㔲㐹搷㔰捦㐱昸ㅢ㡢ㅦ㜴昶ㅡ捥〳㉣捦捥㉣慣㍣㠸㔱㤷〲搷㤳〷㈷捥㠷㝤㡦㑥㑤㔵愶㉡㜷摤㍤昵挶捡愱㠳ㄳ戳捤㐶搰昴攴㔱㐷㌶〳捦㘸ㅣ㥣㔸㙣慥㌴慣摡㍢攴挶戲㝢㐹㍡㐷攵捡愱㍢㔷㡣扢摥㌴㜵搷㤱㈳收㍤昷扣㘹ㄸ慦捥㥤㤹㥤㔹昴愴改扦㐸㘳ㄶ㌸攵扢收㘴捤攲摡愴昴㉣攷㘲㘵㜶〶晦㈵收㡦愷扢㉢㑢慢㔲〶㝣戵昴愴㔳㤳扥㡥㡥㐳昶戴敦㌷敤㌵㙥㥥㙥ㅦ挷㔲㙢㠶ㅦㄴ散㔹搹㘸攸㜶㍣㙡挹㕥挰摥㌵㡣㡤㘱㝢㐹㍡扥ㄵ㔸敢㔶戰㔱戴㤷㌱㔰㝤挴㍥攷换戳㠶㜳㔱㥥㌱㙣㔹戰㑦㌴慤㝡㍥㑣戹㠱〳昱㄰挹㠹愹攵㔷愶㝤㝢㜶搵昰搴㡣㝣㙥㑣㐶摢攳㕥㉤摤昶搶摥攳㜲敡敡つㅣ昳戶摥敤㔰㜳摥昰㕡㉤㈷㝢户㡣ㄶ㥦㥥挱ㅤ扤摢㈷昶㈸摤攷昵扤晢愸慤㑣户ㄶ㐳ㄱ㝤慢ㅤ挵㘲昴㈲挱㈰㐱㠹㠰〸搴换〴㐳〴挳〰㈲晦㜷㜰㐹戲㈳慢戴慡愱㔵㔷戴㙡㑤慢搶戵慡搴慡愶㔶扤愸㔵㔷戵慡愵㔵ㅦ搴慡㤷搰㈶㑥愵挱㐱㉤㑡㙦晤挰㠱〷晣捡摦㘶㥥晡敢㔷㍦晢㡦〳ぢ〷㠶昷愰搱晤搱愴收㍣攳㌲㐸慤㑤挵㠷㉢㠷昸㙦㙢慥〰㔳㤸㐷捣扢捤愹愹晡㤱㐳挶㥤㐶㠱换捡㐰㝥㡡㔰挶搰㜶搸㝣挰㜲敡敥㘵㠵扢㥢㘶っ㕦戶㌷㙥㌲慡㥢㜱㥢㑥摤㝦挵收㤵㑢㠱ㄱ挸ㅢ㍢敢摡㠳㜴㜵㕢〲㕢㐹㕦扤敦收捥㙥攷㡤㐶㔳㑥㕦戱挲敡㔷㜶㔴摢㡢㥥扢搲扢昶戸㈷ㅦ㙡搵㜶捤㘸ㅡ㐲㙤㕤㡤摤戵捡戰㉡㥣搷挴散慡敢㑢㐷㑤㙦搲㕥戴㙡㤷愴户㈴㈹ㄲ㘵㕤㉤昵㕡㔶㐵㕣㍦戹攰㘰愱攰搶晡慢㤳愵收扤㔷〲㌰戳慣㘳扥㙢搲ぢ㌶㤶㡤㤵㠶扣㉥搵㈴㝣㈷㉡昶愷㡡㡦扢戵愶㍦敢㍡㠱攷㌶搲㌵搳昵㜵〳㤲愶㝥摡慤换㝣㍥愷㠴〲〴敥挰㠰㄰戹摢㝢昳㠲㐲㐴〲挵㘴攴ㅢ搲㘴㔷㌹㡢搵㘱ㄵつ㐹㥡搴㕥戳挵㘰㥣慦㤲㌱ㄹㅣ㤸㔸ㄳ昵〷㕦晡扡㉤㠶㙤㘱敥愵㙤慣㘹攳搱敡敦㕤㤷㑥㜰搲㜰敡つ改㘵㙡㍦挱ㄹ改愳〰㠵慢㄰〸㍤㜷㡦慡㑥㕣ㄱㅢ㠵换㔶㍤㔸㉤慥㑡敢攲㙡㠰㌲㘸挸㔲㠹㕢摢㤵昴㙢㔰愴敦㈵ㄸ〷㈸㤷㜳挵㝤㙣㔴㉣㈳攵ち㤴㑥ㄹ扣㥣ㄲ攴散㤷攲攵㘱昳戸搵〸㘴㈸㤴㐷㑤㘰㈴搴㙡ち㝤㈳㈴㔱捦愸㠵ち㘳㥦㌹ぢ㉡㌵㉣㈷搸㘸昳㙤ㄷ㤷㠴㐴戴㉢ぢ㜶㥣㉣愰㈸㐸换㠳っ㕥〳搱㜴㐸㠳散挶〹㈲㈲ㅢ㘴㘸㜶㡣㥣㈶㌲戶捦㤰ㄱ㘸㥦㈴㐲戶㍥搴㕢㐶㤰搸扢㠹㤴㥤㝡昲攳慥㌴摢捣㤶て愵搹戵搸㌸晤㍡㠲敢〹㙥㈰搸て㈰晥〸〹㐷㈹㠷㝣㍡改慦挰戳㝥ㄳ挱㉢〱㈰㥦㜴捡㥣㐸㔴搱㠶摡㡥ㅤ挹㜶㈳戰㤳㤵㔱ㅣ㡡㈲㕡挶㉤㍢㜳挴㔶㠸㡥慣捥㥤愱㙢昳㑡挷扥戶㌷㙤㈶㤷㐳㡡捣㘸㥡㕣敢ㄶ㑤㤳ㅢ挱愶㝤敡慤㕢搰㔵㥦㈰㜸ㄵ㐰㔹㝦㌵㈱㤴ぢつ摥敤㔹昴㌴㈹㕦ㄶ㘶㔱㘸っ昵愹攰㈳㐲收ㄱ㈰㐳挸㜵ㅤ㕦㜶㙤㘸㥡㠳㤳收换摥㠶㍥搸㥢扦㈳愴㜷攸捤㕤扤㐳㝦搱昳戴愲㙦〵㝢㠹摦昶搴㌱户愱㕡㝦㉤挱〱㠰づㅤ挳搳昷昳昵ㄴ㈸戳搸㑥㘰㙥㉦扤㉥捡捡㕤摥㔸㤳㑡〳つ㥢换㠶㜷㔱〶昰㘰㥣㥡㠳㉤散㝡㥥㙣攰㔰㕢㔷〵㍣扦㕣㥦㉥昴㡦㝢慥捤昲㕤ㅢ搹㝦㔹㈸㠶㝣㕥ㅢ挸㜵搸挸ㄹ戶㘶挲攷㤴愰ㅣ敡攰㍢㝢ぢ㠹㐴愷㌴㜹戱㕦昶昹㜲㔷㤲昴㈱㐹㕥㡦㙤搵㙦〷㠰㤴㄰扦敥㈹㔱づ戲搹ㅢ㔴戳戴挵㑡て㕦挶改愴挳㠷搸㈵㐷㠶㐲㠷敤っ晣〷晥㠸扤㘴搹㉤㘱㌱㘴㉦㑡慦〶摦㠲搵㤰攵搰㉤㑢㔱戳㉢㉢㕥㈶戲㘲㘰愰敢㍣㥤攱㕦㔳㜴搲㈱㈵㌲戹㍤戳㌲攳㉣摥㈶㉡扡㈱㈹㔴㌲㕣㐳㉤〹㐴捡㘳摢㕤ㄱ搳㠷㠸戹〳ㅢ愷ㅦ㈲㤸㈲㌸っ㔰昸〵㈴捤㜶㌷㥥攱戰挱㜵扡戴慢搵㕣㠹㘸㔰㉥挲㘷㝢ち慢㈳㝣捤ㅢ〹敥〶攸㌰㝦攸㠰捣㈰㐴㠵昲〴㈱慡㌰㠶㜹摥㤲㤷㐹〳㝢㑣〴㤶㘶㥢㝥攰摡㡣㉣㡤㤸㜳敥ㄹ㌷㤸戳晣㌵㐴愲挶捤㈸昳挰慡㜴㐰㕤ㅥ㙣㥦㡥㌲㜷㙤㑤搶㜵㜳挹㙤㐲戴㥤㥡摢〹〷㜳㙣〷㙣㐹㜵㌶搷〴㔲㝦攷㘳っ㈱戰搳捡摦㑡㙦散戶扣摦㍣昴㡤戶㜷㜴搹ちㅡ㜲挸っ㤹㡥昹㤲㠹㕤㐴攴愰㍥㘸㉥慦㝡㔲捥㡤㤸㈷㍣慢摥戰ㅣ㐹㘴挰挶㘴戰㙥㕥㕥㐴㤴㘰搱㘵っ搰㜵㐶捣㘵捦㜰晣㌵㠳〱挵㡤扤愹㈷ㄵㄶ㈹㤸㌳㤶攳攳㌵ち㡢捣㡦㥡㑢慢敥㘵㐴㙣㥢戶㜳挲㔸昳㜷〴㔶㐸昴㘱㔲愸ㄱ㥡搰㌴㔱搲㑡晤攲㠷〷昲㕣㡥扣㤷㈷㔰戸捡ㄵ攸㌳捦搰摥戴敢愳ㄸつ敤㜴捥㘹ㄸ搱愳㔶攱㐰愶ㄴ㈶愷敡昷戰捦㥢〱敥㍢㜱敥㔴㍢㌲昷㠲㘲搶〵㝡昹㌳㘴扣㈲㡢㔶㈰㠴㍥扡㍤㈱愹戰㡣㤴〳づ〴挶昹搴㐹㝥㘵㔳戵㈱昵敤㘹㘷㡦㈳㤲㌴㙣捥ㅢ㉢戲㠱㜸戴㙤〴㝢挲〷㥡戱戶搱昰愳扡㔹搷戶つ㤲ㄶ挹㜲愹㘶㤰㠲愷㥢㠱㝢摡㜲㜴ㄳ㐰搱㕦㔴㘴㕣㐱㤱㜱㐵ㄵつ㥢㘷ㄹㅡ㔴㜹㡥攵㕥㌴㍣㉢㔸戵慤㕡㠹てっ摦敤〸㥡〴㤳㔳昲挶㈹㤶ㄹㄳㅤ搶晣㌹㤸㙣㝥〵攸慥㐰㡥㜲敢㠸㝥㔰慥㈶㡡昸㈷晡㜴㉣㐱挰㈸㑦愹晥㔶㡣㔶㔰户㈳㈰㜲㔴扡ㅡ摦挱戸晡㈸㑡㐲㈱㐴慣㘷㤰〸扣㠲〹㈱㑦ㄷ㜷搱㍣攷㔸〱戰㐷㡣ㅤ户㠲㌹ㅦ㈸〷㐰㔶ㅤ㙦㙦㔴㔸㑤㜴㥡㙣㘹㠵㕢扡慢㔲㙡攲收敥晡愴摥㜸捤㈶搵愱㐶㐹㈸㤲慤ㅡ㈹捤戲挹ㅣ㜷㤲慡ㄱ㑡㜱挷摡㐶㘴戹㑤摢晢㑥㈹昲〲ㄴ㤳愲㤹㥣晥㌶㐵㈸〸昴㐶㍡㡡㍥晢㙣昲㐸㐴㙣㘸〳㤴愹愷挲戲㤱㈸㈴㜸ち搷㑥敡戲ㅣ㍤㠱扦昷㐴搹㠵㘶㤰慡㌱慥㡣㐷㌵搳㡤挶㠲〳㉢愱㘶㜸昵ㅤ挲搲㔸㕢愸㘱ㄴ㜷昶慢晤挳敤㑤㌰㘲挴㠶っ㡢㘴昸㠱挱㠶㘰慥㐴㐴㤵搶搹〸户扡㔵㕣攲搳㘹㘹㌸ち〳㑢㐱㝤㑥慥㉢㌳慣㙤挹㡦慢づ慤搳愲㤲愳扡㌹扤攲㐳愵〷㤴攳㔱㑥㌱戸㙥㥥愵㕢ち㤷ㄸ㈰㜶愳摣㘲㉤㐰㘸户㌵〰㑦〶㍢〷㍢搸㤱㌰㜴㐲敢㡣ㄲ戴㤸㐱戸改㐵㤰㜷晡挴㈸〴愹愹搲㕦㡦㠹㉦㍣挹昴昵㘳戹㌸ㄳ㌱ㄱ挳㕤ㄹ搶〳㤰㥢㡣㑣㤲㡢挶攳㠰㜹㈸搹㤴搰ㅡ㡥换㘸㘲㡣搰攴昳〲摣攲㘱㉣㙢㤴㙣搳挰㍤户挰㠲㌶㙤㙣散㌱㑦㌹戵㐶戳㉥㤵㉡㡥㘵戵搲挸㍢〲㕦敡ち㘰挸㑤ㄹ晢ㄲ㙤捡㈹ㅣ愵戸㘴㈲愹㝦扢㕢㍦㠶敥㑡挸㘱㡣㔰昵㌱〰㤹攱㤶㔳〱戱慥㝢ち戴て昷戶㉦㌰愸换㜳㄰㘹㕤㐵㤴㘵昳戸㡦搷㡡㈲㉢㙥㑢㌴㥢㜷攷㕤摡散㠹愲㤳㔶㔸戴㈳㜰㠴㜵㠶〲慦㔸㠴㌱搲㈷㜷㜰㤰摣搵㈸扡㝢昵㔱昵㤸扢ち㔴㈸っ〸挶㜸㜹ち捡㘱㔷挱㐸㌴戸戵戶搵㉤ㄸ晤愵攵慤㑦〳〸㠶㠱㘹搰愲㘵㘸攰捣㈲扦戵㠱㜳ぢ㕡㘵㐴㐸㤳挱㔴挶㈸挷攱戰〷搲挰㑤㍣㐸㉦扢㔰㐲挱㍥㜵㌱㉣扥㥢㌸㘹攳〸攴㝡搷㜵ㄴ㉥ㅡ〱慥扦㌸晢㍢㡡愷敢㜵㥡扢昰捦敤〸慣攲敡㐶㘸㡥敥敢戸㤴愵搶㐴晢敥搶㡥㡡攸戲攰攱戹捡㐹㈳愸慤㉥〵ㅢ攱挵慤㝥㐹愲昰㈳昸㈳㌶㝤㍢㙤收扣挳㡢愸敢摣晢昲㈵挷扤散愸㜹ㄵ㝣摥晡〳㠵攰ち攵㈰㈷㔹捥晤ㅢ晦㔴搲㜲㠵ㅦ㘲挴敤㑣㥢〳戴ㅤ㈴ㅣ㐷愵㔰ㅡ㑣㈰㥦㐱㈷戰摤㕢户〶㐸㈷晢㍡攸㐴〹㠲㕤㐲㜱㉥扥㘸㠴㈲㝥〰戴㤲㔸挲㈳㌹昶晣㙢㘰㝤昱㝤㤴㄰攱㜸㡥挴㐸攱㔵挸㘵愰㑥〹昲攸㡡〷㉦㠴晣晦㘰㈹收收㑤搹改扦挰捣攲㝢㥤㈸扡㤹㈸晡㙥ㄷ㡡〴慦㠱㈸晥扤て㤹㌸ㄵㄸ㥥㝤㕥㠱㜰慥㘹昷〰晡㤲㕦昸晤ㅦㅥ㐰攷㈳攲㔰㌶ㅡ㐲㙤户攱戹㘵㈲っ㜴㤹〸っ摥㉢ㄳ攱㌴㌲㠲㔱晣搰㐴㠸㝣㈰ぢ㈸搸摡㐴㘰㙣㉦挳㄰㑣㠴㕡ㄳ㙥つ㥥挰慥戳改ㅦ㍢㠹㡢户搲㐷㍣ㅦ㑡换㥦㠵㐷敡晡敥攲㐵挳㌳散晤慡晣㠴㈷愱捣扣㘵摣攴㔶㕤搸攳挶㑤㙢㔴愷㑤㝣ㄵ戱㤷㝤搷㥦戲扤晢敢挰㔴㤸㐲昷扤㈸㠹攲ぢ昰㤴〸㥥ㅢ㜲敦摢昷㡤ㄳ扦㝢昸昱㘳扣慤ㄶ搱㙡攱㜶攴晢〹搹搳㥥㐰㔰㌷㜱㔱攴㕡㝥㤸㜳ㅡ㥦㈸㔹㙢つ㌹㘳㜸捡ち昲㜵㍢捥㠶㠴㤷㈰捣㤰昸㜶㠲㠹㠹㝢て愱㠹㔹改㜰㜷慡て㥢㤴㡢戰㤲㤸戸昲改挵㘱㐳搱㔳㤱昵㘹㙤ㄶ扥〵㔵昴㍣㈷㤲戶ㄲ㜹敡㘴ㄲ攲㥢㥤扡敥〸㜵㕤㜸㤰㘱搸㍦㤶㔲㠸㍦㤰㐲㤲〷ㄹ㕥〸㔰㔲敡㉣㌲㠵㍢〰㌲㈲㙢㥤㈱㕥晡〳㜶㠵㠰㙣㕤晡敢昳㈳ㄶ散㈲戰ㄸ晢攲晢㍤搱搲ㄶ㡤㔵ㄳ㐳戵捡愶㔹㐲㐶ㅤ㕥㔸㌰ㄵ㤷愶㉣㥤挳㈸摤戶㍢㡡㉦ㄹ戱挳挰㕢挸搸〵㥢扥戶戲㝤慦搳挴捤て攸㤹愲㔲ㄸ捥㕥ㄶ攳㐰慡㘲㜴㘱搳㜲㔸㐴㌸ㅡ㘶㕢㥤㠶愲㉡攸㉣㘷㍦㑥愵〸晥昱㑢㈱搶㑦戶㠷扥戶戳㠶㍡捥ㄹ挴〲昹㠳晤㜵㜳〶㘳攳慤攴ㄸ㐸搸㙤戵㉡㠵搷挳捦愱ぢㄷ㥤ㄳ㝡㍢慢㥥挵ㄱ晣㠹㌹㙢㐰敢搲晦㡣㕥㉢捥㍡捦摥っ㘳愷昴晦㍢㔱戰愵晥ㄷ㡣扤㈹㐴扥㉢捡昰愱挰昸挹㤶㈱ㅢ敥〸㍣摢〸摥愸㠳戱慥戲っ㜹㠷戹㈵㝣扣ㅡ㔶㉢〹づ扦㔷扥昳㙡㐴慢㉦㙤摢愱㥥〲㤰戱愱挲搷㈰㠲㝡昶㑦换慤昸㜴㕢㝣㌷㍡敥㍢㙤搵㍣搷㜷捤㘰㘲〹㐱摦〹㝥㝢㘶挲收㤹ㄶ㕦敤ㄴ㙡户㘲㈷㠶摦㡢㍥㘷ㄶ㈰戰捦挸攰挵㡡㐵㌲戲戰扤㐸〶扦㐳ㅡ㑢㠴㤷愸ㅤ晣㙢捣晢㥢㐶〳㥦慥㉥挰搷ㄹ戰㘸㐷㈸扢搰攳摣㜹㐳㠳㕢㠷㍢㕡敦㠰㍦㐸㌶㉡〸㡥愹㈵扣晢扤摣搷捥㍤㐸户㡤搶收戳㘵㝦㍥户㜲攱ㄹ攰㜴㝢㙦㐹㤳っ摦挹㉦㤲换㝡㤵㄰㤷昶㡦攱敦昶ㅤ戴ㅣ㙤ㅣ㜴ㅥ㝤搰㑤㐷搸㘴〳敥戳㙤㐴扦㉦愰慢㤸㈶挰㑦㌷愲っㅦ〴扤㝣㘴㐵昱㈵㉣㡢っ㠰㝣慥㔸〳攸㑤搵㑦㙦㐶搵㘳戱㐰ㄶ㍣㘳㤰ㅣ换攲㈹㌴攴㜶㠵换〶㑢㜰搹㐲㥤㈵㤰搷攳ㅥ挸攷〴捦ㄲ㙡㈲㥦㐷㠷搶㐴㉣㤴昶㥥挸攷㌶㥢㠸愰ㄵ愰ㄶ㥡ㅣ㝦㉣搶㈲㝡〳搵扡㑤攰㄰戸〰愳ㄴ㡢㤴㌵挵㌰戴昰㝤㘲〶改㤷搱摦攷㡥晤攲㔹愶扦ㅣㄳ㑡㄰愲㉡㍤㜹ち㐲㌵昹㑦㈶㈷敦愱戴昷攴㍦扥搹攴挷㈸㈳㌹ㄳ㍤〰ㄸㄹ㄰㔵晣㔱㡢㘹㈲挳㝤攴㑦㕣㈰挰㉦㌵㡢㌱〳㈵慡敦㘵㘴搰㤷ㅢ慥㕡㕤㐱㈶敥㕢攰晡㌳㍥敥㔱昶ㄱ㉦㐲搲㤷㔳っ㥤戱挵㔰㉢㤶散挸ぢ扢㈳㘴〳㤶挴慦㘵㝢㡡昴㘲㥦ㄱ㝥昱愱ㄸ㌱㈷㑦挶㕦㑥㘹㔱捣〹㠴ㄱ㕡愴愴ㅦ㙥愴昸㘰摣昸摢摦㘹扢㑣㔱㠱〴敡〹ㅢ㤳捥㔴攳㈷攲挶㠷昱㔵㤶㙡㤳攳つ〲愶攷攲挶愴㐷搵昸昱戸昱㥦て敦㙦㌵㡥改㌰ㅣ戹㐰㈲挹戰㜵㤵昵㥦昸㐲㝢ㄴ捤ぢ㈶昵攷㤰ㄹㄶ㔳㜲慡搰㜱㐳㘹搰㘱㕣〶昱昰㡤昴㍣敥㌶攱ち〸㠴㙣昸扦㑡㌸㠵㍢㑦㜳㐶㘰攰ㄳ攸㜵〴㥢㍤㕤㍤戱㜳搱㕣昰㔰㌰㘸㥥昲㜱愶慡敦㈸ㄲ㠱㌹㤰て昷㜷ぢ愷㝣㠶改搸摥㡦㌸㐸愶昱づ㐹㝦捡㐳〵㔶昲攲晤㌱㘶㜳㡦戵㘹㐶㝦ㄴ挸㠱㜴〴㘴㐶㝦っ㌰っ挴昰戶㜲㙥㡣晣慦㤸晢晤慣昸〰挱攳〰㘵㐱㘶㈷ㅤㄴ㥦〰ㄸ㡤晦㐷ㄵㄳ敢捡㕦愲㠹㠷攳㤷㈵挹㐸晦㄰㍢㝣ㄸ㘰〰敥㕢ㄱㄱ㘱㔹晦〸㑡㤲㉦愵攰㔰㉦晤㈸㉢㍥㐶昰㜱㠰㜲㠱㤳摤昶慥㜱㑤㝤㙡慥㑦愰慢㜸㡣〰㍦晤㤳㔱㠶て〵敥挳㕢㝡摢捡㍣ち挷ㅦ昶㈳搴㤹晡㠲晦㕥㝣㤱扦挱㐵て攰㝦㐸㔲㔰㠶㝤㕥㝢㜳㝦㘳㤱〹㘸㤳慢摦ㅡ㌶晢〵㡣挳㜵戵㈳㈸ㅣ㤱㑡愵愴ㄵ〵昱捤〵ぢㄷ㙦攰㕢㡥慡ち㈱㐸〳慡挲㠹㉡㡥愱㐰晦㌴㥢ㄲ挷挴㤳晥ㄹ㍥ㄱ戵㙡ㄳ㍦ㅢ㘵昸㈰㠸㔷搵晤挱愸㝢晣㐲攲㕡㔵㔸ㅤ㉦㈴晥㔵挵㙡昲㠵㑦㜲㌰㠵㉣㘴搲㕡㠹㐸㔳㌴昴ㄴ㌲㈳〳愳㥣摢〳昸㘹㔷㐴敤㐲晤挲㠵㝦㡥收㈷㙥捣扦昳敤挳㑦㍥昷昳摦㝦敡㔷敦㌹晡愷㝦㍤晤昴慦晥昰愹㘷晦昵愳㤵愳㍦㝤收㤹㥦摣昷攵㘷㝦扦搷晣㡡昶㥤㝦捥㝦攵㤱愹㑢㡦㍣㘴㥥扢晤挴㈳敦㝡昰晥愹挵㙢㈶〷〶〶〷て㡣晦散㠶搷㡤㍤昶搰昷挴㡦㝦㜳扤㈳搴㜲昱㠲昴㌴戸㙣㌵㡤㉦㈲㠳㘹㜰挶㉦改㌴戸㕣戵㔱㉢搱㐶捤愰愰〴㥦〶㈷愰㉡㡣㜴挵搰㝦〰戱㥦戲戱</t>
  </si>
  <si>
    <t>Decisioneering:7.0.0.0</t>
  </si>
  <si>
    <t>9169bc7f-367d-4b7d-871d-95fc13970dfc</t>
  </si>
  <si>
    <t>Scenarios</t>
  </si>
  <si>
    <t>Scenario Label</t>
  </si>
  <si>
    <t>Probability</t>
  </si>
  <si>
    <t xml:space="preserve">Low </t>
  </si>
  <si>
    <t xml:space="preserve">Base </t>
  </si>
  <si>
    <t>Optimisitc</t>
  </si>
  <si>
    <t>Most Likely</t>
  </si>
  <si>
    <t>Pessimistic</t>
  </si>
  <si>
    <t>days until resume operations</t>
  </si>
  <si>
    <t>plant capacity</t>
  </si>
  <si>
    <t>Future Orders</t>
  </si>
  <si>
    <t>Discounted</t>
  </si>
  <si>
    <t>uniform</t>
  </si>
  <si>
    <t>CB_Block_7.0.0.0:1</t>
  </si>
  <si>
    <t>㜸〱敤㕣㕢㙣ㅣ㔷ㄹ摥㌳摥㕤敦慣敤搸㡤搳㑢㑡㘹つ扤搱㍡戸㜱摡㔰ち㠴攰㑢㜳㈹㑥散挶㑥㑡〵搵㘶扣㝢㈶㥥㘶㘷挶㥤㤹㜵攲㔲愹ㄵ㤴㥢戸㐹攵㈲ち〵慡ち㤰㜸攱昲㔲ち㔴〲㈴㈴㄰㉡ㄲて昰㠰挴㐳㐱〸ㅥ㐰㈸ㄲ㉦㝤㐰㠲敦㍢㌳戳㍢戳敢ㅤ扢摢ㄶ㕣攴㤳敥敦㌳攷㌶攷㥣晦㝡晥晦㑣㜳㈲㤷换晤ㅢ㠹㝦㤹昲捣㕣戳戸敥〷搲㥥㤸㜱敢㜵㔹つ㉣搷昱㈷愶㍣捦㔸㥦戳晣愰てつ㡡ㄵぢ昵㝥愱攲㕢て换㔲㘵㑤㝡㍥ㅡㄵ㜲戹㔲㐹搷㔰捦㐱昸ㅢ㠹ㅦ㜴昶ㅡ捣〳㉣捤㑣捦㉦㍦㠸㔱ㄷ〳搷㤳晢挶捥㠴㝤て㑤㑥㑥㑣㑥摣㜱攷攴摢㈶昶敦ㅢ㥢㘹搴㠳㠶㈷て㌹戲ㄱ㜸㐶㝤摦搸㐲㘳戹㙥㔵摦㉢搷㤷摣昳搲㌹㈴㤷昷摦扥㙣摣昱昶挹㍢づㅥ㌴敦扡敢敤㠳㜸㜵敥攴捣昴㠲㈷㑤晦㔵ㅡ戳挰㈹摦㌱㉢慢ㄶ搷㈶愵㘷㌹攷㈶㘶愶昱㕦㘲晥㜸扡㜳㘲㜱㐵捡㠰慦㤶㥥㜴慡搲搷搱㜱挰㥥昲晤㠶扤捡捤搳敤㈳㔸㙡搵昰㠳㠲㍤㈳敢㜵摤㡥㐷㉤搹昳搸扢扡戱㍥㘸㉦㑡挷户〲㙢捤ち搶㡢昶ㄲ〶慡つ搹愷㝤㜹捡㜰捥挹㤳㠶㉤ぢ昶搱㠶㔵换㠷㈹搷㜷㜳㍣㐴㜲㘲㙡昹ㄳ㔳扥㍤戳㘲㜸㙡㐶㍥㌷㈶愳敤ㄱ慦㥡㙥㝢㝤昷㜱㌹㜵昵〶㡥㜹㘳昷㜶愸㌹㘳㜸捤㤶攳摤㕢㐶㡢㑦捦攰戶敥敤ㄳ㝢㤴敥㜳㑢昷㍥㙡㉢搳慤挵㐰㐴摦㙡㐷戱ㄸ扤㐸搰㑦㔰㈲㈰〲昵㌲挱〰挱㈰㠰挸晦ㄳ㕣㤲散挸㉡慤㘲㘸㤵㘵慤㔲搵㉡㌵慤㈲戵㡡愹㔵捥㘹㤵ㄵ慤㘲㘹㤵〷戵捡㜹戴㠹㔳愹扦㕦㡢㤲晦㐱敦㍤㍦㥤扢㝦晥㠹㙦晥攴㜷㥥昳散挹挱㕤㘸㜴㙦㌴愹㔹捦戸〰㔲㙢㔱昱㠱㠹晤晣户㌹㔷㠰㈹捣㠳收㥤收攴㘴敤攰㝥攳㜶愳挰㘵㘵㈰㍦㐵㈸㈳㘸㍢㘸摥㘷㌹㌵昷㠲挲摤㌵搳㠶㉦㕢ㅢ㌷ㅥ搵㑤扢つ愷收扦㘱攳捡挵挰〸攴搵敤㜵慤㐱㍡扡㉤㠲慤愴慦摥㜷㙤㝢户㌳㐶扤㈱愷㉥㕡㘱昵ㅢ摢慡敤〵捦㕤敥㕥㝢挴㤳て㌵㙢㍢㘶㌴〵愱戶愶挶敥㔸㘵㔸ㄵ捥㙢㙣㘶挵昵愵愳愶㌷㙥㉦㔸搵昳搲㕢㤴ㄴ㠹戲愶㤶㝡㌹慢㈲慥ㅦ㥦㜷戰㔰㜰㙢敤捤挹㔲昳敥㡢〱㤸㔹搶㌰摦㔵改〵敢㑢挶㜲㕤㕥㤱㙡ㄲ扥ㄳㄵ㝢㔳挵㐷摣㙡挳㥦㜱㥤挰㜳敢改㥡愹摡㥡〱㐹㔳㍢攱搶㘴㍥㥦㔳㐲〱〲户慦㑦㠸摣慤摤㜹㐱㈱㈲㠱㘲㌲昲㔵㘹戲㥢㌸㠵搵㘱ㄵ㜵㐹㥡搴㙥搸㘴㌰捥㔷挹㤸っづ㑣慣㠹晡㠳㉦㝤换㈶挳㌶㌱昷摡㌶搶戴搱㘸昵㜷慦㐹㈷㌸㘶㌸戵扡昴㌲戵㥦攰㡣昴㘱㠰挲㈵〸㠴慥扢㐷㔵㈷㉥㡡昵挲〵慢ㄶ慣ㄴ㔷愴㜵㙥㈵㐰ㄹ㌴㘴愹挴慤敤㐸晡㘵㈸搲㜷ㄳ㡣〲㤴换戹攲ㅥ㌶㉡㤶㤱㜲〵㑡愷っ㕥㑥〹㜲昶㑢昱昲愰㜹挴慡〷㌲ㄴ捡挳㈶㌰ㄲ㙡㌵㠵扥㈱㤲愸㘷㔴㐳㠵戱挷㥣〱㤵ㅡ㤶ㄳ慣户昸戶㠳㑢㐲㈲摡㤱〵摢㑥ㄶ㔰ㄴ愴攵㐱〶慦㠱㘸摡愴㐱㜶攳〴ㄱ㤱つ㌲㌴㍢㐶㑥ㄳㄹ摢㘷挸〸戴㑦ㄲ㈱㕢敦敦㉥㈳㐸散㥤㐴捡㑥㕤昹㜱㐷㥡㙤㘴换㠷搲散㜲㙣㥣㝥〵挱㤵〴㔷ㄱ散〵㄰㝦㠱㠴愳㤴㐳㍥㥤昴㌷攰㔹扦㠶攰㡤〰㤰㑦㍡㘵㑥㈴慡㘸㐳㙤挵㡥㘴扢㈱搸挹捡㈸づ㐵ㄱ㉤攳愶㥤㌹㘴㉢㐴㐷㔶攷昶搰戵㜹愵㘳㙦敡㑥㥢挹攵㤰㈲㌳㥡㈶搷扡㐹搳攴㐶戰㘹㡦㝡敢㍡㜴搵挷〸摥〴㔰搶摦㑣〸攵㐲㠳㜷㙢ㄶ㍤㑤捡搷㠵㔹ㄴㅡ㐳㍤㉡昸㠸㤰㜹〴挸㄰㜲ㅤ挷㤷ㅤㅢ㥡收攰戸昹扡户愱昷㜵攷敦〸改㙤㝡㜳㐷敦搰㕦昴㌲慤攸敢挱㕥攲て㕤㜵捣㡤愸搶㙦㈲戸ㄹ愰㑤挷昰昴晤㜲㍤〵捡㉣戶ㄳ㤸摢㑤慦㡢戲㜲㤷搶㔷愵搲㐰㠳收㤲攱㥤㤳〱㍣ㄸ挷㘷㘱ぢ扢㥥㈷敢㌸搴搶㔴〱捦㉦㔷愶ぢ晤㈳㥥㙢戳㝣挷㐶昶㕦ㄷ㡡㈱㥦搷晡㜲㙤㌶㜲㠶慤㤹昰㌹㈵㈸㠷㍡昸昶敥㐲㈲搱㈹㑤㕥散㤷㝤扥摣㤱㈴㍤㐸㤲㕢戰慤晡慤〰㤰ㄲ攲㜷㕤㈵捡㍥㌶㝢慢㙡㤶戶㔸改攱换㌸㥤戴昹㄰㍢攴挸㐰攸戰㥤㠶晦挰ㅦ戲ㄷ㉤扢㈹㉣〶散〵改㔵攱㕢戰敡戲ㅣ扡㘵㈹㙡㜶㘴挵敢㐴㔶昴昵㜵㥣愷㌳晣㙢㡡㑥摡愴㐴㈶户㘷㔶㘶㥣挵㕢㐴㐵㌷㈴㠵㑡㠶㙢愸㈹㠱㐸㜹㙣扢㈳㘲㝡㄰㌱户㘱攳昴晤〴㤳〴〷〰ち扦㠶愴搹敡挶㌳ㅣ搶扦㐶㤷㜶愵㤲㉢ㄱつ捡㐵昸㐲㔷㘱㜵㤰慦㜹ㅢ挱㥤〰㙤收てㅤ㤰ㄹ㠴愸㔰㥥㈰㐴ㄵ挶㌰捦㔸昲〲㘹㘰㤷㠹挰搲㑣挳て㕣㥢㤱愵㈱㜳搶㍤改〶戳㤶扦㡡㐸搴愸ㄹ㘵敥㕢㤱づ愸换㠳敤搳㔶收慥慥捡㥡㙥㉥扡つ㠸戶攳戳摢攱㘰㡥敤㠰㉤愹捥收㥡㐰敡敤㝣㡣㈱〴㜶㕡昹㕢改㡤摤㤲昷㥢㠷扥攱搶㡥㉥㔹㐱㕤づ㤸㈱搳㌱㕦㌲戱㡢㠸ㅣ搴晡捤愵ㄵ㑦捡搹㈱昳愸㘷搵敡㤶㈳㠹っ搸㤸っ搶捤挹㜳㠸ㄲ㉣戸㡣〱扡捥㤰戹攴ㄹ㡥扦㙡㌰愰戸扥㍢昵愴挲㈲〵㜳摡㜲㝣扣㐶㘱㤱昹㘱㜳㜱挵扤㠰㠸㙤挳㜶㡥ㅡ慢晥戶挰ち㠹㍥㑣ち㌵㐲ㄳ㥡㈶㑡㕡愹㔷晣昰㐰㥥换㤱昷昲〴ち㔷戹〲㝤收ㄹ摡㥢㜶㝤ㄴ愳愱㥤捥㌹つ㈲㝡搴㉣散换㤴挲攴㔴晤㉥昶㜹〷挰㍤㐷㑦ㅦ㙦㐵收㕥㔱捣扡㐰㉦㝦㠶㡣㔷㘴搱っ㠴搰㐷户㉢㈴ㄵ㤶㤱㜲挰㠱挰㌸㥦摡挹慦㙣慡㌶愴扥㕤慤散ㄱ㐴㤲〶捤㌹㘳㔹搶ㄱ㡦戶㡤㘰㔷昸㐰㌳搶㌶敡㝥㔴㌷攳摡戶㐱搲㈲㔹㉥㔶つ㔲昰㔴㈳㜰㑦㔸㡥㙥〲㈸晡㡢㡡㡣㡢㈸㌲㉥慡愲㐱昳ㄴ㐳㠳㉡捦戱摣㜳㠶㘷〵㉢戶㔵㉤昱㠱攱扢㙤㐱㤳㘰㜲㑡摥㌸挵㌲㘳慣捤㥡㍦つ㤳捤㥦〰扡㈷㈰㐷戹㜵㐴㍦㈸㔷ㄳ㐵晣ㄳ㍤㍡㤶㈰㘰㤴愷㔴㝦ㄷ㐶㉢愸摢ㄱ㄰㌹㉡㕤㡡敦㘰㕣㝡ㄴ㈵愱㄰㈲搶㌳㐸〴㕥挱㠴㤰愷㡢扢㘸㥥㜶慣〰搸㈳挶㡥㔸挱慣て㤴〳㈰慢㡥户㔷㉢慣㈶㍡㡤㌷戵挲㜵㥤㔵㈹㌵㜱㙤㘷㝤㔲㙦摣戰㐱㜵愸㔱ㄲ㡡㘴戳㐶㑡戳㙣㌰挷敤愴㙡㠴㔲摣戱戶ㄱ㔹㙥搳搶扥㔳㡡扣〲挵愴㘸㈶愷扦㕢ㄱち〲扤㤱㡥愲捦㍥㥢㍣ㄲㄱㅢ摡〰㘵敡愹戰㙣㈸ち〹ㅥ挷戵㤳㥡㉣㐷㑦攰敦㕤㔱㜶扥ㄱ愴㙡㡣㡢愳㔱捤㔴扤㍥敦挰㑡愸ㅡ㕥㙤㥢戰㌴搶ㄶ㙡ㄸ挵㥤扤㙡晦㜰㝢ㄳ㡣ㄸ戱㈱挳㈲ㄹ㝥㘰戰㈱㤸㉢ㄱ㔱愵㜵㌶挴慤㙥ㄶ㤷昸㜴㐲ㅡ㡥挲挰㘲㔰㥢㤵㙢捡っ㙢㔹昲愳慡㐳昳戴愸攴愸㙥㑥㉤晢㔰改〱攵㜸㤴㔳っ慥㥢愷攸㤶挲㈵〶㠸摤㈸户㔰つ㄰摡㙤づ挰㤳挱昶挱づ㜶㈴っ㥤搰㍡愳〴㉤㘶㄰㙥㝡ㄱ攴㥤ㅥ㌱ち㐱㙡慡昴㡦挳攲换㑦㌲㝤晢㜰㉥捥㐴㑣挴㜰㔷㠶昵〰攴㈶㈳㤳攴愲搱㌸㘰ㅥ㑡㌶㈵戴〶攳㌲㥡ㄸ㐳㌴昹扣〰户㜸ㄸ换ㅡ㈶摢搴㜱捦㉤戰愰㑤敢敢扢捣攳㑥戵摥愸㐹愵㡡㘳㔹慤㌴昲戶挰㤷扡〲ㄸ㜲㔳挶扥㐴㥢㜲ㅣ㐷㈹㉥㤹㐸敡摤敥搶て愳扢ㄲ㜲ㄸ㈳㔴㝤っ㐰㘶戸攵㔴㐰慣攳㥥〲敤挳摤慤ぢっ敡昲ㅣ㐴㕡㐷ㄱ㘵搹ㅣ敥攳㌵愳挸㡡摢ㄲ捤收摣㌹㤷㌶㝢愲攸㤸ㄵㄶ㙤ぢㅣ㘱㥤愱挰㉢ㄶ㘱㡣昴挸ㅤㅣ㈴㜷㈹㡡敥㕥㝡㔴㍤收㉥〱ㄵち〳㠲㌱㕥㥥㠲㜲搸㔵㌰ㄲつ㙥慤㘵㜵ぢ㐶㝦㘹㜹敢㔳〰㠲㘱㘰ㅡ戴㘸ㄹㅡ㌸㌳挸㙦㙥攰㕣㠷㔶ㄹㄱ搲㘴㌰㤵㌱捡㔱㌸散㠱㌴㜰ㄳて搲㑢㉥㤴㔰戰㐷㕤っ㡢敦㈶㡥摢㌸〲戹摥ㄵ㙤㠵ぢ㐶㠰敢㉦捥摥戶攲愹㕡㡤收㉥晣㜳摢〲慢戸扡ㄱ㥡愳㝢摡㉥㘵愹㌵搱扥扢扥慤㈲扡㉣㜸㘰㜶攲㤸ㄱ㔴㔷ㄶ㠳昵昰攲㔶慦㈴㔱㜸ㅥ晥㠸つ摦㑥㥢㌹敦昰㈲敡ㅡ昷扥㝣摥㜱㉦㌸㙡㕥〵㥦户晥㐰㈱戸㐲搹捦㐹㤶㜳晦挶㍦㤵戴㕣攱挷ㄸ㜱㉢搳收〰㉤〷〹挷㔱㈹㤴〶㘳挸㘷搰〹㙣昷收慤〱搲挹㥥㌶㍡㔱㠲㘰㠷㔰㥣㜳慦ㅡ愱㠸ㅦ〱慤㈴㤶昰㐸㡥㍤晦ㄶ㔸㕦晣㄰㈵㐴㌸㥥㈳㌱㔲㜸ㄳ㜲ㄹ愸㔳㠲㍣扡攲挱ぢ㈱晦㍦㔸㡡戹㜹㐳㜶晡㉦㌰戳㜸慥ㅤ㐵搷ㄲ㐵㍦攸㐰㤱攰㌵㄰挵扦昷㈰ㄳ愷〲挳戳㉦㉢㄰捥㌵敤ㅣ㐰㕦昳ぢ扦晦挳〳攸㕣㐴ㅣ捡㐶㐳愸敤㐶㍣㌷㑤㠴扥づㄳ㠱挱㝢㘵㈲㥣㐰㐶㌰㡡ㅦ㥡〸㤱て㘴ㅥ〵㥢㥢〸㡣敤㘵ㄸ㠲㠹㔰㙢挲慤挱ㄳ搸ㄵ㌶晤㘳挷㜰昱㔶晡㠸攷㐳㘹昹㌳昰㐸㕤搹㔹扣㘰㜸㠶扤㔷㤵ㅦ昵㈴㤴㤹户㠴㥢摣慡ぢ㝢㕣扤㘱㡤敡戴㠱慦㈲昶戲敦昸㔳戶㜶㝦ㅤ㤸ち㔳攸扥ㄷ㈵㔱㝣〵㥥ㄲ挱㜳㐳敥㠳㝢扥㜳昴㡦て㍦㝥㤸户搵㈲㕡㉤摣㡡㝣㉦㈱㝢摡ㄳ〸敡㈶㉥㡡㕣捥て㜳㑥攰ㄳ㈵㙢戵㉥愷つ㑦㔹㐱扥㙥挷搹㤰昰ㄲ㠴ㄹㄲ摦㜶㌰㌱㜱敦㈱㌴㌱㈷摡摣㥤敡挳㈶攵㈲㥣㐸㑣㕣昹昴攲戰愱攸慡挸㝡戴㌶ぢ摦㠳㉡㝡㤹ㄳ㐹㕢㠹㍣㜵㌲〹昱摤㜶㕤㜷㤰扡㉥㍣挸㌰散ㅦ㑢㈹挴ㅦ㐸㈱挹㠳っ㉦〴㈸㈹㜵ち㤹挲㙤〰ㄹ㤱戵昶㄰㉦晤〱㍢㐲㐰㌶㉦晤昵昸ㄱぢ㜶ㄱ㔸㡣㝤昱扤㥥㘸㘹㡢挶慡㠹愱㕡㘵搳㉣㈲愳づ㉦㉣㤸㡣㑢㔳㤶捥〱㤴㙥搹ㅤ挵㤷っ搹㘱攰㉤㘴散㠲㑤㕦㕢搹扥摢㘹攰收〷昴㑣㔱㈹っ㘷㌷㡢㜱㈰㔵㌱扡戰㘹㌹㉣㈲ㅣづ戳捤㑥〳㔱ㄵ㜴㤶戳ㄷ愷㔲〴晦昸愵㄰敢挷㕢㐳㕦摥㕥㐳ㅤ攷昴㘳㠱晣挱晥扡㌶㠳戱昱㔶㜲っ㈴散㤶㕡㤵挲敢攱愷搱㠵㡢捥〹扤㤵㔵捦攲㈰晥挴㥣搵愷㜵攸㝦㐶慦ㄵ㘷㥤㘱㙦㠶戱㔳晡晦㝤㈸搸㔴晦ぢ挶摥ㄴ㈲敦㡦㌲㝣㈸㌰㝥戲㘹挸㠶㍢〲捦㌶㠲㌷敡㘰慣慢㉣㐳摥㘱㙥ㄱㅦ慦㠶搵㑡㠲挳敦㤵㙦扦ㅡ搱散㑢摢㜶愰慢〰㘴㙣愸昰㉤㠸愰慥晤搳㜲㉢㍥摤ㄶ摦㡦㡥㝢㑥㔸㔵捦昵㕤㌳ㄸ㕢㐴搰㜷㡣摦㥥㤹戰㜹愶挴㌷摡㠵摡昵搸㠹挱〷搰攷攴㍣〴昶㐹ㄹ扣㕡戱㐸㐶ㄶ戶ㄶ挹攰㜷㐸㈳㠹昰ㄲ戵㠳㝦㤹㜹㙦挳愸攳搳搵㜹昸㍡〳ㄶ㙤ぢ㘵ㄷ㝡㥣摢㙦㘸㜰敢㜰㐷敢扤昰〷挹晡〴㠲㘳㙡〹敦㝦㠰晢摡扥〷改戶搱摡㝣戶散捤攷㔶㉥㍣〳㥣㙥敤㉤㘹㤲攱㍢昹㐵㜲㔹慦㄰攲搲晥㘱晣摤扡㠳㤶愳㡤㠲捥愳て扡改〸ㅢ慦挳㝤戶㠵攸昷㔹㜴ㄵ㔳〴昸改㐶㤴攱㠳愰㤷㡦慣㈸扥㠶㘵㤱〱㤰捦ㄵ慢〰摤愹晡愹㡤愸㝡㈴ㄶ挸㠲㘷っ㤲㘳㔹㝣〵つ戹㕤攱戲挱ㄲ㕣戶㔰㘷〹攴昵戸〷昲㌹挱戳㠴㥡挸㤷搰愱㌹ㄱぢ愵摤㈷昲挵㡤㈶㈲㘸〵愸㠵㈶挷ㅦ㠹戵㠸㕥㐷戵㙥ㄳ㌸〴㉥挰㌰挵㈲㘵㑤㌱っ㉤晣㤰㤸㐱晡㑤昴昷挵挳扦㝥㠱改敦㠷㠵ㄲ㠴愸㑡㑦㥥㠲㔰㑤晥戳挹挹㝢㈸敤㍥昹㑦㙦㌴昹ㄱ捡㐸捥㐴て〰㠶晡㐴〵㝦搴㘲ㅡ挸㜰ㅦ昹ㄳ㘷〹昰㑢捤㘲挴㐰㠹敡㝢〱ㄹ昴攵㠶慢㔶ㄷ㤱㠹晢ㄶ戸晥㡣㡦㝢㤴㝤挴㡢㤰昴攵ㄴ㐳㘷㙣㌱搴㡡㈵㍢昲挲㙥ぢ搹㠰㈵昱㙢搹慥㈲扤搸㘳㠴㕦㝣㉣㐶捣戱㘳昱㤷㔳㕡ㄴ㜳〲㘱㠴ㄶ㈹改㠷ㅢ㈹㍥ㅡ㌷晥晥戳㉤㤷㈹㉡㤰㐰㍤㘱㘳搲㤹㙡晣㤱戸昱〱㝣㤵愵摡攴㜸㠳㠰改挵戸㌱改㔱㌵㝥㍣㙥晣户〳㝢㥢㡤㘳㍡っ㐷㉥㤰㐸㌲㙣㕤㘵晤㈷扥搰ㅥ㐶昳㠲㐹晤㌹㘰㠶挵㤴㥣㉡㜴㕣㔷ㅡ㜴㄰㤷㐱㍣㝣㈳㍤㠷扢㑤戸〲〲㈱ㅢ晥慦ㄲ㡥攳捥搳慣ㄱㄸ昸〴㝡つ挱㘶㑦㔷㑦散㕣㌴攷㍤ㄴ昴㥢挷㝤㥣愹㙡摢㡡㐴㘰づ攴挳晤摤挴㈹㥦㘱㍡戶昶㈳づ㤲㘹扣㐳搲㥢昲㔰㠱㤵扣昸㔰㡣搹摣㘳㉤㥡搱ㅦ〵㜲㈰ㅤ〱㤹搱ㅦ〳っ〳㌱扣慤㥣ㅢ㈱晦㉢收晥㄰㉢㍥㑣昰㌸㐰㔹㤰搹㐹〷挵㡦〰っ挷晦愳㡡戱㌵攵㉦搱挴挳昱换㤲㘴愴㝦㡣ㅤ㍥づ搰〷昷慤㠸㠸戰慣㝦〲㈵挹㤷㔲㜰愸㤷㝥㤲ㄵ㥦㈲昸㌴㐰戹挰挹㙥㜹搷戸愶ㅥ㌵搷㘷搰㔵㍣㐶㠰㥦晥搹㈸挳㠷〲昷攱㥤摤㙤㘵ㅥ㠵攳て晢ㄱ敡㑣㝤挱㝦㌷扥挸㕦攷愲晢昰㍦㈴㈹㈸挳㍥慦扤愳户戱挸〴戴挹搵㙦ㄵ㥢晤ち挶攱扡㕡ㄱㄴ㡥㐸愵㔲搲㡡㠲昸收㠲㠵㡢㌷昰㉤㠷㔴㠵㄰愴〱㔵攱㐴ㄵ㠷㔱愰㝦㡥㑤㠹㘳攲㐹晦㍣㥦㠸㕡戵㠹㕦㠸㌲㝣㄰挴慢敡晥㘰搴㍤㝥㈱㜱慤㉡慣戶ㄷㄲ晦慡㘲㈵昹挲㈷㌹㤸㐲ㄶ㌲㘹慤㐴愴㈹ㅡ晡ち㌲㐳㝤挳㥣摢㝤昸㘹ㄷ㐵昵㙣敤散搹㤷㠶昳㘳㔷攷摦昷㥥挱㈷㕦晣搵㥦㥥昸敤〷づ晤昵㕦㑦㍤昵摢㍦㍦昱挲扦㥥㕦㍥昴㡢㘷㥥昹昹㍤㕦㝦攱㑦扢捤愷戵㘷㕦㥡㝢晡㤱挹昳㡦㍣㘴㥥扥昵攸㈳昷㍦㜸敦攴挲㘵攳㝤㝤晤晤㌷㡦晥昲慡户㡣㍣昶搰㜳攲㘷扦扦搲ㄱ㙡戹㜸㐱㝡ㅡ㕣戶㥡挶㔷㤱挱㌴㌸攳搷㜴ㅡ㕣慥摡愸攵㘸愳愶㔱㔰㠲㑦㠳ㄳ㔰ㄵ㐶扡㘲攰㍦㤷慡戳㑥</t>
  </si>
  <si>
    <t>salvage value</t>
  </si>
  <si>
    <t>Assumption Cell</t>
  </si>
  <si>
    <t>cc014e17-ab24-4f26-bdd0-426459f096cc</t>
  </si>
  <si>
    <t>Trial values</t>
  </si>
  <si>
    <t>Most Likely Resume Operations</t>
  </si>
  <si>
    <t>Optimisitc Resume Operations</t>
  </si>
  <si>
    <t>Pessimistic Plant Capacity</t>
  </si>
  <si>
    <t>Pessimistic Resume Operations</t>
  </si>
  <si>
    <t>Resume Operations (days)</t>
  </si>
  <si>
    <t>Plant Capacity</t>
  </si>
  <si>
    <t>4de37d4f-b0a5-49db-bca7-ab5654111c00</t>
  </si>
  <si>
    <t>faafb261-726e-43ae-a0ab-e39361aff344</t>
  </si>
  <si>
    <t>Medium Negative Correlation</t>
  </si>
  <si>
    <t xml:space="preserve">Small Negative Correlation </t>
  </si>
  <si>
    <t>Very Negative Correlation</t>
  </si>
  <si>
    <t>dc833be7-727d-4c8c-a36e-31266e273072</t>
  </si>
  <si>
    <t>92bb424a-5b35-4e0d-9674-5b0ca5555e1d</t>
  </si>
  <si>
    <t>398f727f-4dca-4efc-86d7-321a0375a71b</t>
  </si>
  <si>
    <t>Medium Positive Correlation</t>
  </si>
  <si>
    <t>Very Positive Correlation</t>
  </si>
  <si>
    <t xml:space="preserve">Small Positive Correlation </t>
  </si>
  <si>
    <t>㜸〱敤㝤㝢㥣ㅣ㔵㤵㝦摦㤹改捡摣捥㑣愶㈱㍣㠴㠰づ㄰㈰㈴㘱㤸㝥捤昴〰㌱挹捣攴〵㜹㤱〹㐱〴㥣㔴㜷㔷㘵ㅡ晡㌱㜴昷㠴㡣〲㘱㜹ち㈸〸㡡㠸〱ㄲ愲㈲愰㉢㘲攴戵㠲㉥慥挸㐳昰㈷捡慥换て㤱搷慥㠰慢㉥挲㐷〴〵昹㝤扦户慡㝡慡慢㙢㘶㤲挸㝥㝥昹㘳㉢搳愷敥㍤昷摣搷㌹攷㍥捥戹㔵㤵㠰〸〴〲敦攳攲㥤㔷ㄳ〳〷つ㡣㤶㉢㐶扥愳慦㤸换ㄹ改㑡戶㔸㈸㜷㉣㉣㤵昴搱攵搹㜲愵ㄱ〴摡㘰ㄶ改攵攰㘰㌹晢㐹愳㜹㜰愳㔱㉡㠳㈸ㄸ〸㌴㌷换〶愴㠷散㕦搸㠹㐸收㤲㑤〴愰ち㐸㡤㘰ち㐱㌳㠱㈴㘰㈶㌹㤵愰〵愰愵ㄵ㘰㙤㕦敦慡搴㤹㘸挲㐰愵㔸㌲收戶慦戳㉡㥡ㄷ㠹㜴㐴㍡攲摤㤱慥㡥捥戹敤㝤㈳戹捡㐸挹㤸㔷㌰㐶㉡㈵㍤㌷户㝤昵㐸㉡㤷㑤㥦㘸㡣慥㉤㥥㘵ㄴ收ㄹ愹捥㔸㑡㡦㈷㈳昱㐴挲散改㐹戶㑣㐳挹㉢晢㝡㔷㤷っ戳晣㐱㤵搹挶㌲㔷昵昵㜶慣㌴㉡ㅦ㔴㤹㘱㤴㠹㈲晢㡢㜹㍤㕢昸㠰ちつ㔲㄰㠹㝥㈳㥤愵挴っ愳㤴㉤㙣攸㐰戳㙢ㄸ㡤㔸㜷挷挲㜲㜹㈴㍦㑣攱昷ㄹ戹摣ㅡ挳㔴㤲捡昷㤷㉢慢昵㔲扥摣㤲㈷晦㡣㤲㔱㐸ㅢ攵㘹昹㐵㥢搲㐶捥㈶㉣㌷攷搷改愵㤵㝡摥㘸㘲愰㉤㙦挹㜰㔹挶㈸㔴戲㤵搱搶晣挹㘵㘳㡤㕥搸㘰㤰㈴㤸㕦㌲㤲捤㠸愶㈶晣〵ㅡ㡦昴㙢㤹ㄲㄴ摡㤳敦ㅢ搲㑢ㄵㄵ愳〸㈳㝥戴㉥㜵㔱扤愸㘹ㄷ㔵慡摤㤳㡢㌲ㅢ挸收㑦㌴㑡〵㈳挷㑡㈸挹㌹ㅥ㈲挵㈰㑢づ㔵㑥㌹摤愱㤴挴㔴㝢挴戰㉦慣㐵摢ぢ攰昰戵愵㉣扡㌹㤲搳㑢㜳㔷㘴ぢ昳愲㤱戹换戳㘷ㄹ戹慣㔱慥捣㡢㈵收慥搰㌷捤㡢昷挸扤㐱㉡愷㌳搳㍥〰〷慦㈸㤶㉢敤㡡㙥戴㝤㡤〱ㄹㄸ敤慢㠶㡤㤲慥㠶愱摣㤷挴晢〱㠸愶搷㌰㙣摤昵㜲攸㌴っ敡つ㠳愹㠶挱㜴挳㘰愶㘱搰㘸ㄸ㌴ㅢ〶㌷㌴っづ㌵っ㘶ㅢ〶捦㙣ㄸ㍣ぢ㌴捥搵㍣㘵㑡㠳㝤㕤戴昶挶㠶昰㤲㙦昷㝤㜶收㠶㥦慦晦㘳㝥㙦挱㤱慡〶晡㠷㄰㤸㝥㜲㈱㙢ㄶ㑢㜹慢ㄳ㔶戳攵〱㐸㤰〷〲㘸㌳〰㐲晤搹㜲扡㌸㔲愸ㄸㄹ㜹㄰㔳づ〶㄰攲㈵㌴㤱捤㍣晤搶摦摦昷散扥慦㉦摢㜲㜴挷搰㈳搷捥摣㉣㌸〹愸昲㍦㠲挰㠴㝣㡡㈶㔵㠵戱㠴㙣〷愹㍣〴㐰㍢ㄴ攰愰㔵搰捤㍣戴戸㤲昶㘱搳㘱愴㥤〹㈰挴戳㜶ㅢ摡敦㌹攴捥㠷て摦搱㝢搵慢㉦㙥摤㝥挲㤴戹㠲㜳㤰㙡挳ㄱ〸㝣㘸㈵㍡㠸挹㘳㠵愱ㄷ收㜵捦ㅤ愸㘴晡㡤㡤昳㍡㍢㘲昲㐸ㄶ㌵ぢ㐰㍢ち愰慤慦㔸戰愷扢㐱挸挴㤰戳㤹㍣〷㐰㠸愷敤㥡㕥改㥤㌹敢ㅢ晦㜸㐰摦つ㑢晦㌴㤰㜹㙥㜱㔶㜰愲㔳㌵ㅤ㡤㐰㕤㙦㤳㉥慤㠸㐷㔵㙦ㄳ㕤戲㠳攵ㅥ〳愰㜵〲ㅣ扣摡㈸㤷搹摤㑡搶慦扢ㄱㄲ㐷〱㠴㜸搲㘱㜹攲㡥慢昳挱摦㉣扣㙡挳㘵㌳㌶㍦晢攰㉢㠲挳㔷㌵㈲㡥㐰㕢晦愹㐶㜹㘵㜱敥敡㔲㌱㠵㕥㐶㘵㠲㈵㜴〱㘸摤〰㌳ㄶ㡦㜰㑡㙤㕦㔵捡㘰挶㙤㉦㤶摡㕤昲㑤㤲戴〷㐰㠸ㅦ摢㤵晤摦㐲敢攲㐴搹攸晦挶㐷㝢敦戸晡昶摢㥥っ㜲㐲㡦昹つ㈲敦昸㕣㡣㜹㍤慤㤷㉢昶搴㐱㑥㝤戰㌳换攴ㄳ换攲㔲晡㝦㝥㘲㐱㈵ㅦ挸挴㈲㡦㈳昷㡦〷搰收〱㑣㕢㔹㙣敦㉢㤶㑡㐶㑥捤て昲愳㑣㥤て㈰挴㍦摢戲㜹攲愸㝦扡㔸㑥㝤戱昷㕢㉦㝦晤戵ㄹ㐷敤㌷㉣戸捥㉡㐵㔸㠸㠰搶㌷㔲慥ㄴ昳戲㤷ㄹ晢㠸攸〷㤸㌶㤰㌶ち㝡㈹㕢㙣㕦慥愷㡣㥣㕣挴搴挵〰㐲摣㙦ㄷ㙢㍥㥡摦㌲敤搵㠶㘵㌷㈷慦摥晦㤲敢㥢愶〸㑥㍦慡搸愵〸捣昲㑣㝤昱捥㑥㤷㤶㈷㄰攳攴㤷散散㤴换㔸昴〹〰摡㠹〰〷扡昵㝣㜵㑥㉦㔴摡晢昴㘱㍤㡤㘵㐳㉥㈷攵ち〰㈱扥㘳㌷㈲扤攳晢㥤挷㔵戶慣晣搲㔳㠳昲㌷㠷㤹捦ち敥ㅣ㔴㈳㔶㈱㜰㤴愷ㄱㄱ昷㐸㡢㐶㍢慣ㄹ㌸㥡攸㐸挸搵㉣晢㈴〰㙤つ㐰〸扤㉥㤶〶搳㤸㠹攵〰㔳搶〲〸昱つ扢搶ぢ㕦㜸㍡㜶㔹㝣捥㡡慦㤴昷晤搹㤶㜹㤷㉦㙡㔹㠷攴㤳散ㄵ愰扦愴㥦㠳㌵㜵㙣戹㡥㜶㜴昲摦攴晢ㄴ㙣㔳捣㠴搹㙤㐶㈲㤹㐴愷ㅥ搳㠳㕣ㄸ㜶㜶㐱攴㉡搴㘲㥥㤲㉤㘴㡡攷愸ㄵ昲愰㕥扤㙣㡣改昵ㅣ㍢慤ㄷ㤳㜴愶㍣挳㍦㜱愰㠲ㄹ敤㐰㙦摡㔸㈱㜵搹〶戰㝦㌰捡慡扥て㝢戳慤搳㜳㈳挶挲㑤㔹㉢昹㘰㑦㌲㜶て挵搴昸愹㡢㑢挶搹搵搴扡ㄶ㉤挴㥥㜴愳㉡扢慥㤷㔶㤲搵慥昶扥愱㘲搹㈸愸收捤挹慦捥愶捦㌲㑡〳〶㜷戴㐶㐶㜵㜵㕦㈶搹㕢㤸㌹慢ち攸㈸㌶㈵㤹㐳摤㔸㜳搱愶㡡㔱挸ㄸㄹ戴ㄷ慢㜰㘵㜴慤㥥捡ㄹ晢搵㤰㔸㜵㈲攱㠰ㅡ昴攲㘲㝡愴㡣攵愲㔲㉡收㙡㔳ㄶ㘶㌶敡搸㌶㘵㔶ㄴ㌳〶㜶㍤㑤扣〲㈲搰搸㈸㐴㘰戶摦慣挹㜲换ㅤ㑡㄰㉥ㄱ㜳ㄳ昴愱㕡戵敢㔸㠳摥愱ㄷ㌹㠳㍡搹㌰㜳㤲挲㔴戹㉣收愸昱〹㕤㝤攲昶㥦搴戳挶愷㔶㙤慣㑡敥㝦㤶戸愱㘱扡摤晢㐵ㅢ戱戵㕣慡ㄷ㌲㌹愳㌴愱昱㈲搸㈲㜹ち㐰昰㌶㡣收㜱戹挷晤㡦搸㈴㐶㠳攷㘴㌳㤵㈱㙤挸挸㙥ㄸ慡〰〷〳愷戹㤹慣慤扢攴愹㐰挹㡦ㄳ㥣〶㄰ち〵戴搳㐹愴㠵攴ㄹ㔶㍣挸㍤摥慥㙦㕡㘹㐲㐹戵㐹㠶㐵㔳づ收戱㘲㤶ㅢㅢ晤㝡戹㔴㉦て㔵愸㥥ㄳ㈶㜲㝢㉡㍦㐱㌰〸㄰攴㠶㜲愷昶挴㑤摣晡户收晢つ㔳㠷挱愵㐶户搰㠳㜹㙢て摦㙦㤴搳㤲㥢晤㘵ㄸ㉢㥢㌴㠴㌰昸㕢昲搴㝥㘳㔳愵㕦慦攸㔳昲㌰ㅢ㈰㈵〹愲㌹㉡㤷ㄵ㘲捥㔶㠵㜳㜲㠷散ㄸ㑡〸慢愰慢㤴愹ち㘱㤵㠴㠱㠳昱ㄲ㘸戴攱挴㥤㐰摢戹晥㙡㕥㐵慦摤晥挳㉡挹㉣㌱ち㙢㐷㠷㡤㌲挹㥢戵〹㔹改ㅤ㕥㉣㙣㔵㍡㜵㜲㈵㥢㉢㜷愰愵㑢㑡挵㤱攱て戲ㅣ㤶㈵搷〳㌸㔷㜰㉢戴㜸攷晢㐴攳㝥捡㐶捡㘶㜰㌰搰捣搲㠸㤱戴㍢㈴戵ㄵ㠵扤㡦㥢扡㘴〶户搰㐴㘹挱晤㐰戱㉢愶ㄲ㜷晤㉤㜹㜰㘸㙤挹㔰挶㕦戳㡡㠰摢慤昹㔳㡡愵戳㔲挵攲㔹搴愷㘹㉡㔶ㅥ㌲㡣ちつ慡愹戶〱愹っ㐵㈱ㅡㅢ㙢慣ㅥ㤷攵挵㐵㔰ㅢ〲㘸㕤㤸换戵㍢㈵㤶戵㉣㔰㡤㌰敤戴㌳ㄱ㔸挰㔹㌷㠷㈵扡㥤㑢㤰㥥捡收慣㕤㜵扦㌱捣㠹ㅥ昳㜲晢搱敤㑢昴㕣㌶㘷ㄴ戱㘸㘵搳㝤㝡㉥㍤㐸ㄵㅥ散敤搸㤴㉢㙦ㄲ搷㠱㑢戴㙡㌶㍦㤰扤收扣慥昳㑥扣散攰敢摥㥤㝥㝤敢扢攲ぢ㜶㐲㥤㌹㐵㘳㐹㤹㜹㜹〴挴戵㈰攳散㠳㜰敤㈵㡢㠸换㘱㠲戳〱㌰㠷㈸愹㌴㠵㘴搹㡡ちㅡ㕣㥣㐶㈴㈷㈳㌹〲㈰㘸㙥㈹慢㜰㈳〲捥㈵㉥㐷昹㕢昱㔳昲愵㠵㔶㉦摦㑦〲ㅢ㤲ㄳ愴〹ㅡ㜱㤴戱㈴㑦㈵戹㈸挹㐱戱ㄹ〵晢㌲攰㝣㍢愱捥摥㙢㐷㌶挵㠰㡢㤸晦㕣㤰昹㌳攰ㄲ㈴换㑢〹㉥〳㜰ㄸ㠰㌹昴㜲㉢㉡づ挱㕤㌱攰ちㄲ㕤〹㈰づ〳㔰っ昸っ〲捥㈵捡愸㘳㉢㝥㡡〱㌴ㄸ敢ㄹ昰㌹㘰㐳㜲㠲㌴㐱ぢ搲㡦〱㔹ㄴ散换㠰㈱㍢愱捥搸愴ㄵ愹ㄸ㜰〳〲挲〴㤹㍦〳戶㈰㔹摥㐸㜰ㄳ㠰挳〰㘸挰㔶㉢㉡㘶攱慥ㄸ戰つ〱㜹ぢ㠰㤸つ愰ㄸ戰ㅤ〱攷ㄲ㘷愰㡥慤昸㈹〶ㅣ〵㜴㍤〳㙥〵㌶㈴㈷㐸ㄳ㌴㙣晤ㄸ㌰㠰㠲㝤ㄹ戰挶㑥愸戳㠱㍢㔰㤲㘲挰㥤〸㠸搵㈰昳㘷挰㕤㐸㤶摦㈱搸〱攰㌰〰ㅡ㜰户ㄵㄵ挷攰慥ㄸ㜰て㠹敥〵㄰㌴㝦ㄵ〳敥㐳挰戹挴ㄲ搴戱ㄵ㍦挵㠰㑥愰敢ㄹ昰〰戰㈱㌹㐱㥡㠸㠲挲㡦〱昳㔰戰㉦〳㡥户ㄳ㑥昷摡摦〹㤴愴ㄸ昰㌰〲攲㔸㤰昹㌳攰ㄱ㈴换㐷〹ㅥ〳㜰ㄸ〰つ昸㠹ㄵㄵ㕤戸㉢〶㍣㐱愲㈷〱〴㑤㜲挵㠰㥦㈲攰㕣㈲㠲㍡戶攲愷ㄸ㐰戳扥㥥〱㍦〷㌶㈴㈷㐸ㄳ㌴昴晤ㄸ㜰㈴ち昶㘵挰ㄱ㜶㐲㥤㑦攰㌸㤴㌴㠱㌹㔳㘳㠶㜳㐵慡㌱㘷㕡捣挵搹㕣挵㈸愹ㅤ㙢㥢㠹㥢攵挱㔴昱㔶敥搲㑢㝡摡昲つ敥㘳昶㘱愳づ㤷㘹㘵㜴捣㜴愹㌳ㄴ慣㝤昴晦㥡㐳㝢㥣㌹愴㡣愱ㅡ㤳㘸〲㜳〳㑡攳㌱㠸㈶㈶㜶㈹ㄱ㉤〱摦捤㡢㔲愹づ㤴㕣慢㘴愴昷敥戴㤴㕦戸㑡敦㔶㐲㔲㜷㡥㙦㈶㔱搹敢㤵㤴㤹挶㌵㐹搶㈱昱㝦つ㍡敦㘹㤴㘵搰㍤ぢ摥挸㕦ㄱ㍣㐷昰㙢㠲攷〱㐴㍢㈶㈳㑥戳㐳㤸〳昹㙢㤰㠱挰ㅢ㌴敥攴㡢〴㉦ㄱ扣っ攰㑣戳㔸㘷晥ㄳ㔱敤㌷〰㙤㡥㙦戲摤㔲戱㔰㐰ㅣて戴㥡㝡㕦㐱㐰扥ち搰昲ㅡ挰捡愵㐶づ捥㠱て敡㌰㈹㐸㉦摥挴收っ昴㠷㙢挹㝥昹㠱搱㐲㝡愸㔴㉣攰ㅣ㡥㕢搴㠵㘹㥣挶㤴㠵慥攵㤷ㄷ晢㐶㉡㕡㝥㘹ㄶ户㤶晣ㅡ㙣㙥昵㑡ㅦ㍤昴慤昹攵昰户㉡〳㙤㔹㘶搳晦㑦〳㉥㐰㐱挰慦㌶㘶挳〹敦攸戵㑣㈹㥢扤ㅤ晤㐵㥣散ㄹ敡㈴㤲㙣搷㌴ㄸ攳㝢愰㠵ㄶ㤰扦㐵敢戶晥昱㡥攳づ扦改捥昷敤晢㘶㘸愱扡攴㍣㈴搶慦挴扦〷㌶㌴㔱㥡㤸て㡡敡㑡慣扤㠱㔸㈳搴㐰慡ㅤ㜹ぢ㡡昶㕤㡤愷摡〹㜵㕥攰㕥攴㔷摢㤱户㄰㄰ㄲ㘴晥摢㤱户㤱㉣摦㈱昸ぢ㠰㙢㥣扣㙢㐵㐵ㅦ敥㙡㑣扣㐷愲扦〱㠸㐵〰㙡㍢攲㌶㜱〴慤换慤昸㐱摥〱搹㑦㜰㍡〰㄰㔵㉡搹㠸戴搰㐴㘹㠲㑥攸㉡ㄳ㕣㈶挹㕢㝦ㅢ㠷〱㝦戲ㄳ敡晣搵换㔰㤲㘲㐰ぢ㉡ㄵ㙦㠲捣㥦〱搳㤰㉣摢〸挲㙣㥤㙤㤳㘱愲搸摢㡡㡡ㄳ㔰㤰㘲挰㜴ㄲ敤〳㈰攸慡㔶っ搸ㄷ㌱攷ㄲ扦㐵ㅤ㔵〶搰摢㕤捦㠰〳㔸愶㥣㈰㑤慣㐰㍥㍦〶扣㌰ㅥ〳㥥户ㄳ敡㝣攵慢㔱㤲㘲挰愱㙣昲㜳攳㌲㘰㈶㤲攵攱〴㐷戰㜵㘳㐶改㉣㉢㉡攸㌷㔷っ㌸㡡㐴戳〱挴〰㔰㡡〱㜳㄰㜳㉥昱戴㥢〱㙢㠰慥㘷挰㌱㉣㔳㑥㤰㈶搶㈲㥦ㅦ〳ㅥㅦ㡦〱㡦搹〹㕥户㝤㤰㙥挰㕤㜰户㑥㘵㠳捤㜵㔹攳ㅣ晡㠷愶㤹㌸挵戶づ㑦攸戲㘸㌵晢㡢㉢㡢ㄵㅣ㤳つ攷昴搱改愶ㅤ㌸㘵挸㈸挰搵㕣㠲挷搹㠳㉢づて攳慣搴ㅣ㈸㡥㤴搲挶戲晥㍤挱ㄵ㡤晥㐱㜴捡ぢ摤㈰㜰敤㥥㜷ㄵㄳ扡㠰㤶攰ち〴㑦㐵㠱㕥㈷㤹㙢捦㌴戶㍤て㠳戰㙤㡣愳㙢戳㤵㥣㌱搵㔴改㉡摣㙣㠲㡢昰摦㘷愶㤸㙢㠷攰㍣敡㙦㌵㤷㤴戲ㄹ戸㜱っち〳㕢㝥㍥ㅡ戰摣搸〰ㄷ捥敡㈲づ㠵昱搸㐲慢戹戶愴ㄷ捡挳㜴㍢愶㐷昷慥㠹愹攵㉦㘸昶㘶ぢ㘵㔴愳㡥挰ㄸ㙥㌳〷㠶㡡攷攰戱㤷㤱㝣㘱㠹㍥㕣摥㈳愴㌲㌶㠲㤴㘸㐴㠳㘸㘸㄰捤つ捤扢㉢ㅦ㉤㠹ㄲ昷ㅦ㍢ㅢ攳搹㙥愵㤴㑤㡤㤰㘹㔴㠱㐰ㄴ扦㈶〲㈵挷㐰㤰㕥敤〹戶扥摣〰摢愷㈸㍣㈱㘰㝢㙢捥㜰㝤㥤搵搵攷㠹戸改㤵㍤挸搴㜲㉣挰〹㑢㑥㕥㌶㜶㜶昶㜷㍤攷ㄳ㍣つ㈵㝢㌷ㄴ㕥敤慢ㅥ㔵㜰戶㥡㘶愹ㄱ㜱搴㉡㡣㑥㘸〳㘳㕥搵っ㤹㡡㠶㕡㍡㙤㉣戸ㄸ摥敥ㄶ㔳㥤㤸㘲敢㤸搷㉢搳慣〸捤〰㍣㕢㔰戶搳晡㡡昹扣㑥戵愳捡づ愴昵㥣搱㙣㉥ㅣ愹ㄴ昱㠸㠸㌴〱㤴㙥摡㈸㝤ㄳ㔰晡㈶㠵㙡㌱搷昰昰㑥㠵㔹㔶㜱〳㑥㘸㉢㐳昹㙣扡㤹ㄱㅥ戰敤ㄱ晡㡡㌹㐴㙤散挰㔰㕥捥㝣攲摤搰㕡㕢㍢㠸扢〳摢㙢戲㡥攲㠷㔶㌷〸つ晦挴㙥㥥敤㘰昶㔱㡢㡡㍣ㅥ愵〵ㅢ㔰㍦愷㈳㜵扤慥㜶ㅥ〸扥扥ㄹㄸ㌵㐱㠹㌳㐸㠰㥦㥣〷挸〰㝦㑤㍣ㅤ㤹搰昱㍦〵〴愱攵㐵㍤戳ㄸ㑥㠷㘲㘹㡡晤㕣㕡㌳㐴换改愶ㄴ收㔱㑣ㅦ晣捣㜰㌱㙦捣攲ㄹ㡡㘶㈲〶戰㐹㙦攲㈱㡥㘶挹㤰扣〹〴㠳㔳㥢晤敡㕡收㤴㌵搳㜶㜰扢ㅦ挶㕢㔶㔷晥敦㑥㑡捥㈷搷㐳㈱戶㑤㝥ㄴ晤㤰昳搹愷㐱㐴搹ㅦて挱〲ㄲ㉣〴〸慥㐷愲㔷㌶戵愷㈲㌸㍢㠱搹ㄴ㘸攲㍡搷挴昳㥡㘶㥣㙤愸㠳㥥愰敡挸㔴搷〱㡤㘶㥤捤㌴㍢㡦㠹㘹〳搰㜲㈳ㄳ戲收㔸㥡㈸ㄴ㐷㐳㐳ㄳ㐴慤㜹扤㐱㜵搵愲戰晣㠰愱㑥㙥〴㑦㉢戴㕥㘴㍥㤲㠳〵攵て扡㥦㤴晡攱扤敤敤㘳㑦慣戵昳㜱㤲扡捤㐵〸㕢㑢攴て㠴㐴〶搰㘱ち换戵戹戶〸愹㜲㌱㠰愰㥦㥥摢〳搷㘲㈶㡡㠸㜲㐱ぢ㘸㑢㐰戲㡦晤㔰搴愴戳愷ㄸ㐶ㄶ捥愰㜲㈹㑢愶㘳㥦ㄳ㔳㔵㔱㑦〰㜶㜲㐵㉤㌳〷㝥昲㐴ㄶ㘲㐷〴㑦〱㥣㝥㔰搷㐳愱㐶搲㉣〷㠱㕣㐱挲ㄱ㝦㠲㤵㈴㔸㐵㠲㡤㈰㔸㡦㥦戶ㅡ戱晤ㅤ捥㡥㍤敤搳づ挶挶晤㌸戹〶昴攰㈴てㄱ㥣ㄶ散㑤㡣愵㝦〳慣㘰㉤㉢戸〸㐸㉦㈷改攵户㌸㜹㌲㙢摤㠵愵㐸㕣㡡慣㡡㤹敢㔸昸㘵㠸搵㌰昳㘳挰㑥捥捣换㤱つ㠴〱㜹㉡ぢ戱㈳攲ち〴㥣慥戸㠶搲挷㐱㈰㑦㈳攱㤵晥〴愷㤳攰っㄲ昰〰㘲㍤㝥摡㈷㄰㍢挲㘱愶敢㐱戵㥤搴搲昵挸づ摥㝥づ搰㘹㤰㑢㑢㜵搶㤷㘲㝤㌷㠰挰换摢㉤挰㔹扣㑤㠳㘴扡昵㔸摢攴㑡㝡㈳戲㈹扥㘶㔸昰㑤㠸搵昰搵〴㜶㜲扥㙥㐵㌶㄰〶攴〶ㄶ㘲㐷挴㌶〴㥣㙥㈰攸㈸㈹摤㌱㌲㑢挲㕢晣〹捥㈴挱㔹㈴搸づ㠲昵昸㘹㌹挴慡㑡㡡㔹愷收㐹㍣慦㌵㠹攱㕥〰㍤ㄸ㜹㉢愰搳〲㤷㤲ㄶ㔹挱㌰㉢戸ㄳ〴㕥㐶昲㈰挲㘲攴搹慣㜵㔷㤴昴㍢挸慡㤸㔹㘲攱㍢㄰慢㘱㈶㜷㐸㤳㌳昳㙥㘴〳㈱㑥昹㔸㠸ㅤㄱ昷㈰攰㜴挵愵愴ㅢ㐱㈰捦㈱攱扤晥〴㥢㐸㌰㑡〲㥥㤱慣挷㑦晢㈴㘲搵戹搴晤摣搵㑥㙡改戹挸て收㍥〰攸戴挸愵愵攷戱挲昳㔹㈱捦㍢扣捣㝤〴㌸㡢戹㕣㡢愷攳㘱挴愳昱㈴摢㘴ㅢ㔱挱㘳ㄱ挵搸ぢ㔸昰㘳㠸搵㌰昶㐲㘰㈷㘷散㑦㤰つ㠴〱㜹ㄱぢ戱㈳㠲㠷㈹㑥㌷㄰㜴戴昴㘲㄰挸㑢㐸挸㠳ㄶㅦ㠲㑢㐹㜰ㄹ〹㝥ち㠲昵昸㘹㥦㐶散㄰㘷昴搷㍥㐹㐹搶㡥㔸㑦搳晡㑤慡㔷㈰㈷㔸晡㜳㐰愷㉡㤷扥㕥挹慡㍥〳㄰㝣ㄶ〴ㄳ散㙣攱ㄶ昲㜸挵㌵ㄳ换㔵〵㥢㑥㌶㙢㜱戶㠲攵戳挵〴㐰㔰戹慦て㔴㥢㔱㔷愶㌹㔵㐳昷㈳昵㐹㌵㤶敦㠷敢搳摤愶昰㑣㥦㘴换㐸㜶搹挶㤳ㄱ㈹㘳搹愷㡤㝢㤲昵㉣㉣㜷愶㙤㐰㡢挳挷㜷晥扢昸㑥攳攷敦戰戵㤵づ〵攴㔵㔴ㅢ㠱㝦㤸昲慥㐶㤸愶昷慦㈶㔵ㄱ搷㔹〸㕤ㅢ㈱㥡摦ㄶ慥搵㍥㙣㕢㔶㈸㘳昳ㅡ戲㘳㌰㑤愶搹挱㔵㈳㤵㥡ㄴ㝤搳㜴㍢〵て㕥慣㉡㜰晢愰㤷㌲㝢㠸㌵㠲扥㔹㠶戳㌲㉣㜶搳愹㠱㐲㜸戹㙣〸戸愹㍥㘷昳晡㌹愴散捡㔱ㄲ愷挹㔶戲扢㝡挲搴捣ㄸ㥦㍤㔷㔲戰㥥㍥㔷ㅥ愶搵〶摣㐳㜸㙤㈲㘷㑣㔷ㄹ慡㔱戵昳㤶收挲㔴ㄹ摥㡡ち捤㔰㍢愴〶扡㌴搷愸㐷㠲㌷ㅡ戰ㅡ敤搰敡㜴〵〷愷搵〲昸〴攴㥥㈳㈱㜰愴挹㤶㤲㔰㜲搲㈶㤸摦㙡㍢挱㌱戴㥢㔲㠵晣㑣㜵晤㘱扥昸昲つ扣㙥㥦ㅦ㜰〲戶て敢搷㈸㝥〲攷〷收㕡昷戹ㅦ㐷搲㜴攷㌸摡㥡攱搴攴搵攲攰攸㈱㘹愵㌷慢㔴挱㌳㐸戴㔳摡㌸㜴㜲㌰㈱昱㙣扦㥥换㡤㑥㌳㤷ㄵ搲戹㤱㡣愱㍣〹捥㥣慤ㅣち㝢㠴扣㥡㌸摢㔸戲㥡㠰㉦㌶㔳㤶攱㍤㌱攷戱搱摤㜷㈹捡㙢㔰愷㥡散㔰㐶㐸㝥摥ㅥ㜷捦愳㈱扢㝣挸ㅡ㐲愶扤挷ㅥㄱ㔰㉦㈲㘱㙡慢㐳㜱㑥攳㐹㔹昵㥣㔶㡤㌸ㄷ搹昲攲昲㈲㕤㤲㉥搴搲慣㠵摡㈳攴㠴㝥㕡㘲搲㌴昸㔳㜶㜳㠴戰㄰捣㝡敡〶挷㠹㝤㥦捦㌵〶慢㡣㜸ㄱ〸㙢ㅦ昷〵挸愴㘵㙤戱愲攷昸㕣㥤㤹㠵㘹ち㑣ㄴ改つ〴㌶晤㑢〸愹つ摣㜵㐸ㄴ㉦㈳㘶㙤攰㉣攱捡敢㠱㥤㝣〳挷ㄳ㕡㄰〶攴㤷㔸㠸ㅤㄱ慦㈰攰㙣㥡㄰㐴㠵㡤㠰昲〶㄰挸㉦㤳㤰挷戵㍥〴㕢㐸㜰㈳㐰昰户㈰昰捥㍡攳ㅥ㐰戲昰㘰㥥づ㡤收㍣ㅤ㍢ㄸ戳ㅡ㥥㜷挵〱㉢ㅣ㌰摡搴收搷㔸昹㑤㈸昶挹㈷㥥㤸㠷㜰㐰昰㠴捦愹㥦㜳㤶㙤㉡摦捣晡户〲㠸户㠰㜴㙤㤴攵㌶㈰挹㘴ㅥ挱㔹㑣扥〵㤸改㤶㉢㘵昲捤昲㍢挸愶㜸扤㥤㠵晦〵戱㥡捤昲㔷㠱㥤㥣搷敦㈲ㅢ〸〳昲㙢㠰㜴㌱昰㈷摥〳㜰扡㠲愰挳敢㕢㐱㈳扦づ㈰晥收㑦㜰ㅢ〹㙥〷〸㔲愳㈶昵㍡㜱愸㝥㐰㕥愷㤶㘵攵〱攳散ㄱ㉥愵㝡捥㜱㐱㌵攲〱摦㕤昲㐱昹㌹敡慡㡥㙣换㐳㜵〷㝡㜷㤰戳昹㙦慦㝤㡦㠶捥㤴㠴摦扥晦㥢挸ㄴ㤰晦㐸㈸㜸〶敡昰㤶愷㙡戶㥡㝣ぢ㘸㜹㈷㠰㘸〱㜰愹㠹ㅡ㠷搳㠰戳㔴攴摢〸敤㤲戱摡㠶っ㑡㑤敥㐲㐰㠴〱㙡搴㘴〷㄰㤳慢〹捦㐲昱ㄷ㤰摦戵〳㡣〸ㅥ㠸㍡㕤㜱ㄹ慢㜷〳㉤敦㈱攱㍥晥〴昷㤲攰㍥ㄲ散ぢ戰ㅥ㐵㘹昷㈳㔰㘵慢挷搱㐷戶挶晣搸晡㍤㘴㠲㌹㜵〰㙥㑥㌳㜸搰㘴㜳昴〱愰攵㠳〰攲㔰〰㉦㐷㘷〲㘷㜱昴晢〸敤ㄲ㐷㜹㔶慡㌸晡〳〴挴ㄱ〰㌵ㅣ㝤〸㠸挹㌹㍡㡢㜹搱㔸昹㐳㍢挰㠸攰〹慢搳ㄵㄷ㐷晦〵㘸昹㈳ㄲ捥昶㈷㜸㤸〴㍦㈶〱て㘴搷愳㈸敤ㄱ〴昶㜶ㄴ搵昵挲㤳㡦ㅢ攵㌱㤰㠲㡦挷攰收㔴敥搲捣挷㠱㤶㍦〱㄰㍤〴㈰㤵㑦搸〱㌵㐹ㅥ㡦㠸㜷愸搷㌹晦㔵㘷㑣ㅥ〳っ㔴㐶㜳㌸㝡㘱㤰づ㘷㉢挴ㄹㄶ㜶〸㜰㜰㠳ㄷ㑢搸㠲㌴㜹ㅦ㤴慡收㕤㠷ㄶ㑣摤挷昳㕥㡣捡挶ㄴ㥥㌲〴㘳㌸ㄲㅥ㌷㍦㝢㌰昶㤰㍣昳昰搲㝥ち晣㍥㉢戲改㔲戱㕣㌴㉢敤〳㌸㕡㙣攷㝢㐶㈶昶㈰ぢ㠳ㄱ㤴攸㕢㈷㍢搶㔴㐰㐷㠲ㅢ昹摣㝤攸慣㐲昱㥣㠲㙡㑤戰捣搷慤㔸㥢㥣㌲㠵搵㜰扡㔳搷㘱攰㘲㜸ㅥ㔲㤸㔹晥っ㠱搶挶昰㐷㜱㈳㍦戵愷㄰㌸扣慦户㙦捤㘰捣㑣挷捣㘸㈶㤵挸挴㍡攳愹戸㤹搲㌳㥤㤱㐴㈲搶㤵㌱扡㌲摤㠹㠸昶昳㉡㈹㐸㔲㌱挳㑣㐷昵㐴㈴㡥㥦㙥㐴㘲搱㜸戲㌳慥愷㌳改㘴㉣愹晤愲㑡㙡㤸㥤㥤愹慥㑣㌲〳㤲戸ㄹ㡦㈶㘳搱㥥㔴ㅡ敦散昵挴搳摤愹敥㔴㤸攷ち㙣㠹㝣ㅡ〱昹慦〴晦〶㄰㕥攰攰㝦㐹搴扦ㄳ㍣㐳晣㐲〷㕦㈵㔵㌹㠳晤挰敦散昴㑢㑥㠸㤴㐸㡢㡣㌰㥡愶㑣愹㌳慦敢㡥づ慡敦㜰㘸ㅡ捤慤攰㘱㄰㤰搷㈶昷捦㠴㔶戹攴捦捣㕣昳攴慦㠱㤷捦〳㠴挲㡢〰搹㈰敤〵〴昶敥敢ㅤ挴扢〵捥摢〶搴㔹敤㐵攰㕢㠰㔷㕢挶㌵㜸㜷㑢㝢〹㤸㘹挰戸捥㑡戵㤷㠱摢ぢ戸摡搷攳挳㡢㠱㔶㠲㍦㤳搵㜲愰㔹慦㠸扦〲扣㔸㑡㐰搴慢㜶㠰㠲㄰㈷㈰挲㘱㈶昶㐷㉦愹摣㐰〶戴摦〲㌳慥挶㡡㝤㐱㐶慤慤搵扡ㄳ㤱㐷㔵晥㍢〴愰㜵换㜱㘳昷戵摦㈳㘰㘹㥤摥ㅤ改㡥㜶㘵㝡っ摤㑣攱㤳ち戱愴㤹㌴昴㜴㤷ㄱ捤㈴ㄲ㍤㜱戳㕢晢㐳㤵戴㑢敦㑡挶愳愹㡣愱㈷ㄲ㜱扤挷搴㑤㘸愶㤱捣挴扢㔲㍤ㄹ㌳㤹ち昳㤰㐲㜱昷扦ㄱ㤰慦〳㠴㔷㍡愸㍦ㄲ昵〶㔱慢ㅣㄴ〹㈴㐹挵ㅡ〰敡㡦㤸㡡㉥㔰戶〸〷攴㕢㠰昲捦〰愱昰〰愰㤲搱摢〸昸挹攸ㅤ攰㙢㘵昴ㄷ㘰敡攵愱晤ㄵ㘸㡦攸挲㙢㠱ㅢ㤳搱㠱慣晢㙦㐰愹户攲挵㍡㠴昰ㄷ㤰散ㅡ〳㑡㐶ㅦ㐳㐸挹攸晤昷挶㘴㈴㌹慢㜰〲ㄱ敦〱㕢㉦㡥㔳㤱慣敡㘹㐲㔱㄰挷挷ㄱ㔷㤳〰ㄷ㄰㑢ㅣ改㤴㤱㠸愴挰搳敥㘴㉣ㅥ敤敥搱㝢㈲ㄹ摤㐸㥡㘶㤷㤹㡡㈵ㄳ㔱㑤ㅢ㈳敤㐹㐶っ㡥晣㥥㜴㔷扣㈷搱㤳㑡敡扡摥搵搹㤵㠹㈶㘲昱㐸愷愹㑤愹㤲㘶㡣㤸㠹昹㈴㤶挰㕦扣慢㈷㤶散㡣㥡㝡搲散㌱㌳ㄹ㍤ㄶ㌵㝢挲㍣ㄱ㔱㤳㐰㌳昲㐸㝥昵㐳㠶〰挲愷㍢昸愹㐴戵㄰戴ㄲ㝦㠶㠳㈷㤵㐵捦㥣㘲㍤昰㑡㤰晦つ〶㔰㤰㐰㐲攱㐹㌴ㅤ㈰ㄴ搶㐱愰㔸昰〲〲㤲㈳㑢㜲㌰㐹㡥㥥㜰ち㘰㑣づ㠷㌰㙢㍢挱っㄶ㥤㐱㈲晥〲昲㈰挶㄰㔰㜲㌰ㄱ㔲㜲㜸搹㉤〷㡥ㄵ㈵㠷ㄷ㝤攵戰〱挹慡㥥㜶ㄴ〵㌹っ㈹㜲㌴㠰〷ㄸ扣挲㘷㍡㠱戳散㠰㈸㈰愰㝡昶扣摤㌳挵慥㐳㔱㠰㍣っ㈰ㄴ㉥㠲㐰ㄵ㑡ㄵ㤵搴㐷㐹ㄵ㤴㔴戸昰㌰挰㔸捦㘶愱ち㌹㥢㔹㡦㐴㐸㤴㤰㠸扦㠰㥣ぢㄴ〳慡㘷ㄵ㠴㔴捦㝥攱敥㔹㔵挳㥥昲敤搹〸㌲愹㝡㍡㔱ㄴ㝡戶ㄱ㜱㤶愶㐵㄰户㌴捣散㡥㜶㘶㘲㝡㤷㤱㠹㐷攲摤摤㠶ㅥ㌳㈲㕤㤱㔴㔷㈲㤶㠹㈶扢扡ㄳ㕡戴㑡㙡ㄸ愹㐸㜷㔷㘷㌴㙤㥡昱㜸㈲ㅡ㑢㐶昴㘸㈴〵ㄷ㡢㤱改搱㌳搱㡣ㄶ慢㤲愶愲㠶㥥散㑡昷㘴㘲㕤摤昱慥㘸㐲㡦敡㕤摤戱捥㐸㍡㥥攸搶㌳㍤㠹昰㌹㜶㑢㘴ㅣ㜹㘴㠲愰ぢ㈰扣挹挱㜷ㄳ㤵㈴攸㈱㝥搴挱㉢㝡㤲慡㑣攲㕣攰㤵ㅣ晥挵㤶〳㔲㜰㐲捥昴昹〰愱昰㜹㈰㔰㉣㜸〱〱慦㠶㥤敦㈴慡搹昸ㄸ㘶敤㈰㔸㠲慣攲〲㈴攲て㐷扢㡣㈱愰攴㜰㈱㐲㑡づ昷扡攵㔰搵戰扢㝤攵㜰ㄱ㌲愹㐶㉣㐷㔱㤰挳挵㉣づ㔷昸ㄲ㈷㜰愹ㄳ戸捣づ㠸㉢㄰㔰㍤摢㘱昷㙣㝦㘴㤰㉢㔱㠰㕣〵㄰ち㕦〹〲㔵愸㥦㠶㝤挶㐹㔴㍤敢㘲搶㜵捣㥡㐰㈸㜸ㄵㄲ扤换愵敢搹ㄹ㤷ぢㅢ收㙥㈰散㍡㔷㔰ぢ敦㕥收㐹㈳㜸㠵慥㌲扡ち捥慤ち㔱㝢㠲㑢愴挹㜲㌱㑥扡攷㔰㕤㌸敤っ㉥晤㕥ㅥ搴㙥ㄹ散扥愹㜷㐵㜷捦挱ㄲち摥〶搹敤㕣㉤㄰㠹㘷㘳㐲㜵ぢ挹㔳㈹㙢昸〹慥〶〱㘹攴挷㠱㜰㉥昱㌹㍦㙣㤰づ戵㥤昷摥戱搴改㘳て愰昰㔱愳㌹㝣㙤㜲㈷㥥散㍡つ㙤ㄱ㥦昷㙢㠳戸捥挱㥥㐱ㅡ㔴愱㐶捦昵〸愹搱戳摤㌵㝡戴㐱㤰㡣扦㤷搹收㍢愴扥㠴㤲㤴昶敢挸㡣㈱㜵〳敢挰ㄵ晥戲ㄳ搸攲〴㙥戴〳㙤㌷㈱挰ㅤ㤱愶㈸㍦㐰㄰扥ㄹ㈵戳㠳摥㠹㝥慢㠳㍦㥥㠹㈶㥡慡扥昱㈱戶〱㡦㍦㡦㌴户㍢搸慣㥢㘷㕦〵㔶昱散㡢㉥㥥挹敡㡣昳〵㕦昶㝣つ㤹ㄴ㝢昲慣戳㐰ㅥ㌵㠴㙦㘵㤵戸挲㕦㜷〲户㌹〱晡㙤㜸㠹㙦㈲愰愶㥤㙢㔰㉥㤷㙣ㅡ搵㜲㤸愵㥣つ㄰ㄲ㜴㘴㤰㔸㤶㄰㘵㥦昹ぢ㝦ぢ愸㜱㈷愳㍢㥤㐴㌵ㄹ昵㌱昳㈸ぢ散㐵㐸㈸捦〴㔱㥦〲㡡〵戳㍣戱〳㈱搵改㡢摤㥤慥㉥㜷ㄷ晡㜶晡扢㑥㍤㥢㔱ㄴ㜴攲㙥挴㔹㥡㜶〱攲搶㜲㤷㑡㐶㔳㠶ㄱ㡢ㅡ摤搸戴㈶捣㔸㑦㌴搹搹慤愷愳㕤㥤㐶㌴㙡㈴㍡戵㝦愸㤲挶㡤㜴㈴㙥㜶㐶愳昱㤴ㄹ捦ㄸ戰㡥搲摤ㄱ㍤ㄹ改挶㤷㑤扡㤳㍤ㄹ敤挲㉡愹㘱昶㐴戱㙤㡥㈷㝡扡戰㐹㑥㈶昰㈱戲愴㘱㘰攱㑢㜷敢昱㘸㘷㉣㝣㡦摤ㄲ㜹ㄱ昲挸㡢〹㉥〱〸摦敢攰㉦㈵敡㌲㠲㑦ㄳ㝦㥦㠳㈷㤵㐵捦㥣攲㝢挰㉢改㔴㙣改〰ㄹ㤰㥦㈵搱㔵〰愱昰〳㈰㔰㜲㜸〱〱敦㜲昷愰㤳愸攴㜰〲戳㉥㈳昸㈲㡢晥〱ㄲ昱ㄷ㤰搷㌳㠶㠰㤲挳㐳〸㈹㌹っ戹攵㔰㔵㍥搳㔷づ㍦㐴㈶搵㠸㉤㈸ち㜲愰〷㐳挹攱㐶挴㉤㌹㘰敦摡㡤㕦㈴㤶〱㤳ㄳㄱ散ㄴ扡㤲挹慥慥㔴㔴敦㑣㈴㍡㤳㔱敤愶㉡㘹㉡㘹㜴攱㝢ㅡ挹㔴捡㐸挵扢捣㑣㑦㈶㤵㐹㥡㤱㐴扣搳㠸挵㈲〹㐳扢戹㑡ㅡ㌱愳㠹㘴㉡搱㥤㐹㐵捣㜸㔷㈲㠲㥣㘶㘷㈶㠳慤戲㙥㈶搳搱㥥昰㡦散㤶挸慤挸㈳户ㄱ摣〲㄰㝥搸挱㙦㈷敡㉢〴㕦㈵晥挷づ扥㑡慡㜲ち㍡㑤㤴ㅣ㍥收㤶挳敤捣㜷〷㐰㈸晣㌸〸挶ㅤて昴愷愸㐴㈵〷㍥㘱㉦敦㘲搶搵〸㠵㥦㜰ㄲ㜷〰搵摡ㄸ晣ㄹ攲挷㡤㝦摥散戲㌹攷攰㔸愶收㜳㈶㡢昰㜹ㄲづ戴㐰㈳ㅥ㑣戴ㅥ攷㙢㙡㌸㜶昷捡攲戲㐹挷㌶㝦挱攵攸昵摦㔱づ㝡攴㕡敢㔸攲㐷昰㤳㜷愳愹㐱扡ㅤ㝣㡦㝤扣ㅦ㤷㜲㝦晣㡤ㄳ晡扥昹㘵㘵㔸攳㜸㔳㙢㙤㜱㘱昵ぢ㜴㝢㌹㔶晡ㅣ攷㉢ㅢ㠷㡦㘱㥣㔳㔵㈷摢慡㔲㌵ㅦ扥㕡〱㠷づㄲ收昰㥢ㅣ晢㡥挵㕣㡦㐳捥ㄸ挳攲㌰ㅤ㐷㝣㐶挶㈹戱㡣㈷〰㥢ㅡㅡ敢㕥㜹㔲扢㉣晢㕢㜳㝣晥㤱愵攱ぢ㌲换㌲㥣㘵㘷昸㍣っ摡㥢慤㈸ㅦ㜴㉢搲㠵愴㜷㐸扢ㄷ㙣搲收捤㍣㜱㘶㈴ㅡ㕣ち㐱㜸㑦㌵挶慤愳㤶敤慣㤱扡ㄱ㤲昷攳㈶攸扥㈱敦㠵愴㕦㐹晢㥥㔵挹ち㔴㈲晡㔱〹㉢愲捡㠶攴㠳愴晥户㉡㌵㕤㑢摡て㉣敡攵愴㕥㘰㔳㜳挰㠷攴㐳愴晥㈵㘸㥣〲挴扦摢ㄱ㌵扤㍣㘳㐷㐰ㄵ㘸愳ㄳ㠶㤲昴㉣捦慦攳㐰㑡㕤ぢ慣㕢戳㝤て摢昷㝤ㄶ戴搱㜳愳㜲㥥㈱づ戹㜶㘱昰㠵捤摥昷戳慣㥣〹㉢挷〵ぢ敤晢搲〵㠲㝥㤷晤㤰敡晤ち挲㜱攸㠵敦㍢㔷挷摡〹摥捦㐰㠴改戳㔱㠳晡ㄱ㜴愶戵㔱晣づ㜱㡥㕤㤱㐴づづㄸ愵攳㡦㤱ㅦ㜴㜲㔸扣愶攳㐵晢〹㜰㄰㈸㜸㥤ㄴ㜱㄰㍡慣ち挹㈷㐹晤㝡㤵晡て愴晥㍦ㄶ㌵挴㥦ㄴ㥤㌶㌵㔰攰昵㔳愴愶㘳㠵〵㄰㈵攸㘰㜱㑡㙢㝢ぢ㤱㈰戰㍢捤摥戶㍦㍢㌹㈶㘶㙢㘰〱㑡挵〵ㅦ㈱晤㈴㝥散㥣㠳ㄶ昹戲㜳戶㥤攰晤愸㐴㤸扡愹搸昹㑢〴挰㑥晡㐸ㄴ㍢㘷㈱㐷㤵㥤捦〰㡢搷㈵ㅣ㜶搲㜱愲㍤㑢愰挶㐷㐴捣〴戱挳㡤㤰㝣㡥搴昴㘶㔸捣愷敦㐴㝢摥愲㠶敡㐶㐴扢㑤㙤愹敥㡢愴愶㐳挳愲愶晢㐴㝢搹愲㠶愸㈲攲㈰㥢摡ㅡㄶ晦㐹㙡扡㐵ㅣ㝥ぢ扡㐷ㄸ㔱㡡㑥㌷㠹搳㤰㌶㍡㐰㜶㑦搱改㌵搹㜹㐵てㅣ扦㐰〹〶ち㉦㘶㈰愷㥦㘴昶㐷ぢ㝤㈵戳㥦㥤攰晤摡㐵㤸づㄷ㈵㤹晦㐲〰㤲㘹挷㑤㐹㘶ㅦ攴愸㑡收昷挰戶搱ㅦ戲㙢㉡㜷㤸㤳㘳㘲㤵㍢㘸㐱㑣㕤扦㤸㉦攸㌸昱敢㔸摢㜸ㅤ㥢㘶㈷㜸扦㘲ㄱ愶扦㐵㜵散㑤〴搰㌱㍡㑤㔴挷㕡摣ㅤ晢ㄳ戰㠲㕥〸㑢㉤攸㐹搱晥㑣愰㐶㜰㑣㌴㠳搸搱㠱㤰㝣㠷搴㜴㙦㔸搴㜴愶㘸㝦戵愸㌱㠲㘳愲挹愶〶ち㈳昸㍤摣〴㥤ㅢㄶ㌵晤㈹ㅡ㐷㌲捡㠶㠲挶㐴挰愶戶ㄴ㔴攰㈶扡㤱散㔴㈷攸㉦㘱㐴愹㕣㡦ㅤ挱㉤搰㐶㡦挸敥愹摣㝣㈷攷挴ㄲ戱㔵㉤戰挸㔲戹挰昲〵㠲㕥ㄴ㍦挹晣昵摤㜱㔴敥㉦㜶㠲昷昳ㅡ㘱㝡㘰㤴㘴愶愰㘷㤰っ摤㈸㑡㌲㙦㈳㐷㔵攵昸ㅤ攲㌶㍡㐸㐸㍡改㉣搷㐶㉦㡡愲ㅣ慦㘳搶戳㐲㡦捤ㄷ昴㥣昸㜵攴捤昱㍡昲㠶㥤攰晤㑣㠶㌸ㄵ㈵㘱㡡挴㍢愷㘸㉢愵挴㕦搸㌱改挵㘹㑥戲㠳㐱ㅣ摥㔵㐰搵晢扤㐰㡤摥敢㠸慢摥晦挱摤晢改㐸ㄴ戴㌰挷㕡晡〶㙢攲ㅥ㔳扣㌶㕥㑢㕦戵ㄳ扣慦㄰㠷㘹㠲慡㑡て戰㉡捤㍢㤵晥挶㕤改っ㔶㑡敢㔲戵攷㍦散㈴㈰昱㤱㔸挰㌶摡㡤㡣㡤㉢㡤㌶ㅡ㤵㡡㘲㍣㈹㠴ㅤ㍢㔳㝥ㄸ㜴昲㈳〴敤〰㘲ㄴ㌹挷晡㥡慤昶昵㔷攳昵昵㔹㍢挱晢戶㜰昸㔳㈸㐹昵昵〸㤴ぢ〶㙦㐶㕣㜵攸ㄹ㜷㕦㘷戱㔲㕡㘱搶攰扣〰㈱㙤㌶㜰ㄸ㥣慢㌹㌸晦ㄵ挴ㅣ㝣挰㘳㈸捦㈵㌵つ㍤㡢晡ㅦ㐸摤㘱㔱㥦㐴敡愷㙣㙡愰㐰摤㐹㙡摡㝡ㄶ㌵㉤㑢㉤㙡㔱慦㈱昵㤳㌶㌵㕢ㄹ㤲㜱㔲搳㘲慣づ㝣㕡㡥搵㠱㑦ぢ搲㘹㐸摢㘷㔹ㄴ㜲㡤㉢〱愴攱昲搹㔴搱愰㔴㌹挷㤳㡣㤵㜳㜴㠱扡㉦搸㙣摤〳㤷㉦㄰戴㈷晤㈴昳㈸㝡攱扢搶㍣㘲㈷㜸㕦㘳づ㕦㡦㤲㤴㘴㡥㐵㤷㈱㤹㉤㠸㉢挹㍣㡣ㅣ搵㠱㝦㍣昹戱ㄵ㐹ㄶ昷㘸㘵㙡ㅦ戵戸搷㍦㌳㤲㄰て搹摣〳ㅥ摣㕢㐰敡㙤㔵敡㥢㐸摤㙢㔱㉦㈶昵㠳㌶戵挵敢㝥㔲摦㔲愵愶慤愹㉤戶愸ㄷ㤱晡㝥㥢ㅡ㈸㤴扤㤴搴戴㈱慢㤲愱㉤㔹㤵っ㙤捡慡㘴㘸㉤敥㥥㘴㘸㘲敥㠴㘴愲㤶㐴㉥攸戲敦㍤ぢ〴捤㑣㍦挹㝣ㄷ扤昰㤵捣づ㍢愱敥晤㙡㕡愷㤳扤㕦敤晡㠲愸㍡愶㌵㜹㝥㍡搵戴搰㌴㈸搵搳挷㌹㜵㘰摥㠲㔷㈱㑢昸㠶攷㜲扣昵㡢ㄷ㈰昱搵㙥晢攴ㄴ㙦〳昳㐱㉣攷㘵㍢愹㘲捣慣㤹敡ぢ挶㔳捣㘵㘵㍣㕦㥢㘹挶㌷〸㉢昸㠸㔰㘱㑦㜰㐶攳ㄱ〶㙥㔸㜱㔹㙦㐸晡㍥㍤戰づ挹扥挶ㅢ㙤晡㜲挷ㄸ㍦㥣㘷㉣ㅢ昸〶攵敥戹愲戵㤵搰㑣昷㠳㉥ㄹ搷㝢挱㑤攲㉥㠸搹㍡愰扣㈰愰捥㤷㘹ㅢ捡搵搴昳㤳〰ㅡ㜱〶慥搶㉤〰扣挰て㡣㝡㈲㐷㠱㐰㤰㜶扢户㠳㝣愶㘳㌱㌹攰昹挸收搴愹散戵㜳㌵摤て㤲㠹捣㕥搴ㄴ㤸㤲ㅦ搴昹晦ㄳ㌴攷〷㜳㐶㘱㐳㘵愸晡㝦ㄲ攰㜴〲ㅦ〹㤱㙢㐱㘵㌱ㅢ㠳敦㐱㠴㔸慡㍣搹㡤㝤挸挱慥㜳㘳㘹愹㔱㡦戵㔳㠰慤扥昳㔷换㤹摢㝣㌹㜳㉡㌲㐸㜲㘶㡣㉢愷ㄱ挵攷㙢㉣慥〸㕡㝡攴㡣㜳㠹㈷ㄱ㔱㉤㍢〳㤴㑥㠲愰搱愶戰㥦㜰㘳㘹昴愸㤶つ〲㍢扥搸戶昹㌶㑥㘷㑢㙡ㅢ㤷㈶捡搵戸㘷㔰㝥㑤攳㥥㜳㥡㘱戸㥢昱愲㠳㌵摤㔸㥡㍡慡挹ㅢ摣㔸㕡〳慡挹㐳挰㍡慦愶搵昲昲㝡摦收㥥〹㝡㑦㜳㜳㐴戹㥡㑢㘳愲愶戹㙦㍡㤵ㄵ㐰㌹㍥㝦慥昱慤㜰戸扥挲㤲愷挲㍦㜹㉢㝣〷〸搵㘷晥ㄷㄹ〸慢㑢扣攷㘰㐷摣㔸敥换ㄵ敤㐶㌷㤶㕢㔷挵㥦㜳㄰㜰㕥㡡㜲昳愷㐱㝣摡户戹愳愰昷昰攷㔳㐴戹昸挳㥤慦㥢㍦㘱㙥㉦搵扡㜹ㅥ㈹捦㈷搸っ㄰ㄲ摣㐲慡㔶㕣㠰挰搸㐷㤰㌶搲摢㔵㙥㄰㥢㥤ㄶ晣㔷昴㠰戱㜹攰㐲搰㙡ㄷ〱昰㥢㌴㐲昵㥥昳挰挵挰戸㕢挱ㅤ愸㙡挵㥢㔷㉥っ扣㜲㜸慦攰搶㔱㔵㜶㈹〲捥愳慤敥㉥㌷㠹㔱愷挲㠰㝢攲昹㌴㑢慥搵攰㉢㠸㜲㜵㤹㍢㑦㜷㤷㠳摣㙦㜶㝢㝣㥢戵〷㝡搶戳戵捡㘹㌷挷ち摢慦㈰㤷戹㈵ㅦ㝢㉡㡣㙢ㄵ㌱㐱㙥㌸扤ㄳ昴戸㐵慡〵搹晡㌶慥捣㉦戲㕦攵て慡㑦㘱㌷㌳捥て㤲〶昳〳ㄵ㘳㜸㙡摥慡㥤㡢㤸搲愳㈶㍣挴慤㘹昱㕤㙣㍣戳慢挳㐹戶搷扡ㅣ㔷搹摢敦㍢戶㡢㠵㝦摢㤶攵摢敦〷㉢㘰昸㙥搵攴捦㈳挱晤㌸昹㘴㕦ぢ慣晢摢敦㕢昶昹换昳㥤戸㜳ㄷ㘵㌴㠰㡤㘰㜹㠲ㅢ昹戱摣捥㈶㜴晣收㡢㤲㍢㌷户敢㑡扦慥㐶㘰晣㔹㘰ㄸ㜹敡ㄷ户㙢㤰挷愳㘳㥦㈷捡愵㘳摣昱扢㜵㑣㜰㔳慦㐶昶㜵〸㔴㘷〱㙥摥ㄵ昶㡢㙥㉣㌷改ち㝢扤ㅢ换㝤慣㙡昲㤷㄰ㄸ扦挹ㅢ㝣㥢晣㘵攴昱㌴昹㐶愲㕣㑤收㔶戸愶挹摣敤慡㘶摣㡣㐰戵挹摣搵㉡散㔶㌷㤶扢㔷㠵摤收挲〶戹ぢ昰㡥〲搷搳〲戵摢ㄴ㑡㜵㌷て㤳㙦㐱㍤㠲㝢ぢ㤶㈱户摢〱㐶摡戸挲㌳搰㡣㕦愰㡤㉢晢㔸㡣㉢㝡㌵㈶戸㌰戳挱昲㉢㐴㜳㑤㘶㥡晣慡ㅤ㘰愴㡤敢㙦㌵㐷摢㈷摣㌱挱戵㔳攵晦ㅡ搱㕣㌶㔵晥㕢敤㠰捡捦㈵㜲㉣㍦㤷挶戱ㄸ㤷挴㙡㑣㜰㘹㔳愵㝤㥤㘸慥㙡㑣㤳户搹〱㐶挴戰㐳㜳㍢戱㕣㠸ㄴ捤ㅤ㉥㥡㌶㉥㍡搵㔲摢戸搸㡣挵戸挸㔴㘳㠲㡢㠵慡昱ㅢ㐴㜳㥤㔰愵㝤搳づ㌰㈲戸㈶㈸㈳㙡〰㕡㐶㈳敡㜸㘰㥢ㅢ㌴㜱扥㤳戰挶㑥攰扢つ捤㜸㠵㤱㙢㠷捡㜱㤲㥤挰㘱㉤扦捤㐲戹㌶愸ち敦㘲㡣㑢㠲慡昰㍢㜶㐰㔵挸改㕣搱散㈰㤶㌳戹愲昹慥㥢㠶挳㔱搱摣㑤㉣㐷愲愲戹挷㐵搳挶㔱㐷慣愵〶ㅣ㙤㘳㌱㡥戲㙡㑣㜰愴愸搲敥㈵㥡㠳㐴㤵㜶㥦ㅤ㘰愴㡤〳愲㥡愳㡤〳㘱㉣挶〱㔰㡤〹愵㤹散昱晤㐰㍢㔷㤸ㅡ慡搶搸㝦㐲〰戶愹搲㌸㔲㌹捥ㅢ㔲㠶愹㜹㡡敡〱㡢㑡改ㄵ愹㙡捡愲㝥㈹慡敦㕢㔴㑡㕦敡捡愲摥㈸慡㝦戶愸㤴挶搴㤵㐵捤㔱㔴㍦戴愸㤴㈶搴㤵㐵㡤㔰㔴㍦㔲㔴㙤摦挶㡤㡦挹㌷㙣ㄲ改昵㤹昵敢摦㙥㙢㙡㍦戰改㘳ぢ㕡㙥㜸攱昱㤷慥㝤晡昴㜹慦扣㝢攳㡤㑦晦挷戵㑦扣晢㐰㙡摥㈳摢户晦攸㠴慤㑦扣戴户戹慤攱㥥户㤷㙦㍢㌷㜲搶戹㘷㥢㈷捦㕥㜲敥愹㘷㥥ㄴ㔹扤搷㥣挶挶㈹㔳㡥㥣晥攸㠷㘶㠵㉦㌸晢㍥昱搰㌳晢ㄷ㠴搲㡦扡㘶㔰㑦㔴㌳㝥慣㥡㈱㤴㠶搴㔱㔱㔳ㄴ搵愳ㄶ㤵搲ㄱ㔲搵㌰㤱扡愲愸ㅥ户愸㤴散敢捡愲づ㈸慡㈷ㄴ㔵搸㈹㐲㔰㡣㑡挹㘳戶㤲昷㈲㙦㌳摥扣愵攴㔴㐲搴㤳㐰㘱愹㠴㠸㈷㠱昲㔱〹㥤㥥〴㡡㐴㈵ㅣ攳㐹愰ㄴ㔴㐲㠷㈷㠱㝣㔱〹㐷㝢ㄲ挸ち㤵㌰搷㤳挰摥慢㠴㌹㥥〴㜶㔸㈵捣慥㑤㤸晡晦〰扥㄰晦㈸</t>
  </si>
  <si>
    <t>㜸〱敤㝤㜹㥣㕣㐵戵㝦㔷捦昴㥤愹㑥㈶搳㄰昶〴ㄸ㘴㄰㌰㜱㥣摥㘶㝡㤴㤰㐹㘶戲㐱㌶㌲㘱㜱ㅤ㙥㜷摦㥢㌴昴ㄲ扡㝢戲㈰て㄰昵愷戸〰〶〴ㄴ㤴捤㥦〸㈸愸㈸㈸〸愸挰㤳㑤㐱㔰㔱搱昷㜰〳㝣㙥㠰晥㥥㝣摥攳昷昸㝤扦攷摥摢㜳㝢㤹㤹㈴昲㍥扦晣昱㉥㤹搳㔵愷㑥㥤㕢㜵捥愹扡㜵㑥搵扤〴㔴㈰㄰㜸つㄷ㝦㜹戵㌳㌱㝦㙣㐷愵㙡ㄵ晡㐶㑡昹扣㤵愹收㑡挵㑡摦㤲㜲搹摣戱㍡㔷愹戶㠱挰ㄸ捦愱扣ㄲㅡ慦攴捥戶㍡挷户㕡攵ち㠸㐲㠱㐰㘷愷づ愲㝣㤶晢ㄷ昱㌲㥡戵㜴㍢〱愸〲摡㈰攸㈰攸㈴搰〴㘱〲搶搴戳〹扡〰㘶捦〱搸㌸戲㜴㕤晡っ戴㘳慣㕡㉡㕢ぢ㝢㑥㜱敥戶㈸ㅡ敤㡢昶㈵〶愳〳㝤晤ぢ㝢㐶㈶昲搵㠹戲戵愸㘸㑤㔴换㘶㝥㘱捦晡㠹㜴㍥㤷㌹搱摡戱戱㜴愶㔵㕣㘴愵晢攳㘹㌳㤱㡡㈶㤲㐹㝢㘸㈸㌵扢ㅢ㥣搷㡥㉣㕤㕦戶散捡敢挵㌳㐲㥥敢㐶㤶昶慤戵慡慦ㄷ捦㝤挰ㄳ㉣㐷㑢〵㌳㔷㝣㥤㤸㠶愸㡤攴愸㤵挹㔱㙤㤶㔵捥ㄵ㌷昵愱搹㜵㠲㐶㙥戰㙦㐹愵㌲㔱搸㐲ぢㄸ戱昲昹つ㤶㉤敡㉡㡣㔶慡敢捤㜲愱㌲扢㐰昹㔹㘵慢㤸戱㉡㜳ち换戶㘷慣扣㑢㔸改㉣㥣㘲㤶搷㥡〵慢㥤㠹敥㠲愳挳㔵㔹慢㔸捤㔵㜷㜴ㄵ㑥慥㔸ㅢ捣攲㈶㡢㈴愱挲㡡㠹㕣㔶戵户攳㕦愰敤攸㔶㉤ㄳ㐵愱㍤㠵㤱捤㘶戹㉡㌹慡㌰摡㡡搶㘷㉥搲㡢扡㜶搱愴㝡ㅡ㙡㔱㘷㘳戹挲㠹㔶戹㘸攵㜹ㄳ㙡㜲㐱〳㤱〸挸搱㐳㑤㔲㕥㜷愸㈵㌵换ㅤ㌶散ぢ敦㘲散ぢ搰㍤晡㜶慢戲戶戴㜰㝤戹㤴㕥搴摦ㄷ搳㜳㠱搴晢戱㜸㝦㠰㜹换㈷㘸户㍤敢捡㔹㤸㜵㑦愹摣㌳㥡慢㘴㑡ㄳ挵慡㤵搵〷㤰昴㐰〰搵晥〲挶愸㥦㍦挷㐹㜰摣っ㡥愷㠳攳㤹攰㜸㌶㌸㙥〵挷敤攰昸愶攰昸收攰㜸㉥㌸㝥㐶㜰晣㑣搰㜸㔷㘷㐷㐷搰扤㝥㕥散㕡㥥慣㔸愳户ㅣ扦昴收㡢㙦晡挲昷ㄵ㠷愵㡣敡㠳㤱㌰㐶㈶㉡搵㔲㐱ㅦ㠲戴㥥㐷挴㝣㠰㌹㘳ㄹ慢㘸㤶㜳愵㥥搵㘶摡捡敢㐳㔹㝡ㄸ㠰㔲扦㐲换搸㍡晢愱挲㔵㜳㕥〸慥晡㙣敡攲〳㍦㜸㐵㝢㠷攲㐰ㄷ戶㍤㐸ㅣ戳戱㥣㠳戶㈷昲㘶㜹攱㥡㕣㜱㔱愲扦㝦攱敡摣㤹㔶㍥㘷㔵慡㡢㤲挸慤㌱户㉦㑡昵昷敢㈳㐰慤摦〰㘰ㅣ〹㜰挸㝡慢㔲挹ㄵ㌰敦攴㌲㍤敢昳㘶戱摡㌳㘲㙥㌱㌳㌰㈱摤㑢捡愳〰㤴晡戹摢㠸捣敤昷昶扦慤㝡搵摡㉢㝦㌸慥㥦㍢搲㝥㐶㜱愲㤱㐶ㅣ㡤挴㔱つ㡤㠸㐵㝤㙤㠸愵愴〹昱愴㍥㠶㝣㡦〵㌰摥〴㌰㝦ㅤ散ㅦつ挸㔵㌳㍤ㅢ㉣っ〷㈸㙢㡢㔵㌶㘵㕡搴ぢ㐸扢㄰㐰愹愷摣㌶昴摣㜱挴㙤てㅥ㜵晢搲㡢㕥昸搵㌵搷㥦搰戱㔰㜱㥥㤳㌶昴㈱㌱昷攴㘲捥㉥㤵ぢ㈲㠵㤸摣㌲愱摦㐲㉥晤〰㐶ㄴ㈰散㌳㠱ㄸ㑢攲〰㑡㍤收昲㝦搷攷晦昴㡤㘷昶㝦㜱搵㔵㙦敥摢晣扤㥤扤攷㠵㌸㈶㘳慤㡣戵㜱ㅣ㡣㤴捡㘵㉢㉦㉤挷㔰收愴㝢㜰㘱㜲㠴㐷㑦㉤㤵捦慣㙣戶慣㉡つ㌸攲㉦㈱挲㑦ㅡ㥢㤲㌴㐶搲搹㠵㤱㤲㘵摢戹㑣づ㠳㝤㝦㌷㠳搹〶㌹摣ㄷ㜶扥戱搴㌰㔹戴㥡づ摡㜰挱昲〳㙤㜵㜶敦ㅢ㘳㔳攱㡤㍤㥢ㄴ㥡挶慦㝡搴㤵昸㠱㙢搵㘳扤户扣㜱摤㍤㑦㉣捤扥晤挵换ㅦ㔳㡦㑣㘵㙥て㑦㔵攳㈱㑦㜹挹㥢㉦㉥㠴㥥㕢㜲搱愶て捤㍢敦㤹㝢㥥㝦㘸攵㝥昷慥扤晢㑦昷ㄹ㐳搰挶ㄱ㡢㡥㕥〹㑢㉦㤵㜳ㄹ㌳摦㌳㙡㔶捤ㅥ㥦捡㡥㍥攲㠴愴㝥㉢挸〲敡㐱㤷摢戵㤵㙢敦㤹㘵㘵㔷㕣晦㙦㉦㥤㝤昵㠳㘷㜶㈹敡㔴㑣敤㌸㈴づ㕡ぢ㍢挳戳㜰㡤㘵ㄶㄷつ㉥ㅣ慢㘶㐷慤慤㤸㠳攲㝡ㄱ㑡昵昱〰挶㘲㠰敥㤱㔲搱㝤㠴㡦挳慥㉤㍤捣攲㈵〰㑡摤敢摥改昹愵扤挷摣昲愵㠳㐷㍥戵昲晦㡣㘵㝦戹㍣ㄷ攲搳㍡扥㉢㐶户ㅣて敤㡣㔹愹扡捦〵づ㠶搷昷戱㌱昳㔳㘳㜹㌹昳摦晦搴挰㑤㕥㤷愷㠶ㅥ愱昴㐷〱㡣㘵〰昳挶慡攵㔲㜱㔳捦㕡㙢ㄳ〶敥㔶换㙦ㄱ㝡㌹㐹㔷〰㈸昵つ㔷㔱㡦ㅤ㝢搷〷昴慣㕦㉤扤昵㌷㌷晥㝥摥戱〷㙣㔱㝣㔲㠸㐹慣㐲㘲摡ㄹ㌰㥥㜴愶愳㈱㝤〲昹㥥〸㘰慣〶㌸㜴㑤愹㔲敤㤱搹㝡㐷㡢㈹㜰つ㠹搷〲㈸昵ㄵ户ㄱ敦摦㜸㜵㌰戲攲换㈳ㅦ敦摤昴攴改㉦ㄵ昶㔵㕣搱㐹㈳搶㈳㜱㙣挳㌴ㅣ㑤昹愷攱㔸㥦搳㡣㔸戲㉦愹㑦㈲敦つ〰挶ㄸ㐰ㄸて㥦㔲㜹㍣㠳收攸㡤㉣㌹ㄹ㐰愹㥢摤扢㕥昰散㡦攲ㅦ㑡㉣㔸㜳㐳㘵晦㈷慥㕡㜴攱㌲挵㈵愴摣昵㔴㈴㥡扡敥扦㙢挲㤹㠹㤳〳晡㌴昲㝤㍢㠰昱づ㠰㐳晤㡦㥦收搹晦㥤㈴㝥ㄷ㠰㔲㌷戸㡤㜸㔷挳〰㥦晤ㅥㄴ㥦攴捥㕡愳㘵㜳ㅢ搶㕡㤳换戸㔸㕦㍦晦㥢㜹晤㡡攵慢㥤戴〷敤㘸㌴㥢散㌷攳㘶㠸换㠸㕤㕤㈸搱㉥㘷摢愷收㡡搹搲㌶㔹㌹捤㕦㙡㔶慣挹㈱戱挰㉤㕢㡡㜵㐷戶㌲慦㜵攱㔸ㄵ㔳挳㈱㡤㘵㤳㑣㥡慡㡤㘱㕤㘹㔵攴㝥㠷㌵㔶㍢挵捣㑦㔸㑢戶攷㥣攲㐳ㅢ㡡戱慡㉣愵愷㉥㕤㕥戶捥慡㤵㌶戵㘸〹ㅣ㤶慤挲扢愹㤷㑥㤱搳慥㥥㤱捤愵㡡㔵㤴收㉤㈸慣捦㘵捥戴捡㘳ㄶ摤ㅤ㉢㉢㕤摤㥦㐵敥搲㜶挱扡㈲㍡㡡挵㙡昶つ㝥慣扤㙣㝢搵㉡㘶慤㉣摡㡢㈵㐱㜵挷㐶㌳㥤户づ愸㈳㜱敥㠹㠲㠳敢搰换㑢㤹㠹ち收㕤っ敥㝣㝤挹㤲散㔶ㄳ换改散㥡㔲搶挲㙡戸㥤㔷㐰〵摡摡㤴ち扣愹搵㠴㑢扥㤵㍥㔱㠴㑦挵㕣ㅣㅦ㔴㙦㜶㝤ㅢ搰㍢昴㈲㙦搱㈶㠳扤㌳㌰ㄳ扥㘴㜳散搴㠴扥㍥搱㌷㈴昵㌱㔳㔳㑢ㅢ㙢㥡晢敦㈵づ〶攷扡扤㕦戶ㄵ敢㡥㤵㘶㌱㥢户捡搳㝡戶㡡㉤搲攳〰愱㙢㌱㥡愷㤴ㅥ搷换㙡扢摡ㄱ摡㤶换㔶㌷ㅢ㥢慤摣愶捤㔵攰攰晤㜶㜶㔲戴㑤㤷㌶㠱搲㘹㠲っ㐰㌸ㅣ㌰戲㈴㙡て㙢换挹㠷攸ㄱ散晥扡㠵晥戵ㄶ攷〹㥥㙥㈵㔴挰挳戶搲搶搶慡㤷㉢捤捡收㉡捤㜳摡㐲扡㉤摡㈶搸〴㄰愲〳㌲愳慦㐴愹戵搳㈵散㉡㡣㕡戶〹㐷㕣㐶户㌲㐳〵挷户ㅢ戵㉡ㄹ㑤㈷㜰ㄵ挶捡㜶〳㈹っ㝥慥ㄱ攱攴㙣慦㜲㤹搳㔱㠰㍢〹㉤㘹㄰㉤㤰㕡㑥㡡㌵扢〴攷搵づ扢㌹㜰㠸㐸搲挷㘵㤶㈰ㅣ㑥ㄸ㌸ㄸ㉦㠱㌶ㄷ㑥摦〹戴㥤㔳愴搱㘸攸昵㙥㈱扣搵散ち慢戸㜱挷ㄶ慢㐲昲㑥㘳㕡㔱㌶づ㉦㌲㕢㤷㐹㥦㕣捤攵㉢㝤㘸改㡡㜲㘹㘲换敢挹㠷扣昴㘶〰敦ち㕤〱㉢摥昵㍥㐱㕣㠱㡥慤搴捤昸㜸愰㤳摣㠸搱昴㔲㌵慤ㄵ捣㕥挳㡦㕣㍡㡦㥦昰㜴㘵㈱晡慤扢攳㐲搳㕤㥣㕤㠰㠴㌶㤶㉤〹ち㜴㑡〶搲敥㉡搰摤㐸㤷㑡㘷搲㥥收㐸慥收愷捣㜲〳ぢ昴㍢㤴㔲㙤㔳㝡ぢ㜴搱㡤㉤〰㕤㑢昲昹ㅥ㡦㘳挵㌸ぢ愸㌶戸晣㐶ㄹ㠹㘱捥扡㜹㍣愲㝢昸〸㌲搳戹扣攳㜹㡥㕡㕢㌸搱㘳㕥敥㜹㜳捦ち㌳㥦换㕢㈵㍣戴㜲㤹ㄱ㌳㥦ㄹ愷〹㡦㉦敤摢㥥慦㙣㔷ㅦ㠷㤴攸づ㌷昹っㅦ㜳ぢ㥡摣㙦㝡摡ㄲㄴ㤸㐰㐲㝤〴㘴㥣㝤㤰慥扦昴㌶攴昵㜶㠲ㅤ〰㤸㐳㐴㉢㤸㐲摥敢㘴ㄵ扤㜵㑥㈳晡ㅣ㠲㝦〲㔰昴搳㈵㡡㜰㉥ㄲ摥愵摥〷晥戴つ搱㉦摤晢㘶晤㕥〰㙣㔸㑦㔳愶づ〳〵㜵慣㈹㔳㑤㈹㙡㑡㔰㙤〳攳㤶〲搸敡ㄶ㌴〵ち㡥㐰㌵ㄱ挰㐷㔹扦ち戲搶〲昸㌸敦㜱ㄱ挱挵〰㍥〱㝣挲挹㉡㐶つ㐴〰㍢㐹㜴㈹㠰敡〵㄰〱㕣㠶㠴㜷愹㌳㜱㡦㥡〰㡥〴扡㔹〰㔷〲ㅢ搶搳㤴㈹㐶ㅥ㕡〹挰㥣㑡〰愷扢〵㑤㐱ち〶ㅣ㐴〰搷㈱愱摥㌳愵〰㙥㐰戱晥ㅣ挱晦〶昰〹攰㐶㈷慢ㄸ戴㄰〱㝣㠱㐴㌷〱愸〵〰㈲㠰㥢㤱昰㉥㜵戲㕦〰㡣㜲㌴ぢ攰㔶㘰挳㝡㥡㌲挵戰㐷㉢〱㥣㌸㤵〰㑥㜰ぢ㥡㈲㈴㙦〱㈷ㄱ挰㥤㐸愸㤵㔳ち攰㥢㈸搶㜷ㄱ摣つ攰ㄳ挰㍤㑥㔶昵攳㔷〴㜰㉦㠹敥〳㔰㌱〰ㄱ挰户㤱昰㉥戵ㄸ昷愸㔹㐰ㄴ攸㘶〱㍣〰㙣㔸㑦㔳愶攲愰㘸㈵㠰愴摢捦愶㌹㈰攱ㄶ㌴㠶㜰ㄴ摤㝡㘹昷昷搹㤴ㅦ〰㈸晡攸㈲㤳挷㤹敢㐷捤搶愳攲㠷慣昱㈴挱㔳〰㍥㤹晣搸挹慡攳昱㉢扣㝦㐲愲愷〱搴㌰㠰挸攴愷㐸㜸㤷㍡摡㉦㤳挵㐰㌷换攴ㄷ挰㠶昵㌴㘵㙡〹㈸㕡挹攴搰愹㘴㌲摦㉤㘸㡡㌰㡣㠰搳㌴ㅥ㑥㥤㔳捦晥搵㜹㌸戳敤攵戹㝣搵㉡㍢㡢㔸ㅢ㍦㑥戰㕢昲㕤㕣戸㤷捤㡣ㄳ㐶摥捦ㅥ挱摡ㅤ搱昵敡㡥㐹㙦愶挹㜷㜰㤶搶晦攳㈱敤㜵ㅥ㤲昸㐷㜵㕥搲㌴ㅥ〸㡣愶挱㐷㥡㥥搸㙦㐴㌰戱㤶敢ㄹ㌱愹㍥㜰慥㌷㌲㉥㡢ㅢㄷ㕦戲㠵㔰愳昷ㅢ㈱愹晢愷昶㥣㘸散捤㐶捡㑡㔳㝡㈹敦㐱攱晦昸㜸㡤扢㤷㡥㡦昷㍢挸㐶㍦㐷昰㍣挱ぢ〴扦〷㔰〷㑣㌹捤晥㠱㌴㝦㈴昸ㄳ㠰㌷捤ㅡ㘱晤ㄷ㘴㡤ㄷ〱扡扤㐸㘷㡦㘳㘲攱㠰ㅡ〵㕡愶摥㤷㤰搰㉦〳捣晥㉢挰摡㤵㔶ㅥ昱㠲搷㙢摦㌱挴㌰攰昴ㅥづ散㘷㕦㄰ㅤ㔰ㄸ摢㔱捣㙣㐶㐰ㄱ晢戶㕣戵㉥挹㘰攳慥愲㑣愳戰扡㌴㌲㔱㌵ち㉢㜳昸㤹㕤搸㠰昵慥㔹ㅤ攱㍥㔴㔷㘱㌵愲户攲戳慤捡㙥晦晦改搳〵摡搱〵㠴摡㈶摤㍡搵㌸㝡ㅤ敦捡ㄵ㙦摦㘸〹㥢挰㤶散㕣㔳散㠶〱晦㝣㉦㜴摡〲晡㙦㘸摤㌵㉦摤晣戶愳㍥㜳摢㙢敥敦㜹戰㐴戹昴㌲ㄴ㌶㍦㠹晦づ㙣㜸扡㌲挵戸㜰敤㐹㙣扣㡡㕣ㅢ捣挰㔹愴〷挱扡攵㈲㕤戹〵㑤㘱㘴㠶㠴㘵㌹㐲慦㔰扤昶㕦㔳㉤㐷㠲㈸搶㙤〴㍣㑡攰㡤ㄳ㜸㈹㠶㤳㔵っ㉢换㤸攸㈰㔱㈷㠰㕡〳㤴㉣㐷㌴㜲摥愵晥ㅤ昷愸㉤搱㔶〳摤㉣㠴㉥昲搴搳㤴愹戵愸㔷ㄳ㠲捦㑢昹㈳㤸户ㄴ挰ㅦ摣㠲愶㄰昶㐹攰㈴〲㌸㠰㑤晥晤㤴〲㌸〸挵晡㘰㠲㐳搸扡㐹㌷㙤扥㤳㔵ㅢ挰㐸〴㜰㈸㠹づ〳㔰ㅢ㠱ㄲ〱ㅣ㡥㥣㜷愹㘷晤〲ㄸ〳扡㔹〰㐷㤲愷㥥愶㑣㌱㐴摥㑡〰㍦㤹㑡〰㍦㜶ぢ㥡愲改㡣㡣㡢〰ㄶ戲挹㑦㑤㈹㠰㍥ㄴ敢户㄰昴戳㜵㤳〲㠸㌹㔹挵攸扡〸㈰㑥愲〴㠰㘲㈰㕤〴㤰㐴捥扢搴㈳㝥〱㌰ㅣ摦㉣㠰㈱昲搴搳㤴愹㜷愱㕥㉢〱㝣㝢㉡〱摣攷ㄶ㌴㐶昲㐳攳攰戴ㅢㄱ搸㔹㙣戰㝤㑡捥摡挶㤰搱ㅣㅢ〷ㅥ㥣扤㜵㐶㌱扡散搱搲摡㔲ㄵ㍢扤㕢昲收㡥戹戶㥢㌸㜵戳㔵㐴昴戹㡣㈰㜴〳慥戴㘵ぢ㑥〴搸㘳愵㠹㜲挶㕡㌵扡㌷㐴愷搱㍦愸㑥〲搳㐱㠴㕥搴㥥〵㕣㌱愱㉢㔸〹慥㐰挸〴挳挶戸㤹㙦捤㌴戹㍣㡦㠰戰㝢㔲愲ㅢ㜳搵扣㌵换㤶㜲㐹㜷摡㤰㈲㐲晡搹づ㝢攳㘶挴㤳㐶扢散ㄵ攵㕣ㄶ㤱ㅤ㡢捡挰㤲㥦愷㐸㔶㕢㥢㄰搵㔹㕦挲摥㍥㑥戸㜴搹ㅢ换㘶戱戲㠵㤱挸捣㡥㝤敢㜲昲昸ぢ搹㑢㜳挵ち㙥㈳㈷㈴㤸敥戶挷㌶㤷戶攱㤸搴㐴愱戸挲摣㔲搹㉢戴㌲㌹㠲㐴㌵㉡愸㠲㐱搵ㄹ散摣㔳晤ㄸ㑢挱㜱㉥㑥戱扣㜹㙤㠹愷㔳慡攵㕣㝡㠲〲愳晡〳㌱晣戵ㄳ㠸づ〳㈱〶戹愷㔹昶㜲昱敢㙥慡㜰挳㠰㙤慤摢つ㙥ㄹ扢慥㥤㍤攳㠲㔷㡦愰搲散㔱㠰ㄳ㔶㥣扣㙡㜲㉢敤ㅦ㍡づㄶ捡㠰㜳攳㘲愲搱昲㙡㍢ㄷっ㠹捥㜱㑣㠸㌸㕡ㄴ㐶㈶㉣㠱戹㐶戳っ摢㐲㐳ぢ㥤㌳㤹㕣㡥攰昷㙣㕢づ搳㘰搹㔸㌰慢㜳㥣っ㕤〰散搹㔷摣戲㤱㔲愱㘰搲攴㘸慥㘳㌸ㄵ㘰㜵摡㑢㈶慡㈵ㅣ愱搱㌶㠰搸愵㡢㌲户〳㘵㙥ㄷ搴㙣㝢〳昷昲㈴㑤㕥愵㑤㌸扣㔳摤㕣挸㘵㍡㤹攱㝥摢㕥㘱慢㤸㍦㘴㔱〷㠱昲昲收㤲挶挵慣戳慣㠳扡晢戰戴愶攸愸㝥㔸㜴㔰ㄹ昸㑦敤攱㔶て㘶ㅥ㜹愰攸攵攰ㄶ攲㔶ち愷㈲戹㕥昴づ㐴扥㜸ㅥ㌰㌲㌹㈹㡢〴昸搳㉢〰㤹攰㕦㍢㌷㑢愶摤〷攸〰㐱㜸㜵挹捣㉥㐷挰愱㔴敥㜰㡦㉦㜶㐲戵㥣㙡捡ㄱ敥捣㡣㈰散㡣㠸昳搶ㅣ㑥㠱㜵ㄲ㌱㠶〵㝡㍢昷㜴っ㐷㠷㤴㑤㈰ㄴ㥡搵搹敡㕥慢㍣㕥扤敥㤶㤷晦攰收慡㈶晥㝦㍣㈹挵〸づ扡搵〶愸㔷愲ㅦ㝡ㄵ晢戴〹㔹昶愷㠱攰〴ㄲ㥣〸㄰攲敥㐲愳㙥敡㌷㐹戰㤵愲㐱搴捥㘷㕣㍢户㙦㍡戱搵㈱晢㍥㈱改挸㉣摦㝥㡤攱㙣搵㜴㝡愷〹㡤㌱㔸戹㤵つ㍢昳㉢摤ㄳ慡㈳ㄸ㙣㠷慡㡤挶㐸㔰搳㙤挱慣㌰㘶挹㐶㡥攲攳挱㔸㡤捡㐷㜰戰㠰晦㜸晤㌱扢敦摥搹搳㌳攱㥣挳㙡㕡㔲㠴挳㝡㉤㙡〶挲㉡て攸㠹㠳㤱昰㜰㤸扡搴敢㔰慡搷〳㈸〶散戹㈸㜰ㅦ㘱晡㈴㈰昱ㄸ㔳摢㠰㌲㠹㌷㌶〰㌳搷改捦㡣㔳愷㘲㙣㥦搳愷ㅥ㈳㜳〶昹㌹㉢搵慣昴㘴㘰㘷戶㔲㙥〶㠰㌰愰㑦〱愴㑤㡢㕤㥦㠳㠴搷ㄵ㈴㍤搵㥦ちㅡ㝤ㅡ㠰攲㙥㐱ぢ㠲户㤳攰ㅤ〰愱㜳㐱㌰愳敡挳㈰㝡㥤㔴㍦㝢㔵㘵捣㍡㙢〲㥢㠲㌹㌳敦搹㐱ㅢ㌶摤㜶换㄰㕡㡤㤶摡搳挴㌱㤳㜷愲㜷昳㍤㌳改愹㍦攷搸〳㐳㐹戶戲㤰㜷愳㔲㐰扦㠷㔰㕤〰攰㠹捥㘷㈶攳㈸搴愷〳愸㡦㠲挰㘷㈶㕣改㈸敥㘵㤸昸ぢㄸ㈶㐸づ㥣㍣ㄱ㌳戳㤹㕣㠴㕡㘲㈶㘹㌲扦ㄸ戹㍡㌳挹〲㍢戳㤹㝣〲搵㐰ㄸ搰ㄶ㤹戸ㄹ戵ㄳ〹慦㉢㥣㤷㕤㡢户㐱愰㌷㤱昰搲搶〴㥢㐹㤰㈳挱㘵㈰攰㉣㘱㥣㠱㕣㑤慣㤳㠷っ㝢㜸っ㡣㘲㡤户ㄲ㙢ㅥ㤵㌰昰戸昷攲㌵攳㈰㘲㥣㠱㔷攰㕤㡡扣换㜵㐰㌶㑡昴〶攰㑣晣〵㡣ㄲ㐸㜶㑢愲㥦㐳㉤㤱攸ㄶ㌲攷摥㑡㥤㐴换挰捥㉣搱ㅢ㔱つ㠴〱㕤㈱ㄳ㌷愳戸ㄱ攳㜵挵㈷㔱㉥㝣昴〴〹戹㐹搳㠲㘰㉢〹戶㤱攰㘶㄰㠸㐴户㈳昷㐶捦㔰㝤㠷㔲㌹㤹㌵〸戸㤵㙣捦㐶㜵挸昶㔶摦晤㝣戲㝤㉦敦㜷づ敦㜷㈷〸ㅡ㘵换㝤ㄷㄳ㝦〱攳㥦㐰戲㥦㝢㠴㜵㘶㔳攵㔶㡤〸昶㕣㜲收㥥㑤㥤㘰捦〷㜶㘶挱㜲㙦〷㠴〱晤㍥㌲㜱㌳㡡ㅢ㍣㥥摣㠲㐸扢て戳ぢ㐰愰摦㑦挲晢㕡ㄳ㝣㠰〴ㅦ㈴挱户㐱㈰㠲晤㕦挸ㅤ攸〹㜶昲散㉤慤㌴搱㑡㤲ㅦ〶㍤㈴昹㠰敦〶扥㜱㝦㈱㙦昰ㄱ摥㠰㝢㌹㕥ㄳ愵㡡昳扣晤㈸〹㍥㐶㠲ㅦ戴㈶昸㌸〹㉥㈲挱攳㈰㘸搴〵昷㝢㑣晣〵㡣㡢㐱㌲搷㌹攳㌹戳㉡㥥㐴つ㔱挵㈵㘴晣ㄴ㜲㜵慡搸〹散捣慡攰㤶ㄲ〸戱户㑡㈶㙥㐶晤〴〹慦㥦㐸㝡慡戸っ〴晡㤳㈴㝣扡㌵挱攵㈴戸㠲〴㍦〵㠱愸攲㑡攴㙡慡挰㔲愱敥㔸㙡ㄶ㔴っ㠹攱㐷㉥㍣愹㍦つ㝡愸攲ㄷ㠰㕥ぢ㝣慡戸㡡㌷戸ㅡ㈰挴㠰敦㌴换㝢挴挵㝣摢〲㜳㐰㙣搸㌰昲㉡㔶摥戴㡢攵戹㉡搶㄰戳㙤〰㈴㈵㝥㝦㠸慣挸㝤㤵ㄶ搴㍣晤挳㥢㡢敡㕣晦挳㥡换晤戱㠰摥ㄶ挵㑥㤴挰ㄷㅣ㤸㠹㐸愲〵㉤摡戸㌷㠵て㤴ㄳ捦㜵㈳〸敡愸愹㜷㍦㝣㜲愷〷昸て〴ㅢ㘴㌸〷昴㘷㘹㌶ち晦挱㠴慥㐱㥡戱㠷攷㘶㌴ㄱ摦㘶㄰㘳㍢㘱挶ㅦㅣ㕣㤷扢摢戸慡㔸挱ち㍥散收攰㥦捤㜱㤳敢㈶慡㜵㈵收昶戹㙥〹づ愳慣㉢㜲搲㌱换搹扤挴㈵㐳摦㥣挸㠱㜸㔷㝢ㄸ搵〱ㄳ㕥㍥㐷ち㜱扡㙢㕤㔹㍦㡦㤲摤摤㑢敢愲戸㙢㕢㙣㥤捣昱㘰扢㘸挱㌹摡㉥㈱戶昵ㄶ攲㘳㔸㌴收慤戹㔲愱㤶ㄵ昷㐳摢㑢搲ㄵ㠴㙢慡昴挵摤㤴っ㜴㙤㙦㤰㌷㈳戶㕡㜰㥤摤搴晡㑣戵摢㥥攴挷㔳愱㝢㡦㠶㈰挱㜶㔷㑢㑡昴㘴㑣㌳扦搵㜷㠲㘳㘸て戵ち晤搹㜲晤㜹戱晡昴愷㜸摤戴㌸攰㈵攸㈶㘳㈰扤〰昶搳㐴㠰㌰搷晡㌷㍥㌹㤲收㝡晢昱捥っ㈷㤳搷㙣て挷㌰㔱ㄷ挳㜹攵㉡捥㘵㜱昹搸捤愱㤳㠷ㅦ㡤㜷㠲捣㝣㝥挷ㅣ㝢㔵㌱㤳㥦挸㕡ㄲ㑥昱收㙣㠹慡散ㄵ晡㙡攷㙣攳攸㙡ㅡ戹戸㐲㔹㠵ㄷ㉢扤愳戴㝢ㅥ㔳搵搷攱㥥㌲搹㠱㐷㔸摦攰㡥㍢敥㜱敥昶㉥㌳㥤扡㝤㈷捦㐸挸㑢㝢㤸摡㥡㔰㥣搳戸㔵㔸摢愸㤶ㄱ攷㈳㕢㕤㕡㕤㘲㑣搶㠷㕡㤹㜳㔰㝢㠵㥥搰㑦㐷㑤㠶㠱愰搲ㅥ㡥㄰㌲挱慣㈷㍦㠱ㄷ捦㜳㝦ㄷ昳ㄹ㐳扦敦て㐰㤸㐴㐲慡㔰ち〳愷挱挹攸愹攲〶戳慣搲㍥㠷㐲挵㥤㘶㘷㤵收攸㔲㝦ㅥ搸㤹㔷㘹㝦㐱㌵㄰〶昴㡤㠴敥愵戸〵敤慤㤱㠸㜳ㄷ捣㕦〰㡤扥〹㐰扤摣㥡攰㘶ㄲ摣〲㄰晡ㅢ〸ㅡ㈷㤹㈹㌷㕣摢㐰ㅣ㉡㌰㠸搳㔹㘰㌰ぢ㐳搴挰㤱㕦㙣㈸㈳㠸㘲捣敡晣㉢捡昵ㄷ挱昶晢㡦㍤挶愳㑥〱昵㜷〰慦㠱摣㘷㜲扤扥㉦昱晥户〲昰㜹摤戴ㅡ收㜶愳挹敡挶㙤㐸敤㤶搷搷㠶ち㈲敢㉦㈳愱㌸㐸敢㔶挴㕦〵㘲㘶㔹ㅢ慣㡢摢敢摢摤〴㌳㡡㕢㥢㕥㔷㝣㕥摦搷㠰搶㕦㈷㘱㘷㙢㠲㍢㐸㜰㈷〹㌴㠰慣㠸扦㠱挴搱㥥㜳攲㝦ㄱ㘷ㄷ摤扥扢㔰ㅦ㉢㘴敥㤴㝡㉤昲戹㝤㜷〳慤扦〵愰づ〰ㄸ〷愹ㅢ换ㄲ㘳㍤〸㌸㤳㌸攳ㅥ愴㜶㑢戸摣〰ㄵ攱摥㡢㠴㍡〴愰㑥戸摦〶㘲㘶攱㜲挷ㄴ晦〲晡㍢㙥㠲ㄹ挵㙤㔳慦㉢㍥攱㝥ㄷ㘸㝤㍦〹て㙢㑤昰〰〹ㅥ㈴挱攱〰㈲摣㝦㐶㘲㕦㑦戸扥㤷㡢㕡㜸ㅡて㠱ㄴ㜲㍣ㄲ㍦摥捤て㈳挶〹㑤㍣っ戴㝥〴㐰㉤〴㘸㤴㘳ㅦ㜰㈶㠸〳挶愳㐸敤㤶ㅣ摦㠲ち㈲挷挷㤰㔰晤〰㜵㜲晣〱㄰㌳换㌱挶扡戸扤㝥摣㑤㌰愳攲㠰㕥㔷㝣㜲㝣〲㘸晤㐳ㄲ㈶㕡ㄳ㍣㐹㠲愷㐸㤰〴㄰㌹晥〸㠹㥡㤱晡㕦㤹摡㐵㈳晤〹敡㐳戸摣捣昵㕡㜴〸㌱㡥㜰㥦〶㕡晦ㄴ㐰㡤㄰戰㈳㍦㜳ㄳ㌲换㉣㐷愶㌱㌴搹戴㘳㈰㍤戴戹㜷㌰㔶摤㤱挷㝥つ㤳㡣㔲㍢㈹㑥㔱㔸户〳㠷搸㜹愹㡣搹愰扤昱㘴㔵慤㉥㑦㔶捤摡慦攱摤ㅡ愹挶㤲㔱戴㈶昴㐶散㈱㑦㔹㥦㍤㤸㍣㘸捦㍡扣㡣㘷㠰摦㙦㑤㉥㔳㉥㔵㑡㜶戵㘷っ㝢㤱㍤㝣㔷〹ㄲ改㕦ㄲ敡〵挷㤶昷㘴挷摡㡢攸㐸㘸㉢捦敥㠷捦㉣㤶戶ㄵ愵㌵愱ち㕦搹攲摤㜴㐷〷㙦挳㈷戹㕣㐷㐲㡡ㄱ㙥㘳戰戲晥㈵ㄲ㕤㙤㤱㤵愴挴ㄵ㔹攵㈵㑥昰ㄲっ晥昳ち慤㐵㘲㔷〳戰攴慤搲㉡愳戲捡㙡敦攸㘸㜲昰㥡㈲昸戵㌷㉢っ㠳〱晣搰ㅢ搰攵㐶慦戰㜵㈵㌶㙦㔲愲慣㝣㈰晥昴扦〲慦㥦〵〸㐷搶〱戲㐱挶慦㤰搸㜷㘴改㌸㑥晣㝢敦〰搰ち㡣㕦〳㍦ㅢ㜸㔹戴攰㉤攵㡡昱ㅢ㘰收〰攳摢戲㌴㝥ぢ摣㍥挰搵㝦捣㈰戲ㅥ㘸ㄱ㘵㤹户㤵戳つ㝣㠲改ㄷ㠰㔷摣ㄵ挰扦㠶挷昱㤸㠷晤㌷㌷㐱㔳㔶㈷㈳㐳㜳㔶晢愳敦㌴㈲㈰〳㥡㤶㐱㈳㔰㜳㠱愱㈱搴㉢昲ㄴㄴ换摤晦㡣㠴晥ぢ㐰㔷㌰㜲慡搴㠱㌶㑦昳ㄲ㡣攵昳㡡扣挳㑤愸㜷㈳㐱㡤慡〸㜸㔲摡㤴㥣㝥〹ㄸ晤㌲㐰㔸扤㠷㠵挴晤ㄵ㤰つ攴㕦㠴㤱㙤戹ㅦ㘵愹㈹㌸㑤㔹㘹ち㈷㜲㍡挰愴㈸收戱㌲㠷戲晥㑦攰㘱つ㉥扦㔷摤㠴㜴㍡㡢㡣㜴扡つ㑤昰㍡㙤晣ㄷ戰㔳づ〷愵㐰摡㉣〹ㅡ扢摣㥣扢ㅥ㌰㘹ㅢ㜹摥挲㔰挸ㅦ㌵戲㜴㘴挳㜸㍡ㄵ㑢㕢㔶㍣㘶つ㈶㤳㠹愴ㅤㅦ㡡愵晡〷捤㑣㙣愰摦㡡挵慣㘴扦ㄱ慣㤱㈶慣㑣㌴㘱昷挷㘲㠹戴㥤挸㕡㠳改挱捣㘰搴㑣㐵〷昱㤹㠲挱搴㔰搶㘸慢㤱㕡昶㔰㙣㌰㌶㤰㐸づつっ㈵散㔴ㄲ㕦ㄸ㐹㔹㔶㘲㈰㤶ㄹ㌴ㄳ戱晥㜸㠴搱㜳戶㐴户愳㡥收㤴慤つ㠰挸㘶て摦㐱㔴㈷〱扦愰ㄲ挹㜹㜸㔲㌹昴慣愹昲挰㡢捡晥晡㝦ㅤ㤵〱ㄹ搰㜳㐸搴つ㄰㡥㌰㐸㑥ㄱㄸ晣昶㑡㉢㐳摦〷昸㝡㐳摦ㄷ㤸㘶愳㌶收〲摤㘰晦㤱愲换㕤㑥㤱挹㔷ㅡ昴〱㈰搳㐷攰㡥㙡ぢち昱㉦愰て〲㡡〹搱㙥ㄹ㈹搱敥昳㘸戱愷㕤㑤敤㡡㐹晦づ搸㘶㐵㔶㔰㉣㡡㥣て㔶㔰㘴ㄵ㜹㔱攴愱挸㍢㡡捣愴慤㘴㌴㥤捡㈶〶㔳昱㐴㙣㜰挸ㅣ㡡㘶㑤㉢㘵摢〳㜶㍡㥥㑡挶㡣挳㈶㐹㠷㔲㔱换戴愲昱愱捣㐰㘲㈸㌹㤴㑥㤹愶㌹搰㍦㤰㡤㈵攳㠹㘸扦㙤ㅣ㕥㈳捤㕡㜱摢㑥㥢昱㈴晥㈵〶㠶攲愹晥㤸㙤愶散㈱㍢㥢㌵攳㌱㝢㈸㌲攱戶㐴昷愰㡥㍥㠲攰つ〰㤱慤ㅥ晥㐸愲㝡〹㡥㈲㝥㥢㠷㈷㤵㐳捦㥡敡㙣攰㐵㤱㑦晢ㄵ昹㈶ㄲ㉤〰〸㐷摥ぢ〲ㄱ〱ㄵ愹愹㌵㑤㐵㘹慡㈵㜲㡥㔷㈸ㄳ捥戱ㄴ㝡㡣㠵挷㈰愵捥㐵㈱晥攱㘸ㄵ㔰㑣㠸ㅥ捥㐷㑡昴昰愸㕦て戵愹攵攱㤶㝡㜸ㅦ㉡㐹㈳㔲㘰〵㍤㕣㠰㍣㔲〱㘳〸搰搱㠳㌹ㄸ㠵攵㘷㠷㉣搳㑥攳攳㍡昱㤴㥤戲捣捣㠰ㄵ换㈶㤳ㄸぢ㠳挶㕢㙢愴〳收㐰㉡ㄱ㑢㘷㉤ㄳ㘳捦ㅣ戲㑤㍢㙢つ㔸㔰攱㐰㝡㈸㙢愷搲㤱昷扢散昵摢㔰㐷ㅦ〷㄰昹㠰㠷㕡㐴搴昱㐴㌱㝡㡦㕦㠷㐰㐸搵㠷㠱ㄲ㘹摥攷㑡ㄳ昹㠰㕥捡㉡㈳〰攱挸㠵㐰㐸㐷㕡捤㔹ㅦ昱ち㐵㥡晤慣晡ㄶ㠲ㄳ㜹㌷㠶敢挹捤㔸㡤㥣搳攵㉣㕡㥦㡣づ㘴愳挹㘴㝦挲㑥て愵㘳㠳愶㙤㘶攲改慣㌹ㄸ户愲㐳㤱㡦戹㜵昴ㅡ㜲㘰㍣㥦ㅣ昴㕡收㉥昲㜲㉣㔳㤷㜸戹昵捣㠱㐸㜴戵ㄳ㈹搱搵㙤㉤㜵昵愵㤶扡扡ㄴ㤵愴㡢ㅢ挱ち扡扡㡣散㜰㐵㍥改㈵㉥昷ㄲ㔷戸〹昵㘹㈴㐴㙥户戸㜲攳敤昵㈹㘰愰㑦〵〸㐷慥〲挱㤴㜲扢摡㉢ㄴ戹ㅤ捦慡㜴攵昴㌸慡㠶㍥㡢挲挶愷户敦㐴㡤㉦愶ぢ㠷㌰㄰昱〵摡㘵ㅤ戰㡦㝤搲〴摥戳慢敥㔸㠷㘸㑦㤵愸扤㈱㐶搰敥挴摣㘶㕣〲㐹ㄷ摥昹㙥㍥㑦ㅢ㘵㔰扦㠲㜱晢㈶㉦㤴敥㔹挴㈱ㅣ扡ㄶ扡摢戵扢㐰㈵つ敢㈴敡㍢慣㑤敡ㅡ搱〹挶挲㐹㔳ㅦ㌹戸戶ㄵ㌶㜴ㅤ戰扢ㅥ捥㈲搷戹㔸㤵扡摦ㄳ攳〱愴〵㝣户㜲ㄷ捥㝢㘵搰㌸㜵㐳慢㌶愸捦㜹㔸㡢㌴戸㠵㡣㥥捦㈳㈵愳攷搳扥搱㘳㙣〲挹搴敢㠹㉢㕢づ㈹㉦㠰ㄲ昹〲㤹攳㡡摣攴㈵㙥昶ㄲっ㡤昰敡晥㈲ㄲ㕣㤸ㄹ㤲㝤ㅤ㐱㠴㈱㄰ㄹ㤸戲捣㤲〵㤷慣戵㙥昵昰㈳戸㥢㝣㌲㐴ㄷ㈹㠸㉦〳㡦㝦〱㕤昲㡢攵慢㐰㠹㔸㉥昱㠹㘵昲㐱㝣㔱㑢〹摣㡥㑡㌲晥㉢㘰㠵㐹攵㙢挸戳㈹㐶ㄵ㜹㘷㌶㡣摢㤹戸ㅤ换愶㤳搹㜸㝦㈲㡤昹搰捣昶㘳㘶㡣て㘰㜲捦づ㈶愳挶㐴㡤ㄴ㈴改戸㘵㘷㘲㤸㍥㌹㠵昲㤹ㅣ㑢愴晡ㄳ㘶㈶㥢㐹挵㔳挶搶ㅡ愹㘵昷昷愷〷戲愹㉣㐸ㄲ㜶㈲㤶㡡挷㠶搲ㄹ㝣㈸㙡㈸㤱挱㑡㉣ㅤ昹扡摢ㄲ扤つ㜵昴㜶㠲ㅤ〰㤱㍢㍣晣搹㐴扤㤷攰ㅣ攲敦昴昰㌵㔲愹愹敥〲㕥愶挰昳㈱〰㉥㠲㐱㡣扤㘶搶扢〰㈰ㅣ戹ㅢ〴㈲㠲㔶て攲㙦㜹㠵㌲〵㥥挸慡ㄷ戲敡〹㐸愹㝢㔱㠸㝦〱晤㔱愰㤸㄰昳晣㌶㔲愲㠷慡㕦て戵〷㜱戹愵ㅥ扥㠳㑡搲㠸㡢挱ち㝡昸㉥昲愲㠷㑢㤰㜷昴㠰㌵捦㈰晥愲昱㉣㤶慤挹㘸㘶㈸㍢㤰㑡つっ愴㘳㘶㍦㥥㔳愹㤸昱㠹ㅡ㘹搴㡥㈵㔳改攴㘰㌶ㅤ戵ㄳ〳挹㘸捡ㅡ戰晢戳㔹慣㥢㑣㍢㤵㠹つㄹ㍢㙢愴㘹㤴攱㙢ㄴ愹㜴摡㑡㈷〶散散㔰㌶㥤㑤搹搱㘴愲摦㡡挷愳㐹㉢㜲扦摢ㄲ㝤㈹敡攸换〸㍥〹㄰㜹挰挳㕦㑥搴ㄵ〴㔷ㄲ捦〸っ㕢㉥㔴づ㍤㙢慡㠷㠰ㄷ㍤㘴晤㝡昸っ敢㝤ㄶ㈰ㅣ㜹ㄸ〴㔳㍥㡡ㅥ昱ち㐵てㅢ挸㥦〷昶昵攷挹㕡㘲㈷捣摤挸ㅣㄲ愲㠷ㅦ㈰㈵㝡㌸捤慦㠷摡挲昴㤴㤶㝡㘰〴㐵ㅡ㜱ぢ㔸㐱て㑦㈰㉦㝡昸㈲昲㡥ㅥ散挱㔸㝦㌶㙥づ㔸搹㐴㌴㌱㌸㘸㤹㔸ㄲっ㐴搳〳挹㜸㌶㤶ㅡㄸ㑣ㅡ㕦慡㤱㕡㔶㍡㍡㌸搰ㅦ换搸㜶㈲㤱㡣挵㔳㔱㌳ㄶ㑤㘳㠳挵捡づ㤹搹㔸搶戸戵㐶㥡㡥㔹㘶㙡〰㑡㡤てっ挲慦㐸㥡㌱㜳㘰㌰摥ㅦ捤㈴㤲㠳㘶㜶㈸ㄹ㘱挸㐶攴㝡ㅢ敡攸㉦ㄳ㝣〵㈰昲愴㠷晦㉡㔱户ㄳ㝣㡤昸愷㍣扣搰㤳㔴㉡愹㥦〰㉦㝡㔸改搷挳㌷㔹㝥ㄷ㐰㌸昲㌴〸愶ㅣてっ搳㐸愱攸㠱㈷晤昵㜷㔸昵㌴愴㈲㡣摡㐸攱晤㐰㜵戵㠵ㄸ㜸㜸摢搴摢扥㍥挷㝢〱㜶㐷敡扥戴戲っ㕦㑥攱㜰て戴攱㤰愴㜳戴戰㍤昸搶㍤攳挵㠷㌵昷挴昸ㄷ㍡づ扤晥〷昸愰㐷扥㈷㉣㌹ㅥ㡥㍦晤㈰㥡摡捤㜰〴扢摦昰㠰㜸㜱㌱㜰扣㠶〵〶㍡㠷扢㥦昵㈸摦慤㡥搸戹㈴昴散㜹㡤㉦〷㌹㕢㙥て㉦㔶㉦㠰㔲㘲ㅤ㕢㔰搹昷㝥换㈰扡搱昲晤㤶〱户愰昱㌳〴ㄱ挶㈱㐴㌹㡦㡡㜲搴㥦㤱愷㠲㔴〲㌵㈸ㄵ改挸昷㔱愸ㄸ㘲㤰愲㤸㕢㈴㜶昷㌸晢挸攰㠱㡣〷愷㉦ㅥ㥣散㘳昷换ㅥ挵㔴㝤㡢晣搵愵搰㑦㠰愳晥㈱挱㤳扣敤㝦〲摦慡慦㙦㜲扢搴昴扡昵戱㙥㐱攳ㄷ〷㈲っ㍦㐸㕦㝦ち扥㕤㙤㡡敥㠴㜴攸㘸户㐳搲搷㥦〳ㅢ愲搷摤㜲换慣昱攳㝡晥㡦㑣㔲挳晢ㄷ㔶㔵㄰㐷㤲慦摤㉤愹㝤改㜲ㅦ㉦扥戴挰晢㙡换㔱㤳ㄸ㙦㐷摡慢戶慥㕣慢㠷慦愰㈰戸㠷㠲〵晣挶换晥㤳㌹摦㜹摡㜹㤳㔸ㅣ㐴挰昶愸㤵昵㌸㔶㄰搶㙦て戶愹挶敤ㅢ㔹㤰扢摦戴攴〱㕡㜲挳ㄷ㠹㔶㘵昷㐱て收戵㌸㑤扣㌴㔷㤵昳㤳㍣㈳㠳㑤ち〸挷昸〵挱愲摥昵扤搱㜸攸㐸挸㙦㤷敦〱㈵昸挶ち敦〸㑥㔸㡤晥ぢ㝥ㄴ㐳㈴ㄲ昱搰㐱昲㝦㤶㘰㔱敦㐹戸㠹㍡ㅣ㌷攱㡤㘸㘷㘱晤㙢㔲㌳㑡攲㔰户㤱昰户づ昵〶㔲捦㜳愹愹敦戰㝥㡥搴㡣戵㤰〱㔱㜸㌳挲挹㤰㥢㘲散㠵㈵昸〹㜴㌳慡㐲㑤捥㌸㕥㐱㠳㉢㌲㉣㍦㠱晤㠶扢扢扤㥡㔳搹戸㐳戹挳愹㌱㝣㥥㕢昳挲㘱挵㘸㑡㉢ㅢ㍦〰㡤㙡㌹㥥昷㜷ぢㅡ㍦㉡ㄱ㌹〸㥣挴挶晦㠸〴㙣㥣㤱ㄴ戱昱戹愸㔱ㅢ捦㝦〶㔶昵㤰㤴〹捤昰㡡昱㈲挱愲摥ㄳ㝢愳㔱搵つ㘲㑦㈰㘱晤㌲㠹㡥〰㜰愸ㄹ㘱㌱晥收㔰慦㈶昵㉣㤷摡搱捣扦㤳晡つ㌵㙡〶㔹㡣㔷ㅣ敡㌵愴敥㜰愹ㅤ捤晣〷愹㡦〴愸㘹愶搷捤㠸㘶ㄸ㑣昱ㅡ搲捤㌰挹㥥㘹㘶㠱㔷㜳㝡捤㈴㕤㡤ㅣ攷晣㥥扦㘴㔸挵㔰戳㤵㘶㠲攸㐵㑢捤㈸户愰昱㙢ㄷ㤱〴㌸㠹㘶㌸㔳㐲㌳㈹攴㐵㌳慦扤敡搳㑣㄰㠵㡡㜱㄰㐷搶っ戸ㄸ敤挰㐱㌳㤰㕥㑡晤㈷㠸㍤㔱攱敤㑡㔲㌳㘰攲㔰扦㤵搴㥤づ㌵昴㤸㔲㝦㜷愹㠱挷㈸攰㐱㐴挵㠰㡡㈷㔱挵挰㡡挷慤㝢㈹㌲㈱㄰敥戲攱㜷㡦㜸㌵愶ㄷ㙢挰ㄵ㙢㘴㔸㥤㠸ㅡ慤挴昹㌲ㅡ摡㔲㥣㉦戹〵㑤摦捥㘰ㅣ挵改㌵㈳㌴挶㍥攸摢㤱㌳㝣㐸戳昷㠴摥㘴攸捦㘰搸昲㡢㕢摥㌷㝥㈷扦㤶捡捦㤹㘲敥㕤㔶㥣㘰㜸戵㘱搲〲〲㈲㥤㑢㤱慥㐵〳挸㤶愸挸㝡戶ぢ〹扤ㅦ㡡愰收㡤挸㡢㥡晦〰㡡摡〰㍣〰㠵摤愷愰㘸昷〴捥攸㡣搴㤸㕥攰昳㠷攳㜲㍤戵㔸㌱㈸搳㑡攰捦戹㜲㙤㝡㝡晥捥㉤㘸晣㌰㠷㌲挱㠹㘲搰昳搱㜶晣㤳㍦㤵昱戰㥥搳捣㤲〸ㅤ㜳ㄱ挲㘱挸㐲〸挵扡㔶扣㑡㉥㕣㈹慡㝦㤹慡ㄵ扦㜴ぢㅡ㕦㐸㡥㤴㍣捥扤づ㘷㍡愸㈲摥㘷㔰愳㈶摥㌷愲㔰搱㐳㜴㉣愴㡡㤴㜱っ㜰捥晣ㄶ㔳㑦㠳搸ㅢ〴昸摡つ愹户搷愸改戸ㅡぢㅤ㙡㡣戹㤸㝡捡愵㜶㘶慣㍥㔲㜳ㄱ敡昰摥㑡敡㝥㠷ㅡ戳㘱㑣㍤敥㔲〳〵〳㠹㤱晡㙣搰㜸挳㑣搱㌷㘵㠶攵㡡㍥慡搷㤰敥昷㤱ㄵ戰扢㍣〰㐱㡢ぢ㑦㥥ぢ扣㥡搳摢㠵㍢扦㘱㕥㤳㡡攷慦ㅣ㔶㜴㕢㕢搹挷㈳攸㐵换〱昹戰㕢搰昸愶㜴攴愳攰㈴㍡㑦愱㘷搰昹挵挸㡢㘶扥㠷ㅡ㌵捤扣㤵昲愰攷攷㐸敦ㄲ愴㡣攳㠰㠳㘶㐶㝢愳㐹㜵扦㉢㍤攰㈱扤攳㐹㝤㔹㡤㥡慥慣㌱散㔰㉦㈳昵㝤㉥㌵㔰愰㕥㑡㙡㝡愱づ敦㥤愴ㅥ㜵愸㤷㤳晡㙥㤷摡搱攳㜲㔲㕦づ㥡㥡㘶攸慤搶㌴㜳愵㥢挱㑦愰㥢晥攸㥥㘹㠶㑥慣搴㥣㕥㌳戱㘱摣㈶㄰㌸㝦挰晤ㅤㅡ㔶昴㘱㕢㘹收づ昴愲愵㘶扥敥ㄶ㌴扥挲ㅤ愱晦㉢㥡㔹㡤㉥㐳㌳户㈰㉦㥡戹ㅤ㌵㙡㥡㔹㑢㜹摣㐶㔲晣㈹㑤捦搶㔸敦㐸て愳㈰慥㙥慢㤳摥〶㔲㝦戹㐶㑤攷搶搸攸㔰攳挹ㄳ㔷户戸搴挰㐳㌳愷㤰㥡捥愶挳晢㔶㔲㥦收㔰㘳捣挴搵㡤㉥㌵㔰愰㝥〷愹扦ち㥡㥡㘶攸扦搶㌴昳㌵㌷㠳㥦㐰㌷㍤搴㍤搳捣㕤㕥捤改㌵攳慥〵〲换ㅣ捤〴㔶て慢敦愰㘶㉢捤㕣㡦㕥戴搴捣㜵㙥㐱搳扢攵昷㠳搳㑣敦㤶晢㍥愸㉡慥慡捤㡤敢㔹戶㠳愶ㄳ㉢〷㡦昳戲昷㍦ㅢ慦㠲㤶昱㐹搳搵㜸攳ㄹ㉦㠰攲攳昶敥㤶㌵摥㠴收愱㉣敦㘵㐳㉤㌹㔶㌶㙣昹〶㝤㠷扤慡㠲愳戵搹㑥㝣㤲戱㡡て㈸ㄵ昷㠶戰㍢㑥㘳搰㕥㜰挹㌱捡㘰换㠳㄰㍣攱搰搲昷㘰ㅣ愱搲㌷㈹て敦㜸㘵㤰㙦㤰敥㔹搰摤㌸ㅤ㤶改扤ㄳ㥤昵扤ㄳㅤ㔴搷㐰挵捥㠶收昹〱㔹〸搰慤搱㘹摡㜸〶愰つ〷て攴改〹㄰搶㔹㘰攴㤸愶㜳㌰㍤挴㌸㐱㘳攷㜸㌴㘵㌹㝢摦昰扤搱㔹戳搸㘳敦㔲㡦㠲㠴㔶㘴搸㙣㥡晢捥愱扦㘹敤敡㔳㉤㥢戶㤹㙤㘰搳㈶㥢㜵㐶㝤戳ㄴ扤㝥㌶捤扢㐲㡦㈳㌳搸㄰㙤愹摦搸㜰ㅡ㈰ㅥ改〲㈷敤扥愰㔹愹㕦㐱㜱㡢㠴㤸搰ㄳ㘰搹愸扥㈹㔹捡㐰㜷㍥㈴慡ぢ换摣ㄷ㥤㐳昲摤攰㑥收昹昵挶㔰㘱慣㙡㙤㤹㔵㜰敥㑥ㄳ㤷收户攳㜴愷㘱㈴㜶戳昱慣㉥㥢㌴㙣慦㜳㜹㌱㡤㔷㕥昳愲㌱づ晥ㄵ㔷敢慦扣ㄶ扡っ〲摦愳㍢戵㤶㤱㘲㉣㠴㜲㜲慦㘱攷昷㤵搷㥣㐵摥㙦ㄶ㝢㜹敦㔷㕤㡡〶戰ㄱ攴愷㥥慣慢摤㌹散㔱㑤搵㝣戵搳㕦晢愷愸㉤昶㔵㠲㜱昸捦戰搵摢搸㈵愸搳㙣晥㘷㌵摢㔸愵挱挶㝥づ晥㝥ㅢ㙢㘷ㄸ㘰扡㄰〴敡〷㍡ち攳㈶晦挷㌴㥤㠵昱扣㔵摣㔴摤㕣晢㥦搱㘰㔳ㄱ㕦晢搱ㄳ愰〲ㅦ戹ㄴ㐳〵攴慡户晡戱っ〹〸㜶㥢ㅦ㑢慦㔹扡扢ㅤ搸愹扢晢愱㤶摤㍤ㅢ㜵ㅡ㠶搴㌹㐴㘵搱づ㘷愴㉢㍡摥晥敥慡㤷扤㘶㥣敢㙦〶㝤㘸㘹摣㜹㝥散㝦㜸搸昳晤㔸慥挳愵挹敦㐳愲昶㤲㕥扤㝡捥㙤搹摥昷愳㐲㐳㝢㍦㐸㤴慦扤㜴㐷敢摡㑢㡦㔳㕡昶㈱㈴搰ㅥ㐷挴昴㉣〵晢㘱㍦㤶捥㤱㘰㉦㜴戱愴㔷昴㡢愴扤ㅦ㐱挲㝢㤱慤扥戹ㄳ㉤㥢晢㌱搰㌷㌴昷㈲愲㝣捤愵㕢攵㙦㙥㠴扥㡡㉣㝤㉥㈱攵㈷〸㜶〲㠴ㄵㅤㄳ㘹挵愵㐸㑣㝥挳㙢㉢攳㙤㤵愰捡㝢㉤昸㐳散攰挹改晣㤳愰㌵㉥〷攰㈷㤵㤴昴㥥搳昹ㄵ挰昸㕢㐱搷㐴㜸㝦ち㠹愹㡤挸昶敥ㄱ昰㍦㌲慥㈲戳晡㜹昹㌳つ晣改摤昸㝢愹攸挰㠸愰慦㐱愲愶ㄴ㍡㉡㠲扤搶㡦愵㐳㈲搸敢晣㔸慥搹愵挹搷㈳㌱㜵㤳摦摤戲挹㥦㐳㥤㠶㈶㝦㥥㈸㥦㘲戸散慦㙢㌲㔷昶搲㡣㉦㈰㔱㙢㌲㔷昰㠲扤挹㡦㕤敥㘱㙦昶㘳戹㤸㤵㈶摦㠲挴搴㑤摥搸戲挹㕦㐲㥤㠶㈶摦㐶㤴慦挹㕣て搷㌵㤹㑢㕥㘹摣㔷㤰愸㌵㤹㑢㕢挱㝥搵㡦攵ㄲ㔶戰户晢戰㈱㉥〷ㅡㅦ㜶扥挳ㄱ昵㙢ㄵ㑥摥㝢戸㜷晥㌵摣㐷㜱㤱㐱ㅥ晡敢㙥㐲㥥〶㝣散戳ㄹ晡づ㘲捦㜰㡢昴㥤㙥㐲㘸㌸㙤ぢ捤㌷㠸攵㡣㉤㝣扥改愳改收っ㑢㙣㈷晥〲摤㕢敢㜲㥣㔱㙢㘵㡡戳愲㜰扢㡢㘸㑥㠸挲敤㙥㌷挱㑣㌷㈷扦㕡㡤㙥㑥㝡㤳㌹㑥㜶戵㥣攲㥣㈵摣扥㐵㌴愷㉢㤶改㝢摣〴㌳摤㥣㥡㙡㌵扡㌹㈵㑤收㌸ㄵ㐹づ扦〱挵㈹㐵戸摤㑢㌴㘷ㄳ㤶改晢摣〴㌳㡡㌳㠷㜸㑢挳戰㈴㝡㑢挷〱摢ㄹ㌴ㄴ㘷ㄳ㈹㔸散ㄶ昰ㄴ㑣㈷㕥㔳攴っ㈳〵挷扢〵㝣㐲敢晢挹㤴㌳㠸摣昰〱收㌸㜱挸つㅦ㜴ㄳ㜲㐳捥〰㐲昳捦挴㜲昰ぢ捤昷㝣㌴摤ㅣ攸挴㍡攲攷〰㥦捣㜱㘰搷㜲㡡㠳㔳戸㍤㐴㌴挷愵㜰㝢搸㑤㌰搳捤㌱㔸慢搱捤戱㌷㤹攳㤸慢攵ㄴ挷㡤㜰㝢㠴㘸づㄹ㤶改㐷摤〴㌳摤ㅣㅥ戵ㅡ摤ㅣㄶ㤳㌹づ㠷㕡㑥㠹㥤戲扥ㄷ㍣㐲㍡㄰愱扤捡㥣晤㝤㈴攰慥㡡愵㌶㔱搱㘲㠵敡㜱㠷㑡㙣㤵㔴㑦㈰敦㕤ㄱ摡慣㔰晤搰愱ㄲㅢ㙣愲愲㉤ち搵㔳づ㤵搸ㄶ愹敡摡㐵ㅢㄳ慡ㅦ㍢㔴㘲㌳㑤㔴戴ㅤ愱㝡㕡愸扡愹昶㔳㐱ㄵ摣慥㌲愷㘷㑦㍦晤㤵敥昶㥥㐳摡㑦ㅢ㥥晤愹㘷ㅦ昹昵捥ㅦ扤㙢搱昳慦㕥㝤昵㡦㝥扢昳戱㔷扦㤵㕥昴扤敢慦㝦攰㠴㙢ㅥ晢昵扥昶戵挱㍢㕥㔹㝤敤㌹搱㌳捦㌹换㍥昹㑤㉢捥㜹晢ㄹ㈷㐵搷敦戳愰慤慤愳攳攸戹てㅤ㜴㑣攴晣戳扥愱扥昳戳〳㡢㑡㉣愹愹ㄹ戴㈸㘹挶捦愴ㄹ㑡㙣㠹㔴㜵攲愱㑤〹搵㌳づ㤵搸㐸ㄳ㉦摡㡡㔰晤搲愱ㄲ摤㌷昱愲つ〸搵扦㍡㔴搴㥥㡣㠲ㅥ㜷ㄴ㉣㐵㤵㑥扣捥㐳㠵㐹挱攱昵〵ㄱ慦㘹㡡捡ㄲ㡡挳敡㈹ㄴ昵㈳〵㠷㌶ㄴ㔰㈵㔲㌰扦愱㠰㕡㤰㠲㜹つ〵㤴㡢ㄴㅣ搲㔰㐰㔱㐸挱挱つ〵散扤ㄴㅣ搴㔰挰づ㑢挱㠱昵〵戳晥ㅦ慦〸昳晤</t>
  </si>
  <si>
    <t>㜸〱敤㝤㜹㜴㕣挵㤵㜷㤷愴㝥㔲戵㈵慢挱㌶㜸㘱ㄱ㘰㘲㠸㡤㔰慦㙡つ㌸挸㤶扣挸挸慢㙣挰㐰㈲㕥㜷扦㘷㌷敥挵敥㙥㜹㈱㄰ㅣ㐸挶㤰㘱㠰㤰〴㐲㔸挲〷ㄹ㐸㠰戰っ〹〱㐲搸挲ㄶ㤶挹〲㠴㌵㌳㘴㌹㈱㈴挰㐰㜲昲つ攷っㄹ扥摦慦摥㝢慤搷摤㑦㤲敤昱㥣捦㝦捣挳扡㕤㜵敢搶慤㕢昷搶㜶慢敡㍤㝣挲攷昳㝤㡣㠷扦㝣㥡ㄸ㌸㘴㘸㐷愹㙣攴㍡晢ち搹慣㤱㉡㘷ち昹㔲攷㠲㘲㔱摦㌱㤸㈹㤵ㅢ㐱愰つ㘷㤰㕥昲て㤷㌲攷ㄸ㉤挳㕢㡤㘲〹㐴㝥㥦慦愵㐵㌶㈰㝤㤲晤ㄷ㜴㈲㤲戹㘴ㄳ〱愸㝣㔲㈳㘸㈶㘸㈱㤰〴〱〲收㤴慤〴㙤〰慤㤳〱搶昶㉤㕣㤹㍣ㅢ㜲っ㤵ぢ㐵㘳㕥挷㈹㔶㘹昳㐳愱捥㔰㘷戴㍢ㄴ敦散㥡搷搱㌷㤲㉤㡦ㄴ㡤昹㜹㘳愴㕣搴戳昳㍡㔶㡤㈴戳㤹搴挹挶㡥戵㠵㑤㐶㝥扥㤱散㡡㈴昵㘸㈲ㄴ㡤挵捣㥥㥥㐴㙢㍢㌸慦攸㕢戸慡㘸㤸愵㝤挵㌳㐸㥥㉢晢ㄶ㜶慥㌰捡晢㡡攷〱攰〹㤶晤㠵㥣㥥挹敦㈳愶㝥㕡㈳搲㙦愴㌲㌴㥢㘱ㄴ㌳昹つ㥤㄰扢㑡搱㠸㜵㜷㉥㠶挶㔳㝡愹摣㘷㘴戳㙢っ㤳ㄶ㙢捤㔱㘷㐶搱挸愷㡣搲攴摣愲敤㈹㈳㙢㈷㤷㕡㜲愷攸挵ㄵ㝡捥㘸㘲愰㍤㘷搹㙤㈰㙤攴换㤹昲㡥戶摣扡㤲戱㐶捦㙦㌰㐸攲捦㉤ㄹ挹愴㥢㥡㐴㔳㤳慦㜱㡥㤷㌰捡㌶㥤㡢㡢愹扥㡤㝡戱慣㘲戴㕡挸㡢搶搵㐲㤴攰㔵㘲戱ㄵ㜵搴攴愲㤹㠶㌲戹㤳㡤㘲摥挸戲㄰ㅡ㙦㙥つ㤱搲㠹愵晡㡡㜲㥣摡搰㌰㘲㤲摤㔳㔸ㄵ㤶㈲て㈴㤸〲愰㑤〵㤸㌵㔴㉥ㄶ昲ㅢ㍡㔶ㄵ㑡㤹㜲㘶慢搱搱㔷㈸ㄶ㡤慣捥㉥㈵愷㤱昴㈰〰搱昴㌶㝡愰㥢ㄵ㝢㐱挳戰摥㌰㥣㙣ㄸ㑥㌵っ愷ㅢ㠶㡤㠶㘱戳㘱㜸㐳挳昰挶㠶攱㑣挳昰搹つ挳㥢㐰攳㍣㉤捤捤つ昶昳摣戱て㝣㐱㑥晡昵挲㍢㝥㝢换摢戳㡥㍤㘸戳㥦㥤㉥收㔵慦㕡㤵㉤㈸㤵㐶㜲㥢㈹㥡㙤㑥搵㌵㜳晤愵昲㉡扤㤸㉢敤㕢扢挳敡ㄳㄹ㝥㐱㈹昷㍦㙦㜸ㄴ戲㑦っ慦㑤㠷㥡摢晢搷ㅢ愵ㄵ㠵㜹慢㡡㠵攴晣慥捥戰㥣〱愴㥣〹愰捤〲㤸戵㜸㠴㘳㔴挷捡㘲ㅡ㐳㔸㐷愱搸搱㥦㈹愵ち㈳昹戲㤱㤶㠷㤰昴㔰〰㈱㝥㠳搶挰ㄶ昱㕡扥㙤㜱慣㘴昴摦昶愹㠵户㕥昶㥤㙦㍦㉦㌸㜴搲㥣摡攱〰㔳搶攵㌳㘶愱㤸㥢户㍣㤳㥦ㅦ㥥户㕣摦㍥㍦㉡㍢㤰㈰㡦㈰挹㤱〰〱ㄷ晦愳㤸㌲ㅢ㐰㠸搷㙤晥㘷摥晣敥㝤慦㑦㝢㝦攰㥡攳㍡㌷㍥㜵挵散昳晤ㅣ㤵挳扢搳㔴㕣捤ㄸ愳〲㐷敦ㄹ戹搱收ㄳ㍡戵㔰摣㔴摡㘸ㄸ㘵㜶㡢愰㍢㠵〸㌷㘹㜸㑣搲㌰㐹㕢㜳㝤〵挳㌴㌳愹っ㐶㤰㘹㜶〴挳ㄶ㘲㈸ㄷ㑡㕣㕢愸ㄹ㠱扣挶㤸㐶㍣攸㘴扥挶慡㉥收敡戹㘳攱戵扤ㅢ㙡敡㐶〵昱㥡慤昱户㑥戸昰㡤昳㡡㤷っ摥㤴て㝤㈲㍦愷慢㈸㕥戵ㄳ㔲昷㍣搴㜵㐲昹㥡ㄵ㕦晦昹戰晣晤㔱收敢攲㤵戱㜲扣散ㄸ㉦㜶敢㘵㌹晦敦ㄷ㕣扡㘱搷慣昳㕦晦搱㕢㑦㉦㥤晡搰㡡ㅦ扥㝢㤲昶㐹㔸攳挸昹㜳㤶㘲慡㉥ㄴ㌳㈹㍤摢搱慦㤷㜵昷挸㌳攷㠸㘵愱愸㥣ぢ㍡㥦㜸搱㘶㜷㐳改㠶ㅦ㑤㌲搲㑢㙥晣攳〷攷㕣晢挴愶㌶挱愱㕥戵戵攳㄰㌸㝡㙤㌱㠳㜱㝢㈴慢ㄷ慤收㤶㤸㌷㤸搹㘴㘴㌳㐶愹㍣㍦㙡㌵扥㔸㕣㜶㠲㔴ㅥて愰㜵〱ㅣ扡捡㈸㤵㌲㌹挸㤱㐹㜵慣㌱㌰戸愰改㙦㌶㡡㙡昴㉢挹㄰㠹挳〰㐲㍣㍦㐶㥤〴㐷㈰㈵㐴ㄴ㠱㘳㙡㠴㠸㜶㜵戹愴㠸㈱挶㍥㤰攸敡㤲㌱戲㡥〳㘸摤〰㌳摤㜲慣捡敡昹㜲㐷㥦扥㔹㑦㘱㐶㤲〹㔲昶〰〸昱愴㉤㐴㥤㈹搸扣㤵㄰㈷㈰㜰㙣㡤㄰㈱户㈶挲攱捥㤸ㄲ㈲ㅣ敢㡣挹ㄳ挹㝢㍥㠰昶㈹㠰挰愰㥥㉣ㄴ㠷㔳㠵㔲㔹㥥挴㤴㕥〰㈱ㅥ戶㑢扤攰捤ㄷ㈳扢愲㜳㤷摦㔴㥡昶戳㙢收㕦扣㐸㜰㌵愴㑡㕤㠸㐰㥤晥㐳慥㥡㠷ㄳ慡捣㐸㑣昶㠱㔴昶〳㘸㡢〰づ㔹㠹挱ㅣ敡捦㤴扤搴扦㤸戴㑢〰㠴戸捦㤶愱攳摥㈳敥㝣攲攸㝢ㄶ㕥晡㠷㕦㝦昳挶㘵捤昳〴愷㈱㈵挳〰〲攳捡㄰戱敡ㅤ敤㤱换挸昷㘴〰㙤㄰攰搰攵愸㙦㠷㙡㉢㍢㍣摡挰㜲ㄲ慦〰㄰攲㙥㕢㠸ぢ搷㕥摢㄰㕣㜲㔷摦㍦捥摥昰㡢戳㍥挸ㅤ㈸戸ㄸ㔴㐲慣㐲㘰晡ち㡣㜸㔸摥㉤㌷昴晣晣敥㜹㐳攵㜴扦戱ㄵ㐳㙤㐴慥㈶慢㌵〰摡㄰㐰㝢㕦㈱㙦慦㑡㠷搱攰っ戹㤶挹敢〰㠴戸搵㉥改慤㠵戳㡦戹敤扢㌳晡慥㕥晡搷愱昴慦ㄶ㘷〴㔷㥣慡愴㔳ㄱ搰晡㐶搰㠱㜲昲㌴㘶㕣㑦挴改〰㤳㠷㔲㐶㕥㉦㘶ちㅤ㌰愷㤱㤵㘷㌰昵㑣〰㈱㙥戲搹㥡㑦攷慥㤹晣㠷㠶㠱敢ㄳ㤷ㅤ晣挵慢㥡㥡㕢㍦㠳攴搵昶㘸搳㕦搴户㘱戱㌵扡㡥ぢ㜷㜶昱扦㠹ㄷ戰㔸扦㥡㌱戳摢っ㠵搲戱㉥㍤愲晢戹搲搸摤㘵ㄳ搷㈲慤收愹㤹㝣扡戰㑤慤愳㕡捤挵㤹㙣搹㈸㕡㡢㉡ㄳ㍦搶㕡㔰挵摢捣㐵摢戱㠸㑥㔹㑢慥愹㘶㥦㔱㉣㘳昱㔹摥㌱㍡ㅤㅦ戲㔰㉦ㄹ愳搱戹㌶敦㠵㤸捣搲愵㔹摥㠹㐳㘵ㄸ㘲㘶㙤摡㈸㤳扡㙣㐳㔸㤸ㅡ㈵㈵搲㘱戵搹㑥搱戳㈳挶㠲敤ㄹ㉢昹搰㥡㘴㉣㔱ぢ挹戱㔳ㄷㄷ㡤㉤㤵搴㍡㠹ㄶ挰攳搹慡㜸搷搵搲㑡戲攴敡攸摢㔸㈸ㄹ㜹㈵摥摣摣慡㑣㙡㤳㔱ㅣ㌲攸㉦ㄹ㘹㔵搵㘹㑣戲搷挹㜳㔷收㔱㔱慣㝣搳㐷扡戱㔴戴㤱㑦ㅢ㘹挸㡢㤱戱扣㘳慤㥥捣ㅡ〷㔵㤱㔸㘵㈲㘱㐶ㄵ㝡㜱㈱㌵㔲㐲㉢挷〲㌳㕢㥤戲㈰扤㔵挷摡㍣扤扣㤰㌶㥡搴攳戳愰昰㌵㌶ち攱㍢挶㙢㠶㈷敦ㄲ㤷挱慥㐶挲挵昶昸挴敥㐶〴㘲捦攵㜳㠵㌳〲慥㐶㐶收挷㡥㉢㠹扢ㄱ㤲扡㙢㕣㙡㡦㐶捡㑣搳慢㍢㕥攷ㅡ搸〷㜶挸ㅡ散㤵つ戳挷㘶㌹摡㉥㈷㤰搴㘵ㄵ扡挷愴ㅥ㐷㘹㡡㙤愵敤晤捦ㄲ㌷㌴㑣戱㙢扦㘸㉢㔶㑣㑢昵㝣㍡㙢ㄴ挷㜵敥〵㈵㤲挳〴㘷ㄱ攸〴㐹㠲ㄴ㠰晦㕡㡣㜱㘳㙡㤴㐳愷搸㉥㜶昸户㘵搲攵㡤摡㐶㈳戳㘱㘳ㄹ㌸㙣ち戴戴㔰摤㜵㡦㌴㠰㤲㈶挱〶㠰㐰挰愷㙤㈴㤱ㄶ㤰ㄹ晥㥣つ搰敥戸愰ㅤ㔶换っ昸晣㜴慦昶㝣㘵挶慤〸愹㝣㑥㙣ち㤴晣㌹昰㉤㌵㌶㝡㘹㘳愹㕥摡㔸㘶㐷ㅣ㌷㔱戹㝢㥢挸㌴ぢ搰㥡〳㔸戱搴挸愲ㅢ敦慢晤〴㍦㍤挴〹晤㔶捥〳〷攵㠶㜶攴㔳ㅢ攱㙢㘲㍦㠶换扤〵㈹㌸攷㈵愱㙢戹挱㐲摦㐸㔹换㉤捤攰愷㌵户挶搸㙣攸攵㍥晡ㅣ㙤戹㐱㌸昶㙡ㅣㅤ㐸㙦昷攷㉣㥦扣摦㈸愵㈴㥤昷〱っ㑢摢㌵㠴㌰捥㜲ㄹづ㈷㘵㝢㤹慣㥢㜳㜰〷搱㥣㈴㠸收慡㕣㔶㠸㌹摢ㄴ捥挹ㅤ戰㘳攰㄰㔴㐱ㄷ㤷㐹ち㘱㜱㔲㤳㉥㘶㔰㥦慦戱挹㠶戵㍤㘸㕤㌹㤳㉤㜵摡敡敤散㉦㘰㜳挷㔰㍢㔲㔴扢愶愱㠱㘹攳ㅡ慢戶愳搳晢㕦㤹㑡㕡㙣㈱捡㤲㘲㘱㘴㌳ㅤ挱㝤挵㠷扣㝣㌲て昰捤て㙥㍤攱攸敢敥晣搸晥㍤ㅦ㕤㐸㍤㤲㤳戲㘴㝢㘷ㄴ㍦敡㤱㕢昰ㄳㄸ㉦捤捦㉤〳捦㤱㜶㡣㡤ち㝡㡤慤㌹搴㜶㙤搱㔰㍢㉦㉤㉡戲㘳戳搱㤶愳晢㤵㉣ㄴ㌶搱昸㤳㔵慣攲户㑤戲㜷㙦攸㠷〹㈱ㅡ挷昴㥥戸ㄱ愲㡤〰戴㉤挸㘶㍢ㅣ㡥㈵㙤㉢㔰㡤㤸㔱戴㙤〸昴㜲㌶捡㘲改搳挱愹㔹㑦㘶戲㤶㕦搰㡦〶㠹㤶㠶昹慡攳戸㡥㈵㝡㌶㤳㌵ち㤸捣㌳愹㍥㍤㥢ㅡ㘶㝢ㅢ㕥搸戹㍤㕢摡㉥㉥㠲㤶攸ㄵ搷昹㔰扢散㠴扡㥤て㝡摦攳慣㤰慡昶ㄷ㘸慦慡ㄵ㔲摤摣㙦つ㍦晦扢挲搹敦㔶㌸搵慢㥢㑦㑥㌰愵搷慣㙦挶㥣捤晥㜷㝤攰戵昹㙦慤て捥㐱㘷ㄱ㕦㐴户攳㝡〰攱敡㐷㥥㡢戸㍣㡦攰㜳〰㤸搵搵㈸搷ㄴ㤰㍢慤愸攰㡥ㄸ㈷㜱昹㜹㠲ぢ〰晣摣晥ㅡ㝦慡㐳㜷攵攲愴㠹ㅢ㤲㙤戹㝥挳搴戱攵慦愶㈷愱晦晦㥣扤㥡㜰㘶攲㥡扡挶慦〴㘴攷㐸愳搵慥㝣慢㜷愳戱㐷㥥㕥㘲攴搷㘲㠸㉥敤换㐹㘹㕦㑥㙥昲㐲搴挳㜹晣攷愲㈱散㝥㥤愰㉥㕦昳㔶慥㉣㠶㠷㝤㉤慣㈱㌱㤲㝢愴昵ㄳ攲㉥㘰〳攳愵〹敥㥡㜲㔲㤴㥣㠴戴㑢〰ㅡ搱㔸㈴愷ㅤ㔱戴㈷㠷扡㔹㘳㡢㥤㔰户挹摡㠱㙣㙡摦昶㜲收㉦㠰捣扢㤵㕦㠱㘴昹ㄵ㠲慦〲戸㕡昹㤵㔶㔴ㅣ㠱㕦搵捡慦㈲搱搷〱〴㌷㘱搹搲攵搵〰捥㈳㑣㤴㐱〵㉡㈵ㅣ〹㜴扤ㄲ慥〳㌶㈰挷㐹ㄳ戳㐱㔱㔱㠲愴ㄲ㉣〵㥣㘹搷戳㑥〱㘷搸〹戵扢挰㘲㉥昲㉡戹㙦㈶㤳㕢〰〴㌷昶㤴㑥扥捤搸愹挸改慤㤳㕢㤹攳㌶㠲摢〱㕣㍡戹挳㡡㡡攳昱慢㜸摦㐹愲扢〰〴昷〱㤵㑥敥㐶挰㜹挴ち㤴㔱搱㐹ㄷ搰昵㍡昹㍥戰〱㌹㑥㥡〸㠳挲㑢㈷晤㘳改愴捦搱㐹捤收慡㠸㠱㤳㔲挰㐳〸㠸〵㘳㉡攰ㄱ㈴换㐷〹ㅥ〳㜰㈹攰㜱㉢㉡攲昸㔵ち㜸㠲㐴㑦〲〸敥㐱㉡〵㍣㠵㠰昳㠸㠴㕢〱摤㐰搷㉢攰㔹㘰〳㜲㥣㌴搱〳ち㉦〵㜴㡥愵㠰攳散㠴扡㑤搰ㄳ挱㐹㈹攰㐵〴挴摣㌱ㄵ昰㑢㈴换㤷〹㕥〱㜰㈹攰㌵㉢㉡戸㈱慡ㄴ昰㍡㠹摥〰㄰摣づ㔵ち昸ㄵ〲捥㈳㡥㜴㉢攰㔳㐰搷㉢攰搷挰〶攴㌸㘹愲ㄷㄴ㕥ち㤸㍥㤶〲づ戶ㄳ敡昶㘳晢挰㐹㈹攰㡦〸㠸㘹㘳㉡攰ㅤ㈴换㜷〹摥〳㜰㈹攰㝤㉢㉡晡昱慢ㄴ昰〱㠹晥っ㈰戸ㄷ慢ㄴ昰ㄷ〴㥣㐷戴扡ㄵ挰つ摤㝡〵晣〷戰〱㌹㑥㥡㔸〲ち㉦〵㌴㡣愵〰㘱㈷搴㙤〶㉦〳㈷愵〰づ搶攲攳晦ㅡ㙢っ㘸㐰戲㙣㈴攰㕤〲㤷〲㌴㉢㉡㑥〶㈳愵㠰㘶ㄲ戵〰㠸攵㐰㈹〵㐸挴㥣㐷晣㕦㤴㔱ㄹ〳〶㠱慥㔷㐰ㅢ㜹捡㜱搲挴ち攴昳㔲挰㍢㘰敥改㑥晣挹㑥愸摢㠸㕥つ㑥㑡〱〷㔱攴户挷㔴挰㜴㈴换ㄹ〴㌳㈹摤攸昲攷㄰㉢㉡搶㠰㤱㔲挰愱㈴㍡っ㐰慣〵㑡㈹攰㜰挴㥣㐷扣改㔶挰㄰搰昵ち㌸㡡㍣攵㌸㘹㘲ㅤ昲㜹㈹攰㤷㘳㈹攰㈵㈷愱㜶㝦㥣㕢攱㑡〱昳㈸昲ぢ㘳㉡愰ㄳ挹昲㜸㠲㉥㑡㌷慡㠰戰ㄵㄵ敢挱㐸㈹㈰㐲愲㈸㠰攰㐶扡㔲㐰っ㌱攷ㄱ捦戸ㄵ挰晤昷㝡〵昴㤰愷ㅣ㈷㑤㥣㠹㝣㕥ち㜸挴愹㘷敤愱摣挳㜶㐲敤㑥扥㥦晢㘲戵㍢ㄳ敡㡡㐰㘵㡦搳攵㕤㑣〶戱㘶攲㤰戶㕣㥡㘴㉥ㄸ㈹ㄷㄶ㘷捡㔸晥戵㥡〰〸慡㉣㌳搵㜶愰㉢搳㕣昳㤴㡣戱㡤ぢ扦挳敢㤳㜰㝢挲㍡㤴愰户㝥㔸㝤㝡㝦㘱㐵愱㡣㈳摦捤㔹㝤挷㙣㡦㘴㉢攵搴㡤㐶ㅥ晢搳㐵㙣㔳㑦㐴㔴搸扣搹㐸㝢挸㌸㔴ㄸ㈹愶㡣㠱晥晤㘱㠷㕢㔸扢㐷㍥㙣㔰㘰ㄹ㉥㡥ㅥ摢晤㜳改㥤㡥㐴〳㌶㌵挴㕥㙥㤰慡㕤㑡搹挷愶㡡㌲搱挴㘵㍦㥢㈱昶㈶捦〲㙡晣㈶攲摡㌳㥦〴攲㠰〹戳㕡戸㌶晢㔰㘶㈰㕦捡愴㡤㠰ㅤ挳昱晥㘴㍢戸㜲愴㕣㤵愲㙦㥦㘲愷㘰攷㘵㘵㥥愷晤㝡㌱扤㍦㔸〵ㄵ挳㘳㤹㐴㘸昸㙦敦ㄴ㙤戱昱昹摥㜷敥愷扤㝦㍥攷㍢㕢搷㍡㤲㍤㌷挲㉡摤ㄱ㠱㥡㈳㠷㌶慡扢㠲㙥㘱㡣㘷㠹捡ち搶㘹攲㘴㐵㘱愰㠱攳搲㔲搶㤸㔲ㅤ㔵づ愷㌴ㄷ㈴㑢㠵散㐸搹㤸㕣〹愹㡥㉥捤㌵敡㜶捦㔶愳戵ㄲ㕡㤵㉡户㥢慢㉡晣㜸㌴戴晦㔸〸ㅡ㙣戲慤㈴㤴㥤戴㜱ㅡ㙦㜵㈵搸㠷昶搲慡戰㥦愹㥥昷㑥ㄲ摦戸㥡捦㜷㑥昲㌹㠱〰ㅦ㥦㍦〹昶戵ㅥ㘵昵㔸敢㍥ㅦ㘲㑦㥡攲ㅣ㕢㕡㈳㥣ㅡ扣㕡ㅤㅣ㡦㘶摡㑣㌵敥㘱ㄳ㤲ㄷ㥣摡搹㜵戲戸㑣㠸敢〹㝡㌶扢㘳戲㌹㤰㑦㘵㐷搲㠶㍡搹㜵挶㙣ㅥ㌷敦ㅦ昶㔲㌷㌳㉤㕢㡤愳ㄷ㕢㈹〳戸㥥改㥣㐶敤昵㌰攷㤳㡢㘱㈹㌵攵㠲㐷㐰㉥戵晢㕤ち捡摥攳挳戸〰㌲ㅤ㌸㝡㤴慣慥〱㘲㘸慢㐳㜱㑣攳挱㐴攵㍣㑦昵㌸ㄷ搹㘰㘱戰㠰戳搶戴ぢ戵㌴㘳愱昶㥢㝥愵捣愴㘹摡摥㑥㌰搰ㄵ㥥昷敤扤㌵っ㝡㔶ㅣ㡥㤲搵㌹っ挴㙢㡦㌴㕣㥤㐳捤晤㙡㄰っ㠲戰㥤㈳㤸戵㜰㔸㥢㈹㘷㡤㐹愶㑡㔷攱ㄶ㜶〹㙡戳搹㕣扢ㄱ挷〳晤㙤收㤲㘲㈶㡤㡤㝡㠳㡢㄰㥣晤昳敡攵愰戱〱㥢昴搶㈵挶㐲扥捤㕣㕢搴昳愵捤㍣〵㑡敤㌸戰㉡愶㡣攵㌷ㄷ㘶昲攸㐰㔶㤹っ户㥢㐳ㅢぢ摢㜰㥤㜸㈴㤷㕦愲㙦㉥敤ㄷ㠶㐲㙢戶ㅦ慢㔷㌵㠸㠶〶搱搲搰戲户㜳ㄵ㕡㌸㔸㜲捦愱㠱挰㌶㤵㠹搰㌸晤㤵㔶戲敦〸戰扦㔲愶慡㡢㤶㥥〷㤴㤵扢搸ㅣ㠳攵〰㌲戵㉥〳㔸戶㘴摤挰攸捤㤲晦搶昵㘸晦〶㜰ㅥ㘷㉡㔰捤愲㜲㡣㍤つ挴㤳慤愶㐲ㅣ㕢㡥㔴ㄶ㘷慣戶昹〵㑣㐵挳㤶㠸搹㤳攴っ㉥挶〱㘳㉢㍡㍥㉥搵攰㘰ㄶ㘳敥㘴㉢挲攵ㅣ㉥晣㤴散戴扥㐲㉥愷戳㘹戱㔹づ㘱摣㌶㕡搴摡ㅡ㈳㠹㌴〱㔴晢戳㔱晡㜶愰昴敤ち㠵改㤸㔷㔳㔴㤸扣ちㅢ㜰㠹愷扣㌱㤷㐹戵㌰挲敢㈳晢㐵㥢㐴ㄳ攲㌱扡昳愸㠶㠹㠵㙡敤愶戲㜵㙥〹㜳㜷挲㜷愰敡㘸㝥戴摣〶㌵㠷㡢扤㍣昷㐷昳㔵㠳扤ㅣ〴㌷㝦〳㠴挰戰㙦㠹攲㕡㠰〱愳〶㈱挱㈳㝡㈶换攵㌶ㄱ㐹㥢㌶〱㡣㝢ㄴ摢っ㠲挰㘰㐱㑦㉦挶つ愳㐲戱搹扥捥摦〲搳㜲㐸㈹〶㜹晣摥㠷搳㐲ㅣㄴ㙥挵㍡戸搸㐲挴㄰づ戶㥢㜸㜰慦㔹㌶攴攲搲攷昷㑦㙡昱㉡㙢挰攱㌵摢扥晦攰㝥㤱㘱愰㡥晦㍢慢ㄳㄸ㔹㔹慤㐶㐰戹〲搵㤱㉢〱㐴ㄶ㔱搶愷㠶㘰ㄵ〹㔶〳昸昳㐸慣敤㈵㘳ㅥ㔵㤳戹㍦挷㈳捤㤶ㅣ慢㠳攵㠶㠶㠳㜵ㅣ挵㐳㈵摡愴ㄶㅥ㘵换㌵㘰晢晣㜳捦㜱㤷捣㈷戶〰㌸攵搳㕦づ〴愸㍣㌹挴昲搷戲晣㜳㄰摤㠳〳㉦慥㤲㘴挵挳㔴ぢ摤㔱㠷戲捤㜴晢㡦㔳㑣摢㤱㜴戹㡢㌵㌸戵挰㐲㍦摦㡦㥣㐱搴て㙡㜳㝡捤㕥捦扥㙣昶㙣攳〱㥦㌸ㄷっ㌹摢晡戴㜵㔰昸ㄴ摣敦㍥㙥㐵㠱昷戶换挵㑣㜲㠴㤷攵㤹愸㐶晤愶搱㔱㕦㥣〷ㅣ㐷㝥㜹ち㜲〹ㅥ㠳㜱㐰㐵㝦戲㍡搸㘹㌴摥㠴ㅤ㙣㈷㜳攰㑦慥㈷ㄳ㍢㈲㍥㡦㠰搳㈸㄰㜴㕡敤改㈰㤰㘷㤰昰〲㙦㠲㌳㐹昰㘹〰晦㠵㈰愸ㅤ㔱慡て愰攰㉡慢㕢慦摣㘸㘸攲挵㡥ㄶ摣㤱㔰㌷㐲晣慡晢㑤㜲摤攴搰慣㑢ㅣ㉤挸㠳㔰慥愴つ㘱㙣㌶搲〱慢㘵戱戹㜳㄰㘹㘸㘸挲〰愵搵ㅥ挷搷ㄵ㑢ㄶ㐳㠶㍡㈴ㄳ㕣扣㘸㥦㐱收㈳戸㝤〲晥挳搵ㄷ攸ㅦ晢㐱㐷挷㠸㜵〹扥㙥㕦〸㉥昹㔹挸改ぢ㠸㕤㉥㜵昰㠴挹敥㐴㍡㔲㘵ㄲ㐰㕣づ㈴㍢㤲ㅡ敤㙣戳㕦㠱愸㘵昶ㄴ㐸愶摡㔷敤㈷戶晢㔷㤰㑦搹㍤㑤捥㍣ㄸ慡戲扢〹散挴㜶扦㤲戲攰㑦㙥㈰ㄳ㍢㈲慥㐲挰戱㍢㥢㡥㍤㕡㙤〴㠱捣㤰㤰㈷㑣ㅥ〴㘷㤳㘰ㄳ〹慥〶〱㙤慦㘵ㄱ㍢搸搱㈹㜷つ㌸〸ㄹ改づ㈸㌴敡愵挹㍣攸愱挹敢㕣〵㜰慦捥搶㘴㠱〵㙣㘶〱㌷扢〸㔴ㄶ㙢㐰摤㐲㠲㈲〹㙥昱㈶㈸㤱㠰㙢ㅦ挱昳愵㕡㕢摣ち㥣㘵㡢ㄱ㤰ㅣ㍣㝡〱㝢㘲㜳摣㠶慣捡ㅣ㕢挹晣㜶挴慡捣戱ㅤ搸㠹捤㜱〷戲㠱搰㈷㜷㤰㠹ㅤㄱ㍣挰㜲戴捤㈹摢㔶挶㌹㈰㤰㥦㈵攱㕤摥〴攷㤲攰㍣ㄲ昰扣㑢㤹攳㜳㠸捤㜱捣攱扥慣捥〶㍥晡㕡㐵〷扤㔶㉦昳散㐴㝥㤸㠷攷㘱㡥㐴㌳㠹戱㘶㡢捦戳挰ぢ㔸㈰捦慥㙡㤵晢〸㜰㤶㜲㉦〴挹ㅥ㈹昷㔱㘴㔵捡晤〲㤹㍦㠶㔸㤵㜲晦ㅥ搸㠹㤵换㜳㌱㄰晡攴㉥㌲戱㈳攲〹〴㥣慡戸㤴㝢ㄱ〸攴挵㈴㝣搲㥢攰㑢㈴昸〷ㄲ㍣〵〲愵摣㑢㄰㍢挴㔱㙥㡤㌲搹攰㈳㕥ㅡ扤ㄴ㤹愰搱㘷㕤愵㜰攳摢搶攸㘵㉣攵㜲㤶挲挳戰㕡㡤晥ㄲ㌸㑢愳㕦〶挹ㅥ㘹㤴攷㘶㑡愳㔷㤰㌹て搰慡㌴晡㔵㘰㈷搶攸㙢挸〶㐲㥦晣ㅡ㤹搸ㄱ挱搳㌶て㡤㕥〹〲㜹ㄵ〹摦昰㈶昸㍡〹慥㈶〱て攷㤴㐶扦㠱搸㠱㡥㐶㕤㙦㌵搴㕥㘵挳㄰㝣㉤㐸愱挷㕦扢㜸ㅦ㐶㡣搵㌲慦㐳慡扣ㅥ㐰晣ㄱ挸㕡㍤扥〳㥣愵挷㙦㠲㘴㡦昴挸攳㌷愵挷ㅢ挸晣㍤挴慡昴㜸㈳戰ㄳ敢昱㝤㘴〳愱㑦摥㐴㈶㜶㐴昰搰捥㐳㡦摦〲㠱晣㈷ㄲ晥搹㥢攰㘶ㄲ摣㐲㠲扦㠰㐰改昱摢㠸㝤挲搱愳敢㕤㡤摤散昵户㈲㍢㜴换㈳㐰㐷㈰㔷ㅢ扤㡤攵摤捥昲㈸㝢慤㙥㜹㐶㘷改昶扢〸敤㤱㙥ㅢ㤱㐱改昶づ〴〴㌷愵慡㜴㝢ㄷ㄰ㄳ敢㔶㘳㕥〸㉥敦戶〳㡣〸㥥〷㍡㔵㜱昵晡㝦〶㕡摥㐳挲ㄶ㙦㠲敦㤱攰晢㈴攰昱愱搲敤扤〸㔴㠶㔴昷㍢㈸扢愹摣晢㤰ㅦ捡攵昱愲㈳搱㜴㘲慣㠶㝢㍦搰昲〱〰㜱㄰㐰慤㜲愷〳㘷㈹昷㠷〸㑤戱摥㔸㤹㜸慥㥡〱㘲愵搸〷ㄱ㄰㌳〱慡ㄴ晢㄰㄰ㄳ㉢昶㄰收愵㘲ㅦ戶〳㡣〸㥥㌳㍡搵㐰ㅣ搵㘸㈴捤㈳㐰换㐷㐹㜸㤸㌷挱㘳㈴昸㌱〹㜸㉣愹ㄴ晢㌸〲㤵愵〳㔶㠱㔵㉦搹㜸㡣〰㑦㠲ㅥ㡡㍣ち㍦㡥〴慥㐵搸㔳㐰换愷〱挴㍣〰㤷㈲攵㑦㄰攷晡扢ㄳ扦㤶㌲㥦㐱㘸㡡戵愸㥣㔸㤹㍣㝤㔴捡㝣ㄶ〱搱〵㔰愵捣攷㠱㤸㔸㤹㘱收愵愲晥〵㤰㑢㉥晥〹㥥㔹㍡㔵㐱摣㔱收㑦㠱㤶㍦〳㄰㔱㙦㠲㥦㤳攰ㄷ〰晥ㄸ挰㠴敢㙦敥㤷㌶敤㥢昵㜷敢㐰㘹挸搸㌲挲昳っ㍤敢㉣挶ㅢ㜱搵㜹㡦㔶攳㕥㡥㜶㘵㈳捡㕡慢扦㠰㡡㔵收摡㡥敡㔷愵㌸搷挶扣收摡㤷㤰挹㈷㝦㐹㈸㝡〰ㅤ摤扡㔶㤸㉦〳㉤㕦〱昰昷〱散摥ㄱ㕦㌳昸〵㕤攷慥敡㌲摤〱收敡ㄱ摣㌱㉥敦㔸㠹捤晦㌲㔱晢挳慥㑦㤳㜵〴㌳愱㌵㔴ㄵ捥昸㌴摤愲㕡ㅤ㔴晢㔱㜶摤搴摤挱扤㍢愲〹昸攷攰㄰㝣昷㑡㠱㐹㙡㙥昳㜱㜴〹挸搷㤰挰㉥摣㡦㕦搲㔴敤ㄳ〹ㅥ攲搵㘱晤㡢㠱ㅡ㘷户戴收㜴㠳昹愷㡣敥敤㜰ㄷ㙦㉥敦㤵敦挶愶改ㅢ㉣㝥㈹㐱㥤㘴〳づ昶㕦敤〰慢攳ㅦ㐴愴戶搳搶㙤挳愹㔹换攴㠶摣㔰㜹㐷ㄶ㥢愰っ戲ㄳ㕢㈱敥晡攰㔸ㄷ㌸〸㕤㈸㘲昲㙣慡扤㝦㕣挹晢ㄹㄴ㍡㘹㙡捤摢㑢㉡ㅢ㔳㤶㐱ㅡ晦ㄱ㌰搱㤸昹㐱攰戲ち昳昰搱摥〴㝥敡昲㑣慡㔸㈸ㄵ捣㜲挷㄰㌶昲㍢昸㍥ㅢ〶换慥〵晥挳挱搱戳㑣㔶慣㈹㡦㡡昸户昲摡㘶㘰㔳扥戰㉤慦愴昱㤷昸㕡ㅦ㑢㤳捤捤㉣㠶〳㤷㝡㡥㠲㙥㠳捥摥㘰㜰〵㐹昰〴㔷㍡㠱㔵㑥㘰戵ㅤ㘸㕦㠳〰戳㙢㡡㜲ㅦ㠲攰㄰㌸搳㡣摡㙦㄰㤸摣户㜰搸戵敦慥晤ㄶ戸㔶攰搴搶〶摥㉢㉦㘹扦〳收〰㘰慡扦㕦ㄱ㕣㙢㜳ㄹ晤捡㠳㝣ぢ㈸㜱ち〱戸换㍦搸〱ㄶ㈵㑥㐳㠴慤㐶ㅣっ慤搲㔶慣㤰昶㐷㘰挶㌴㠰㤸〶㌲ㅡ愱㕡㠹敢㤱㠷ㄶ㤰敦㈰搰搶ㄸ㍣ㅤ㍦㝣㠲摣敦㔱㠱㌳㥤〰㌷㜸昸昸捦㐲㘰挲ㄱ挵摥㙤㈱㙦㤱ㄴ㈹㤱ㄶ㐶㔳㜳㜳摤㈵㡡敡搱〵ㅢ㌱㙡㈴攲㌸愴㘹㠴晥㈹㄰㜹晣挱挲挹㐴昱慡慦晥ㅥっ㡣㝣て㜸昹敦〰㠱㈰㌷㘶㈸㤰昶㍥〲〷挲〸戸换敢扣㔴愲扡ㄲ捤㈵㘹㐷㐹㌳〵㤳〰㑡㌹摢挸㘸㈶〱搷挱昲㍦㠰㐷㠵〰ㄸ晢搰づ㈸换㤸㠸㈸换㌴㐳㙥挷㌲㤲㤶㘱㉦㄰㝥㑦㈳㙣㐰戲㉡攷㈳〴㘰㠴㡤昸攱㠲㐰晢ㅢ〲㐷昷㉤散㕢㌳慣㜷㠷扡挳昱㜴㡦愱㥢㐹㝣㘷㈶㤲㌰ㄳ㠶㥥㡡ㅢ攱㜴㉣搶ㄳ㌵扢戵晦慡㤰挶昵㜸㈲ㅡ㑥愶つ㍤ㄶ㡢敡㍤愶㙥愶㡤戸㤱㐸㐷攳挹㥥戴㤹㐸〶㌳㌶㝢挹慢て㤲㈵〵捦㜶㔰〲㌱搹㐰ㄴ昷㜵㈸㠴㈲㔰愴㈲てㄴ㡤㉦晥昳㙦ㅦ㝦㑣挳㈰㡣て敥㌰㑢㌳㐰㈰㔸〰㐲㔵㠴ち㤶㌵摡摣散㈴㉡㙤ㅥ挱慣ㅤ〴敤㉣㙤ぢㄲ昱捦愷昱扢㍥㔶㤵搳㤰㍥ㄶ㡡愷㐳戱㔸㔷搴㑣昶㈴挳摤扡愹愷㈲挹戴摥ㅤ㌱㐲㍤挱愲㥤㐷ㅥ㐰づ㈵㈷㜶㈰㘳㘵㈷挶㌴戱搵㠹㑤㘵っ挵㈸㕢㙤㐷㐸搹敡㑦愸㡥㘳㉢敤㈰㤰㡣摤㡢摥〶㘹㝤㉦摡〱㑥慡摥搳㤱ㄹ〶㍣〷㜱㌵㈶捣㐰摣慡㡤搹ㅤ敥㑡㐷昴戸㤱㡥㠶愲摤摤㠶㡥㉡挴㐳挹㜸㉣㤲づ㈷攲摤㌱㙤㘶㠵搴㌰㤲愱敥㜸㔷㌸㘵㥡搱㘸㉣ㅣ㐹㠴昴㜰㈸㠹㕢つ㐶扡㐷㑦㠷搳摡慣ち㘹㌲㙣攸㠹㜸慡㈷ㅤ㠹㜷㐷攳攱㤸ㅥ搶攳摤㤱慥㔰㉡ㅡ敢搶搳㍤戱㈰昷㡢㈸㠹㍣〴㜹攴愱〴㠷〱〴捦㜵昰㠷ㄳ搵㐱㜰〴昱攷㌹㜸㐵㑦㔲㤵㐹散〴㕥㤹晥㜵摢昴㐸昱挹㑦㌰㝤づ㐰㈰挸扤㈰慡㐰㍢〶㔱㡦扥愵ㅤぢ㝣昵㔰昸㐹㘰敡㠷㐲㙤㉥搰㌵攳㘸昰〲㥢扢扡㜸慥扥〳㈱㍢㐱愶㍥ぢ㈱扥㠰㐴晣挳㥤㐰愰ㄸ㔰搶晤㝢㠴㤴㜵㝦敡戲慥愴㜵㔵㑦㝣摥搳㤰扢㤰㐹ㄹ㌲ち㍡ㄸ昲㈲挴㤵㈱㘳㠸㕢㠶㑣㈶挲㐹挳㠸㠴㡤㙥㜴慦㤸ㄹ改〹㈷扡扡昵㔴㌸摥㘵㠴挳㐶慣㑢㡢㔷㐸愳㐶㉡ㄴ㌵扢挲攱㘸搲㡣愶㡤敥㘴㜷慡㍢愴㈷㐲摤昸㤲㐴㜷愲㈷慤㜵㔷㐸つ戳㈷㡣づㅥ㡤昵挴搱㥤ㄳ㌱㝣㐷㉡㘱ㄸ㌰㘹慡㕢㡦㠶扢㈲挱㡢㙤㐹㘴〲㜹㘴て挱摦〱〴扦攴攰㑦㈰敡㐴㠲昹挴㜳慢㑡ㄹ㥥㔴ㄶ㍤㜳㡡㑢㠱㔷㠶㝣搸㙤挸㠵㈴敡〳〸〴㉦〳㠱㔲〱つ㈹㘹㌵㐹㐳㐹㥡㈵㜸戹㤳愸晡㜰㥣㑡㕦挶㐴㕥㘲ㄷ㔷㈰ㄱ晦㝣㜲㄰㈸〶㤴ㅤ扥㡡㤰戲挳㍤㙥㍢㔴㐶挴扢㍤敤挰つ㈶㈵挴㉡戰㠲ㅤ慥㐴㕣搹㘱㌵攲㤶ㅤㄲ戱㜰㌷晥㐲㤱㌴㤴ㅣぢ愱て挴ㄳ㠹㜸㍣ㄹ搶扢㌰㘰㈴挲摡㥡ち㘹挸っ挷ㄲ挹㔸㜷㍡ㄹ㌲愳昱㔸㈸㘱挴捤慥㜴㍡ㄹ㐹攸㘶㈲ㄵ敥搱㠶㉡愴㐹愴攱〵昷㐴㌲㘹㈴愳㜱㌳摤㤳㑥愶ㄳ㘶㈸ㄶ敤㌲㈲㤱㔰捣〸㜲㐷㑢改㜵㉤昲挸㜵〴愷〰〴扦敥攰㑦㈵敡㌴㠲昵挴㕦敤攰㐹㘵搱㌳愷戸ㄶ㜸㘵㠷㥢摣㜶昸っ㠹㠶〱〲挱敢㐰愰㔴攰㌵㤶㕥敦㈴㉡㍢昰㐸捦晡㈶挸〶戲扥〱㠹昸㠷ㄳ㔷挶ㅣ㍢摣㠸㤰戲挳㔵㙥㍢㔴晡挳搷㍣敤㜰ㄳ㌲㈹㈱戲㘰〵㍢㝣ぢ㜱㘵㠷ㅣ攲㤶ㅤ㔲㐹㈳ㄶ㑡㘲㝡改㑥㐴愲攱敥ㅥ扤㈷㤴搶㡤㠴㘹挶㑤㈸㌸ㄶ搶昲愳愴㍤㠹㤰愱ㅢ愱㐸㑦㉡ㅥ敤㠹昵㈴ㄳ扡慥挷扢攲改㜰㉣ㄲつ㜵㤹㕡愱㐲㥡㌶㈲愶㤹搴㈳㌱晣㡢挶㝢㈲㠹慥戰愹㈷捣ㅥ㌳㥤搶㈳㘱戳㈷挸ㅤ㌱㘵㠷捤挸㈳户㄰ㄴ〱㠲㌷㍢昸ㄲ㔱㘵㠲ㄱ攲㙦㜱昰愴戲攸㤹㔳摣ち扣戲挳㉥户ㅤ捥㈱搱㘷〱〲㐱㙥㜷㡤搹ㅦ㙥㜷ㄲ㤵ㅤ晡愹昴ぢ㤸戵て㈱㜱〷ㄲ昱捦㈷扦挰㠲ㅣ㍢摣㠵㤰戲挳㘷㍤敤戰挳搳づ摣捣㔲㐲㕣〴㔶戰挳㍦㈳慥散㜰㌱攲㤶ㅤ㈲㘶㉡㘲㠶搳挹㔸㍡搲ㄵ㑤㘲挲搴搳㕤㤸㍡㈳㜱捣晥改敥㔸㐸晢㔲㠵ㄴ㈴挹㠸㘱愶挲㤸㕦㌹挷搲㈴攱㘸愲㉢慡愷搲愹㐴㈴愱晤㐳㠵搴㌰扢扡㤲昱㜴㈲つ㤲愸ㄹつ㈷㈲攱㥥㘴ち㕦挴改㠹愶㌰㥥㈵㠳昷搸㤲挸㑢㤰㐷晥㈳挱愵〰挱敦㌹昸换㠸扡㥣攰换挴㜳㌳㑤搹慤㐲慡㜲㡡晢㠰㔷㜶搸攴戶挳㤵捣㜷ㄵ㐰㈰㜸㍦〸挶戴挳〳㑥愲戲挳挹㔴晡昵捣扡㡣㜶㜸㄰㠹昸攷㤳㌷〰挵〰换ㄷて㈱愴散㌰散戶㐳㘵㕣晡戴愷ㅤ戸昷愵㠴昸ㄶ㔸挱づ㡦㤰ㅤ㥥㈰昷扡㔴攰㌱㈷昰㘳㍢㈰㥥㐴㐰搵散っ扢㘶慡晡㌷㔳扣㕢〰〲挱愷㐰愰㤸㝡昵昴愷㥤㐴㔵戳㌵㈸挳晡ㅥ捤㥤慣ぢ户戲昰慦挶晦㔵ㅢ㔳挴摥㑤ㅡ〴㔴㝤戹㌱愵敡扢挲戳扥㠳㥥昵晤ㄷ㘴㔲愲㝤㥦攲摥ぢ搰搶㄰晣㈹㜹攲〹晥捣〹㜰〳㑡㘱㝥㘱〷〴户㕥㔴愵〷散㑡㜳㌱㉦敦㈳㤷晢〱〲㠲扢㌲㈴㤶て㈰㑡〱昹ㄷ攴㜶捣㤸慡㜸挵㐹㔴慡㔸捦捣㝣㙦㐰㍥〶づ㠲㕢〲㡡摦㡦㕤晣挴ㅢづ搶㜱ㄶ挹㍣㐸敦㕢㤵昲〴㘸摢ㅡ挵㕢㠸㡦㕥攳摦㑡㥥㉣㐲㜴㐳㜶捦ㄷ㌹攲㜶㐲敤㝢攱㐱㝡㘹㡡昳戳㡡戳晦ㅤ挴㑦ㄸ晢摥戸换㔵㥣㡢つ㠸慡敦戵㉣挲昷㔷㜶㠰㡢慦ㄱ㜷㔳慣戳昱愶㠶扦摢㍢㕥㜴慡㜸愱㡢㝦晥㈸㠴晦㙦昰㐱㡤㕣㙥ㄶ㌹ㅥ㡥㍦昹㍣㐴㙤㝦捦慥㝥㡤㤷晤扥扡〳〳慡㕥晣攱㘹改㙤愷㐳㐶㐵㘹㥦ㄶ㐷㕣戱挰晦收昹戵摦㌲戰敥散晥攴㈴㐱㘷㙢搴㌸㤷㈰㡦㘵㥣攳挷㌲㑥愷㥤㔰晢晡㘵昰㐳扢㑣昹㠲㌲㡥昸〸㜱ㅡ㐸捣㐳づ㙡㐵㔵攴㈵㈴晡改搹㜸摥㐳慤晤戲愱晢㘳㤰慣昵戴摣㐰〹㝥扥晡㝥摣㠲捡〷㈹て㜰晣晦戹捥㔷㐲㡥ㅥ挵㌸ㄷ扥㥤㙣㉢㡢㤵㝣昸攸〵戶㐴㤰㌰㤷摦ㄴ㤹㌶ㅡ㜳㕤㤲㤸㌵㡡挵敤㝥摣㌹㌶搲づ挷ㄲ敥ㅤ㌴㌵㌴㡡摡㝢㐴敡㍥愷晤㐹〷晡改攴㠶㙦晤っ愴て㐰つ㘶㜹㕣㙣㕡㤸㈹慢晤搸挹㐸ㄷ㤲㕥愹昶㌲搴愴捤㥦扤㝣㜶㈸攱㍦〶扡摢敤㌲㤰搹搵㝥㔸㈲摢㐱㐰扥ち㠶㠲ㅥ㈷㜵㉦㈴晤㔹敤㜵慢㤰㤳㔱㠸㤸捤㐲昰〷ㄴ愸㝦㐵㙡㍡慢づち㌷㉣慤〸戹戵搳㈷昵㈳㌰㘱㐳〴つ㥥㘰㙦㍢ㅤ㔸㤵㘳慣〶㘹㔱晡㝡慤摦㘰慦愰摦敡搵㌰て㠷㤰㥥愳挶㘱㜶㐲摤㙢戱〷㠰㤳㔵敢㈰㐲摡敦〰㘶㑦昰㤹扤搹换㘶㠷愲晥㔹攰攸昹戹ㅡ攷㝢ㅤ愳摦〴攵搷づ搱㤰ㄶ攵㐷㜲昵ㄶ㘰㥤〲昲昷㈸㔷搰㝢㈶㕢愲㠲㔳ㄱ㔱挳搹㕢〸㘰愰㥣㡥ㅦ搵㘳愶㠳愲搲㘳摥〶㔶搰㕦戴敡㌰〳㈱敤㑦〴慡㜹㐴挴㔴㄰搳㑣㤶㥤摦㈵㌵ㅤ㔱㡢㝡㈶〹晦摤愲㠶㥤㈳㈲㘸㔳〳〵㤹㍥挰㡦愰ㅢ㙡㔱搳昳搵晥㐲㌰㝦昶㈰愹㕢㙤㙡捥ㅥ〱昹㔷㔲搳愳㜵㡡ㄳ昴㙣ㄹ㔱㔳㈰㍤㕣愷扤戴搳㜷㘵昳搸敤㈶〲㕡㍣㔳㝢摢攷㌸㌹挷㙦㉡㈷昶慡っ扥㐵昶敦㘰慦愰捦敡搵㘴㥡㈱愱㘷㤳搱散㠴㌳㙢摥ㅡづ㜶㠱㤳戲捣㝦㈲〰换㐴昱愳㉣搳㠴ㅣㄵ换晣つ㔸㐱户捦搲㕥っ㈱㡤ㅤ〸摡㕢㐵敤昹㐰散㈸㈴㈰〵㤴㈴㝡㉡搴㜱ㄲ攲㉡㈴愹㔷㤳晡愳㡦㉣㙡㑢搷晣搲慦愰㜳㘹昱愶㉢慢㌵㕢搴㙢㐸晤愱㑤㙤㔹㥤㕦㘹ㄶ㈷㠰愶㘲ㄹ扡慡ㄵ换搰㘵㜵〴㘹愷㌳扡㜷㤶愱〷慢㜲㡥㙦㤹ㅤ㤶㐵㝡捦户㉤㜳㜱慦愰ㄷ敢㘵㤹扦愰ㄶ㥥㤶昹戳㥤㔰晢㍡㜳㤰捥慦戲㑣㍢慡っ换慣㐲㕣㔹收㝤攴愸㔸收〰敡㠳㡥愰愵扤搵〸㘹㔳㉣敤昵捦づ挵挴㍢戶昶㠰㐷扢㥥㐶敡㜵ㄵ㙡㝡戶摡挱ㄶ昵㈲㔲晦挱愶〶ち搴㌳㐸㝤㑡㠵㥡捥慤㌶换愲㕥㑣敡摦搹搴㤶㘵づ㈵㌵㥤搶㡡㘵攸扣㔶㉣戳摥㡥攰挷搷㑥昷㜴敦㉣㐳㥦㜶㌷㉣ㄳ戶㉣戲㌳㙥晦昶昴㡡つ挸改㘵㤹㝦㐳㉤㍣㉤昳慦㜶㐲敤㝢搶㐱扡挳捡㌲㐷愱捡戰っ㝤㕡㘵㤹㌷㤰愳㘲㤹愳愹㡦捤㐸戲㉣㤳㐳㐸㥢㘳㘹て攳㔳㐸扣㘲㙢て㜸攸晡㔸㔲㙦愹㔰搳搷搵收㕡搴ㄸ㥦㐲攲㐵㥢ㅡ㈸㔰ㅦ㐷㙡㍡愰ㄶ敦〲愹㡦户愸㌱㤱㠶挴捦㙣㙡换㌲㈱㔲搳㡤慤㔸㠶敥㙣挵㌲㈳㜶〴㍦扥㜶㍡慣㝢㘷㤹捦㍡㌹挷敦㌳㌱换㈲㍥㝢㔴摢戹愰㔷搰搳昵戲捣戳愸㠵愷㘵㥥戱ㄳ㙡㕦〰て搲㐱㔶㤶改㐶㤵㘱ㄹ㝡戹捡㌲㑦㈳㐷挵㌲㍤搴〷摤㑣㑢㝢㜴㝤戵ㄳ㉣敤挱㌲㘱昱戸慤㍤攰愱敢昹愴愶㤳㘹㔱搳晢搵㑥戲愸愱敢戰㜸挴愶戶㜴扤㠰搴㜴㕣㉤㙡㍡挰㕡㥦㐵つ㍢㠶挵㠳㌶㌵㔰攰扤㠸搴㤷㠱愶㘲㤹换敤〸搳挵㤷敤〸㝥㝣敤㜴㘱昷捥㌲昴㝢㜷愳捦搸㤶㠱㐵㔰㥣捦户㜳㘹慦愰敦敢㘵㤹ㅦ愰ㄶ㥥㤶戹搷㑥愸㝤㌳㍤㐸㤷㔹㔹收㘴搴っ㤶愱摦慢㉣昳㍤攴愸㔸㘶㌹ㄲ摢改搱敥搹㥡敢ㄶ㈷挷昸㑤敦㤰摥㠸㝡㕥㌸㐹摣㠹ㅣ㕥ㄵ扢㜳慣㡡摤攱㈴搴扣㜱ㅥ扣ㅢ㥣㔴挵㠶慣㡡㝤ㅦ㜱㔵戱摢摤ㄵ㕢㠷㐴㐱户㔷㈵摤㙡㈷〱改㤳愷戲捥㜴㘸ㄹ愳㤹㕣捦愸挳搳㝥扦㐳㌱㔶ㅤ㠳㡥〳㉣㑦〳㈷戹㥥攰㜴〰㐱户搶慢慥㌷㍡㔵慡㝤戹晣晦搸〹戵㉦㤷〷改ㄲ慢扡㥥㐵收㍡㐱ㄲ㈰攰愷晦㍢搱㈵㝦搷愷㔲㤵晢㘸昲愴㙣㤲㘹愱改㔸慡户㠹戳敡挴戶ㄵ㙦挵ㄴ昱戱搲㐱扣攴㠵㜷㘱昰ㄱ㝣晢㤸ㄳ㉦㝦昱扡戶昳摥㠵㔴㌱㘶搶㑣昵挹昲㘶㜳愰㠴㔷挹搲㉤昸〲㘰ㄹㅦ㡦捤敦て㤷㈷㜰㠶摥〴〵攱戱慥晤㝢ㅥ㕦昳㕣摡搳昷愱㙦㕦敡ㅣ搵㠷昳捥㘴〳㕦愶搹扢慢ㄳ㕡ち㔶ㅢ晤㙡攵㔶㍡㠷愵〶㜱㉤散慥捥愴晥ㄴ㥥愱搶敤㍣戸㤳〶㘸㌵ㄳ㠰ㅦ捡愳愷㠴㈶㠵愱㙢〳㌰敡慥㡣〲㍥挱㡤ち㌶〳㉤㠳〴攷㈵㠴戴敢㈵㠴〶㜱愵挳摦户搳㌷捡㝦ㄳ昹㘷挹ㅦ愷愸㙡敢㐵昱捦㔵昳昷㜳㕦愰㔶㜱扣慣戰㤸ㄲ搵㝣捦㜳搲㈴㙡搳㜹〴摤㜴㈵㕡〱㍣㉢ㄷ攵摤戲㌵㠹换㍤㘵摢㐲㈱㈸摢愸㕣愵㙡戹挴㑢㘰㑥搹㥣愷改㔵㐴挶昳㝤挹慤㌹㌷慣昳㝦㔶搲㤲ㅢ捥ㅡ昹つ攵㡤㤵晦㐱〹敥〴攱㑢㤱㜲〴㔴づ㔳㐱ㅦ㤵㕣攵㔶㌷㤶㕥㤶挲㙥戳戱愴ㄷ㜴戰㔴㕤户〳敢扥㌵㔹㕤摤㕤㥥搵㍤〷㜹㙡慡㝢㉥㔱扣㌴㘷㥢㤹㍥㥡扢扡攲㕤㐷㡣捦搹㘲㔰ㄱ攲〳〷㝢扥ㅢ晢㔷〷扢搳㡤愵攷愱㐴晥㍣戰㘳㡢晣㌹㑦㤱㉦㐴㥥ㅡ㤱扦㐸㤴㑢㘴㍡㉦㔵㈲搳㍦㔱㥡摢㠵〰ㄲ搵㈳晣づ昶㈲㌷㤶晥㠶愲扤搸㡤攵㤲㕣㠹晣㈵〴挶ㄶ㜹挴㔳攴㑢㤰愷㐶攴㑢㠹㜲㠹捣㔵㝤㤵挸㕣戸㉢㌱㉥㐷愰㈲㌲ㄷ攸ち晢㘵㌷㤶ぢ㜱㠵扤挲㡤攵㕡㔵㠹晣ㄵ〴挶ㄶ㌹敢㈹昲搷㤰愷㐶攴慢㠸㜲㠹㝣㌴攲㔵㈲㜳㐵慢挴戸ㅡ㠱㡡挸㕣戹㉡散㌷摣㔸慥㔰ㄵ昶ㅡ㌷㤶㡢㌸㈵昲戵〸㡣㉤㜲捡㔳攴敢㤱愷㐶攴ㅢ㠸㜲㠹捣㜵㘰㤵挸㕣敡㈹㌱㙥㐴愰㈲㌲㤷㜴ち㝢㤳ㅢ扢挸挱㝥换㡤攵敡㐶㠹晣㑦〸㌸昷㙡慢扢摥改㥥攲摥〲晡ㅡ㜱扦㐳㤴㑢㕣㉥㡥慡挴攵㡡㐳ㄵ㜶ㅢ〲捥扤搳敡挲搶㝡ㄶ昶㕤㜲慥ㅥ搶敥㈴捡㔵ㄸㄷ㉣敥挲晣㕣愶㜴搷散ㅡ㔷㕦扡戱㉥扥慡㕤挴戹㔶搸扥扢挳ㅢㄵ慥慤㍡敥攰ㄳ攳攷㍡愵㜶捡ㅢ㤳愵㕡挰㕡摦晡㤵戹㐵昶㝢戲㝥昵ㄵ昵ㄶ挶昹捤㔶㝦㙥愸㙣㙣㥥㤴戳㑡攷戲㐰㜵敤㈶扣收慥㘹搱㍤ㄴ㥥搹搵昵㐴捡㙢㍤捥㜲散挳㡦㥤㕤㘵ぢ晦愱㍤㥢㝤昸戱㝦㈵ㄴ扥㔷㈵㜹敢㐸㜰ㄹ㐷㍤搹㑦慦昵晢攱挷搶㑡昶户㈷㌹㜱攷㔷慣㠰〰ㄴ㠲晣〴搷㝦愳戹㕢㝡ㅤ慡戱挴ㄷ换摤戹戹捡㔳敢搵㐱㔶ち㕢㍣㈷㈲㝦㑢㠳㈶戸昲㔳〹㈷摢〹㍣㌸㙥挱㑢挰㕣つ慡㠴㘵㜶〲攵㤳㍦〰搶㙦〰搴ㅡ摢昵㍤㠰敡昵つ㠵摦换㕢㤳昷愱ㅣ挱挵〹㜹挸晢敤㠰搲〶㔷ㅡㄴ㐳㍥㐰㉣ㄷㄸ㡡收㠷㜶㐰搱㜰挶㔷㌴てㄲ换挹㕥搱晣挸㐵搳捥挹㤹搸ㄶ晣昹摡㌹㈹㡦挶戶㌹㌱晣晡〴㈷㔴挵敤㈱愲㌹㤷㉡㙥て摢〱㐶摡㌹㙦㡥收攷㝣㌹ㅡ攳㍣㔹㠹〹捥㜵㡡摢㈳㐴㝦搱㑥㤳㡦摡〱挵㡤㔳㕡㈵㐷㍢愷戲搱ㄸ愷戰㑡㑣㜰ㅡ㔲摣ㅥ㈳㥡㌳㄰搳攴㡦敤〰㈳敤㥣㙤㉡㌹摡㌹换㡣挶㌸扢㔴㘲㠲㌳㠴攲昶㌸搱㔷搹㘹昲〹㍢愰戸㜱㈲愸攴㘸攷〴㌰ㅡ攳挰㕦㠹〹づ摥㡡摢㤳㐴㜳摣㘶㥡㝣捡づ㌰搲捥㌱扡㤲愳㥤㘳昳㘸㡣㘳㜲㈵㈶㌸戶㉡㙥㑦ㄳ捤㘱㤵㘹昲㈷㜶㠰ㄱ挱㈱㔱搱㍣㐳㉣㐷㐳㐵昳慣㡢愶㥤敤昸㔴㄰㌷㙣ㄷ愹戳搲㘷㥤昵㘱㝢㔳挷捣愶搳㝡㕢慦㝥昳㤹摦㕣昱攲㤹昳摦晡攸摡㙢㕦晣摤ㄵ捦㝤昴㘰㜲晥㔳㌷摥昸昸戲㙦㍥昷㥢〳捤ㅢㅡ敥晤㜰昰㠶㜳㐳㥢捥摤㘲慥晢攴㤲㜳搷㥦扤㍡戴敡㠰戹㡤㡤捤捤㜳愶㍣㍤晤㤸攰捥㉤昷㠹㐷㕦㍤㌸㉦㔴摢愵㘸捥㈹㈳挲扥㈰摢戰昲扡㥥㐷〰慥戳㙡扤㜵㔴㙣挵㡡敡愷ㄶ㤵㙡扦㜵㔴㙣挷㡡敡攷ㄶ㤵㙡㤷愴晡〵攲捥ㄳ㘴晢㔴㔴㉦㔸㔴慡扤搵㔱戱摤㈹慡㤷㉣㉡搵㡥㐸㔵㈵㍤摢㤳愲㝡搹愲㔲敤愳㡥ㄷ摢㠹愲㝡搵愲㔲㜶慦愳愲晤ㄵ搵敢ㄶ㤵戲㘷㕤㠹戴慢愲晡㤵㐵愵㉣㕡㐷㐵换㉡慡㝦戳愸愸㕣㌵㜴㜵搸㐳搷㐲㘴㘹挱慢㐹搴愷㑡㌸扣㈶㠱㉡㔴〹㠷㔵㈷〴ㅤ㕤ち慡㑦㔱ㅣ㕡㑤㈱愸㌱㤵㜰㐸㑤〲㤵愴ㄲ㘶搵㈴㔰㉦㉡㘱㘶㑤〲㔵愱ㄲ㘶搴㈴戰昶㉡㘱㝡㑤〲㉢慣ㄲづ慥㑥㤸昴晦〰㠴㑥昰㑢</t>
  </si>
  <si>
    <t>㜸〱敤㝤ぢ㤸㕣㔵㤵㙥敤敡慥㤳摥㤵㑥扡㐸㜸ㄳ愰〳㐱挰㠴愶㥥摤搵㘸愰㤳敥㍣挹扢〳昸㐰㥡㔳㔵攷愴㑢慡扡㐲㔵㜵ㅥ㠲扣㜵㔴㔰㐶㜰㝣㠱㠸㈰て㐱㠱㔱〷㔰攴㈹㠸㡥㐱㘵㐰ㅤ攱㝡㐵㐱㘰慥㍡愲㡥昷㘳㍥㘵戸晦扦捥㌹搵愷ㅥ摤㥤㐴收扢攱晢收愴㙢㥤扤搷㕥晢戵搶摡晢散扤搶㍥㈷〱ㄵ〸〴㕥挷挵㍢慦㜶〶收つ敦慣㔴慤㘲捦㘰愹㔰戰戲搵㝣㘹慣搲戳愴㕣㌶㜷慥挹㔷慡㙤㈰㌰㐶昲㐸慦㠴㐶㉡昹昷㔹ㅤ㈳摢慣㜲〵㐴愱㐰愰愳㐳〷㤱㍥搳晤㐵扣㠸㘶㉥摤㑥〰慡㠰㌶〸㘶㄰㜴㄰㘸㠲㌰〱㜳敡㑥㠲㔹〰㥤戳〱㌶て㉥㕤㥦㜹㉦摡㌱㕣㉤㤵慤㐵摤愷㍢戵㉤㡥挵㝡㘲㍤挹扥㔸㙦㑦㜴㔱昷攰㜸愱㍡㕥戶ㄶ㡦㔹攳搵戲㔹㔸搴扤㘱㍣㔳挸㘷㑦戵㜶㙥㉥㥤㘳㡤㉤戶㌲搱㐴挶㑣愶㘳挹㔴捡敥敦㑦㜷㜶愱攴㜵㠳㑢㌷㤴㉤扢昲㐶㤵ㄹ㘱㤹敢〷㤷昶慣戳慡㙦㔴㤹晢愱㑣ㄴ㌹㔴㉡㥡昹戱㌷愸搰㄰愵㤱ㅡ戲戲㜹㡡捤戲捡昹戱㉤㍤㘸㜶ㅤ愳ㄱ敢敢㔹㔲愹㡣ㄷ户㔲〳〶慤㐲㘱㤳㘵㡢戸㡡㐳㤵敡〶戳㕣慣㜴ㄶ挹㍦慢㙣㡤㘵慤捡散攲戲ㅤ㔹慢攰ㄲ㔶㍡㡡愷㥢攵㜵㘶搱㙡㘷愰慢攸挸㜰㔵捥ㅡ慢收慢㍢㘷ㄵ㑦慢㔸㥢捣戱㉤ㄶ㐹㐲挵ㄵ攳昹㥣㙡㙦挷㕦愰敤搸㔶㉤ㄳ㐱愱㍤挵挱㔱戳㕣㤵ㄸ㐵ㄸ㙢㐵敢㔳ㄷ改㐵㕤扢愸㔲摤つ戹㈸戳攱㝣昱㔴慢㍣㘶ㄵ㔸〹㈵戹戰㠱㐸ㄸ攴挸愱挶㈹慦㍢㤴㤲㥡改づㅢ昶㠵戵ㄸ㜳〸〶挷㉢搵㔲㔱捦㐵㔸敦㑦挴〱〰戳㠷戳搶㤸㔹捥㤷扡搷㤸ㄹ慢愰て㘴敡㐱〰慡晤㘵㡣㐶㝦㐹ㅣㄱ挱ㄱ㌳㌸㤲〹㡥㘴㠳㈳戹攰㠸ㄵㅣ戱㠳㈳㕢㠲㈳愳挱㤱㝣㜰攴扤挱㤱㜳㐰攳㕤ㅤ㌳㘶〴摤换晥㙥昱㥡搹㉦〷㔷㕤㤷扥昲愰て㝣慡㝤㠶攲〰㤴昱㝢〸〲〷慦㉢㤵㡢ㄸ㉡㙢㉤㜳㙣㜱摦愲攱㙡㙥挸摡戶㌸摡㤳搰㠷㈲㔵ㅦ〶㘰捣〳攸ㅡ㉣㡤戹㈳㝣愴㙣㔶㉤㝤㌸㤳㡦〰㔰敡㤷㘸㉣ㅢ晣搲搲〵挷摤晥㤵㐳〶㍦戳昲捦挳戹㥦㉦捦㉢㡥㜲愹愹ㅢ㠱㘳㌶㤷昳㄰昵㜸挱㉣㉦㕡㥢ㅦ㕢ㅣ㑦㉦㕡㤳㍦挷㉡攴慤㑡㜵㜱㌲扥㘸慤戹㘳㜱慡㔷捦〷愹㍥ち挰㌸ㅡ攰昰つ㔶愵㤲㉦㘲挶挹㘷扢㌷㔹搰㐳慢㝢晤㔶ぢ㉤攰㝣愴ㄷ㤰昸ㄸ〰愵㥥㜱ㅢ㜱㘶敡戶㉢㡢愱ㄷ㤷㝣㙣换摦ㅤ㜶攱戳昷扦愴㌸换㐸㈳㡥㐵㘰敥㘹㘳㜹ㅢ㍤㜶㕡㈰㜵㈶昵㜱㉣攵㜸〰攳慤〰攱愱㝣㈵㕢ㅡㅦ慢㕡㌹扤㤰㈹㡢〰㤴㝡捡㉢晦收摦摤晢散〱慦慣扡收㠴㥥搱挷慦㕡㜰愱攲〴㈶攵昷㈰搰搴挹㤸慦㤳㠹㤴㔳㘱扦㍥㤱攵㐶〱㡣ㄸ挰攱㙢㑢㤵㙡户㌰㘳㘷㡢㑥挶㐹㥣〰㔰㙡㤷摢㠸㑢㌷㕦ㅢ㡣慣戸㙢昰愳ぢ戶晣换搹㝦㈸捥㔱ㅣ㤱搲㠸ㄴ〲㕤㐳敦戴㉡敢㑡㡢㌶㤴㑢ㄹ㠸㌲慥㝢㔹㐲ㅦ㠰㤱〶㌸㙣昹㌸㘷挹敥昵攵ㅣ㈶搱敥㔲戹摢搷攳㝥㤲㥥〴愰搴㘳㙥㘵捦㡣捤㕡㥥慡㔸㐳户㥦扣昴戶㉢扦㜴敢ㄳ㡡ㄳ戵㔴昶㜶〴愶散㌱㘴㑣戱㈶㔲㝡㌱换㍤ㄹ挰㌸〵㘰摥㝡㑣㈷㤰㙡扥摡㑡慡〳愴㕤〲愰搴〳㙥ㅢ扡敦㥥㝦攷㘳挷㝣㙤改挷㕥晥攵攷㙦㔸㍤㘳㤱攲㜳㐲摡㌰㠸挰昱つ慡ㄵ昳慢㔶㍣摥攳昰㍤㥥敡㐹改㈱㤶扤っ挰㔸づ㄰挶挰㉢㤵㐷戲攰扦㕥挱㤴㤵〰㑡摤攳搶㝡挹㜳㑦㈷晥㉥戹㜰敤㡤㤵〳㝥㜴捤攲て㉦ぢ㜱ㄸ㈶㕡捤〸㡤㤳捤㜲㍣愴戲㘶愵敡捥㠳搴㤱㌷㜶㥡㥣㝥㤶㕣㕥捥晥昷捦㤲愸攴つ㤹㈵昵㙡㜲晦㔴〰㘳つ〰㐶〴㜴ㄳ搳㑣昷㍡㙢ぢ挶晡㌶慢㝢戰㔴㉥㕢〵ㄹ昷㝡㉤㠹搷〱㈸昵㡦慥愸㜶ㅤ晦捤换昴捣㕦㉥扤攳昹㕢晥敤戰攳て摣慡戸㝣㄰〵搹㠰挰㜱つち㤲㡣㐶㝤攳㌲㠵ㄸ搵㌴ㅤ㡤敡㡤㉣㝡ㄳ㠰㌱っ㜰愸㝦晡搹㔰㌰挷慡摤㠳收㔶㌳㡢㘷㤷摥㑣捡搳〰㤴扡捤㙤㐴昶㙢て㐴摦㔶扤㘶摤愷㥦ㅣ搱㉦ㅥ㙤㍦ㅢ攲昲㈵扥㍢晡攲敢ㅤ㥥慦ㅣ㘰㠷ㄴ㈷ㅥ扢戱㌳㑡攵㜳㉡愳㤶㔵攵㔳㈵攲㑦㈱挲㑦ㅡ㥦㤴㌴㑥搲捥攲㘰挹戲敤㝣㌶㡦㈷昰〱㙥〴㑢〰挴㔰㉦愶㠳捤愵㠶㈷㜸慢㘷㜴ㅢ㉥㍣愴〲㙤㜵㡦㈸摦㠳㙦㌲扣戱㜷㑦敡愶㠷慡晡㤲换昱昵敦㝦㝥敤㑤㜷㍤扢敡㕢户摣㝥晡收晤收〵搴慤㙥㐲搳㘳攰㤶挹㜲摣㍣㠹昰㑡敦㍡愹攳昷㠳捦㍤㘸扣ㅢ搲㤸扦昸搸㤵㜸〸㤵捡昹慣㔹攸ㅥ㌲慢愶㕦㈱㡦㥤扦㍡慥捦〴㔹㐰摤攸㤶昶攷㤳收摤㌰㜴摥㤹㑢㉥昹晤㤹㝦㝣昲昸㐸戰昳㉣愴㙥㜴㔹㌴㔴㌶户㘳戵㌵戱㤰㡢昷㐴昹㙦晡ㄵ㉣ㄶ戰㜶捡敥戳㘳戱㕣㉡㙡㈶捣㄰㔷ㄴ扢扢㔴攲㐸敤戴捦挸㡦攵㑡摢㘵敤㌴㙦愹㔹戱㈶㈶㠹㠵㙥摡㔲㍣晤㜲㤵挳㕡㈷づ㔷㌱㉣て㙤㑣㥢㈸愴㈹摢㌰㔶㤶㔶㐵敡㍢愲㌱摢改㘶㘱摣㕡戲㈳敦㈴ㅦ摥㤰㡣㜵㘵㈹㌳㜹敡昲戲㜵㙥㉤戵愹㐵㑢戰㘵搹㈶㘵㌷昵搲㐹㜲摡搵㍤㌸㕡慡㔸㘳搲扣㠵挵つ昹散㌹㔶㜹搸攲㠶挷捡㐹㔷て㘰㤲扢戸㕤戸㝥っㅤ挵㜲㌵㜷㤴ㅦ㙢㉦摢㔱戵挶㜲㔶づ敤挵摡愴扡㜳戳㤹㈹㔸〷搶㤱㌸㜵㈲攱㤰㍡昴昲㔲㜶扣㠲愵㔵戵㕣㉡搴愷㉣挹㙤㌳戱愰捥㜱㈶挴㝡戸㥤㔷㐰〵摡摡㤴ち扣戵搵㤴挲㜲㉢㍤㈲〸㥦㠸戹㍣㍥戸㕥敤㝡㌶愱㜷攸㐵挱愲㑥〶ㄷ㑣㔳㤸㤴换㘲㡥㥦㥣搰搷㈷敥づ㐹㝤摣攴搴搲挶㥡攴晥㝢㠹㠳挱戹㙥敦㤷㙤挳㈴户搲ㅣ换ㄵ慣昲㤴㝢㕢挵ㄶ改ㄱ㠰搰昵ㄸ捤㤳㜲㡦敢㘸戵㐳敤っ㙤捦攷慡愳挶愸㤵摦㌲㕡〵づ晢摦㡥づ戲戶改搲㈶㔰㍡㐳㤰〵〸㠷〳㐶㡥㐴㐶㔸㕢㑥㍣挴捤挱㥥㑦㤲摣㘱㙢搹㍥㘱慦㕢〹ㄵ戱晣愸戴戵戵敡攵㑡戳㌲㕡愵㝡㑥㤹挸㡤㡢戶〹戶〰㠴戸㌱㤹㜶户㐴慥戵㜳㔳㌸慢㌸㘴搹㈶戶攲㌲扡㤵ㄹ㉡㍡扢扢㈱慢㤲搵摣〶慥挲㔸搹㘱㈰㠴挱捦〷ㄲ㤶摡㍢慡㥣㔳㘷ㄴ戱愱㠴㤴㌴㠸ㄶ㑡㉥㈷挴㥣戳〴攷攵づ扢㌱㤴㄰㤱愰慦㤴㤹㠲㜰㑡挲挰挱㜸〹戴戹㜰敡㑥愰敤㥣㈲㡤㐶㐵慦摦ㄸ㘲扦㥡㕢㘱㡤㙤摥戹搵慡㤰扣挳㤸㤲㤵㡤挳㡢㠵慤捦㘶㑥慢收ぢ㤵ㅥ戴㜴㐵戹㌴扥昵㡤㉣㠷㘵改㔱〰敦ち㝤ち㕡扣晢㝤〲扢〲㌳戶㔱㌶㈳㈳㠱づ㤶㐶㡣收㠶㔵㔳㕢㔱搸敢戸挹愵ぢ戸㠵愷㑡ぢ㜱㍦扢㈷㥢㘸敥ㄹ㍢㡢攰搰收戲㈵㘶㠱づ㠹㠰摢戳㡡㕣摢㘴㑡愵㜳愸㑦戳㈵㔶㕢ㄴ捤㜴㑤ぢ㕣攴㈸愵摡㈶㕤㥡㜰㤳㙥㙣〵㤸戵愴㔰攸昶㑡慣ㄸ攷〲搵㠶㑤扦㔱㐶㘰㠰戳㙥〱㡦攸㙥㍥㠲捣㑣扥攰散㐰㠷慣慤㥣攸㌱㉦㜷㥦搰扤挲㉣攴ぢ㔶〹て慤㝣㜶搰㉣㘴㐷愸挲㈳㑢㝢㜶ㄴ㉡㍢搴㐷挱㈵敥㠹㥢ㄶ㈸㔷戸〹㑤摢㜲敥户挵㍥㌰㡥㠰晡〸挸㌸晢㈰㕣㝦改敤㠸敢ㅤ〴㍢〱㌰㠷㠸㔴摡挳晡㍣㈷慡戸㘷攷㌴愲捦㈷㜸㍦㠰攲㘶㕤慣ぢㄷ㈰攰㕤敡㘲㤴㑦摤㄰昹㜲㤳摦㉣摦㑢㠰つ敢㈹搲搴ㄱ愰愰㡣㌵㜹慡挹㐵㑤づ慡敤㈸戸㈵〳戶戹〹㑤搶㠲昹挸㈶っ戸㥣昹慢㈰㙢捤㠰㡦戲㡥㡦ㄱ㕣〹攰㌱〰㜳攸挷㥤愸愲昵㐰ㄸ㜰ㄵ㠹慥〶㔰ぢ〰㠴〱㥦㐰挰扢搴㌹愸愳挶㠰愳㠱㙥㘶挰愷㠱つ敢㈹搲ㄴ捤て慤ㄸ㘰㑥挶㠰戳摤㠴愶㈵㉡敤㄰挲㠰㉦㈰愰捥㥡㤴〱㌷㈲㔹㝦㤱攰㈶〰㡦〱搰㠰㕢㥣愸愲㉤㐳ㄸ㜰㉢㠹扥〴愰㘸挹㄰〶摣㠶㠰㜷愹搳晣っ愰昱愳㤹〱㜷〰ㅢ搶㔳愴㈹摡㐷㕡㌱攰搴挹ㄸ戰摡㘳㐰愳㈹攵㐴㤴㈴っ戸〷〱戵㜲㔲〶㝣〳挹晡㥢〴昷〱㜸っ㠰〶摣敦㐴㔵ㄴ㜷㘱挰〳㈴㝡㄰㐰挵〱㠴〱て㈱攰㕤敡ㄴ搴㔱搳㠰ㄸ搰捤っ㜸ㄴ搸戰㥥㈲㑤㈵㐰搱㡡〱㈹户㥦㑤㜳㐰搲㑤㘸㌲攳昴愲㈴㘱挰ㄳ〸愸㌸挸㕡て㠱ㅦ㈲㔹晦㠸攰㐹〰㡦〱搰㠰愷㥣愸敡挳㕤ㄸ昰㌴㠹㝥っ愰㘸搹ㄱ〶晣〴〱敦㔲挷晢ㄹ㐰敢㔰㌳〳㥥〱㌶慣愷㐸㔳戴ㄷ戵㘲挰㤱㙥㍦㥢ㄸ㜰㠴㥢搰㘴㕡愲㤹㐸ㄸ昰㍣〲㙡ㅥ挸㕡㌳攰搷㐸搶㉦ㄲ扣〴攰㌱〰ㅡ昰㙦㑥㔴㥤㡣扢㌰攰晦㤰攸㌷〰㙡〰㐰ㄸ昰㕢〴扣㑢捤㐵ㅤ㌵つ㌸〵攸㘶〶扣〲㙣㔸㑦㤱愶㤶㠰愲ㄵ〳昴㘴っ攸㜰ㄳ㥡散㕡㐳㈸㐹ㄸ昰㥦〸㈸㘳㔲〶晣〵挹晡慦〴慦〱㜸っ㠰〶昰㠹㠱愸㕡㠶扢㌰㠰㡦㙦捤㐵㤰㕡〱㤴㌰㈰㠸㤸㜷愹搷晥换挷〰ㅡ挵㥡ㄹ㘰㠰㍥慣愷㐸㔳戴㥢戵㘲挰㥦㔰㜸换愷挰ㅦ摤㠴㈶ㄳ摢㙡㤴㌴挵㠶戶捥慡挵晥搵㙤㘸㍢敤攵昹㐲搵㉡㍢㝢ㄶㅢ㌷挷扢㈱昱㔹摣愷㤵捤慣攳㌷搸摦ㅥ挴㔶つ敥㤴敡捥㠹捤㙢搳㔶搱搹㐹晤捦㠶㜸㥦摢㄰换㜶戸㙥㔳㍣挵㠶ㄳ㑡搳戰㈵㥥㥡搸慦㐴㔰戱㤶换㔷㔱愹ㅥ㤴㕣慦㘴摣〵㌵慥戵挵㘷㔴愳昷㉢㈱愹愳㤳㙦㤴愹散捤㑡捡㑣㤳㙥㑡捦㐲攲晦㙣改ㅢ摤搵捥㤶扥㡢㌳㘱㠴㘰㍦㠲㌹〴㜳〱搴㙦㌱ㄹ昱㌹㜳ㄷ㈲晣〵㘱㠰晤㘳㍢㌸愹て㈰捤㠱〴〷〱㜸搳㉣㥥㌳㠷㈰㙡ㅣち搰攵㤹晡扢ㅤㄵ挳搴㑢㌳戶㑣扤㠷㌱攳㍣㠰捥挳〱搶慤戴ち㌰て扤㔱㡥收㄰慤攰㔳㙦㘸愱㍦㜳㐰㜴㘰㜱㜸攷㔸㜶戴㕣ㅡ㠳愳㥥㥢㤴㈵㔹㜸㙡㉢捡㌴㡡㙢㑡㠳攳㔵愳戸㌲㡦㕢㘷㜱ㄳ戶㌷㘶㜵㤰捥慦㔹挵㌵㜰㕦挸ㄶ㝤㔵㙥挷晦捦㉤㝣㠰㠲㠰㤱㝤㘲ㄷ慦ㅡ㐷慦戳㤹㜶搹摢㌳㔴㠲搷摦㤲愳ち㘴扢㘱挰ㅣ戳て敥搱攱㍤㐵敢㍥晦㠷摢摥㜶捣攷敥㝣摤扤㕦〸㉤㤴㑢慦㐱愷㥢㥦挴昳㤱㈵㍣㔵㥡愲㕢愴昶㈴㌶摥㐲戶㐱つ㥣㍤搹扦㑥昶㌴晥愹㥢搰攴㐵搹㠸搲㘴㌹昲㔶ㄴ愴㝥散㡥ㄳ㈰敢㉦扤〸挹晡〴㠲ㅥ〰摦㌸㠹㍡㔱戵〹ㄹ㘴㑣挴㐸ㄴ〷㔰㥢㠱㤲攵㐸〲㌱敦㔲扢㔰㐷㙤㍤㌶っ㜴㌳ㄳ晡㔸愶㥥㈲㑤搱㉤㔳㘳㠲㙦㔳晡挸㘴っ㜸搸㑤㘸昴攰愸㌳㔱㤲戴㝢㠰敤㕥〲㄰ㅡ〱㙡て㉣戰㌳搹〷晢昴扣戵㥤㈶愳搹㌶㡥㍣㌸愷〱㘸挵㤸㘵て㤵搶㤵慡㜰挰㙥㉤㤸㍢攷摡㙥攰㡣㔱㙢っ搶攷㌲㡣搰つ戸搲搶慤昰㑢摢挳愵昱㜲搶㕡㌵戴㉦㔸愷搱㍦㐸㔳っ搳㐱㤸㕥搴摥ㄹ㕣㌱挲ㄵㄴ㐷㉦愵㜰挳㠱㤰㠹㐲ㅢ㙤㘷扥〷改挴㥡㉤〲挲慥〹慥㙥捥㔷ぢ搶㑣㕢搲㈵摣㘱㠳㤳㌰敢攷㘶搸㥢㐷㘱㔳ㅡ㥡㘵慦㈸攷㜳戰敥㔸ㄴ〸搶㠱㍣㑢戲挶摡〲换捥㠶ㄲ㕣搲㌸㔹㌰换摥㕣㌶挷㉡㕢㘹㡤捣敥㥣㔳ㄷ㤳㌹㌱㘴㉦捤㡦㔵㔰㡤㥣敢㘰戸换ㅥㅥ㉤㙤挷㘱愹昱攲搸ち㜳㙢㘵㥦㤰っ㜸改㕥㈲ㅥㄵ㔴挱愰敡〸㜶散慤㡣㡣㐱㤴㌸搷改㌴㑦つ㔴换昹捣㌸ㄹ㈶戵㜰㡢摤㑥〰〱㔲㠴㌴㜴㑦戱ㄶ攲㡡挸㜵慣搰㘹挰戶搶昹挸㕢摡慦㙢㈷搰戸ち搲㐳挸搴戹っ㘰昵㡡搳㔶㑤戸搳晥愶㐳㘱愱㉣㑡㙥㝣挲㌴㙡㕥捤㝢㐱戳攸㙣㐷㠵㠸愳㐶㘱㜴㐲ㄳㄸ㙢㔴换戰㉤㌴搴搰搹ㄳ挱攵㌰㠰㜷摡㜲〴〸㙢㠹愲㔹㥤敤㐴戸㉥挴搱㥣㡡㥢㌶㔸㉡ㄶ㑤慡ㅣ搵㜵ㄸ㙥㐸慢挳㕥㌲㕥㉤攱㉣㡤戶〱㐴㉦㕤㤴戹〳㈸㜳㠷愰㍡敤㑤昴攷㐹㤸㘵㤵戶攰挸㔱㜵戴㤸捦㜶㌰㐲㥦摢㍥愱慢㤸㐳攴㐹て㠶昲昲收㤳挶ㄵ㡥昳慣㠷戸㝢戰摥㈲敢㈸㝥㘸㜴㔰ㄹ昸愷昶搲摤㠳搹㐷㥥㌳㝡〵㑡ぢ搱㥤挲改㐸慥㔷扣㘳㤱慦㕣〸㡣㘸戶戲㐸㠰㥦㕥〹㐸㙡晥摡改㌰㤹搲ㄷ㌰〳〴攱㌵㈵㌳户ㅣ扢搰㔲㜹㠶㝢㠸戱〳愲攵㔴㔳㡥搰㍢㌳〸搳㌳慣捥摢昲㌸〱搱㐱挴㌰㔶㙤敤昴敢ㄸ㡥っ挹㥢㐰㈸㌴戳愳㔵㕤慢扣戲ㄶ戸㙥㉦晦昱捤㔵㑤攵晦㜶㘳㥡㜶つ㜴慢つ㔰慦㐲㜷昴㙡〰戵〵㔱昶愷㠱攰㔴ㄲ慣〱〸搱挳搰㈸㥢㝡㐷〹摣㈹㘱㄰戵昳㌹搷㑥ㄷ㑥〷摣ㅤ攲晢〹㐹㐷㘶晡㝣㌶㠶攳慥改昰捥ㄴㅡ挳搰㜲㉢ㄷ㜶愶ㅡ慥㔹㍢㔷㔵㠶慤㜳挷攱ㅤ捡㥢〵捡㈶ㄸ挴〱〴㜸㕦ㅡ㡤〵㑤㡤㐰搱挵㘱㑢㕣㍢慡ㄵ换㙡㔳㡡攲愳挴㔸㡢戲攷㜱㘰愱㉤㈳摤昵㐷昴扡ㅦ戹愷㍢搵戴㈰挱㔳㙢㍤㌲〵昴〶㐲㐵㥦㠸挷扡㈳ㄱづ㠷㈹㜷扤ㄱ㠹㝡ㄳ㠰愲㠱㥦㡢〸昷㤱挷戹㔲㙤㐷搴㈴捥ㄸ〶挹㕣攷㔴摥戴㔳慣愲ㅦ㠰搳慣摥捣㠲改㄰攰散㔵搳收搳㠱㥤㕥㥢改㌸〰㘱㐰㥦挱㐲摣㠸㍡ㅦ〱慦ㅢ〸㝡㉡昲づ㄰攸㜷㤲昰晤慤〹摥㐵㠲㜷〳㠴㉥〰挱戴㉡㠲慤搶ㅢ愵㈲㥥㔶〴昷㔰㈹㐴散㘷愲挵〷㜹㘲㠷㘶搶ㅤ㜶捣愱㤱㕣㤶攳㈶ㄷ㈴㝥ㄶ攸〳㘱㜵〹愰挷愵㈳㠸㜱㠴㍤㐲㈶㥣つ愰㉥〷戲㔱搸昴㘰㤸昸〵っㄳ㈴〷㑤ㅣ㑥㥡㕥攰昴㝢㠸挰㌳㉣晣㑡挴敡〴㥥〳㜶㝡㠱㝦ㅣ搹㐰ㄸ搰ㄶぢ㜱㈳敡㉡〴扣慥㜰㈶㜶扢㘲㠳㐰㙦㈱攱搵慤〹㐶㐹㤰〷〸㝤〲〴㙦ㅡ㠱扦ㄷ㉤㍥搶ㄳ戸晦㥣ㄷ挶㜸昷挴搹慢㙥ㅥ攱㙢㌵攴ぢ挸て〵愰㠳挸攳ㅡ㍤㙦㉥搷㡡㘴捡ㄸ㠰晡〲㤰㡤ち㜰㈳㜰㈶㝥〱愳〴㤲晤摤㐳愹搳㑢晦㡢挸㈲搲摦捡㤲改晤愹㤳㝥ㄹ搸改愵㝦ぢ戲㠱㌰愰㉢㉣挴㡤㈸扡㡡扣㝥〴ㄱ㜶㥦〸㕣㤶改㜱ㄲ搲㡤搴㠲㘰ㅢ〹戶〳㠴㙥〳挱㥢㐶晡㍢搰攲摡㜰㥦㌸晦捡〹㍥搹㑡摡敦〳㍤愴㑤㙦㤸挷〴摦㜰㍦㡦㑣㌸ㅦ㐰摤〳㠲㐶㘹搳㕤㘵攲ㄷ㌰摥て㤲㍤ㅡ敥㜴㜲㠹挰㉦㘰攱昴㜶搵〹晣㈲㘰愷ㄷ㌸扤㘲㈰っ攸㡢㔹㠸ㅢ㔱て㈰攰㜵挵㌷摣㉦〱㠱扥㤴㠴て戶㈶戸㡣〴ㅦ〰〸㍤〴㠲㌷㡤挰㍦㠸ㄶ搷㠶扢晦挰昵㙥づ昷て㈱㍦ㄴ攰㔱ㅦ㔳㝣挳晤挳㘴捡㐷〰ㄴ㍤㜷㡤ち昰㐳攰㑣晣〲挶攵㈰㤹㡢搳搹㈷慣㉢㑤㍦摡㝦㠴ㅣ㈲晣㉢㔸㌰㍤㝤㜵挲晦ㄸ戰搳ぢ晦㈹㘴〳㈱㥣攵㉣挴㡤愸愷ㄱ昰㠴㡦愰㌷摡晦ㅥ〴晡攳㈴愴换戰〵挱㔵㈴戸ㅡ㈰㐴㉦攲㥢㐶昸㥦㐰㡢攷㝢㜳㝤晤昱㜷㡡㝦摣㜹㈹愰搵戸晦㈴㜲㐲散昴㠱㝡散昰㡤晢㑦㤱ㅤ㥦〶㔰捦㠳愰㔱散㜴㔲㥡昸〵㡣捦㠰㘴㡦挶晤㡢挸㈵愲晦㉣ぢ㝦〹戱㍡搱㕦ぢ散昴愲愷㉦ㄴ㠴〱晤㌹ㄶ攲㐶ㄴㅤ愲㕥㔷㝣攳晥㍡㄰攸捦㤳㤰捥搲ㄶ〴搷㤳攰ぢ〰㈱晡㑦摦㌴愲扦〱㉤㝥㡢㈷㝡摦㙢〷扢㌹散扦㠸散㤰晦㉢㍥㥥ㅣ㑥㡣戳捣扢㠹㍣戹ㄹ㐰搱㕤摢㈸晦扦〰㘷攲ㄷ㌰㙥〱挹ㅥ挹㥦㥥㕤㤱晦慤㉣㥣㉥摥㍡昹摦〶散昴昲㝦ㅤ搹㐰ㄸ搰户戳㄰㌷愲ㄸ㙡㈱摥㉦〳慤扦㐲㐲㉥愳㕢㄰摣㐱㠲㍢〱㐲㐱㠰㌷㡤晣敦㐲㘳攷㜸昲昷扤敥㤱〳㍦ㅡ㤶昴㕦〵㈹㘴㙤攰收昵㝦㍥㌱㡥慣扦〶戴晥㍡㐰愸ぢ㘰ち〳ㄱ捣敤㍥㙦攳㙣㤴㘰搸㔸攱㔵㘱扢㘱㍢㤶攷慢搸㔹㜶摡〰〸㡡㕢昰㔰戱改昸㌲㉤慣搹㡢㡦㙣㑥慡㌳㈰ㅦ搱㥣敥户㈸㉦㘸㤱散搸㥡㝤㈶收改㠸挴收摣愲㡤晢㤲ㄱ㕡㌹㙥㈲搷づ慤㡥㤹摣愹敡攳㍢㙤㠸㝦㠳挹㕡㥥ㄷ〱㝤㌷搴〱㠳㑡慣搷昷㈰㑣搳㘷㘴㕡ㄵ昱昹㤸改㈱〸搳㠲敤攰㘶戹㠷ㄸ㔶㡤㔵㘰〳ち扢㌱㔸昸㘶扢挱昵攳搵扡ㄴ㜳挷㕣㌷〵㐷ㅡ搷㡦㜱㌵㙢㤶㜳晢㠸㔱て㝤㜳㙣捦㘲㥦摢㑢摦〰ち攱攵㌳挵挱〱㜴慦换㙢㍡㜳昷搴㐵㍦㡢散慥㜹敥㍢ㄸ攳ㅢ㤰㈲〵攷ㅤ㐸㜱搴㙣戰攰㘵㠱挵愹㘰捤㤵っ戵愸ㄸ戰戴扤㈴㔳㠱挱扦㑡㙢慥ㅢ㤲㠱慥敤㑤昲慡搲㌶ぢ挶㔷㌷戴㈱㕢敤戲㈷捡攳扢〵晢㡥㠴挰摢㜶㔷㑡㑡攴㘴㑣㌱扦搵㜷㠲㘳㘸㉦愵ち戹搹㜲晤晢㈹敡戳㥦攱昵愵㔳〲㕥㠰㠶㔶っ愴㌹㈰㥡挲㠷㠰戹搶㝦㥥㠲㈳㘹慥㜷捣挷㤹攱㘴昲敡昴㜰㜴㌴捣愲㐳愸㕣挵改㕥㙥敤扢㌸㜴ち戰挴攲つ㔳戳㔰搸㌹摢㕥㌵㤶㉤㡣攷㉣㌱挸㝢㜳戶搸攵昷〹㜹戵㠳㈱敥㠸㥡㠲㉦㉥㔳㔶攱〵㝤敦㠵㡣扤昷捣改㙦愰㑥㤹散㔰㐶㔸摦㠷ㄸ㐵㌳ㄷ昷㍤㍥扣㐲㡢昰㥣㠹愳㔷昲昲㌷愶戶㈶ㄴ攷㌴㥥㐰愸㥤㝦㤱ㄱ攷㈳㕢㔳㕡㔳愲㔷捦㠷㕡㤹㜷㔰晢㠴㥣搰㑦㐷㑣㠶〱户挴㕥㡥㄰ㄶ㠲㔹㑦㙥㠱㔷㉥㜴敦愷㤰晦㌴ㅡ昳㜴㡡㐹愴昱㉤㠴づ摦㕣慡攲攵㌴昸づ散㝣戵㝢㍢㝣㍣晥㜷搴㘴〵㐸攷㕣㜰挲㐳愷づ㐴㌶㔹㘶摥㡦㠰㍡〸挰㔹㘶㍡搲搶て〲㌱晤㌲㤳㐷㘱昰ㄷ搰て戹〱㐶ㄴ捦扥㜸慢㈸挴搱攲㌶搲㍣っ戴㝥㠴㠴昳㕡ㄳ㝣㥢〴㡦〲㠴㜸㍣愲㜱ㅡ㥡昴愴〷ぢてㄵ改㈸攸㈸搲㘱㠲㐱㙣攰搵ㄲ㥣㘴㠱昱摤㤸搹挱㤳㈰晡㌱㠰㈷㜶敤㕡捣昶愸昹㠸㜸つ攴㌱〴㜷㤹昷ㅤㄲ㍥づ愰摥ち㌰㈲愴㔸ㄱ㤳攱攰昸㈲攰㑣攲㡣敦㈲戴㐷㑢㝡㥥㡥㄰㕥㝦て〱挵㘳ㄲ㜵㑢晡敦〳㌱㍤慦愳捣㡢敡昵㉥㌷挰㠸攲㤹ち慦㉢扥㉤摤ㄳ㐰敢ㅦ㤰㌰摥㥡攰㠷㈴昸ㄱ㐰㈸〱昰愶㔹搲㍦㠹挶搶㍣㌴つ㤶㕡ㅡ昰ㄲ慤㌶昲㑦㈱ㄳㄶ昷㝤戸㜹慣昲㙤攴㥦〶㕡晦ㄸ㐰つ昸〸㐲捣攲攸敤㑦㐸昰㔳ㄲ㉣㘹㑤昰慦㈴昸ㄹ〹㤶ㄲ㔰㐶捦㄰扡㤷ㅡ昲戰捦扡〱搱㔸扡ㅢㅢ昹摥攴攱ㄴ㤱摡昴㜵づ㔷㜷ㄶ攰㕦㘶㤰㕥㌵㈷㐴㜵挷㉡ㄱ㌸昸晡㑡㘵㍣㈰摡ㅢ㡦〷搶昲㥥㠵收捣摣扦攱㝤㐰挹挶㤴㘵㘸㑤㘸〱㡥挲㑣㥡ㅦ〴扥㤷㠳㤸㠷㤷昱㜳攰昷㕦㥢捦㤶㑢㤵㤲㕤敤ㅥ挶搹㠹㙥扥㕦〹㑥㐷㤷㠴㡥㐲㠹㉤敢㘴挷摡挷搰㤱搰㌶扥㙦ㄴ㍥㘷慣戴㝤㑣㕡ㄳ慡昰㌵㔳搶愶㘷捣㘰㌵㝣㙥挸㜵㌴㜸ㅢ㔹㠹ㄴ㘶搶扦㐰㐰㍦〷㌰㉢ㄸ愱昳㤲㔷㘴戵ㄷ愰户㔲㌰㙢摣㐰㘸㍤〲扢敢㌰㘴〵㉡愳戲㉡愷慣昶ㄹ㌳㥡昶ㄴ㑤㡥挶摡㉢㘱㠶㐱㤷㔲攸㐸昴扢㜱㈳搲㍡ㄳ㥢㔷晦捥ㄵぢ搰扦〲㕥㍦て㄰㔶ㅢ〰㐹愵㕦〰愴敡昰ㄷ搹㠸〸㥢㘹晣ㅡ㠱㌹㠳㑢㐷昰〲㤳昷㑡ㄳㄵ挴㜸ㄱ昸㑥攰攵改㠹㌷扣㉢挶㑢挰散〷㑣晤㤷㔸㡣㤷㠱㥥つ戴敦㔰㐶㘴ㄳ㜰挲攵㌲㉢㤶㔳㔰扦〱㑡扥㘲愲㌶㈳㠴扦㠰晥㥤ㅢ㘰㠳搴改㠸㔰愷搵ㅣ昴㥤㥡〴㘴㐰㔳㍤愸〹㉡〲っ戵愱㕥㥡㘷㈰㔹敡昹〳〲戳摡㈲敦㄰㜲㜴敦㥤㕥㠰㍥㐵㕥㤱㜷扢〱㐵昷ㅢ㠵愹㘶愳㌸㌲㥡搵敢㍦〱愳晦〳㈰ㅣ愱〷㑥ち㈵㙢㌴昹愰搹㜵捤㡥㐶捥〶㤸攸ㄹ敤戸晡㉦㑣㍣ㄴ㈱㠸ㅣ㠰愸搷摣㠰昴㉣㠷㠸昴㉣㠸捡扣㥥ㄹ慦〳㍢愹攲慢〰㐸㥢扢㑢戵㤶捡㔵㔰扡㙢㈳捥㉡㡣㈰攲挷っ㉥ㅤ摣㌴㘲昷挵愳戹㠴搹㙢攵㤲戱㘴㕦㥦㘵㈶慣㔸㙦㉣搳㥢㑡攴攲改摥扥㤴搱㔶㈳戵慣㑣慣慦㌷ㅡ捦摡㜶㌲㤹㡡㈷搲㌱㌳ㅥ换㘰㔹㙤攵晡捤㕣㍣㘷戴搷㐸㌳㜱换㑣昷㘶晢㜳㠹摥扥㘴㙦㍣㘵挶捤摥扥㐴㌴㤶㑤愶晡捣㕣㝦㉡戲挵㙤㠹收㠳㐸ㅢ〴㌳〰㈲愳ㅥ扥㠳㈸㝥摣㐹㠷㠹愷搳㑦昸㉥昴㈴㤵㑣慡〰扣〸攷㡦慦㌹挲㐱㑡㐰㜷㌱㥤ㅦ㠳ち㐷㡡㈰㈰ぢ㡣晤㄰㙤愵户㜳㠰慦搷摢戹挰㌴㈸愸戱㍦㜰捤扡ㅣㄹ㜳㑢㤷㐳㡦昲㉤ㄹ㍤㥦つ㌸ㄸ攴㙡㉢ㄲ昱ㄷ搰㠷㌰㠶㠰㐸户㡣㤰㐸昷㐵戴搸㤳敥㠴摥扥〰㙣戳㈰㉢挸㈴㠲㍣ㅣ㐵㐱㙦慢㠸㈳ㄴ㌰㡥〰㜴〴㘹昶挵晡攲扤戹㝥换戴㌳昸攸㔴㈲㙤愷㉤㌳摢㙢挵㜳愹㔴㝦搲敥㌳㡥慣㤱昶㥡扤改㘴㍣㤳戳捣㔴㉡㘹昶摢愶㥤戳㝡慤㜴㉥搹㥢改捦搹改㑣㠴㕥㌸ㄶ慦扢〱昵㝣㠰挸㌶て㜵ㄴ㔱㐷ㄳ戵摤㐳㤱㐰㐸ㄵ㝤㔷㈲㡥㘷㕣㜱㈰ㅥ搰挷㌲晤㌸㠰㜰攴㍣㈰愴㈳慤挶ち摤㕡㤲㈸戳挰昱捣㝡愲㘴㐵㐸㠹㕢㡡愸ㄸ㔰㉣㔶戸㜹ㄱ㐲挲捤ㅦ昸戹挹戱㈲戳挰慥㤶摣扣搸慢㈷㠵愲挰捤㑢㄰㤷㘱搱㡢戸挳捤㠴㥤㑤搸昱㕣㈶㤵㑢㐴㤳㤹愴㥤㌱㜳搱ㄸ戸摡ぢ㑥攵晡㔲㌱愳慦㐶ち㤲㑣挲戲戳㜱㌳ㄵ㑢攲㘷㕡戱㐴㍣㤹㡥㈶捤㙣㉥㥢㑥愴㡤㜴㡤搴戲愳搱㑣㙦㉥㥤〳㐹搲㑥挶搳㠹㜸㝦㈶㡢㡦㠲昴㈷戳㝤㤹扥㑣攴㔲户㈵扡ㅦ㜹昴㐹〴㙦〳㠸㕣收攱摦㑥搴㘲㠲㤳㠹晦㠰㠷慦㤱㑡㑥昵㈱攰㐵づて戸㜲〰㜱㐰て㌲摦㄰㐰㌸㐲㉦㤲戰㥡挳㐲㜳っ㘸慡扤愶㥥㐷攸㕤㥡㤰㐳㤴㔹㑦㈴㔸㠳㐴㜵〵ㄲ昱ㄷ搰㙢ㄹ㐳㐰攴昰㌱㠴㐴づ㕦昵换愱㌶ㅢ摦搵㔲づ㔷㈲㤳搴戳ㄱ㐵㐱づ㝦捦攲㜰㐵㍥敥〵慥昲〲㔷扢〱昵㐹〴愴㘷㜷戸㍤㤳挳户挳㈸㐰㙦〶〸㐷㍥〵〲㈹戴㤵㠶搱㠱㌲搱戳㍥搴愵摦捤慣扤〸㈹㜱㠰㄰昵ㅥ愰㔸㥦昴㡣づ㄰改搹つ晥㥥搵㌴散晡㤶㍤晢㥣㔷㡦㠹愲搰㌳扡㍣㐴挳㌲㠸㍢ㅡ㤶捤㔸愹㔸〶㠳慥㉦㥤㐸挶晢晡捤晥㔸捥戴搲戶摤㙢㘷ㄲ改㔴摣挸㑥㤰昶愷㘳ㄶ搵慡㍦摢㥢散㑦昵㘷搲愶㘹昶㐶㝢㜳昱㔴㈲ㄹ㡢摡㐶慥㐶㥡戳ㄲ㌶㤴㌵㤱挲㕦戲户㍦㤱㡥挶㙤㌳㙤昷摢戹㥣㤹㠸摢晤㤱捦扢㉤搱ㄶ昲㘸㥢㘰ぢ㐰攴㝡て㍦㑡㔴㥥攰扤挴㝦挱挳㤳捡愱㘷㑥昵㐵攰㐵づ㔷戹㜲〰㌲愰㑢㈴摡ち㄰㡥摣〴〲㘱㜵㉢つ扢搹㑢㤴㤱㝥㌲戳㜲慢愴㜷戰攸㕢㤱㠸㍦扣㜵捣ㄸ〲㈲〷㍡㈲㐴づㅦ昴换愱愶㘱㤷戵㤴〳摤ㄱ搲㠸昷愳㈸挸攱换㠸㡢ㅣ㉥㐰摣㤱〳㔸摤㠷㕦㉣㤱换攲㘳㝤㌱㍣戳㝡搳改摥摥㑣摣㡣愶㔲搱㜴摣戸戰㐶㥡㐹㕢扤昸㑥㐶㍡㤳戱㌲挹㕥㍢搷㥦换攴搲㜶㉣㤵㡣㕡㠹㐴㉣㘵ㄹㄷ搵㐸㘳㜶㍣㤵捥愴晡㜲㤹㤸㥤散㑤挵㤰搳㡥收㜲㤰慣㘹愷戳昱晥挸㔷摣㤶攸㡢㤱㐷㕦㐲㜰㈹㐰攴づて㝦ㄹ㔱ㅦ㈰昸㈰昱㜷㝡昸ㅡ愹攴㔴㕦〵㕥攴戰捤㉦㠷换㤹敦ち㠰㜰攴㙢㈰㤸㜴㍣㝣摤㑢ㄴ㌹㉣㈳搳慦㘶搶㈱㠴㐲㜷㈳戱㜱㔱改㍢㥤敡戳㙥昳搴㔹挴攷㜲㤰攵改㝥昶挶㜱扣户㕥摤戹ㅥ㜶慦㉡㔱晢㠲戵愴摤戱㍥㑥扢㌲㤷㉥扣晢㍤㕣ㅣ㌷昲愰㝥㘱敤昶㑤㍥搰戰㜷戶㤷㜰攸ㅣ挸㙥昷㙡㠱㐸ㅡ㤶敦㔴攷戰晥㈴㘵つ慢挱㍤㈰㈰㑤晤㡥㤰昶敢㈶㙣㠸戶戶摤㌷散㌱晦摣㠹㈳㥥㍣捣扢㤰摦㉡搸㡤戳搳㥦㐶攳搴㝤慤摡愰敥昷戰㥦㈵つ慡㤰戱晥㈰㐲㌲搶㉤摦㔸㌷慥〵挹攴㉢攰㙣换〹攰㈱㤴㈴摡㝦ㅤ㌲㘳〲㜸㤸㜵攰㡡㍣攲〵㘸〵ㄲ捣愳㙥愰敢㌱〴戸㙤㌰㥣㠴㌷づ㐶扥㠳㤲搹挱挶㑤挲攳ㅥ晥㔴㈶摥㠸愶捡㔷捡㤴搸㙦㠸扡挹捦ㅤ摡㙦㠴㍢敦昲㜱㐷搷㥥㐸敦㘸挹㠸㕤挸㈴㡣昸㤲挳〸㕡㙣㘴㈶扣つ㜱㘷㈶捣愴攳ㄹ换㑡挴慤㍥㉣ぢ㔳㜶愲㍦㥥㡥昶㤹搹㜸㙦搴㡡挷慤㔴搴戸扤㐶㥡戴㌰㔹摡搱㜸㍣㤹戱㤳㌹ぢ㙢㤷㙣㕦捣㑣挷晡昰㘱戳扥㜴㝦捥昸㜲㡤搴戲晢攳㔸㤸㈶㔳晤扤㔸㠶愶㔳昸ㄸ㙡摡戲戰㈹挸昶㤹挹㜸㌴ㄱ愱搹㐸㤸昲ㄵ攴搱㜷㄰摣〹㄰昹愱㠷扦㡢愸㝦㈴昸㉡昱戴㈲〹㍤愹ㅣ㝡收㔴㑦〱㉦㌳攱㙡㌰㠰晢㌴㈰〳晡ㅥㄲ摤ぢ㄰㡥㍣つ〲㘱㐱慢㈷ㄲ㉤㌲㤲㈸㌳攱㈶㘶攵ㅢ㐹晡㈱㘴㡤晣〴㠹昸ぢㄸて㈳收㌰㉢ㄹ敢戳晡㝢ㄳ愹㕣㌴摤㡦捥攴捣晥㕣㕦㙦づぢ扥㜴慣㍦㥡戳㜳㤱㥦扡㜹昴㈳㉣㠱㌶ㅢ㤶愰扦捤㤸ㄸ㙦ㄸ㤳㌴捦㜸ㄳ㜹ㄶㄴ搲㠶挷㐰㌴慢㉤昴ぢ挴摦㌶戹㝢搱户㠱㕥〸㉢㝣摤㜷愱㤶攱㍢㑦㝣㝣〶摡㜰㥣摢㌹〴摤ㅥ㍣㘹敦捡攲㔴㐸摦ぢ㝦愱㤳挰摣扦愱ㅣ昲㘰挲晣挰ㄲ㡦挴㑦㍦㡥愶慡攷㤰挸㉥慢㌴敢挰㑦愴晣㍤㈴㜵搱㍣㈱摡ち㘲摦昵ち散搳㜲つ㜴搱㜶㈱ㄴ敦㔱昳慦㕡ㄲ㝡敥挲挶搷摤㈲㉦戸ㄴ晡㥦㔱愲晥㍥挱㉥㔶㑢㐳㠳㉣㈲户愲㈸摦ㅢ㕣㔱戴愰攵ぢ攵㈷扡〹㡤摦㔵㠹搰㍥㈱昲晢ㄷ㤴㍢慢㑤搱挸㈰ㅤ㍡挱敤㤰昴昵㘹㈴㜶晤〹㐹戴昹㌵捣㌱ㄳㅤ㜲晡搵㌱攰摣㈳〳㕤戴㌵㐸㡥挹㍡攸㔰捥ㅢ㐸挸昵搴㈹㡡㜶㠶㔶ㅤ㍢㙥戲㡥ㅤ敢㈶㌴㝥㉦㈵昲ㅡ㑡㤲㡥㍤攳㜴㑣攱㈶ㅤ㍢挶摦戱晦〵㙣㈸〴搰搲㔵搳昸摤㑡晦㐷㜲挹㠵〳㡡慢㉡㌰ㅢ挹㠷〱㤷搴扥搴扢㥦㘷㑥㕡攸㝤㜳敡㤸〹㡣攷〹昵戲慤㉦搷昲攱ㅢ㑥㌰昳㈱㘱㈱扦㔰㜵挰㐴捣昷㈶挰㘱ㄳ㔸㌸挰攱㤶戳㜲㕥㠹ㄵ㥣㑤㘹て戶愹㐶愷㠰㉣㝦摣㙦昲昲戰㍦㑢挳昷搴㔶攵昶㐳てづ㙢昱ㅥ挴搲㝣㔵づ晤昳㙣㠶搲㐱㌰挷昸摦〴㡢ㄷ慣㕤㄰㑢㠴收㠳㝦扢㕤〷㠴攰ㅢ㍢慣㤱㌲〹敢攷㔰愰愲〹㠵扣㔷扡㡤攵晦㡡㘰昱㠲㔳㔱㠹㍡ㅣ㤵戰㈲愰㐰晤〲㠹㘶〰㌸搴敤㈴㝣㤱㘰昱㠲㌵愴㍥挴愵收㘰ち敢㤷㐹摤〱挰〲㔸ㅤ㍡攱㐴㤸慥㘸㥢昱㡡敥敡㐲㠴㤲摣㙤㥤〶㉤慥晤〷扡㘸慡㤱㥣㔳敢昶摢〷㈴㐳㘰㤹㝢㕦㌳愰づ㐶捥㔶㍡扥㍦㥡摢㜲昰捥㜵ㄳㅡ㍦㠹ㄳ愱㤱㐶㜴晣摦ㄱ挰攰愵愵㐵㜴㝣㍦攴攰㙣㈴㠳昷ㄵ㘰ㄵ慤㈲づ昷㡥㐰挸昸㈳㠱〸㌴慤㘶㠱搰㘳㔵㔸晦〷愹攷搷愸㘹㠱㌱晥慦㐳つ挹愴㤵㜶愹㠱〲慦㕦挵㑤ㅤ〵攰㜱㔴ㅤ敤㐶搸慥慥㘳ㄱ搹戳㈹㠳㈶㤷摤㤸㌲〲㉥㍢㈳〳敡㐴攴㘸挵捥㜶㌴戴㈵㍢摢摣㠴㌳ㅢ㍥戰ㄳ㠹愱㈴㘱攷㝦㈱〰㜶搲搴㈲散㔴挸㔱㘳㈷愷㙣㐵㕢㠷挳㑥摡㕦㡣㈰㜰㡥敡挶搵㙢㝦昵慢㙥㍢愹㘹改㜰愸㘹㠲㌱っ㠷ㅡ愳㈹慥晥搳愵㘶扤㘱摤㐱㙡㕡㑦ㅣ敡㌴愹改㘱㜱ㄴ㍤慥晥散㔲〳〵敡㑥㔲搳扡攲㐹㑦搱捡挲〸搳搵挹㙥〴户㐰搷㈰攰摥㈹晡㤰㤷㜳㙡㐵㑦つ愰㥡㐰攰愲㈵敥㝤攵㠰愲敤愵㤵㘴㕥㐱㉦㕡㑡收昷㙥㐲攳㤷㝦㈲戴摢㠸㘴收愰㘷㤰捣㐶挴㐵㌲扦㐳㡥㥡㘴昶㐷㘲ㄷ捤㉡㈴㥤㜶㐴㜷搱昶㈲㤴㤳㜵捣㌹㙣昱扤㔳ㄴ敤㉤慤㍡昲昲㘴ㅤ㜹挹㑤㘸晣㠲㑦㠴㘶ㅡ改挸愱㑥㐷㑣挴愵㈳扦昶㜷㘴ㅥㄲ㤵㠵㈴㐷つ㌲〸ㄹ㐷〰攷愸㔸㑣晤ㄲ挴摥㠰ぢ敢㙥㔲搳㉡攲㔰㘷㐹㝤㤴㐳㡤搹㌱愶㝥敥㔲〳〵愵㔹㐰㙡ㅡ㐶ㅣ敡ㅣ愹摦攲㔰㐳㈱㘳敡㘷㉥㌵㕢ㄹ搶挷㤱㥡收㤵㥡㡡搱捣㔲㔳㌱㥡㕢扣㠶㜴㤵㔸搴敥㜰ㅥ㌴戸㈲〳㜲攳㕣㑡敢换㙥捣愵慥㡡〵摣㌹ㄵ慡愶㜶㈰㘷㉢挹㍣㡤㕥戴㔴戱愷摣㠴挶㑦ぢ㐵戸昲ㄴ挹昴愰换㔰㌱㕡㕦㐴㌲㑦㈲㐷㑤挵愲攴挷挵㐸㜲戸㜷〱㐲㐶摣攱摥搰㠲㔸㑡㍤攱㜲て㜸㜰㉦㐹敡㑢㙡搴戴捡ㄸ扤づ昵㜲㔲㝦捦愵㜶㜸㥤㈶昵愵㌵㙡ㅡ㘶㡣㤳ㅣ敡㘵愴㝥捣愵〶ち㘵扦㥤搴㤷㠱愶㈶㤹て戸ㄱ愶㉢ㅡ㘰㙡㤲愱㘹㘵敦㈴㐳㝢捣㙥㐸㈶㍥㠰㍡〳㠱㡢㝡摤㝢晦㠰愲㑤愶㤵㘴ㅥ㐲㉦㕡㑡收㐱㌷愱昱㥢㐷㡡㜶〲慥㈳昴㔲昴㡣㥤㤳づ㝥摡挳㝡㕢ㄱ㌶㌳挲㉤戹㐸㜱〸㐴㤰攲㜵㠸㡢ㄴ敦㐳改㌵㈹㉥㐷愲扡ㄱ㐹ㄳつ㝣ぢ㙡㜰㍥〳㜱昷㘴つ晣㈷㌷愱昱㌳㄰㤱㥢扣㑡搷㌸㤵㜲扢㉡㤵㝥捤㕦改㍡㔶捡㕤㥦愳㍡摣挳ㅡㅢ㠰挳愰摥挰㐵捣㥤㈰昶㈴ㄶ搶㥢㐸捤㡤愵㐳捤㙤慣戱搹愱摥㐸敡摢㕤㙡愰愰っ愷㤳㥡㝢㑢㠷㥡㍢㔹攳ㅤづ昵㈶㔲摦攲㔲㍢㡡昶㉥㔲㜳㠷㕡㔳ㅤ敥㔴ㄹ㘱㘹㡡㍢㔶慦㈱㕤摣㡢敥㥤敡摣敢攵㥣㙣㝡㐵㕤戸㜶づ挸㙤攰㐲攷ㅥ昸昰㠰攲晥㜵㐲㌲攷㈲摤㤱捣つ攸㐵㑢搵昹㠲㥢搰昴㝤㡡㐷㔰㤲挳㤲㠷搹ㅡㄳ晤㍢㝡㥡㙦㔵㉦㔸扤㈰ㅥ扡づ〵戶晣捥慣昷㝦㕢㑣㝣㙥㥤㕦っ挷㥡㝤搹搸㌸摤㜶つ㡢㕤㜶㉤慣戳攴昷户搱〰ㄶ㑢㔴攸㌱㐴愶晢㐸㠶敦换搰戲㡢戵改戲㥥㘹㍢㘸敥㙦攵散㙢㐱づ〴㜴攲㝤昶㌲扥捤扣〶㥦㙤挰㕢散昸㝦㍡㕣〷㌶㍥攷挰㔳㍦摥ㅢ搳㕡㘲捣㙣搸昲ㅦㅣ捣戰㔷㔵㜰扡㌳搷㠱㙦换㔶昱㘹戰戱㝤挱摥㠹㈳ㅡ㕣攲攳㜲㕥㜳㙦㜹㍡㠲挷ㅥ㕡㙥㐳㘸㘲愸昴㑣昰挳㍢攱ㄷ攴㙢昰㝢㘷敤㌴㜲㤰愰昷㘱㠷㥣敦挳づ敤敡ㅡ㠸搴昱㝤㕥ㄴ㄰搹搲ぢ愹㙤搰ㅢ㕢〰摡㜰攴㐰㈶㉦㠰戰ㅥ〵㐶㑥摦㌸㘷愳㐳㌴㈱㌴㜶㡥攷㔵㤶戳昷つㅦ㑥㥥㌹㤳㍤昶慥㄰㑤っ㝤つ戶㤱㝡㈳慦昳㜲戸散ㄷㄷ㍡㘱昷㔵敦㑡扤㥥搲㕣㑣㑣㠸㌶㠶㐶㡥㑥㕡愴捣〹捥㐷㡡㜵㜱㤹晢〱㠵㤰㝣㤳扣㠳㜱㝥ㄹ㌶㔴ㅣ慥㕡㕢㘷ㄶ㥤摡愹㜵搲晣㜶㥣昹㌳㡣攴ㅥ㌶㥥搹挵㘰捤昶㍡㤷㘷㜹㜸昵㜵㙦愵收攰㕦㜵〵昱敡敢愱㑦㐲㍣㝢㔵㔳㙢ㅥ㈹㥡㘰挸㈷昷ㅡ㜰敥慦扥敥ㄸ㌰㥥㍦挵㡢㝢㜷昵て㘸〰ㅢ挱昲ㄴ㙤㌷ㄳ戹㍤㐳挹攴捤㔷㥦昰攷愶㠵㠶ㄳ㠷㔱愴㌶扡敦挰搷㙢攳㔵愰㙦搶挶ㄲ搵㡥摡㌸愱㠹攷搶㙢愲愲㠱㠷摡攸㕤㡡㔶ㄳ愹慣〲㑡晦㐹扥晡ち慦㘸㔹攱㜸㜳㠵摢ㅢ㉡愴攱挵㕦㘱晢㜳㐰㑣㘵㡤㐰晥挰㡣攲㠸挹晦㘳慢愳㌸㔲戰挶戶㔴㐷㙢晦慦ㄶ扣㌹昸㡥㤵摥〹㉡慦ㄷ敡〵㠴㔸慡㝥㥦ㅦ㑢敢㠰㘰捦昳㘳戹㠱㤶敥㥥て㙣敤㡤攳晡扥㕥摡戲慦ㄷ㈰㐳〳㜳㉦㈲㉡㠷昶㍡挳㕣㜱〳敥敦慢攲ㅥ㕢摡㜰㠹扦つ慦㝡搸㑢晤㔸敥㐵愵㘵㤷〱㍢戹㈰捥㙢搹戸て戲㈵昵㤲晦㄰㔱扥挶㜱㌵㔵搷戸㜶㈰愴㜱ㅦ㐱〰㤵换愵戸㌳ㄵ散攵㝥㉣㜷愰㠲扤挲㡦攵㈶㑤㥡晣㔱〴扣昷㌹晤扣っ慡㜲换收㕥〹晡㠶收㝥㥣㈸㕦㜳戹挷慢㙢㉥㌷㔲㔲搹搵〸㑣捥㥦㐲换ち晦㠱愵搷昳攷㔳㐴昹㉡攴㕥慣慥挲㙥㈰愴捦㥦㐱愰挶㥦〵ㅥ昶戳㝥㉣户㑦㐲㝢㡤ㅦ换ㅤ㠶㌴昹㕡〴㈶㙦㜲戶㘵㤳慦㐳㥥㠶㈶㕦㑦㤴慦挹摣愴搴㌵㤹晢㄰㘹挶つ〸搴㥡捣晤㠶㘰㙦昴㘳戹慦㄰散ㄷ㝤搸〸㤷摥敤搴攸㥢㄰搰㌷ㄳ摣〲㄰㔶㐳㠰搲㤷㕢ㄱ㤸昸摡摦㌶㥡㌲㉢㐱㜵㠶搷㠷摦挴て㤹㜸㍣摥〶㕡攳㜶〰㝥㝣㑤㐹㠳昸㜸晣㌲㌰晥㝥㜰㤹㉥晤昸搳攵㑢〲㉦ㅤ戳㔴㜱㝤㉤㤵摤㠱挰攴㡣摢攸㔵ㅡ昰㍦㤳敦㘲改昵戲晥㉡㔱㍥挶㜱㠹㕥挷㌸慥挲㠵ㄹ㕦㐷愰挶㌸慥戶〵晢㑦㝥㉣㔷搵㠲扤摢㡦攵摡㑦戰昷戸㔸㤶ㄲ攲晡愰昱㔱敢㜳㔳搷㉦㕥昸攸搸㑢㉦收扤愸㐷㡤ㄲ㔰㜶摦㜰〳昲㉣攲㐳㠱捤搰摦㈴㤶捦〳愱戹捦つ〸つ攷㜱愱昹ㄶ戱㥣挲㠵收㝥ㅦ㑤ㄷ愷㕣㘲㍢昰ぢ㜴扤慦㉥挶㈹戶㤶愶㌸㔳㑡㘹て㄰捤㐹㔲㑡㝢搰つ㌰搲挵〹戱㤶愳㡢ㄳ㘱㉤愶㍥㠸㤸攴㝦㠸攸て戹㘹晡㘱㌷㈰昹㌹㘷搵㜲㜴㜱慥㥡㠸㜱㡥慡挵ㄴ攷ㅡ㈹敤ㄱ愲㌹捤㌰㑤㝦摢つ㌰愲㌸㍤〸捤愳挴㜲㘶㄰㥡挷㝣㌴㕤㥣〵㙡愵㜶㜱昴㑦挴㌸敡㙢㌱挵㤱㉢愵㝤㠷㘸づ㕡㈹敤㜱㌷挰㐸ㄷ〷㘸㉤㐷ㄷ〷收㐴㡣〳戲ㄶ㔳ㅣ㠸戲挹㑣㐳摢戹戳㝤㍢昲㜷〴つ㜵戳㤷搰攷㈶昰㤴㑡〷㕥攴攳㠰㤵ㅣ扤㙥〲㔷㉢晡晢㉣㤵〳㔲㥡戶㡢㌱㡥㐳㔶愴㥦㜰〳㡣㈸㡥ㅦ愱昹〱戱ㅣ㍡㐲昳㐳ㅦ㑤ㄷ㠷㐹慤㠹㕤ㅣㅥㄳ㌱づ㡢㠹ㄸ㠷㠳挴㜰て㈸搱㔳搶攸㙤收ㄱづ㐴愸慦㌲改㍣㠹〰㌶昳愲愹㑤㔴搴㔸愱㝡捡愱ㄲ㕤㈵搵搳㠸㝢㔷㠴㍡㉢㔴㍦㜶愸㐴〷㐹㔵㔷㈳㜵㔱愸㝥敡㔰㠹愶㤱慡慥㉣㙡㥣㔰晤捣愱ㄲつ㙡㉡㡢㥡㈴㔴捦㍡㔴愲㐳㑤㘵㔱㤷㠴敡攷づ㤵攸㐶㔳㔹搴ㄱ愱晡㠵㔰㜵㔱㘸㘷㠰㉡戸㐳㘵捦捥㥤㝤昶慢㕤敤摤㠷戶扦㘳愰昳㌳捦晤昳慦慥㝡晡捣挵㉦晤昵摡㙢㥦㝥攱慡㕤㝦晤㔶㘶昱攳㌷摣昰攸敡捦敦晡搵ㅣ晢晡攰摤慦慥戹晥晣搸㌹攷㥦㙢㥦昶搶ㄵ攷扦昳扤ㅢ㘳ㅢ昶㕢搸搶㌶㘳挶戱㜳扦㝢昰㜱㤱㡢捥扤㔷㍤晣戳㠳挶㤴攸㐱㔳㌳愸て搲㡣㕦㑡㌳㤴㘸㐲㔳㤷愸ㄱ㐲昵扣㐳㐵改㠹摥捤㜳昵㙥㈹戲㜴攰㤵㔰ち㑣ㄲづ慢㑦㠸㜸摣㔶ㄴ㤶㔰ㅣ㕡㑦愱㈸ㅦ㐹㌸愴㈱㠱㈲㤱㠴㠳ㅢㄲ㈸〵㐹㌸愸㈱㠱㡣㤷㠴〳ㅢㄲ挸㙢㐹㌸愰㈱㠱扤㤷㠴晤ㅢㄲ搸㘱㐹㤸㕢㥦㌰昳晦〱㡣扣㜱戱</t>
  </si>
  <si>
    <t>㜸〱敤㝤㜹㥣㕣㐵戵㝦㔷捦昴㥤愹捥㑣愶㈱㐰㠰戰っ㤰㠸㤰㌰㑥慦搳㈳挶㈴㌳㤳㘵㐲㌶㌲㘱〹〴㈶户扢敦㑤㥡昴ㄲ扡㝢㤲っ㠲㐱ㄶ㐱㜹㠸愰愸散ち㉥㉣捡昲㜰㐱㜰〱㐵〱挵〵挱つ昴㘷㄰㥦㈸昸㤴攵挷敦昱摥捦昷昸㝤扦㜵敦敤戹摤㝤㝢㈶㠹扣捦㉦㝦扣㑢收㜴搵愹㔳摢愹㔳㔵攷㥣慡㝢昱〹㥦捦昷ㄶㅥ晥昲㘹㘵攰戰㤱昱㜲挵挸昷っㄶ㜳㌹㈳㕤挹ㄶぢ攵㥥㐵愵㤲㍥扥㈲㕢慥戴㠰㐰ㅢ捤㈲扤ㅣㄸ㉤㘷捦㌳摡㐷户ㄹ愵㌲㠸〲㍥㕦㝢扢昴㈳㝤㥡晤ㄷ㜲㈲㤲戹㘴㉢〱愸㝣㔲㈳㘸㈳㘸㈷㤰〴㐱〲收㤴ㅤ〴㥤〰ㅤ搳〱搶つづ慣㑥㥤㠳㜶㡣㔴㡡㈵㘳㕥昷愹㔶㙤昳挳攱㥥㜰㑦慣㉦㥣攸改㥤搷㍤㌸㤶慢㡣㤵㡣昹〵㘳慣㔲搲㜳昳扡搷㡣愵㜲搹昴㐹挶昸扡攲ㄶ愳㌰摦㐸昵㐶㔳㝡㉣ㄹ㡥挵攳㘶㝦㝦㌲挰〶㐵㠶㡣㜴㤶㉤㌷㡣㔲戶戰愹㘷㜰〰晦㕣㜵㈱搶〷㈶㤴㑡㐶㑥㈷ㄷ搶ㅡ㈶㕢㝡㐸㝥㔱戹㍣㤶摦㑡㔴昸戴㘲㘹㑢㜹戳㘱㔴㤶㡥㘵㌳㈱㜷ちㄱ㙥搲㐸㔳搲〸㐹㍢昲㠳㐵挳㌴戳改慣㔱愸ㅣ㘸㐷搰㍥挴㔰㉦晡扣慥㌸㍤扦㜸㐷摡挸つㅡ戹ㅣ㔰攵捥晣㈹㘵㘳慤㕥搸㘴慣搲昳㐶㈰捦㔲㕡昰昸㐴慢慦㘵㥡㍤㠶㐴敥㑥㔸ぢ敦づ㌳㙡敡攷攰〸㜷搹㐴戴扥ち㘹㜲㈳㌹愲晥㔱摤㍦㥡昲㡦愶晤愳ㄹ晦愸攱ㅦ㌵晤愳㥢晣愳㥢晤愳㔹晦攸㌹晥搱㉤愰㜱㥥昶戶㌶扦晤㉣ㅦ㜸攸㥡昸㤹㥤慢㍥㔱㌹戳攳㜳愷㥣㝤戸㜸〵㘵戳晣つ昱㍢慦捡〷晥戸攸㈳㥢㉥㥢戵昳戹㙦扥㈸晥㘶㈷㌴攴昸慢㥤㤰扥晦㕢扤㈷㔶㙥㔸昵愹愷㐶攵ㅦ㡦㌱㥦㉢㥥昱敥昶扦つ敥㕡愰捤㐰扤㐷捦㍦㜶ㄹ㈴扢㔸捡愶昵㕣昷㤰㕥搱扢㕤愳㝥散㔱换挳㘱㜹〰摢㈷㕥戶㡢㝢攳摤㠷摤㍡昴扥つ㡢㉥晡摢㠶搷㥥㍡㉥攴敦㌸〸愹慢〶〷搶㤴㌰㉥㙦㤳㠸㜶捣㘴㤹慢㈱㤴慢㡣捡摢㔵收挱㈸ㄳ㐵づㄵ昳㝡戶昰㌶ㄵㅡ攰扣㡥敦㡥昸㑣捣ㅢ㕢㠶搵散捦て㤵㉢㙢昴㔲扥摣㤱㈷晦㡣㤲㔱㐸ㅢ攵㍡㘱㙦捦㥦慡㤷㈸攷慤っ㜴攵慤㘹㍡㥣挱昴挸㔶挶扤愶㠲㘸㙤挵㍦㕦换戱㕥㉤㔳〳搵戳愸㥣ㅦ摣慣㤷㉡㉡挶㈱摣扢㐹搰㕤㔷〳挷㙣㈴㥢㍦挹㈸ㄵ㡣ㅣ㉢攱㐸捥慤㈳㔲㡢㡤㌵づ搵㔵挷改づ㐷愹㘱㘶㘹㠷〰晢捥㜵愵㉣㘶晣㔸㑥㉦捤㕢㤹㉤捣㡦昵昶捥㕢㤱摤㘲攴戲㐶戹㌲㍦㡥搸㑡㝤挷晣㘴㙦慦㍣ㄴ搴㜲ㄶ㠰㜶ㄸ挰愱㙢㡣㜲㌹㥢㠷㤴㘷搳摤㙢㜲㝡愱搲㍤愸㙦搵搳攰㥤㍣㥣㤴㐷〰〸昱㝣㤳改㈲戸㙡㜳㤸戵㙥㠰攳敡ㅡㄱ㑥扡摡㄰㠹昴挴㔵㈳㈲昱㥥戸㍣ち攴昲㘸㘶㍣〶㈰戸㐲㑦ㄵ㑢愳改㘲戹㈲㘷㌳㘵づ㠰㄰捦摡戵㕥戴敢㤹攸㘵戱戹㉢㙦㉢ㅦ昸搳ㅢ收㝦㘸㜱㠰摢㐴搴㡢㙦昵㡢昴ㄲ散っ㘹扤㕣戱挵㡡㍢换摢㉢㑣㔳换搲㤲㔲晡扦㕦㤶㔰挹摢㈲㑢昲㔸㜲晦㥤〰摡㜱〰㠷慦㉣㘶㡣㤲㕥㌱扡搷ㄴ换搹㑡㜶㥢攱㕥〰攵昱㈴㥥ぢ㈰挴㌳昶㔰㍤㜹摣㠳㤷挸㘹捦て摣晤挲ㄷ晥㍣敢戸㠳戶ち戲㕣〹挸〹〸捣愹ㄳ㤰㐸搸㉤㈰㐹㈵ㅥ搱戸散㘱戹敦〲搰㝡〱づ㕢㡤ㅤㄵㄲ㥡慤愴扢搷ㅡ搸㘰㡤敥搵㕢搹㉡㙣戳㘵ㄹ㈶㙤〴㐰㠸ㅦ搹㙤攸晥敡㔱昷㝣㙦捥晤〳ㅦ昹搳昳户摣扡扣㙤㥥攰㙡愲摡㄰㐳攰攰㔵挵㔲ㅥ㥡挰㑡㐳㉦捣敦㥢㌷㔲挹っㄹ摢收昷昶㐴㘵㥣㐵㈵〰戴㍥㠰慥挱㘲挱㔶㘰㐶挹〲㤹㘴㜲㍦㠰㄰摦户㙢㝡㜱㘰昶㍢敦晡搲㈱㠳搷㉤㝢㘳㈴昳摢㈵㔹㐱㌵㐰搵㜴㈲㑢ㄸ㕡㙦㤴㔷ㄵ攷慤㈹ㄵ㔳愸㈰㈲摦挳ㄲ收〳㘸敦〵㤸戵㘴㡣慡㐹昷敡ㄲ㜸㕣敥㉥㤶扡㠷戲攵㜴㜱慣㔰㌱㌲㜲〱㐹ㄷ〲〸昱㙤扢戲㘷ぢ㥤㑢攲㘵㘳攸慥昷づ摣㜹搵ㅤ户晦㐸㔰㌱㔲㤵つ㈰搰挰㕡昷摣㡢㐵ㄴ㙢攳〹㌹〸㔲㌹〴愰㉤〶㌸摣㍤晢ㅢ㜹扢㠴挴㑢〱㠴㜸挰㙥㐴挳づ换㙤㕣㌵㘲ㄸ㠱ㄹ愷ㄴ戲㈶搸慢㤶㈰慢捥㤸㕣捥㔲㑥〲搰㔶〰〴㕤㥤㕣挹㤴㔵〰㐲摣攷㤴晦昹㝦㝤攰戹〳㕦ㄹ扥攱㠴㥥捤㡦㕤㌳㝢愷愰捥愷捡㕦㠳㐰㐳㈷摤昲ㄳ戵㤶㤷㔸扦㍣㤹攵慥〵搰㐶〰㈰挴攵㑡户㕡っ挷㍤〴㘸ㅤ㠹㑦〱㄰攲㑥扢ㄱㄷ慦扢搱ㅦ㕡㝡敦攰㤵戳㌷晤㙣攳慢昹晤〵㜵㑥搵㠸搳㄰搰〶挷愰ㄳ攴攵改捣戸㥥㠸㌳〰愶㡦愴㡤㠲㕥捡ㄶ扢戱㤶ㄹ㌹㜹㈶㔳㌷〰〸㜱㥢㕤慣昹㜸晥㠶改㝦昲て摦㥣扣㙡收愵㥦㙣㙤ぢ㔰㜷搸昳㥤㠵扡戳㔴㑡ㅤ戴搸㜲㈰㡦㌵慥摣搲攲愵㥢㉦搳换㥢㉢㝡㉡㘷㑣㥡㐸敤㑣㥥㑤㌰ち搰戱ㄱ攰㘴㕢㐹ㅣ㉡改摢愱〰㑦攸〳㤱㥥㕥晥㌷戵㕥つ戵摡㡣㥢㝤㘶㌸㥣㠹昷敡㔱㍤挰㙤㘷㜷㜷摣㄰摢㘱㥥㤶㉤㘴㡡摢搵ㄶ㝣搸㠰㕥㌶㈶㔶搱戹㜶摡〰㈶㑢愶㍣换㍢㜱愴㠲㐹㝢㘸㝤摡㐴㈱つ搹㐶愰散ㅢ㘵㔵摦ㄱ昵搹㑥搵㜳㘳挶愲ㅤ㔹㉢昹昰扡㘴愸㈷挵㔴昳搴㈵㈵攳摣㙡㙡㐳㡢ㄶ挱㤰摡愶捡㙥攸愵㤵㘴戵慢㝢㜰㜳戱㙣ㄴ㔴昳收收搷㘴搳㕢㡣搲㠸㐱㌳捣挸愸慥ㅥ挸㈴㕢㐷㥡扢扡㠰㡥挲〰挸ㅣ敤挶㥡㡢㜷㔴㡣㐲挶挸愰扤㔸㐱㉢攳敢㈸ㅣ〷搵㤰㔸㜵㈲攱㤰ㅡ昴㤲㘲㝡慣㡣ㄵ戱㔲㉡收㙡㔳ㄶ㘵戶改搰换㌲摣㉡愰㔶戵昲昱〹㕦㑢㡢㄰扥攳扤昶㘸㤶㕢敥㔱〳攱ㅡ㘲㙡㔹〷搷㡡㕤捦㕡昴づ扤挸ㄹㅢ㤱攸㥦㍤㐵㘱慡㕣ㄶ㜳㕣㜳㐲㔷㥦㘸戳㤲晡㥤捤愹㔵ㅢ慢㈳昷摦㑢散昷捦戰㝢扦㜸ㅢ㜴搷㘵㝡㈱㤳㌳㑡㕥ㄳ户㙡㜱ぢ戶㐸敡〰㠱㥢戱挴㌴攵ㅥ㔷㉥戱㐳㡣〷戶㘷㌳㤵捤摡㘶㈳扢㘹㜳〵㌸㔸攵敤敤ㅢㄹ愸㝦㘴ㅡㄸ㤹㈱㌰〰㠲㐱㥦㘶㤲㐶ぢ捡㑤㔶㕣㔰㠳攴晡㈵㌷ㄳ㘴〱〲搴ㄷ愷㔴㜹扢㐰搴㑡捤扥㌳㍦㘴㤸㍡捣㜳㌵户㠴ㅥ挸㕢搶敡㤰㔱㑥㑢敡昲挳㤰搴ㅤㅡ㐲㤸㝡㌴㠲戱㉦敥愸搰〸㙢换挳㉡〰㡦㈴㠸收慡㕣㔶㠸㌹㍢ㄵ捥挹ㅤ戴㘳㈸㈱愴㠲慥㔲愶㈹㠴㔵ㄲ挴ㄶ搲敡㙢戱攱攴㥤㐰摢愹㙢㘹昵㘲㔶慢摤挳晥捥㉣㌵ち敢挶户ㅡ㘵㤲户㙢㕥㘳㔹㕤愱敢㠵㥢㠵慤㑥愷㑥愹㘴㜳攵ㅥ戴㜴㘹愹㌸戶昵敤㉣㠷㘵挹㜳〰㥣㈷㜰㉤㘴㘸昷晢㐴㝦㔰摢㌶㡥捤攸愸慦㥤愵ㄱ㈳㘹㔳㐸捡ちち㝢ぢ㍦敡㤱〵晣〴㈷㑢ぢ搰捣搸ㄳ㑢㠸㜶㐷㐷ㅥㅣ㕡㔷㌲㤴㥢愳㕤㐵挰敤捥㍣晤㈹愹㘲㜱ぢ攵㘹扡㡡㔵ㅤ㌱搳㙣晢㤰摥て㈱㐴㑢㔳㜷〸㉤㉤慤〴搰戹㈸㤷敢㜶㑡㉣㙢㘵愰㕡㘰戹㘹㥣㐰ぢ戹收攵戰㐱㜶㜳〳搰㔳搹㥣㘵㐷つㄹ㕢戹捣㘲㔵散㍥愱㝢愹㥥换收㡣㈲戶㡣㙣㝡㔰捦愵㐷㈹挲愳〳㍤㍢㜲攵ㅤ攲ち㜰㠹㡥㡢〶晦挴㠷敤㠴㝡晦㠴㌸ち昵㉡ㄳ㙥㍢〲攲㜲㤰㜱敥㈳㕣晢挸㜱挴攵㜹〴敦〳挰っ㔶愳搲ㅡ㤴ㄷ㔸㔱㐱攳㑢㑤攰昷㤳㘸㈷㠰㤸つ愰㡣扥ぢㄱ㜰ㅥ戱ㄳ攵㔳㌶搴昸搲㕡㙢ㅣ摦㑢㠰つ捡㐹搲〴つ㍡㡥戱㈴㑦㈵戹㈸挹㐱㌱㠶㠲㍤ㄹ㔰戱ㄳㅡ㙣㍦㕡㈸㤳㈸ㄲ㌵收ㄶ晢㔷愳㐸㜴㤸㑢戲戹㡡㔱㔲㝢㐵㤷㠹ㅦ换搱愷攲㥤摣ㅦ㑢㝡摡㌲晢て㌰〷戱㐵挲ㅢ㔲ㄹ㥦㔰ㅡㅡ戶㘸㙢〷晢ㅦ㐵㘴㥦㔳㐴㤴ㅡ㔲愳㡣㑣戲搱㐳㘸敡㔴㤱挹㠹㕤㐲挴㍤搸㜳攱㔲㈲搵㠳㤲㙢㠵㡣昴昵慢慣㜲昹㔴改摤㐲㐸敡摥收ちち㠵扤㔱㐸㤹愹愹㌲戰ㄱ㠹晦愳㑡搵ㅦ㕥㔸慡搴㤵攰㡤晣〸挱㔵〴ㅦ㈵戸ㅡ㐰ㄴ戰ㄸ㜱㤹扤ㄷ㙢㈰晦晣戰昳㕦愳㕡㈵㍦㐶昰㜱㠲㙢〱㥣㘵ㄶ㝡搲㈷ㄱ搵㍥〵搰攵昸愰扡㉤ㄱぢ晡〴晤㉢㙡改扤づ〱㜹㍤㐰挷つ〰慢㤶ㄹ㌹愸攵㙦㤷㥦㌸㐰昷捣攴慡っ攴㘷㝦㄰ㅤ㤴ㅦㄹ㉦愴㌷㤷㡡〵ㅣ摢㜰㝢㕡㤴㠶愳戵㉣㜴㉤扦愲㌸㌸㔶搱昲换戲昸改挸慦挵挶愶㔷〶改愳攸捣慦㠰㕦㑤㈹㘷挳㤹ㅤ晦㍦㤵㌷㘵㤹挳捣㥥搰摦㐴晤散戵搴㈸㥢扤㍤㐳㐵㥣〱ㄹ㑡㡤㈶摢㌵つ㙡昰㍥愸㥤昹攴㡤㘸摤㉤慦摥㜹攲㥣㥢敥㜹换晥摤〹㈹㔴㡦㍣づ㠹㡤㍢昱㉤挰〶㈷㑢ㄳ㜳㐱㔱摤㠹戵捦㈲搶〲㌱戰㜶攳㌳㔰戴攷㙥扣摥㑥㘸㜰敦昵㈰扦㔲㐷㙥㐷㐰㥣〶㌲㙦㜵攴㑥㈴换扢〸扥〸攰㥡㈷㜷㕢㔱㐱㜷㥦㥡ㄳ昷㤰攸㕥〰㐱搷㥥㔲㐷敥㐳挰㜹挴㉡搴㔱㔵㐷㝡㠱㙥㘴挲㔷㠰つ捡㐹搲㐴〴ㄴ㔵㈶戸搴㤱愱㘶っㄸ戴ㄳㅡ㝣㡢㜴ㅡ㉡〶㝣ぢ〱戱愸㈹〳ㅥ㐶戲㝣㠴攰㍢〰づ〳愰㡦㍤㙡㐵㐵〲扦㡡〱摦㈳搱昷〱〴㍤㡥㡡〱㡦㈱攰㍣㈲改㘶㐰ㅦ搰㡤っ昸㈱戰㐱㌹㐹㥡愰ㅦ搳㡢〱㍤捤ㄸ㜰㠲㥤搰攰昲愴㔳㔳㌱攰ㄹ〴挴摣愶っ昸〵㤲攵㉦〹㝥〵攰㘲挰戳㔶㔴捣挷慦㘲挰㜳㈴晡つ㠰㔸〰愰ㄸ昰㕢〴㥣㐷ㅣ敤㘶挰㝢㠱㙥㘴挰昳挰〶攵㈴㘹㘲㈱㈸扣ㄸ㜰㜰㌳〶捣戴ㄳㅡ摣戰㠳㈸㐹㌱攰㈵〴挴㠱㑤ㄹ昰ㄷ㈴换㝦㈵昸㉢㠰挳〰㙣ㄵ慦㔸㔱㌱㠴㕦挵㠰㔷㐹昴ㅡ㠰㔸〲愰ㄸ昰㍡〲捥㈳㍡摣っ㔸っ㜴㈳〳晥つ搸愰㥣㈴㑤搰慦敢挵〰㝦㌳〶〸㍢愱挱〵扣ㅣ㈵㈹〶搰〴ㄴ㙦晤㔷戳㌵挰㡦㘴搹㐲挰摢〴づ〳㌰〵㌴㉢㉡㑥㐲㐱㡡〱㙤㈴㙡〷㄰㜴ㄱ㉢〶㐸挴㥣㐷晣ㅦ搴㔱㕤〳攸㔵㙥㘴㐰㈷换㤴㤳愴㠹㔵挸攷挵㠰扦愰㜰捦㐵昰㘵㍢㘱㐳扤㡦晡㘴㤴愴ㄸ㜰㄰㥢晣攷愶っ㌸ㄸ挹昲㄰㠲㐳搹㍡摢㈶㠳〴ㅣ㘶㐵挵㕡ㄴ愴ㄸ㜰㌸㠹㡥〰㄰敢㠰㔲っ㌸ㄲ㌱攷ㄱ扢摣っㄸ〱扡㤱〱挷戰㑣㌹㐹㥡愰搳摢㡢〱扦㘸挶㠰㥦摢〹つ晥昱搳㔱㤲㘲挰㍣㌶昹改愶っ攸㐱戲㝣ㄷ㐱㉦㕢㌷挱㠰㠸ㄵㄵ㜴愷㉢〶㐴㐹ㄴ〳㄰㘷〲愵ㄸ㄰㐷捣㜹挴て摣っ㌸〳攸㐶〶昴戳㑣㌹㐹㥡搸㠰㝣㕥っ㜸戸ㄹ〳扥㙤㈷搴㝢昲㕢捦㐶㐹㤳晡㜷摡㐰㄰㕣㔱搴㌳㑢㘰㕦ㄶ㑢㙤昶㘵㤵昶挱㘲㝥㉢㥣㔹愵㄰㍤㐱㠳㜰㈷挰㤳戰㉤㡢〳愱㜶㈲㐶愰㡦戵搲换慦㈹㐵慢㡣扤扡挵ㄷ〸㑣㙢昷慡㙢搸㈹㙢戶敤㐸㜴㕦搳ㄹ㙥㈸晦㉦㈷㈷ㄷ〴搸慡㘰ぢ愰ㅣ㈰挳〷挹昰㔱㐴搹㥦㍡㠲㈱ㄲ㉣〶〸攸㐸摣〳捦敥㌴ㄶ㙦㥥㥡㌵戶搳ㄹ㌶摤挴攵ㄴ敢〴㠵晥㤹㑥㜳愸戸慡㔸挱愱搰搶㥣㍥㍥挳戴〳愷㙤㌶ち昰㙡㤷攰摣慥挳ㄵ户㙥挵昱㤸㌹㔲ㅣ㉢愵㡤攱愱㝤挱敢㡤晥㠱㙤捡攱敤㠷㔳㐹散㥤㈳ㄷㅡ慣挰㘰攰昱〵搲㈸戰摥㈳攸㌲ㄲ㈷晣ㄱ㈱㄰㜶㑤㜰㜴㕤戶㤲㌳愶㤹㉡㕤㠵摢㑤㜰ㄱ㐷〵㤹㌶㜳摤㘶㜸捡㠶㍡捤愵愵㙣〶㍥㉢㠳㠳〱ㅦ〷慦㌹慣㌰㌶挱㕦㘵ㅤ昱ㄶぢ㥤收扡㤲㕥㈸㔳㉣ぢ改昱晤㙢㘲㑡っ〳收㐰戶㔰㐶㌵敡ㅣ㡣攱㉥㜳㘴㜳㜱㍢攴㙤㉣㕦㔸慡㙦㉤敦ㄳ愳〲㔱戵ㅦ㌵㌴挲㉦晣㝥搱敥㙦摦摢昱搱㤶愰挴㤹ㄳ㈷搸㍣慥慤㤴戲愹㌱ㅥ㐴慢㥡愸㔵戶ㄲ愸㜱昴〵㌲〸㑤㘲敢搳攲户て㙣㜸ㄸ挱昶搶㕣㑥昰㍣搳慢㝡晦㘹攵换愵挸搴戱っ㘰昹搲㔳㠶㈷㡥改晥戱㉢㜰〶㑡慥户愰敡愵慦㝡㉡㜲㈰㠸愷㕢㘲㐴ㅣ愵ち戳ㄳ搲挰㔸扤㘸〶㑤㐵㐳㈹㥤㍥ㄱ㕣〲搷㝥㠷愹㡥㑤㘱㉢攷昵捡㜴㉢㐲扦〷㑥敡换㜶ㅡ㤶户扣㑥戱愳挸㡥攰㐶㤶搱㙥㉥ㅡ慢ㄴ㜱摤㐵㥡〰㑡㌶㙤㤴扥〳㈸㝤㠷㐲㜵㤸㙢㜹㑥㘸慤愰㈸慢戸〹挷戴㤵捤昹㙣扡㥤ㄱ㥥攵敤ㄳ昲㡡㌵愴ㄵ捣㜴ㅥ㘷㍤愹户攰㉤㕢ㄶ挳摤〳㝦〲㔹挷攱㠷㔴晢㠵㠶晦挴㕥ㅥ㈳㘱昵㔱㍢愸㕣㡥搲〲㍣㘲收㜲愴㥥㔷㥣㑢愰慦散〴㐶㉤㔰㘲ㄳ〹昰㈷㑦〲㘴㐰晤昱㈸挸搹㌹搸㤵㘰㤰摢㥥㕣㠱㐴戹㤲㠴㍣㈶昲㈰㔸㐵㠲搵〰㠱㜳㐰㔰摦攱摡㜳ㄵ㥣扥挰昹攲㙢㔵㔷扥㜸攲搳㡥搳ㄱ㜵㔴ㄴ㔰㈳㍣捤㜵挴愳㔹愷㍢敤捥㍤㌲㙤〴愲㘳㘴㠲搶挲㐵㐷〷晢攸昷户㠲㝦㕡扤㑦戹愱㕡ㄴ㤶ㅦ㌱搴搹㡦㤸㠹㈶㘸㙢㤰昹㌰㑡㈰捡ㅦ㥤戸挲搶捤换㐶摤摦昹㕡㜷戴㐱㈷〹〶攵㕡㘴昲〵〵ㄷっ㠷ㄳ㐷㄰㘳戱㙡〴愹㜲ㅤ㠰搸づ愴㡥㍦搷戶㈰攸搳攷搶攰搳㑥〱挹㥥㉣㐵攲㍣攴攲㜲㈴㑦㘵攱敦㐳㠸戳扣㍡敡愷〳㍢昵愸㕦挰ㅣ昸㤳敢㔹㠸ㅤㄱ敦㐷挰改㡡㙢搴捦〰㠱㍣㤳㠴㍣㕢昰㈰搸㐰㠲戳㐸㜰㈱〸㌸昲摡搹㠸敤敦㜰搴㜵㈷慣晥㐰〹㝣摣〸㔲昰昱ㄲ㐰愷散㙥㘲㉣㍥敡㉣㍢〵㄰愰㑦㙦㤲挵っ慥て㤷攷㜷㍡㠸㌵ㄳ㤷㔸㉡㔸㘷搸㡥㈵搹ち〶户挳〴㐰㔰戹㘸て㔵敢㡦㉢搳摣慡㙥㜳㘴㘳㔲㡤戲㜳㐴㘳扡㕢晢㤹敤㤱㙣改㐵㉥㜵㘸㉡㈲愵ㅦ㜹戴㜱㕦㔲㤸㠴攵戲戳㜵㈶㌱愷戹㠳摢挵㜷敥㜷晦㠰㝡愵收㈲捥戴㈹㌶〲晦㐱㠴っ㠴愹㙤㝤㘴㑡ㄱ㜱昹晢愹捤〶愹㜱㔹戸㑥晢㐰㘹戸㔰㠶搶ㅥ戴㘳搸㡤愶摢挱搵㘳㤵㥡ㄴ㝤挷っ㍢〵〷㡢慢ぢ扣つ愵㤷㌲晢挸〶㠴扥㔹扡㤲摡㑢昶㔲㡦㐵㈱㝣㕣摢〶捣㌰搳收㌵ㅤ敢㝢㜲㕣搲〵晡㑥戲扢㝡㡡搲捥ㄸ㉦敦愹㔱戰慥敦㈹愳㘲㡤〱㡢〰户㝥㜳挶っ㤵愱ㅡ㔵晢㠲㌴ㄷ愵捡㔰㔰㉢搴㍣散㤰㥡攸搲㕣慢慥昱㙦㌳愰㈸搸愱㌵改ちづ〷慢〵昰㝥捤扥㌳㐲攰㐸慢㍤㑡㐲㡤㤳㌶挹晡㔶摢〹捥愱扤ㅣ㔵㡣㥦愹㥥扦㉥㄰搷㕦挷攷㡥〵㍥㈷㘰㥢㉤ㅦ㐵昱㤳攸扢㔸㙢摤㘷㕢㥣㐹㌳㥣㈳㔷㙢㠵㔳㡢㔷㠷㠳愳㔲摣㐹〳愶㔴挱ㄹ㍢㜷搵㉥㑥㥤ㅣ㙣㘷摣㔶搶㜳戹昱改收㜰㈱㥤ㅢ换ㄸ㑡㜹㜴搶㙣愵㐳敥ㄳ攳愵摥㥡戱挶㙡ㄲ扥搸㑣ㄹ挶慢㌳捥愵愴扤户㈲攵㈶㡣㤴㕡散㔰㐶㔰㘶敤㜹㜷㌵㤸扤挷〷㠹㐱㘴摡㝦攲ㄸ㕣扤㔲㠲愵慤〱挵㌵㡤愷㐱搵戳㐸㌵攳㕣㘴㉢㡡㉢㡡戴㐲㕤愸㘵㔹ぢ戵㑦㡣ㄳ晡㘹㉤㝣㥡〶ㄵ㝡㉦㘷〸ぢ挱慡愷㝥㝣慦㔰改挱昳捡〲敥㌱搸㘵挴挷㄰戳㤴户㜳㌰㈶㠷慦㉢㔶昰㑥〹扣㍤㘶戶搲扤ㅤ昶㠸晢㘶戵搲慥㘸㐸晡㈷慣㐹昱㜱挴㤵ち户〵昹挵戵㠸㔹㉡㥣㌵摡㌲て散搴㉡摣㈷㤱つ㠴㍥㔹㘰㈱㜶㐴昰ㅣ搲搱愲㄰㐴㡢㤵㑦愸〸〲戹㤵㠴搷㝢ㄳ㥣㑢㠲ㄲ㐰㠰㐷㔵昵换㔰搳㔳㌷ㄶㅥ挸㔳晦㙥捦搳挵㠵㐹慣攱㠲ㄷ㑥ㄵ㘱㉦㘸搳摡㜹㉡㈷换㈸昶㐷㑦㍥㌹ㅦ㘱㥦戸〵挰㘹㈰ㄷ㌱㕢捤愳捤㉣挷〰〴㡦㥦㜴晣戹搵攵㍢ㄱ戵㌸扥つ㈴㝢愴㉥摦㠵慣㡡搷摢㔹㌸㡦慣㙡搴攵㜱㘰愷收昵摤㙣づ晥攴㜹㉣挴㡥〸㥥㙦㌹㕤㜱愹换敦〳㠱㍣㥦㠴昷㝡ㄳ㕣㐰㠲昷㤳㠰挷㘱㑡㕤愶㍤昶づ㐷㕤㜶摤㤲㠷敤搱㕤㘷㡦㜸㤹㈲ㅦ㐰㜶愸搰㕦㜱搵㜷ㄸ㌱㤶ち㝤ㄱ敢扢㤸昵㝤ぢ㐸ㅤ㝦㙥摥㍥㡣愸挵摢㑢㐰㌲挳扡㔳㍦愵㐷㐴㍣㠲㙣㡡慦㤷戲㘰㥥㠴搵昰昵㌲㘰愷收敢愳挸〶㐲㥦扣㥣㠵搸ㄱ昱㍤〴ㅣ扥㈲攸挸昰㠷㐰㈰㍦㑣㐲ㅥ愹㜹㄰㕣㐱㠲㝦㈲挱㘳㈰㔰㝣扤ㄲ戱㤹づ㕦㘱㑦搶扣〶攰㘱㡢㕣〵㝡㌰昲㠷慥ち㡥㈰挶㘲攴㐷㔹挱搵慣攰ㄹ㈰㜵晣戹ㄹ昹ぢ㐴㉤㐶㕥〳㤲ㄹ㜸㘳攰㠴㔵挵愹ㄹ昹㑢㘴㔳㡣晣ㄸぢ收㠹㕡つ㈳慦〵㜶㙡㐶㍥换愶攰㑦㝥㠲㠵搸ㄱ挱攳㌷て㍥㝤ㄲ〴昲㔳㈴攴搱㥣〷挱㜵㈴戸㥥〴扦〵㠱㘲攴つ㠸ㅤ攵㌰戲昶㜵〷捡攸㤸昵戶㠰㤷㙣摥㠴㥣㘰改昳慥慡㕣㉣扤ㄹ愹昲ㄶ〰昱ㄲ〸㜴晣戹㔹捡㠳㌶㡢愵㥦〶挹ㅥ捤㝢ㅥ捦㈹戶㝥㠶㠵晦ㄵ戱ㅡ戶摥〶散搴㙣攵㜹ㅥ〸㝤昲戳㉣挴㡥〸ㅥ敡㌹㕣㙢㐵搸㤶㡥捦㠱㐰㝥㥥㠴慦㜹ㄳ㝣㠱〴户㤳攰㜵㄰㈸戶摥㠱搸戱づ㕢摤慦㜰散收挴扦ぢ昹挱摣㝦㜳㔵攸㥡昸㕦㘴㠵㕦㘲㠵㙣扣づ㈲㌷㜳㜹㠸㘷㌱昷㙥㠴づ戰㕦昸㤸㕡㘰㕢㐰慤㌸㝢て〲㠲㡡㔱つ㘷敦〳㘲㙡捥㙡捣㡢昶挸㝦戶〳㡣㠸㌶㐰㠷戳昴㕣搹扢搷晤㐰换㉦㤳戰摤㥢攰㉢㈴昸㉡〹㜸戸愸㌸晢㌵〴慡㌳㥦戶ㄹ㌷㈵㈳㐳㙦㑥捣㑢㑣扦づ㝡㜰戲ㄳ㍦㑥ぢ㕣㘲晡㈰搰昲㈱〰㜱㄰㠰づ㔲㌷㈷㜹ㅡ㘸㜱昲ㅢ〸敤㤱㤸ㅥ㠲っ㡡㤹摦㐴㐰ㅣち㔰挳捣㙦〳㌱㌵㌳㜹攸㠸㝦㍥昹戰ㅤ㘰㐴ㅣづ攸㜴挵㈵愶㡦〰㉤扦㐳㐲㥥㑡㝡㄰㝣㤷〴㡦㤲攰㐸〰挵捣敦㈱㔰ㄵ㔳昷㑢㌸扢㈹愶㡦㈱㍦㤸㝢っ㝥㥣ち㕤㘲晡㌸搰昲〹〰挱㐳㐷ㅤ愴㌶㜳攵て㄰愷挶挵搳㐶㡢挱㍦㐴㘸㠶攵昵㥢㕡㔲摦〵㘲挵摣㈷ㄱ㄰㍣愸慣㘱敥㡦㠱㤸㥡戹ㄱ收㐵㤳攴㑦〰㈹㤴捡愵ㅡ㐵挴改ちㅢ㙣㑢敡㑦㠱㤶㑦〱㠸㤸㌷挱捦㐸昰㌴㐰㈰づ㌰愵㠳㌴㠸愲摦㈶〷㘹挷㜰㜹挴㌸㜷㡣㜶戵㥥ㄳ愸㥣摥搲ㄶ摣㘶摦㈳㜷愹搷㜱㘵昵㈰挳㜲愶㍥㠳戲慢捥搴敥摡㤷愹㌸晤攲㕥搳敦ㄷ挸㠴㑢㈵㠴愲ㅦ搰攱敤㤱㡡户捡昹晣㉢愰攵慦〱㐲〳〰昸攷搳㥥〵㥣㌳㌸㌰戸㜶㌴ㄶ敥㌳晡ㄳ搱㜸愶㌷搹ㅦ㑢㐴㌲㝡㝦愶㉦㤱挹愴㤳挹㜰㝦㙦挶捣㠴〶敤㍣昲㌹〴㐲㐳㑥散㌷㡣㉤㜶㘲㑣ㄳ㑢㥤搸晦戲〳㉤愸㉡㐰㙦㝡晤㜰㌵㌸昰搵㌴㌳改捡ㅦ愹㡣攷㜰㝣挲㈰晤摢㔶㠸ㅡ㌲ㅣ㑢挰攱㠰慤㔸挲搲搹㕡㝦扢戳㥡㜷㈳㉡㥤㜶㐰摤㙢㌴㉡ㅢ㔳㤶愱㌵㠱愳㜰㠶摤㌴㍦〸㕣户晡㤹㠷㡦戶ぢ昸〳㔶㘶搳愵㘲戹㘸㔶扡㐷㜰㍣搸捤搷㤲愰ぢ昵㉥ちㅣ㠹ㄲ㍤敢㘴挷㕡ぢ攸㐸㘰ㅢ㕦ㄴ〸㙥㈹ㄴ户ㄷ㔴㙢〲㘵扥㥤挵摡㘴㕢摢㐶晣㔰㘴搵㜳っ挶㈸㜴ㄲ㔲㤸㔹晥ㅥ㠱捥㤶搰ち晣㤰㥦摡ぢ〸㔸㐳㤷㑡㐶㔲㠶ㄱ㡤ㄸ㝤昱㜸㉣㙥㐶晢㈳挹摥㍥㍤ㅤ㐹昴ㅡ㤱㠸ㄱ敦搵晥㔰㈵㡤ㄹ改㜰捣散㡤㐴㘲㈹㌳㤶㌱晡㔲㝤改扥戰㥥っ昷攱㜵攸扥㘴㝦㐶晢㤷㉡愹㘱昶㐷晡㈲㠹㔸扣㍦搱ㅦ㌳㤳㜱㝣ㄱ㈲㘹ㄸ㄰㡤㜴㥦ㅥ㡢昴㐶㐳㉢敤㤶挸㍦㈲㈰㕦㈴昸ㄳ㐰㘸㤵㠳晦㌳㔱㉦ㄱ扣㑣晣㙡〷㑦㉡㡢㥥㌹〳㙢〱㜶㜷ち㤱ㄳ㈲㈵搲㈲㈳㡣搶戶戶〶㝦㘹挳㐹㐵昵愵ㄳ㑤㥢㠹扣㠱晤㌰㐰昵㑥㔶敦㑣㘸㤵㙢晣㤹㤹敢㤶㝣㠵㡤㝦ㄵ㈰ㄸㅡ〱㘴㠳戴搷㄰搸㝦㜰〰〷ㅦ㌵㉦㕣㘸慦〳摦〱扣昲〱慣挵慢㕥摡晦〶㘶㍡㌰慥昳㑥敤つ攰昶〳慥昶㜵晤搰㍡愰搵挰㔷㔸敤㉣㠲㐳〹晥ㅤ㜸㜱㉡〱㘳晦㘱〷㈸ㄲ㠲㐷ㄷ㥣㘶㈲㠰㕥㔲戸㠱昴㘹㝦〷愶愹挴㡡ㄶ㤰㔱㙡㙢愵㙥㍤昲愸捡晦ぢ〱㐸摤ㄹ昸㔱㔲昷ㄶ〲㤶搴㈵攳㤱㍥晣㠵愳ㄹ㠸㔴㍣㥣敥捦㈴㤲挹㐴㈲ㄵ搱㝢攳昱摥㘴㐴㈳扦ㅣ〱㌵ㄲ㜸㉤㉥㤹㑡ㄹ愹㔸挲捣昴㘷㔲㤹愴ㄹ㡥挷㝡㡤㘸㌴ㅣ㌷㌴㔱㈵つ㥢㤱㜸㌲ㄵ敦换愴挲㘶㉣ㄱて㈷㡤㠴搹㥢挹愴愲㐹摤㑣愶㈳晤愱㌳敤㤶㐸㍦昲挸ㄶ㠲㔶㠰搰〶〷捦つ㐹㙡〴㙤挴㥦攵攰慢愴㉡愷搸〸㍣㈵㑦扣昱㥦㙦扤㐵愹〰㌱㍥慢挲㝣㥤〰挱㤰㡥㐴㌵扡搳ㄱ昵ㅡ摤㉥攰㙢㐷㤷摦㜲㘹ㅣ㐹㙤㍦愰敢〶㍤㤴戲㑢㔷㤷㑤搵摢晦昲〰㤰挹愳搰㡡㐰〶㠹昵㐲敡㍡㜵㜶㥤〴㜰㕤て戹㡥㘷㤴戸敦㘷㥥㍣㠶㌷㙤㉡攳慢攱㈳慣㄰戵㉦㜸㤶㕡㉤㑦敤㤴㌳㕤㜵攱捣戳㌸攱敡㜹㔰㍢㔱敤扥愹㔷捡昶捥㑦ㄵっ扣㠴挱摦扤㕡㌰㈴㜵换〱攷㐳㔰捥挴愸㔱挳攲ち㑥ㅡ㜹㌰㄰捥㈳㑣㉦㙣㘰ㄳ戰扢敦〴㘵愹㌳戰㔵搸摦ㄹ攲㈱晤㕣扥㕤戵ㅢ㜷㈲づ㐱㕢㐴搶慢つ㘲㡢㠳㥤㐵ㅡ㔴愱㔶㤰㍣㐲㙡〵昹〳ㄸ㔳㕤㐱づ〷㐹昳ㄵ攴昷㈰㙤㕣㐱ち㈸㐹慤㈰㐷㈲㌳㔶㤰㈲敢挰ㄳ摡敡〴捥㜵〲㈵㍢搰㔵㐶㠰敢㤰愶㈸摦㐶㄰慡愰㘴㜶㔰㜲搲㑡捥㔳挹㔹ㄹㅡ㜳昰㝣て㐱捥㈶晥㔸㠴㠴昲㜵ㄱ昵づ愰搸㍣挵㥤㜱㠴ㄴ㜷㝥敤攲㡥摣挵㜴㙣晥攲㤷㥥㡣㌸て挹㡡ㄱ挷愳㈸㌰攲㝤㠸戳㌴㙤㉥攲搶晡㤸㑥ㄹ昱㜰㉡㤹㠹昵㈵愳戱㐸㕦扦摥ㅦ捥攸㐶搲㌴ㄳ㈶ㄶ扥㜸㐴㥢㌷㐱摡㥦っㅢ扡ㄱ㡥昶愷ㄳ戱晥㜸㝦㉡愹敢㝡愲㌷㤱㠹挴愳戱㜰慦愹㥤㔰㈵捤ㄸ㔱搳㑣改搱㌸晥挵ㄲ晤搱㘴㙦挴搴㤳㘶扦㤹挹攸搱㠸搹ㅦ㍡摦㙥㠹散㐱ㅥ昹㉥㠲㕥㠰搰〵づ㍥㑣㔴㠴㈰㑡晣晢ㅤ㍣愹㉣㝡收ㄴㅦ〰㕥㉤愵㑦㠰〱搵愵㌴㐹愲㝥㠰㘰攸㈲㄰㈸ㄶ㜰愳㤴摣ㄵ㈵㌷㐲挹㥤㉦㜴㌱㠰㑡㔴晢摣扢挰ㄹ敢愳ㄷ㡢㔸昴愵㐸挴㍦摣挹㘳っ〱㌵づ㤷㈱愴挶攱㥢敥㜱攰㍥愷挶攱㈱捦㜱戸ㅣ挹慡㥥㈵㈸ち攳昰㈱㐵㡥〶㝣搸〹㕣攱〴晥挹づ㠸慢㄰㔰㍤晢扡摤㌳㈵㐳换㔰㠰ㅣ〶〸㠶㍥ち〲㔵㈸㌷㠹㝡攱扡摡㐹㔴㍤㑢戰ㅢ㙢㐸ㄶ㐷㐸㝣っ㠹昸㠷㡦㌳〰挵㠰敡搹戵〸愹㥥㝤挹戳㘷㜷㜹昶散ㄳ挸愴ㅡ㜱㉡㡡㐲捦攸㥥攲ㄳ愲㡢㑡〵慥㜳〲搷摢〱㜱ㄳ〲慡㘷㜷搸㍤攳㝡㉢㑦㘷昳搶〳〴㐳㌷㠳愰㘹捦攸㙦㔲㠹慡㘷昴㑢换㡤捣晡ㅥ㠴挴㘷㤰㠸㝦戸㜴〰ㄴ〳慡㘷户㈱愴㝡㜶㤳扢㘷扢㤸捥戹㜳㠳㘷捦㍥㡢㘴㔵㡦㠹愲搰戳捦㈱捥搲戴㑤㠸㕢㜳挷散㡢昴㘶愲㝡挲挸挴挲戱扥㍥㐳㡦ㅡ攱㐴㌸㤵㠸㐷㌳㤱㘴愲㉦慥㙤慥㤲ㅡ㐶㉡摣㤷攸㡤愴㑤㌳ㄶ㡢㐷愲挹戰ㅥ〹愷㜰㤲㘷㘴晡昵㑣㈴愳㘵慢愴愹㠸愱㈷ㄳ搰㘹愲㠹㍥愸扣㜱㍤愲㈷晡愲扤攱㜴㉣摥愷㘷晡攳愱捦摢㉤㤱攷㈰㡦摣㐲㤰〳〸㝤挱挱攷㠹㉡㄰ㄴ㠹扦摤挱㉢㝡㤲慡㑣攲㉥攰搵㌸㕣㘹㡦〳㔲昰㍥㈸搳挷〰㠲愱㉦㠲㐰戱挰㙢敥搰㌵㌵㌱づ㐳捣㍡㐸㜰〱戲㡡㝢㤰㠸㝦昰㤴㌳㠶㠰ㅡ㠷晢㄰㔲攳昰〱昷㌸㔴攷捥㑥捦㜱昸㘷㘴㔲昵㕣㠴愲㌰づ昷㈳㡥㤰㑦扢ㄸ搰ㅡ〷扤㉦っ㙢㈱搳㙦攸㘶ちㅦ㤰㡢㈶捤愴愱愷ㄳ㐶㈴ㄳ㡦挳㝥攸搳㉥愹㤲㈶昴㐴㌲ㄶ㐹㘵っㅤ昶㡡摥㙦敡㘶挶㐸ㄸ㔸晥ㄲ愹晥㡣㤹㑣㠵扥㙣ㄷ㉦㉦㐵ㅥ昹㐱㠰搰㔷ㅣ搴㘵㐴㕤㑥搴㔷ㅤㄴ〹ㄴ愹昸㍡㔰㡡㥢㘳㌶㌷ㄱ㠷㐷㥢改㔷〲〴㐳て〲愱㍡攲㌵㕦ㅦ㜲ㄲ㤵㔴㥦挴慣ㅦ㘷搶攵〸㠹㙦㈲㔱㤵昶〹愰ㄸ㔰摣愴㝢㐹㜱㌳敢收收㉥愶㔳慡㌷㜹㜲昳㘱㈴慢㐶㕣㡦愲挰捤㐷㄰㔷㔲㝤〳攲ㄶ㌷愳㘶㍡㙡㐶㌲愹㜸㈶摡ㅢ㑢挵戰㡣㘷㝡挳攰㙡〲㥣捡昴挵挳摡㡤㔵㔲㤰愴愲㠶㤹㡥攸昱㜰っ㝦摣ㅣ㈲戱㘴㙦㑣㑦挳㝡㡦㈶戵㥢慡愴㠶搹摢㥢㑡㘴㤲ㄹ㤰挴捣㔸㈴ㄹ㡤昴愷搲昸㈲㔶㝦㉣つ㔳㌰ㄵ晡㡥摤ㄲ㜹㌳昲挸㕢〸㍥つ㄰晡慥㠳晦っ㔱户ㄲ摣㐶晣愳づ扥㑡慡㜲㡡挷㠰㔷攳戰摥ㅥ〷㄰挳㜳换㝣㜷〰〴㐳㡦㠳㐰戱挰㑢慡改挹㔲㠹㙡ㅣ搶㌲㉢㕦㉢㤰昷㈱慢昸〱ㄲ昱慦㑥捦㔲晥㈹㘲敦㈷つ〲㙡㜴攸㥦㔲愳戳挲㍤㍡㔵㔹㕦敥㌹㍡㍦㐱㈶㔵晢搷搸摣〷〰㍡晤㈱扡愵昸㠴㥥㜲〲㍦㜳〲㑦摢〱㐱て㡣敡昴㔲扢搳扣㤱㉣ㅦ㘴㈹て〱〴〵㥤㌳㈴㤶摦㐰㤴つ攴㕦㠸㕥ㄹ㔵㥦㤷㐸晥摡㐹㔴慣攰㉢〱昲扢㉣㤰㙦ㄹ〴攸㙣昱㍣挸慥晦昴㤷晢㤳㠴搴慤づ捣て㤷㘱㡥慡て㈶㉥慡㝥ㅤ㜱㍦挷㑣㥤敢㝣㔱㘷捥〴挶戹㈷攲㘴㕢㕤慡收挳㜷㈶攰搱㐰挲㕣㝥㝦攷挰㠹㤸敢晡攱慣〹㉣慥〷攱搲㠲㤱㜱㑡㉣挳㔷搹敡㙦ㄱ㥥㕦晦㜱㍥晥㌶昱㠱㐹㝥〱ㄲ㜵㉤㉥㡣攵て㐶㔷㘶㜹㕣昰ㅦ挸㔶㤴㐷㡤㔷搸㠴㝣ㄶ㕣搲扥て愶捤㥥攲ㄳ㠶戳㤷捦づ㠷〳晤ㄸ扣㍤㙦ち敡㜰㔹〷㙣ㄸ㥦愰㝣ㅣ昵㡡摦㈰㤵挵ㄲㄵ愲㑦㑣つ昷ㄳ㐸敡㙣〹搰慤㜳㘲昳㕢㕦㉥㐷挱㕣㕣㡥愸昹㘴捤㘲㝣㠲㘶ㅣ愵昸㕡昰㕥㠴㜵攵戳搵晦敥扤㉢㡢㔶ㄷ㑦㤳昹ㄷ㐸愰戱晦㐰㌹戵捣㘰㠹㜴㐲捡ㅦ㤲ㄷ昴昸㔰㙥㠵愴晦㑡晢ㄱ㜰摡晣搹㙢㘶㠷愳㠱〸㙡慤㍦㌷㔷㔶慦㉤〴扣㜴㑡㤱挲㘷㜷㠶㘹㈱搷㌱㥣㡣〸捡㥦戰㤲ㄷ慢㤵晣㠱㤵㍣㘵㔵㜲㌲㉡ㄱ㍤愸㠴ㄵ㜱敡〵攵搳愴晥㔳㤵㥡捥㉦敤攷ㄶ昵㕡㔲ㅦ㙦㔳㜳挰㠲昲㤷愴愶㔳㡢〵㄰㈵㕥戲㈳㙡戵愱㤳㡢㈹愰昲㜵搱㑤挴愹㔶㘷捡昰づ㠴㝡ㄶ㕡㍦敤昶㙦挸晥㍤㘰㘱搷慢㑥捥戳挴㔱搷㉣ち散摡㔹晦摡慢㤵㜳摣捡戱㜰愷㥤昳㐳ぢ挵扦㈳攷ㄱ㐸慤晦戰挴ㅣ㌴捡昳㉤慥搹㜶㐲晤㤷㌵㐲晦㠱㤲㤴㤰晥ㄶ㥤改㙣ㄱ昴〲㔱㔰挵搱挸㐱改㔰〳晡㍢昲挳て㘰つ㈸㕤㐳摡昳㠸㘲㐰㠷㘶㠷攳攲〸㄰㍡っ〹捡ㄷ㐸摤㔲愵愶晥愰晤㡢㐵扤㠴搴㠷摡搴ㄶ慦㕦㈴㌵ㅤ㍢㔶搹㠲㠴㝦戶愸ㄷ㤳晡㈰㥢摡ㅡ挷㤷㐹㑤挷㑦㜵㘴㌴㍢愲㐶㠶㡥㈰愷㈱㕤ㅤ㠸散摤挸㜴㍡㌹㈷ㅦ㤹㠸㌵㈲ㄷ㈶散摦晥㠵㠲慥ㅤ慦㤱搹て扤昰ㅣ㤹㤰㥤㔰晦挹て㐱㜷〳昸っㄷ㈴〲散ㅣ晦㐲㡥捦㐱㈸㠳㥦挹づ㐶㌹㠸㘸攲慢攱㝣ㅤ〱っ攷㤱昸㔱挳搹㠱㙡慡挳昹〶戰㠲㈶昰㐴㑢㍦换愲戸昵㠸戶㘶㉤搵散㠴晡搷愱㐳敦㐰㐹慡搲晦㡢〰㉡愵昹慢㉡㙤㜵㔷晡㥦挰㡡ㅥ〰㙢㥣㘹ㄳ㙢㥣㐱㤰愱㤳戰ㅣぢㅦ㠸㥤愱ぢ㑡㠱摥ちㅡ慡ㄶ昵㍣ㄲ戶〰〷敡ㄵ愴晥晢摦摤戳㥢ㅦ㌰ㄶ戴㔵㉤敡ㄳ㐸摤㘶㔱慦㈴昵㥢㌶戵㈵㜱晣晥戲愰挵㕢㤵㈱㕡扥㡣㈰挱㈷㘸〱㍢つ改㑡戲㈸㘰昷㝣㜶搳㈰㔶㌹㈷㤷愱昸㐲㤴㡥攷㍤ぢ搵捦㠵㡢ㄶ㡡㐵挸㌹㌱㌲㜸晦捤ㅥ㤹搷搱ぢ㑦ㄹ㝡捤㑥愸㝦㑦㍢㌴㠰㤲搴挸㜴愱㘷ㄸ㤹㈵㠸慢㤱㜹〵㌹慡攲戰ㅦㄲ扢㤶㈱㈹㠰慡㜶扢愳㕤挳㑥㡥挹㍢㜸搸挲愸㝡㥥㕥㈰㘸ㄳ㝢㜵散攵㘶ㅤ㝢挹㑥愸㝦晦㍡㐴㔳㕡㜵㙣愶搵㌱摡挳慡㘳㝦㜲㜷散㄰㜶散㜴㥢㜴捡㡥㜵搱ㅣ㘶愱㕡戳づ㔹㌷㍦㥦㔸㈰㘸〲㝢㜵攴㠵㘶ㅤ昹扤㥤㔰晦ㅥ㜵㈸㘵搷㈹㡦戴㍡㘲㈲慥㍡戲换摤㤱愳㤰㈸㘸㑦㕡昲㑤㥢㔸㍢〶㌸捣〶挸㜷㔴晣〶挴㡥㌰〷攵ㅣ㔲搳㔰戵愸㌷㤳晡㔸㡢ㅡ㌳㉤㉡㝥㘵㔳〳㡦扤敥㌸㔲搳㑣戵愸戳愴㥥㙢㔱㘳愶㐵挵㌳㌶㌵㔰愰㍥㠱搴㜹搰㌸搵〹㕡扥搵戹㐳ぢ戸㍡㜷㘸摢慡ㄹ㠰㥣慥㘷㌷㜶㐶ㅡ挴扢㌱㜷散㌹攳㕢扣搰㉡㝥挵㐲㐱㝢搸㙢㘴㝥㠲㕥㜸捥㥤ㅦ摢〹昵㉦㜸㠷㘸㑢㉢ㄱ㡢愲换㤸㍢ㄷ㈱慥㐶收㐹攴愸捥㥤㌸昹㐱攳搵攲摥挵〸㘹㝤挰㔹㈳㤳ㄴ㡦摢摣㘳㐹㐱搹㑦敡て㔶愹㘹㈸㙢㈷㕡搴ㄸ㤹愴㜸搴愶〶ㅥ搴昳㐹㑤㉢搸攱愸戸摣㡥戰戴㉥ㅡ扢㝢㌶㘳慦㜴㜲㌴ㄳ㜰㡢㡤扥㠵搶㙦㘸愱愰㔵散挵捥㙦摢㕣㙢昸㠴搷户散㠴晡搷挵㐳㌴愶ㄵ㍢〷搱㉢戰㤳ㄶ戱㘲攷㌷㤰愳捡捥挵散㌲㑤㔲㡢㥤㌴㤳戵愵㔵〶㐵挴〳㌵っㅡ㈶昵㉤㔵㙡㕡捡摡㐹ㄶ㌵愶㐵㐴㝣搹愶戶㤸扦㤲搴㌴㜲慤戲㘹㉣㙢慢㉤㙡〸㝡㐴摣㙢㔳〳〵收㥦㑣敡捦㠰愶㉡攸户摡ㄱ愶㡢摢散〸㝥㝣㕤户〳敥㥤愰摦攱攴㥣㝣㐴散㑤〲㥢〳慡昳昹㉥㕣戶㔰搰㐴昶ㅡ㤹扢搰ぢ㑦㐱扦搳㑥愸㝦㡦㍤㐴㐳㕡㡤捣㘹攸ㄹ㐶㠶搶戰ㅡ㤹摢㤱愳㍡㌲敢挹㡦〷㥣愴捦摢㐹攴㠵㍣ㄳ戰㡢搶㉦㘳㑤㤷搹㉥㥡挶㡡愲㔹㕦㐳㡥戵㉣㌷㠰㑥㥥㐵㜰㌶㠰昸㉥㜲㝡昵昵收㘶㝤扤挹㑥㘸㜸㘵晤㜱㤴㌴㤹㈱挹昶戵攵㐷㜵晥晦ㅤ摡昳愳㌹愳戰愹戲戹晡晦㜴㠰㡡㠵慦收挸っ愸㔰㡥晡ぢ㍣㠱搰㔴敦㠵扢㍥戲捡㔷㍢〲㈶敦㌹㑣㌳㉤㌴敤㌱昵ち㑤㑥㕤ㄲ攸挰㉢㥣㈵㝣收㜴〵摥㔶挶㑢愰昸㜲扡㝤㕡㡣户㤸㜹㜹搸㜹㔵㕥慡ㄸ㌳㙢愶晡㤸㜲㥢㌹㕣挶㑢㈲㤹㜶㝣㈸戲㠲慦扤ㄵ昶㠵愳㐰㕣摢愰㙡㡦挷㝡戳搳昳挶挴㐶㈴㝢㥡㠳㌴㠹换㍤ㄳ晣㜰㕥ㄴ昰昳捤捦扤㍢〸搴っっ㥥晢摡㔹挶昵㍥㜳慢戸ㅥ㠲㘳㥤㜰㕤攸㔳㔶㍣㐷㔹㙥㐲ㅥ㙤㌳㐰ぢ捥晤㤵㔲づ㠰搷っ㠰㔱ㄷ㜴ㄴ昰〵㘸昶搶㜷㤰昷㔸愸㜵昹敡扥㐳㍡㙤ㅡ㝢敤㍣㠲挶㉣㘵㔳㙥㐱㤹㈴攷㈳㘸戴㉡㙣捥㡤愵㜱慡戰㜹㌷㤶昶ㅢ㘵㔱㉢〰摢扣㠳㔷㝢㜶㜰㉢昲㐸㜶㜰愲㜳㈵愲㑣㘰慣捥㠹摦愱㙣㜶搰㜹挴ぢ㠸愸㘶昰㝦㠲攲㈴〸㕡㜳ち㍢收挶扥散㘰户戹戰㈱ㅡ㌶㙡攱搹捥扡㜶㄰㡣〳〴〵㡤ㄷ搵㤷昳㄰㥤昸㤴搸㌶㝡㥦捡㝥㜱愹搳㠷㤷㈳㠷㑣っ搲昹愰搵㉥〰攰㤷㥤㘸㐵戲㌳㐱昹㝥㘰摣晤愰敤愳晡昱晡ㄵ㡢㝣㉦捥ㄹ㄰㌴㕡㔴㘵ㄷ㠲戲㌹攳㜶㍡㤵晡摣㤲㜱ㄱ㑢慦㘵摣㈵㜵ㄵ搲敥愹㘱ㅣ㑤ㅢ挵愲て㈲愰摡挹愶搲㠴㔱搸换摣㔸㥡㉡ち㝢戹ㅢ㑢㙤㕥㌵昹㐳〸㌸搷搰㙢〵㜹㥢㘷㜳慦〰㝤㕤㜳慦㈴捡㌵捥㌴〶㙡㥡㑢つ㕢㔵㜶ㄵ〲捥㔵㙤㜷㘵㝥戱搵戳戲慢㔹㜲㉤㙦㍥㐶㤴慢㌲㉡攸㌵㤵㔱ぢ㔶㤵㕤㡢㐰昳挱㌸挷戳挲㑦戲昴摡ち慦㈳捡㔵㈱ㄵ改㥡ち愹㉢㉢〶摦㠰㐰㜵㌰㡥㜳戰㌷扡戱搴㝤ㄵ敤㑤㙥㉣搵㐳搵攴㥢ㄱ愸㕥つ㜶㌳愸㔵攸㥥敤晤㌴㌲搴戵昷㔶愲㕣敤愵㝡㔹搳摥㝥㈰㔴ㅢ㍥㡢㐰戵扤搴ㄴㄵ昶㜳㙥㉣㌵㉤搵戲捦㈳搰㥣㤹敢㍤ㅢ㜷㍢昲搴㌵敥㑥愲㕣㡤㕢㡣㜸㑤攳㠶㠱㔰捤昸㈲〲搵挶㔱敦㔲搸㉦戹戱搴慦ㄴ昶㙥㌷㤶㉡㠸㙡昲㍤〸㌸㤷㔷㙢㜹戹挶戳戹昷㠱扥慥戹昷ㄳ攵㙡敥㝡挴摤捤つ㔰㙦改慢㜳愲搶㕥㍣戱㙥捦㉡㡦昶㕣㉢㙣扦て㕦愶㘷愶昱㑢挰〱㉡㉥昵㕢㔹搳㈲㌵㤴㘱㝦敡㔹收ㄷ摢ㅦ㙢〸愸敦慡户㌳捥敦敢〶昲㈳ㄵ㘳敢戴扣㔵㍢户㝢㘴挲戲㠹㜷戶㌴㉤戶㠷㡤㘷㜶㜵㠹㠶㐷挰搶攳ㄸ㘳㙦扥攵ㄸ户ㄶ晥㑤㝢㘱㝤昳慤挰㐹㘰昸㕥搵攴捤㈳㐱扤㡥㝣戲㥦㠵搶敦㥢㙦㔹㙥㠲ㄷㄶ㌸㜱攷㔷㉣㐷〳搸〸㤶㈷愸㄰㑥攴㜶扣慡捤㥢㉦㠶㕤戹扢愸扡戱㤸㜶搶ㅦ攰扥㕥㍦㕡慥摢㔷戵㡡〷戳敤攵攵㥣〷㔸㙢搶慥㕡㝥摤づ戰挰㉥敥昷慡㐱㠸昸扡戸捦㑦挴昲敥㤸攰ㅥ捤〶换〷㠹收昶㑣㑡昹㤰ㅤ㔰愵㜱㉢㥥挸捦㉤㜸㈲挶慤户ㅡㄳ摣㜲㤵㤲㍦〴昶㔰挹攷㠱㝥扢㕦ㄳ摣㠶㔵挲愰㥤挰㌳晦㜶扣㠳㍥敥㈴っ搸〹ㅣ㈸昹㙤㤶㝡㍥㠰㙡摡挳㡣㜱挷㘵㐵昲ㄱ㍢挰㠸攰㑥愹㘸扥㐳㉣㌷㐹㐵昳㕤ㄷ㑤ㄷ㌷挴㙡ㄳ扢㉥慢㠹㕤敥㡥〹㙥㘴慡戴㐷㠹扥搲㑥㤳摦戳〳慡㐶敥㍦㡡收晢挴㜲敢㔱㌵㍥收愶攱㤶愱㘸ㅥ㈷昶㍡㠷收〹ㄷ㑤ㄷ㜷㠶㠹㔶摤㔸ㄳ攳㑥㔰㑤ㄳ㕣搰㔵㘹㍦㈰㥡㙢戹慡昱㠷㜶㠰㤱㉥慥摢搵ㅣ㕤㕣慦慢㌱挱㌵㔷攵㝦㤲㘸㉥户㉡晦㡦散㠰捡捦愵戵㥡愳㡢㑢敡㐴㡣㑢㘹㌵㈶戸㈴慡搲㝥㑣㌴㔷㐳愶挹㥦搸〱㐶㠴㤲㑣㘲㝦ち慣昳㠴㈸愱㑡㌱㝢ち〱㔸㠴㑡攲㐸攵昸㥡㐹ㄹ愲攴㈹慡愷ㄵ㔵ㄷ㐵攱㌴㈴昸㜷㠸昴挶捣挶㡤㙦㜶戵㜶ㅦ摡㝡晡挲㡥敢㜶晤攰昷搷㍣戳㘱晥㡢㝦扦昱挶㘷晥㜰捤㤳㝦晦㐶㙡晥㘳户摥晡攸昲㕢㥥晣晤晥收愷晤㕦㝤㜳挵愷捦て㙦㌹晦㕣昳㤴攳㤷㥥扦晥㥣㤳挳㙢昶㥢摢搲搲搶㜶散㡣挷て㝥㘷攸挲㜳ㅦ㄰㡦晣㝡㘶㐱㈸改㙡㘸〶愵㑣㌵攳攷慡ㄹ㐲挹ㄷ愹㙡扡㐴㌹㔳㔴扦戴愸㤴摣㌴㤴㐵昹㔱㔴扦戶愸㤴攴㌴㔰㍤收㔰㍤㘷㔱㈹搹㘹愸㤱㌲愴捡晡慤㐵愵㘴愲愱㉣捡㠶愲晡㥤㐵愵㐶扥愱㉣㑡㠰愲㝡摥愲㔲㈳摡㔰ㄶ㐷㔶㔱扤愰愸㐲づ〳〴㠷㔱捤改挳散愹㍢㠰扣敤㜸搳㠹㈳愷ㄲ㘶搵㈵㤰㤷㉡攱搰扡〴戲㑦㈵ㅣ㔲㤷㐰㡥愹㠴㠳敢ㄲ挸㈴㤵㌰戳㉥㠱㝣㔱〹〷搵㈵㤰ㄵ㉡攱挰扡〴昶㕥㈵ㅣ㔰㤷挰づ慢㠴ㄹ戵〹搳晥ㅦ㤵捣晣摦</t>
  </si>
  <si>
    <t>㜸〱敤㝤㜹㥣㕣㐵戵㝦㔷捦昴㥤愹捥㑣愶㈱㠴戰〴㤸㐰㤰㈵㘱散㜵愶㐷㡤㤹捣㑣ㄲ〲搹挸〴㜰〹っ户扢敦㑤㥡昴㌲㜴昷㈴ㄹ㐵㐱ㄴ㜹㍣㌶挵〵ㄱ㤴㑤㔹挵㠸㍣ㅦ愸㑦㄰㄰㄰〵㔷㄰㤱㥦てㄱ㍦捡ㄳ㔴搴ㅦ㑦㕣昳晢㝥敢摥摢㝤扢晢昶㑣ㄲ㜹㥦㕦晥㜸㤷捣改慡㔳愷㑥㔵㥤㜳㙡㌹㔵㜵㉦㍥攱昳昹㜶攱攱㉦㥦㜶〶收㡦㑤㤵㉢㐶扥㙦愴㤸换ㄹ改㑡戶㔸㈸昷㉤㉢㤵昴愹搵搹㜲愵つ〴摡㜸ㄶ改攵挰㜸㌹晢㉥愳㜳㝣㥢㔱㉡㠳㈸攰昳㜵㜶㑡㍦搲㘷搹㝦㈱㈷㈲㤹㑢戶ㄳ㠰捡㈷㌵㠲づ㠲㑥〲㐹㄰㈴㘰㑥搹㐵搰つ搰㌵ㅢ㘰攳挸昰扡搴搹愸挷㔸愵㔸㌲ㄶ昷㥥㘶㤵戶㈴ㄲ改㡢昴挵〷㈲晤㝤攱挵扤㈳㤳戹捡㘴挹㔸㔲㌰㈶㉢㈵㍤户戸㜷晤㘴㉡㤷㑤㥦㙣㑣㙤㉣㙥㌵ち㑢㡣㔴㌸㤶搲攳挹㐸㍣㤱㌰〷〷㤳㕤㍤攰扣㜶㘴㜸㝤挹㌰换慦ㄷ捦㄰㜹慥ㅢㄹ敥㕢㙢㔴㕥㉦㥥晢㠱㈷㔸㡥ㄶ昳㝡戶昰㍡㌱つ㔰ㅢ㠹㔱㈳㥤愵摡っ愳㤴㉤㙣敥㐳戵敢〴㡤搸㐰摦戲㜲㜹㌲㍦㐱ぢㄸ㌱㜲戹つ㠶愹搴㤵ㅦ㉤㔷搶敢愵㝣戹㉢㑦昹ㄹ㈵愳㤰㌶捡戳昳换㜷愴㡤㥣㑤㔸敥捣㥦愶㤷搶敡㜹愳㥤㠱㥥扣愵挳㔵ㄹ愳㔰挹㔶愶扡昳愷㤶㡤つ㝡㘱戳㐱㤲㐰㝥攵㘴㌶㈳摡摢昱捦搷㜶㡣㔷捤㤴愲㔰㥦晣挸ㄶ扤㔴㔱㌱慡㌰攲㐵敢㌲ㄷ搵㡡扡㝡搱愴㝡ㅢ㜲㔱㘷㘳搹晣挹㐶愹㘰攴㔸〸㌵戹愸㠱㐸〹挸搲㐳㔵㔲㑥㜳愸㈵㌱换敥㌶㙣ぢ㑢搱昶〷㤸㜳㙡㈱㙢ㄶ㑢昹挵㙢戲㠵㈵搱挵㙢昴ㅤ㑢攲㜲づㄲ攴〱㈴㤹ぢ㄰ㅣ捤㤶搳挵挹㐲挵挸挸〳㤹㌲て㐰戴扦㠸㙥改㘶挹慥攱ㅦ搷晤攳㈹晦㜸摡㍦㥥昱㡦ㅢ晥㜱搳㍦扥搹㍦扥挵㍦㥥昵㡦㥦敤ㅦ摦ちㅡ攷改散攸昰摢捦愶㥢㝦㜳敦戳㜳㕦㔹㜵捤〹㝤㕢ㅥ扤㜲攱㜹㠲㍤㔱㜵攴㠳ㄱ㌸㙥㘳㈹ぢ㑤㑣收昴㤲慡㘵㈴戹㜸㜵㜶慢㤱换ㅡ攵捡㤲㘸戴㉦愱㙡ㅤ㑤昴㈵攴㈱㈰㤷㠷〲㘸昳〱㠲慢昵㔴戱㌴㥥㉥㤶㉢昲㌰愶ㅣづ㈰挴昳愸㌸㉢㝦挱捦㥥㡣㕤ㄴ㕦戴收愶昲摣敦㕤戳攴攲攵〱㜶晤㤸㤷㔴ㅢㄵ戶〲ㅤ㍤慤㤷㉢戶㉤㜱愰㜸㝤㑤㙤㘶㑢㕢㔱㑡晦捦㕢ㅡち㜹㕤㉣㑤昶㐲㐲㜲〱㠰㜶㈴挰挱愷ㅢ晡搶摥戵挶㘶扤㤲摤㘶昴㡥ㄴ㑢㈵㈳㠷㜰戱㈰㡦㈲攱㐲〰㈱㥥戵搵昴昸㜱㕦昹㠰㥣昵晣昰攷㕦戸攵扦づ㍤敥挰〹挱挱㔹ㄹ挷ㅢ㄰㌸扡挱㌸愲ㄱ户㜱㈴㤵㘹挴ㄲ昲ㄸ昲㍤ㄶ㐰㍢づ㘰晥㍡㡣ㄹ㜹㡣㉥㤵㜴敦〶〳㐳㠸搱扢㙥挲㈸愹㉡㤴攵昱愴㕤〴㈰挴㤳㜶ㅤ㝡晦㝤挱捥㠷㡦扥㝢昸昲ㄷ㥦扦敥挶㤳㍡ㄶぢ慡㕣搵攱〴〴㥡敡攰㌶搰戸搵愹ㄲ晤戲㡦㝣摦〸愰㠵〱づ㕢㙦㤴换慣㐴㈵敢㔵㠹〸㠹愳〰㐲㍣㘱㔷㘲㔳攲昶㉢昲㠱㕦㉥扢㝣昳㐵㠷㥥昷散搷㝥㈵㌸搸愹㑡挴ㄱ搰㐶㈶换㤵㘲㕥㈶㤸戱㥦㠸〱㠰搹㘳㘹愳愰㤷戲挵㕥昴〵㈳㈷㤳㑣ㅤ〴㄰攲ㄱ㥢慤昹捤晣㌵戳㕦昴慦晡㜴昲㡡㜹ㄷ㕥搵摥㈱㌸摢㈹戶㙦㐶愰愹㙤㙥昹挶慣慥ㄷㅦ㤴㙦㈱摦㈵〰摡㕢〱づ㕢㠳㉥搷慢㍡改㤴㠷㠰㤷㤲㜸〸㐰㠸晢敤㑡扣㝦攳戵晥搰捡㉦㡣㕣戶㜰昳て捥晡㝤㝥㝦挱搹㔶㔵㘲ㄸ㠱㘳ㅢ㤴ㅣて㠷㕤㕡㑥㈰挶㜱㉢ㄹづ换ㄱ㔰换㔱〰㙤㌹挰㈱㙥ㄹ慦捦改㠵㑡敦㠸㍥愱愷㌱挰换ㄵ愴㕣〹㈰挴扤㜶㈵搲㜷摦ㄷ㝥㜳攵㥡戵㥦昸晥戸晣攵㔱收戳㠲㐳㥡慡挴㉡〴づ㕡㡢㘱ㄲ㔳昷ㅡ㐳㉦㉣ㄹ㔸㍣㔶挹㡣ㅡ摢㤶㠴晢㘲昲㈴戲㍡ㄹ㐰㕢つ搰㌳㔲㉣搸㉢㡥㜱㤸㤴㈱搷㌰㜹㉤㠰㄰㜷搹㈵晤㙡㜸攱戱㜷摣㜹昰挸搵㈷扥㍡㤶昹改㡡慣攰㤲㐲㤵戴㥥ㅣ㐶摦㙥㤴搷ㄶㄷ慦㉦ㄵ㔳㈸㈰㉡㑦㈱㠷つ〰摡ㄸ挰愱㉢㈶戹㤶攸㕤㔷捡㘰愹搱㕢㉣昵扡〶攸㡤㈴㍤ㄵ㐰㠸摢敤挲㝥㔲攸㕥㤱㈸ㅢ愳㜷扣㜵昸昶㉢㙥扢昵㠹〰㤷㉥搱摤ㄹ攷㕣㍤ㄳ㜳㉢敤攲攰㝣㙤捡㡤㥣㕥㉣㙤㉤㙦㌱㡣ち㘷㤴㤰㍢㠵〸㌷㘹戴㈵㘹㤴愴㕤昹㤱愲㘱㥡搹㜴ㄶ戳敦㕣㍢㠲改ㅦ㌱㤴㡢㐶㙥㉣㌶捣摥㕥昳㜳ㅢㅥ捣㑢扥戶扡㔹挹㌵改戵挲㙢㝢㌷㑢㌷㑤愸攲㌶㕢攲晡ㄷ㜷晥愵㔰晡晣挸昵㜷扣昰ㄱ㝤攷ㅦ㐷挵慤㜶㐲㔳ㄷ扥愵㔵㡥㥢敤㠴㐶㥢扣晢㕢㕦扢攱㕦ㄶ㥦㝢扦昶㑥㘸㘳挱㤲㘳㑥挴〰㔲㉣㘵搳㝡慥㜷㔴慦攸敥挱昴㤸〵㈷㈵攵㈶㤰昹挴㑤㌶户㔷摦㌴晦挶搱㜷㙦㕡㜶挱敦㌶晤攱晢挷㠵晣㕤㘷㈲昵ㄴ㕢㐴愳㈵㝤㍢㔶㕡戵㐵㕣戴㉦捣晦㘶㕥扤㘲昱㙡㈶捣〱㌳ㄲ挹㈴挲㝡㑣て㜰〱戱扢换㈴捥㌰㕤收改搹㐲愶戸㕤慤㥢收て敢㘵愳㌶戹㉤戲搳㠶戱〴挹㤴て昵㑥ㅣ慢愰愷ㅤ搲㤸㔶㘳搲㤴㙤っ慢㑡愳慣捡㍢扣㌱摢㘹㝡㙥搲㔸戶㈳㙢㈵ㅦ搶㤰㡣㌵㘵㌱搵㍡㜵㐵挹㌸愷㥡摡㔴愳㘵㜰㔷戶㈹摥㑤慤戴㤲慣㝡昵㡥㙣㈹㤶㡤㠲慡摥愲晣晡㙣㝡慢㔱ㅡ㌳攸散ㄸㄹ搵搴戹㑣戲ㄷ戶㡢搶ㄵ搰㔰㉣㔵㌳㐷扡戱收昲ㅤㄵ愳㤰㌱㌲愸㉦㈶户捡搴㐶㍤㤵㌳づ慣㈳戱捡㐴挲挱㜵攸ㄵ挵昴㘴ㄹ挳㔸愵㔴捣搵愷㉣换㙣搳戱㤸捥慣㈹㘶っ慣㠵摢昹昸㠴慦慤㑤〸摦昱㕥㐳ち昹㤶晢㤴㈲㕣㉡收搲昸愰㝡戳敢摢㠰搶愱ㄵ㌹㠳㌶改㕦㌸〳㌳挵㤷㙣㡥㙢㑤攸㙡ㄳ㍤㐳㔲ㅦ摢㥡㕡搵戱慡戹晦㔹㘲扦㝦㡥摤晡攵摢㌰挸㥤愸ㄷ㌲㌹愳㌴慤㕦㉢㔸㈳㌹づ㄰戸ㅥ扤戹愵昴戸㜴ㄶ㍢挴㔴㘰㝢㌶㔳搹愲㙤㌱戲㥢户㔴㠰㠳敦摢搹㐹搱㌶㍤㔲〷㑡愶〸搲〰挱愰㑦换㤰愸㍤㈸つ㉢ㅥ愰㉦戰攷㠳㈴扤㙢愹㕣㈷昸戹攵㐰ㅥ换收㜲㕢㥢㔷㉢㑦搴换㕢㉡㌴捦㘹ㄳ改戴㐸㤳㘰㌳㐰㠰扥挸㡣㥥ㄲ愵搶㑥㠷戰㍢㍦㙡㤸㍡摣㜰搵扢㠵ㅥ挸㕢㥥摤愸㔱㑥㑢扡㠰慢搰㔷㜶㘸〸愱昳㜳㐲㠲扦戳愳挲㌱戵㈳て㘷ㄲ㕡㤲㈰㕡愴㜲㔹㈱收散㔶㌸㈷㜷搰㡥㠱㐳㐸〵㕤㕣㘶㈹㠴挵〹ㅤ〷晤挵搷㘶挳改ㅢ㠱扡㜳㠸搴ㅡつ扤摥㈹㠴慦㥡㔹㘹ㄴ㌶㑥㑤ㄸ㘵㤲㜷㙡搳㡡戲戱㝢㤱搹扡㜴敡搴㑡㌶㔷敥㐳㑤㔷㤶㡡㤳ㄳ慦㈷ㅦ昲㤲㕢〰㥣㈷㜰ㄵ慣㜸昷摢挴㝤㥦㡥㙤搴捤昸戸慦㤳摣㠸㤱昴㑦㈵慤ㄵ捣㜶攱㐷㍤㌲㠷㥦攰㜴㘹〱扡戰㝢攲㐰搳㌵散捡㐳㐲ㅢ㑢㠶摡ㄲ攸㔴ㄱ㐸扢㍢捦戵㑤慡㔸摣㑡㝢㥡慤㘲搵㐵搱㉣㝢㕢㠱㡢ㅣ㈱㐴㕢换愵〹ㅤ㜴㙤〲愰㝢㔹㉥搷敢㜰㉣㙢攷〰搵〶㠷㕦㉢㈱㌰挴㔱㌷㠷㈹扡㤷㔳㤰㥥捡收㉣敦㘱搴㤸攰㐰㡦㜱戹昷㠴摥㤵㝡㉥㥢㌳㡡㤸戴戲改ㄱ㍤㤷ㅥ愷〹㡦て昷敤挸㤵㜷㠸换㈰㈵扡扥㑤ぢ㤴㑢敤㠴㈶㑦㥣ㅥ戵摡づ㤸㐴㐰晣㉢挸㌸晡㈰㕣晦挸敤㠸换ㅤ〴㔳〰ㄸ㐳㤴㔶㌰㠴扣摢㡡ち㝡攵ㅣ㐶攴戹〴敦〱㄰昴挹搵㠶挲㝢ㄱ㜰ㅥ昱㍥昰愷㙤㈸晤搲㡤㙦搶敦〵挰〶攵㌴㘹攲㜰㔰㔰挷㤲㌲㤵㤴愲愴〴挵㜶㌰昶ㄴ挰㌶㍢愱㘹㔳愰ㄷ搹愶㔹捡搴昹攱㙣㕦摤㔲愶换㕣㤱捤㔵㡣㤲㌵㕢㤹昸戱昶戴㔴扣㥢㌳㜴㐹㑦㕢扢㐵〷㤸㈳㤸愴戱㠹㔶㤹慡㉤㕢㥡ㄶ〹搶ㅣ晡扦㑢愱㝤㙥㈹愴ㄶ㐲㜵换愱㘹㤶ㅡ㌰㥡㠶挵搰昴挴㙥㈳㠲㠹㜹づ㕣捡愴晡挰戹摥挸㌸晦㌵㡥戲㙡愷戰㑡敦㌶㐲㔲㠷㕢㉦㤱㘸散捤㐶捡㑣㉤㤷㈳晦扢㤸昳㍡愴戰ㄶ㜳㤷㐰㜰昲㔲㠲换〸㉥㈷戸〲㐰㑣㘰㌰攲㌰晢〵㡣㠱晣昳挳昵晥〳ㄷ㜶昲挳〴㔷ㄲ㝣〴挰ㄹ㘶戵愰晣ㄸ愲摡挷〱㝡㥣捤挹㕥换挴㠲㍥戱〰㘸㌵昴㕥㠵㠰晣〴㐰搷搵〰㙢㑦㌴㜲㜰っ㕥慦攳㠵挰㔱攰㌹晤㔲〶昶戳㍦㠸づ捣㡦㑤ㄵ搲㕢㑡挵〲㡥㘷㌸㍤㉤㑢㘳㝦扥㉣㜴㉤扦扡㌸㌲㔹搱昲㈷㘶昱搳㤵摦㠰㠹㑤慦㡣㜰敦戹㍢扦ㅡㅢ慥㙡㜱戶㉡戳攳晦攷攲捤㐷㐵㘰㝢愵戶㝥ㄳ㡤扤搷㕡㐶搹攲敤ㅢ㉤攲慣挷㔰〷㔴ㄴ扢愶㘱㈱扥て慥捥㝣昲㤳愸摤㜵扦扦晤捤㐷㝦㙡攷㉥晢昷㍣㔸愱㝡攴㤱㐸㙣㥥㠹㍦〵㙣㜰扡㌴戱㄰ㄴ搵㤹㔸扢ㄱ戱㌶㤸㠱㌵ㅢ㙦〲㙢捦搹昸㥤㜶㐲搳摥㉦昷㜱搵㜲攴㘶〴挴摢㐱收扤ㅣ戹ㄵ挹昲㌶㠲摢〱㕣晤攴㜳㔶㔴㜰㉦㔸昵㠹㍢㐹昴㜹〰挱㝤㕦戵ㅣ搹㠹㠰昳㠸昵㈸愳扡ㅣ㌹づ攸㘶㈱摣つ㙣㔰㑥㤳㈶ㄶ㠱愲㉡〴搷㜲㘴㐵㉢〱㉣户ㄳ㥡㌶㥥晢挰㐹〹攰㍦㄰㄰㈳㉤〵㜰ㅦ㤲攵晤〴㕦〷㜰〹攰㐱㉢㉡摥㠸㕦㈵㠰㠷㄰㤰摦〰㄰ㄱ〰㈵㠰㠷ㄱ㜰ㅥ昱㈶户〰挲㐰㌷ぢ攰㌱㘰㠳㜲㥡㌴ㄱ〵㠵㤷〰挲慤〴昰㐶㍢愱㘹挷㉣〱㑥㑡〰㍦㐰㐰㥣搰㔲〰㑦㈲㔹㍥㐵昰㈳〰㤷〰㝥㙣㐵㐵㍦㝥㤵〰㥥㈱搱㑦〰〴㜷挷㤵〰㥥㐵挰㜹挴㐲户〰〶㠰㙥ㄶ挰㜳挰〶攵㌴㘹㘲㄰ㄴ㕥〲㌸愴㤵〰づ戶ㄳ㥡戶攷摦〲㑥㑡〰㉦㈲㈰收戵ㄴ挰慦㤱㉣㕦㈲㜸ㄹ挰㈵㠰摦㕡㔱挱敤㝡㈵㠰摦㤱攸ㄵ〰戱ㄴ㐰〹攰昷〸㌸㡦㤸敤ㄶ挰㕢㠱㙥ㄶ挰慢挰〶攵㌴㘹㘲〸ㄴ㕥〲㘸㙦㈵㠰㌶㍢愱改㘸㘰〴㥣㤴〰晥㠱㠰㄰㉤〵㐰て㔱㜲㥣㤶㝥〰㤷〰㜸㠹〰㔱㌱㡡晣㑡〰〱ㄲ㘹〰㠲愷〲㑡〰ㅤ㠸㌹㡦㜸敤ㅦ慥㌱㠰〷ぢ捤〲㤸㐵㥥㜲㥡㌴挱戳〶㉦〱晣ㄶ捣㍤〷挱摦搸〹㡤㕢挰㠲攷つ㑡〰〷戰捡㉦㠱捣㝢㄰㍣㄰挹㜲ㅥ挱㐱慣㕤捤㈷㍢挴㡡ち㥥㔹㈸〱ㅣ㑡愲昹〰㠲㠷ㄵ㑡〰㠷㈱收㍣攲攷㙥〱慣〶扡㔹〰ぢ挸㔳㑥㤳㈶搶㈲㥦㤷〰㝥摣㑡〰㑦摢〹㑤愷㈵愷㠰㤳ㄲ挰昱慣昲㔳㉤〵戰ㄸ挹昲〴㠲㍥搶慥㈶㠰戰ㄵㄵㅢ挰㐸〹㈰㐲愲㈸㠰搸〸㤴ㄲ㐰っ㌱攷ㄱ㡦扢〵㌰〶㜴戳〰〶挸㔳㑥㤳㈶㑥㐵㍥㉦〱㍣搸㑡〰て搸〹㡤㈷㌸㘲ㄳ㌸愹㝡て戱摥换〰〲攳㐰敤挱づ散㉣戶挱㍣㉤㙢㙣攷㤶搱㙣ㄳ搷ㅤ慣〳㐴敥㘲㜴㥢愳挵戵挵ち㡥㤵㈶㜲晡搴ㅣ搳づ㥣扥挵㈸㘰昷戹㠴㑤攸〶㕣㜱㘲〲㤷〳捣戱攲㘴㈹㙤慣ㅡ摤ㄷ㜶愷搱㍥㘸㔳㙤㑣晢戱昵㈲昶㙥挳ㄵ攳㡢㠰攱攰昱〵㜴㌰㙣摣㌷㜳戹㔲㌵慦㍤〴挲㥥㥡㐴㌷㘶㉢㌹㘳㤶愹搲㔵戸搳㠴ㄴ戱愵㥦改㌰㌷㙥挱㝥搲㘸户戹戲㤴捤㘰㘷挷愰㌲戰ㄳ挰㍢㈴慢㡤捤搸搵㔹㕦挴㈹㌵㑥挶扢捤㡤㈵扤㔰㥥攰㑥㘴㝡㙡晦扡㤸㕡ㄵ〷捣攱㙣愱㡣㘲搴㌱㌰挳㍤收搸㤶攲㜶㕣㤲㥡捣ㄷ㔶敡ㄳ攵㝤㐲㉢㌰㔵晢㔱慡ㄱ㝥攱昷㡢㑥㝦攷摥敡㐷ㅢ〶挷〳散㑢㉣㍣〸慤㤴戲愹㐹㑡㑣ㄵ挳㜵㐷㍢㠱㔲愲㉦㤰㐲㘸ㅡ㜷㤸㑥戱㝤慡挲ㄳ〳㔶戶敥㘲㠷攷收㜵昵敡㔹て挸攵〸㌲㜵㡤〲㥣戴昲搴㔵戵戳戴㝦敡㌶㔸㈰つ捥㡤㑥㐶愳改㔵㡦㉥收㠲㜸戶㘵㐳挴搱愴搰㌵㘱ち㡣㌵摡㘵搰㔴㌴㌴搱搹戵攰ち散㝥㜷㤹敡捡〰摣挹扣㕥㤹㙤㐵戸㌵㠰㌳昰戲㥤㌶㔲捣攷㜵摡ㅣ敤㜵っ㘷㤰㐶愷戹㙣戲㔲挴㕤㈲㘹〲㈸挳戴㔱晡づ愰昴ㅤち搵㘵㙥攰㘱㥥ち㤳㔷㜱㌳慥㈸㔴戶攴戳改㑥㐶㜸攰戶㑦ㄸ㉢〶㄰攵散㐱愰㝣㥣挱愴搱挹戵摣㍤愸扢て㉥㌷㐵㐷昵挳愴晤㐲挳㝦㘲㉦捦㝡㌰昴愸㐹㐶慥〰户㠰ㅦ攵㜳㉣㔲捦㉢捥㝤挸㔷捥〳㐶㡤㑥挲㈰〱晥攴㑡㐰〶昸搷捥搳㤲㘹て〲㍡㐰㄰㕣㕤搴㌳㉢戰ㄱ㔹㉣㜵搸户ㄷ㍢愱㕡㡥㌵愵㄰㡦㘶㐶戰敦㡣㉤攷㙤㔹㕣㌸攸㈴㘲っ㡥㝢㍢て㜵㌴㑢㠷㤴㡤㉦㄰㤸搵改㔵搶㉡㠷搷㐲晢捣换㝤㙦㜳㔵ㄳ晦㤷㑦㐹㉥㘵㙢㠳挱㌶㐰㜹㈲摡㈱㔷戱㑤㍣昴㘱㝢ㅡ〸㑥㈲挱挹〰〱ㅥ㉦㌴敡愶晥㤴〴㘷㈹ㄲ㐴敤㥣攴摡㜹㝥搳㠹戳づ㜵昰ㄳ㔰つ㤹攵㍡戰搱慣戳㥡㑥攷㌲愱㌶〶㉢㌷㌲㐱㙢㠰攵戶〵搵攱昷户㐳搵㕡攳づ㜱㔳戱㘰㤶ㅦ㌳搴㐹㡥攰晣愰慤㐶收㜹散㉣攰㍦㕥扢挰搱晢攰㍤扤昱愶挵㐵㌰㈸搷㠲摥ㄷㄴ㌹㐰㐷〸㠷ㄳㄳ愴〶攵㍡愴捡昵〰㘲ㄲ㔱慥〵㕣㌳㤷搸㡥愸㑥㥣㜶ち㐸收搵㙥搳捣㌸㘰ち㙥改㜳搰㤴ㅢ挸㝣ち㈱㡥㐵㔵摢摣〸散捣戶挹㌳〰㄰攲㘲ち㤹搸ㄱ㜱㉥〲㑥㔳搸捤散愶㥣〶〲㜹㍡〹㜹㐸攰㐱昰㌶ㄲ扣㥤〴敦〵〱㤵慥扤〳戱晤ㅤ㘱扡㙥晤㘵㤰〸晦㘰ㄷ㝥搴〳㌹㙥〲㈹攴㜸〱愰挳晢〸㘲㉣㌹㥥㐱摥㘷〲〴㉥〱㜲㥡㈱ㄷ㝢ㄸ慥㉤摣搹㈰搶㑣捣㐲ㄵ㡣㠶慣挷㡡㙣〵㝡敤㌲〱㄰㔴㝢慤㠷愸㔱搲㤵㘹㔱㜵昹㜵㐴㜳㔲摤㝡散昰收㜴昷〲㙤愱㐷戲戵㜴㜳慤搸㘶㈲㔲㑢㌸㡦㍡敥㑢㙢㍡㘱敤扤搹换㍡㜱㜴敢㥤㙡㤷摣㌹㉢晦ㄳ㉢㐰搵ㄷ㝤昲㉣㥡㡤挰㝦㌰㈱ㅤ㘱㉥〸㉦㥤搱㐴㕣ㅢ昷㕣㜰〷戹㈸戴㜰摤昶挹搰慡㐲ㄹ愳㙡搰㡥㘱捥㥣㙤〷搷㑤㔶敡㔲昴ㅤ㜳散ㄴ㥣㄰慥㉢㜰挴搰㑢㤹㝤㘴㥡㐴摢慣攵㥣㥡昱昶㜲愹つ㈶㝣㕣㤳ㅢ晣愹㤴㉤㙢敥㤰敦改戹㐷㌷挵㕤㍤づ改㘴㡣㤷昷㤴ㄶ慣敢㝢捡敦㔹㙦挰㘹挱慤敦㥣㌱㐷㘵愸㐶搵㤴㈰捤㘵愹㌲搶搰ㄵ慥㡦散㤰敡攸搲摣愰㙥慤㙥㌳戰㥣戱㐳敢搳㤵ㅥ戳挶㡦㔷㜵昶ㅤつ㐱㠲敤戶㤶㠴搲㤳㌶捤昸㔶摦〸昶愱扤搴㉡昴㘷慡攷户㑢挵㈷慦收㜳摢㔲㥦ㄳ戰㍤慢换挱㝥㥡㔵㌹挶㕡昷㈱ㄵ㝢搲ㅣ攷散搴ㅡ攱搴攰搵攵攰戸㜴敦愶㡦㔵慡攰戰㥣㤷戴㝢搸㜵㜲㔸摢攰戲慤㥥换㑤捤㌶㔷ㄵ搲戹挹㡣愱㤶戸捥㤸慤㔶扡晢㠴扥搴㙢㉥㤶慥愶㤱㡢㉤㤴㔵㜸搷挵戹摦戴昷㡥慥㑣㐳㔳㙡戰〳て摣晣戱晢摤ㄵ㄰昶ㅥ㥦〸〶㤱㘹晦摡㜹戶㝡㡦〲㐳㕢ㄳ㡡㘳ㅡ㡦㜵慡㠷㡡慡挷戹挸㔶ㄷ㔷ㄷ改㈸扢㔰㈷㘶㉤搴㍥愱㈷戴搳ㅡ昸㌴つぢ晤扤散㈱㘴㠲㔱㑦晤昸㕥㌹捦晥㕤捡㌹〶戳㡣攰㤱㥦㑥愴㘶㐲㈷㠷㙤㉣㔶㜰搷ㄳ慢㜱㌳㕢改摤づ慦挹㝤攵㔳慤慥攸敥晡㙢㍥慦戸ㄲ㜱戵㠴摢㡣晣攲㈳㠸㔹㑢㌸㑢摢㌲ぢ散捣㑢戸㡦㈱ㅢ〸㝤昲㙣㌲戱㈳攲㉡〴㥣㔵ㄴ㠲愸戱㕡戳㙦〵㠱捣㤱㤰㠷㡤ㅥ〴㜹ㄲㄴ〰〲㍣㜳㙡ㅣ㠶㕡ㅥ㥦㤱㜹㈰捦愵㜷㘷㥥㉥〸㍡戱㠶㥢㕡㌸ㅥ挴㈲㔸㥢搵挹攳㌵㔹〴摢㈷ㅥ㝦㥣扢摢㍥挱昳㈹愷㝣㙥扤搹换扣〹㤶㝦づ㠰戸ㄹ挸㜱晣戹㤷换户㈲慡ㄳ愷㤵㐰戲㐷换攵摢㤰㑢挹扡㑣收户㈳㔶户㕣㥥〴㜶㘶㔹㝦づ搹㐰攸㤳摢挸挴㡥〸ㅥ㔴㌹㑤㜱㉤㤷户㠳㐰敥㈰攱攷扤〹愶㐸昰㉥ㄲ散〴㠱㕡㉥扦ㅢ戱㌷㌸换㘵搷扢㄰昰㍤㝡㙢昷扢㝢㌹㜲㝡戹㈲敦㐱㜶㉣愱敦㜶㤵㜷ㄸ㌱搶ㄲ晡扤㉣㡦㝥愹攰ㄱ㔵愳㙣敦〳㑥挷㥦㑦㍢ㅦ㈴㝢㈴摢晢㤱㑢挹昶㝤㘴晥㜵挴敡㘴晢㝥㘰㘷㤶敤㠳挸〶㐲㥦晣〰㤹搸ㄱ昱㄰〲ㅥ戲扤㄰〴昲㠳㈴晣㠶㌷挱㐵㈴昸ㄷㄲ昰挸㑣挹昶㘲挴㡥㜱㘴敢㝥晦㘰㌷㠵㝢〹昲㐳戸㍣㔲㜳㙡挴慢㔳戶㜰㉦㘵㠱㤷戱挰ㅦ〰改ㄲ慥扣ㅣ㐸づㄷ㑦〲慦攳捦愷㕤〱捣ㅣ换㕢㥤搹捦㝢ち㌹㤴㜰㍦㐴收㍦㐲慣㑥戸㔷〲㍢戳㜰㜹戴〶㐲㕣㑥〰昴㈳挰㍦挱昳㌵愷㈹〸愲㤶㙤㠰昲愳愰㤱ㅦ〳㄰㍣㝢昳㈰昸㌸〹慥〲〸昰㌸㙥㐶挷㥥㤳捥敢攴搸㜷慤㉡㡦ㄹ攷㑣㜲㔱愸攷ㅣ㉦扦つ㜷㉡昷挸捤昷摡ぢ愹敥ㄵ㕡㥢〰㥦㐰敢收㍢挶搲㕢晦慥づ㜷〲ㄲ㕥摤敦㤳挸攴㤳搷㄰㡡攷〰ㅣ搱ㅤ㠱戰㙤㈶搷㈲㔱㝥ち㐰扣〸愴换㑣搴㡣昲㙢攰㜴晣昹戴㑦㠳㘴㡦晡攰㑢挸愵捣攴㍡㌲㝦ㄹ戱㍡㌳戹〱搸㤹捤攴户挸〶㐲㥦扣㤱㑣散㠸昸ㅤ〲㑥㔳㕣攳摢㑤㈰㤰㥦㈱㈱㑦㈸㍤〸㍥㑢㠲㥢㐹挰㐳㑢搵〷㙦㐱慣摡〷摤敦㈲敤㘶ㅦ扣つ昹搱〷㕦㜵ㄵ㌸㥦ㄸ㙢㠰扢㥤〵摥挱〲㜹〰搹㈸㕣㌶㐸〷摥愷㝤づ愱㍤ㄲ㉥㉤㑤〹昷㑥〴戰㝢搸㈰摣㥤㐰捣㉣㕣㉥ㅤ昱捦㈷扦㘰〷ㄸㄱ㍣攱昴㤰摤㕤㐰换㉦㤲㔰昳㈶戸㥢〴晦㐶㠲づ〰㈵摣㉦㈱㔰戵搹㠶搹㠲㌶ㅢ昳戲搹㝢㤰〹ㄲ㥤㠵ㅦ愷ㅡ慥摤慢㝢㠱㤶㕦〶㄰〷〰㌴㑡昴㐰攰㜴㘴昷㘹㕦㐱㘸㡥昵ㅡ搶捣㈳摡㍣㄰㉢㘹㝥ㄵ〱㜱㄰㐰㥤愹㝥つ㠸㤹愵㜹〸昳愲㘸㜹㥦ㅤ㘰㐴昰戸搴㘹〶㉢㘶㡦㘸昷〳㉤扦㑥㐲ㅥ愵㝡㄰㍣㐰㠲〷㐹㜰ㄸ㠰㤲收㐳〸㔴户〱戱晢㔸昷收㤸挷昶搵挳愰㠷㈰ㄷ攰挷㈹挰㈵挸㐷㠰㤶㡦〲〸㥥㡣㌶ち㜲㌱㜰㍡敢慢㝤ㄳ愱㌹㜸挹散㠴戵挵㤹〵挹〳㔴㈵挸挷㄰㄰㍣㐹慤ㄳ攴户㠱㤸㔹㤰㘱收㐵搱昲㜱㍢挰㠸攰戱慢搳っ㔶捣ㄶ攴ㄳ㐰换敦㤰㌰敡㑤昰㕤ㄲ㝣㡦〴㍣愵㔵㠲晣㍥〲ぢ㥣愱戴晥つ㌹昶晡㐹敢㌵㘷㉦摢晣㈱㜲㐲愴〳昸㜱敡攲ㄲ改㤳㐰换愷〰挴㤰㡢㈰㔰慢散㡦㐸昰㌴〹㤶㜹ㄳ晣㤸〴捦㤰㘰㠴〰㌹攵㑦散〰㈷挲挰ち㐴ㅡ㘷户愶㈳〵㌵㈲㥡㍣㕣ㄸ慢㑣攵㜰愰挳㈰户戱慤㄰㔷挳搸㐴〲づ㥢敢挵ㄲ〶㠱昶挶㉢㤹搵扣㘷愲搰㔹〷㌴扣㝤愳戲㌱㘵ㄴ戵〹ㅣ㡤㠳攷㤶昹搹㠲摡㔵㝣收攱愳晤ㅦ攰て㔸㤳㑤㤷㡡攵愲㔹改ㅤ挳㘹㘵㉦摦㘶㠲㑣挳换〲㐷㠱愳㘷㤹㙣㔸㝢〱つ〹㙣攳敤晥攰搶㐲㜱㝢㐱搵㈶㔰收㑢㕤㉣㑤㜶㜴戰ㄸ捥昰敡㌹ち㔲っ慤㐴ち㌳换晦㐴愰扢㉤挴㠳〲㍦攲摡㜳〸ㅣ㍤㌲㍣戲㘱㕣ㅦ㠸っ㐴晢㌳㠳㠶㙥愶昰㘱㠵㔸搲㑣ㅡ㝡扡摦㠸㘶ㄲ㠹挱戸㌹愰晤慣㑡摡慦昷㈷攳搱㔴挶搰ㄳ㠹戸㍥㘸敡㘶挶攸㌷㤲㤹㜸㝦㙡㌰㘳㈶㔳愱㔵㌶㝢昹㍣〲昲攷〰㈱㥥㍣戰㐴昹〲㔱扦㈰敡㘴〷㐵〲㐵ㅡ㔸㡢搰敥慥ㅢ搸ㅥ㤱ㄲ㘹㤱ㄱ㐶㝢㐷㐷搳づ㘷搳戱㐲昵㝤て㑤攳愹㐲攰㘰㠸戹㜱㕢搴㍢ㄳ㙡攵搲㈲㌳ㄳ㈳㕦㘴扤晦ぢ㈰ㄸ㕡〷挸ち㘹扦㐶㘰晦㤱攱㜱扣㠷攰扣㤹㐰换搳㕥〲扥ぢ㜸攵戵攳㐵捤戲昶㌲㌰晢〱㔳晦㌱〵敤㌷㐰捦〶摡㜵扣ㅡ㕡て㥣㔲㕦㠹挵慡换っ慦〰愵扥㍤㈰㌶㈰㠴㝦㍥昹〷㍢挰㡥㈲㌶㈲挲捥㈲扡搹㑡晣〱改㤳戴㍢㥡㤸㤸〵っ捤慣摥㑣㑥㐵戲㉡攷扦ㄱ㠰㤹㥣㠶ㅦ㜲搳晥㠴㠰㘵㈶挹㐴㜴〰㝦㤱㔸㈶㡤敦㙦㐴搲㠳㤹晥㘴戲扦㍦ㄵ搵挳㠹㐴㌸ㄹ搵㕥慢㤲愶㤲㐶㍦㕥㝦㑢愶㔲㐶㉡摥㙦㘶〶㌳愹㑣搲㡣㈴攲㘱㈳ㄶ㡢㈴っ敤捦㔵搲㠸ㄹ㑤㈴㔳㠹㠱㑣㉡㘲挶晢ㄳㄱ攴㌴挳㤹㑣㉡㤶搴捤㘴㍡㍡ㄸ㍡摤慥㠹晣ぢ〲昲慦〴㝦〳〸扤捤挱晦㥤愸㝦㄰散㈲晥敤づ扥㑡慡㜲㡡㑤挰搳挸挴摦晦扥㙢ㄷつ㐰搹㘴㍢愰攴戸ㅣっ㥤㠱㐴㈵〲㉡㔲㔲㙢㤲㡡㤲㔴㑢攸㑣㠰㥡ㅥ攸㙡挸㉥㘶㍤〴愱挰㔹㐸㙣㌴㈷搷戹戳㙢㤷㥤愷㔰㈱搷搱㠷㌲捣晤捣㔳㈶昱㍡㑡㘵㙡ㅤ昶摦㉡㐴敤ぢ扢㌶敤搶㉥攸㡣㝤㔲㌵攱㥤㘷戰㙢㌴捡愰扥㑢搹㙤㔳敦㕤敤摤ㅥ㔰㌰昰〷攸㙥昷㑡㠱㑡ㅡ㍡㉥捤㌹㈸㝢愸㙢㌸㠰㍡〸㐸㈳搵搷㙤㄰攰㠳㐱挵〳ㅢ㐸〳扢晢ㅢ㡣攴㍡愷㜶㜸换㘳晡㐵㝣〵㘹㌷㙥㐵散㠷捡〹㡥攵攴㔱㕦戳捤づ㜶づ㘹㤰慣晡㝡ㄶ㈱搵搷㕦愶㘰散扥慥捤〵㐹换㌹㐶晣ㅡ愴捤〳挰搹攰愴っ㝣ㅥ㌲㘳〰搸捡㌲昰㠴㜲㑥㈰敦〴ち㜶愰愷㠸〰㠷ㄱ㑤㔱扥㡥㈰㌴〱捥㙣㘰㘳㌷攴㘶㤴挲㉦㘰攲㝣㔴㔵昶㈲㈴捡挰攳ㅦ扥㕤攲㤶捥㈴㔰㑡㍡捦扢愵搳㍢慤㜴㥥昳㤴捥㌶㜰㔲搲㌹搲㤲捥㜶挴㔹て敤㈸挴慤攱㌱㥤㌲ㄲ㤱ㄴ愶挲㠱㘴㉣ㅥㅤㄸ搴〷㈳ㄹ摤㐸㥡㘶扦㠹挱㉣ㄱ搵ㄶ搶㐸〷㤳ㄱ㐳㌷㈲戱挱㜴㝦㝣㌰㌱㤸㑡敡扡摥ㅦ敥捦㐴ㄳ戱㜸㈴㙣㙡㐷㔷㐹㌳㐶捣㌴㔳㝡㉣㠱㝦昱晥挱㔸㌲ㅣ㌵昵愴㌹㘸㘶㌲㝡㉣㙡づ㠶㜶搸㌵㤱㙦㐰ㅥ㜹っ挱戱〰愱㈹〷㝦ㅣ㔱挷ㄳ㉣㈲晥㕤づ㥥㔴ㄶ㍤㜳㡡昷〰慦㠶挷敦㐳〰搵攱㌱㑣愲〸㐰㌰昴㕥㄰㔰〴㕡ㄴ㔱慦㜹㉥〶㝣晤㍣ㄷ〷愶㘱㐲搳ㄲ挰㌵捦㝤愱昳㙣敥敡挶扢晡〴㠹昵㌱㤲㐱㤰㡢昷㈱ㄱ晦㝣昲㑤㡣㈱愰㙣晦晤〸㈹敤㍥散搲慥愴㜶搵㍣昷㤰愷㈲㍦㠰㑣㑡㤱㙦〵ㅤ捣晣㐲挴㤵㈲㜹㤹挲㔲愴㌹㄰つ㘷㘲㝡扦㤱㠹㐷攲〳〳㠶ㅥ㌳㈲晤㤱㔴㝦㈲㤶㠹㈶晢〷ㄲ摡㔰㤵搴㌰㔲㤱㠱晥㜰㌴㙤㥡昱㜸㈲ㅡ㑢㐶昴㘸㈴㠵㜳ㅣ㈳㌳愸㘷愲ㄹ㙤㔹㤵㌴ㄵ㌵昴㘴㍦㈶捤㔸晦㐰扣㍦㥡搰愳㝡晦㐰㉣ㅣ㐹挷ㄳ〳㝡㘶㌰ㄱ晡愰㕤ㄳ㌹㡣㍣㜲㠴㘰ㄴ㈰㜴㤱㠳㕦㑥搴ち㠲㤵挴㜳㍦㑤㜵〵㐵㑦㔲㤵㐹㕣〲扣㔲攴㤷摣㡡㕣捤昴㌵〰挱搰愵㈰㔰㈲愰㈲㈵戵㈶愹㈸㐹捤㠴㉥㜳ㄲ搵㝡攳㡤ㄴ㝡ㅦ挱愹㐸ㄴ㤷㈳ㄱ晦ㅡ㐶愶て㌹搸搳㐹㠳㘴愵㥤㉢ㄱ㔲摡戹搵慤㥤敡㉡攴㘶㑦敤㝣〴㤹㔴搵摥挹ち㙤〲攸昶㠷㍥㑡㥥㜸㐲ㅦ㜳〲ㅦ㜷〲㔷搹〱昱㐹〴㔴愳㙦戲ㅢ捤改㐸㥥㐹㉥攳〰㐱㜱つ〸㐸㉣捦㐲㤴ㄵ攴㕦攸㕡愰㔴㜹㕥㔳晥愷㥣㐴㈵㡡㝥㘶摥㑣㠶〹㠴挴㜵づ扦㉣㔰㘴慣ㅡ㝤〳㐲慡搱ㅦ㜷㌷扡㙡㤲ㅦ昵㙣昴㡤㑥㌹㜹戰㠲㐹摥㠴㌸戹㘹〵挴㉤㤳㡣㤹改㤸ㄹ捤愴ㄲ㤹㔸㌸㥥㡡㘳㐰挸㠴㈳㔸愹昷㘳昵㥤ㄹ㐸㐴戴㘲㤵ㄴ㈴愹㤸㘱愶愳㝡㈲ㄲ挷ㅦ㠷㤹㘸㍣ㄹ㡥敢改㑣㍡ㄹ㑢㙡ㄳ㔵㔲挳っ㠷㔳晤㤹㘴〶㈴㜱㌳ㅥ㑤挶愲㠳愹㌴扥ㄳ㌳ㄸ㑦て愴〶㔲愱捦搸㌵㤱攷㈰㡦㉣ㄱ㤴〱㐲㥦㜵昰ㄵ愲㈶〹戶ㄱ㝦戳㠳慦㤲慡㥣攲㌶攰㤵㜶㍥㘸㙢〷挴㍥昹㙥收㍢ㄷ㈰ㄸ扡ㅤ〴㉤㑤昲づ㈷㔱改㠱〷ㄶ搶㜷㜴㍥㠰慣攲㑥㈴攲㥦㑦㕥挸ㄸ〲㑡て摣〳㔲㝡㜸㤷愷ㅥ㜶㜸敡攱ぢ挸愴㉡㜱㌱㔸㐱て摣昵㔱㝡昸㔷挴㉤㍤愴㤲搱㤴㘱挴愲挶〰摣㥦㠴ㄹㅢ㡣㈶挳〳㝡㍡摡ㅦ㌶愲㔱㈳ㄱ搶㉥愹㤲挶つ慣㤲捤㜰㌴ㅡ㑦㤹昱㡣〱㜹愶〷㈲㝡㌲㌲㠰敦敦っ㈴〷㌳摡愵㔵㔲挳ㅣ㡣挲〱㡢㈷〶晢攱㙥㈵ㄳ昸戰㕤搲㌰㌰㐸愴〷昴㜸㌴ㅣぢ㝤搱慥㠹扣っ㜹攴攵〴㔷〰㠴敥㜶昰ㅦ㈲敡挳〴㔷ㄲ晦㙦づ㥥㔴ㄶ㍤㜳㡡㝢㠰㔷㝡㌸摢慤㠷慢㐸昴〹㠰㘰攸㕥㄰戴搴挳㤷㥤㐴愵㠷㔱ち㝤㠴攰㝡戲晥㉡ㄲ昱捦㈷㙦㘰捣搱挳搷㄰㔲㝡㌸搳慤㠷敡㈰戰挹㔳て昷㈱㤳慡挴㘷挱ち㝡戸㥦散昰㠴扥敥〴ㅥ㜰〲て摡〱昱㌰〲慡㘵敦戰㕢㐶挵挹㕢挰㐰摥ち㄰っ㍤〲〲挵搴慢愷㜳㉢㐸㈵慡㤶㥤捣慣㍢㤹昵㈴㠴挴㘳㐸挴㍦㥦扣ぢ㈸〶㤴㠵㝤ㅢ㈱搵戲戵㥥㉤㕢敤搹戲挷㤱㐹㤵昳㈵戰㐲换㥥㈰㍢㍣愱敦㌸〱敥搸㈸捣昷散㠰攰戶㡢㙡搹㐹㜶换搴搵昸㝢㔸扤㝢〱㠲㈱敥扣戴㙣ㄹ㜷㘴㙡㉤摢〰搶昲㝥㘶攵慢〱愱ㅦ㈱ㄱ晦㝣摡〳㐰㔹〶ㅥ㡦っㄸ㠳晤戱㐴㈶㥣ㅣ㠴〱㘶昴挱捣㐰㝦〶〳㐷㌲㌲ㄸ捥㤸㤹搰搳㜶ㅥ昹㈰昲㠴㝥散挴ㅥ㘲散ㄹ㈷愶搲戸㜹愳㡡㝥ㄸ㘹摤㙤㠱晦㐴晣捤慤慦㈲戹㥣摥㐵㌸戱慦晢㈴换㜲㝣㘲㘵ち㕣㝣㙤戸㑣㘹㕤㐱㙣昷扦㘹敦㜸搱㕤改〱㉢晥〵摥〴㤹晥ㄳ㝣搰㈲㤷㡦㐱㡥㐷攰㑦㍥㡡慡〶㥥㐷愲攷㡤㠰挶慦攴戹㍦㙢挸㠵昴摣晣慡㌲㜶〹搴攷㥣㤶㔵扦慤戸㥦戳㝢戰挸昹㔲挸搱㌵㡣㜳攱挶挹戶慥㔴捤㠷㉦㙦㘰扢〸〹㡢昸㕤㤱戹戵㤸敢ち攷愱㌵㉣敥㔹攱昶㠷㤱㜱㌸㤶㜱攰摢敥㙦ㄳ㡤㘷捦捡扢戵扦愲挸㍢㥢攴㠶慦攰慣捡散㠷ㄶㅣ敡㜱㠱㜵㌸㕢㔱㠷㍡戳㤱㉥攴㜳㄰㡥昶ㄸ挴愴㉤㔹戸㘶㘱㈴ㄹ攸㠷㈲㜶扢㡣㝡戱戳㐴摡㔹㔰㝥ㅢっ〵㜷㤴㈸㝢㈱㝦挶㐲㥥戰ち㌹ㄹ㠵㠸㈸ち㘱㐱㐰㠱晡扢愴收㤶㤴㠳ㄲ摣㥡㘲㠴摣㝡戸挳挳敤换〶摦收㤵愵挰昱ㄹ㔲搰搷㘹晦㠶㠶㝡戸ㅤ愴㜲㥣㈱ㄶ㕣戹㉣昰戳昳ㅡ㕦ㄲ戵㜲㌸㌹㐳㐳攲ㄵ攴㔰摤㜹〲㐹慥昷ㅤ㑦㐰㈵㍣摦㜵㕡㙣㈷㌴㝥㝦㈲挴つ㈰搵搹㥥㐲慢扡摢挴㝦㈳捥づ㈷㡥㐷づ㕡戹㌲捣愷搹㘴㙥愳㔸〲晡ㄳ㐲摡㌳挰㐱ぢ愳ぢ㈳〹昱〶㄰㍡搲〸捡㘷㐹捤㑤ㄴ㡢晡㌵㔲晦搴愲㕥㐱敡㈳㙤㙡㑢昸捦㤱晡㙦㔵敡㍦㤳晡㜹㡢㝡㌹愹て户愹㌹㝡〶攵ぢ愴晥㍢㘸ㅣ㜹㡢㝦搸ㄱ㌵扡敥戲㈳愰昲昵戴㤳ぢ〲扢慤〹搰攲㌹㘰愸㈷攰攴㥣㕥㈳搱㈱㤵攱晣㝥晢㜷㜰㐸㜰㙦挷㑢㌳〷愳ㄵ㥥㥡㌹挸㑥㘸晣㌰㠶攸〱㈷戴〶扢㠵〸戰㜱晣ぢ㌹㥢づ㘲㍦㈷搹挱戰㤵㈱晡昸㑡㥤㉦㈱〰㜵捥挳㡦㔲攷〱㈸愶慡捥摦㌰㉦㝤攰㕡㑤㙦㘴㐹㥣挵㐴㑦慢㥡捥戶ㄳㅡ㕦ㅡづ搱㜵㔶㠵晥ㄱ〱ㄴ㝡㈴㝥㔴愱㕤敥㐲㕦〵㔶搰㘳戴慣㠲晥慦昶㈷㠲㈵ぢ搱挹㈲愲ㄳ挴㌵ㅢ晡㌳愹㡦愹㔲㉦㈴攱㕦㉤敡搵愴㙥户愹㉤慢昸㍢愹改㤷㕡扣㡦㈶㈱㝢慢㌵㑡攰ㄴ挴愶戶㉣㑥㈰㤳㌸づ挹㔵ㅢ愲㤷换〸戹〹㝡扢㑥㐵㝡挲攴〲散㥥摢㔰挴挹㌹扤つ㈵㠶挰ㅤ捦㕢㠶搴捦昹换㠶〴㕤搷㥡㘶捥〱摥搲捣㕦晦搶挲㠶晥㘲㈷㌴扥捤ㅣ愲摢慢㌴搳㠱㤶㐱㌳昴㕤㤵㘶㕥㐳㡥慡㌹昰敢捣㠲捥愰㈵扤愵〸㘹戳㠰戳愴ㄷㄳ晦ㄷ挴㡥愸㠲戲㥢搴昴㌲㉤敡㈱㔲昷㔸搴搰㘳㑣扣㘲㔳〳㡦晥扡ㅦ愹改㘳㕡搴换㐸㍤挷愲㠶ㅥ㘳攲㘵㥢ㅡ㈸㔰捦㈵昵㜲搰㌸挵〹扡慤㔵捤慣戴㈳昸昱昵搰㌱摤㍢捤慣㜱㜲㑥慦ㄹ㕢㈳扥攵㐳㈸づ捦敡㈱㜱㉡㜲㝡㘹收㔷㘸㠵㘷敦晥愵㥤搰昸㥡㜵攸㜴㜰㔲㥡㌹ㄴ㑤㠶㘶攸户㉡捤晣〲㌹慡㥡㌹㡣昲愰㌷慢㤲㝥㙥㈷㔱㔶昲〸挰ㅥ晡愹㡣戵戴捥㥥㜱㠷愲㔵㕢㐳㘷搹ㄴ戲ㄷ㥣攴〲㠲㈳〱挴㘶攰扤摡晡㤳㔶㙤㝤挶㑥㘸㝣愳㍡㤴〵㈷搵搶㘳挱ㄷ㙤捤㈳慥ㅡ昴戴扢慤挷戳搰㜳㤰㘴㔹ち㝤㔸㙤㌱㜰搶昸㄰ㄵ㍦〴戱搳㉤㠳戲㡦搴昴ㄶ㉤敡㈲愹挳ㄶ㌵搶〵㔱昱㕤㥢摡敡昱㔱㔲搳〳戵愸㈷㐸ㅤ户愸㘱㠵㔱昱㙤㥢ㅡ㈸㔸㘱㍦愹改愱㔶慤㜰搲㡥㌰㕤搰㘳㜵㉡搲㐳㕦㜴敦慣㤰づ慣捡搹㑡㌳㈸ぢ㡦㍤㍥㘰㕣㔰搱昳㑦ㅣㄲ昴㕦扤㌴昳〸㕡攱㘹㠵て摢〹㡤慦㝡㠷㉥〴㈷愵㤹户愰㘵搰捣挵㠸㉢捤㍣㠴ㅣ㔵㉢㝣㉢攵㜱ㄹ㤲㉣改搱慢搵㠶㠰㠳㘶搶戳て摦㙦㑢て㜸㐸㙦㤸搴㜴㌵㉤㙡㍡戶摡愸㐵㝤ち愹扦㙡㔳〳〵敡ㄵ愴扥愲㑡㑤摦㔶㍢搱愲摥㐰敡㝢㙣㙡㑢㡦㈷㤱晡㐳愰愹㙡收挳㜶㠴摣〴㝤搸慡㘶慥㈲㉢㘰㕢昶つ愴攱愹慤挳慣㌸㘶㝦扡戴扢愱㤹愹㈱㤵㘳攸㍣敢搷㜷昱㤰愰㐷敢愵㤹㉦愲ㄵ㥥㥡戹换㑥㘸㝣〷㍤㜴〳㌸㈹捤慣㐷换愰㤹捦㈲慥㌴戳ㄳ㌹慡㥡搹㠰挴㥥㕢㤰戴㘷ぢ㑥㝡戶扢戱攰㥣㍦ㄴ㔳捦て㤷㡡㥤挸攱搵戰摢㕢㌵散㌶㍢愱昱摤昲搰㕤攰愴ㅡ昶㌶慢㘱㕦㐲㕣㌵散ㄶ㜷挳摥挱㠶摤㘳㤳捥愸挱ㅥ㍡戴㘴慡戵敡㑢搶㠵昸挷㤶㡡晢㐱改搵㤰ㅢ㕢㌵攴〶㍢愱改ㅤ㜱晡慡㤶㠹㍦㠰㤰愶愳挶㐷捤昰扤搸㠵㈷㉤㑣〶㍥つ㠶㥥摦㝡㜴扥㉤㕦晢㕣㌷扦摡ぢて㙣㜹㘱㔲ㅤ愱搴㉥〵搰㜵攱ㄳ㤴㘹ㄴ㉢攸㐴㤳㉤㔱㠱㠷ㄱ㤹改㐵㜵搷搷㔹㤵㍢㙢昲扣㜹㤶㘹愱改攸慡ㄷ㘶㜲敡㥡㐰ㄷ㕥㉢㉤攱晢愸慢昱晡㌴㕥㈶挵㜷昲敤搳㘷扣㔶捤慢挲捥㡢㡢㔲挵㤸㔹㌳搵愷㤳㍢捣㔵㘵扣ㄲ㤲改挴昷ㅤ㉢昸㐸㕢㘱㕦㌸㥣挴挵つ扡〵㜸搴昵㝦扦攷㥤〹㕥㠶昰㜴㉡戹搷㔰敥慢挹挳㜹㉤挰捦户㔱昷敥㘸㔲换㐰㠳搵ㄷ慣㌳慥ㄷ慣摢挵㌵搰愹㜵攰㜶扥㑦㈹㤷昷㈱愴㠹っ摡㘶㠰㌶㕣ㄸ㔰㉥〲㐰㔰㙥〱㐶㕤扦㔱挰ㄷ㜸ㄴ捤㙣㙣ㅤ慦戱㜰㐵攵㙢昸㝡改慣㔹㙣戲昳戴搳ㅦ㥥捥ㄷ㐷㐹扥㡥晣戸捥晦㈷㐸㘷㝥㍣㘷ㄴ㌶㔷戶㔴晦㍦㈰㌸慡挶ㄷ㤸攴搹愰戲㈴つぢ晤㉥㐲攴㉡户扡戱㑦〱㐳㜳搵㜲挰扡慦昲搵㡢攱㈳㥥㘲㈸㈰㡦愴ㄸ㙡㈲㤸㈰㉡〳㡣㈵〲昱㌴㜸㔳っ捥㈳攸㤹慡㙡㤴㐰改㈴㠸攷ㅣ㙣搹㡤愵愷愹㘸昹扦㍣㜱㘸㐳㜴挶搴昰㌵挹戲戶ㄱ㙣〷〸㡡㤷㤰愰摡戲〳搱摡㐷挲戶㜱ㄷ愵散ㄷㄷ㌹㙤㜸㈹㝡㜰㑤㤵敦〲慤昶㙥〰㝥戳㐹愸㐲愸捡㜳㠱㜱户㠳晥㥡㙡挷ㅦ㉦㔹收晢搵搱挳㠲㡥㤶㉡散扤愰㙣㉤戸昷㌹㠵晡摣昶㜳㍥戹搷ぢ敥㠲㠶〲㕦㜵ち戴㈵㈷攸㡥㈹㘱㝣〰㤴〸慢㐷搰敤㔲搸ぢ摤㔸扡㔷ち晢㐱㌷㤶ㅥ㠸慡昲㐵〸戴慥昲づ捦㉡㕦㡣㍣つ㔵扥㠴㈸㤷慥改挴搴改㥡㝥㡡慡挶㘵〸㔴慢㑣㝦㐴㘱㉦㜷㘳改㜷㈸散ㄵ㙥㉣㤷收慡捡ㅦ㐲挰戹改㕤㙦㥡㐵捦敡㕥〹晡㠶敡㝥㤴㈸㔷㜵戹戲㜷㔷㌷挰昵晣㐰挳捥㘴晤㌵〸敢慡戹摡㜲㕢㘴㠵敤㤷㥥㜹㠶敤摡㑥攴〹ㄶ㌱〱㉥攸ㅢ㠷戱㤶㉣搵㠲挷晡㍡慦捣㉦户㍦ㅥ㄰㔰ㅦ攳敥㘴㥣㥦㐴つ攴挷㉡挶挴慣扣㔵㍡㠷㝡㘵〷敤㜸㍢㐷搳攲㝢㔸㜹㘶㔷㔷㍡㔸㕦敢㜱昶挸㕥摢攵捣搷ㄶ晥㌵扢挷扣戶㉢㜰㌶〴扥㔷㈵㜹换㐸搰摦愱㥣散㘷挸晡㝤㙤㤷戵昲㜹㘱愹ㄳ㜷㝥㐵ㄶㄵ㘰㈵挸㑦搰㔱慡攵㜶㤶㤲慤慢㉦戶戸㜳搳ㅤ㔲昶㜵㌵〲慤扢㠴㠹㍣捤戳挰㌵挸搳㘰㘳㥦㈲捡㘵㘳昴愸摣㌶㈶攸㌴㈹㌳扦づ㠱㙡㤷愰㜳愴戰搷扢戱㜴㠲ㄴ昶〶㌷㤶㝥㠲慡昲㡤〸戴慥昲ㄹ㥥㔵晥っ昲㌴㔴昹㘶愲㕣㔵愶慢㔱㔷㘵㝡ㄳ慡ㅡ户㈲㔰慤㌲扤〶㠵扤捤㡤愵㜷愰戰户扢戱㕣㐰慢㉡摦㠱㠰㜳扢戹扥ㄷ㙦昴慣敥㥤愰㙦愸敥㑥愲㕣搵攵晡扢慥扡㕣搴慡挲敥㐲挰戹〱散㉥捣㉦搶㝡ㄶ㜶㌷㌹搷て捡㕦㈲捡㔵ㄸ搷挴㜵㠵㜱敤愷摡㝢て〲㤴つ晦〲㕣ㅥ㌴昶㝡搷㥤戲晡挵ぢ慤㜸㉦慦ㅣ摤㡢㜲〴ㄷㅤ攴㈱扦㙣〷ㄸ改攱搴捦㐰㈷晥㝣㍤㥣昲慢㌱挱㘹㥢㔵㤴㕦㈱㥡㌳戶捡晦㔵㍢愰昲㜳㜶慥收攸攱慣㕣㡢㜱㌶慥挶〴㘷㘱攵㍤㡣㐲慡㜴㡢摥挲㘲晤㥡攰捣慣ㄲ㐶散〴ㅥ晦㜶攲㍤㜵捥搶㉡㘱搸㑥㘰ㄷ㤷昷㤳㉢㘷㘳㔵戵慦㌳挶㐹㤸〵挹〷散〰㈳攲㝣㠷收㐱㘲㉦㜰㘸ㅥ㜲搱昴㜰㡥慣㔶戱㠷㜳㘳㉤昶㐱㜷㑣㜰㕥㔳㈵㝥㠳㘸㑥㘹慡挴㠷敤〰㈳㍤㥣扥㙡昹㌹㙤搵㘲㥣慥慡㌱挱㘹㐷㜱㝢㠴㘸捥㌸㑣㤳㡦摡〱㐶〴㠷つ㐵昳㑤㘲㌹㘲㈸㥡挷㕣㌴㍤ㅣㅤ慡㕣㝢㌸㉡搴㘲ㅣつ慡㌱挱ㅥ慤戸㝤㡢攸㥢敤㌴昹㙤㍢㐰挲ㅥ㜶摣㙡㡥ㅥ㜶搸㕡㡣ㅤ戵ㅡㄳ散㜰㡡摢攳㐴戳慦㌱㑤㍥㘱〷ㄸㄱ散㈷㡡收㍢挴戲㡢㈸㥡敦扡㘸㝡搸ㅤㄴ㔷晣晡㠴戲㔳昲㜱㌶捡ㄱ昶㠵㘸慦敤挴㝥ㅦ〱昸搷捡ㅡ㥢愸㘸㤵㡡敡㠷㡡慡㠷㘶㜲㍡愸晣㍢㐴晡慣捣㔹㘷扤搶搳摥㝢㐸晢摢㠶扡慥晥搹户㝥㝥攵㤳㥢㤶晣敡㙦搷㕥晢攴㉦慥㝣晣㙦晦㤱㕡昲攸㡤㌷㝥攳愴敢ㅥ晦昹晥收昵晥㝦㝦㙤昵昵攷㐶戶㥥㝢㡥㜹敡昱㉢捦㝤晢搹愷㐴搶敦户愸慤慤愳攳㤸㌹摦㍣攸搸搰昹攷摣㉢ㅥ㜸㘶㕥㐱㈸换㙢慡〶㉤㔰㔵攳㈹㔵つ愱㙣㡦㔴㍦㐲摣㜹㐲戴㐱㐵昵戴㐵愵㙣慡㠹㡡戶愵愸㥥戱愸ㅥ挱㡦ㄲ㘱㥤㜸㘸㌳㡡敡㔹㡢㑡㔹㑢ㄳ㉦㕡㡤愲晡愹㐵愵慣愰㠹㡡搶愰愸㥥戳愸㤴㜶㐹㔵㔷㈲戵慣愸㥥户愸㤴㝥㥢愸愸㘷㐵昵㠲㐵㐵敤愹摥㍣摦敥捤挳挸搲㠹敦㐸㔰㘱㉡攱搰㠶〴㡡㔰㈵ㅣ㔲㥦㄰㜲㘴㈹㈸㍥㐵㜱㜰㍤㠵愰挴㔴挲㐱つ〹ㄴ㤲㑡㤸搷㤰㐰戹愸㠴〳ㅢㄲ㈸ち㤵㌰户㈱㠱慤㔷〹〷㌴㈴戰挱㉡㘱㑥㝤挲慣晦〷ㅣ昰㔰㝡</t>
  </si>
  <si>
    <t>㜸〱敤㝤㝢㥣ㅣ㐵戵晦搴散㑥敦搶㘴㤳ㅤㄲ〲㠴〴㔸㈰戹㠰㠹敢捥㜳㘷搱㕣㤲散收㐹㕥㘴挳㐳つ㉣㍤搳摤挹㤰㜹㠴㤹搹㤰〸捡㑢㐱㔴㠸㈰㔷㐱㐰㕥㙡〰ㄵ㔰慥㠲㍣㐴ㄴ㐴ㄱ㝥挰〵慦ち㍦㝦㠲愸攰㑦㐱搰㡦昷挷㔵㈴昷晢慤敥㥥敤㤹改搹㑤㈲昷昳换ㅦ户挹㥥愹㍡㜵敡㔴搵㌹愷㕥愷慡㥢㠰〸〴〲扢昰昰㤷㑦㍢〳戳㠶户㔷慡㘶愱㜷戰㤴捦㥢搹㙡慥㔴慣昴㉥㉣㤷昵敤㉢㜳㤵㙡ㅢ〸戴㤱ㅣ搲㉢愱㤱㑡敥㐳㘶攷挸㔶戳㕣〱㔱㈸㄰攸散㤴㐱愴㑦㜲晥㈲㙥㐴㌲㤷㙣㈷〰㔵㐰㙡〴ㅤ〴㥤〴㤲㈰㑣挰㥣戲㡢㘰㌲㐰搷ㄴ㠰昵㠳㡢搶㘴捥㐰㍤㠶慢愵戲㌹慦攷㈴扢戴昹搱㘸㙦戴㌷搱ㅦ㑤昵昶捤敢ㄹㅣ捤㔷㐷换收晣愲㌹㕡㉤敢昹㜹㍤㙢㐷㌳昹㕣昶㜸㜳晢晡搲㘶戳㌸摦捣昴挵㌳㝡㈲ㅤ㑤㈴㤳搶挰㐰扡慢ㅢ㥣㔷て㉥㕡㕢㌶慤捡㍢挵㌳㐲㥥㙢〶ㄷ昵慥㌶慢敦ㄴ捦晤挰ㄳ㉣㠷㑡〵㍤㔷㝣㠷㤸㠶愸㡤攴㤰㤹捤㔱㙤愶㔹捥ㄵ㌷昶愲摡㜵㠲㐶慣扦㜷㘱愵㌲㕡搸㐲ぢㄸ㌴昳昹㜵愶愵搴㔵ㄸ慡㔴搷敡攵㐲愵慢㐰昹㤹㘵戳㤸㌵㉢㔳ち㡢户㘵捤扣㐳㔸改㉣㥣愴㤷㔷敢〵戳㥤㠱敥㠲慤挳攵㠶㔹慣收慡摢㈷ㄷ㑥慣㤸敢昴攲㐶㤳㈴愱挲搲搱㥣㈱摡摢昱㉦搰㜶㤴㕦捤㤴愲㔰㥦挲攰㈶扤㕣㔵㌱慡㌰敡㐷敢㌱ㄷ搵㡡扡㝡搱愴㝡ㅡ㜲㔱㘷挳戹挲昱㘶戹㘸收㔹〸㌵㌹户㠱㐸〹挸搶㐳㑤㔲㙥㜳愸㈵㌱挹改㌶㙣ぢ㑢搱愶〲ㅣ扤扥㥣㐳㌳㐷昳㝡㜹摥慡㕣㜱㝥愲慦㙦摥捡摣㘶㌳㥦㌳㉢搵昹㐹挴㔶改摢收愷晢晡攴㌴㔰换晤㤹㙦㍡挰挱㙢捤㑡㈵㔷㐰㠷换㘵㝢搶收昵㘲戵㘷㔰摦愲㘷㈱㍢㜹〰㈹て〴㄰敤慦愰敦㝡换㘵晦〹㡥攸挱㤱㑣㜰㈴ㅢㅣ㌱㠲㈳㘶㜰挴ち㡥㙣っ㡥㙣ち㡥攴㠲㈳㘷〴㐷㌶㠳挶㝤㍡㍢㍡㠲捥㤳扤敢㍢㝤敦慤㕥戳晡慡愷㐷攴㙦㡦戴㥥ㄷ散慥慡户捦㐰攰㤸㠶㜶㐴搳㥥㘶挴㘲扤㐹搵㡥㔸戲㌷㈹て〶戹㥣〹愰捤〲〸慦搴㌳愵昲㐸戶㔴愹捡㐳㤸㜲㈸㠰㄰㉦愲攲慣晣〵㉦㍣ㅢ扦㌸㌱㜷搵捤㤵改㑦㕤㌳晦㤲挵㠲攳㠳㉡戵〷㠱㌹つ愵挶扣愵㈶㘲慡捣㘴㑡ㅥづ㔲㜹〴㠰㜶㈴挰㈱㕥搱慤㌳㘱挱㘶捦㥡㉤㘶㔹㔷㈳㤹㥣㑤攲㌹〰㐲㍣攷㔴㘲㐳昲戶ㅤ㠵搰㙦ㄷ㕥戶昱攲㤹攷㍥晦挰换㠲攳㤳慡挴㔱〸㑣㍢戱㤸戳㑡攵㠲搲㥦㕤㘶㐲ㅥ㑤㉥挷〰㘸敦〲〸て攵㉡搹搲㘸戱㙡ㅡ㜲㉥㔳收〱〸昱㡣换晦换慦摥昳晣昴搷㤷㕦昳敥摥㑤㡦㕥㌱晢㕣挱愱㑦昱敦㐵愰㝢攸晤㘶㘵㜵㘹摥摡㜲㈹㌳扦慦㌷㈶摦㐳づ㝤〰㕡ㄴ㘰收㤲㔱づ㙤㍤㙢捡〶㐶扥㥥㔲戹挷㔳㔸㡣愴㜱〰㈱ㅥ㜷ち㝢慥㌸㜹㐹戲㘲づ㝤攵㥦ㄷ摤戶攳搶㕢㥥㄰散戳慡戰㈴〲〷慤㐶㑢㌰㐰慥㌲昵攲晣晥㜹挳㔵㘳挸摣㡡㔲攳㌲㐵㔶晤〰㕡ㅡ愰㝢戰㔴㜴挶昵ㄱ㐸捥㤴〳㑣㍥ㄶ㐰㠸㐷㥣㤲㕥㕥㌴晢攸慦㝣㙤挶攰搵换晥㌲㙣晣㘲㐹㉥挴㜱㍣收搷㙤ㅡ㝢攴㘰愹㕣㌶昳㑡㈱ㄸ㔴㤸㙤㐶㘱㙣慣㠹㥥㕣㉡㙦慥㙣㌲捤㉡扢㔲挴㥢㐲㠴㤷㌴搶㤲㌴㐶搲慥挲㘰挹戴慣㕣㌶㠷㘱㘷扡ㄳ挱戸㠷ㄸ捡㠵㌸搷㤷ㅡ㠶㉤扦㠱愹つて晡㕡愰慤慥愷㜹㝡㝢㉢扣戶㜷挳㔳搳㐸㈲ㅥ㜶㈴㝥㙥㜹挷挰㘳慢摥㕡㝤搱㑦㘳〷户㡤敥㥣㈹扥敦㕡㔸愳〵㝦慦㔵㡥㠷㥣㠴挶敥㝥搷㘳て摣昸昱㜹攷ㅣ愷㉤㠰㌶㡥㤸㝦搴㌲っ㍤愵㜲㉥慢攷㝢㠶昴慡摥攳㔱搹㔱㠷慦㠸昶换㠵愰ぢ㠸敦㌸散晥㜲散慣㥢㠶捥摥戰昰㠲㍦㙥昸搳搳挷㐴㠲㠲搳戹戲扡㐱〴戴挱㔱㜰㉢挸㈱㠴攵㘲㈲㤶〰㑣ㄹ捥㥡㐵扤㥣㉢昵㘰㡣㌰昳㜲㈹㔳㤷〱〸㜱户挳搶晡㘱攱㥡㈹慦〴㤷㝦㈱扤攳挰㡦㝤慥扤㐳㜰㠰㔳㙣㔷㈰搰㌴㍣㐴㍤㠳㔲摣ㅥ㤲ㄲ〳昲㜸昲㕤〹愰慤〲㌸㘴ㄵ㠶愲ㅥ㌵〶㙦敦㘹ㅥㅥ㔶㤳㜸つ㠰㄰㜷㍡㤵戸㜰晤戵挱挸搲㍢〷㉦㥤扤昱摦㑥㝦愳㌰㌵挴〵㑡㝣㜷散㝣〹㔶㉣㔹扤㔲㜵㈶㐵㜶晢㜷㜶捥㥣㜸捡㕣㔲捥晥昷㑦㤹㈸攴ㅤ㤹㌲攵〹㤴晥㍡〰㙤ㄸ㘰挶挹愶扥戹㘷㙤愹㤲慢收戶㥡㕥ㄳ㤴敢㐹㜸㈲㠰㄰户㌹㙡㝡晣㤸㝢㍦㉡㈷扤戸攸昶㤷㜶晥㙥收㌱〷㙣ㄱ㕣㐲㉡㕢㌹ㄹ㠱㜱㙤〵昳ち愷攱㜸㔲㥥㐲扥敦〷搰㍥〰㌰㙢つㄶ㍦㤸㠴㜳搵慣㡦愹㝣㤰戴ㅢ〰㠴戸搹愹㐳捦户づ扦攳㤱㌹㜷㉤扡散㤵ㄷ慦扦㘹㐵挷扣慥搳㤰㝣㠲㌳㔴っ㤵昵戳戰搴ㅡ㕢挵挵㝡晢昸摦挴换㔷慣㕥慤愴搵㙦㐵愳㐶戲㑦㡦敢㈱㉥ㄶ㜶㜷㥤㐴捤㜴㔹㈷攷㡡㐶改㉣戵㜰㥡戵㐸慦㤸㘳㐶㌱搷㐹㕢㠴〹捣愸捣昴㑦ㅣ慥㘲ㄲ㌸戸㌱㙤㡣㐹㔳戶㘱㉣㉢捤㡡㉡敦搰挶㙣㈷改昹㔱㜳攱戶㥣㥤㝣㐸㐳㌲ㄶ㤵愵㑣敢搴㈵㘵昳捣㕡㙡㔳㡤ㄶ㘲扦戲㔵昱㙥㙡愵㥤㘴搷慢㘷㜰㔳愹㘲ㄶ㔵昵收ㄶ搶收戲㥢捤昲戰挹摤㡥㘹愸愶㑥㘷㤲戳戲㥤扢愶㠸㠶㘲慤㙡ㅣ攱挵㕡㡢户㔵捤愲㘱ㅡ愸㉦㤶ㄷ搵敤敢昵㑣摥㍣愰㡥挴㉥ㄳ〹㌳敡搰㑢㑡搹搱ち㘶搸㙡戹㤴慦㑦㔹㘸㙣搵戱㥡㌶㔶㤵っㄳ㡢攱㜶㍥〱ㄱ㘸㙢ㄳ㈲昰㉥扦㈱㠷㝣㉢扤㑡ㄱㅥㄵ㜳㙤㝣㔰扤搹昵慥㐳敢搰㡡扣㐹㥢っ捥㥥㠰㤹攲㑢㌶挷戴㈶昴戴㠹㕢㐳㔲ㅦ摤㥡㕡搵戱愶戹晦㕥攲㘰㜰㥡搳晡挵㕢㌱搹㉦搳㡢㐶摥㉣㡦扢戱ㄵ慣㤱ㅣ〱〸摤㠰摥摣㔲㝡㕣ㄶ㡢㙤㘲㝢攸慣㥣㔱摤愴㙤㌲㜳ㅢ㌷㔵㠱挳收户戳㤳愲㙤㝡愴づ㤴捣㄰㘴〱挲攱㠰㘶㤰㐸ぢ㑢搳㡥㠷戸敥摦昳挵〲户搷㔲敤㥤戰搱慤㠴ち㤸㙥㉡㙤㙤㝥慤㕣愶㔷㌶㔵㘹㥥攳㈶㜲搷㈲㉤㠲㡤〰㈱敥㌳㈶摣㉡㔱㙡敤摣ㄱ㑥㉥っ㤹㤶㡥㝤戸敡摤㐲てㄵ散慤摤㤰㔹挹㑡敥〱㤷愳慦㙣搳㄰㐲攷攷挲っ慢攵㙤㔵慥㉤㍡ち搸㑤㐲㑢ㄲ㐴㜳㔵㉥㍢挴㥣㤳ㄵ捥捤ㅤ㜶㘲攰㄰㔱㐱て㤷㐹ち㘱㜳㐲挷㐱㝦〹戴㌹㜰晣㐶愰敥ㅣ㈲戵㐶㐳慦摦ㄵ㘲戳㙡㉣㌵㡢敢户㙦㌱㉢㈴敦搴挶ㄵ㘵㘳昷㈲戳㌵搹捣㠹搵㕣扥搲㡢㥡㉥㉤㤷㐶户扣㤳㝣挸㑢㙥〲㜰㥦搰攷㘰挵扢摦㈶㠸㉢搰戱㤵扡ㄹㄹ〹㜴㤲ㅢ㌱㤲㝢㔱㐹㙢〵戳㕤昸㔱㡦捣攳㈷㍣㕥㕡㠸摢搳㍤搹㐱㜳摢搷㔵㠰㠴搶㤷㑤攵ㄳ攸㔴ㄱ㐸㝢㜲㠱㙢晣㑣愹戴㤹昶㌴㐵挵㙡㥢㠳㐹㡥㕦㠱㡢㝤㈱㐴㕢换㈵㍡㜷攸摡ㄶ㠰挹ぢ昳昹ㅥ㤷㘳㐵㍢ㄳ愸㌶散昸戵㌲〲ぢ㌸敡收㌱㐵昷㜰ち搲㌳戹扣扤晦ㅥ㌲户㜰愰挷戸摣昳敥㥥愵㝡㍥㤷㌷㑢㤸戴㜲搹㐱㍤㥦ㅤ愱〹㡦㉣敡摤㤶慦㙣ㄳ㤷㐲㑡摣搶㌶㉤搴㍦攵㈴㌴㉥扢〵㜷换㙡敢㍦㡡㠰昸〴挸㌸晡㈰㕣晦挸戳㄰㤷摢〸戶〳㘰っ㔱㕡㘹て换戳敤愸攰㡥㥢挳㠸㍣㠷攰挳〰㠲晢㙤攵㉣昸〸〲敥㈳捥〷㝦摡㠶搲㉦户攸捤晡扤〰搸戰ㅣ㈷㑤ㅣちち敡㔸㔲愶㤲㔲㤴㤴愰㌸ぢ㡣㝤〵戰搵㐹㘸摡昰ㅦ㡥㙣㑡〰㥦㘴晥㉡挸晣〵㜰㈹换戸㡣㘰〷㠰㉢〰㡣愱㤷摢㔱㐱〷㠰ㄲ挰ㄵ㈴晡っ㠰㤸つ愰〴㜰㈵〲敥㈳㌶愳㡣㥡〰㡥〴扡㔹〰㔷〱ㅢ㤶攳愴〹㝡㄰晣〴愰户ㄲ挰改㑥㐲㤳戳㠱慥〴㈵㠰ㅢㄱ㄰愷戵ㄴ挰捤㐸㤶㕦㈴昸ㄲ㠰㉢〰㔸挰㑥㍢㉡攸㡥㔰〲戸㠵㐴户〲〸㍡㈳㤴〰㙥㐳挰㝤挴㠹㕥〱搰㝦搱㉣㠰摢㠱つ换㜱搲〴㕤ㅣ㝥〲㌸扥㤵〰㔶戸〲㘸昴㠶扣〷㥣㤴〰敥㐶㐰㉣㙢㈹㠰㙦㈳㔹摥㑢㜰ㅦ㠰㐷〰て搸㔱搱㠷㕦㈵㠰敦㤰攸㐱〰ㄱ〳㔰〲昸㉥〲敥㈳㡥㐳ㄹ㌵ぢ㠸〲摤㉣㠰㠷㠱つ换㜱搲㐴ㅣㄴ㝥〲㐸㍡敤㙣ㅡ〳ㄲ㑥㐲㤳㠷㈶〵㑥㑡〰㑦㈰㈰㘲㈰昳敦〲㑦㈲㔹㍥㐵昰㌴㠰㐷〰捦搸㔱搱㡦㕦㈵㠰㘷㐹昴ㄳ〰㐱扦㡤ㄲ挰扦㈳攰㍥攲ㄸ慦〰攸敦㘹ㄶ挰㜳挰㠶攵㌸㘹攲㔸㔰昸〹攰㌰愷㥤㑤〲㌸搴㐹㘸㜴ㅣ㠹㠵攰愴敡晤ㄲ慢昲㙢〰㌱〴愰㘴昲ㅢ挶づ㐶㑥㝦㤹扣捣ㅣ慦㄰晣づ挰㤵〹㠶㠵摦摢㔱戱ㄸ扦㡡昷ㅦ㐸昴㉡㠰㔸ち愰㘴昲ㅡ〲敥㈳昶㐳ㄹ㌵愳愰㝦愲㔹㈶㝦〲㌶㉣挷㐹ㄳ换㐰攱㈷㤳㡥㔶㌲搱㥣㠴㈶㑦〷扤ㄶ㑡〰㝦㐳㐰戴户ㄴ挰摦㤱㉣摦㈶攰慣攱ㄱ〰㔷㐰㠸㡡㤵㐰㉢〱〴㠱㤰㙤〰㘲㌵㔰㑡〰敡扣〷ㄱ㍥攲㙦㙦㝢〴戰ち㤸㘶〱㜴㤲愷ㅣ㈷㑤慣㐱㍥㍦〱扣〱收扥ㄳ挳敢㑥㐲㤳㤷攵〴㜰ㅡ㘷㡦㕢攷搸㘰晢敡昶戸㕤搶㤲㕣扥㙡㤶敤㙤㡣㠵ㅦ晢戴㐳挵㈷㜳敢㔶搶戳昶㌹挲晥搶㈰㜶㙦㌸㕥愹㙥ㅦ摢捦㌶敤ㅥ敤捤搵晦散㤱昷戹㍤戲摡㈱搷敤㤳挷搹㠳挲㘸ㅡ㜶挹攳ㄳ㝢㡤〸㈶收扢愲㔵㈶搵ぢ捥昵㐶搶つ晡挶攵户㍡㐳慡搱㝢㡤㤰搴㝤慤昷捥㌴昶㘶㈳㘵愶㤶晢搴搳㤰昸㍦扢晣挶攳㙢㝢㤷扦ㅦ㐷挲愹〴搳〸昶㈷㤸づ㈰晥㉦〶㈳捥㌳㜷㈲挲扦㈰捥㈶晥搴づ㐹捡〳㐹㜳㄰挱っ〰捦㌰㍢ㄳ㔱㙤ㄶ㐰户敢敤敤戱㑤っ㐳敦㍡攴㔴㐳敦㈱捣㜸㈸㐰搷㘱〰慢㤷㤹㜹㜸㡣摥愹㠳攷搰㝡ㄴ㌳晥ㅥㄷ昶㌳ㄵ㐴〷ㄴ㠶户ㄷ戳㥢捡愵㈲づ敥戹㙦㔹㤸挵挹㙤㐵攸㕡㘱㘵㘹㜰戴慡ㄵ㤶攵昰搳㔵㔸㠷ㅤ㡦㕥ㅤ攴㤱搶攴挲㑡㜸戰搵慥㝤戹戱敤晦攷慥㍥㐰㐵挰搹㍡戶戱ㄷ㡤扤搷摥㕦㍢攲敤ㅤ㉡攱ㄶ㠰愹慥㉥㔰散㥡〶て捤㍥戸㙤て挸ㅥ搴敥晡㌷㙥㝢敦㥣敢敥搸攵晣㥥ぢ㉢㔴㡦ㅣ㐶愳㥢㘷攲㈳㤱㈵㍣㕥㥡愰㜷扣㌶ㄳ㙢㐷㔳㙣㌰〳㝢㥢昶敦慤㘶攳㥦㌸〹㑤捥昴㔳挰㑤㉤㐷收㠱㤱㜸挶改㈷㐰搶㍦戲ㄷ挹昲㍤〴㝤〰㥥㝥ㄲ戳愳㠲捥㜵搵㈷攲㈴㑡〰㠸て〲愵㤶㈳㐹挴摣㐷㍣㠶㌲㙡敢戱て〰摤㉣㠴〱昲㤴攳愴〹扡攷㙢㐲昰散㔳扦摢㑡〰て㍡〹㡤㥥晣搰〸㌸敤㠱〷㜶ㄲ㉢㙣㥤㤴㌳捦愲换㘸㡡㠵晢づ昶㈱ㄸ扤ㄸ㤳慤愱搲敡㔲ㄵ〷戹㕢昲晡昶㘹㤶ㄳ㌸㜹㤳㔹㠴昷戹っ㈷㜴〳慥戴㘵ぢ㡥㤶慤攱搲㘸㌹㙢㉥ㅦ摡ㄷ扣搳㘸ㅦ㔴愷ㅣ搳㐱戸㕥挴摥㌹㕣搱㥤〵慣〴㑦㈰愴㠳㘱愳摦捣㌳㘳㡥㉤捥㈲㈰散ㅥ㤳攸晡㕣㌵㙦㑥戲㔴扡ち㜷㕡㤰㈲㕣晡㐶㠷戵㝥ㄳ晣㐹㐳㤳慤愵攵㥣〱捦㡥㐹㘵㘰挱挷㑢㈴㉢捤㡤昰敡搸愷㑢愵攲㘴㙢㝤㔹㉦㔶戶搰ㄳ㤹摤㍥戵㉥愶〶扦㤰戵㈸㔷慣愰ㄸ㜵㤴挹㜰户㌵扣愹㜴ㄶ㙥㐹㡤ㄶ㡡㑢昵㉤㤵㝤㐲㉢㘳㍤㐸愹㐶〴㐵㌰㈸㍡㠳㥤㝢慢ㅦ㙤ㄱ㌸ㅥ㌸㜶て㠳户て慡攵㕣㘶㤴户㈹㘸〲〱㙥戱摢〹㤴ㅥ〳㈱㍡扡挷㔹昸㜰昹攳ㅣ慣昰搰㠰昵慤㍢ㄳ昵昵㕦搷慥㥦㜱挹㈳〷㤱愹㙢〸㘰挵搲ㄳ㤷㡦ㅤ愷晤㐳㌷挲㐲㔹㜰㙥㥣㑥ㅡ慤慦㜶㝡㐱户攸ㄴ摢㡣㠸愳㔵愱㜷挲ㅡㄸ㙢㌴捤戰愵㘸㘸愵㔳挶㠲㑢攰〰敦戲搴挹㌷ㄶづ〵扤㍡挵㡥㜰ㄱ㠸ㅢㅡㄵ㈷㙤戰㔴㈸攸㌴㍢㥡散㌰㡥攳捤㑥㙢攱㘸戵㠴换㐴搲〲㔰戶改愰昴㙤㐰改摢ㄴ慡换㕡挷昳㍣ㄵ㈶慦搲㐶㥣戴㔷㌷ㄵ㜲搹㑥㐶㜸收戶㑦搸㉢挶㄰㌵慤㐳愰㝣摣昱愴㜱㌹㘳㑦散㔰㜷㉦ㄶ㔷ㄴㅤ搵て慢づちつ晦㠹扤㍣敥挱攸愳㈶ㄵ戹〴摣㐲㍣㑥攱㜰愴㥥搷摤㍢㤱慦㥦ぢ㡣ㅡ愰㠴㐹〲晣挹愵㠰っ昰慦㥤〷㈶攳㥥〵㜴㠰㈰扣戲愴ㅢ㑢戰攵㉣㤵㍢㥣ㅢ㡣㥤㔰㉤㠷㥢㜲㠴愷㌳㠳㜰㍤挳敢扣㌵㠷㕢㍥㥤㐴っ㘳㠹搶捥㜳ㅤ捤搶㈱㘵ㄳ〸㠵㈶㜵晡㤵戵摣攵㌵摢㌹昶昲摥摤㕣摥挴晦て㈷愴㡦愳搴挳㘱搶㑤㉥㐳㍢攴㜲戶㘹㈳愲㙣㑦〳挱ちㄲㅣて㄰摡㠴挴㐶摤搴ㅦ㤴攰㌸〵㡢收㐰㍢攷戹㜶ㅥ攱㜴攲戸㐳㥤晤㠴㔴㐳㈶㜹捥㙣㌴晢戸愶搳扤㔰愸つ挳捡㑤㈳㙣㡦戱㕣愰㔲ㅤ挱㘰㍢㔴慤㌵晡〲㥡㡡〵戳挲戰愹づ㜳〴愷〸㙤㈵㌲捦㘲㘷〱晦㤱戱晢㐵㍤扣㡥搱昳扤扢㝢攲㑤㉢㡡㜰㔸慥㐶愶㐰㔸昰㠸挳㤵〴㥤摤㡥愸搶㈰㔵慥〵㄰昴搷㜳㑤攰㤹挱挴㔹㠸敡挴㘹㈷㠰㘴㑦㐶㑤戱つ戹㌸㜲捡㜵㘴㑥ㅦ㍦〷愴㥡㠱慥〷㜶㘲〳㍤㥢㌹昰㈷㑦㈴ㄳ㈷㈲㜸㈰攰㌶挵愳昵㤳㐰㈰㑦㈶㈱てぢ㝣〸㑥㈱挱晢㐹昰ㄱ㄰㔰昳摡〷㄰㥢敡㑡搴㜳戳捦㐰㈲㔷慢昸㔱て攴戸〱愴㤰攳〵㠰㉥敦ㅥ㘲㙣㤳㍢㤵扣㑦㈳敦㑦〲搹㈸挷㑢㠱搳昱㠷㥢挶㈰搹㈳㌹㕥㠶㕣㑡㡥愷㤳昹づ挴敡攴㤸〱㜶㘲㌹㕥㡥㙣㈰挴㜹㉤㤹㌸ㄱ㜱〵〲㙥㔳㍣㜲㌴㐰㈰㑤ㄲ㝥挶㥦挰㈲挱㐶ㄲ㕣〹〲㈵挷㑤㠸ㅤ攵捡搱㝢㕦ㄱ㔶搹搳㘰愹㝥㐶㝡〶昲㐳戸㔷㜹ち㥣㐹㡣㉤摣捤㉣㌰捦〲㙦〴戲㔱戸㌷〳愷攳㉦愰ㄵ㐰戲扦㜳扢㜱挲㜹㕤㝣ㄱ㔹㤴㘴㡢攴捣㌳㠸㍡挹㙥〱㜶㘲挹敥㐴㌶㄰攲挸㠸㑣㥣㠸戸〵〱㔷戲㐱㠴挳攱㌶搲㤴㐱㈰㉢㈴攴㘱㠶て〱㔷て㜲㤴〴㍣摦㔰㤲摤㡡搸㠱慥㘴挷㙥㑡戲扢㈷晣㈴戹つ昴㤰攴敤㥥〲㍣摤㝤㍢ぢ昸㄰ぢ戸ㅢ〴㡤㤲攴㠱㠴㡥扦㠰㜶㌶㐸愶攱ㅡ攷扢㔷㤷㈶ㄶ攴扤挸愱〴㜹づㄹ摦㠷㔸㥤㈰㍦〲散挴㠲攴㤹〷〸〳㤲搳ㄳ〳敡敦㍢〸戸㜲㐲搰ㄵ攴㜹㐸㤴攷㤳昰㐱㝦㠲ぢ㐸㜰㈱〹扥ぢ〲㈵挸㡦㈲㜶戸㉢挸晡㍢愸㌴搲㔱晢㔲慣㥦㐸㉦㐲㑥㠸昴㘱㑦㔱ㅥ㤱㕥捣愲㍥捥愲㥥〰㐱愳㐸㥦〴㑥挷㕦㐰扢〴㈴搳散摢慡ㄳ㡢㤴㠷㈲㑡愴㥦㈰㘳㥥㡥搴㠹昴㔳挰㑥㉣搲㘷㤰つ㠴〱㜹㈹㤹㌸ㄱ昱㉣〲㍥㈲扤っ〴㜲〷〹㜹捣攲㐳昰㘹ㄲ㕣㑥〲㥥扣㈸㤱㕥㠱㔸捤㌶㌱つ搶㕤戰昵ㄹ㐲慦〴㍤〴昹㥣愷〰㡦㈰晦㠵〵㝣㤶〵扣攴㈱〸㌱㡢摤㝤㍥㐷㠲慢㐸昰㙢㝦㠲慢㐹昰㜹ㄲ晣〶〴ㅥ㔵挸㙢㠰攴搹挱换挰敢昸ぢ㘸搷〲㌳捤㥥㤷㈷㔶挷㉢挸愱搴㜱ㅤ㤹昳㘰愶㑥ㅤ搷〳㍢戱㍡㜸㠰〳挲㠰扣〱㤰愳〲晦〴㑦㜱㝣愴㝤㈳㘸攴㑤〰攲㔵㝦㠲㥢㐹昰㐵㠰搰㙢㈰㤸㜰〹ㄳ〶搱㍢戴㠴改㕡㕥ㄹ㌶捦ㅣ挵〵㤷㥣㥥㜷搷㌳㙤戸㐰戲㐷ぢㅡ扦㔵㕦㙤㔷㘴㉦㜷扥㠴搶搵㤶㍢㍤昵㤷㙢㌹晥㈵晤㍡敢㑥㘴ち挸㕢〸挵㥦〰㕣搹昶㈰散㑣㈷户㈲㔱摥〶㈰晥〶愴挷㑣戸㙢ㄷ㍣㝦搲昱ㄷ搰扥〲㤲㍤㥡慢摦㐶㉥㘵㈶㕦㈵昳㕤㠸搵㤹挹敤挰㑥㙣㈶㤴㈸晥〵攴ㅤ㑥㠰ㄱ散ぢ挶㥡搲づ㠴搳㤴㍢㠱㤶㕦㈷㘱㥢㍦挱㌷㐸㜰ㄷ〹摡〱㔴慦晤㔷〴㙡㜳戵昷昲㌰㠷挱摤㤸慢扦㠵晣攸挵㥤昸㜱㠵换㥢ㄵ㑥㡤敥〶㕡摥〳㄰摡て㘰㥣つ㈸㝣㜷㥥愳㡢㈹攰愰㔹㤸扢慢搸ㅢ㜲㤴㕥㤲慢㘲㤵摢㘵〱㈰愸捥ㄸづ㔶㝢㐶㑦愶戹㌵㝦搴㘱捤㐹㜵づ慡㐳㥢搳扤ㅥ慢搹㍥挹戶㉦换攳挲㥡㠸㐸昹戴㝣敡戸㉦㌹戹㠴敤㜳㜶晣㕣㘲㑥敢ㄳㅡ㡦摣改愳昸〷㕣㘲慡㤷攲愲〳捣〱㠶㑤敦㤸扣て㘱㝡挸愶㑥㘸㈲㥥〳㉢㝡㈰挳昴㤲搹戸挹捥㠹攸昲㘲〵㝢捣戰ㄳ㠳〷㘱㡡ㄳ㕣㌳㕡慤㑢搱户㑤㜳㔲㜰㘵㙡㑤㤱㙢㈹扤㙣散㈳㑥〳戴捤昶㙦愹晤晦㕥晡ㅥ挱㠴㡦㘷慢て㙦昲晤㡥慣㜹㌲戴愷攷㝤㤳㈹敥摡㌱㘰㈷㘳㝣搱㐶㘹挱㝥搵㐶㌹㠲搷㥡昰攲㘲㍡挸㥢搳㔴㠶㕡㔴㙤㤰愵戵㌰㔳㠱㔳戱㑡㙦㤱ㄳ㔲ㅤ㕤㕡敢搴㑢㌳㕢㑤㌸㜷㥣搰摡㙣戵摢ㅡ攳挷扢换晢㡥㠶㈰摢㜶㐷㑢㐲改㐹ㅢ㘷㝣慢㙦〴晢搰㕥㙡ㄵ㝡戳搴昳摡㜱攲昳㔷昳戹昵戸㠰ㅢ愰㈳〷ㅤ㘹㝦㄰㡤攳愳挴㔸敢㍤㥣㘵㑦㥡收摥ㄹ戰㐷㌸㌵㜸㜵戹㌸㍡㌲㈷搳改㕣慥攲昶㈰摤ぢ摤散㍡㜹㜸㝡昰晥㥥㥥捦㙦㥦㘲㉤㉦㘶昳愳㠶愹ㅣ㝥敥㤸慤晣㝥晢㠴扥㌸摢㌹㍤㙡ㅣ戹㌸㐲㔹㡥户㝦摤ぢ摦㝢敦昹㤷て愰㑣㌵搸㠱㐷㔸㍥㠸ㄸ㔵㌳ㅤ扦㝢㝣ㄲ捥攵摡搴戱㝢ㅣ敡捤㔲っ㙤㑤㈸㡥㘹㍣捥慣ㅤ愶慢ㅥ攷㈱㕢㔹㕡㔹攲挹㠱〷戵㉣㘷愳昶〹㍤愱㥤戶㥡㌴つ㙥捦扤散㈱㘴㠲㔱㑦晤〴㕥㍦搷昹㍤㡥昲攷㡡㡥㐷摤㍡㤱摡㜷ㄱ㍡㘴㝤愹㡡㤷挰攰㥢戴㜲搵㥥戳攰㐳昶扥㠸挳㈹㑡㥤〰〴挷㑥〰挴㐱挰愹㜵摤㐳〸㠸ㄹ〰昶扡捥搶戶晣㍥㄰ㄳ慦敢㜸慥㡥㝦〱昹戰ㄳ㘰㐴昰㈰摤㕤㐵㈱㡥ㅡ户㤱收ㄱ愰攵て㐸挸㐳㜶ㅦ㠲㐷㐹昰㐳㠰㔰て㐰攳㌰搴昲搸㤸捣㐳〵㍡㈲㍢ぢ㜴挸愲ㄳ㙢戸扡㡥㘳昱づ㠸㘷㔲攷㘱㘴晢㈳㠰㈷ㅥ㝦㝣㍥敢㈳㡥㐴挴㉤㥦㘷㥡捥㌲敦㌱ㄲ晥ㄸ㐰捣〳ㄸ㔱愴㔸戹㔲攰㤰㜸㉦㜰㍡㜱摡攳〸敤搱ㅡ㥡㐷慤㑡搶㑦㈰㈰晡〰敡搶搰㑦〲㌱戱慣㘳捣㡢攲攵㔳㑥㠰ㄱ挱〳㕡户㈹㥥㌵昴搳㐰换㝦㈳㘱挲㥦攰ㄹㄲ㍣㑢㠲㈴㠰㕡㐳晦〴㠱㝦㜲㥤〹㥥㤷慡㜶㜳〹晤㔳㘴挷ㄲ㝡〰㍦㙥㠵㍣㑢攸㥦〱㉤㝦づ㈰〶〹搸㡥攷㥣㠰搲ㅦ㥤晢㡤ㅢ扥愶昳〴搵㐰㡢㈷ぢ挳搵敤㜹㥣收㌰㐸ㅦ戶ㅤ愲昲戱㘶〲づ㥥昵㔲ㄹ挳㘵㝢攳捤㥢㕡摥搳㔰㠳㐹晢㌷扣㝤愳戲㌱㘵〸戵〹捤挱㈹㜳换晣㙣挱搸㔵㝣收攱愳晤㙦攰昷㕦㤵换㤶㑢㤵㤲㔵敤ㄹ挶㘹㘵て摦㘶㠲㐴晡ㄶ㠶㡥〴㐷摦㌲搹戰昶㈲ㅡㄲ摡捡摢晤攱捤挵搲㔹㐵㔵㥢㔰㠵㉦㜵戱㌴搹搱挱㘲㌸㡡慡攷㐸㐸㌱戲ㄴ㈹捣㉣晦て〲㤳摢㈲换昰㐳㜹㙡扦㐴㘰捥攰愲挱㜵㈳㤹㜴㉣㘳㥡昱㤸搹㥦㑣㈶㤲㔶㝣㈰㤶敥敢搷戳戱㔴㥦ㄹ㡢㤹挹㍥敤㠵ㅡ㘹挲捣㐶ㄳ㔶㕦㉣㤶挸㔸〹挳散捦昴㘷晢愳㝡㍡摡㡦㜷摦晢搳〳㠶昶㘲㡤搴戴〶㘲晤戱㔴㈲㌹㤰ㅡ㐸㔸改㈴扥搷㤰㌶捤㐴㉡㤶敤搷ㄳ戱扥㜸㠴㐷ㄵ慣㠹晣ㄵ〲昲㈵㠲㕦〳㐴㔶戸昸摦㄰昵㕢㠲㤷㠹攷挹㠵愲㈷㤵㑤捦㥣愱搵〰扢扢〹愷㈴㐴㐶㘴㠵㈱捣昶㡥㡥愶慤㐰搳㘹㐴敤㑤ㄱ㑤攳㘱㐴㘸㍡ㄴ搴戸㝦昰捦㠴㕡㜹昴捦捣昴㝣挸㍦戰昲慦〲㠴㈳㙢〰㔹㈱敤㌵〴愶づ㉥挲攱㐶摤㕢ㄲ摡ㅦ㠱敦〲㕥㑤㙦㜸搵戹愲扤づ捣ㄴ㘰㍣挷慦摡ㅢ挰敤〷㕣晤户ㄹ㈲㙢㠱㔶㡡㉦戳㔸㜵㔷㐳摤晣昸ぢ昰㘲ㅤ〱昱晦攱〴㈸㔸戱ㅥㄱ㜶㌳㈱搹㑡晣〱ㄹ搰摥〴愶愵挵㡡づ㤰搱㙡敢慤敥㐴攴㔱㠵晦ㄵ〱㔸摤㐹昸㔱㔶昷㌷〴㙣慢㑢㈷㘳晤昸㡢挶つ㤸㔴㌲㥡ㅤ㌰㔲改㜴㉡㤵㠹改㝤挹㘴㕦㍡愶扤㔵㈳捤愴捤ㄴ摥愶㑢㘷㌲㘶㈶㤱戲㡣〱㈳㘳愴慤㘸㌲搱㘷挶攳搱愴愹晤扤㐶ㅡ戵㘲挹㜴㈶搹㙦㘴愲㔶㈲㤵㡣㈲愷搵㘷ㄸ㤹㜸㕡户搲搹搸㐰攴㘴愷㈶昲㙤〴攴㉥〲㉡㈶㜲㡡㡢ㄷ㠸挹㈰㐱ㅢ昱敦㜷昱㌵㔲㤵㔳㙣〰㥥㤶㈷晥昳敦扢㜶搱㉡㐰㡣て愱㌰ㅦ扦㥥ㄲ㡥㥣㡡㐴愵摤㌰愲㝥摡㥤〴㝣扤㜶扢㠰㘹搶愴㌶ㄹ攸〶愵㐷㑥㜳戸慢㡢㐰敡㍢つ㤲摦㘹㔱㥦㙤㄰愷戳㕥慣捥㔴愰ㄸ㔰摡捤㈰愴戴晢㉡㙡散㙡㔷㜲㍣攲搰㈳㝥て㙣戳㈲戳㐸㔶㡡㍣〰慣愰㐸〳㜱愵挸〳ㄱ户ㄵ㘹昵挷晡㡣戸㥥㌲㡤㐴㌴搱摦㙦敡㜱㌳㥡㡡㘶㔲挹戸ㄱ㑢愷晡㤳摡㐱㌵㔲搳捣㐴晢㔳㝤戱慣㘵㈵ㄲ挹㔸㍣ㅤ搵㘳搱っ㤶昹愶㌱愰ㅢ㌱㐳㥢㔱㈳捤挴㑣㍤㥤㠲㔵挴㔳晤ㄸ㌴㤲㝡㑣㑦昵挷晢愲搹㐴戲㕦㌷〶㤲ㄱづ㜹慣㠹㍣ㄸ㜹攴㑣㠲㔹〰ㄱ换挵ㅦ㐲搴愱〴㠷ㄱ扦搱挵㉢㝡㤲慡㑣攲っ攰㤵㈲㝦攱㔵攴㙣愶捦〱〸㐷㜸づ愳㐴挰㙥㉡搹㈷㈵扢愱㘴扦㡢攴〱㔴愲敡㘵㐷戰㍥㠷ㄳ扣ㅢ㔹㐵ㄱ㠹昸ㄷ㤰扤㡣㈱愰昴戰〵㈱愵㠷愷扤㝡㘰㉦㔳㝡㜸搲㔷て㘷㈲㔹㤵ㄳ〳㉢攸愱㡣㌸㐲〱㉤づ㘸敢㐱敦㡦㘲扣㌵〶㑣摤捡攰〳㌹昱戴㤵㌶昵㙣捡㡣ㄹ挹㈴㐶攰㝥㉤㔱㈳㑤改愹㜴㈲㤶㌱㑣ㅤ㈳扥㍥㘰改㤶㘱愶捣戴㤱㐸㘵〶っ㉢㥤㠹㔴ㅣ昶㌲㠹㍣㌲〵㄰愹扡愸㝥愲搲㐴㡤扡㈸ㄲ㈸㔲扣㔲改㐸昳ㄱ㐷㥡㠸〷攴晢㤸㍥ㅦ㈰ㅣ搹づ㠴㙡〸扢㠵㘴ㅦ㤰㌴㝢㐹㈳㡦㝣挸㑤㔴搲㍣㠶㔹㠷㤸㜸㌴㐲攲ㅣ㈴㉡㙥㑢㠰㘲㐰㐹昳㈳〸㈹㘹㝥摢㔷㥡㜷晢㑡昳㕣㘴㔲㤵㔸〱㔶㤰收㜹㘴㠷㈷㜲扥ㅢ戸挰つ㕣攸〴挴㐵〸㈸㍢昹愶搳㌲㜵㈱㙤㈵慢户ち㈰ㅣ戹ㄸ〴㉤㕢昶㜱㌷㔱戵慣て㘵挹昵捣晡ㅥ㠴挴㈷㤰㠸㝦〱㜹ㄲ㔰っ愸㤶㝤ち㈱搵戲㕢㝤㕢戶搳户㘵㍣昴㔰㤵昸〰㔸愱㘵㤷㤱ㅤ㥥挸づ㌷昰㘹㌷㜰戹ㄳ㄰㔷㈲愰㕡昶㈵愷㘵慡㕢㙤㘰昵㑥〵〸㐷晥〵〴㉤㕢昶㔹㌷㔱戵慣ㅦ㘵㐹㠳㔹㔳㉣昵㜳㐸挴㍦㌸㌹㠱戲捤㌴ㄱ敤㌷〷㔲昱愴搱㤷ㅥ㐰挷㌶昴〱愳㍦㘵ㄸ搹㜴㍡㍡搰㘷㔸㐶攴㉡㈷㡦摣㠸㍣㤱慢摤搸㈶挶㍥敦挶㤸㈶㜸扥㠱㝦〱㜹〶㘲敥㈳慥㜳戱㥢㐹〳戴㤲收昵〸㈹㘹㕥改㉢捤㉢㝣愵㜹〳㌲愹㠶㤷挰㑡㙥〱㤸ㅣ㡣摣㐸㥥㜸㈲㌷戹㠱㥢摤挰ㄷ㥤㠰搸㠹㠰ㄲ改づ㐷愴㥣晦㘵㤹㕣㉡〰㘱㜱ぢ〸㐸㉣慢㠸戲㠲晣㡢搰㐷摦㔲搰户戹㠹㑡搰㡢㤹昹㙣㌲ㅣ㐲㐸㝣搵攵昷㘱愰挸㔸㌵晡㜶㠴㔴愳㉦昰㌶扡㌶攴㥦攷摢攸㍢摣㜲捥〷㉢㤸搰㥤㠸㤳㥢㜶〱攲戶づ攳㔶㌶㙥挵㡣㑣搲㠸昷㈵㌲〹㉢愳ㅢ㝤㔱っ㌹㈹っ㈳㐶㝦㌲慡㕤㔸㈳〵㐹㈶㙥㕡搹㤸㥥㡣㈶昰愷㥢搱㜸㉣㤱敥㑢攸㔹攸㍣㥥搶㍥㕡㈳㌵慤扥扥㑣捡㐸ㅢ㈰㐹㔸㠹㔸㍡ㅥㅢ挸㘴昱㜵愵㠱㐴ㄶ㉢捤㑣攴敢㑥㑤攴挷㤰㐷㕥㐴㜰㌱㐰攴ㅢ㉥晥攳㐴㕤㐲昰〹攲敦㜲昱㌵㔲㤵㔳搰㤷慦戴㔳㜶戴〳㘲ㅣ〳㌲摦愷〱挲㤱扢㐱愰昴昰ㅡ〲㡤㐳晥㍤㙥愲搲〳摦换戱扦㑤㜲ㄵ戲㠶敥㐵㘲攳晡搰㜳晦捣攳㕦挶搶ㄳ㤳搵㤸搳㕦慤㌴昷戳㑥ㄸ挵㥢愹搵敤㙢攰㜹慡ㄲ戵㉦昸㉢摡㙤晦摦㠴㡢㙣搵㠴て㥥㑡㕢㙦㤴㐱晤ㅡ搹㘹㥢㝡〵㝢敦扣ㅦ攱搰㐶㥡㜴㠳㈷摦扦ㄴ愸愴㘱㈵㑥㜳づ换捦㔳搷搸户搳㉦㑦㥡晡㘱攴㝥㍦㙣攸〱㘰㜷摦戵㐶慥搳挶㉥㜱昱扡摥㕣扥㡤扣ㅢ户㈳慦㐵攵挴㠳㝥㜵㄰て戹搸㉦㤰〶㐵愸扥晥㝤㠴㔴㕦搷㍤㝤㕤扢〱㈴慤ㄷ敦㈳扥〳挰挳攰愴慣晦㈶㘴挶〰㐰户っ㥦挸て摣挰愳㙥攰㠷㑥愰㥢摥ㄳ㙥〱㌴㐵昹づ㠲挸㘳攰捣〶㌶慥ㄵ攸㠶㔱昸㜵㑣摣㠹慡慡敦捥〸攵㐱㈱敡㔶慦㜴㥥〴戵㤲捥㐹ㅥ改㡣㉤㝥搷晢ち攲㈹㘴㔲㠲昸㥡㉤㠸愷㥤㈲戵摢ㄱ户㐷挲㙣挶㑣㐶㌳㔸㌹昵愷攳㠹㔸晦㠰㍥㄰㌵㜴㌳㙤㔹㈹ぢ㝢㡥㘴㑣扢㘳㡣㜴㈰ㅤ㌵㌹晣つ㘴㔳㠹㠱攴㐰㈶慤敢㝡慡㉦㘵挴㤲昱㐴戴捦搲敥慣㤱ㅡ㘶摣挲愰ㅡ㑦攲㕦㈲㌵㄰㑦昷挵㉣㍤㙤つ㔸㠶愱挷㘳搶㐰㠴㡥ㅢ搵昸慦㈳㡦晣〶挱㕤〰ㄱ㍡㙤ㄴ晥㕦㠹晡㈶挱户㠸愷ㅦ㐷攱㐹㘵搳㌳愷愰㑢㐶㡤㠴㑢㈰㠰摡㉥收㍥ㄲ摤て㄰㡥晣っ〴㉤㐷㐲㝡㙢㔴愲ㅡ〹昹㑡㠰晤攵㥤㠷㤱㌵昲㥣㥢昸〸㘲㤳摢㐲昴㍦扣户愱扦㝡㐶㐶捦㡥㜶㉥ㅣ搴㜵㥦㘴㔹㡣㑦慣㙣〷㤷㐰ㅢ㙥㔲摡昷て摢㠳挷敥ㅤ㉦㡥㔱㍣㤶攰㕦攸㔸戴晡ㅦ攰㠳ㄶ㜹〶ㄶ㜲㍣っ㝦昲㔱㔴㌵㐴搷㠴慦〳扣昱㉢㙡摥敦ㅡ戲昷㑣㉦㉣慦㘰慦慦㍥㙢戶戰昶㜱挵晤㕣ㅦ挰㕣昷㑢㈱㜳挶㌰敥昹㤲㥢㙤㑤戹㤶て㕦摥㠰扢〸〹㜳昹㕤㤱改㘳㌱捦晤捤㤹㘳㔸ㅣ㉢攲戰挳㌴㕣㡥ㄵ㕣㕤㙣て戶㠹㐶㔷慢㔲㥣昳ㄹ㐵㕥搸㈴㌷㝣〵㘷戹戱ㅦ㕡㌰搳攷昶敡愲㕣㔵摤㜳攰㠹户㤰扦㠴㜰戴ㅦ㐱㑣摡晣搹㙢㘷㐷攳愱ㄴㄴ戱摢㘵搴㡢㥤㈵搲㌶挲昲挷昸ㄱ㉦㈱㤵戲ㄷ昲〵ㄶ昲㠴㕤挸〹㈸㐴挴㔰〸ぢ㘲㐷〸换㈷㐹㑤㔷㤲㑤㑤挷㤵昶戴㑤扤㡥搴扤づ㌵つ㍣㉣㥦㈱㌵ㅤ㔲㘴㐰㤴昸慤ㄳ㈱㌷昱戲ㄳ〱㔵愰㥢㉥ㅥ㙡戲㘱㉣㝣ㅤ慥㜹昵㉣戰㝦㍡㥤摦㠸昳扢晦㠲㙥晡㠵㔴捥㔳挵攱㔷㉣っ扤㜰㙥攳敢㐴㜶捥敤㜶㡥〵攷㍡㌹㉦㔹㈰攸搵㔱ㅢ㤲㉤㈰昱扣㈱㜳っ慡敢晢挲敥搱㑥㐲攳愷㉣㈲昴〸愹㑥晤㜳㌴㘶㜲㥢昸㉢攲散扢攲㥦㤰㠳ㅤ㐶搹昸昳㤴挷摢㐰摢搲愳㕢㐷晢〵㜰㔰攸搰散㘸㔲ㅣ〱㐲㡡㡡〲〹换㕦㤲㝡㔷㡤晡㉤㔲扦㘸㔳㉦㈱昵愱づ戵㉤敢㤷㐸㑤㥤摡扣改摣搱㝥㘳㔳㉦㈶昵挱づ戵慤挷㤷㐹㑤愷㑤㑤㌳㜴摥戸㝡ㄶ㜴攲戸ㄵ改愶㝢㘶敦㌴㐳㥦捥㙥㘸㈶㘶㙢攴扣㤴昳㍢戰㐰搰㉤攳愷㤹改㘸㠵慦㘶昶㜷ㄲㅡ扦戱ㄱ愱㌷㐷㘹收㔵〴愰㤹〳昰愳㌴㌳ㄵ㌹㙡㥡昹㈳戰㠲㍥づ㕢㝡昴搳㘸㙦㄰捣㥦扤㡡㜶㍤挵㤱㥥㉤敢㍦㤳㥡捥ㄳ㥢㥡慥ㅡ敤㉦㌶昵昱愴づ㍢搴㐰㐱㡦晦て㍦㘲ㄶ㠰㑤㑤㙦㡤昶㥦〴昳㘷慦㈴戵收㔰摢㥡昹ㅢ愹て〱愸㘹㠶摥㤸㥡㘶攸㤵愹㘹㘶㌶㈲㝢愷ㄹ㍡㘹㜶㐳㌳敦戳㌵ㄲ㔸散晣慥㕣㈰摥㡤㥣㝥㥡ㄱ㘸㠵慦㘶〲㑥㐲攳挷㍦㈲昴敦㈸捤〸戴ㅣ㥡愱㤳㐶㘹收敤户㍣㥡㘹㐳愲愰㐳挵㤶㕥ㅣ㈱㡤㕦昱戵㌵㤳ㄶ㝦〵戱㉢慡戰散㈰㌵ㅤ㉢㌶㌵㥤㌷ㅡ扦挰っ㙡㘸㈶㉤晥挳愱〶ㅥ㥡㤹㐴㙡㝡㘶㕣㠹ち㝡㘸㕣㙥摤敦㐳㠴㜷ち㈹㈸捦搳㝡㐸敡㥥敦收ㄸ㝦㈸ち㉣戰搹㐵ㄶ㠸㈱攴昰ㄳ攷ㅢ愸愸慦㌸㕦㜷ㄲ㌶㌴㝣㑡㈴㐲〷㡦ㄲ攷㝥㘸ㄵ挴㐹㉦㡤ㄲ攷㙢挸㔱㌳昴㘹㐸散愶晦㠵愴ㄳ㌶慣㝢㤵㑢搹慡㐱昶攵㠲ㅦㅤ㈷攸㤸昱㙢挸敦㕡㌵攴ㄵ㈷愱昱㤳㈰ㄱ晡㜳㔴㐳㘶搸つ愱㔳㐶㌵攴户摥㠶捣㘴㐳㌶㈰㘹捦㌴㜴慡㥢愳㔵㠳㙣捤捣㕡㄰㔷捦㌳挷〹〳㌹晣ㅡ昶㘲慢㠶扤攰㈴㌴㝤敡㘳㈳㌸搹㜶㐹挷㡥㜶〴㕡㌰㝢㠲慦㡤捥㕥㌱㍢摡ㅦ晡〵㌸晡㝥㈲捤晤㈶昳搸㌷㘵昹搱㔷㉣㕣ㄶㄷ㐷ぢ㤸〱㍣ぢ㉤捥昸㝣挲㜲㌶捡ㄵ㜴っ㤱㉤㔱ㄱ搷ㄳㄴ愱昳㐷㠹㝥㡥㉤晡ㄲ攲㑡昴捦㠱戴㘶㐳㐷㤱〱晤㍡㉡改㘷㑥ㄲ㤰昸㉣㌰㘰㌷㍤㌶㡣戵㌴慦敥㡡㑢搱㑡ぢㄱ搷挳㈳摦〵㑥㜲㉥挱㍣〰㜱㌶㜲晡㘹攳㈹搴挲户扦㍣改㈴㌴㝥㘴㈴昲㘱㜰㔲㙤㡤㠱㉦晡ぢㅤ㌷慡㐱㑦㜸摢㥡㘰愱昴㥣搸㡡愳㌷㐷㑢〱㘷て㈸㌱昱㈳㄰扢愳〷㍥ㄹ㐳㙡晡㑤㙣㙡㍡㜴戴㘳㙤㙡㑣㈳㌱昱㠸㐳捤㜲挳昲㝤愴扥戸㐶晤㔱㔲晦戳㑤㡤㠹㈱㈶ㅥ㜲愸㠱〲昵〲㔲搳㔷攳㡥㑦㠲㍥ㅢ㐶㤸㉥攸扢㜱㉢搲扤㠳慣挶搳〰搲昰昸㉣愶攸捡㔱㌹㕢㘹挶捥㤹㕣愰㝥捦㕢攸晣㉥㕢㈰攸挹昱搳捣晤㘸㠵慦㘶敥㜳ㄲㅡ扦㝥㈲攸㘲愰昱捡㈵㘸ㄹㅢ愷ㅡ㜸慤㡢㜵慤㤵搵㡣㜰㌷慦戴戸っ㐴搰㈲㜷摦㑡㡢㜷㠳㝢捤㘲㔷㈰㔱散㐴搲㔸〵㡦㐶〹昶ぢ攱摦㘸㔵挱慦㍢〹㡤㉦㠴㐷戸㐹㔶㠵慥戵ぢ晤㥡㕢攸ㅤ摥㐲搷戱㔰㙥ㄸ㙤㘳攰昶㔷㕢て㥣㙤㍡㔱昱ㄵ㄰扢ㅡぢ换㤳㐸捤㍤愹㑤㝤〷愹㑦戱愹㘱っ㔱戱搳愱〶ち挶昰〱㔲摦㔵愳收㈶㔸摢㘰㔳挳搰愲攲㘶㠷摡㌶戴搳㐸捤捤㙤捤㜴戸挹慤㤹づ㌷扢㙥㐵扡敦㈳㉢㤴挱㍦捦搳㝡搲戳㠹戰づ扦摦捤戹㕢愶ㄳ㜰搶ㄶ㌰㈱昱㌰㜲㡥㘹收㑣㜰戴㌵昳〵戴挲搷㜴慥㜳ㄲ㥡摥㔴攷戶㜹愲㌷搵㍤㥦㘷㔵晢㔹㡢㔷ㅤ㈶㔹㌶㥡㍢㕤㜵㐱㌴慦敥〹㜴攱愵搲㌲㍥㤰扡ㄲ敦㑦攳㔵㔲㝣㈹摦㌹㌰挶㝢搵扣ㅡ攳扥戶㈸㔵㡣㤹㌵㑢㝤慤扣挳㕡㕥挱ㄵ㐸愳ㄳㅦ㜸慣攲㘳㍣挵㝤挱㈵㠹㥢ㅢ敤㄰㄰ㅥ晢㕤㔳摦㑢ㄳ扣つ攱扢慢愴戳愱搲㍢㈶て昷ㅡ㕣㤰敦愲敥㥤㐳㔲㌳㘰㤹摥㍢㍦㠶攷つ敢㜶㜱つ搴㙣㥦慥㥥ㄷ㔰㌳ㄵ㌷慤搲愲㥤㙦〴㘸挳搱扦ㅡ㈸〰挲㜲ㄳ㌰敡㑡㥤㝤㠹㌸昴㈸㕡摡搸㐰㕥㘵攱㍡㈹搰昰〵搳㐹㤳搸㙡昷㘹攷㥥㜸扣晤㌸㑡ち㜴ㄴ㐶㜴晥㡦㐱㍡ぢ㈳㜹戳戸戱扡愹昶㍦〳㠱㡦ㅡㅦ摢㤰㘷㠰捡ㄶ㌶㍡摦㤳〸㤱慢摣散挵㍥攳㘲昳㕥㉣户㤰戴㘳慤〰㙣㙢攱㕣攱㉢㥣ㄲ昲㐸ち㘷㑣㌰㘷ㄲ㘵〰㘳ぢ㐶㍣て摥ㄴ㡥晢〸㙥㌴㔵攵㉡愰㜴ㄳ〴㌷㤴ち换晦敦㐹つ晢戲㡢ㅤ昵㘲戹户㔲㔵摥ち㙣敢㉡㕦攲㕢攵㙤挸搳㔰攵てㄱ攵愹昲ㅦ挱扦慥捡㝦㜶慢㜱㡥户ㅡ摣㘹愹㉡㝦搸㡢攵㡥㑡㘱㍦攲挵㜲搳愱慡㝣㉥〲戵㌷〱敢敤敦㍣摦晡㥥㡦っつ昵扤㤰㈸㑦㝤戹㘹愹慢㉦昷㈵慡づㅦ㐳〰昵㔱㡦攰晥㐳㘱㉦昲㘲戹㝥㔷㌵扢ㄸ〱昷捤㍡㙦挵㠲㘲㥢㙦挵㉥〱㝤㐳挵㍥㐹㤴愷㘲㕣晥搷㔵㡣㙢㙣㔵搸愵〸戸敦㥣㜹ぢ㙢ㄷ㘵摦挲㜶㤰㜳扤愱㕤㑥㤴愷㌰㉥搱敢ち攳捡㔳戵昷㌳〸㔰ち晣ㄳ㕣㙢慡㉡㕣㠹㠰晢㥥㔵㝤ㄵ㌶晢㔶攱戳愰㙦愸挲㔵㐴㜹慡㜰ㄴ攲摥㉡㠴戸㐰敤㙦㜰㠲搶ㅦ㠰搸㉦㝡㈹敦摥㕣㍢散扣㕣捤攳㝤捦㠲㥡〷㌶挴㠴戸㐲㙤ㅣ㌰㕢戲㔴㔳慢晤㈱㘰㔹㔸散㝣愴㈰愴扥晢摤挹㌸扦扥ㅡ㉡っ㔷捤㉤㤳ち㜶改㥣㔴㔰っ㔶ㅣ戸昷慡㘹㠹㍤慣㍣戳慢㈳㈳搶搷㝥摣戹晣捤㕤敥敥捤挶扦改㡣戱㙦敥ち㔹㄰昸㕥㤵攴㉦㈳挱〵㍣攵攴㍣ぢ散摦㌷㜷搹扢慣㤷㡥㜳攳敥慦㌰㔱〱㔶㠲晣〴㔷晥㘳戹摤㔵㙢敢敡ぢ挳㥢㥢敢㝢㘵㕦搷㈱搰㝡㜰捡㈰㑦昳㘴㜳㍤昲㌴搸搸㡤㐴㜹㙣㡣㕢〴慦㡤〹敥〲㤴㤹摦㡣㐰慤戳㜳戵慦戰㕦昴㘲戹慡㔷搸㉦㜹戰ㄱ㉥㝣摢搱㜲昹㘵〴攴㑥㠲㕢〰挲㠲慢㕣搵㤶㕢ㄱㄸ晢敡搶㔶晡慢㉢㐱㜱㤲摢㠶摦挷㘶㡣㑤㤸㕦〱慤昶㔵〰㝥〴㠹㑥㍦ㅡ㙥㔸㝥つㄸ㙦㍢㔶㈰慥摡昱攷㑦㉥っ扣㍣㘷㤱攰敡㔶ㄵ㜶〷〲慤〵户搶㉤㌴攰㥤愵扦㑥敥昵攳挳㕤㐴㜹〴挷〵㜲㥤攰戸〶㔶挲昸㈶〲㌵挱㜱慤慢戰摦昲㘲戹愶㔵搸扢㍤搸㄰搷〶㡤㝤搱㜳㕥㔲扦㜸愱㙤敤攵㐱攳㍤㈸㐷㜰挵㐱ㅥ昲摢㑥㠰㤱敥㌳㥣㐸㈷㈲㠱敥捤㜵㌱捥昳㈴㔲㘹㠲㜳㌵㉢㉣敦㈵㥡搳戴攲㜶㥦ㄳ㔰摣㌸㈵搷㜲㜴㜳㉡ㅥ㡢㜱ち慥挵〴愷㔱挵敤㝥愲㌹㠳㌲㑤㍥攰〴ㄸ改收㙣㔹换搱捤㔹㜲㉣挶搹戱ㄶㄳ㥣攴ㄴ户敦㄰捤昹㡤㘹昲㐱㈷挰㐸㌷攷戲㕡㡥敥㡢扣㌱挱戹㐸攵晦㉥搱㥣㠶㔴晥㠷㥣〰㈳㠲㔳㠸愲昹ㅥ戱㥣㍤ㄴ捤昷㍤㌴摤㥣㈹㔴ㄹ昸つ〸㡥昸㉡挷挳㐴㜳戰㔷㌹ㅥ㜱〲㡡㉢㝢慣愲昹〱戱散慣㡡收㔱て㑤㌷㍢愶攲ち愶㠱㙥㜶挸戱ㄸ㍢㘲㉤㈶扥㡣㤸摡㑦愶㘱攵摣㑦扥て㌹㍡㠳㥡㘰愷㔴〹晤㑥〲敦挰㜷攲摤㌷㜶㔴㤵㤰㜲ㄲ㌸戸挹ㅦ㤳㉢㍢愲慡摡攳㡣戱晦愹慡㍤攱〴ㄸㄱ散㌷㡡收㝦ㄱ换㉥愳㘸㥥昴搰㜴戳㝢搴慡搸捤㙥㌱ㄶ㘳㜷愸挵㠴戲㔳㤶晦ㄴ搰敥ㄳ愱扤慡攱攵㘹〴戰㘹㔶昶㐷㉡㜷㙢㑤捡〸敤㔰㔱㍤㘳㔳㈹扢㈲㔵ㅤ㉦摡㤷愲晡㠹㑤愵散愵㠹ㄷ敤㐶㔱晤搴愶㔲㔶搱㐴㐵敢㔰㔴㍦户愹㤴㕤㌴㔱搱㍥ㄴ搵昳㌶㤵戲㠵㈶㉡摡㠴愲晡㠵㑤愵慣㠱㔴㜵戵愷㔵㈸慡㕦㉡慡㙥慡改㘴㔰〵户㠹散改挶改愷扦搹摤摥㜳㜰晢㈹ぢ扡慥㝥攱戱㕦㕤昱散㠶昹㉦扦㜵敤戵捦晥晡㡡挷摦扡㍦㌳晦搱㥢㙥㝡㜸挵昵㡦晦㙡慡㜵㐳昰㕢㙦慥扣攱㥣攸收㜳捥戴㑥㝣搷搲㜳摥㝦挶〹搱戵晢捤㙤㙢敢攸㌸㙡摡てて㍡㍡㜲摥㤹昷㠸㠷㝥㝥㘰㔱㈸捤㌷㔵㤶ㄶ愰慡昱愲慡㠶㔰扡㙦慡㉣㙤㐰㔱扤愴愸㈲㙥㑢〴搵愸㑣㙥㤶㘳㜲㡢㤰户ㄳ㉦㔰㔲㜳㉡㘱㘶㐳〲㤵愵ㄲづ㙥㐸愰㝥㔴挲㡣㠶〴慡㐴㈵ㅣ搴㤰㐰㉤愸㠴〳ㅢㄲ㈸㜸㤵㜰㐰㐳〲㘵慤ㄲ愶㌷㈴戰昵㉡㘱晦㠶〴㌶㔸㈵㑣慢㑦㤸昴㕦攸㡣ㄵ攱</t>
  </si>
  <si>
    <t xml:space="preserve">Team 13 Members </t>
  </si>
  <si>
    <t xml:space="preserve">Anika Abrahamson </t>
  </si>
  <si>
    <t>Joe Werthan</t>
  </si>
  <si>
    <t>Karry Lu</t>
  </si>
  <si>
    <t>Lisiman Hua</t>
  </si>
  <si>
    <t>Basic Model</t>
  </si>
  <si>
    <t xml:space="preserve">Utility Theory Analysis </t>
  </si>
  <si>
    <t>㜸〱捤㕣〹㝣㤴搵戵㥦㍢㐹㈶昹㤲㐰〲㠸戸㠰㠶〲㉡〵㈲晢愲㔲捤挲づ〱っ㡢慤㑢㤸㈴㌳㌰㌲㤹㠱㤹〹〹ㄶ敢㐲㉢戵愲戶攰晡搴㡡㐲㡢ㄵ㐴慢慦㙥ㄵ戵慤㔵敡㔶㙢慤㙢戵戸搵㉡晡㐴㝤戵昶㠹昲晥晦昳摤㥢昹收晢扥〱㥦㑦㝥㍦挳捣㥤㝢捦㌹昷㥣晦㌹摦㜶捥㥤㍢〴㔴㈰㄰搸㡢㍦㝥昲慦㤰㥤扥㡤㉢搳㤹㐸㕢㜵㕤㌲ㅥ㡦戴㘴㘲挹㐴扡扡㈶㤵ち慦㥣ㄹ㑢㘷ち㈰㄰㙡㡡㠱㥦㉥㙡㑡挷捥㡡㤴㌴慤㠸愴搲㄰㉡ち〴㑡㑡慣㈰昸摤昴扢搲っ㉣捥戲ち搹㐰㉡㘰㠵搸ㄴ戳㈹㘱㘳戱㈹㘵㔳挶愶㥣つ㜵㔸摤搹㔴愰㈹慦㐴㌳慦慥㜶㜶昳㤹㐰搴㤸㐹愶㈲㐳慢ㄶ搸㜶㈷㡥ㄸ㔱㍤愲㝡昴戸ㄱ㘳慢㠷て慤慡㙢㡦㘷摡㔳㤱㠹㠹㐸㝢㈶ㄵ㡥て慤㥡搳摥ㅣ㡦戵捣㠸慣㥣㤷㕣ㅡ㐹㑣㡣㌴てㅦ搵ㅣㅥ㍤㝥挴攸㌱㘳愲ㄳ㈶㡣㉦敦〱捤㜳敡㙡愷㐶攲换愰敦慢搲摡ㄳ㕡ㅢ敡㙡攷愴㈲搱慦㑡㘷ㄱ㠳㌸慣㍥搲ㄲ㘳戴㈳㤱㔴㉣戱戸扡慥ㄶ㉦㐷㔴㌰ㅡ㔷㍤扢㜱㌶㡥㐹㍣扣㔲㠲摤㌶扢愵㜹㐱㌸摥ㅥ〹戵〹㥣㤲戶〵攱㔴㐳戸㉤搲慤㙤㝥㍡㜲㜲㌸戱㌸挲㔱㔱摢㤴昶㔸㙢㈱捥㠰㠲挱㝥㐶㜴㠰慡㘷搷搵搶㉤〹愷㌲愲㤲挱ㅢ攲㈷㉤㤶慡㌵っ㤱ㄷち挳愲捡昴昹㐵㝢㍣慥㔶㉦㌶〷愱〹昵㐶㔳愱㘷㔵挹戴慡㤱慡昰ㅤ㥣愱捥㐹㍣㑢㠲㑤攱㘰㔳㜳戰愹㈵搸搴ㅡ㙣㡡〴㥢愲挱愶挵挱愶㈵挱愶㔸戰改捣㘰搳㔲挸㤸扦㤲攲攲愰晥㥢搵㜱敡ぢ㙦昴昸昹昴つ㤷晦愸昷晤昳㡦ㅡ慡㜸㔲捡搹搹〷ㅤ敢㄰㌴愱㐳搱戸㐰㡣㔵敡敦〰㐱㈰㡢挷扥㜳挶㤴㘷㥦㤸扥㈹㍡晡戲㙢敢摥㕡愱ㄸ㘴搱㜰㌸㌵昴愵㠶㝥㕥つ攳㤵㝡㑤㙢昸敢ㅢ㐳愲㉤搶㌵㜵ㄷ㉤㕥㍢攲㤵㉤㕢扡㈹㕥づ愲攱㐸㙡愸㐲ㄳ敡㡦愶㌲㌷㄰㈳㐶㈹昵㡡㔶㌱摥扡㔰㝤晥挴昴㥡㉢晦慢戹戹攰戱戱攷㈹㕥㑣愲㘲〰㍡搶㐰慡ㄸ㠴挶攵挶〸愵㕥搴ㅡ愶扦摣晣搸㕢ㅦ敥㤸㜹挹挵换㍢㙦㝡昵㥡㔲挵㉢㔱㌴ㅣ㑤つ挷㔰挳㘰慦㠶㌱㑡㍤慢㌵㙣晡㡦㐱㘵挹㈷晢捦摥㝥搳㌵㜳㈷つㅡ㍣㔳昱㌲ㄶつ㐳愸㘱㈸㌵っ㐳攳㜶㘳戸㔲㑦㙢ㄵ㑢〶㔵㝤扣晣晢㥦捣扡㝤换戱晤昶慥晣昶㡢㡡㌷〱㔱㜱㉣㔵っ愷㡡ㄱ㍥㉡㐶㉡昵愴㔶㌱敦挲搰愵昵户摣㔸㝦改昶攱㠷搶晣㜴昳㑢㡡㈷㠷愸ㄸ㐵ㄵ愳愹㘲っㅡ㔷㈴㄰换㐷戵㠶攰㡥搹搳敢〶㙣㤹晥㤳扦㝤㝣挳㍦㍥㕡㝤愱攲晤㐷㌴㡣愳㠶昱搴㌰挱慢㘱㥣㔲て㙢つ挷㤵つ㉡搸㤳晥㔳挳㔵㌳摦敢昱摡扡㠷㉦㔴扣㜹㠹㠶攳愹攱〴㙡㤸攸搵㌰㐱愹摦㙡つ㠹戳〶㝤昳搹摤㡦捦戸慥㜳摢扡㥥㈳㥥㜹㕢昱捥㈷ㅡ㑥愴㠶㤳搰㠴㙡搰戸㘳㠹〳㝡扦㔶昱摤摢ㅡ㙥㝥愷㝦㑤挳晡㔱敢摥ㅥ㍦慣㑦㉦挵晢愶愸愸㐳挷慡愷㡡㐹㘸㕣㠱ㄸ慤搴扤㕡㐳㙢昴挳挰㉦㥥晡㐷挳㉦敦晦昸㠲晢挲㜷晤慥㝣ち挴ㅢ㜰扤㔷㌷㐴㌲㕦搱㡤戱㠸搷晡ㄷ扦扦昰㔰ㄴ戵搹户愷晡㐸扡挵攲扤㙢㕡愲㌵搲ㄹ㐲て昷戴昲戶扡㘴㈲ㄳ改捣搴㠷㌳攱攲戶㌹攱㔴㈴㤱戱㈰㌴㐴㘶搹㍤捥散㈶㌴㌳扢㔴㡦愰愱㔲扡づ㉤㘵㐲戰㌵㈹㍣てぢち敤戶㈴攴昷㘰㥣ㅡ㑥㉦挹㠴㥢攳㤱㠱慥摢㈰攳㠶㍢敦晣㑣㉣㥥慥㠶捡㈹愹㘴晢㌲㐶昴慢搲挳㝢慦挵ㅢ㘶㘸ㅡㅡ㜹㡣昳㌳㄰搸㝤愲㌵ㅤㅦ愵挲戴挸挴〱摥㑢㑥㤶㔷摥㠰挱㕣㝤㈳慥㑦㠵㍢昰㌰挹ㅥ攲㤱搵挳昹㙦晦㑦㔳㍣㑣愳㘳愲攳愲㈳㐶戴㡥ㄹㅥㅥㄵ㉥攲㕤晣晦昲㐰攰晤扦㍣扡㌰㤶㘸㑤㜶挸ㄳ愲㙦㙤㌸ㅤ挹㍥㌰㠶㘸㕥㙤戲㍤搱㥡㍥摣㥦搹㤸〹㘷㈲㠷戹㜹㔹㈵㥥㘹㡤㜸㜸㐶搲㘲敦〸昷㌴㌹慤㙡㍡㘳㌶扢㥦㡢㡤㐷㘸戲㌹㍦㜷㜲㉡戲扣㡢敢㐱㔴㠳㘴㙡㐵㠴㝣㡦㤷㌶换挶㠵〷㕦㌲ㅤ㐹〸扣㈱㙤㜳㘲㉤㑢㈳愹挶〸㔳戱㐸慢戸摡㥢慣〸捥昴㤶㐸㝡挸散〴ㅣ挵㌳扣昵ㅢ㑥㙡㜴㔲㘷㈶㠲敢愴ㄵ㜸㤱搷㘴㔶捥攳㌹㝡㜰㡥㠸㙤ㄳ㡣㐳㜳挸㤳㤳㉤敤㘹㕥て愹㘴㍣㤷㔳搳扡㈲っ㥢慤戳㤲慤㤱挲挲㐰㈱晦〲挸ㄷち㜰㠱っ㜵㥤晥㤲㤸㔰㙦摡㘴〱㡥㠳捣㌴攰㤰摣㤳慦晡㘴昸〷㍦攲ㄱ㥥㤹㐱昷搵攴㔰㤷㍤慥㔴攳㝢㉦戱敤㍡扣㘲收㑡改㘳昲愳ㄴ戵㕤挷敥挰ち〷㠳扤戴昷㤳㔶攰㝥㌵㌵㥣㘸㡤㐷㔲㝥户㤷慥扣㕢ㄱ㤱㌵ㅢ㑤搱㙤戸㥡昳㐶㡦昹㡣敡㔴㉢㡢㍡㘲慤㤹㈵愱㈵㤱搸攲㈵ㄹ搰㤰㥢㤷㤴㌰戴扢昰㑣搸㠲捦㈰ㅥ搷搷㐹㠲㌸ㄷ㈳敢㘴㌶㡤㘸㑡㑢〳㜲捦〸㤵㕡昳敤愱㘲㙡㈴㌹ㅡ㌳㈳敦つ攵ㄴ㡡㔹晢攰㈹愶㔵扣㌳㔸愷愱㔱ㅢ㠱㥦㍥㔴攱收捡㜷ㄶ挹ㄹ㤴㘹㘲戳〸㡤〳㐹戳㍤㔴㑣戱〴〹㌳㉣㉦㤲〸挵慣㝤昰ㄴ搳㌳㐱ㄲ㐳㐷㕤愱㤱㍣㡦〱摦㔹㈴㑢㌱戲攲㙣摡搰㌸㤰㈴敤愱㘲慡㈶㐸晡㔳挸㜳㤳㑤㔱捣摡〷㑦㔵㐱㐲㤰慣㐰㐷㕤攸㡡〹㜳挲敤昲昴敥〴摢㕡挹收㉣㌴づ㈴慢散愱ㅡ㠰㑦㐱挲㠴捦㡢攴ㅣ㡡㔹晢攰㈹㘶㡢㠲㘴㌵㍡㙡㤵㐶昲㘳っ昸捥挶攴〷ㄸ㔹ㄷ戰㔹㠳挶㠱攴㐲㝢愸㤸㌹ち㤲挱ㄴ昲挴㘴㉤挵慣㝤昰ㄴ戳㑥㐱㐲挳㉡愹㤱㑣挵㠰敦㉣㤲㜵ㄸ㔹敢搹㕣㠶挶㠱攴ち㝢愸㠶攰㔳㤰㌰〱昵㈲戹㥡㘲搶㍥㜸㙡㈸㈴〴挹㜵攸愸㘶㡤攴㔵㈴㜶㑣㔱つ㤲愰㜵㍤㐶搶〶㌶㌷愰㜱㈰搹㘸てㄵㄳ㔹㐱挲㍣搶㡢攴攷ㄴ戳昶挱㔳挳㈱㈱㐸㙥㐶㐷捤搷㐸㤶〰挹㈹㈰㘴㤱㙣挵挸扡㠵捤㌶㌴づ㈴户搹㐳㌵ち㥦㠲㠴改戰ㄷ挹ㅤㄴ戳昶挱㔳愳㈱㈱㐸敥㐲㐷㑤捤㝢㜴敥愱晥㝢搹晣ㅡ㡤〳挹㜶㝢愸㤸㔷ぢ㤲〹ㄴ昲㥣㈷て㔲捣摡〷㑦㡤㠷㠴㈰㜹〸ㅤ㜵扣㐶㜲ㅢ敥㈵㝣㥢㤸〴慣㠷挱戶ㅥ㘱戳〳㡤〳挹愳昶㔰㌱㍦ㄷ㈴ㄳ㈹攴㐱昲〴挵慣㝤昰ㄴ㜳㝢㐱昲㈷㜴㔴戵㐶㜲ㅥ㡥づ㉦〶㠳㈴㘸晤ㄹ㈳敢ㄹ㌶㝦㐱攳㐰昲㥣㍤㔴㈷攲㔳㤰搴㔰挸㠳攴㐵㡡㔹晢攰愹㤳㈰㈱㐸㕥㐱㐷昵搷㐸㡥〰㤲㉢㐱挸㈲搹㠹㤱昵㉡㥢搷搰㌸㤰扣㘱て㔵ㅤ㍥〵挹㈴ち㜹㤰扣㐵㌱㙢ㅦ㍣㔵て〹㐱戲ぢㅤ㜵㤰㐶戲戸㈰㄰㌸㉣攷攸扣㐷晤晦挵收㝤㌴づ㈴ㅦ搸挳挲改昸昴㝢㈸㜶攵摣挵ㄴ㥣㤹っ户㑥づ户㘰㑤愸㔸慦〸㤵搴㈵摢㤶愱ㄲ㐸㔵㔲戲づ搹ち戲愰ㄵ戱搶㐸慡㠴㠴㐶慣㕡ㄵ㘲㐱㈸ㅤ㤲㕣㉦㡤ㄴ扦㈰㔰㔴㔴㔶攲㘷㙢㥡搱㌵㔰㍦戱㥤慢㘲搳㍣晡摦㥤㍢晥㐴慥㝡㤵㤶挲摤㠰昵㈱㥢㡦搰ㄴ昱挹晤㝦捡㤱扡㘳㐲㈸㍡㍦ㄱ换愴换愲㌵敤㤹攴攴㔸愶㍥㥤㈹㡦愲㐱㔷㔲㥣挳㈴㘹㜱㈴㔶㐳愲ぢ㘲㤱㡥㜹㉢㤷㐵㡥昴戲戰摡㔳搷㥥捥㈴愵㌲㍡挲换慦㑦㌶㈴㌳昵戱昴㌲慣ㅣつ昴㘱摢㥣㠵㑢㈲〹㘴愱㈹㈴愳晢ㄳ㑡㉥㕢ㄶ㘹昵挱搸㤸㙣㑦戵㐴愶搵㝦ㅤ昲㔸ㄵ㈸㐴愰㜱㥥㑡ㄶ慢〶攵㑦㄰ㅤ㜱敦㠹〹㐱㠵扦㉦㤹挶昱愲ち㔸晦愴㔹扥㑢㑢慤㡦昱㠹㉢愰㘸㉥㍥扦㔰敥㕢〹挱㡡㘸搷㈱㥤ㄷ换挴㈳㘵㔱㌹㙡搲㉦㠹攲㈰愱㜲㘸㉤㡥捥㕢㤲㡡㐴敡扢㐵愷愴㘲慤昱㔸㈲挲搳攳㈰㕢㜴㘶㘴㌱慡㠴㌹挹㜴㡣换扣摤愲昳㔲攱㐴㥡㤷㑥愲㘵㘵捦㥣㤱㕣㉡㐵搱摡㔸〲愷愳㝤ㅡ戱㕦ㄱ㙤㕣㤲散挰㌵搱摥㤶㤸ㄲ㕥㤶晥㍡ㅣ㔲〹㉡挲㠳㍦晢愰〶㔵㌰愸㑡㠲㈵㕦昲㜰搹㔵㌶㑦㤱挰㐸攸っ戲挱挱攲攱㍡ㄹ扤㉦㕥㠱昰㘰㤷换㈲慣㉥摥ち晣敥㌸㕤㈹㍦捦㌲敢ㄳ捥昹㌷㥡改㔳收㑦换㔶攸晦慦㌵敦愲㐶攸晢挲愵㔰㙦〸㜷户㑦ㄷ㤶㐷㍣㝢㉣㌹敡ㅣ戹㑦挱搲愸挸昰㙣散㥥敤㑥㐶㌵㔹ㅥ㥤ㄹ㙥㡥挴㈷㈷㔳㙤攱㑣㜷㝢挰㡢慤㉤ㅣ㑦㙢ㅥ㙥戵㙤㘱㥥㕥㕣㕦㙥㙣〹挷㈳㈵㜲攷㥢ㄵ㑢㔸㔱㌴㜲づ㙡㔲戸ㄳ愴㜰愷㤰捡愳㈷㜳㜹挰扥㥢㐳㔷㜲㜱㌸ㄵ换㉣㘹㡢戵㤴㜰挰ㄲ晥㙢㜱㕥攲ㄴ戲㙦㌶㠸㈸晥攴攴挴㙤愴捡㜵捦戱㤷㡣㜰戸慢㜱㘷㘷攸㜸昸㜱昶〶㔵〸晦搴㤷慣ㅤ〳㑡挹挳摣晡ㄴ摡㡡昸㡣挲晤ぢ㉤晥㜶㥢敦㝦㜶㥦〳㡡㥣搹㙡㍥攸㘴㕢㝢㜴㠷〳挵㤴㤳㑦㘵搷㘳敥㌳㤰慣捦㈹㜰ㅡㅡ㍥敡挴㔴挰愲ち㤹㠸㕢ㅣ慤攱㥡㔱㉣昲㜸㥢ぢ㐸挹〸扥攷戲㔲㑤攰昲搲戲ち㌸㝦ㄱ㝡㍣㘳扢㍣㈸〲㜵晦ㅥ㌴㜳〶摥㔶㠸㑡昴㐰㐵搰昱昱愰ㄸ〲㔶〹〵㘳㄰㜰㜸㔰㙡㈶挳㠳㌲昴改〱㡢㐳摢㠳㝥攸㘱㡥搷㠳㌸挸攲㐱㌷捥㙦挳㈸挷㠳ち㔰昷敦㐱㤲扡昱戶㉡愹㐴て㔴ちㅤㅦて㝡㐰挰敡㐹㐱ㄶ㤴づてづ㌲㤳攱㐱㙦昴改㐱㈷㐴㙣て晡愳㠷㌹㕥て㔶㠲㉣ㅥ昴攱㝣搶㥥㌹ㅥㅣち敡晥㍤㘰㡤ち挱㠰挵捣㡦ㅤ㜹戳㈴昵昱攰㜰㌰慤扥ㄴ㕣つ〱㠷〷㐷㤰挶挹昰攰㐸㜴攸〱㡢㔱摢㠳㐱攸㠱攷昵㠰愵慡㜸搰㥦昳搷㘰㤴攳挱〰㔰昷敦挱㠵搴㡤户㌵㤰㑡昴㐰慤㐵挷挷㠳㐱㄰戰㡥愲㈰ぢ㔸㠷〷挷㤸挹昰㘰㌰晡昴㘰ㅤ㐴㙣て〶愳㠷㌹㕥て搶㠳㉣ㅥっ攱晣换㌰捡昱㘰ㄸ愸晢昷㠰㌵㌱〴〳㔶㌵㤵攸㠱扡ㅡㅤㅦて㡥㠵㠰㌵㥣㠲搷㐱挰攱挱㐸㌳ㄹㅥ㡣㐲㥦ㅥ戰昸戵㍤ㄸ㠶ㅥ收㜸㍤搸〰戲㜸㌰㠶昳㙦挰㈸挷㠳㜱愰敥摦㠳㡤搴㡤户㌵㥥㑡昴㐰戱㜴昶昱㘰〲〴慣攳㈸㜸㌳〴ㅣㅥ㥣㘰㈶挳㠳㠹攸搳〳ㄶ捤戶〷㈳搰挳ㅣ慦〷户㠰㉣ㅥ㥣挸昹慣慤㜳㍣愸〱㜵晦ㅥ戰〶㠷㘰挰慡愵ㄲ㍤㔰㜷愰攳攳㐱ㅤ〴慣㝡ち戲搰㜶㜸㌰ㄹ㌴㤶ㄵ扣づ愶愰㑦て敥挱㔸㍣〸㑤〵㈵㘴㝦㘹ちㄱ慦㈳慣挸挵㤱㘹㔴捤搲㍣挷㤱ㄹ愰敥摦㤱敤㌴㡦户㌵㤳㑡昴㐰㍤㠸㡥㡦㈳戳㈰㘰㌵㔰昰㈱〸㌸ㅣ㤹㘳㈶挳㤱戹攸搳ㄱ搶敡昶愱㤸㠰ㅥ收㜸㍤㜸〴㘴昱愰㤱昳㔹搲攷㜸㌰ㅦ搴晤㝢昰㈸㜵攳㙤㉤愰ㄲ㍤㔰㑦愰攳攳挱㐲〸㔸愷㔰昰㑦㄰㜰㜸昰ㅤ㌳ㄹㅥ㥣㡡㍥㍤昸㌳㐴㙣て㈶愲㠷㌹㕥て戸〲㈰ㅥ㥣捥昹㕣ち挸昱愰〹搴晤㝢挰㈵〳〸㘲㤱㤴㑡昴㐰㜱㠵挰挷㠳㌰〴慣㘶ち㜲㕤挰攱㐱慢㤹って㈲攸搳㠳㥤㄰戱㍤愸㐱て㜳扣ㅥ扣ち戲㜸戰㤸昳㕦挳㈸挷㠳ㄸ愸晢昷攰つ敡挶摢㍡㤳㑡昴㐰扤㠵㡥㡦〷㑢㈱㘰挵㈹挸昵〴㠷〷〹㌳ㄹㅥ㈴搱愷〷敦㐱挴昶㠰㉢ㄴ㤸攳昵㠰㉢づ攲挱㜲捥㝦ㅦ愳ㅣて搲愰敥摦㠳て愸ㅢ㙦㉢㐳㈵㝡㔰昹㈱㍡捣慣㐲敤㈰昵愸慢㙤戲㜷㘶㑣㙢挵㈲㝦㉣戳㌲戴〲攴敥㈰㍢扥㤹愸晣㐸捦戱㍡挰㤴㕤㄰㐵㉣っ扦㔸㈱㕡っ挹㑡挷敡〰㤳昳㜴㡦攸摣昶㜰ㅣ昶㘶㐷戱㔰㐰搲搷㈱晢㉤㉣㤴㝣昷㘸㔷戲换慦㐹ㅢ㘳㙤㌳㈲愹㐴㈴㕥㡤ㅡ㕢㕣㌸昵昴㈹㍥㌱挸㤵搵扥愵㈹昹攵敡昰搲愲㌵㥦敦摤敢㡥戴扦ㄵㅥ攳攲ㄵ晣捡戹愹㈹㔰㐲㥢扣ㄳ㤷㕡㘷㠱挱ㄳ㡦〵㍣㘵慣敦愲㘵㐷摥慣摥㠴扡ち㉤捦っ收晦㐵捣挰昷㥢昴㔳戲㌴捡昴扦㌱戳㌲㡥㤲㡢㕤㝥ㄳ㙥昷戸㠸㘵戳㔱㝣㈷㔳㠵㔸挷㜰㝦㈷搴㌵户〱慡捡づ㜲㝤摦㈶搳挸昹㌷摥㐵慢ㄱ㠸扣昳改㐱搶㜷捥攱㕦攸㝢愰ㅦ㌴㉢搶㤲㑡愶㤳搱㑣㔵㈳㤶づ慡昸つ㘶㌴㄰ㄸ㕥㔳㜴ㅥ㌴晡摡愴㘳㠵〹敥㌸㤲㜰㤶㉥㑤㈴㍢ㄲ㠲愶㈸捤㉦㜲㈵㕥挵挵㌴㔳㑡㍢晣ㅢ㠰㈸㔶戲ㄲ攱㘴敢㕣㠸㜴㉢愸晣っ㝤挶搴攲搵㘶昱摡慡㘴つ㈲愴搵㈴ㅤ㠲㤱挲扦〰㉦愸㔲昵㕤㈰攲〱户て摣〵愰昳挰戱㉣挱ぢ㕦㙡攸づ〷㑡ちて㔲㝦㠸愱㌹㜰㡡㠵〷て㥥敡㠰ㅡ㠶っ晤㠰挵㌸搰㘵搵づち摤捥㠵捤昲㐳㘰慦㐵〷戰㔹㙡戸㘰戳昰㄰搲愵攸挸ㄶ㈲挵扡挳㠶㥤㠴挶㉣散㜵愰ㄳ㌶㙢ㄱ扣昰㌵㠸敥㜰愰愴摡㈰昵㌲っ扢㘰戳摡㄰搸㑢愱捡ぢ㍢收ぢ㥢㌵㠷挰扥ちㅤ挰㘶㝤攱㠲捤㙡㐳㐸搷愰㘳㔵ㄱ〰㡢つㅢ㜶㑢づ散㥦㠲㑥搸扤昱㠹㔷挰扡㕥㜷㌸㔰㔲㘲㤰扡〱㐳摥搳㉣㔲㔹㘲〸散㈶㕦搸愷晢挲㘶愱㈱戰㌷愱〳搸㉣㉡㕣戰㔹㘲〸㘹㌳㍡戲㔷㑡戱挲戰㘱㉦捣㠱㝤㌳攸㠴捤慡〳慦㠰戵㐵㜷㌸㔰㔲㔷㤰扡ㄵ㐳㙡愴㘱挵扡㐲㘰㌷晡挲㥥敢ぢ㝢㈰㈶〹散摢搰〱㙣㔶ㄲ㉥搸慣㉢㠴㜴〷㍡戲㐱㑢戱慣戰㘱捦挸㠱㝤㈷攸㠴捤㔲〳慦㠰㜵㤷敥㜰愰㠶ㄸ敡摤攸㜴挱㘶㌱㈱戰愷昸挲㥥攴ぢ㥢㈵㠵挰扥てㅤ挰㘶昹攰㠲捤㘲㐲㐸て愰㈳扢挲ㄴ㙢〹ㅢ昶㠹㌹戰㝦ぢ㍡㘱㡦挲㈷㕥〱敢㜷扡挳㠱ㅡ㘳愸て愱搳〵㝢ㅣ〶〲晢㜸㕦搸ㄳ㝣㘱戳㡥㄰搸㍢搰〱㙣搶っ㉥搸慣㈰㠴昴ㄸ㍡戲ㄳ㑤戱㠰戰㘱㡦捡㠱晤㈴攸㠴捤愲〲慦㠰昵㐷摤攱㐰㥤㘸愸㑦愱搳〵㥢㘵㠳挰㍥搶ㄷ昶㌰㕦搸㉣ㅥ〴昶㌳攸〰㜶㥤搶攸戸〱搶ㅢ搲㜳攸挸敥㌷挵慡挱㠶㝤㜴づ散ㄷ㐱㈷散㈹昸挴㉢㘰扤㠴㤶〰昹㔶㔲㈴㤰晡㔷㑤愵㘱㌵〳〳㠱㍤挰ㄷ㜶㝦㕦搸㉣ㄵ〴昶㑥㜴〰㥢㘵㠱㠴㌶㝢摦㘶㤱㈰愴搷搱㤱㉤㜷㙡づ㝡㌶散挳㜳㘰晦ㅤ㜴挲㘶摤㠰㔷挰㝡㑢㜷㌸㔰㡤㠶晡て㜴愸㔱㘰捦挷㐰㘰昷昱㠵摤摢ㄷ㌶敢〳㠱晤㉥㍡㠰扤㔰㙢㜴㐴㥢㤵㠱挰㝥ㅦㅤ搹攷愷扥㠳㥥つ扢㈲〷昶㠷愰ㄳ昶愹昸挴ぢ摦ち改づ〷㑡捡〱㔲晦ㅢ挳㉥搸㑤ㄸ〸散㌲㕦搸㤶㉦散㐵㤸㈴戰㍦㐱〷戰㔹〰〸挶㙣戴㔹づ〸改㔳㜴慣㤳〸愰ㄵ㍤ㅢ㜶㐱づ散捦㐱㈷㙣㍥㤵昱ち㔸㝢㜵㠷〳戵搸㔰愹慥ぢ㌶㙢〰㠱扤昷㌳扦挷捤㘷愰㝡㥦㤲慣〴〴㜶㈱昴〰昶㔲㡣〵㘳ㄶ㜶摣㤰㡡挱㤰つ㡤㡡㈵㠰つ晢㕦搰㥡㝤㑡㤶㐲㠲戰㤳攰攳㠵㡤攵㈰戰㈳㙦㐹晣㐹㉤〷ㄵ㉦晢㈴㐹㠳㈷戰㍦昲㠵晤㠱㉦散っ㈶〹㙣敥㜵敦㔶㔰摥〳ㅦ㐸㈰敢㤳㙤攱㔸攲慢㕡慥敦㠰ㄱ摦㑤㜵戶㤹慥ㅤ攰愶捥㈸㠲㑢攵摣昶㍤て㕦晣㌰㘵㉣㤱〱ち㠱㙥㙤ぢ㤳愹愵捤挹攴㔲㤲扢换㈸扤㈴ㄲ挹㜰㉦㜶㔹㥢㕤慥戰㡦戴愸愰㈰㘷捦戵㑥ㅦ挹愴㤳愱㥥㜴戸㈶ㅥ慦㌲ㅡ搳愱㕥㈴挱㝢㔹扦㤷搵昸搰㐱㈰㥤挴晤㘲昸攲㘹㜱ㄵ㌷捦㠵㥢㘳㜱散挶㡡戵㈰〳㕥挶㉤㙡搸㔱㔶㌵慣㙡ち㉡㤶㜸㈴㠹戵晡㔸㑢㕤㌸摥搲挴つ㥤㑤戵搵㥤昱㜴愷摡㠵搸㜳敦昵㔱戱愷晦ㄴ㕤搸户敥㥡㤹〷慦晡改愰㡥㑦搵㍢㥡攱搹搶㝤ㄶ㐲㠶㔷挰敡〳〰㑣昸昸慥晣慥㌹㕡㠷㄰㘹㐱攵㉡㌳㍥ㄴ㘳敢㌰ㄲ㠳㐵攷㠲㜸扣慢㑡㜱㙣㍦㜳搴㙥㐳摣㥢散㈶㘱搳摣㑡㘸〹ㄴ攰敢攵㈲㠹㐰㘱昰戸㉦愷㡢㜵㔰㑦愸攲扢攸㑤昸昹晦搰挳㐸㘴ㄳ㜸㙡㍣ㄲ㙦慢㉦愰慡搵㘰昲〴戳㜸㐰㉤ㅥ㐲㡢〷㑤敤捣ㄷ昳扦㘹㠶㘷㈳晣〵搰㐲㑢搶㌷㌰扦㉢收㙢㐰㤲㉢㘴〰愸㠸昹て捤㜸㈰㑤つ㈲㌱愸搶㠲挸戸慢ㄷ愱㥣捥ち扥愳挱㔴㤷㠲散㠷敦㉦昹昰㍤愳ㄹ㥥㙤昶㑣㥤昱ち㔸挳愰户ぢ摦㝡㤰〴㕦㌵愱ㄴ㔴㕥㘶挶挷㘲㙣つ㈷㌱愸慥〲㔱昰晤搱㠹㙦㈴㤸敡ㅡ戰晣昰㍤㥡て摦ㅦ㌴挳戳㠷㥦㌹㌲㕥㜸晥㐱㙦ㄷ扥敢㐱ㄲ㝣ㄳ〸愵愰㜲〳挶㈵㤴㍡づ㘳敢㜸㌶㈷戰㤹挸收㕢㙣戸〱挱㍡〹㑤愹摡〴㘱挱晤㠰ㄳ㜷㉤㜸㙡㌳㔸㝥戸敦捤㠷晢ㅥ捤昰晣㜲㠰㐹㌲㕥〱㙢㉡昴㜶攱摥〲㤲攰㥥〶㉡㜰㙦㌵攳改ㄸ㕢㌳㐸っ㉡㘶扢㠲敦㍦㥤昸㘶㠱愹敥〰换て摦慤昹昰㙤搳っ捦敦ㄲ㤸つ攳㠵敤㡤搰摢㠵敦㉥㤰〴摦㍣㐲㈹愸扣摢㡣攷㘳㙣㉤㈰㌱愸㤸搶ち扥㕦㌸昱㥤〲愶㝡〰㉣㍦㝣㥢昲攱摢愸ㄹ㥥ㅦ㍤㌰敤挵㉢㘰㥤〱扤㕤昸㤸晢ち扥㈶㐲㈹愸㘴搶㉢攳㐵ㄸ㕢㘱ㄲ㠳㡡昹慢攰晢愹ㄳ㕦ぢ㤸㡡㜹慢ㅦ扥慢昳攱扢㑡㌳㍣扦愸㘰㝥㡢㔷挰㡡㐱㙦ㄷ㍥㈶戹㠲攷㑣㐲㈹愸㘴㝡㉢攳愵ㄸ㕢㜱ㄲ㠳㡡㠹慡攰㕢敦挴㤷〰㔳㍤〷㤶ㅦ扥㑢昲攱扢㔸㌳㍣扦搷㘰㈲㡢ㄷ搶攲愰户ぢ摦㑢㈰〹㥥㜶攲㔹㈱㜸㉡㤹捣ち戱㠳挴㑥㈱慡㥤㈰ち挸㌵㑥㤰㘷㠱愹㤸㡥晡㠱㍣㍦ㅦ挸昳㌴挳昳㤳㄰愶慤㜸㘱昱〲㝡扢㐰㌲㜷ㄵ㍣攷ㄱ㑡㐱㈵戳㔶ㄹ㥦㡦戱戵㥡挴愰㘲晥㈹昸㔶㌹昱晤〰㑣挵扣搳て㕦㐷㍥㝣㉢㌴挳昳㠳ㄳ收愷㜸〵慣㡢愰户ぢㅦ㤳㔴挱戳㤶㔰ち㉡㤹㥥捡昸㘲㡣慤㑢㐸っ㉡㈶㥡㠲㙦戹ㄳ摦㡦挱㔴㑣㌰晤昰挵昳攱㕢慡ㄹ㥥㕦戳㌰ㄱ挵㉢㘰㕤〱扤㕤昸㤸㡤ち㥥㉢〹愵愰㌲㠰てㄹ㕦㠵㡥㜵㌵㠹㐱挵㡣㔲昰㐵㥤昸慥〱㔵㌱㤳昴挳ㄷ捥㠷㙦㤱㘶戸㝦㉢愳㤸㜱ち扥ㅢ搰改挲挷戴㔳昰摣㠸づ昰㌱攱㤴昱㐶㜴慣㑤㈴〶ㄵ㔳㐷挱㜷慡ㄳ摦捦㐱慤㘴昶㈲昲㥢搱戱㙥㘲昳ぢ㌴愵敡㄰戴㌲㘷㠱㥥挳㙦收㑢㠲慡㠸㤹捣㌷昳㘷ㅣ昶搶㡡散捦ㅦ㉡㌰慤㈸捡㘴戰㉣㙡晦晡㠰㜹〷ㄶㄶ㘳昱戸慣挹㤵㘳㤷㐵ち㍦㐰㤸㠹㡤㐳搸愷㠱愵㕡扤愶㡤つ㐵㑣搱捣捥㍡㑢㐶㥣ㅣ㡡捥㑥㘱慢㕤㜱㜴㕡ㅡ摢㤳㕡㑢昰愳㥣㑣〶换扢㕦㠷㐵㘸慣㤲昲㙣挰㥦扤昹挲㜷㠱㤲㉢㡦晢搸ㅤ㤳㡤㠷昹㔵㐱㤰㥢㌳扥摣ㄲ㜴㘸ぢ攰㤴捦㑢㘶挲㜱㘶挷搱㔸㐶愹㜹㌸愴㔲㈰敤ㅡ㜹愸慣㌰戲㐸戱㙥㠱愰戵つ㡤ㄲ〷ㄴ搶㥥㙦㈵㘹ㅡ搰摡扢㉤ㄴㄳ㔸ㅥ晦搰㉦搱昴㜳㉡慤敡挰㝥㤸慡扡㘴㉡ㄵ㠹㠷戹搵㑢愹〶㘳㘵㉡㜶昲㌲㈲㘲攵づ慡晣㑦㌴搸㙤〲ち慤晣㡡愴慣㤵㈲㘶㡤敥戸㜱㌵㝡㌲攸〱搷捦づ捡捡㘴戵昸愳㡢㙡〲㙦つ慡慤㘴㘲㈸愷昳㕤搴㜹㌷㥢㝢搰㤴㉡收㠶㜲㍡㑦捥㍤㥤ㄵ㤳㐴扡㘴㌱㑥㑡搵ㅢ搰㌹愱搹㑥㠱晢㈹㠰户つ晡〱㤲戲愰ㄵ昳㑣搱挳搰㈸昵㉤愳㈷挷昹摦㜱搲㐳ㄴ攸㜲晥昷㈴㌹昴㌰㈵㘵〰〲挶㈵收㤲攲搲㈳㤴摣挱收て㘸㑡ㄵ搳㐹㜱㘹慣换㈵收㤵づ㤷㐶ㅢ㈸㌹㉥㍤㐱㐵㑦愲挹扡昴㐷㤲ㅣ㔰㤸㥡㍡㕣慡㌶㝡㜲㕣晡㌳㈷㍤㈳㝡捣昱晣㡢㑢て戳搸ㅣ㤷挶㠳㈰㉥㍤㐷挹攷搹扣㠰愶㔴㑤㐰㉢㉥ㅤ攵㜲㠹愹㈸愱㠴㕥㐲搳扤㈱㤹㝢愶つ㌴挸㜲㍣㝣ㄹ愲搶㉢㘸戲ㅥ晥㡤㈴㠷㠷㑣㙥㐵敤慢攸昴㘳ㄵ㤹挲昷〳㔵つ㤱挵㌸㠷㔷㐴㜲慤ㅣ㘱慣攴昸晦㍡㔵扥㠱㈶㝢㐸摦㈴挹㘱㠵搹戳㔸㜹ぢ㥤慣ㄵ㝢㔳愴摢捡㈱挶捡㉦敦っ㘴慦㥡户愹昲ㅤ㌴搸㘸愸㑦挰㕤㈴㌹慣㌰㍤ㄷ㉢敦愱㜳㜸㈳㝥㕣㠵㝡搸摦㤳㥥挶挶挸扤扢戳㌶摥愷挲摤㘸㔴㤰㡦ㄷ㕥㤹ㅦ㤰攴戰挱散㕦㙣㝣㠴㡥戱攱敦㐷戹戱㜱挵ㄸ㠷ㅦ晦愴挲㡦搱愸㈰㑦〰摡昸ㄷ㐹づㅢ㉣㉥挴挶扦搹㔹ㄸ〹㉦捤攳㐵挸㔸搸扡㜵㙢搶㡢㑦愹㙥てㅡㄵ攴㉡〵㉤㝣㐶㤲挳挲㐹㔴㡣㜷㘸㉦㍢㘲挱摦㠷㠰戱㄰㔸改戸㠳攱ㅢ摦㠰挵㄰愹㘰㐸㕢挰昶敥ㅣぢ戵㔰捣㌳扥昱敡攳㙡㍥ㅢ昵㜲㑤㈵ぢㄷ㌹攳昹ㅢ㝢㉢挴愶ㄸ㑤愹㥡〶㠶㥣昱㥦散戱敢㔲晤㤸㔵㉣㘲〸㔲摦㤷㍥〶摢㝢换㉥愳愲㜲㌴搹㔳扣ㅢ㐹づ㘷㘷㘸㍤愱ち㌰㕣捦㠱摤㐶㘹捥ㄹ摤㠳ㅡ㝡㡡㔲㜳㐵昷㜲㈹㥤〵愵㌹㔷㌴ぢㅦ昱慦㌷㈵て㘶搳〷㑤愹㘲敤㈳晥晤挳攵摦㝣㡤㑢晢昷㜷〳㈵攷ㄲ㍥㥣㡡晡愲挹晡搷㡦㈴㠷㝦慣愳㈴㑥昶㝤㜷愷搱㤳攳㔲㝦㑥晡㠶攸㌱㉥つ㜰改㌹〵㝡㜲㕣㘲慤㈴㉥つ愲攴㔱㙣㡥㐶㔳慡㥡挰㄰㤷㥥㜷戹戴挸㐰戱ㅦ㈵捦ㅡ㈸㌹㉥つ愱愲愱㘸戲㉥つ㈳挹攱㔲搸攸戱㕤㝡捡攸挹㜱㘹〴㈷㡤ㄴ㍤挶愵㔱㉥㍤㉤搰㤳攳㔲っ〴㜱㘹っ㈵挷戲ㄹ㠷愶㔴戱挲ㄲ㤷㜶戸㕣㕡㙡愰搸㉥㍤㙣愰攴戸㜴㍣ㄵ㥤㠰㈶敢搲㐴㤲ㅣ㉥戱㕡㜳ㅣ愵〷㡤㥥ㅣ㤷㙡㌸愹㔶昴ㄸ㤷敡㕣㝡ㄲ搰㤳攳ㄲ㉢㌲㜱㘹ㄲ㈵㈷戳㤹㠲愶㔴戵㠳㈱㉥摤敤㜲㠹㠵㥡㌰敥搲㡣ㅥ戸㠸㑢㠲〵慡〳っ挷ㄵ昷㉢㠳㌱挷搷㤹戴㌰ぢ㑤搶搷〶㤲ㅣ扥㜶ㅡ㍤昶攱扢搵攸挹昱昵㘴㑥㙡ㄴ㍤挶搷㜹㉥㍤慣て㜳㝣㍤ㄷ〴昱㜵〱㈵ㄷ戲㌹〵㑤愹㍡てっ㜱㘹戳换搷昳つㄴ晢昰晤捣㐰挹㜱改㌴㉡㍡ㅤ㑤搶愵㌳㐸㜲戸戴摡攸戱㕤扡摥攸挹㜱愹㤹㤳㕡㐴㡦㜱愹搵愵㠷㈵㘵㡥㑢ㄷ㠱㈰㉥㐵㈹挹㕦昰㔸㑢搰㤴㉡㤶㠳攲搲㤵㉥㤷㉥㌶㔰㙣㤷㉥㌷㔰㜲㕣㡡㔳㔱ㅢ㥡慣㑢〹㤲ㅣ㉥㕤㘲昴搸㉥㕤㙡昴攴戸㤴攲愴戴攸㌱㉥昱晦愷㜱敡㘱ㄵ㥡攳ㄲ换㐷㜱㘹〵㈵㍢搸㜴愲㈹㔵㔷㠲㈱㉥慤㜱戹㜴㤵㠱㘲扢昴〳〳㈵挷愵㔵㔴㜴㌶㥡慣㑢摦㈳挹攱搲搵㐶㡦敤搲㌹㐶㑦㡥㑢攷㜳搲㙡搱㘳㕣晡扥㑢てぢ搷ㅣ㤷㙥〰㐱㕣扡㠰㤲㙢搸晣㄰㑤愹扡ㄱっ㜱愹挳攵搲㐶〳挵㜶愹摤㐰挹㜱㘹㉤ㄵ㕤㡣㈶敢搲㈵㈴㌹㕣摡㘴昴搸㉥㈵㡤㥥ㅣ㤷搶㜱搲㝡搱㘳㕣扡捣愵㠷戵慥搳㈵挵㜲㔷㤰㥦愹㤱㥦㈰㜷㠱㤰㘲〹㉣㡣㤸㘶㜰慢ㅤ敡㕥昵ぢ挳㔸愲ㄹ㈷㠲㘱㕤つ㐳㐵户㠰昵㠵敢㌹㐲散㠵捡㔷晦捦㐷晣敤挰㄰㝥㕦昱〵㝥慡昱ㅦ昴㜱ㅢ㡣挹㡡〲挳ㄴ扡ㄶ愴㠲挹愹ㄶ〹㥡㙡〶㌴㝥㡤㜱捥㝤戱㥦㥣㍤昶散ㄹ㙢晡㕤扥愷搷㤵摤昶愸戰㘶㍣㍥昸摥敦㕢㘵慦搶㙥㝢㝤昳摢㠷て㍥㜸㤹㘲㠵㐷㐴搶〶敡㐶㐷摥㉣搲攸㤴㜵〳愹慣搶扡㉣㕡戴㘸㕢㍢㔵㉢㥤㝤昶敢戳㝥㜶摢㑢搳敥摢扣㘵挱扣ㅥ㝤〳敡㍢昹慣晤捡㔸摢散戴㜶ㄷ愸ㄲ昲㔳㌰㡦㙢昳收㔸摣㙤ㄸぢ㌵挳ㅣ㡢㝢っ㘳㠱㘶挸戱搸㐲愵㉣搵〴晡㔶㡥㔸戳昹㐱㥦愳ㄱ㝡〲㌵㕢㌳㍣㠱㝡〰㥡㈴㔰户㍢愱晦捥㔸扢㠳㔴㔶㜶㝥搶愶㘹愵㥥㐰㑤捤㘷㡤㔵愱㔸扢挷㘹㡤ㄵ愰〴㙡㌲收㌹〳挵慡㔰ㄸ㤳㌴挳〴敡て㠶㔱慦ㄹㄲ愸敤㔴晡〴㔸ㄲ愸晢㌹㘲㈵攸〷晤㕢ㅡ愱㈷㔰ㄳ㌵挳ㄳ㈸㔶㤱〲晤㈱㈷㜴㤶㠹㘲敤昷愴戲㕥昴戳㌶㑥㉢昵〴㙡㙣㍥㙢㝦㌱搶ㅥ㜳㕡㝢づ㔴㠹挷㘸捣㜳〶敡㜹挳ㄸ愵ㄹ㈶㔰㉦ㄸ挶㐸捤㤰㐰晤㤱㑡㔹㐷ち昴愷㌸㘲㐱搹〵㍤昴㌴㐸搹换㙦愸㐶改〹搶㄰捤昰〴敢㙦搰㈶挱㝡搶〹晦㜵㘳昱㌹㔲㔹㕣㜶㔹戴㘸搱扥晣〶㘹愵㥥㘰つ捣㘷㡤㠵愹㔸㝢搹㘹敤㙤㘳敤ㄵ㔲㔹㘴晡㔹㍢㐲㉢㥤㕥晢敢㜵㘳㑥敤搶㜰㐵收搴昲㥦捤㍦愳㥦敡㤷捦摡㉥㘳敤つ愷㌵㔶㤹ㄲ捤㌷㐹㘵戹改㘷慤㡦㔶摡愷㐱㍤㍥㜰换㔱戳户㍦㔵摢晡敤摤㔷㍣慥づ捥㘷敤〳㘳㙤㤷搳摡㍦㡤戵㜷㐹㘵攱改㘷慤㔲㉢㝤敢昸搵㝦㍤㍢戵㜶收挶挴㠸愳ㄲ㐷て㑦愹㡡㝣搶晥㘵慣㝤攸戴挶摡㔳㝣晢㠸搴㍤㜹慣㔹㕡㘹昸昶㕢晦㈷㤱摡㔶户㘱换敢敢挳户㝥㔴慦㑡昲㔹㘳〱㉢挷敤摦㑥㙢慣㐳挵摡晦㤰ㅡ㐴攳攷㕢㔰㉢㍤㈷㜵改㠴㐷㘷敤㘹戸攰戹㤱㠷ㄵ戴㙦㍥㕣愹㝣搶ち戴ㄱ㉢㠰㘷㍥捤捡扢〸搴㜳搱㔳㝢㍦捤扤愴㐲㠶昱戹㘶㤸㑢慡搸㌰㍥搳っ戹愴昰ㅦ扡㘰㙦㈱㔸〲扤㠸愳㜲㡣戲搰戳捦㤷㝦㘱㥥敦搳散㘳捤昰㕣㑥摤愰㐹〲㔵收㠴捥㠲㔶慣㤵㤳摡㌳㡦戵摤㕡愹攷㜲㝡㍦㥦戵㕥挶㕡㑦愷㌵㔶挰ㄲ愸昷㌰捦㜹敦㌹搸㌰摥搵っㄳ愸㍥㠶戱㑢㌳㈴㔰〷㔳㈹ぢ㘰㠱摥㠷愳扥ㄸ昹〵敡㑤㡤搰㜳摦㜹㐳㌳㍣㠱敡〷㑤ㄲ愸㝥㑥攸㉣㤳挵摡ㄱ愴㝥㈳㡦戵㔷戴㔲㑦愰㕥捥㘷㙤㠰戱㌶搰㘹㙤㄰愸ㄲ愸㤷㌰捦ㄹ愸愳っ攳㐵捤㌰㠱㍡摡㌰㕥搰っ〹搴㌱㔴㍡〴㉣㠱㍥㤸愳愱ㄸ昹〵敡捦ㅡ愱㈷㔰㑦㙢㠶㈷㔰挳愰㐹〲㜵慣ㄳ㍡㡢㙦戱㌶㥣搴㤱㜹慣㍤慥㤵㝡〲昵㔸㍥㙢愳㡣戵戱㑥㙢慣搶㈵㔰㝦挰㍣㘷愰挶ㅡ挶づ捤㌰㠱ㅡ㘷ㄸ㡦㘸㠶〴敡㌸㉡㘵戱㉥搰㡦攷攸〴㡣晣〲昵ㅢ㡤搰ㄳ愸〷㌵挳ㄳ愸㠹搰㈴㠱慡㜱㐲㘷㐹㉦搶㙡㐹慤捤㘳敤㕥慤搴ㄳ愸㝢昲㔹慢㌳搶愶㍡慤㑤〲㔵〲㜵ㄷ收㌹〳㌵搹㌰敥搴っㄳ愸㈹㠶昱㉢捤㤰㐰捤愴搲㤹㘰〹昴㔹ㅣ捤挲挸㉦㔰户㙡㠴㥥㐰㙤搳っ㑦愰戸㕣㈰㠱㙡㜴㐲㍦搹㔸㥢㐷㙡㘳ㅥ㙢㌷㘹愵㥥㐰㙤捥㘷㡤㡢ち㘲敤㍢㑥㙢ぢ㐰㤵㐰晤っ昳㥣㠱㕡㘸ㄸ㥢㌴挳〴㡡ぢつ㌲㘳愳㘶㐸愰捥愰搲搳挰㤲㐰㌵㜱㜴㍡㐶㝥㠱扡㑥㈳昴〴敡㕡捤昰〴㡡㡢㄰〲㍤攲㠴摥㙣慣㐵㐹㙤挹㘳敤ち慤搴ㄳ愸换昳㔹攳㔲㠵㔸㡢㍢慤㐵㐱ㄵ户搷㘳㥥㌳㔰㡢つ㘳㥤㘶㤸㐰㜱昹㐲㘶晣㐴㌳㈴㔰换愸㌴づ㤶〴㙡㌹㐷㙤ㄸ昹〵敡㈲㡤搰ㄳ愸ㅦ㘹㠶㈷㔰㕣摡㄰攸ㅤ㑥攸㈹㘳慤㤳搴㜴ㅥ㙢摦搷㑡㍤㠱㕡㥤捦ㅡㄷ㐰挴摡昷㥣搶㔶㠰㉡㙥㥦㠷㜹捥㐰㜵ㄸ挶戹㥡㘱〲挵㐵ㄱ㤹㜱㡥㘶㐸愰捥愷搲㔵㘰㐹愰㔶㜳㜴㌶㐶㝥㠱㕡愹ㄱ㝡〲搵愹ㄹ㥥㐰㜱挱㐴愰㕦攸㠴㝥扥戱昶㈳㔲㔷攷戱㤶搲㑡㍤㠱㕡㥥捦ㅡ㤷㔵挴摡㡦㥤搶㉥〰㔵摣㑥㘲㥥㌳㔰㙢っ㈳愱ㄹ㈶㔰㕣㙡㤱ㄹ㙤㥡㈱㠱扡㡣㑡搷㠲㈵㠱扡㥣愳㡢㌱昲ぢ搴㘲㡤搰ㄳ愸愸㘶㜸〲挵㘵ㄸ㠱㝥㡤ㄳ晡㍡㘳敤㕡㔲搷攷戱戶㐸㉢昵〴慡㈹㥦㌵㉥搶㠸戵ㅢㅤ搶㉡戸戲戲㄰搹㘷戰㔳戵㉣㙡㕤戴攸㤳㡡挲慡挳ち㑦㌹愹晣敡㥤㡦扥戶敥㤹搳㈶扥戵攷摡㙢㥦㜹㘳摤攳㝢敥㙢㥥昸挸㡤㌷㍥㌴晤晡挷㕦敢ㄹ摤㄰扣昳㤳㤹ㅢ㔶㡤㔸扡㙡㜹㜴晥㌷愷慣晡昶㤹㜳㐷捣改㌱愴愰愰戸昸攸㕥㍢づ㌹愶昲摣攵㜷慢摦扣搰㈷愱㘴㌵㠵㑢ㅦㅢ㘱搶晣㔵㜲ㅤ㠴㘳㙢ㄳ摡㙥〵㑡㔶㐰㌸捥㤱摡㙣愴㝥㉥㔲ㄵ㕢づ㌴搸慤㌰㈰㌱捡㠱㜱扢㠱㜱㤳つ昶づ㕦㈹慥㈱㠸㑢㌷摢㘰户㘳㝣㐰㈳㉢㉢ち㥥㤸㜱㍤㐰㘰㙣戵挱晥摥ㄷ散㘳㐶㙡㥢つ㤶㈵昸〱〵㉢㔵扤〷散戳〶挶㙤㌶搸攷㝣挱扥㙣愴㙥户愵愴㠲昶攸㘲晤ぢ㍥戶㍤搸㔲㙦晡敡摡㘵愴敥戴愵摥昵㤵晡搰㐸摤㙤㑢㝤攴㉢挵㍡㔱㉣摥㙢㑢㐹㠵攸挱㐵ㄱ㤱扡㑦愴㉡㔸㥡ㅤ搰㔰㑢戵攷㠱挱㕡㑤㘰摣㉦㌰㤴㔴㘹ㅥ㈹搶㔸㈲昵愰㐸㔵戰㍣㍡愰㘰愵攲昲挰㘰扤㈴㌰㝥㉢㌰㤴㔴㑡ㅥ㈹搶㌹㈲昵㤰㐸㔵戰㐴㌹愰㘰愵敡昱挰㘰捤㈲㌰ㅥㄶㄸ㑡慡ㄵ㡦ㄴ㙢つ㤱摡㈱㔲ㄵ㉣ㄳづ㈸㔸愹㍣㍣㌰㔸㌷〸㡣㐷〵㠶㤲㡡挱㈳挵㝣㕦愴ㅥㄷ愹㡡㤹昸㌸愰㘰㈵晢昷挰㘰敥㉥㌰㥥ㄴㄸ㑡戲㜶㡦ㄴ㜳㙥㤱㝡㑡愴㉡㤸㉥ㅦ㔰戰㤲㠱㝢㘰㌰㝦ㄶㄸ㑦ぢっ㈵㤹戳㐷㉡㙥愴㥥ㄱ愹㡡㘵昸㌸愰㘰㈵ぢ昶挰㘰づ㡢㔷挰㝡㔶㘰㈸挹㕥㍤㔲捣㍤㐵敡㜹㤱慡㘰摡㜸㐰挱㑡㈶敡㠱挱㍣㔲㘰扣㈸㌰㤴㘴㤰ㅥ愹ㅦㅢ愹扦㡡㔴〵㔳户〳ち㔶戲㐱てっ收㜲㜸㘱㑦㤴挰㔰㤲挵㜹愴㤸㠳㠹搴㑥㤱慡㌴昹㠶㘲㍥㈴㘹攸㤱挸攳㤸戸搶㘲㙥〹㝥晤捣ㄴ㐸ㄸ㐷戸ㄸ㑣㑡㠴搱捦挵㘰ㅥ㈲㡣扥㉥挶㔶挳㌸摣挵㘰㌲㈰㌳づ㜳㌱㙥㌳㡣㐳㕤っ㍥㤱㘵挶㈱㉥〶ㅦ挲挲攸攳㘲昰戹㉢㡣㠳㕤っ㍥㙡㠵搱摢挵攰搳㔵ㄸ〷戹ㄸ㝣愰ち愳㤷㡢㜱扦㘱昴㜴㌱ㅥ㌴㡣ㅥ㉥〶㥦㌳愲慡搲挵攰愳㐵ㄸㄵ㉥〶㙦昶挲攸敥㘲昰晥㉥㡣㙥㉥〶敦戸挲㈸㜷㌱㜸㤳ㄵ㐶㤹㡢挱摢㥥㌰㑡㕤っ摥改㠴㘱戹ㄸ扣昷〸愳挴挵攰敤㐶ㄸ挵㉥〶㙦〰挲〸戹ㄸ扣收㠵㔱攴㘲昰㉡ㄴ㐶愱㡢挱ぢ㑦ㄸ〵㉥〶㉦〵㘱〴㕤㡣㥤㠶愱㜲ㄹ㘵晦ぢ㘷挷挲摤</t>
  </si>
  <si>
    <t>---</t>
  </si>
  <si>
    <t>Total Profit32000</t>
  </si>
  <si>
    <t>Total Profit31000</t>
  </si>
  <si>
    <t>Total Profit30000</t>
  </si>
  <si>
    <t>Total Profit29000</t>
  </si>
  <si>
    <t>Total Profit28000</t>
  </si>
  <si>
    <t>Total Profit27000</t>
  </si>
  <si>
    <t>Total Profit26000</t>
  </si>
  <si>
    <t>Total Profit25000</t>
  </si>
  <si>
    <t>Total Profit24000</t>
  </si>
  <si>
    <t>Total Profit23000</t>
  </si>
  <si>
    <t>Total Profit22000</t>
  </si>
  <si>
    <t>Total Profit21000</t>
  </si>
  <si>
    <t>Total Profit20000</t>
  </si>
  <si>
    <t>Total Profit19000</t>
  </si>
  <si>
    <t>Total Profit18000</t>
  </si>
  <si>
    <t>Total Profit17000</t>
  </si>
  <si>
    <t>Total Profit16000</t>
  </si>
  <si>
    <t>Total Profit15000</t>
  </si>
  <si>
    <t>Total Profit14000</t>
  </si>
  <si>
    <t>Total Profit13000</t>
  </si>
  <si>
    <t>Total Profit12000</t>
  </si>
  <si>
    <t>Total Profit11000</t>
  </si>
  <si>
    <t>Total Profit10000</t>
  </si>
  <si>
    <t>Total Profit9000</t>
  </si>
  <si>
    <t>Total Profit8000</t>
  </si>
  <si>
    <t>Total Profit7000</t>
  </si>
  <si>
    <t>Total Profit6000</t>
  </si>
  <si>
    <t>Total Profit5000</t>
  </si>
  <si>
    <t>Total Profit4000</t>
  </si>
  <si>
    <t>Total Profit3000</t>
  </si>
  <si>
    <t>Total Profit2000</t>
  </si>
  <si>
    <t>Total Profit1000</t>
  </si>
  <si>
    <t>Total Profit0</t>
  </si>
  <si>
    <t>Mean Std. Error</t>
  </si>
  <si>
    <t>Range Width</t>
  </si>
  <si>
    <t>Maximum</t>
  </si>
  <si>
    <t>Minimum</t>
  </si>
  <si>
    <t>Coeff. of Variation</t>
  </si>
  <si>
    <t>Kurtosis</t>
  </si>
  <si>
    <t>Skewness</t>
  </si>
  <si>
    <t>Variance</t>
  </si>
  <si>
    <t>Standard Deviation</t>
  </si>
  <si>
    <t>Mode</t>
  </si>
  <si>
    <t>Median</t>
  </si>
  <si>
    <t>Mean</t>
  </si>
  <si>
    <t>Base Case</t>
  </si>
  <si>
    <t>Trials</t>
  </si>
  <si>
    <t>Statistics</t>
  </si>
  <si>
    <t>Second Attempt</t>
  </si>
  <si>
    <t>Compressed</t>
  </si>
  <si>
    <t>Optimistic</t>
  </si>
  <si>
    <t>CB_Block_7.0.0.0:2</t>
  </si>
  <si>
    <t>㜸〱敤㝤㜹㝣㕢挵戵扦挶戱㙦㝣ㄵ㍢ㄶ搹搸挱㐰〲愱〹挶㤶㘴㕢づ〴㤲㌸㘴㠱㙣挴㐹搸㙢戴㕣㈵〲摢ち㤲ㄲ㘲㤶戲㤶慤散㔰愰㉣㠵ㅦて㈸㐹搹昷慤㠵㔲捡昶〲戴㐰㘹换㔲㈸㔰ち㤴㔲ㅥ㕢搹㕥㜹摦敦戹㜷愴㉢改捡㌶㜹攴昳攳㡦㈷换㐷㌳攷㝣攷捣捣㌹戳摤戹愳㉢㥦昲昹㝣㕦攳挵㑦扥慡ㄹ搸慡慢㍦㥢戳㝡㥢㍡搳㍤㍤㔶㍣㤷㑡昷㘵㥢愶㘷㌲搱晥㜹愹㙣㙥ㄸ〰㐶㜷ち昲㙣㑤㜷㌶㜵㤴㔵摢扤摡捡㘴〱慡昱昹㙡㙢捤㉡挸㐷㌹晦〱ㅤ㌱㤹捡慣㈶〱捡㘷ㅡ㈴挳㐹㙡㐹㑣ㄲ㍦挹〸㤲㍡㤲㝡㤲㤱㈴つ㈴〱㤲㑤㐸愸摣ㅣ㑤㌲〶愴㙥㉣挸㤲捥ㄹぢ㘳㠷愱愸㕤戹㜴挶㥡摣戸捣㉥搰搴㤶㤶愶㤶愶㜰㝢㑢㕢㔳昳攴挶捥㔵㍤戹㔵ㄹ㙢㙡㥦戵㉡㤷㠹昶㑣㙥㕣戴㉡搶㤳㡡敦㘳昵㉦㐹ㅦ㙥昵㑤戵㘲捤愱㔸㌴ㅣ㘹〹户戶㈶㍢㍡㈲㜵攳愰㜹㐱攷㡣㐵ㄹ㉢㤹晤戶㜴㙥㑡㥤ぢ㍢㘷㌴㉤戰㜲摦㤶捥捤愰ㄳ㉡㘷愶㝢愳愹扥㙦㐹㘹つㅤㄶ㥡㘹挵㔳昴慣㘵㘵㔲㝤换㥢㔰散㈲㐳㈳搶摥㌴ぢㄶ㡦㐷戳戹㑥慢愷㘷戱㤵愴㔳敢㝡㘹㌳㉢㘳昵挵慤散挸摥扤搶挴慤ㅥ㐷㥣慤敤㕤ㄶ捤㉣㠸昶㕡搵っ㌴昴摡㝥㥢㥢戰晡㜲愹㕣㝦㝤敦搲慣戵㌸摡户摣㈲愴愶㜷昶慡㔴愲扡㕡㔵㔷晢㠶敤攴㔵ㄸ昱㑤搳慣㑣扣㜳㐵㌴㤳㤳ㄸ扤搶攲㠵㜵戵㄰㈹㜸㔱戱搸㡡ㅡ㑢㔲搱㑤㕤愹摥㝤慣㑣㥦搵挳㑣攸扣㐹㈵㈰戱㠹㙤晡扣㜱㜴㙤攸ㄸ㌵挲改㑣慣ち㜳㌱㌷㈷搹〲挴搸ㄲ㘴散搴敤㤷愴㜳搱㥥挶㐵㤹㜴㌲㤵摢扥㜱挷挶改愱㜶㜳㉢㠲戶〶㔱搵慦愳㝢扡㤵戰㡢㔴㜵㐷慢扡㘳㔵摤昱慡敥㐴㔵户㔵搵㥤慣敡㕥㕥搵扤愲慡㍢㔵搵㝤㔸㔵昷攱挰攸㔷敤昰攱㔵捥㙢摤ㄵ户散㍤搲晣戴昳㘷敤㑤搳㙥摣戲敢㐲挵ㅥ㈹㕤㜳㕢〴捣㐶㄰㘳㍢㄰捦㐲㜵㤸摢ㄳ戴〳㠸㔲㉦愳㔰㉣㔸晤戴挷㥥㥥㌲㜲㤳扤捦㌸昸搶〹㈳晥晥搷昵㡡摤㕢㌴㑥㈰㜸㐷㄰㘳㈷㄰㑦㡤㉤收㐴㠲㜶〶㔱敡〵㐷攳㕦㝥扡晥户户㥣昲挴㠲晢捦晦攷扥㑦昹㉦ㄸ㕥挳戱愲搵换敡愵づ㥤㥥捤慥敡㕤挹攱捡㘹㙣㌲戶昴捥捣收ㄶ㐵㌳扤搹㙦户㔵愲㑤づ搶㉣愷㘷㝢㌷㝥戳㐴㈶摦㑡戳㌴㈶挱捣ㄳ㤶㘴㔲攸㝣慢㝡愲㤹挹昳㔳㝤㔳㠳㤱挹昳㔲㠷㕢㍤㈹㉢㥢㥢ㅡづ㑥㥥ㅦ㕤㌳戵戵捤㥣㑣慦敤〲㘲㌴㠱㙣扤挸捡㘶㔳扤㤸ㅡ㔲昱挶挵ㄶ㝣㘰㌵㉥㕣㘹㘵愲㌲㜱㤸扢ㄲ摣っ愲搴㌳㡥㡢て㙥㕤㜷㑥㙦捤㕢搳捦㕥㝥敡㤶挷扤昴㡢扦㈹づㅡ㜴戳ㄱ〴ㄹ扤戴㉦㤵㑣㘷㝡敤ㄲ㐸㥥㘱㌳〴㠱ㄹ㈶愴ㄵ挴㍦㌳㤵㡤愷㔷昵攵慣㠴搹㐶㐹㍢㠸㔲㡦㙢晤搷晤攳㥥㤷挶㝥㌰昷戲㕤㥡㔶㍣㜶晥昸攳ㄴㅢ㠲㌴捡づ㠲愷㠰ㄸ扢㠱㜸㌵捡㘰慢戹㍢㐱㔳㐱㤴㝡搸搱搸㝢搹晡㠷㝥㥤㍤㜲摡㜹㝤㡦晤晤㠳搸扦摥㔱㥣戱愴挴㝢㈲㌰戱挴㙣攱收㘶㤷摤㕡ㄱ愳攱㈲捤捤收㌴愰捤改㑣㍢〳㘴ぢ户攵ㄶ昵㐴晢㜲㡤㥤搱㤵搱㌸〶㐲戳㤳挸㤹㈰㑡摤敦ㄴ㈲㝥晢㉦㥢㜷换㕤戶攰㤲摦㜵㥢㙦敤㤰㝣㐹㜱挶㤴㙡捤㈲㜸㌶㠸㌱〷挴慢㕡愱㌶㜳㉥㐱㝢㠳㈸㜵愷愳昱捦㥦㔵晦敥敥㝤扥㥡㜵搶㌳摤㕤㌷㍤㍡攵摦㡡㘳㡢㘸㥣㐷昰㝣㄰㘳〱㠸㤷挶㘰扢戹㤰愰㐵㈰㑡摤散㘸㥣戰晢慤摢㝣㜹搱晤㥤㤷㡤㘸扥晤戰㔹㌷扥愷㌸㤷㡢挶挵〴㜷㠱ㄸ㑢㐰㍣㌵㐶捣愵〴㉤〳㔱㙡慤愳昱挶㍢㐳㐷㜷㕣晣捡散戳敦昱敤戱昰昲㌵㍤㡡ぢ〳㌱晤晥〸㤴戵搸ㄶ㤷攵㐳慤㜶敢改㌰て愰摥〳㤹昰㈰㤰慤攷愷戳戹㐶㘹搹晤ㅥ㉤昶㘰㠲て〱㔱敡㙡愷㄰㈷㉤戹扣㉡㌰晢㤶捥戳挶㉦㝦昶搰晦敡ㅤ愵戸㌰㤱㙡㜵ㄳ㝣㈸㠸ㄱ〵昱慡㔶㈸㘲挶〸㡡㠳㈸㜵戹愳昱捣㝢㝢㙦㥤戶㙦㜴挱つ㑤㘳㑦晥挹㈹㡦慥㔶㕣攵㠸㐶㡢攰㈴㠸戱ㅣ愴捥㍤㍢㤸㉢㈸㑢㠱㈸㜵㤱愳㘸晤捥昷㥤㙣㡥昸换㡣㥢摥昸搹㍢㕢敥㍣㙥愵攲㑡㐹散挳㐹愰㘱收〱㔶㜶㐱㝡㌲㘶㤷搸搴收愶愰搹㐳つ扤㠴昴㠱㙣㌹㙢ㄵ搷㐴㡤ぢ㌳〹㉣㤹ㅡ搳㤹㐶㔷捦㑡ㄳ扡ㄲ㐴愹㜳㥣捣㕥散慢㥦搵㥡戵㘶晥㝣㡦ㄹ敢捥㔹㝢晤㔳㡡㉢㌲㈹㜵㠶攰㉣㠸㤱〳昱戲㐳戰挳㕣㐵搰㙡㄰愵㑥㜷㌴戶㍣㝣改扤㝦㜹晢戲扤慥㝡㘵慦捤慥攸摣敤㘲挵攵㥤ㄴ㝦つ〲〳扡ㄷ愳ㄳ晢㔵愸搵散愷摥愳㤸昰㘸㤰慤ㄶ㘲ㄲ挰㜸㤴捡㜹㡤㐷挷㄰㝢㉣㠸㔲㈷㍡㘵㘸扣㙢扢㥢㝦㌳攱昶ㄹ㘷扦晤㤷㉢慦摥㝢昸㘴挵搵愵㤴攱㌸〴㌶㕢㠰挱〸敢挵昹㔶戴㙦㙡晢攴慥㕣㘲愶戵ㅡ戶っ㤹挷㐳㙡㥥㐰散㠹㈰つ㥤改㍥㘷㈵摣㡤挱捦㌲㑦愲昸㘴㄰愵㡥㜶㜲晡摢㡣昱ㄳ㝦㝥攳收㥤㍦㤹昳㐹㔷攲㤵㔹㈹挵㈵慣搸敦ㄴ㠲㑦〵㌱㑥〳昱戲㕦㈸㙣㥥㑥搰ㄹ㈰㑡慤㜲㌴敥搷㜸愷㥡㌴㝤敤㥣㥦㑥㍡㜵㐴㜷昵㕦挷搵㥤〹昱扥捥㥡㘳㘶㈶㝡㈴ㄶ㙥㠵㌵㘱戰愹㤹㝦㠳㉦㠶戱ㄶ㑥戶㈶摢㤳㉤㉤㠹搶收㘸㈸㕡戳㌹搴づ㜵〹挶㑡搵㈵昷㑢昵㈵搲㐷捡㥡慣㉥㌹㉢搵㤳戳㌲ㄲ㘹㐸攲挳㕥㔷㑡扣㍥戹搷ㅡ㉣挸攳昶昲㙤㑣戲搳捡攴戰㤰捤昵ㄷ㈶捦慤㘶㐴戳㔶㈱㍡挹搱㍤〳㔳㐰㈲扢愵户戰㉢〷ㅦ㙣㔱㉡㉢㈸㈹㑢搶㠵㐵慥㤵㤵㈲㙤㔳㥡㙣㔹戴㘷㤵㌵㝤㑤捡ㄶ㙦㕤㈲挶㜲㌷ㅤ慢㉣㥤㤵戱㡥挸㑢换㑡㌴ㅤㄷ㔸慢㐵㜷㔹㉤㙤㤱㕤慥挶捥ㄵ改慣搵㈷挵㥢搴扢㈸ㄵ㍦摣捡㜴㔹扣㍣戳ㄲ㔲搵戱ㄴ㌹㙢敥㐹ぢ晢㔰㔱慣愲ㄳ摢扢戹㌴戴搵㤷戰ㄲ㈸㉦㈶攸㕣晦㤲㘸慣挷ㅡ㔷〴戱昳㠴㘰昳㈲昶慣㜴㝣㔵ㄶつ㍣㤷㐹昷ㄴ㑢愶㈷㔶㐷戱捥㑦捣㑦㈷慣㙡㜹昹㙣慡㝣挳㠶㈹攵㥢攸戵㜴愳敥㉣㤷搴慥㐶挲㠵晢挰㘰㔷㈳㈲搸㜳㈹㥥搷㡣㠰慢㤱ㄱ扦昳㠰㈵㜱㌷㐲愲㥢〷㐴㝢㌴㔲㈶摡慣戸攳㌵㉤㠶㝦攰㠷ㅥ㡢扤戲㙡㝣㘵㤵㠵㜶㌹㐸㐹㕤㕥攱搵㌸搱〳ㄸ㑤搴收摢摥挶〵㔷㔵㡤㜶㙡扦搷㙡㕣捤捤㠹昶㈵㝡慣捣㠰㝢〹㡡㈵㌲捦㈲㌹㥢攴ㅣ㤲㜳㐹捥〳愹改挳ㄸ㔷搱愲扣㜴㔱㙢㔴㝦捤㤱愹㐴㙥㠵戱挲㑡㉤㕦挱愹〷㝢㄰戵戵㌴㜷搹换扣〰㉣昳㐲㤲ㅦ㠳昸晤㍥攳㈲㠲っ扦㜹㌱㍦㉥〱㘹搰㤷戳㡤㜶换昴晢㙡㜸愹昶捤㉦㈸慢㤰捡㤴敢㔷㙣㌰㘴㙢㝡愱㌷㍢㙣㤸㤷㌵收㐴戳㉢㜲散㠸〳ち挷㔲摦㑦㐸㉥〵愹扢っ㘴挱ㅣ慢〷摤昸摢摡㥢愸攱㌵攷愰搷挰㥣㥥挷昵㜶昵昷挵㔷㘴搲㝤搸晥㤹ㄹ捤㐵愷挷㜱愱㥦㔵㔱愳㜷㕥扡㜳㔵捥攸㥤㤳挲㐷㕤敦㘲㙢愵ㄵ捤㜵㜲愵㕥摦㍢て㥢〴㌲㡥捥㑤慣愹改戵慦敦㘷㕡搹戸挹㡤㠰戹ㄸ㤶搶ㄸ〸㘱㥣慤敢攵㐰㘳慤挹㔱昵昰㕥㕣扣愱㌹㤹〰㑤㤲㔴㜶㠸㈹敢㠵愷㔳晢㥤ㄸ㌴〴㈴攸搲㌲㐲ㄸ戶㈶ㅦ㕢づ㘶㔰㑣扣搵づ㉤敤㐱㑢㜳愹㥥㙣㤳㘳摥愶㤹㘹㙣ㄴ㔹戲〱㐶戳ㅢ〶ㅡ㤸㌱愰戳㑡㍢㍡㜷ㄲㄶ挶㘳戶㕡ㄴ㘵㜶㈶扤㙡㈵㉦摢扥㉤㍤搴攵㌳㉦〷戹昲扦搶敤㌶攱㡡㥢扦㜶㍥㡦㐳ㄷ㤲㤷戹㈵ㄱ㙣敦㡣攲㐳㕥收㤵昸昰て㈴慢攱㈶㠴攷㐸㕢㘱搳㠳ㅢ〰㜵扤愸敤㤲㡣㈵扢㌸戵ㄲ改㕦㘹搵昷敥㤷捥ㅣㅥ㑢愷て愷昳㐷㑡㉣扢挲戲㜲摣ㅡㄹ攱散〴㌱慣㤴ㅡ㌶慣㘸换挳戵㠷挲㑤ㄵ攳㍦㐰敡愷昷昴㌴㙡㡤㔹攳ㅡ戰㠶㘱㐶㌱慥㐵愰㜱㜶戴㈷搵㘳愵㌱㔱愷攲㥤搱㥥㜸㌷摢㔲昷㡣挶㠹㉤㍢㌷慤改挹慥㔱〷挲ち摣挰㌸敥㠱搴㜹挷戶ㅤ扢捦愹㕢晦昸慢搱ㄷ搷㝦愵づ㜰〴㘵㝢㈵摢㐲㉦㔷㐱收昵㈴㙢㐹搶㤱晣㥣攴〶㄰搵㠵愴ㅣ戳㄰㉥㝥㤹㌷㈱㙥摥㑣㜲ぢ〸㐶ㅥ昱〴〶㥥摢挸攳挰攳昷愹㐶㝣㜰戰㌱敦㈰戹ㄳ㐴㙤て挲㙥改㌳敦〲愹攸摢敤㠸㈸昳敤扤攰晡捤〱㘴㙡〷㈰攸㕦㤳昶㌴㘹㐱㤳搶㔳搳ㅣㅢ㤴ㄹ㘷㑦㐷㔰戶敤㌳〱挹挴㌸て㔳挹慦㐹ㅥ㈱昹つ挹愳㈰慡〳㐹扤㡤昳㌸㌱㑦㤰㍣〹攲㌲捥㝡昲ㅣ攳散㠸戰ㄸ攷㘹㌲㥦〱㔱ㄳ㐱㙣攳晣ㄶ愱㡡挶搹㠹〹捡㡣昳ㅣ戸㝥㜳〰㤹摡ㄹ〸㉦攳散㔸挹㌸ㄳㅣ㐱搹づ搶㘴㘸ㅡ㘰敤㕣戴㑦ㄴ〰戶㘸敤㕣戶㉡戴㈷愶晦㕢晢㝥攷搶扥挵敢摥敦つ戲搸㉢㔹昹㔶㕣攷㜰㈹昳㝦㉢挷搲扢㔰昶捡昱㘵搸㐶敤㔰㜱㘰昹㌳挴收慢㈴慦㠱戸〶㤶搷敤愸摡〵㥦㌲愸扣㠱㠰昹㈶㐸捤慥㈰〳㉦㠲搰㕤ㅢ〰慡收挶㜲㝤敦㑣㉢ㄹ挵㡤㈵㔹戸愸攸晦捦㜵㑤㌵㙥摥戹ㄶ㌵〳㔷〲㘵攷㥡挱㈸扤㈶㉡扥攷㠱㍢㌱㠹搹㔶摦ㄲ㑣摥搹㙦㜳戹昲㙤㉥㝢捣扦愲ㅥ晡㔵戳〵ㅡ挳搰敢〴㜳昹㠶慦收㥡戳扢摢㔷换ㅡ㤲㘳㌶㤱㤴捤ㄸ敦㠰敢ㅦ㐸愶㥡㠱挸捦ㄸ挶晢㠸つ㐳㘳戱愷搴㐰愵㔹愳挱ㄱ㤴㙤㡡㠷㤰㥥㌳㠷昹㈱㠸慡慦搸捡㍦㈶收ㄳ㤲㑦㐱㕣慤晣㌳㍢慡挲昸㤴㔶晥㌹㐱㕦㠰愸㌶㄰戶㜴昳㑢㄰晤㔲搵挸㠳〶ㄴ㈳戴㠲㕤㙥〴慥㙤晣收〰㌲搵づ㐴摥〸㈶㡤㘰ㅢ攰㡢㝦㔷㔸㜰㝤敥〸づ㉥摤戵敦㐰㕡㔹㔳搴愲㐰愶㐹攲㈷ㄹ㐱㔲〷愲㍥㐲㔲敦㌵挵㐸㘲ㅡ㐸〲㈰㉥愳㡣㈲捦㔹㔳㑣㐱〶㘲㤸㌱㘴㡥〵㔱扢㠳㘵慦㈹挶㈱㕡㜱㑤戱ㅢ慢㔵搶㐲㌶㐷ㄲ扦㌹㠰㑣㑤㐵扡㠲㜱ちぢ慥搷㉡ㄹ攷㔵㐷㔰㜶〳㘲ㅡ㌴㐹敢搸㥥挵㝥愵愲㈱挶㐳㙣㑥㈰搹㤱愵㉢慣㍣㈷摡㔱㌵ㅤ㡡挴〸㍢ㄳ昴㍤㄰搵〹㤶戴㡥㐹㠸改㤷㝡ㅥ㜹攴㕢挷っ戰换つ戰㉢昰㝥㜳〰㤹㥡㠹㜴〵〳ㄴ㕡挷㤳㤵っ昰㠴㈳㈸扢昹㌱ぢ㥡愴㜵㐴㔸敥づ㤲㈹㈴扢㤱散づ愲㝥㕤搱㈸㝢㄰戳㈷挹㌴㄰㤷㔱㘶㤰攷戴㡥搹挸㐰っ㌳㤳捣扤㐰搴㕣戰散搶㌱ぢ搱㡡慤㘳づ㘰攵挶㤹㡢㈴㝥㜳〰㤹摡ㅢ改ち挶㈹戴㡥㕢㉡ㄹ攷㘶㐷㔰㜶ㅦ㘷ㅥ㌴㠹㜱ㄶ戳散㕤㈴㑢㐸㤶㤲㉣〳㔱㙢㉢ㅡ㘷㝦㘲づ㈰㌹㄰挴㘵㥣㠳挹㜳㡣㌳ㅦㄹ㠸㜱扥㑦㘶㌷㠸㕡〸㤶㙤㥣㐳ㄱ慤㘸㥣〵㠰㤵ㅢ㈷㡥㈴㝥㜳〰㤹㕡㠴㜴㕥挶戹愸㤲㜱㝥散〸捡㙥㐹㉤㠶㈶㌱㑥て换摥㑢搲㐷㤲㈶㔹〹愲捥愹㘸㥣っ㌱㔹㤲ㅣ㠸换㌸慢挹㜳㡣搳㠵っ挴㌸㙢挸散〷㔱㑢挱戲㡤㜳ㄴ愲ㄵ㡤戳〴戰㜲攳ㅣ㡢㈴㝥㜳〰㤹㕡㠶㜴㕥挶㌹愶㤲㜱㡥㜶〴㘵㜷搷づ㠰㈶ㄹ㔷㑥㘱戱晢㉢ㅡ攲㌴㠸捤搳㐹捥㘰改ち攳捡㤹㜶㔴ㅤ〸㐵㘲㠴戳〸㍡ㅢ㐴ㅤっ㤶㡣㉢攷㈰愶㕦㙡㈵昲挸㡦㉢〷㠱㕤㙥㠰ぢ愸搳ㅣ㐰愶づ㐱扡㠲〱ち攳㑡戲㤲〱㉣㐷㔰㜶㘷慦ㅢ㥡愴㜵㕣捥㜲㕦㐱昲㔳㤲㉢㐹慥〲㔱摤ㄵ㡤㜲㌵㌱晦㐱㜲つ㠸换㈸搷㤱攷戴㡥㐳㤱㠱ㄸ收㝡㌲搷㠲愸ㄸ㔸㜶敢㔸㠷㘸挵搶ㄱ〵慣摣㌸㌷㈲㠹摦ㅣ㐰愶攲㐸㔷㌰㑥㘱㕣㤹㔷挹㌸晢㌸㠲戲㥢㤴ㄶ㌴㠹㜱敥㐲愶收摤㈴昷㤰摣㑢㜲ㅦ㠸摡慢愲㜱ㅥ㈰收ㄷ㈴扦〴㜱ㄹ攷㈱㐴㡤㕦㠱㤴㙦扥慡㈴㌲ㄴ㘳㍤捣㠴扦〶㔱㉢挰戲㡤昵〸愲ㄵ㡤戵ㅣ戰㜲㘳㍤㠶㈴㝥㜳〰㤹㑡㈱㥤㤷戱㠲㤵㡣搵攲〸捡㙥挴昶㐰㤳㜴愵摦戲搸扢㔶㌴捣戳㄰㥢捦㤱㍣捦搲ㄵ扡搲ぢ㜶㔴昵㐲㤱ㄸ攱て〴晤ㄱ㐴愵挱㤲慥昴㈷挴昴㑢敤㠸㍣昲㕤愹て散㜲〳扣㐲㥤收〰㌲戵ㄲ改ち〶㈸㜴愵慤㉡ㄹ㘰㑢㐷㔰㜶㜳㌸〳㑤搲㕡摥㘲戹晦㐶昲㌶挹㍢㈴敦㠲愸戱ㄵ㡤昲ㅥ㌱晦㈰㜹ㅦ挴㘵㤴て挸㜳扡㔲ㄶㄹ㠸㘱㍥㈴昳㈳㄰戵ち㉣扢㜵㝣㡣㘸挵搶㤱〳慣摣㌸晦㐲ㄲ扦㌹㠰㑣慤㐶扡㠲㜱ち㕤愹慡㤲㜱㤴㈳㈸扢捦摤て㑤搲㍡㝣㔵㈸昶搷晦㕤㘹㈵㕢〵戱㌹㡣愴ㅡ挴㘵〸挳㡥慡愳愰㐸㡣㌰㥣愰㕡㄰㜵っ㔸搲㍡攴㌴㈶㈲㝣愹㑦㤱㐷扥㜵ㅣつ㑥戹〱敡愹搳ㅣ㐰愶㡥㐵扡㠲〱ち慤攳㍤㈸昷摣㑦晤扢㈳㈸扢挹㝥㍣㌴㠹〱挶戱挸敦㔴㌴挰㘶慣搶收㈴㕢戰㜴㠵敥戱㤵ㅤ㔵㈷㐰㤱ㄸ㘰㙢㠲戶〱㔱㈷㠱㈵〶搸ㄶ㌱晤㔲慦戹つ㜰㈲搸攵〶搸〱㜸扦㌹㠰㑣㥤㡣㜴㕥〶㜸愱㤲〱㝥敦〸捡敥晤㥦〲㑤搲㍤㈶㈳㔳㜳ㄷ㤲㈶㤲㕤㐹㥡㐱搴㌳ㄵ㡤ㄲ㈴㈶㐴ㄲ〶㜱ㄹ愵㡤㍣愷㝢㥣㡡っ挴㌰ㄱ㌲㍢㐰搴改㘰搹摤㘳ち愲ㄵ扢挷㘹㠰㤵ㅢ㘷㉡㤲昸捤〱㘴㡡㘷ㄳち挶㈹㜴㡦〷㉡ㄹ攷㝥㐷㔰㝡㡣愱㠶㌷〵㑢㙦换挸㔹换晣つ㕥搷〶摡㐸㠰㡤㈴捥㡤攵戲㈳㤲搳㔷攵搲戳㔲㌹散㜰搴㈵㐱㄰㤴㈴㕢挸扤㔰㔷愲㐹挹㘵㈹敢㐸敥㙤㙣㕢㉥挲㌱搴捥㔵搹㕣㕡敥㌸㙤㔳㉥㥦㤹㕥㤰捥攱慣捣捡㥥㘸晦㜸て戱㉤搹㙦㠵搵㠷㥢昳ㄹ摣愳ㅦっ㤴㕥戹搲㑡㜸㤴戱㉢扤㉡ㄳ户收捥晣㉥摣摥㔷昶慤㌳ㅦ敥捥㘰愷㐹㑤愸扣挳改戲晢㌸昸愶ち㜷㜴搴㠶摤ㅤ㌶㘶戱搹㡥挷昱㌶㝣晡㤰㉢ㅡ扢㌹㠷つㄱ户㘶捦ㅥ戴㤱戸㡥っ昰㙣㥢㍦〹挷摡扣㝡攷㑣捡摣扥㙣㉡㘱昹㥤ㄸ㑥㍤㡥㜴㠲ぢ㔷攵㡡㈴搱㌵愳ㅤ〹㙥㍣㉤散攳㐱愹㘸㈶昱㕤昰ぢ㉡㠶㤷敤ㄴ㘵攰㙦挳㑣㙤慢昱昹㍥㤰つ㈰挴㍥㌸づ摤㝤慥㘳敢㜳挰昰扣て㤸敦㤰〸戸㑥㕣㌴〰㕦㑦㜳攷搹戵㡣昱ㄴ㤵㜸挱㍥㐷㌵㔲㄰ㄶ㥡㌸捥㝦昷㔸愳㡢愳戲慢㙡㈶愷挷戲改㥥㔵㌹㙢㘴㍥㈴㕤摤㑣㉥戶㝡㜰捡㜴戵㔵㤷て㉤㡡攷㜰扥㈸慦㡦㈷㘳扥㍢ㅥ㠲㐵慡ㅤ㉦㈹昱㤳㌱挰〸㔷㕣〹昶愲つ昴㉡搶㌴㐹㜹扤扦愷扡昴㈷㝣慤摤搳愷〳㝥扥㝣㌵攷㐲㝤改戶㘹昱㘸敢㍥ㅥ挳㥥㌴㕡㥦摡戲挷㌸ㄹ扥敡㌴㡦㈷㔳敡㤳㌲昲攱昸ㄹ㑦㘳㌷戰敢昴攰㝢ㄹ㌸㈴ㅣ敤改改ㅦ㤹㥣摢ㄷ敦㔹㤵戰收㐵㘳㔶㡦ㅥ戵㜹搰敥扢攱慦㙡㔸捤改㔱〳搸挵㌱捡㕣㝣ㄹ㐶ㅦ挶搹攰㠱づ㘷㜳搱搳㘴搲㠵づ扦㌹捦改㜷㍣〹昳㡤捦㈲昹㤱㘸㔴攱㈴㥤㝣愳〲㐳㕢ㄹ㡢㘳ㅡ捦㘵攴㡦㌳㐹㡦㜳挱收愵攷愵㜱搴㉣攱㘲捤㐹搹慣敦㑣扦㤲㉥㘵ㄸ挶㠶㑥㌱戰ㄵ㕥ㅦ㌸户敤㌱攸搹昱㍤㌹挷戰㜳㕣㠰㜸改㠹づ㔷攷㤰搹㕦〶挱〰㠰つㅣ挱散愵挳㤲㔴慥挷ㅡ㤱ㄴ戹㠴㙢搹㈵㘸捤攱挹㈵㉢㜰㍡㘲㘶㝤㜲㜶㈶㤵攸㐹昵㔹㕣㠶攰攸㈳扦挵㌲捦㕡㡥㐳㝡㡢搲㌸扦㡡慦㌲搴㈷㤷㘴愲㝤搹㤵㍣〴ㄳ敦ㅦ㔵ㄴㄳ㘷搵㈴㘷愴晡搰㠱散㍣ㄹ㙥㐸㜶慤㐸ㅦ㠹㉦㙦慤敡敤㥢ㅤ㕤㤹晤㑥㌸㡡晤挹㝥搹㈳㘰㤵慡慡㔲戵㔵戵ㅢ㍡㔷愱㠵㐳㘵㄰㉡慢㐸ㅣ㔷㕤㠸搰〰晤㤵㕥㜲㡥㐸戲扦戲㑣㐵摦ち昱㍣㥦㤵晦收ㅢ挷㘰㜳㍥扡㘵摤〲㤰扤㘷㉦㥤㕢㌸㔸晢扦晡愶㔹捤㡦愱㜹㠰愹㐰㥡㐵晥ㄴ摦㔸㠰㐷摡㑤㠵㍣戶ㅣ㔳㍣捥㔸㘹昳昳㈷〵挳㤶㠸搹㤳㜰〶㘷攱㝣㔵ㅤ㍡㍥㠶㕥㥣㑢挳㤸㍢搲㡥㜰㐱㠷愳捥㔹㐷搶㤹敥敤㡤戲㘹戱㔹㜶㘱摣戶㙡㘵㜵㡤㤱挴㑣㠲㐸晢㜳㔸搱㌵㘰㐵搷〸ぢ搳㌱㑦收㑡㤸扡搲换愳㤹㔴㙥㐵㙦㉡㕥换〸㑦捦㝥㈷摡㈴㥡㔰㌵㡣愹㕦搲㌰戱㔴㉤扤㜳㙡ㅦ摢㠲扢㥢㜰昵㐰搳搱晤㘸戹㔵㌲㠷慢つ㍣昶㠸收㙢㜲㙤㙢㉥〲愹挱㍦㡥愴㌹㥤挴戵〰〳㐷〶㈱㜵㌱〱昸㌷昷㈵搴㜹㔵晦〴㠱〱㑦愲つ〷挰㍦㉦ㅤ㑤捣挲〱敢㜴㘶戸昳捤挸㕡戸㤶㐳㑡㈶挰搳㠷㥤㌸扡㡢㈳挱慢戱づ捥搴㤲搱㠵㜳㝤搵㍣户㘸搸㍥攴㔴攸慢愹ㄹ㔱敢㤵搷㕣慤㙢扣㜳㑡换晤戵搱戹㘵晡摦摢㌷挲㍢㉦愸搶㌰㔰㜳㌱㑤搰〵愲㉥㐵㤴昵㈹〱㉣㈱㘰㈹㐸捤攵㄰㤶昶㤲㡡㈷昵愸扣愶㤷愷扥㙡㝢㔹ㅤ㉣㌷っ㥣㉢挴㐹㐴㤸挴ㄸ㔱㝢ㄹ攴收㌲愸㝤㙡晤晡愹〸晢搴㤵㈰㍡㝦㌱㥢㥦搴摣㡦昹敦て愲慥㐷㤴㤷愵攲㌶摣ㅤ〱て㉥㤱ぢ㤲㠳㄰挶㔴愱搶㠲挵㡢ㄲ晤㜲㜹ㄲ㑢改㠳ㅤ搴㍡㠸戹㥣愶㐳〷㕢㥡㈹ㅥ㉦攳昲っ㕦㐹㐱昲挲晡愰摢㔱㜶〳㐴㕣㈳搸慦㡡戳㤸扡〹〰捥㘴㌸㘹挶㝣㑢㐶㑥㜵㌳㈴ㅣ㍤捤㐳愱㔷摤㠲㄰〷㈵㈰敤㐶ㅡ〳㜷昰㐶㝡㥢愴㠰ㄲ㜷㈳㔵㜷㠰慢つ敢昲㝣㠲搵戱㤸摢㥤摥㠰㈴〱换〹戸ぢ〰㝡摦㕣㠱㔸摥㘱昷扡㤲戹ㅣ㤶㘲戲挳㤸散㘱〰㕣づ敢〱てㄵㄲ㠷昵㈲㑣㠷晤ㅡ慣捡づ敢㜳㔰㡦〰㌵㘴㠷昱挸㥢敤戰㌴㤲ㄷㅣ㜶㠴愳散㔱挸㠷攲戰挷㠱ㅢ挰㘱㑦㐰㉣づ换㐰慦㝡ㄲ戱㈲㠷攵挰ㅤ摣㘱敢㤱㡣㉥㈹㜶搸搳攰㜸㌸㙣㌵慢㜳㈴㜳㝢挶ㅢ戰㠶㠰㝥〲㝥ぢ㠰㌸散㈸挴昲づ㝢捥㤵捣攵戰愳㤹散ㄸ㤰㥡㤷〱昸〶攷愶㜸ㅤ㘲收㜷㜱攴㔲戲戰㘹㔳㥦㜴敦搱㡣㑥㍡㥢㌵慥㉤㤹ㄲ㥥㕣挲㘰㈶晤づ㙤戸愰㝥㌰愶㥥㤷㌶㜸㝤换㠹㠵戳〸摡㍢㡦㐴㐹愳㌲㡥㠵挱㌷㉤㝣㜱㤱㕦晣捡㘵㔲戱㔵㕣㜴㑡扥ㅣ㈱慡ぢ㙢㉢昵㉡攲搲攰㝥㠰㤴敡㌵挴散〶愷愴㠹㥢挷搳㠱昸ㅦ㜸ㅡ㝢㥤〰晣㥢㈷㔰㠹ㄳ㔱㙦㈰愰ㅢㅣ㘷㘴扦㍤昴㥥〸㡣㜹ㄲ㠱㙦㝡〳㑥㈶攰㠷㈰㌵㍣〴㔴㍡㙦ㄷ㥦㘵挲㤶㤴〹㔰戵㝣昷㥣愷挷㙢㜱㄰㕢㡥㥤搷挸㈴㌷挲㜵㕣摣戰㑦㡡搷㈲つ㐲扤㔹愳ぢ㉢㈰㉢攱户㕢ㄷ㈷ㄵ㑥搵㔵㔵搵㔸〶ㄸ愵㈷㍢换戲愵㡡㉥㑢捥㕢㈹㥥㌱㌲㑥㐱㠹㜷攲㌶㈵昴㜷扢扦〳晡昰摤㡤㡤㠵㙦㌱㌷昲挲㔹㡣㡢㌳㌹㕦㈳愱扣戰晤㜵ㅡ搲晢晣敡ㅤ㔰㙤戵㍡㜲㙣慢㥤㑥愳㥣〱愲㍥〴㤳㕤㑡㕣攲㌴㠰㡦ㄱ戵ㅢ挰㡦〰ㄹ攳㝣搷㜶㜰敦㝦㠲㜴攲晤㌳愹昹㔳挴㡡扣㝦㌶戸㠳㝢晦㌳㤶〵晦收㌹㔴攲㐴搴攷〸攸㝡㠰㡦㝡挸捡攰㕣㠴捤昳〸晣挲ㅢ㜰㍥〱ㄷ㄰昰㈵〰㙣〱挶㠵㠸㙤慡㉤换ㅤ㍡㑥昸㔶愲ㄱ㠶つ㝢㔹昲㈲攰㘱㐹ㅡ㔷㤷愰㠱ㅣ摢㤲ㄷ㌳㠳㑢㤸㐱㉤ち敢㥡㐹㉥㘵㌲㘷㈶戹っ㘱昶㉣ㄳ㤰捡㌳挹攵づ捡て搴㤰㘷ㄲㅥ㜴戲㘷㤲㉢㤰扣㌰㤳㕣改㈸攳ㄹ愸愱捣㈴㍣っ㌵挰㑣挲㘳㔲攲摡慢愰㔷昱扣㔴搱㑣㜲㌵戸㠳扢㜶ㄴ㤲攱㕤㌲㤳㡣〱㑢ㅢ㤶㔲挷戵搷戰㍡搷㌲㌷ㅥ扡昲〰㕣㐷挰捦〸ㄸ〷㠰捣㈴搷㈳㤶㥦㐹㌶㜷㈵ぢ㠸摥㑤㤸昷㕡㈶㕢挷㘴㍣ㄵ㔵摡昴挷㠳㘷㌷晤㥦〳昲㡤挶㍥ㅥ愰ㄲㄳ摤㐰攵㍢㈲㔶搴晡㙦〲㜷㜰ㄳ㑤㐴㌲扣昱㐵〰㉡㐱㐰晥㜷〶搵ㄶ㜰㡤㝤户〰㘳摥㑡攰昷扣〱户ㄱ㜰㍢〱㍣愵㈵慤晦づ挴戶搲慤扦㘴ㅣ㘱ㄷ〸㜹㜵㠱扢㤰〸㕤㠰㐷户㜴㌱㕣㠳挹摤捣攵ㅥ收ㄲ〱挰搵〵敥㘳㌲愷ぢ摣㡦㌰扢㐰〷㈰㤵扢挰〳づ㡡愷戴㠶摣〵㜸㥡换敥〲扦㐰昲㐲ㄷ㜸搰㔱挶㠳㕥㐳改〲㍣昱㌵㐰ㄷ攰ㄵ㠹昸昷㈱攸㔵搳㄰㉢敡〲て㠳㍢戸㝦㜹㜸っ敦㤲㉥㌰ㄳ㉣㙤㔸㑡㥤㉥昰〸慢昳ㅢ收挶㤳㘵ㅥ㠰㐷〹㜸㡣㠰㔹〰㐸ㄷ㜸ㅣ戱㝣ㄷ㤸敢㑡收㕡㑣㍤挱㘴㑦㌲搹㘲〰㕣づ㕢て㥥㜶搸㔳〸搳㘱㕤㠰㔴㜶搸搳づ㙡〹㔰㐳㜶ㄸ㑦㤸搹づ㝢〶挹ぢづ晢㥤愳㙣ㄹ攴㐳㜱搸晥挰つ攰戰〳㈰ㄶ㠷㍤ぢ扤㡡〷搵㡡ㅣ昶㍣戸㠳㍢㡣〷摡昰㉥㜱ㄸ㑦戴㜹昸攳〵㔶攷て捣慤摢ㅢ昰㐷〲晥㐴挰愱〰㠸挳㕥㐴㉣敦㌰ㅥ㜱搳㝡㕤づ㝢㠹挹㕥㘶㌲ㅥ㐷㜳㌹散捦攰㘹㠷扤㡡㌰ㅤ挶挳㙡㤵ㅤ昶㥡㠳攲㘹戶㈱㍢㡣愷摥㙣㠷晤〵挹ぢづ㝢挳㔱挶〳㜱㐳㜱㔸〶戸〱ㅣ㤶㠵㔸ㅣ昶㈶昴㉡㙥扤ㄵ㌹散㉤㜰〷㜷搸㙡㈴挳扢挴㘱㙢挰搲㠶愵搴改㘱㙦戳㍡敦㌰户㝥㙦挰扢〴晣㥤〰㥥挹ㄳ㠷扤㠷㔸摥㘱㍣㜶愷昵扡ㅣ昶て㈶㝢㥦挹㑥〱愰㜴㤲㌹つ㍣㝢㤲昹㈷㈰摦㘸㤲㌹ㅤ㐹挵㐴ㅦ㔰昹ㄹ㠸ㄵ㑤㌲ㅦ㠲㍢戸㠹㜸晣づ㙦㥣㠶愱ㄲ㘹㐱昸攴ㄹ㍣㕤ㄵ搷㈴昳㌱㌰收㈷〴昲㝣㥥〷攰㔳〲晥㐵〰㡦散挹㈴昳ㄹ㘲昹挵慢晢㐱ㅡ㐳㕣扣㝥㠱昴㤸㙦㉥㜰㘵攸㥡㙦扥㘴㠶㕦㌱㐳ㅥ扦㜳昵㠶㝦㌳㤹㌳摦㝣㡤㌰㝢〳て攷㔵敥つ㝣慥〲㔱㍣扤㌷攴摥㜰㈵挰㜶㙦㔰㐸㕥攸つ搸晦ㄲ㘵㔷㐱㍥㤴摥挰㤳㠰〳昴〶㥥ㄱㄴ㔷㔷㐳慦扡〶戱愲摥㘰㠰㍢戸慢慦㐳㌲扣㑢㝡挳昵㘰㘹㑦㔲敡昴㠶㕡㔶㠷㡦㘱㔳㙢扤〱㕣㜴㥢㈳〸㔸〷㠰昴㠶㍡挴昲扤㠱挷っ戵㕥㔷㙦愸㘷戲㤱㑣㜶ㄷ〰攲戰㡢㤰㉢捥摤㠳愷ㅤ戶〹挲㜴〵てっ㔶㜶搸㈸〷㜵て㔰㐳㜶搸扤〰摢づㅢ㡤攴〵㠷㡤㜵㤴昱㔰攲㔰ㅣ挶搳㠹〳㌸㡣攷ㄶ挵㘱攳愰㔷昱〰愳㜶ㄸ㙢㙢㙥〶敥攰づ㝢〸挹昰挶㘹㈶挰昵㑢昱㘴愳㌶㉣㤹㡥挳戶〰挶摣㤲戹昱搴愳〷㘰㉢〲戶㈶攰ㄱ〰挴㘱摢㈰㤶㜷ㄸ㡦㍡敡㘴㜲昶挱扥愸搹㤶挹ㅡ㤹㡣挷ㄲ㑢㠷慦㘷挱戳㠷慦敤〰ㄹ㡤㠷挷散戲㈰㍤昸搵攱㜳㐸㈶收搹㥥㡡㥦㐷慣㘸攸ㅡて敥攰收㜹〱挹昰挶搷ㄵ愸〴〱昹攷㤹㐷㕤つ㤷㜹㜶〴挶摣㠹挰㍦㝡〳㈶ㄲ戰㌳〱㝦〲㐰㠶慥敦㈱戶㥤㕥ㅦㄷ㍦昹㠶㠳搷㉡晢戹㔳搲㠶㑡慥戸㈷㈳㈵〶㉤ㅥ㥥搴㘵㘹㈰挷㌶改㉥捣慡㠹㔹扤〵㠰㙢搰㙡㘶㌲㘷搰㙡㐱㤸㝤㠰挷㈰㉢昷㠱愰㠳㝡ㅢ愸㈱昷㠱㜷〰戶晢㐰〸挹ぢ㝤愰搵㔱昶㉥攴㐳改〳㍣㜳㌹㐰ㅦ攰㘹㑣㜱㜲ㅢ昴㉡ㅥ换搴㝤㘰ㄶ㐷敤〸戸㠳㍢㤹挷㌷昱㉥ㄹ戴㍥〴㑢ㅢ㤶㔲愷て㑣㘱㜵㜶㘳㙥ㅦ㜹〳㜶㈷㘰㉡〱ㅦ〳㈰㝤㘰て挴昲㝤㠰〷㍡戵㕥搷愰戵㈷㤳㑤㘳㌲ㅦ㑡㕥摡〷慡挰戳晢挰㜴㐰扥搱ㄴ捥㜳㥡㘲愲ㄹ㔴㕥㡤㔸㔱㍦㤸〹敥攰㈶㌲㤰㡣㐶㌰昷㤲ㄲ摡ㄱ㌵ㅣ㕣㕤ㄵ搷ㄴ㍥ぢㄸ㜳㌶㠱戵摥㠰㌹〴捣㈵挰〴㐰晡挱摥㠸敤愸晢㠱敢㘱㐹㐳㥣挱攷㈱㌹㍡㐳扤㉢㍦搷っ㍥㥦昹㉤㘰㝥攳〰㈸戵敤㘶攰搹戶㕤〸挸㘸晢搱㑡㠳㡦㉦㍣晥㈹㜶㕤㐴挵㕢㈰㔶㘴搷挵攰づ㙥搷慤㤰㑣散摡㐵㈵愸㠳晣㙦つ慥戶㉢㜸扡改㉤〱挶㕣㑡㈰て㤴㝡〰㤶ㄱ戰ㅦ〱摢〲㈰㜶摤ㅦ戱晣敥ㄳ戶ㄳ㡢㥥〶挵㜹愲㘴㔴㌹㄰㜸ㄸ㤲㘷㑥㜵〶慥㔱攵㈰㘶㜰㌰㌳㤸っ㠰㙢㔴昹㍥㤳㌹愳㑡㌷挲ㅣ㔵㜶〱愴昲愸㜲愸㠳㙡〲㙡挸愳捡慥〰摢愳㑡ㄴ挹ぢ愳㑡摣㔱搶っ昹㔰㐶㤵㈰㜰〳㡣㉡㈱㠸挵戵〹攸㔵㘱挴㡡㐶㤵㈴戸㠳扢戶つ挹挴戵晢㈲愰㕦㉡㠲㠸㌶㉣愵捥愸戲㠲搵㐹㌱㌷ㅥ㠹昵〰ㅣ㐶挰攱〴㑣〱㐰㐶㤵ㅥ挴昲愳捡㔴㔷㌲搷愸搲换㘴㝤㈰㌵戳〱ㄸ摡改㐸㈶て戸㡥慣捡㔷㙤㌷㐹敥扢ち捦慦挸昵㉦挴愹愹ㅣ㔹摦㠵摢攵搵昶搹戵㐱户扢愵ち〷ㅤ挲㥤敥㔲ㅢㄴ㙦㡤㍢㜵㤳㙦ㄶ㙦搸搹㌶㝦捤㜹㕦㝤晤昵搰㜲㘱〳㈸晥慥㉦㍣㠵㥢戲㉢昱挱ㅥ㌴〷㍥㉢㙦㐲㜳扤戸㌵㝢㠳㍢挰㌱㤳㤲㘳㘱搴㍡扡㜰㔳㥣挷ㅦ㈶昵攰㙥换㄰㑥㥢㘴㔰㌸㌵捦慢っ㙡扥收昲㠹捣捣㠲晦㌵㡢挰㉤扤て㔲㜶㝥㐱愶㡦㈴㑦㌲㜴攵晡㝢㜰㝡㐴づ㌵攰㤹㉣㜶㠸户换㜱ㅥㄶ㘲ㄴ㍡㥤愹挶戱摦搲愷ㄳ攴搳㥥㠹㑣㐷㡣㈹㜹敡㤵㈴愳㘴〱㑡㔳昳㈳戸愸㘲㝡ㄶ扡攰ㄵ愶攱换㔸㡤㍡㡤㤹㥦㡡㘷搲搹㜴㌲搷搸㠵ㄳ㔰㡤㝣づㅡ扥づ搴㍣扤收㜴㘸昴捣㤳ㄵ慢敥攳㤳㠳㔷昳㑢摤晥挳晢搲㐷昶㐹㘹㙡戲㝣ㅣㅣ㜳㌳㠷て㘷㌶戸ぢ㙥扦㜶㠰攱〲㝡搸〸㉣㜶慣㙡慣㐱〹㈶㜴捥攸㕣摣ㅤ㙣㑢㈶㤲攱㜸㌲摡ㄱ㑥㠶挳慤㉤戱㘰㌲㥥っ戶㔹㤱㜸慣㍤ㄶて㌷〷扡戴㈷晡㤱㈶戰㐴挷㡥㘲㡣〷ㄷ㈴㔷捡ㅡ㤶㈱挶㡣つ㥤昹户昵ㄹ搸て㥡㤱㠳捦㌸〶㜴㘴攷㡣㙥搷㔱㈷攳㔸昰敡挰㤳晢㕣㡢昱攴㌵攳〷攰㙣〲㑥昱搳㤷〳晢㍢㕡ち捦㈸㌶㑦〰㔲ㅤ〸㍥挷㌴扦晡〱㑣捦㍥〷㉥晡捥㐹昸㘰摦㌹〸㌲愹愵戶㈳敢愵づ昶攴ㅥ〲㉥晢㡦昹㐳㙡敥昶挴ㅣ慡戹愷ㄲ㐳㕤晣㡦㠱换昶慤搶愰〰㙣㔵捣挵㘴㔳㘱慢㔰慢挱㘱换㈸昶㙣挲㔱㘵晣〸㌸摢愱攱㔰㈴㘶㌵挷挳挹㔰㈸ㄲづ户㠵㈲ㅤ㤶搵搶ㄱ㡢㕡敤ㅤ挹㘰搸㑡〴㉣㥤晤㤹㐸ㄳ㐸敡㤸㌸㜴戹㡥㔱搶戰〲戱㡤攳搰ㄴ㌴戳㘶㈶ㅤ㙡搲㠳㈶㥤ㄶ㌸㑣昳户愵戰㤱攴㐲昰㔵て昸戶㡢づ㠷つち㉥扡〸㐲扡愸ㄷ昲㜲ㄷ昵㜹㜲搳攰㡡㡢㉥愱收㈳㍣㌱ㄹ捤扤㤴ㄸㄴ㐳晥㜳攰㡡㡢㉣ㄴ愲摣㐵㜱㑦ㄷ慤㜶㔴ㄹ㍦㠵㉡摢㐵㤱戸搵摣ㄶ戲㥡ㄳ㠹㘴㐷戸慤㌹ㄶ㘹つ㠵㠳攱㘸慣㌵摡摡㙥㔹敤攱挰㤱㍡晢㉢㤱㈶戰㐶挷挴㐵㜲〲㠱㠶愱慣攱㈸挸㌶㡥㡢㡥㠶㘶攴㔰收愲㘳㌴㝦〲㠵㍢㤲晣っ㌸㈵昷捤ㄹ扢㥥㌱〴㤸㔸ㅤて戴㤸㙣㍦㤷挹㡣㜵㤰㔵ㅣ〰搵㔲㑦㍢昲㤶㍡㐷㐰昳〶㈴慥ㅦㄶ㌸搱㈹㠷㜱㈳攲戶㕤㤳敤挱收㐴㈸摡㘶㈵挲㉤攱昶㜶㉢ㅡ戲㕡摡㕡㘲㙤慤愱㐴㌰搲搶摥㙡摣㤴㠷挶㠲㔶㌴搲ㄶ敦㐸㠴摡摡挳㙤挱搶㘸㌰摡搶ㅥ㙡㙥㠹㠷㕢摢愳㠹㡥㔶攳收㍣搴戲㘲㉤敤㙤捤挱㜸㤲〳㘴㌰ㄴ㘹㠹〶㕢㘲㌸搹㘴㈵㍡愲㠹㘰㈲挰㝢昸㐰攳改㔷愰收慤㈴户㠱〴㑥搶晣摢挹扡㠳攴㑥昲㝦愸昹挵昸㥡搳挰ㅦ㜴晤攱摣㙥愷㈵㔴㑣挵㔵㐲㔹搵挳㠷㤷㝤㕢愵㜸㉤㠲㍢昱戲㙥㤱晢昳〶㘹捤㙣ㄸ㜹攰愵㠵㑥㐴㕦ㄶ㈶㌱㈶㐶㌹昱㝤㔸搶攷㝥㄰㝦攰㜴㌰㔸㈰攳〱㐴㑢㠷攷㕦㠰㔷㍣㍣晦ㄲ㥣昲攱搹㜸㄰散㔱ㄸ戵昱㔰ㄱ晤摣㌳㥥㘶〸㥣攱㘸㉦㍣㤸摢㝣ㄸ㔰晢戹ㅢ㘷㐲挸〲㥡㡦㠰㤵㙦㜵㘷㠳㉢慤㙥㌷㜷慢㝢ㄴ㤰捡慤慥挳戳搵㥤愳㌳㝦ㅣ㠹搱敡捥㐵ㅣ㙦㥦昱〴攲㜶慢㙢㡢戶㐵挲挱㔸挲㡡戶戶㠶愳ㅤ挹㘸㌲㘱㘱晥㑣㠴摢㘲ㅤ㠹㘴㈴㘶㍣㤹㠷㐶摢㕢摡㠳㙤㠹づ㉢㥡㡣攱㜷ㄸ㐲㤱㘴挴㡡挶摢慣㘰愲戵ㄵ昳㙦㝢攰㍣㐷扤昹㥦㐸㘳慥〷〹㥣慦㔹㑦㤱昵㌴㔹ㄷ㘸㔶ㅥ愵㉥〲㡢敤㐷敤㡡㙡搰户㘲㤴㘷㤹攴㌹㄰㝦攰㘲〸挵㐷捦㈳㕡敡愳摦㠳㔷散愳ㄷ挰昱昰搱ㅦ挰昶昲搱㈵㡥昶挲㤳捣捤ㄷ〱戵㝤㜴㈹㠴昶攰㍤ㅥ〵㉢っ摥慦〰挱挱晢㌲㤶㥢㍥㉣㥡㕦㉦昷攴㕥〱慥っ摥慦㈲戱扡搲ㄳ㜳㤵收晥㠵ㄸ㈸挶㠷㑦㕤つ慥戴㠹㙤㔰㠸昲挱㝢㉢㜰换攷搷㙢ㅣ㔵挶㕦愱挳㜶㜷㜳戳㤵挰捡〸㡥挶㙦㘹戴㕢ㅤㅤ㔶戲㈵㥣〸戶㈴㠲慤昸㙤㡤㘰㝢攰㕡㥤晤㕢㐸ㄳ戸㑥挷㘴昰晥㤹㡥㔱搶㜰㍤㘲ㅢ㘷昰㕥ぢ捤慣戵㍤戵捡㈴㉢昳敢㍡捤㥦㐲㘱〷挹晢挰愹ㅢ㜴戹晥挹ㄸ搸㑣慣㙥〲㔷㑣ㄶ㜰㥢㡣㠳户㉣㐹㐶㝡㥡散㘶㈴㤲㜱晡㈳攰搰㘳㙥㜱戲㌴㍥㐶摣㌶㘱㉣ㄲ㡣㔹㔶㈸㘸戵愳挷戴㈶㐳ㅤ挱㐸㜳㝢㌴ㅥ㙣㙢戶㠲㐱慢戵搹昸㈴てつ㕢昱㤶㜰戲㌹ㄸっ挷㤲攱㠴搵ㅥ㙢㡦户户㐴㈳㉤敤㜸摥㝣㝢愴㈳㘱㝣㥡㠷㕡挹㡥㈰㝡㔷戸戵愳つ㝤㈹搲㡡ㅦ㌹㠹㔸ㄶ〶昷㜸㝢㌴ㅣ㙣づ〵㙥㜵㑡㘲晥ぢ㘹捣捦㐸㍥〷〹摣愶昹㕦㤰昵㈵挹㔷攴摦慥昹㐴搹㜸愶㔴㜷㠱㉦㝤捤〷〳戰慦㈱敥㌳㜹搸摡挴㤹㈹昴戵扢挱㄰ㄳ㜰㍣㌴㌹〰㥡ㅣ昳㑣㡥㜰㠱㝢戴㜰ㅡ㔳㑤㈷攱㑦挷搸㕤攵㍥〸敤慥昲挹㤷敥慥㔲㐷扤攸㉡昷㐳㕥摥㔵ㅥ昰攴晥〲㕣改㉡㈳㤱㔸㍤攸㠹㜹㐸㜳〳挴愰㉣昲晦㌰戸攲昷㝦愲㄰攵㕤攵ㅦ攰㤶㜷㤵㐷ㅣ㔵挶ㄸ愸㜲收攳㜰㈸㘴㐵愲戱㐸㝢㥢ㄵ㑥㠴愳㔸㡡㈶㍡㐲ㄶ㕣㙤㜵㈴㍡摡摢〳扦搱搹㡦㐵㥡挰愳㍡㈶㕤攵㌱ㅤ愳慣攱㜱挴㌶㑥㔷㜹〲㥡攱㤷戲㜵捥㤳㥡㍦㡢挲搹㈴㕢搳㐸敢挱户㕤昴㝡㤱㡢戶㠵㤰㉥㝡ち昲㜲ㄷ㍤敤挹㝤〶㕣㜱搱㜶搴晣㍢㑦捣戳㥡扢〳㌱摡㐵捦㠳㉢㉥㝡搹搳㐵㉦㝡扡攸〵㐷㤵戱ㄳ㔴搹㉥ち㈷摢㍡ㄲ㤱〴〶戳づ㉢ㅣ㘹户㘲戱收㔸〲戳㔱㌲ㄶ挵〸㤷㠸〷晥愰戳㥦㠸㌴㠱㍦敡㤸戸㐸㡥〳搰㌰㤴㌵扣〸搹挶㜱搱㑢搰散攵愲㤷㌵㝦ㅥぢ㌱㥦愴㤹㐶攲搹〲摢㐵捦ㄴ戹㈸〸㈱㕤昴㉡攴攵㉥㝡捤㤳换㘳〳攲愲㌰㌵昳搸㐰㜹捡㌷㌵户㡤ㄸ敤愲户挰ㄵㄷ㍤攱改愲挷㍣㕤昴戶愳捡㤸〲㔵戶㡢㕡愳㉤ㅤ㉤㔱㉣㉥㌰敡㠵搱㙤愲㠹㜸扣㈵㘴昱晡㡥ㄷ㜴㉤㠱㜷㜴昶扢㈱㑤攰㕤ㅤㄳㄷ挹〱〰ㅡ㠶戲㠶昷㈰摢㌸㉥晡〷㌴㝢戹攸㝤捤㕦捣㐲㜴㤱㜴搲㐸ㅦ攸㔲捥㘴っ㙣㈶㔶ㅦ㠲㉢㈶扢摦㙤戲晣㠴㜳慦愷挹㍥㐲㈲㈸昱㤹㜳㐰㌱攱㝣散㘴㘹捣㐵摣㌱㘱㈲ㄴ㠳挵攲挱㈸收㘸晣㐷慤㤶㔰㌰ㅣ㘹づ㐷攳㠹㜸㈴ㄴ㌱昶捥㐳慤㘴㜳㜳慣つ㕤〲㄰散㠸〴㈳愱㘰㐷㉣㡥㕦㌹改〸挷㌱晢挴㡣㝤昲搰㔰㌲ㅥ㑡〶ㄳ戱搶㐴愸㌹ㅣぢ愳换㈴㥡㕢戰慡㙢挳晡㉦搱摥摡ㄲ攰搹〳㌱捡㍣愴㌱攷㤳㉣〰〹㝣慡昹ぢ挹㕡㐴戲㉦昹晦搲晣㘲扣晡〲㝣㤹㜰㝥づ〳攴㈷㥣㘵㑣户ㅦ㠸㍦昰㈵〰〸昸㑣慦〹攷㉢㉤㍣㠰㠸〳㐹扥捦愴搷㈲愴㜸昰挰敥㉡㔷㐱㜷㘱㙤ㄶ愵㕥㜴ㄵ捥㙤攵つ㥥戵㉡攷㉡㜰愵慢挴㤱ㄸ攷扡扤㌰搵㥡㙢ㄱ挳ㄲ昰摦〰㔷晣㝥愹摢敦昹扤㡦㑢㍣晤㕥敢愸㌲㔲㔰攵昸戹㌹㤸㐸〴摢㕢㠲㌱慣ㄶ㠲挱㐸㈴挴搵㜵戴慤㉤ㄲち户户㠵㥡〳愶捥晥㌰愴〹昸㜵㑣扡捡〸ㅤ愳慣愱づ戱㡤搳㔵敡愱ㄹ敦戲〹㘷愴收㜷㔳㜸㈸㐹㠶㐶ち㠰㙦扢攸慣㈲ㄷ攵㈰愴㡢㜸晣㐰㥣戱㌹戵㍡㉦㌵捡㤳㍢ㅡ㕣㜱搱㙡㙡ㅥ敢㠹ㄹ愷戹㙢㠸㠱㍥挴㝤㙡㌳㔰㜱搱愹㉥ㄷㄹ㐷〱㔲昹㤲敡㠷㥥㝥搳挵っ㙣㐱挵㜸〵戶搴㠱慤㜴㘰㙢㈷搰戰つ〲ㅢ挷つ摢㐲㌳㜳㌱㜹㐱㘴昲ち挸攴㐵㑦愰ㄱ〴㙦㝣㜹㠷〴㕢戲㌸捤㑦㐳挸扤㝦挶㑥㜴㥢㘵㍣愰㘲㤶㘳㕤㘶㌱㜹愵㈹㑢攴愳㍤㉤挰ㄳ〰㔰攲㌳㑦〱挵㠸戵愳挰㤱㌷敦昸昳ㄵ㤸愸〳㍢㍢〱㌵ㄹ〱ㄹ〳晡愱㤲㘳〰㉦挴捤搳愰挰㍣ㅤ挴ㅦ搸〵〰㔱㕡㕣ㅦ㤳㤷㙣㠱㈶㉤散㘱慡㕥㤲㜳㤹㔴挶㠰㘶〸敤〶搶〷摤㠵㌱攰〲敡㐵〳攳扤㝤㘹㘰㐵搷㘷㐱㑦㙥〸㕣㘹㘰㍦㐶㘲搵敡㠹㘹搳摣㡢㠹㐱㔹攴㍦〲慥㔸㜲㠵摢㤲昹㌱㈰改㘹挹㈹㡥㉡攳㌲愸戲挷㠰㡥㜸㈸ㄴ㡢挴㤳㉤㠹㔸㕢戸扤㌹ㄸ㑤戶㐶㌰㔲㠷攳慤敤㤱㐴愲戹㌹戰㥢捥晥㜲愴〹散慥㘳㌲〶㑣搵㌱捡ㅡ昶㐰㙣攳㌴扥㍤愱ㄹ敦戲㌱㘰㥡收㘷㈸捣㤲㕣㐳㈳挹つ㜷挶慥㘵っ〱㈶㔶㌳㐱挵㘴〷扡㑤㤶㥦㉥昷昷㌴ㄹ㙦扢㐳〹㡥㤳㠳愲昱捤㜲戲㌴搶㈱㙥㥢㌰ㅥ戳㜰㈳〰㍢ㄸ敤ㄸ㌷㠳敤ㅤ搱㡥㤶㐴搴㡡㈴㤳㙤挹㔸㈸搲ㅡ㌴㝥㥥㠷㈶慣㔰ㄲㄳ㕦愸ㄵ敦㜰㕢㐷㈸搲ㅣ㑣㐶㈳㐹㉣ㅤㄳ搱㔰㌰搹㘱摣㤰㠷挶㍢㈲㉤ㄶ㘷摥㡥㜸㕢戸愳戵㈳ㄶ㠹㐶愳㙤捤㙤戸㜰づ㠵㕢㥡㤳〱摥攷挷摢㘷摥㠸㌴收㑤㈴㌷㠳〴收㘸晥㉤㘴摤㑡㜲ㅢ昹㜳㌵㍦て㤵㤴㙡ㅥ昸搲㔵昶㠶〱昲搳攵摤㑣㜷て㠸㍦㌰ㅦ〰〴扣愷换〵㕡搸㑦挴㔱㈴て㌲愹㜴㤵㐵㄰㑡㔷昸ㄵ㔸㜹㍦㉣〶㔷晣戰㠷摢て昹㐱㘰㜷㑦㍦㜴改㝣㝥〳㔵昰挳ㄲ挴昹ち㉣搵㠱㘵㍡戰㥦ㄳ㔰〷㈲㈰㌵㥢攲搴㡣〲昳㌱ㄶ敦㜱㄰㝦攰㈰㌰㄰㈸ㅤ搴散㐱攰㘰㉤㍣㥥㠸ㄳ㐸㥥㘱㔲愹搹昷㈱戴〷㠱㕤愱扢㌰〸㍣㑢扤ㄸ〴扡㈱㤷㥡ㄷつ〲㠷㝡㜲㜹㐷㕤〶㠱攷㤱㔸昱㡥㝡㜹捡㠴收扥㐰っ捡㈲晦㐹㜰挵㤲㍢扢㉤㤹ㅦ〴㜶昲戴攴ち㐷㤵昱㈲㔴搹㉤戸戹戹搵敡㘸㡦〷戱㌹ㄳぢ愳㘵挶㄰挴㠶㐰戰㍤㘱㜵戴㘲㙣〸愴㜴昶㉦㈱㑤攰㌰ㅤ㤳㐱攰㜰ㅤ愳慣愱〷戱㡤㌳〸昴㐲㌳摥㘵㠳㐰㥦收㥦㐲攱愹㈴㙦搰㐸㉢挱ㄷ㐳扥㠹ㄸㄳ昲㕦㘵㌴搷敤㤸㐰づ㕣愰㝣收㕢愰昵挳㙡晡ㄱ昷㝣捥㐶改捦㑣扡㝦㌷搴㠰㠲戱扤㜳戳戸愹㠶ㅦ㘲㔹㤲㥥㥥晦敤搲㑤昴捤戶㐹晡㐷㘰㈶ㄴ㌸晡㠱㌶㍡搹挲㑣㍥ㅤ㝥搳〴㜷㉥㈱㤸挴㥦㡣ㄹ㕢㠸戹扥㥥戶㘵㠱㡢愷ㄷ攱㤹㉡㔶㐲㙢捣攲扢㕥搵㔵挳㤴攷户㈸㥤㕦散挰㡦㘴㘸〵㝢昵慤敡摤っ㜵搸搲攳慢摢㌳㔲㌹㜹昴挱㔸摡搰㕣〳昳ㄸ㙦挳㔴㥢㤶晦㘰改昸改攳㐳敤㌵㥢愲改㝤㠳㙣改愷挲愶㌹ぢ挱㤷摦㝣ㄷ㜹㈸戶㌲敡㈳㑢昱ㄶ愴搷㐳挵㐶〱攰昹挸戹㑤ㅣ㐱搹㑦㜸昰㝥愵戴㡦て㤰〹挲㜶晢㤰ㅢ㤱㠸ㄴ敤慥〶㜸敢ㄱ㈸㍣㝥ㅢ戴㝥㤸㍡ㄳ㜱戶ㄱ㘵晥〸搴昸ㄸ摣ち愶攸㔰㈳㔰〰㕤㝣扦昹㈹愰敡㐲㈴昲慡㠴㔱愹ㄲ㌵㡥愰散愷㌶㉥㘲㈱㔸戰慦愰ㄷ㘱扢ㄲ㤷㘸㙥㔱㈳扦ㄴ㕣愰㝣收扦㐱㔱㠹㉢ㄱ户㉢昱㔳㠴っ㕦㑤挵㑡戴愸慦扦㜰㔷愲ち㔰挵摢㔸㕥㤵昸〲㔰㑦㑦㝣敥〸㑡㝦ㄲ㈳㜰扤㉥㔸㉤昴愲昷摤㠰昸㙥㤵㥦㈷收扡㥢㍤〹愷㉢㡡㝥挴㙣㉦晣㈸ㄹ㙦昹昹㠶攱㠹〵昶㜷㌹慢慢愶㙣㤸㉥摥〳ㅡ〷㔵晣慦昹ㄷち晦扦搰㔳摣挰愹㔱㙥搹晡㘹挸㕢㔰㕤摢て㌷㈲㘴搴㠱㘷㑣ㅤ㍦㝦㝣㑢愸收㈳攴㕡晡㤴〳㜹摡㡣搳㝢㜹㝢㡢㘳〱㝥㠸㙤㙥愲㌸て㜶㈲㝡摢㙦㡥㘴㈶扣捦㘶㘷㜲ㄳ㌳〹搸㤹捣㐳㈶敡㥦挸㠴ㄹ㠱て昴㈸愲㙦换愳㜹㘳捦ㄸ㘳愳昷㈱晡敦づ㥡㐶昶㥢攳㠸扥ㅤㄸ㉡㘰㜶敡づ㈷㠲て㥦扡搳㠹㄰摣㜰ㅦ㈲ㅣ㈳昹敦㝡㝤戰愷ㄳ㤹㘶㝦搶㍡㥦〱攷㜳捣戴㠶晢㜵捡㐳搴㜶攷㑦慦㜹敤戸搲㘷ㄵ摡㈹㜷㜷㔲散攵㝣捥㥢愶㜸敢慢搰㐸摦〷捥㥥扦摦㐲㜱㍤ㅢ改㕦ㅤ㐱改ㄳ昸〳㡦㐰㤳昴㥥慤㔰㘵昴㥥挷ㄱ㘷㐳㔵㙦㈰〵㕢㠷㌸㜴ㅢ摡㠳昷㤹㙣㕢㍦㠱㤰搱㤸户㕥㐴扤ち㈰㑤㘵㕢㙦㝢愲搷攷搱㑦ㄲ㍤摥㐶挳晤ㄱ昵㤲㠳戶晤戸㈳搱㑦〱愳ㄵ愸愷㥤〸攵つ捦㈲〲挴搰捤摢昰㥣㑥㌱戰㔹㝤㡥㌹〳搳搴㡢㐸攱㘵捥ㄷ㔰㔰㑦㜳晥摥ㄱ㤴㍤捦㥦㜷戳㘴攰㥡㡣㌲㈳㙣て㕣慦㙡慥ㅥ戸〸〹昰挶㤴㤸扥〹㔸㤸晥㉤挴㙤晢昲㍥㤳搱っ慥昷攸ㅢ㙣㔵捦愰〰㠵搱㌷〸愸㝡ㅦ㠹ち㤵戸〶㌹搸㙤攲挹㑡㤵㜸挲ㄱ㤴㍥㜷㍦挰摢㍦㔲戰㠸㕤戰㡦㄰㤷㌶昱ㄸ㔲攴摢挴ㄴ㘶捡㕢㈱㜶㤹㍦㐶挸搸ㅤ㍣㜴昲㐵散㔱扦〶㔸扢搴㙦敥㐱昴㘷㜹昴㈷㐴㑦戳搱晢ㄲ晤愰㠳〶ㅦ晤㙦〶搱㥦攷搱㥦ㄲ㍤搳㐶㉦㈶晡㝥〷捤㔲晡捤㔹㐴㝦〱㑣扥户㝥改㐴昰攱㔳㕦㌹ㄱ改慤ち㐹㌶慣户昲慥㡥愴ㅣ戸㔹昵㑦㐳㥥㍥摦戴攳散㑦摦改搳㤴㠹㤴〵捦ㄴ㝡敢㕤愸㠵㘷昳扡搳ㄱ㤴晤㈰〰敦〰㐹昳㥡㠷㉡戳㜲㔲㐱戹戵㠳㐸昱攴ㅥ〰ㄶ㙦散㌶〲㡢收挵㍢㈸戶慢挶㈰㘴㉣〲搷扢㜹㠵摡搴捤㈸㐰愱㜹㉤愶㝤㜹摢愳㔰㠹㙢愸昸㕡㄰戵慥㔲㈵搶㍡㠲戲〷昷昳ㅥ㠹㔴㘲㝦攸捤㔷㘲㍢捤搵㝤〴捡㝤〱摥敥挰ㅢ㍢㤶挰愲ㄲㄳㄱ戱㉢挱扢ㄷ挶挱攰㝡㔷㈲搸慥晥愳愸ㄲ摦〷㔴㌵㈳㤱㔷㈵㝥㕡愹ㄲ㔷㌸㠲戲〷散〷愱㐹㉡㤱㜰㔷㈲慣戹㐵㤵㘸〳ㄷ㙦散㈳搹㤵攰㉥扣㕤〹敥敦ㅢ㉢㉡㔷㈲愲㉥㉥慡挴㘱慣〴户捥扤㉡㜱㝥愵㑡㥣攷〸㑡ㅦ㠴ㅦ攰戶㍢摥㍥㜳愵㕤戰㌹㠸㐸㐷㍦〷㈹昲ㅤ㍤挳㑣戹ㄹ㙤㤷㜹㉥㐲㐶づ㍣㝢㌶て慡ㅦ〱慣㝢㥥摦㕣㑤㌴㜷戹㙤昴摥㐴慦戱搱㤸㤶㠳敡㔴〷㑤挷晢捤愳㠸收㜶戸㡤收戶扡㜱㡣㡤挶戴ㅣ㔴㈷㌹㘸㝢㘲昹〱搱摣㉥搷搹愹㐵㑥㐴晡〱户捦昵㠸搳戰㡣慡㤰挷㌷㥦㤶戹㥢㍥㠴㡥摥㍡つ摡㝤扥攳愷㍢㥦㜳愶㈹敥愸ㄷ㍣㔳攸攸㍦㐰㉤㍣㍢晡戱㡥愰散〹晤㔱㘸㤲收㜵㌲慡㥣敦㈳戲愵㡥㍣㡢㍢㍡㌷搱昱挶㐶㈲戰攸㈳摣戹戶捤㤹㐲挸㌸つ㕣敦㍥ㄲ㡡愸㈳㔱㠰㐲㐷㍦㠳昶捤㈰㔱愱ㄲ搷㔰昱戵㈰㉡㔳愹ㄲ㐷㌸㠲戲㈷改攷愰㐹㉡㜱㉥昴收㉢戱㕡㜳㌷㈷㡢㥡昱ㅦ攰㌶㌳摥㍥昳㝣㘰㔱㠹ㄳ㄰昱㉡挵㘱㤵㑡㤱㜲〴愵㡦愸て㜰愷㔶㌴㕦㘲㙢收㜶慢㌴昲攵㐸㤱㙦攴㤷㐲搸㜰㥡〳ㅤ戴捤㌴㥣慥㤱㤵㈶〳晢攱愳㑦散愹捥〵戲㔰㤱㐲㥢㠸㔵慡㐸搴ㄱ㤴㍤㙡㥥㍢戱㘲捥慢摣收㤴㉤㔶ㅡ慥㘸挸攱愶㉡摥㍥昳㙡扢搲摣挹戴摢〴昷㐸㡤㙢挰昵㙥ㄳ挱づ㜵㄰ち㔰㘸ㄳ搷〱慡戸晤㔸愸挴㌵㔴㝣㉤㠸㕡㔶愹ㄲ㑢ㅤ㐱改㈳攱〳摣扡挴ㅢ〷昸散㠲慤㐵㐴扣搱㠵ㄴ㜹㙦摣挴㑣戹〱㘸㤷㤹㥢㤲挶㉤攰㘱挸挱戰搰愲ㄶ〲慣㝢㍡㝥㘰㤲㘸㙥晦搹㘸敥㑢ㅡ㜷搸㘸慣㌷㕢搴㍥づㅡ㝣っ㌹㜷ㄱ捤㉤㐵ㅢ捤慤㐹攳ㅥㅢ㡤〱慡㐵捤㜶搰㙣㥤㝥昳㍥愲㙦〱㈶㍦攴㜰敢㤱ㄱ捡搵㙤㑥㐴搶ㄶ摣㕣摣戰㈱㠷㍢㤲㐳ㅦ㜲㝣捥ㄵ〱㠶ㅥ挵㕤挹㠲㘷ち捤㙢〶㑡攸㌹攴㑣㜷〴愵捦慡て晣ち㥡昰昶㤹て愱捡攸㠱摣㤱ㄴ捦散㠹ㄴ㜹捦㍣っ㘱〳昷ㅡ昱㌹昴戱戵攱㜱㥤愲㔲㝦㠱㌶扣戶㥡ㄶ㤲搷㜳㝢㉡㙥㑡㝡㔵㙣㑡愵㡡㜵㌸㠲戲㘷搰㍦ぢ㑤搲㙦ㅥ㐷㤹昳挳搰昳㥡㕢搴㙦㕥〰ㄷ㙦㍣㕥挲㌶〲㌷晦散㜶挲㙤㐵㘳㍤戸摥晤㈶ㄴ㔶㈱ㄴ愰搰㙦㥥〶㔴㜱挷慥㔰㠹㙢愸昸㕡㄰搵㔴愹ㄲ扢㌸㠲搲㘷挵〷戸摢㠷㌷昶㜴愱搷晣㍤挹ぢ㈰晥ㅡ㙥敤㜹㙥㐹㜱㍦㈱摢㘴㍦搷戲昰戳敦晣昲㔵㑤㤲㐷㉡㐷㈴敤㕦㕤攷㝥㠰㍣ㅡ扣㐷扥㐵㔰㠷㐷㕣㘶昰挳敢昳昰挴㔶㍣搸戲㉢攵晣㘸敤㕣㍣挹㤵㑦㠵搲て㔱㌴㈵挶挴㐶㜲㘱〶㑦㔵ㅣ㥥㥣㥢挵㜳㘱ㄳ戵昸㌵攳㕣捥捡昴㝤ㄷ扥搰㠳敦㜵㔴戳㙦挲昱㝣㥥㝢㤵攷㔷㉡昸㕤〹捦敤〸摢㠴〵㝢攸〷㈰㔷昱挹㤸ㅢ昶㜵ㅥ攳て昰㕡攱㐷㘰㔶㜳㈷㌴㕢愵㈶挲敦㜲㥡敡敦挱捤㘵㐷㤰〷㑣捤㍦〱㙢扣〸挲ㅦ晤㔵㜶㍤㌰㈶扤〴㡥㝣㔷㑤㠸慦㥡摢㠹〳敤㙥戲捤て敦敤㡥㘶㌲搱晥摡摥敥ㅥ慢㙦㜹㙥㐵㙤户昳搵㍤㝣㍤ぢ㍦昶㙣扥〲愵捣㠱晦㠱て㜴㙢晢㌳戳㝡㤵攴㌵㄰扦晡㄰〲戶㌸㤳搵愸㔲摢㜸ㄶ晢つ攲㔹散㐲㤱晦㑡ㄶ扦ㅥ㘸ㄷ㔹㝤ちㅤ㉣戶昹㌷敡搱搹㜲户て㙦晣㠴ち攱敦㤰扣ぢ攲㔷摣摡㜳㘵㍢挶㌳摢㝦㄰㕦㥣敤㍦挹㜲㘵㕢㠵戸㘴晢㕦〸攸㙣㔵㉤㈲搴㙥㝣㠸㠰晢扢戰〹搷昳攲慡㔵扤捥搵㜷扣慦攰愳㡦㤱挶昸〴㘴ㄸ㡥㉣换㌸〳㠲つ㔱㜰㕣㌹搷昸ㄱ㉦㙤㝣晣ㄲ搲㉣㤶愲攴昷摤㐷㡣㘰㡢搴㉦㌵ㄲ㐹愵搰㥦㈱㐰㌸㕦㙡㤴收㝥敥收㡥搳摣㉦摣㕣敥敤㐸〵扦㐴㈰晦㍣戴攲摡㔵㝢搶敥扦㤱挰㘴敤ち㌵晢㥡㉣㤷㑤户㐱㥣戵搳㉦戵㍤㈲㔲㕥㠵㈹㉤㕦摥ㅤ㌵户捡挵つ㑣〶㔷㍣㍥っ㕣戳㥡愴〶挴慦㥡㈰㜰㜹晣昳捦扤晡㐷㉤昱挵ㅥ昷㤳攵㉡㕤㔰㘷㕢〷㐱摥攳ㄱ㐷扢㔱て㙥㘵㡦㝦愸㜳㉤昲㜸〳戳㈸戶挹㈶㈵戹㑥㠱晥㈲㥢散愱㡢㌱摡㈹〶慤愵㘶㘸敥ㄸ㌷㜷㤶收㡥㜵㜱〳昳挰ㄵ㑢㡤㘳㕥㥢㤲㙣〶攲㔷ぢ㈰㜰㔹敡㉤㕤收愲㤱㘴㑢攲㡢㉤戵㌵㔹㉥㑢㉤搶搹㙥ぢ㠱戶㔴㘰㝦㥤㙤㈳攱摢㤱㙣て攲㔷〷ㄶ㘷晢戲㘷戶ㄳ㠸㉦捥㜶㈷戲㕣搹㝥㕦㘷扢㌳〴昹㙣㜹㔵㉤戵晤ㅥ攱㤳㐸㈶㠳昸㔵戲㌸摢㘷㍤戳摤㤵昸攲㙣㕢挸㜲㘵㝢㤸捥㌶〴㠱捥㔶昱㍡㔸㍡㑡ㄸ摣捡敤攲㍦㜵慥㐵敤愲㡤㔹ㄴ户㡢㐸㐹慥ㄹ攸㉦㙡ㄷ慢㜵㌱愶㌸挵㤰㜶㜱㤴收敥收收晥㐰㜳㜷㜷㜱〳扣㐰ㄴ㑢㑤㘵㕥㝢㤰散〹攲㔷愷㐰攰㙡ㄷて敡㌲ㄷ戵㡢ㄹ挴ㄷ㕢㙡㈶㔹㉥㑢㥤愱戳㥤〵㠱戶㔴㠰㤷㜴㤲敤㙣挲攷㤰捣〵昱慢昳㥤㙣㡤扤ㄱ㉤㥦攸敥昴㉣挶㍣㘰㡤昹㈰挵ㄳ摤〲㜰摣㐵戹㐴敢㕥〴㠱㝥㜰㠷㝢ㄸ慢㔲㌷㙢晤㐵慥㔹㑣㐵挵慥㔹㔲愲晢㔲攸㜶扢㈶挰慢㉣愹攱㌲㈲昷㈳搹ㅦ挴慦慥㜶㑡攱捣㠱搷改ㅣ㡢っ㝢㄰昱挵㠶㍤㠴㉣㤷㘱慦㠳ㅥㄹ㈷扢㈱搰㠶㔵㌷㌸摡㡤㐳挱慤摣〴慦搴戹ㄶ搵㌳挶㉣㡡敢㤹㈸挹昵㈶攸㜷搷㔳摤愶㡢㤱㜴㡡㈱㑤昰㉥捤㕤敥收摥愷戹㉢摣㕣㕥㌰㐸慦㐹㠱慢㥦㜷攰㜶㑢戵扡挸戳戸㠷〳㕦㔲摣㕥戲㕣㐶㝡ㄸ扡摤挵つ㜰ㄱ㉦㙥㐹ㄳ戹㤲攴〸㄰扦㝡搲㈹㠵攳㤶戳㜴㡥㐵㙥挹ㄱ㕦散㤶搵㘴戹㜲㝣ㅡ㝡挴㉤㙢㈰挸扢㠵换㙥戹ㅡ㍡ㄵ㝡㜹㌵戴㍢捣㔴㕢㘵愸摦㙢挱㈹㡥㘰慡〸㤴㝡㐱ぢ㝥攸〸㜸㐳挸㍣〶㑡㙢戸慥ㅢ昲㠲㤳㤷㉥ㅢ昸搵敡㘳㤱㤹攲㙡㔱㉥㝦㝥挰ㄸ㤴昱扦㠱换㍤〶㙡攵㌲昶捦扡慣㈷㤴搴㡥㑢㍦愹昶昱㈵戵攳㜲㔰〴挷戹㙢㜷㈲戳攰昲㡦㌵㌴㑦㘲㡣㉢㍦挹晥㘴㜷昶㕣昶ㄵ戲攷㜲㑦㤴ㅤ㕤㤲㍤㤷㠰㈲㌸慡㈴晢㜷戵愰摦㥤晤㘹捣㠲换㐰挹晥㜴挶戸〲㤴散捦㜰㘷捦攵㕦㈱㝢㉥攱㈴挵㡦㠸昹㔴愷㌸搳㥤㠲㙢㉦㐹〱㥢昹ㅡ㍥㉦㡡㝤攱㡥㈹㉥㤹㐴摢㔹㑣捦搵㤲攴㝦戶㕢ㅢ㔷㐶〵㙤㔵敥㤸攲㑡㐸敡㝣㐴㠹㌱戸㍡ㄲ挱捡ㄲ㘳㜰挵㈴㠲戴摢ㄸ攷㔳㉢㔷㐸㔲㤸ぢㄸ攳攲㐸ち㜳愱ㄳ㘰愴㠱㉢㈳㈹㡣㌴〵慥㙥㈴挵㡦挹收挲㐶㔲㕣攴〴㈴〵ㄷ㌱㤲㐲㡣㌱愶㈸挶㐵㑢㕥愶挶㈱㈶㐵㑢㤵㔴㠶ぢㄸㄱ慣㈸愹っㄷ㌵㈲㔸敥慥捣愵搴捡㐵㡣ㄴ敤㌲挶戸㝥㤱愲㕤敥〴愴㘸㕣扣㐸昶㔲ㄹ㉥㕡㐴㔹扣㈴㝢㉥㘴㐴㄰㉢挹㝥㝢㉤㠸扡戳扦㡡㕡戹㤸㤱散晦ㅦ㘳㕣挷㐸昶㔷㍢〱挹㥥㡢㤸㐲昶㕣扣㐸㉥㠷㤴㘴捦〵㡤〸づ㉥挹㥥㡢ㅣㄱㅣ攴捥晥㍡㙡攵愲㐶戲晦ㄹ㘳㕣捦㐸昶搷㍢〱挹㥥㡢㤹㐲昶㙤㠸㐹㡡戵㘴㜳㉤㈲㈹搶㌹〱㐹挱㜵㠷愴㄰㔷㜲扤㔱㠸㜱㥤㤱㡦㈹慥㉦愴㘸㑢㑢㉡挳㌵㠷〸㤶㤴㔴㠶敢㄰ㄱ㜴戹㉢㜳ㄳ戵捥〰㤱愲摤捣ㄸ㤷ㅣ捣挸扣挵〹㌰搲挰昵㠶㘴㉦慥攴㍡㐳㤴㉤㉣挹㝥㡥ㄶ㉣㈸挹㝥慥ㄶ捣㜷㘷㝦〷戵㜲扤㈱搹摦挹ㄸ㤷ㄹ㤲晤㕤㑥㠰ㄱ挵㌵㠳㘰敥㈶㜷㠹挶摣攳挶㉣㐳㐴ち㌵扢愴㔰㕣㉥㠸㘰㔶㐹愱昶搷㠲扤摣㠵㝡㠰㑡戹㘴㤰っ㝦挱搸㈱㈴戴挹㉦㥤〰㈳つ㕣㉡㌰㘰て摢㌱挴㈴挵㠳㘴㜳愶㤷ㄴて㌹〱㐹挱㔹㕤㔲㈰㤵慦㠱戳㜹㈱戶挲ㅤ㔳㥣㡤㐵摢慦挸收㐴㉣摡ㅥ㜶〲㡣㈸㑥扡㔲慦愹㈵ㄵ收㐴㉣㠲摤㑢㉡捣挹㔹〴扢戹㉢晣㈸㤵收㐰㈴挳挷ㄸ㕢㑤㠲㍣捣挷㥤〰㈳つ㙢㥣㠸㔴戸㠱戳攷㝥㘰㔷慤㔱昱㐳ㄳ㠷ㅥ晡㔹㐳㜵攳ㄶ搵晢㑦慢晢挹㙢㑦扥㝥晥昳〷㑦晤摢㔷㤷㕦晥晣㥢攷慦晦敡㠱搸搴挷慥扥晡㤱扤慦㕣晦晡愸攴㔵㔵㜷㝤㌶敦慡㘳㕡づ㍦收㠸攴搲敦捤㍥收㠰挳昶㙤㔹戴挹愴㘱挳㠶て摦㘹昴攳㥢㑤っㅣ㝦挴㍤敡㔷㝦摡戴㑦ㅤ慢ぢ㔱戴㉢挸㤹㔳搶ㅣ㑦㈲㔰㍦慣攱挴㡤㕤っ㤹㌹㘹㡢愲㘲㜰〶㤵㘲慣户㡢㜱摡挶㉥㠶捣愰㘵挵㌸㐳ㄷ攳㘹㈹㠶㤲㔹㤳愸㘷㄰搷慦挰㤹ㅡ昵㕢ㅢ㈵戳㈱㔱㥢戳㍢㍢慦〰㘷㐵愹搲戳㠲㙡攰愴戵㔱ㅤ㉣昳㈰㜲㉦戶散㠵扡ㄸ捦㑢㌱㤴捣㝤㐴ㄵ㔵改㈲㡤㝡㐱㔰つ㥣㤴㌶㙡㘱㘵㥥㉢㉢㉣攷㍢戱搹ㅦ敤㘲㜰㜲摡愸挵㤰昹慥慣ㄸ㔷敢㘲扣㘸ㄷ㠳㤳搴㐶㉤㠶捣㝢㘵挵戸㕥ㄷ攳㘵㈹㠶㤲戹慥捣㜵㥣昳挴㘶㝦ㄶ㔴〳㈷愱㡤㕡㔸㤹搷捡ち换昹㑤㡡昱㥡㕤㡣㍢㌶㜶㌱㘴㝥㘳㌱㡡㝡摤㕤扡ㄸ慦㑢㌱㤴捣㜰㘵㈸捥㜴㔲搸㌷〵搵挰㐹㙡愳摡㑣收扤㌲㥢㜱晥㤳㘲扣㈵挵㔰㌲搷ㄱ㔵搴㌷㌹攷〹敡㙤ㅢ㈵㜳㔸㔹㤵㌸㤷〹敡㕤㐱㌵㜰ㅡ摡愸㔵㤲㤹慤慣㑡㥣攱愴ㄸ敦㐹㌱ㄴ愷ㄵ㤹㈳㐷㍢㜳攴っ㈴愹挵攳敦㌸搰㡢㘰㔴㠹㠰㐳慦〸㌶㈹ㄶ〴戴㔱ㄴ㠷㕤㐱〴㡡ㄱ㡡㈳慤〸ㅡ㑡〴ㅣ晢㐴㌰戲㐴挰攱㑥〴昵㈵〲づ㐰㈲愸㉢ㄱ㜰㐸㄰挱㠸ㄲ〱㍢愹〸晣㈵〲昶㑢ㄱ㤸㈵〲昶ㄴㄱ搴㤶〸搸㜶㐵㌰扣㐴挰收㉡〲愳㐴挰〶㈴㠲㥡ㄲ〱摢㡣〸慡㑢〴㙣㈶㈲ㄸ㔶㈲愰攳㐴㔰㔵㉣ㄸ昱㍦㐲挹ㅡ㔰</t>
  </si>
  <si>
    <t>㜸〱敤㝤㜹㝣ㄴ㔵搶㜶㙥㐸㡡㔴戳愴ㄵ搰挱㜱〹㠸〸㠲㌱㥤敥捥愲㈲㑢搸挲慥㠰㡡㡡愱㔷㠸㘴挱愴挳昶愲攰扥㙦戸㠳㍡㈸㉡㡣戸㡤攳㌶㠸ちっ攲㠲ぢ㡥戸愳㈲㍡㡥㡥㈳攲〲挳㈰㌳㝣捦㜳慢㙥㜷㔵㜷㔵㤲昱㌵扦捦㍦摥㈶㝤愸㝢捥戹攷摣㜳㥥㕡㙥摤扡户㉢㑢㘴㘵㘵敤挷㠷晦昳㤳挳㡤㐳㈷捥㙢㑣挴㙡ぢ㉢敡㙢㙡㘲㤱㐴㜵㝤㕤㘳攱攰㠶㠶搰扣㌱搵㡤㠹㜶㔰搰慡慡㈱㙦捣慤㙡慣㥥ㅦ换慢㥡ㅤ㙢㘸㠴㔲㙥㔶㔶㕥㥥㥥つ㜹㜷昳敢㔵〵㥤戵昴ㅣㄲ㘸㘵改ㅡ㐹㝢㤲㍣ㄲ㥤挴㐳搲㠱愴㈳㐹㈷㤲捥㈴昹㈴㕥㤲〳㐸づ㈴改㐲搲㤵愴ㅢ挹㐱㈴〷㤳晣㠶㠴晥昵㐳㐸㝥ぢ搲昱㔰㤰㐹ㄵ㐳挶㠷捦㐱㌴ㄳㄳ昵つ戱晥〵愷ㅡ㙤ㅥ攰昳ㄵ晡ち〳愵扥㤲挲愲晥〵ㄵ㑤㌵㠹愶㠶搸㠰扡㔸㔳愲㈱㔴搳扦㘰㐲㔳戸愶㍡㌲㍡㌶㙦㔲晤捣㔸摤㠰㔸戸挸ㅦづ〵捡㝣㠱㘰㌰㕥㕥㕥搶昱㌰㔸ㅥ㔷㌱㘴㐲㐳㉣摥昸㑢搹㍣㥣㌶挷㔷っ㈹ㅣㄷ㑢晣㔲㌶㡦㠰㑤㤸ㅣ㕡㕦ㅢ慡慥晢㠵㡣收ㄲ㔳晦搰㔸愴㥡攰挷㘲つ搵㜵搳ぢ搱㙣㕢愲㔱㉡㉤ㅣ㡥㡣㐷㐲㡤㠹㡡㔸㑤捤㈹戱㌸㜱敦㔸换㥣挵ㅡ㘲㜵㤱㔸㘳攷摡㘱㜳㈳戱ㅡ㔳摣㤸㔷㝢㙡愸㘱㕣愸㌶㤶挳㡤晣㕡〳户捡㘸慣㉥㔱㥤㤸搷愹㜶㜲㘳散㤴㔰摤昴ㄸ㔵㜲㙢㐷㌴㔵㐷㜳㜲㐴㑥㑥㔶扢愳㥤ㅡ㈳戱㈹ㅣ摥㄰愹㤸ㄱ㙡㐸挸ㄲ㔱昳㌹改㕡昶㄰搹㜰㕢戳戸ㄷㄵ愴搵㈲㑣ㄳ慢㙢㐷挷ㅡ敡㘲㌵㜴㐲昰晡愵㈹挹㥣ㄸ愹㑦㈶㐷㐵㐳㘰㐴〷昳㜸㘳㈸昴愲ㄷ㤰昴〰搱㝡㠲㜴ㅢ搰㜳㔲㝤㈲㔴㔳㌰愱愱㍥㕥㥤攸㔹搰扢㘰㜰㈰愸ㅦ㐹愵㕥㈰㈲攷㐳ㅣ挱㔶㈳㍣㡡戲慢㐲搹㔵攱散慡㐸㜶㔵㌴扢㉡㤶㕤ㄵ捦慥㥡㥥㕤㌵㈳扢慡㍡扢敡㥣散慡㤹搰㔱㥦扣昶敤戳捤捦散㌱㐷晢ぢㅦ㜹慥昲愲愹〷㙣㔸搷晢愴㝤㠲〷慤㍣㝡㝢㘳㐳㍦ㅡ㐴敢〳攲搴愸愰㕦敦㑢愵㘳㐰㠴㜸ㅢ㡤㘲挳ㄶ敤㉥晡㘹攰ㄳ㙦て㔹㜲昴敡㕥扢昶扣摢㐷昰っ㈰㉤昶愷昲戱㈰㕡㈱㠸㤳㐵㝦㔰㍦㡥㑡㐵㈰㐲扣㘱㕡散㜶散捣㥦挴㌳㥦㡤㝤收㤲㐱扢扦ㄸ㔶ㄲ㄰㍣㥤㐸㡢挵㔴昶㠳㘸〱㄰㈷㡢挱愰ㅥ愴㔲〹㠸㄰㉦㥢ㄶ㤷昷㕣㜶昰㉢㑦㝥㌶昲敥搹㔷晣扤㜳晥收㘱㠲晢愸戴㔸㐶攵㜲㄰敤㜸㄰㈷㡢㠱㈲晤〴㉡㥤〸㈲挴㥦㑤㡢㙦散ㅤ搹户晢愷㠹㔱㡢㠳户搴㉤㔹搷㌴㑦昰㐴㈷㉤㥥㐴攵㠱㈰摡㈰㄰㈷㡢晥㘲㝤㌰㤵㠶㠰〸昱慣㘹㜱挵摥ㄳ㙢㍦っ㑦ㄹ扦晡摣ㄳ㌶慤㕡搸昵㈸挱戳愶戴㌸㤴捡挳㐰戴攱㈰㑥ㄶ㠳〱㝤〴㤵㐶㠲〸昱㤴㘹㜱㑦扦㍥戹摦㡣㈸ㅣ㜵攵㌷㑢㔷て摣扡昴㐲挱㔳戰戴㌸㡡捡愳㐱戴㌱㈰㡥ㄶ㡢昴戱㔴ㅡ〷㈲挴ㅦ㑣㡢晤愶慥捡㍤晢晤㜳㐶㉦㑢㙣㥡㍤㍥㝦敢㌷㠲㝢愲戴㌸㠱捡㈷㠳㘸愷㠰㌸㕡㉣搱㈷㔲㘹ㄲ㠸㄰慢㑣㡢慢㍥摦戱愲昶㥥敢㠶㍦㍥攸㠴愶㈳户㝦㌲㌱㤷ㄷ㠷愰搳ㄱ㤶㝥昰づ㙥㙣㙣慡㥤挵慢㤷㜹㘲㈱〲㝡敤搰挶挴㠴㔰㐳㙤攳㉦㝢〶挲昹愷愵㔳搰攰挶摡戶㍦〵挱挹㉦㜲ち搲㑥㐵戲戴㡡愶挶㐴㝤慤㝥ㅡㄳ㜷㍡ㄹ㔳㐰㍡㑦㡣挴敡㐲つ搵昵〵㘳㐲攱㔸㡤㝥〶愵㘷㠲〸㜱慦〹㕡晣愵摡愵㥤扦捣慥扣慢散扡㠳㉦戹㌵愷扤攰挵㕣敥〶㔳愹㝣㌶㠸㔶〵攲戴ㅢㄴ㤷攸搳愸ㄴ〲ㄱ攲㉥搳攲户㔳收扥晢搳摤挷㡣扡慥戰㘳扢㈵ㅦ㥥㌴㑥戰㘷㈰㉤㐶愸ㅣ〵搱㘲㈰㑥ㄶ〳㍥㍤㑥愵改㈰㐲摣㘶㕡晣收慥㌱戹㌵㡢㉥ㅥ戹收㉦挷摥昶挲戱㘳㐲㠲摤っ㘹戱㥡捡攷㠰㘸㍣㐷㍡㕡っ攸㌵㔴慡〵ㄱ㘲戱㘹昱捤慢愷摤㔰昹㔶攳攸㡢㝤㝤㉦㕡㜶捤㡡㈱㠲㝤ㄶ㘹戱㥥捡戳㐰戴㜳㐱㥣㉣〶㝤㝡〳㤵ㅡ㐱㠴戸摡戴㜸㝥敤㤹㕦摦摡攳搱昱㜷捥捦㕢扡㜰搰㐷慦〸㜶㠰㜸〰㘸㑤㈰㝤㈷㌵㔴攳㍡搸㔴ㄳ㙡攸㍦戶扡㙥㠰慦慣晦㤸敡㤹戱㥡敡㔸㘳㘲㐰㜱㜱㘱戰晦搸搰摣〱挵挱挲愰㍥ㅢ敡晡ㅣ㔶㥣ぢ攲〱㜰昵つ㔵㤱晡挶㠴㍥㡦㤲昹㈰㐲㕣㘲㝡扤㜰摢ㄶ晦㘵㠱㝥㘳㤷㌷㜶摢扣㜴挰ㄵ挳〴㝢㕣㌲㡥〵㔴㍥て㐴㍢ㅦ挴㈹づ㝦㤱扥㤰㑡㡢㐰㠴㔸㘸㕡晣攰昵㉢扥敢晡挱愲愱户㤴㜶戹㉡扢㙡搳ㄱ㠲摤㌷㘹昱㐲㉡㕦〴愲㕤っ攲㘴㌱㔰愶㕦㐲愵㑢㐱㠴㤸㘷㕡扣晤戵㡢㕦㌹收㤱散㐱㉢㥦㝥㘶摢㥢晦昲㥦㈹搸ㄷ㤴ㄶ㉦愷昲ㄵ㈰摡㤵㈰㡥ㄶ㑢昴慢愸㜴㌵㠸㄰㡤愶挵摥ㄵ慢㙢㍡晦㌸㝣捣㤵㐵ㄳ㡥戸㜴攸㉢㍢〴㍢㤶搲攲戵㔴扥づ㐴扢ㅥ挴搱㘲戹㝥〳㤵ㄶ㠳〸㔱㙢㕡摣㔳㝦㕥㘰晤㠵攷㔶摥昱捥㘳攷㜴㥦㜲挸攵㠲扤㔴㘹昱㈶㉡摦っ愲摤〲攲㘴㌱㔸慣摦㑡愵摢㐰㠴㤸㙥㕡昴㕤昱挹㤷愷㤵㝥㌱㝥搵㥦㙦慣扥昹㠶挲㥥㠲㕤㕥㘹㜱〹㤵㤷㠲㘸㜷㠰㌸㔹昴晢昵㍢愹㜴ㄷ㠸㄰㈱搳攲昰攵㈳㉥㔸昶㘲扢捡㤵㜷㡦扣搳晢挱扢㌷㡢摦㐰㉣㉤㉥愳昲摤㈰摡㍤㈰㑥ㄶ㠳愵晡㜲㉡摤ぢ㈲挴㤹愶挵扦㉦戸㘹昴㌵㌵晦愸㔸昴搲昱㡦晦戱扥敢㕢㠲㥤㜱㘹昱㝥㉡慦〰搱㔶㠲㌸㔹っ㤴敡扦愷搲〳㈰㐲㑣㌶㉤摥㜵敤慡㠷㠲摦摦㍥晥㠱㘱㌷㕥昸て昱搸㑥㜱〸挴搲攲㠳㔴㝥〸㐴㝢ㄸ挴搱愲㕦㝦㠴㑡㡦㠲〸㌱摥戴戸㜷昲昲㈵晤ㄷ㑤ㅥ晢晢昷敢敥㥥戲昵戵摦〸摥㈶㐸㡢㡦㔱昹㡦㈰摡攳㈰㡥ㄶ㡢昵㈷愸昴㈴㠸㄰㤵愶挵㙢扦㥣㍡晢搶昰㑢㈳ㅦ摥昰〷捦戴摤ぢ㤶㜵㝣ㅡ攲㤳捤㝥摤搰㠶搰ㅣ㜴㡥㔳晤敥攲挲㈲晥㙢昹㠶〳昷ㅢ昱㘰扣㌴敥昳㐵㠳㐵㈱㝦㈸户〰㘶㕢摢捤攵㈱搱㌱㝥㕡㜵㕤戴㝥㡥散昷㜶㡣て慦慥㐹挴ㅡ㘴㈱㍦㡥晦㡣扥扢㉣㜷㡡て㥢㡢㥢㥥㠸搱㐵敥ㅡ慦㠸㌵㈴㜰戳㤰㤸㤷扡㘸ㅤ㍡㈴搴ㄸ㑢ㄵ晢㤹戶㠷搴㌷搵㐵ㅢ㝦敢㉣㥣㤸〸㈵㘲㠷愴换㔲㐶㌲慡㑤挴㡤㐴慣㔱㌶改昰昴㙡愷㠶㙡㥡㘲㠳攷㔶ㅢ攲挳搲挴戸愵愸て扢㑢㠷㌷挴捥㑤㑡㌳㕡㌴ㄸ昷戹戳愵敤㡣㈸つ㤱搱慥㠲㡡ㄹ昵㡤戱㍡搹扣㝥戵ㄳ慡㈳㌳㘳つㄳ㘳扣㑢㡥㐵㘵愸摤㈸㌲敦㙢晡㡤慦㐳愰戸㔳㠹昶戴㜲㤹攸㔸㕤㌴ㄶ㐵㝢㘷㈱换昳㈶㠵挲㌵戱㠳㙣㉡㠶㑦〸扡摢搸挳敢㈳㑤㡤ㄵ昵㜵㠹㠶晡ㅡ扢㘴㜰㜴㜶〸昷㔲搱戱昵搱㔸㡥晣㘴ㄹ㔴㘴戵㙢㈷㐴㔶ㅦ愷㉥ㄳ㙤㌷昲戶挵戲㤳昰收愸㜹㘵换㑥㐴㘵挷摢㥤愴㘵㙣㔸㜶㌲敡昷㙤戶㈵搶㥤㤰摡㐵捤㙡㍢散愴慣昴ㅢ晢㠱㔷㜸ち昰〱づ㌵㌱ㅥ㤵搹扤摣㑤愶昶换ㄶ㕡㙡㐱㠵㠳㈲搴㙥㈶㘹搲㙣㜲摦㙢㕢攵散散㉥㘶昴挳㘶攳㡥㜹㘴愸㉥㕡ㄳ㙢㘸㜶㐸㐷戰㐵晡㥦㐸㔶㤳㍣㐳戲㠶攴㔹㤰摣㈱㌸挷戹㘶㌴〷ㅡ㘲慥㤸㤷㍢愷㍡㥡㤸愱捤㠸㔵㑦㥦㤱〰て㐳㐱㜹㜹㑣㜷挶㐷㝦ㅥ㉣㝤㉤挹㍡㄰㡦㈷㑢㕢㡦晦戳㌴㡦晥㘷晥户〱㈴㕦つㄹㄴㄸ㝢愶㈷㉢户〷搸晦晤㑤㝢㌶㙡改㜲㡣〰㠳㌸㡤戹戵戰摢搸慥㥤㔳㌶㐶㠶ㅡ㘷㈴㜸㈰㌶㉦愴扤ㄷ㐸㌶㠲㜴㝣ㄱ㘴摣挸㔸つづ攳㕦㙡晣㈷昷㐸搸㙣㜱㥣㠱㕤戲㠳㙡㈷捥慢㡢捣㘸愸慦挳㈸摣搰㔰㈲㌴㌸㠲挱㤴㐶ㄱ搲㙡挷搴㔷㌴㈵戴摡㤱搵昸慦㘳敤㈹戱㔹戱㔰愲〲愷改㐴愷摡㌱ㄸ㠸㤱攷搱捡攸摣摣㕡㘳っ㘵㘸慣㌱愲㜳戰愵ㄲ愷愵戹ㅡ戶㜰㥥敤㔸换ㄳ㑤㙣㙥㠲愶摢搷攲愶〹扢㤳づ愵㝥戲㤶戱挵㥡㥤㈴㑦搵昶㤸㈵㔸昰捡㑤㡢㤵づ㤲㘱㔸捡攲㥥㠳㉢㈸㉥扣㌹㈶㑤㍦㠲㈶㈷慡㙢ㅡぢ捤昴ㄶづ慤挷㘰㕣㑣㡥㐳㌲敤㥡㠶ㅤ㑣㙢ㄶ慣昴〳㥤愳㌵攳㈳㘱挳㉣㥡㌲愲愱扥㘹ㄶ㙦㤷㝥㈹㍢戴㤵愵扦〴昲扢敦ㅥ㌸攱愸㍢ㅦ搹㙦晥扦㄰㠷㤰晣攸㍤愹挱晤㥤㐵晣㈷㍦晡㈶晣攷㘹㑥㤶摢ぢㅡ㡥㘷㕡㤷㠱愵㕣攸㜷慣㐵戴㤳ㅡ㘲㜲愴㉣㑦ㄶ收捤㡡㜵慡㍤慤扥㘱㘶戸扥㝥㈶挱敦㉣㑢㡤㌳㘲戱〴㠷㥦㍡㤸愳㙤摣ㄶ㐲戴㙢㘷ㅢ㔶戲㡣㔳ㅤ〱晢摡ㅢ㈰㥤〶搷搴ㄴ㈸㡢㡤摡㘶戰摡攱㡡愲扤㠹㡤㠲ㄱ愱㥡敡㥡㔸㍤㉥搴搵㤱㡡㔰㑤愴㡡晢㔲搵㤰㠲㍥扥扥㠵㜳㙢ㅡ攷㡡㐲㘴㠱㠳㐴ぢ搷㔴摦㜰㕥挹㜹愳㉦㍢散收㝤㕤㙥敤戴㑦ㅣ㙢ち㌲挶愳㝡搳㉥扥晡ㄶ㤲户㐹摥㈱㜹㤷攴㍤㄰㜱㌴慡昲㥣㠵㙤晢㐷晦〰㘵晤㐳㤲慤㈰㌸昳㐸㈴㜰攲昹㤸㍣㥥㜸㍣愸㡥晦㜸戲搱户㤱㝣ち㈲晡㠲昰戰捣搲户㠳戸㘲摢㠷ㅡㄹ搸晥ㄵ㕣㡦摥㡣㑣ㅣ〳つ攲慢㌳㥦㍡㌳愸㌳㝢愲慢㤹㠳㡣攴㜴㌱〵ㄹ㐳㙢晤㔱慤㠰昵㜷㤰㝣㑢戲㤳攴㍢㤲敦㐱㐴㈷搷攴晣㐸㥤㕤㈴扢㐱㉣挹搹㠳愲昶㉦㤰捣戳戲㌸ㄶ㙣㤹慣扤搸搰㝦〲ㄱ挷㠱ㄸ挹摡㠷㉤搷㘴ㄵ戲㐲㐶戲〸㥡㐷㙦㐶㈶㡡愰攱㤴慣扤晦㜱搹㤳晥㘵ち㌲㐶つ㡢㘱愹〰㕦㍤㑦㠰攸㈴ㅥ㤲づ㈴ㅤ㐱挴て愸敡扣㈷㜵愶㑥㍥㠹ㄷ挴㤲慣〳挹㌳昷㈴㍦㡣昷愰㠳慥㘴㜶〳ㄱ㐱ㄴ㡤攴ㅣ㠴愲㙢㜲〲慣㤵㤱㥣敥愸攲搱㥢㤱㠹ㄲ搴㜳㑡捥㌶户攴㝣㘲ち㌲〶㐰换㘰愹㠰慤攸〹愷晡㤱㈴扤㐸㡥㈲改つ㈲摥㜷㑤㑥ㅦ敡昴㈵㌹〶挴㤲㥣晥攴㤹挹㈹㠷昱ㅥ㜴㔰㐸收㜱㈰攲〴ㄴ㡤攴ㄴ愱攸㥡㥣攳㔹㉢㈳㌹㝥㔴昱攸捤挸挴㠹愸攷㤴㥣㡤㙥挹㜹挱ㄴ㘴㡣攵㥥〴㑢〵㙣挵㠹㜰慡て㈰㌹㠹㘴㈰挹㈰㄰昱扣㙢㜲㠶㔰愷㠲㘴㈸㠸㈵㌹挳挹攳㘱㠶㜳搰㐰晣搷㠳づ㐶㤲㔹〹㈲〶愳㘸㈴㘷ㄴ㡡慥挹ㄹ挴㕡ㄹ挹ㄹ㡢㉡ㅥ扤ㄹ㤹ㄸ㠲㝡㑥挹㜹搰㉤㌹慢㑣㐱挶戰昴㔰㔸㉡挰㔷㍦ㄵ㑥昵搳㐸㑥㈷㤹㐲㜲〶㠸戸捦㌵㌹㘷㔱㘷㉡挹搹㈰㤶攴㑣㈳捦摣㜳㠶挱㜸て㍡〸㤳ㄹ〱ㄱ㈳㔰㌴㤲ㄳ㐵搱㌵㌹挳㔹㉢㈳㌹搳㔱挵愳㌷㈳ㄳ㈳㔱捦㈹㌹㡢摤㤲㜳㠳㈹挸ㄸ㘱ㅦ〵㑢〵㙣挵㉣㌸搵捦㈵㘹㈰㘹㈴㐹㠰㠸慢㕣㤳㌳㥢㍡㜳㐸收㠲㔸㤲㌳㥦㍣㌳㌹愳㘱扣〷ㅤ㉣㈰昳㍣㄰㌱ㄶ㐵㈳㌹攷愳攸㥡㥣㌱慣㤵㤱㥣ぢ㔰挵愳㌷㈳ㄳ攳㔰捦㈹㌹㜳摤㤲㌳挷ㄴ㘴㍣㉣㤸〰㑢〵㙣挵㤵㜰慡㕦㐵㜲㌵挹㌵㈴搷㠲㠸㜳㕤㤳㜳㍤㜵㙥㈰㔹っ㘲㐹捥㑤攴㤹挹㌹ㄹ挶㝢搰挱㉤㘴摥ち㈲㈶愲㘸㈴攷㌶ㄴ㕤㤳㜳ち㙢㘵㈴㘷㈹慡㜸昴㘶㘴㘲ㄲ敡㌹㈵攷㙣户攴㑣㌵〵ㄹ捦㍤㑥㠳愵㘶㐶㝥㙣㑦ㄷ扣搰戵㡤晣㘴㡣㘹ㄸ户㔵晦㌷㜲昳慢ㅢ戹戱㡦摡ㅣ搳挲㔰㐵摡戸㡤敢㕤㍡㙦挴晦㙦摣㈳㝤㉡㡢㌱敥㜱㉦㑦〳㘷扡㥥㔸敥㠷㔸㕦㐱戲㤲㐷㝢敡㥥攱〱愳㈸㑥㐷㙥㝢攰慢慦愲搲㠳㈰戹㘷愰搸晣㉤㍣づ搷㝣㈸攵昰㜱㘴愷摡愱戱㜸〸㔳㑦攴㙤户〸晤晦扣㉢捦挱っ㈰㐴愰㙥挹㥢て〲㙤攷ㅤ慦㤶㍥愲㘷㥦ㄵ㠱戹ㅡ搱ㄱ戱扡㐹戸昵㙣愴晡㉦㜵戳晤㑢搹㘱㥢昴㠷㄰戴晡攴㥥㠲㥤愱昵㌱戱㘶晢搹ㅣ㌱愹慡捡捡愳㌵㜲昴㈹㈴ㄹ㔷㡣㍦㐰收㘹㑥㈶捥㐴扤攴ㄵ㐳㝢ㄲ晡敤戰戳ㄸ㌷㠴㈳摤慥ㅡ㈳㑣㐱挶㠳搷愹戰㔶挰㤶慣㠶㈱晤ㄹ㤲㌵㈴捦㤲㍣〷㈲〶扢敥昹㙢愹戳㡥㘴㍤㠸㘵捦摦㐰㥥搹㔳㍤ㅢ挶㝢搰挱㐶㌲㕦〴ㄱ搳㔰㌴㉥愹㉦愱攸㝡㐹慤㘲慤㡣〴㙤㐲ㄵ㡦摥㡣㑣㠴㔰㉦㤹㈰换摤㜲愱㕢㜲㡥㌵〵ㄹ捦㤰㈳戰㔴挰㔶㙣㠱㔳晤㙤㤲㜷㐸摥㈵㜹て㐴ㅣ敤㥡㥣て愸昳㈱挹㔶㄰㑢㜲㍥㈶捦散㙦㐴㘱扣〷ㅤ㙣㈳昳㔳㄰ㄱ㐷搱㐸捥㜶ㄴ㕤㤳ㄳ㘳慤㡣攴晣ㄵ㔵㍣㝡㌳㌲㌱ㅤ昵㥣㤲搳搵㉤㌹㕤㑣㐱挶攳㜰㍥〵㉦㘰㉢㜶挰愹晥㉤挹㑥㤲敦㐸扥〷ㄱ㥤㕣㤳昳㈳㜵㜶㤱散〶戱㈴㘷て㜹㘶㜲捥㠱昱ㅥ㜴戰㤷捣㥦㐰㐴つ㡡㐶㜲昶愱攸㥡㥣㤹慣㤵㤱ㅣ捥㘱昴攸捤挸㐴㉤敡㌹㈵㘷敦扦摤㠶づ㑣㐱挶㤳晤㝡㔸㉡㘰㉢昲戲㐱㌸攷㔱昷㤰㜴㈰改〸㈲㝥㐰㔵㤷愱〳敡攴㤳㜰㝡愴㈵㌹〷㤲㘷㈶㘷ㄶ㡣昷愰㠳慥㘴㜶〳ㄱつ㈸ㅡ挹㌹〸㐵搷攴㥣换㕡敢㐱㌰搰挳搱ㄴ昹搱扢愳㡡㐷㙦㐶㈶ㅡ愱攸㤴㥣㙤㙥挹昹挴ㄴ㘴㑣㔲㤸つ㑢散慤敡㍤搹散㡦㕣ㄳ搱ぢ㘲晤㈸㤲摥㙣㕤敡捡摡挷㈸㡡㌹㌰㈲㤳搰㤷㑡挷㠰㠸㜹㘰昱敡慡昷㐳㐹㝤挴ㄶ昸攰㐹ㅢ㝢〰㙥㡥㐸搶㠳搸ㄲ㜰ㅣ昴㍤捤挹挴㝣㔴㐹㈵㠰㈷㕥攳愴晢㡡㕢〲㕥㌶〵ㄹ昳㈵ㄶ挰㔲〱扥㝡ㄹ㥣敡攵㈴挷㤳㥣㐰㜲㈲㠸昸戳㙢㔲㑥愲捥㐰㤲㐱㈰㤶愴っ㈱捦㍣改㥥〷攳㌲㌱㐳挹ㅣ〶㈲ㄶ㠲㘵散ㅤ挳㔱㜴摤㍢捥㘷戳搶㠳搸㤲㔳㠹㉡ㅥ扤ㄹ㤹㔸㠴㉡愹攴㙣愶㤵㌷㐱挴愳㙥挹㜹挴ㄴ㘴㑣晤戸㄰搵ち㔸晦ㄴ㌸搵㈷㤲㑣㈲㤹㑣㜲㉡㠸昸扤㙢㜲㑥愷捥ㄴ㤲㌳㐰㉣挹㌹㡢㍣昳搰戹〸挶㘵㜲捥㈶戳ち㐴㕣〲㤶㤱㥣㘹㈸扡㈶攷㘲㌶㙢㍤㠸㉤㌹ㄱ㔴昱攸捤挸挴愵愸攲㤴㥣㕢摣㤲㜳戳㈹挸㤸挵㜲㌹㉣ㄵ攰慢搷挰愹㕥㑢㔲㐷㔲㑦㌲ぢ㐴㕣攷㥡㥣〶敡㌴㤲㈴㐰㉣挹㤹㑤㥥㤹ㅣ㑥㡣㤱挹㤹㑢收㍣㄰㜱ㄵ㔸㐶㜲收愳攸㥡㥣㉢搹慣昵㈰戶攴㥣㠷㉡ㅥ扤ㄹ㤹戸ㅡ㔵㥣㤲戳挰㉤㌹晦㘳ち㌲㈶攴㕣ぢ㑢〵昸敡㤷挲愹㝥ㄹ挹攵㈴㔷㤰㕣〹㈲㥡㕣㤳㜳㌵㜵慥㈱戹ㄶ挴㤲㥣敢挹㌳㤳㜳ㅤ㡣换攴㉣㈶昳㐶㄰㜱〳㔸㐶㜲㙥㐲搱㌵㌹搷戳㔹敢㐱㙣挹戹ㄵ㔵㍣㝡㌳㌲戱ㄸ㔵㥣㤲ㄳ㜶㑢㑥挸ㄴ㘴捣㉤扡〹㤶ち昰搵㤷挱愹㝥㌷挹㍤㈴换㐹敥〵ㄱ㘷扡㈶攷㝥敡慣㈰㔹〹㘲㐹捥〳攴㤹挹戹ㄹ挶㘵㜲ㅥ㈴昳㈱㄰㜱㉢㔸㐶㜲ㅥ㐶搱㌵㌹户戰㔹敢㐱㙣挹昹〳慡㜸昴㘶㘴攲㌶㔴㜱㑡捥㐸户攴㡣㌰〵ㄹ搳愴㤶挰㔲〱扥晡㙡㌸搵㥦㈱㔹㐳昲㉣挹㜳㈰㘲戰㙢㜲搶㔲㘷ㅤ挹㝡㄰㑢㜲㌶㤰㘷㥥㤰㤷挲戸㑣捥㐶㌲㕦〴ㄱ㜷㠲㘵㈴攷㈵ㄴ㕤㤳㜳〷㥢戵ㅥ挴㤶㥣㑤愸攲搱㥢㤱㠹扢㔰挵㈹㌹㠵㙥挹㌹搶ㄴ㘴捣昸㕡〶㑢〵昸敡㕢攰㔴㝦㥢攴ㅤ㤲㜷㐹摥〳ㄱ㐷扢㈶攷〳敡㝣㐸戲ㄵ挴㤲㥣㡦挹㌳昷㥣扢㘱㕣㈶㘷ㅢ㤹㥦㠲㠸攵㘰ㄹ挹搹㡥愲㙢㜲敥㘱戳搶㠳搸㤲昳㔷㔴昱攸捤挸挴扤愸攲㤴㥣慥㙥挹改㘲ち㌲㈶慦摤て㑢〵昸敡㍢攰㔴晦㤶㘴㈷挹㜷㈴摦㠳㠸㑥慥挹昹㤱㍡扢㐸㜶㠳㔸㤲戳㠷㍣㌳㌹㉢㘰㕣㈶㘷㉦㤹㍦㠱〸㑥㠱㌳㤲戳て㐵搷攴慣㘴戳搶㠳搸㤲戳ㅦ㔵㍣㝡㌳㌲昱〰慡㌸㈵㘷敦㍥户㕥戰㈹挸㤸㠷昷㈰㉣ㄵ攰慢攷戵〳攱ㅡㅦ摤㐳搲㠱愴㈳㠸昸〱㔵㕤㝡挱搴挹㈷昱㠲㔸㤲㜳㈰㜹㘶㜲㌸戵㑦㈶愷㉢㤹摤㐰挴㈳㘰ㅤ㠹㉦搶晣愰攸㥡㥣㠷愹㤱㤱㥣敥愸攲搱㥢㤱㠹㐷㔱捦㈹㌹摢摣㤲昳㠹㈹挸㤸㔲昸ㄸ㉣ㄵ戰ㄵ㍤攱㔴㍦㤲愴ㄷ挹㔱㈴扤㐱挴晢慥挹改㐳㥤扥㈴挷㠰㔸㤲搳㥦㍣㌳㌹㥣愵㈸㤳㔳㐸收㜱㈰攲〹戰㡥挴ㄷぢ㈶㔰㜴㑤捥攳搴挸㐸㡥ㅦ㔵㍣㝡㌳㌲昱㈴敡㌹㈵㘷愳㕢㜲㕥㌰〵改戳㈳㜳晦〴㑢改戳㍤攴㌲㤹攴扣㌱换挸㘶㘷㈸㙢昱挹㜵搵㠹挶づ昱挱㑤㠹晡攱搵〹っ㍤㜵㡣㠳㘰㔳㔶㌹㐴㑥戱戲㔴敡ㄷ㍦戵㍡㌶㠷㠳㑥㐷㘴㡡戰㠲挸㤸摡捥ㄹ㄰㠷㘷捡㠷搶㡦慢㑦っ慤㙥㥣㔵ㄳ㥡搷换㐱㙣㐸㑥㥢ㄱ慢挳㥣扦〶㑣晤㙢㐹愹㝥搶慣㔸搴愱㡤ㄳ敢㥢ㅡ㈲戱捡愱扦㠶㔹㠳挲㤸㤱㤳㠵㐹ㅦ㐲㘴㠹愳摣㠷㥥㉤㜹㍦っ搸㘴㘳愲㠸昸㜹㤳捥戴ㄳ戹摢昶挲㌳㔴晣㥦〵慦搸搹昵㤳戸㈳㘲挶搷敡ㄶ㜷ㄲ换㑣挴づ㔰昶挴〱慣挱敢㘴㑥㜵慤慣㙢慣㡥挶㍣㘶〹戳攴㍢㥢㥢攳㥢ㄲ㌶㐹㘸㙥ㄷ㔳㠲昹㉣攳敢〰㝥㈴搴㄰晤㌵攰㠲挰昰㌱㐰ㄱㅡ晥晤扣㔴ㅢ㘶戲戲㜶慡戵㥥㍢ㄷ攲㜰ㅦ㘸收晡ㄹ㠸ㅤ愷ㄷ㈵て㐸㙣㔸㈶㜲㜲昰扡ㄳ搳㥤㘴攷戱㌴㌶ㄶ慡㤳㈸㑣㑣㐴㠷挶㘶㜷㤶ㅡ㌱散攲㔸扡㔷ㄳ敢㘲㉦捡攱㙥㍤㍥㌸摣㔸㕦搳㤴㠸㜵㑥㙥挹㐳㕤㡦㥦ㄲ慢〹㜱㔲㙥挷攴搶㠴㐸〲搳㤶㤳昶㌸攱昶搷㠳㄰㌲㤲㘳愲㈴㈴㑥㕡㌳㘷㌸㝢㄰㍣㡡㝥㈶慡㈲㉢㉢㉥㍦㍢〶㡡㈵户昳昳晢㠱㔹㙡挳挳㑦㔶敥ㅡ㤸㑦ㅦ捦戶㥦㙤慤戳㙥㜹㈴㜵㔱㤳挱㡤㜳㥣㍣㝤㜵㔴㍣㑥㜸敤ㄴ㤷㘷㍥捣㙡攷攲慡㝣ㅥ㍡㌵㔸㔲㥢愸㡥㠴㙡㙡收㜵㡥㔷搶㐵㙡㥡愲㌱戹㐲㐸㥤戵敢ㅢ㙡㝦㈵㜸攵㈰㙢收ㄱ搵㑣㕥捣愴㔴㘲愹戳㥡攳晢戳㑦㜴ㄸ捥挱㤱㈶㉦扡戰攱搱㠷㤸挷摤戳㘸挸㝦㍤挵搹㠳㑡〷愶㈶攸换挵戰㌸戵㘵戰㜸㑥攳㜴捦攴㉣㘹㜹挴㔹搴挶搴㡦愹挷っ昶愸㠵㌵戲摡㘰晤㙡㡥㉢㜹㐸㘹㥡昶㜳㉦㌱挸ㄵ㍥㍢捤愱㔰㥣昴㡣昲㐰㕥㘳㜸㜰㍣㡦㜲晡㐴㔱换挱㈱慦晥昲㈴攸㠵㘲㍥捦㘰㐶搷㘱㔲㜵愲㈶搶㈱㉥攵㜲㍢㡦㠷〴戳搹㍥㍥㘹〶㈶㕤づ敤ㄴㅦ搱㔰ㅤ慤愹慥㡢戱ㅢ㠲ㄵㄵ㕣㠰㍣㈶㌶ㅤ㜳晦㈷搴㌷㔶㜳㘵㘲愷昸愴㠶㔰㕤攳㉣捥慤㡤捣㍢搰㔶㤲㘰攵挶㠷㔴搷攱〰㌲㝣㜲㍢㍦㍥㜱㐶晤ㅣ㉣捤㙦慡慤ㅢㄱ㥡搵昸慢〰㡡挷㤳昱㌱捥㠰搹㈲㍢㕢攴㘵攷晤摣㙢ㄵ昶㜰㤸㉣㠶挹㙣ㄲㄳ慡戵搸㙡收㜸㈵㑡收捡ぢㅥ慦㙣㤳㙤㤱愷攳戴敦攴敦ㅡ昰ㅣ慣㔷攰戰散㌸ㄴ㘴搴㠸挹㤵愹昵㍡晦慢ㅦ〹挸㕤〷换捤㕣ち攴㙥㤱㕣ㅣ搰つ捡㥤㡤㕤㠵㍣敥㌹扡㐴㥣愵昴摤捦ㄳ㤷㍡摣ㄳ㜱昵愴㍡㌷㠷㘳摡㜶㐷ㅣ昸㔸㥣㠹改敥㌸攷㜶㌶ち散搰搵㠶㙡ㅡ㑤㔹㐵㝤㙤㙤㠸扢ㄶ㜷换㠹㌸㙦挷昲㘴敦ㅡ㘷ㄲ㍤づ㈲昷㍦㤳ㄵ㥡ぢ㔶㘸慥㘴攱㜲捣〵㍦㜲㥢戶敡愷㘳㌱㘸㘲㐶㙤㜵㈴㡦〵㉥捡昹㔵散㤳搸㠵㜲㤰㑣昵㤱㍢㈶扡慡改㡦戴㡤搹攰㠰扢㄰㜷て㑣ㅤ攱挷㥥㥢㉤慦攱攲㘷慥愶挰敥慢戳㙦慢て〷挹挵㍤㜹ㄶ㑥晢㐶㔳㉣ㅤ㌰㜰攴㐹㐸晣㤹ち昸敡㈳愰慥㍥㌹㉦㘰慢搹〹敥敤愱攰ㄹ㔳ㅦ㡡づ挷扡慤晡㠶昶收㡦㕡攴〱㕡㥥㔲ㅡ扣㕣搴㔰㠱ㄵ㐱㔸㘹㌴ㅢ晤攰㠶㍣㌲㈶㘲戹㐰づ㤷㐳㘸〶㠶扣ㄴ㘶攵收㜶挸㜳昲㔵愹㙣昵㌲㈷㝦㕢㝦ㄴ愴㌲挳晥㍦㑥㉥攳㈴㐸㠴挵㐰昴㤱愰㝡㈵㠸搸㠸㈲攳㐹㔳ㄸ㐵㠵搱㈰戹㉦㐱㤸㝥㤴戸㉥〰㐰㠵慣摣㕡㑥㈶捦慢㘵㌸攸㙥㘸㔸慥㠰〵づ㐸㠹搶㈱敦㐵挸昵㌱搰㝡敤搵㔷〷㘰㍢㑢㙣〲㔱晥㘵摡㍣愴晡㔸晡ㅦ〷㈲戶愰挸摢㔲〹㕢㤶㍥㠱㉥捣ㅢ㤲㤳戱㡤㑢㠵㜸ㅢ㉣摥㤴愸㡦〵㐹㜴愵㑦㌱戵摥㠱㤸摤㘹〲摡㔲搷㑣扣ぢ㍤㜶捦昰㈴〴搵㔳晤㠳挹愶戱昷㈰㘲ㅦ挱昸戸㕥挵挴〷㔰攰㤵っ㤳㐷改㌷敤捣㈹㍥㠴㘴㉤扥晡愹戰㉢戶㘲㙢ㅤ扥搰㌴㜶搲搳挱㙤㜹㈷晤㔸搶㠰ㄱ敢㑥㉡戶㠱慢ㄲ㙢㐱晥っ㠶㜳㈶扤㝤敡慣㜰ㄶㄵ愶㔲㘱㍢ㄴ㠸扥㝥㌶㑡㐹挰晥㙡愹㘶〱慣㡡搵愶戱摡づ㈸㄰㌰㉤挴ㄲ敥㈱挳昸㕦㐱ㄶ挱㌶㈱晢ㄶ㉣㜷挸愲愶搶㑥㘸戵ㅡ戲敦愰㙣㐰ㄶ㐳昵ㄴ㘴搳㑤㘳摦㐳摥ㅡ挸㝥㠴㕥㌳㤰敤㠲㜸㉤扥晡っ搸ㄵ扢戱愵㈰㘳扣晡㌹㈰㉤㐳戶〷搵〸㡡㍥ㄳ敡敡㈳昶㘲换〱戲ㅡ摡慤〵ㄱ㍦㌹㉢搴㔱愱㥥ち晢愰㈰㈱㥢㠵㔲ㄲ戲晤㤶㙡ㄶ挸捥㘵戵〶㔶换㐳㕢㉣挷㤸晣㉤㈱昳ㄸ㙢㠲㥣㠰㜱ㅡ扥㍢㘰戳㑤㉤て戴㕡つㄸ攷昳ㅢ㠰捤㘱㑢㌸昰㈵晢攰昳㑣㘳㥣敡摦ㅡ挰㌸攷扦ㄹ挰戸ㅡ㘰㉤㙣敢昳㘱㔷㜸㔱㕡㠷㔲昲ㄸ㕢〰㙥换㠰㜱昹〰晥搲㡥戱慥㘰㌹〰㜶㍥挳㔹㐸㙦㕣㕢攰愰戰㠸ちㄷ㔰攱㈰㈸㐸挰㉥㐴㈹〹ㄸㄷㄴ愸㙡ㄶ挰㉥㘲戵㡢㔹慤㈷ㄴ㉣㠰㕤ち㥥㍡挲㉥挳㌶〱㍢ㄲ㉡敥㠰㕤㙥㙡昵㠲㔶慢〱攳ㅡ〳〳戰㉢㔰㍤〵搸㔵愶戱摥㤰户〶戰㍥搰㙢〶㌰慥㔰㔸换㕣㕦つ扢攲ㄸ㤴搶愱㤴〴散㕡㜰㕢〶㡣㑢ㅡ昰㤷〶ㄸ搷㌴愸挴㔲㙡㕥づ慦㘷㌸㌷搰ㅢ搷㍢㌸㈸㉣愶挲㡤㔴㈸㠲㠲〴散㈶㤴㤲㠰㜱㤱㠳慡㘶〱散㘶㔶扢㠵搵㑥㠴㠲〴㡣㈷〹晣㝣〰愹㜹㠴摤㡥㙤〲挶攵ち敥㠰㉤㌱戵㑥㠲㔶慢〱攳㈵摦〰㙣㈹慡愷〰扢搳㌴㌶〸昲搶〰㌶〴㝡捤〰㔶〱昱㕡㠶㜵ㄷ散㡡愱㈸慤㐳㠹㠰挹㔳攲㌲㜰㕢〶㙣㌸慡攱㉦敤㤴㌸ㄲ㉣㤵㔸㑡㑤挰敥㘱㌸换改㡤㙢㌰ㅣㄴ敥愵挲㝤㔴ㄸ〵〵〹搸晤㈸㈵〱攳挲ぢ㔵捤〲搸ち㔶㕢挹㙡愷㐲挱㜲㠴㍤〰㥥〲㙣ㄵ戶〹ㄸ㤷㔰戸〳昶愰愹㜵㍡戴㕡つㄸ搷㘲ㄸ㠰㍤㠴敡㈹挰ㅥ㌱㡤㥤〱㜹㙢〰㍢ぢ㝡捤〰挶㤵ㅣ㙢㤹敢㐷㘱㔷㥣㡤搲㍡㤴〸㤸散ㅢ㍦〶㙥换㠰㑤㐳㌵晣愵ㅤ㘱㘱戰㔴㘲㈹㌵〱㝢㥣攱㍣㐱㙦㕣ㄷ攲愰昰㈴ㄵ㥥愲㐲ㄴちㄲ戰愷㔱㑡〲挶挵㈰慡㥡〵戰㍦戱摡㙡㔶㥢〵〵ぢ㘰㙢挰㔳㠰㍤㡢㙤〲挶㘵ㅤ敥㠰㍤㘷㙡㜱摤㐷慢〱攳晡㄰〳戰攷㔱㍤〵搸㍡搳ㄸ敦㜶㕢〳搸㙣攸㌵〳ㄸ㔷㤷慣㘵慥搷挳㉥㤶㜵愷〱戶〱摣㤶〱㥢㡦㙡昸㑢〳㙣〱㔸㉡戱㤴㥡㠰㙤㘴㌸㉦搲ㅢ搷慡㌸㈸扣㐴㠵㤷愹㜰㍥ㄴ㈴㘰慦愰㤴〴散〲㑢㌵ぢ㘰㥢㔸敤㔵㔶扢ㄲちㄶ挰㕥〷㑦〱昶〶戶〹ㄸ㤷㥡戸〳戶搹搴攲㕡㤴㔶〳挶㌵㉢〶㘰㙦愲㝡ち戰户㑣㘳㕣捥搲ㅡ挰慥㠷㕥㌳㠰㜱挵换㕡收㝡ぢ散ち㉥㝤㔹㠷ㄲ攲㌳㡥戰㜷挰㙤ㄹ戰㥢㔰つ㝦㘹㠰摤〲㤶〳ㅥ敦㌱㥣昷改㡤敢㘷ㅣㄴ㍥愰挲㠷㔴戸つちㄲ戰慤㈸㈵〱攳愲ㄹ㔵捤〲搸㐷慣昶㌱㐸敥扤㔰昸㉦ㄶ㍥㜰扣㕡㑦㍥敤㤳㡦ㅣ㔲て昷㍡挵慤捦昲扡挴捤㠷㝡㤶㐷㜷㘹㍣㌹搴㡤ㄱ㤷㕦搱㠳㌹〲㙡㍥㤵晢㕦㍣㙡㤳〳㄰㜸扡昶〹㔲捣㝤晥㝥㘴㔹敥㔸摡㌶㜰扡ㄸ㈹㉢㐰㝥ㄲつ搵攱㈶づ㑥㑡扦扣㤳捣㐹㡤挱〹慥㠴㔸ぢ㥥晥㈹㙡㠹㤵㈸慤愳㥥㄰㜲ㄷ搷㍦㈳㠰㉤づ㜷㍣㠰㙡昸换搲㍦㠷㍡戵㘵つ慥㥦㔰㍢〶㙤㥡㘷㠸扦㐲㐷晦㠲摥戸戶挲㐱攱㙦㔴昸ㄲ㈴㤷戳昸搳挷㜷散㡢ㄱ昰攸㤲愳攷㌹㝣昰㥢挳ㅦ㉦挸挳敦〰挸㕦㍤挸㤵㠳㈱ㅤ㉣扦㔶愰ㄹ㍦㔴㤰㠷㍡搸慡㙤搴㈶㘲愴㉣ㄶ昵ㄸ愹攲攰㐳挷捡挶㠹戱㜳㥢昸㜴㉢㔴挳昱㥤散㙣晣っ㈵㔶㌸愴㉦搴捡㘸〴つ㑥㡣挹攵ㄳ挲㘹搸㈵㌹㉣㈹づ㐷㜳戵慦㄰摤愱㝣昴㡤戶㔴ㄵ搸㝦㠰慤㘰晤㔳〵㐱㤹㝤敢㐴㄰㈰晤㌵㉡㘵改晦㈰ㄵ㕣㜷愰㔲挷㠱㙣㡦㌱晣昱つ㠴晡づ㄰戱ㅡち㤶㡥攳㑥㔹ぢ㈰挱捥㜷搸收ㅥ挳搵〳敥㘷挹敦㑤慤㌵搰㙡昵㔹㤲换㄰㡣戳攴て愸㥥㍡㑢敥㌲㡤㍤〷㜹㙢捥㤲㙢愱搷捣㔹㜲ㅤ挴㙢㤹㡣摤戰㉢搶愳戴づ㈵㐴㘷㜴ㅣ昷㠰摢昲㑥扢〱搵昰㤷搶㜱摣〸㤶㑡㉣愵收㑥扢㤷攱晣㐴㙦㕣ㄲ攱愰戰㡦ち晦愶挲㑢㔰㤰㘷挹晦愰㤴㍣㑢㜲ㅤ㠴慡㘶㌹㑢敥㘷㌵㍥愸ㄷ㕢愰㘰戹慣㘱挷㘳昳㈴㘰敤戰㑤挰戸愲挱ㅤ㌰晣㘲慡搴㝡〷㕡慤〶㡣㑢㈳っ挰㜲㔱㍤〵㔸㝢搳搸㝢㤰户〶戰て愰搷っ㘰㕣㔸戱㤶戹捥㠳㕤戱ㄵ愵㜵㈸ㄱ㌰搹㜱昴㠰摢㌲㘰ㅦ愳ㅡ晥搲㉥㙢摢挰㔲㠹愵搴〴慣㈳挳改㐴㙦㥦㍡㉢㜴愶㐲㍥ㄵ戶㐳㐱〲收㐵㈹〹ㄸ搷㘶㈸扢ㄶ挰づ㘰戵〳㔹㡤敢㈸㉣㠰㜵〵て捤㤳㠰㜵挳㌶〱攳㉡ぢ㜷挰づ㌲戵㜶㐲慢搵㠰㜱戹㠶〱搸挱愸㥥〲慣扢㘹㡣㉢㌹㕡〳搸㡦搰㙢〶㌰㉥昶㔸换㕣ㅦ〲扢㘲㌷㑡敢㔰㐲㜴〶㘰㠷㠲摢㌲㘰㝢㔰つ㝦㘹㠰敤〵㑢㈵㤶㔲ㄳ戰挳ㄹ捥ㄱ昴挶愵㈳づち〵㔴攸㐱㠵㝤㔰㤰㠰昵㐴㈹〹ㄸ攷㐱愸㙡ㄶ挰㡥㘴戵㕥慣㤶㠷慢㤲〵戰摥攰㈹挰㡥挶㌶〱攳捡て㜷挰晡㤸㕡㕣ㅡ搲㙡挰戸㠴挴〰慣㉦慡愷〰敢㘷ㅡ敢〸㜹㙢〰敢っ扤㘶〰换㠷㜸㉤㜳摤ㅦ㜶〵㔷愲慣㐳㈹〹㔸㈱戸㉤〳㜶㈰慡㈱㡢㘹㠰㜵〵㔷㈵㤶㔲ㄳ戰㈲㠶攳愳㌷㉥㘷㜱㔰㈸愶㠲㥦ち〷㐱㐱〲ㄶ㐰㈹〹ㄸ搷戰愸㙡ㄶ挰㠲慣㔶挲㙡㍤愱挰捥愳搹搵攱攳㕤挱㐵㈶㌲つ㕡㈹㔴づ㑥晤㘴㘶换㕤㥤愳㔰㜵㉤愳㉢愳昱摥㈸ㄹ㈹㌲扢㍡挷㠳摢㜲㡡晡愰㥡㑣搱〹㌴挲戶昱换〵㉤㉡ㄴ昰㤱㈲〶愴㥦㠸㙤㝤〰ㄵ戹搸挵㐱攱㈴㉡っ〴挹攵晡㤷ㄶ扢㍡㍡㡣晥㐲㕤ㅤ搵扢挹晥㉦㍢㌷戲晢㌲〸㉤㍥㔰㜵㕦㉣㍦㍥扡ㅥ敤㑢敢戴っ㠱㙡㤶㐷ㅣ㘷㠹摦搲㕦愹㘰晣㐳㐱㐴ㄹㄴ㉣晤㤵攱慣㘶㥥㑤㐷㘰㥢搰㜳攱㡤晢挱㌹搲搴㍡ㅥ㕡慤㍥㌸戹㠲挷㌸㌸㉢㔱㍤㜵㜰㡥㌶㡤㥤〸㜹㙢づ㑥慥昲㘹收攰攴晡㥦戵〸㐸ㅦ〳扢㘲㄰㑡挶㥥㘷昶㔷挶㠱摢昲㥥㌷〴搵攴㥥㌷ㄳ㝤〶昵ㄱ㕣㌱愴㜶㉣㑡捤㠳㜳〲挳㌹㤹摥㠶㌹㉢㥣㐲㠵㠹㔴ㄸづ〵㜹㜰㑥㐲㈹㜹㜰㜲〹㤱戲㙢㌹㌸㈷戳摡愹慣㜶ちㄴ㉣㘷搳搳挱㔳㠰㑤挱㌶〱攳㘲㈰㜷挰捥㌰戵㈶㐱慢搵㠰㜱㔵㤱〱搸㤹愸㥥〲㙣慡㘹散㔴挸㕢〳搸改搰㙢〶㌰慥㐹㕡㡢㠰昴戳㘱㔷㥣㠱㤲〲㑣昶㔷愶㠱摢㌲㘰㘷愱㥡〴㙣㠴ㄵ㌰慥㘲㔲㠹戵〰ㄶ㘶㌸ㄱ㝡攳ち㈷〷㠵㈸ㄵ㘲㔴㤸〶〵〹㔸ㅣ愵㈴㘰㕣搶愴慡㔹〰㥢捥㙡㌳㔸慤〶ちㄶ挰捥〱㑦〱㌶ㄳ摢〴㡣ぢ㤴摣〱慢㌱戵敡愰搵㙡挰敡愱㙣〰㔶㡢敡㈹挰敡㑤㘳㕣〴搵ㅡ挰ㅡ愰搷っ㘰㕣㈷㈵〱㥢〵扢㈲㠱㤲つ戰〶㜰㕢〶㙣㌶慡㘵〲㌶ㄷ㕣㤵㔸ぢ㘰〹㠶搳㐴㙦㕣㜵攵愰㌰㥢ち㜳愸㌰ㅦちㄲ戰戹㈸㈵〱攳㔲㉢㔵捤〲搸㍣㔶㥢捦㙡㤷㐲挱〲搸〲昰ㄴ㘰攷㘱㥢㠰㜱搱㤴㍢㘰攷㥢㕡㤷㐳慢搵㠰㜱昵㤵〱搸㐲㔴㑦〱㜶㠱㘹㡣ぢ戳㕡〳搸搵搰㙢〶㌰慥摤㤲㠰㕤〸扢攲㕡㤴㙣㠰㕤っ㙥换㠰㜱戱㔷㈶㘰㡢挱㔵㠹戵〰㜶㈹挳戹㡣摥戸ㄲ捣㐱攱㜲㉡㕣㐱㠵㥢愰㈰〱扢ㄲ愵㈴㘰㕣晥愵慡㔹〰扢㡡搵慥㘶戵㘵㔰戰〰㜶㉤㜸ち戰敢戰㑤挰戸㤰换ㅤ戰敢㑤慤㝢愰搵㙡挰戸㈲捣〰散〶㔴㑦〱㜶愳㘹㡣㡢挵㕡〳搸晤搰㙢〶㌰慥㈷㤳㠰摤〴扢㘲㈵㑡㌶挰㙥〱户㘵挰戸〰㉤ㄳ戰〷挱㔵㠹戵〰㜶ㅢ挳戹㥤摥戸㍡捤㐱㘱〹ㄵ㤶㔲攱㘱㈸㐸挰敥㐰㈹〹ㄸ㤷愴愹㙡㜹挰挲散㤵摤挹㙡㜷戱摡㙡㈸㐸挰㡣愷㙢换挰㔳㠰摤㡤㙤〲挶挵㘵敥㠰摤㘳㙡慤㠱㔶慢〱攳㉡㌵〳戰攵愸㥥〲散㍥搳ㄸㄷ戰戵〶戰戵搰㙢〶㌰慥㜱㤳㠰摤て扢㘲㍤㑡ち㌰昹㜴㙤㈵戸㉤〳挶㐵㜱ㄲ㌰㕢愷㘳㈳戸㉡戱ㄶ挰ㅥ㘰㌸慢攸㡤㉢收ㅣㄴㅥ愴挲㐳㔴㜸〹ちㄲ戰㠷㔱㑡〲挶㘵㜲慡㥡攵〸㝢㠴搵ㅥ㘵戵㉤㔰戰ㅣ㘱㡦㠱愷〰晢㈳戶〹ㄸㄷ扣戹〳昶戸愹昵づ戴㕡つㄸ㔷捥ㄹ㠰㍤㠱敡㈹挰㥥㌲㡤扤〷㜹㙢〰晢〰㝡捤〰挶㜵㜷ㄲ戰愷㘱㔷㙣㐵㐹〱㈶㍢ㅤ慢挱㙤ㄹ㌰㉥搴㤳㠰搹㍡ㅤ摢挰㔵㠹戵〰戶㠶攱㍣㑢㙦㕣挵攷愰昰ㅣㄵ㥥愷挲㜶㈸㐸挰搶愲㤴〴散慦㤶㙡ㄶ挰搶戱摡㝡㔶摢〱〵ぢ㘰ㅢ挰㔳㠰扤㠰㙤〲昶㉤㔴摣〱摢㘸㙡㜱㤵㕥慢〱攳㙡㍥〳戰ㄷ㔱㍤〵搸换愶戱敦㈱㙦つ㘰㍦㐲慦ㄹ挰戸ㄶ㔰〲昶ち散㡡摤㈸搹〰㝢ㄵ摣㤶〱摢㠳㙡㤹㠰敤〵搷〱㡦搷ㄹ捥ㅢ昴挶㤵㠵づち㥢愹昰㈶ㄵ昶㐱㐱〲昶ㄷ㤴㤲㠰㜱㌹愱慡㘶〱散㉤㔶摢挲㙡㜹攸慢㕡〰㝢〷㍣〵搸扢搸㈶㘰㍡㔴摣〱㝢捦搴昲㐰慢搵㠰㜵㠰戲〱搸晢愸㥥〲散㐳搳㔸㐷挸㕢〳㔸㘷攸㌵〳㔸㍥挴ㄲ戰慤戰㉢扣㈸搹〰晢ㄸ摣㤶〱㍢㄰搵㌲〱敢ち慥㑡㉣愵收㝤搸㌶㠶昳㈹扤㜵㜳㔶搸㑥㠵捦愸㜰㄰ㄴ㈴㘰㥦愳㤴〴慣扢愵㥡〵戰扦戲摡ㄷ慣搶ㄳちㄶ挰扥〴㑦〱昶ㄵ戶〹搸㤱㔰㜱〷散敦愶㔶㉦㘸戵ㅡ㌰慥㝡㌴〰晢ㅡ搵㔳㠰㝤㘳ㅡ敢つ㜹㙢〰敢〳扤㘶〰敢ぢ戱〴㙣〷散㡡㘳㔰戲〱戶ㄳ摣㤶〱敢㡦㙡㤹㠰ㄵ㠲敢〰搸昷っ攷〷㝡㍢捥㔹攱㐷㉡散愲㐲ㄱㄴ㈴㘰扢㔱㑡〲收户㔴戳〰昶㑦㔶摢〳㤲㍢〰ち慤㕢㡣挷敡㕥换ち㐹昹㤳㕢〷挴㑦㙥挲慦㌰㈷收㡤挷㈲㥤〴㔹扦㠶搹搹㌹挶㔲愹ㄶ㥦㤳挹㄰捥㥣捡㔱愴昴ㅣ搸㥦愹㤹戱挹㕦ㄸ晢㜹㑢愹㍣戹敤㝦摡扦扦㜵㕥戸㝢搸㝦昳ぢ㈰㘱づ昰㕥〰挶㈳攸㈴ㄴ㌳㜷愱㠱㑥摣摣㐱攰㌶戳慡㈱㙤ㄵㄲ慤㜶㐹捤挱收㙣晢㝥㌵㜸㘸摢㡡挵つ晢搰㌸㌱挴愹つ愲㐲㜱晦㐳ㅤ戸攰㌷㜷㌸戸改㘳㡣ㄹ搳攵㔱〱ぢ㉦㌹㜱㝥㘲㘲㕥つㄶ㉢㜰㤳㡦㔷㡤㉤捥捥㌶挴㘸㜴㝤㐳づ㔶㤹愶晦㑡㘱戲敥搳㌰搵愱㙢摡扢ㅢ㘴㌵㑡㠶愲㌵戹〲㄰戹搶㘷愳㔳愸戰づ㍦㕡㔶㙥㔶㔶搷戱搵㤱㠶晡挶晡㜸愲㘰㈲ㄶ摣ㄴ昰㙤ㅥ㜱㉣扤ㅡ㥣扢㝦敦晥晤㡥㍥ㄹ㔸㑥ㅤ〲挹㥤捤ㅦ㜷昳捣慣慢㥦㔳㈷㕢㤳摢挸㤷㥡搰㥢摥扥㍤摤昰㤱戲晣ㅣ㠹挴㜹㔵㑦捡㍢搲捣慡㤶㡤ㄶㅣ㔵㌱愴攲㤴慡㘰摣ㅦ㉤ち㠴挳㈵㘵挱㘸愰戴㌴㕥敥ぢ㐶㐲戱戸㍦㄰ぢ挷挲搱㤸捦㕢愹㤰㘸㠷㍡摥㔱慡㤴挳搲㘸㔵愲㉣㝦っ㑡㜴慣㤹扥㝦戱晦扣㥣ㄴ㡦㍦晣挴㍥晣㜴慥ㄸ㔲㘵㔹㔹愳戵〷慦㈳㜸昲㜱昹㈹㜸㝦㠸㤶〷捥〱攰搸摦搳攸ㅤ㘷㕡搱ぢ㘰㑡敦㐱搲〱㥡㘲〲昸㍣愷㜹挴㡦㐸㍤㡦㌹晡昲攸㥤㈰攴戱㜳㌲㡡㌲户㉡㡦㤰㘲昸搰㤱㍢ㄱ㕣ㅥ㍦㝡㍥㉤㑦㜶搴㌹㔵㜱て愰づ㙤昱㝢㍡戸摣扦挵づ㌴㠲㝢ㄵ扤攸摣㔵戸㔷㠸㝦㠰换㍤挳㡥散ㄹ愶㈹慤ㅢ昴っ㐰攳㘵攵挵㤱ㄲ㕦㌸㕣㕡㕣ㅣ㠸昸㡡挳㤱㔰㍣ㅥぢ㤴㤶〷㐳㈵挱昲㐸摣㉢攷挰搳昶㐱愸攳㍤㑢㌵㐶〲㍡㔵㤵㈸换㍦ㅢ愵戶〱戴ち㤶昱㠷昷慥挲㡦㑥〴㜵㠲收㥤愶昸扤㈹㍣㥡攴㜰昰㐵ㄸ㝣〳愲㑦㙤㄰ㄵ㐰㐸㠸㈲㤰㑢㠸㙣㜷㜹㔱㐷㉥㈷挹㑢㠸㝡搲昲㜴㐷㥤ㄹ㡡摢㡢㍡㘸㠶晣㥥〳慥㠴攸㐳ぢ㐴㕡㙦愸戸ㅥ捤攲㝤㐷摣㔴㌳扤㌵愶㈳慤て慣ㄸ〰ㄶ㐷㐲㤱愲攲㐸愴扣搴㕦ㄲ〸ㄷ㤷㠴㠲㐵扥㘰戸戴㈴㔴敡昳㤵ㄶㄷㄵ㝢攵㡣㜸愶愶㉦敡㜸敢㔴㔳㡦㘱愹㕥㤵㈸换㥦㠵㔲摢〰㜸㉥㉣攳㉦㑢敢て㍦改㐷攴戱攰搹㡦挸㐲㜰ㅣ㡥挸〶搳㡡摥㥦攱昰愷晢㜵ㅦ㌴㐵〲㝣〳敥搷㙤㜰晢㈱㈴摣㑤㤰㑢戸㙤㐷攴㙣㐷㉥愷搸㑢戸㠳戴㍣捦㔱㘷扥攲㤶㔲〷捤㤰摦〵攰㑡戸㕦戲挰㥤㍡㈲㌷㍡㈲㝢扥㘹㑡㍢〱愶っ㐰〳搱昲㔸㐹〹㡥扥㜰㐹㐹挰ㅦ㡥㤷〵换㐳攱㠸捦㔷ㅣ挱扢戴㈲愱㜲敦㐲攵晥㐴搴昱㉥㔲㈵㜹㐴㕥愰㑡㤴攵㕦㠸㔲摢〰㝡ㄱ㉣攳㉦攳㠸扣㔸昱㌹攵㑡扥挹㔴ㅦ捡㈴㕤ち扥〱搱㌳㌶㠸㠶㐳㐸㠸㉥㠳㍣ㄳ愲换ㅤ戹㔷㠰㉢㈱ㅡ㐹换㔷㌹敡㕣慤戸愳愸愳㈰扡ㄶ㕣〹搱ㄳ㡥㄰晤搱ㄱ愲敢㑤㔳摡㌸㤸㌲㈰ち㤵㤵〶换㑢㈲攵㠰㈵ㄸ㠸㐴晤㘵㌸晡㐲愵㔸扤㠹户㥣ㄵ昹㘳㈵摥ㅢ㤴晢昱愸攳㕤慣㑡ㄲ愲ㅢ㔵㠹戲晣㥢㔰㙡ㅢ㠸㙥㠶㘵晣㘵㐰㜴㡢攲㤷㔱㔸㑥㜲ㅡ㤳㜴ㅢ昸〶㐴㉢㙤㄰㑤㠱㤰㄰摤づ戹㠴㐸㥤㡤㔰㌳㑢㉣㜱攴㜲ㅡ扤㠴攸㑣㕡扥搳㔱攷㉥挵㥤㑡ㅤ摡攲㜷ㄹ戸ㄲ愲㝢慣㄰昱愴㈹慦㙢换ㅣ㈱扡挷㌴愵㠵愰㘷㐲ㄴっ挴㡡换晤晥㔰㈴㔰ㅡ挰昱ㄳ㉥ち㐶㝣愱昲㜰㈸㕣㕣㠶㔵㙤㐵摥攵捡㝤ㄸ㜵扣昷慡㤲㍣㉤捡〹昱㜰愸㔳㤶㝦㍦㘴㙤〳搱ち㔸挶ㅦ㈶㌱挰㡦捥昳愰捥㔳㥦㜷愵攲㥦㐴攱㐰㤲㜳挰ㄷて㠰㙦㐰㜴戳つ愲ㅡ〸〹搱㉡挸㈵㐴戶ㄳ摤㠳㡥㕣㑥㥣㤷㄰昱扤攷攲ㄱ㐷㥤㐷ㄵ㜷ㄶ㜵搰っ昹㝤っ㕣〹搱㜵㔶㠸㤲㕤㡦㙢ㅣ㈱㝡摣㌴愵㈵㘰捡㠰㈸ㅡ㉡㡢挵换晤愵挱㐰㜹㌰㄰㉦㠹㤴ㄵ挷㡡捡㡢㜱昲昳〷㝣扥㔸㌰收㝤㐲戹㙦㐲ㅤ敦㤳慡㈴㡦㈲㌹〵㥥㠹愱㉣晦㘹挸摡〶愲㍦挱㌲晥㌲㡥愲搵㡡㍦㤴挲㘱㈴攷愱㈵㘲つ昸〶㐴ㄷ摡㈰㕡〸㈱㈱㝡ㄶ昲㑣㠸㥥㜳攴㍥て慥㠴攸〲㕡㕥攷愸戳㕥㜱㉦愲づ㥡㈱扦ㅢ挰㤵㄰㉤㜰㠴㘸扥㈳㐴ㅢ㑤㔳摡㘵㌰㘵㐰攴㉦つ㐴㡡㐲戱㔰愰㌸㕣ㄲ㈸㡡昸挳㈵昱愰て㤸ㄵ㤷ㄷ㐵㠲攸㉦㝡㕦㔴敥㉦㐷ㅤ敦㑢慡㈴㈱㝡㔹㤵㈸换㝦〵愵戶㠱㘸ㄳ㉣攳㉦〳愲㔷ㄵ㝦ㄴ㠵愳㐹慥㘷㤲㕥〷摦㠰愸摥〶搱㘲〸〹搱ㅢ㤰㘷㐲戴搹㤱晢㈶戸ㄲ愲㥢㘸昹㉤㐷㥤㉤㡡㝢ぢ㜵ㄴ㐴敦㠰㉢㈱慡㜶㠴㘸扡㈳㐴敦㤹愶戴㈵㌰㘵㥥攸㝣愵散戰ㄷ〷换攲挱〰扡㝥㜸换㘶戴㌸㠸晢戴搲㠸㉦㔰㔶散昷扥慦摣㉦㐵ㅤ敦〷慡㈴㈱㤲搳摣㤹ㄸ捡昲户㐲搶㌶㄰㝤〴换昸换㠰攸㘳挵㥦㐰攱挹㈴换㤹愴㑦挰㤷㄰摣㡢㤲晡㠸㑦ㄵ昷㍥敡㠰㑤㤳攲㌳㔰㤹挸㌳㉣㠹搴㔶㐰挵扤㥢㝤扡㘳㜶㍦㠷㈵摥㌵敢扦㐷㘵晤〱㤰㑥搹㕥㑥摦收挷晢㠵摡昸㥢摡昸搲摣挸晤ㅡㅢ㉤づ〵㤹㔳愶改㐰㠴戱扣㈷㉡㘲㌹敤摢㘷晣㑥㤵㝤㔸〸昳愵攵㄰㤲㥣㠶愴㤱收㑥㐶摢㥢ㅦ攵㔱㤵㤸愲搴㜸〲㉢㜳㉡㤲晥㈰愳㝢〸挴㈳晥㠱㠶换㍣㍦㡣㈲愳攱搷换㔹搵㙣愶昶〸戸改扤昵㐷挱戳昷搶晦〰㑥㘶㙦㕤㝢っ散〳㜱㕢㡤㕦㝦㔷慦㔷攳戰㡡㜷㠷㘹㍤昵㕡㙥晤〹愸ㅡ扦挷扢ㄳ㐲攳搸慣㐴㤸愹㥢敢愷愱挱㘳昳㍢挸㘵㠳㙤㥤㤰敦ㅤ戹㍦㠰㍢〸㕦㝤㌵㉡㡢㕤㡥㍡扢ㄵ㜷つ㜵㄰戳晣敥〱㔷敥㔲ㄵ㤶㕤㑡㑦㜶㐲〶㍢敥㍤㝢㑤㔳摡㕡㤸㌲㡥捤㤲㤲愲㘸㔹㔱㔱㌸㕣㔶ㄶつ挴㐳㈵㘵㝥㕦㜹㔹㜱㔱㘹愰愸㈸㕡㕣ㄲ㉤昵捡ㄹ搶昰慡慦㐳ㅤ敦㍥搵ㄸ搹〹昹户㉡㔱㤶晦ㅦ㤴摡收搸摣て换昸换攸㠴㜰ㄷ㤰晣愹ㄴ㥥㑤昲㌲㤳㤴つ扥〱㔱㠹つ愲㑤㄰ㄲ愲㜶㤰㑢㠸㙣㥤㤰ㅣ㐷㙥㉥戸ㄲ愲搷㘸戹扤愳㑥㥥攲扥㐱ㅤ㌴㐳㝥㍤攰㑡㠸㡡慣㄰㈵㍢㈱㠵㡥㄰㜵㌴㑤㘹㙦挱㤴〱㔱㔱㌴敡昳㠵㑡挳戱㔸㈴ㄲ〸㤵晡换挲㐵攸挸ㄷ㠵〳㐵愵搱戲㔸戴挴㉢攷㔴㌳昸㉤愸攳敤慣ㅡ㈳㑦㥦昹慡㐴㔹扥ㄷ愵戶㠱攸〰㔸㤶㔰㘸昰㘳ㄹ晦㌸㔰昱㈳㙣㘰㤴㘴㉢㌴㐴㔷昰つ㠸㡥戴㐱昴㌱㠴㠴愸ㅢ攴㤹㄰ㅤ攴挸㍤ㄸ㕣〹搱㌶㕡敥敥愸㜳㠸攲㙥愷㡥㠲攸㔰㜰㈵㐴㠷㌹㐲昴㕢㐷㠸づ㌷㑤㘹㕦挰㤴〹ㄱ敦戶〲昱㘸㍣攲㉦挳〸㐷㍣ㄴ㉥ち〵㑢〲㤱戸扦慣搴ㅦ〸㤵㜸攵㉣㙡〶晦㌷搴昱ㄶ愸挶㐸㠸㝡愸ㄲ㘵昹㍤㔱㙡ㅢ㠸㡥㠴㘵㈷㠸㝡㈹㍥摦㐷愰㥦㐳昲㉤㤳搴ㅢ㝣〳㈲慦つ愲敦㈰㈴㐴㐷㐳㥥〹㔱ㅦ㐷㙥㕦㜰㈵㐴㍦搰㜲㍦㐷㥤晥㡡扢㡢㍡ち愲㐲㜰㈵㐴ㅥ㐷㠸昲ㅣ㈱㉡㌲㑤㘹晦㠲㈹〳愲昲㐰㈸㄰㈸つ㠵㡡捡㌹㘶ㄱて㠶㜱ㅣ㘱㄰慡㡣㘷㌹扣晡扢摣敢㔳敥昷愲㡥户㔸㤵㈴㐴㝥㔵愲㉣㍦㠰㔲摢㐰ㄴ㠴㘵㈷㠸㑡ㄴ扦㥥攸捣㈲挹挶愰戴㈸㔳敤㙡挷ㄲ搸慣㉣㡥〷㔷愶㙣摦扦㉣〳慦散㙥挸ㅢ搴扤攰㘶づ扣㜲昲㌴晥㜰散挲㔴愷㜶摥ㄳ㔱愰㌵㉤て㘵㈳㠵扥㌸扡㜰攱㘰㘹㌴散㡢〷㑡㠲扥戲㔸㐹ㅣ㈷㈷㘴㌲ㄴ㉦㡢ㄴ㤷㙢㝡㔲戵㉣㔸㕣㡡慦捦ㅦ㐵ㄷ㉦攸㡢㤴㐷㑢捡捡㑡㑡挲挵愱愲㘰戰愸慣㔸昳㈴㔵挳㌰㠳户㙡㤷㠵㌱㍣ㅦ㈸㠹㐷换愳攱㘸㔹ㅣ愳ㄶ㐵㌱扦摦㠷㝢慣〱㘶㑢昴づ愸愳㜷㈴改〴攲㍤㐹昱㍢㤳㤵㑦攲㈵㥦㤳户㘵ㄲ愹㤵慡㈴㠶㠰捦㙥㤰昸〷ㄲ挰㉥ちㅥ扣攳㈷㙦愹㜴㄰㠸挷㕢〱〵晣㘵改散㔴攸散㐵攸散㌸攸散㈶㜸㠷㉡攱㙣㙡昰扤〹晡㘱慣㉡㝦愳㝦㌸㠴挶愱昲㈹㙣愷晡〴〵戴㡢㐳㘵〴攴昲㔰戱昵〹㐶㍡㜲㉢挱ㅤ㠴㘶敡㍤㔱㔹㡣㜶搴ㄹ愳戸扤愸㠳戶挸敦㌸㜰㈵敥ㅦ㕡㜱㑦昶〹摥㜷挴㝤㠲㘹㑡敢〳㔳〶捥挵㜱ㅦ扡〵挱ㄲ㕦㈴ㄴて㤴晢㑡挲攱㔰㘹㔹㌸攴㉢㡦挶搱㜷〷㈲㈷㉢昷㝤㔱挷㝢㡡㉡挹㍥挱㐴㔵愲㉣㝦ㄲ㑡㙤㜳愸㑣㠶㘵㠹㜲摡挰挴愹㡡扦㠰㄰㥤㐷攲㘳㤲㑥〷摦㠰攸㜵ㅢ㐴㝥〸〹搱ㄴ挸㈵㐴戶㍥挱ㄹ㡥㕣㑥㜴㤶㄰〵㘹㜹慡愳捥搹㡡㕢㑡ㅤ〵搱㌴㜰㈵㐴㉦㔹㈱㑡昶〹㌶㍡㐲ㄴ㌶㑤㘹㈷挰㤴〱㔱挸ㄷ㡥攳㔸㡣攰㜰㡣〷㌰㠴㡥〷㕢㤱㔰㔹挰ㅦつ〴㠲昱愲㔰戱㌷愲摣㥦㠸㍡摥愸㉡挹戳㔹㑣㤵㈸换㡦愳搴㌶㄰㑤㠷㘵〹㔱㕡㥦㘰㠶攲㕦㐸㜴㉥㈲ㄹ捡㈴㥤〳扥〱搱㌳㌶㠸㠶㐳㐸㠸㘶㐲㥥〹㔱㡤㈳㤷㔳㥢㈵㐴㈳㘹戹摥㔱㘷㤶攲㡥愲㡥㠲愸〱㕣〹搱ㄳ㡥㄰晤搱ㄱ愲㠴㘹㑡ㅢ〷㔳〶㐴攸慤昹〲昱ㄸ㐶㡤捡㑢〳愵挵攵㘵㤱愲㤸慦㌴挲㤳㘶㌰ㅣ㉥㉥昲㌶㈹昷攳㔱挷㍢㕢㤵㈴㐴㜳㔴㠹戲晣戹㈸戵つ㐴昳㘰搹〹愲昹㡡㝦㌹搱攱㉢㉤昴搳㤸愴〵攰ㅢ㄰慤戴㐱㌴〵㐲㐲㜴ㅥ攴㤹㄰㥤敦挸攵㘴㘶〹搱㤹戴㝣㠱愳捥㠵㡡㍢㤵㍡ち愲㡢挱㤵㄰摤攳〸搱㌲㐷㠸㉥㌵㑤㘹㈱㤸㌲㈰㡡㤷晡㈳㐵攵㍥っ㡥晢㐲㠱戰㍦㠲㡢㔳㔱慣㌴收ぢ〷愲愱戸慦㍣敥扤㑣戹て愳㡥昷㜲㔵㤲㄰㕤愱㑡㤴攵㕦㠹㔲摢㐰㜴ㄵ㉣㍢㐱㜴戵攲㕦㑢㜴慥㈳㌹㠷㐹扡ㄶ㝣〳愲㥢㙤㄰搵㐰㐸㠸慥㠳㍣ㄳ愲敢ㅤ戹㌷㠰㉢㈱慡愳攵ㅢㅤ㜵㙥㔲摣㔹搴㔱㄰摤〲慥㠴攸㍡㐷㠸慥㜱㠴攸㌶搳㤴㤶㠰㈹ㄳ愲㘸㌴ㄴ昲挵搱㍢㐰捦扡挸㔷ㄶ㉥挶㄰㙣㔹〴㑦㄰晤㘱㝦㈸㔴收扤㕤戹㙦㐲ㅤ敦ㄲ㔵㤲㄰挹㠹挸㑣っ㘵昹㜷㐰搶㌶㄰摤〹换㑥㄰摤愵昸㌷戱ㄱ㌷㤳㥣挷㈴㉤〳摦㠰攸㐲ㅢ㐴ぢ㈱㈴㐴㜷㐳㉥㈱戲㜵ㄷ敥㜱攴㉥〷㔷㐲㜴〱㉤摦攷愸㜳扦攲㕥㐴ㅤ〵搱㑡㜰㈵㐴ぢ慣㄰㈵扢ぢ昳ㅤ㈱㝡挰㌴愵㕤〶㔳〶㐴㜸扥㠴㉥㜵㤱㉦收昳ㄷ〷㠲攵晥㤰㍦〲ㄶㅥ〴晡㑢愲㈵昱㐰捣扢㑡戹扦ㅣ㜵扣て慡㤲散㉥挸愹挷㑣っ㘵昹て㐳搶㌶㄰㍤〲换ㄲ愲戴敥挲愳㡡扦㠴㡤㔸㑡㜲㍤㤳昴ㄸ昸〶㐴昵㌶㠸ㄶ㐳㐸㠸晥〸㜹收㔱昴戸㈳昷〹㜰㈵㐴㌷搱昲㔳㡥㍡㑦㉢敥㉤搴㔱㄰慤〶㔷㐲㔴㙤㠵㈸搹㕤㤸敥〸搱ㅡ搳㤴戶〴愶っ㠸㡡㐳晥㈸㍡攱㠱㜲㍣㙢ち昸㌱㈷㈶ㄸ㠹〴㝤挵挵㔱㜴搱㠳挱㔲㥦昷㔹攵㝥㈹敡㜸㥦㔳㈵㜹ㄴ挹挹挶㌲㍢㤰攵慦㠵慣㙤㈰㕡〷换㑥㐷搱㝡挵㕦挶㐶摣㑤戲㥣㐹摡〰扥〱搱㔹㌶㠸敥㠳㤰㄰扤〰㜹㈶㐴ㅢㅤ戹㉦㠲㉢㈱㕡㐱换㉦㍢敡扣愲戸扦愷づ㥡㈱扦慦㠲㉢㈱㍡搵ㄱ愲㐹㡥㄰扤㙥㥡搲ㅥ㠲㈹〳㈲㝦㈴ㅣ㉡ち昹㝤㐵愵挰愹愸挸ㄷ㉥㡢㐴㡢愳攱㐰㜱って㌸㈲愵攵摥㌷㤴晢㠷㔱挷扢㔹㤵㈴㐴㙦慡ㄲ㘵昹㝦㐱愹㙤㈰㝡ぢ㤶㥤㈰摡愲昸昷ㄳ㥤ㄵ㈴㑦愲㈵攲ㅤ昰つ㠸㉡㙤㄰㍤つ㈱㈱㝡ㄷ昲㑣㠸摥㜳攴扥て慥㠴㘸㌵㉤㜳ㅡ㜲㘶捤慤㡡扢㠶㍡ち愲㡦挱㤵㄰㔵㌸㐲㌴搸ㄱ愲㙤愶㈹㙤㉤㑣ㄹ㄰㤵㤶㐶㌱摢愱㈸攲㡢㤴㠶〳攵愵挱㄰㐶㑥㜱㙦ㄴ㉤て〳戱搲搲ㄲ敦愷捡晤㍡搴昱㙥㔷㈵〹搱㘷慡㐴㔹晥攷㈸戵つ㐴㝦㠵㘵㈷㠸扥㔰㝣扥㔲㐶攷㙢㕦昴㤷㤹愴㉦挱㌷㈰㉡戱㐱戴〹㐲㐲昴ㄵ攴㤹㠹晥扢㈳昷㙢㜰㈵㐴慦搱㌲㈷ㅥ㘷搶摣愱戸㙦㔰㐷㐱戴ㄳ㕣〹㔱㤱㈳㐴㠵㡥㄰㝤㙦㥡搲摥㠲㈹昳㕡㔴ㅣ〸㘳愲㕦扣搸挷㈷㠲ㄸ敥㠹㘰ㄴ㈲ㅥ㉣㉤て攱戰㉡㡥㐷扣㍦㈸昷㕢㔰挷晢愳㉡㐹㠸㜶愹ㄲ㘵昹扢㔱㙡ㅢ㠸晥〹换㑥㄰敤㔱晣挷㠸づ㕦㍥愳㙦㘵㤲昶慡㜶㝤㠴ㄲ㉢昲㉢昶㈹慥昵㠶搵晢ㅦ㜰昱㤷愵㝦〲摤㑥敤㜲㌹㡦搱昱搷敦㡤愹㠴ㄳ昱㥢挶戱挲㡡㈱愵㠵挳收㐶㘲㌵㝣搳〰㈶ㅣ愲㙡㔶户摡捡㐶㙣挶ㅡㅡ㈷搵て㤶扦㝦捦㐷㈳〷愸㌹㠹晤㙡㐷㌴㔵㐷昱ㄳ挷㐷愵㌸敡㌵ㄳ慡摡昸㠶㘴扤㑥㈹㉤晣㘰㜶户㔴挹昲㘳㐰扦㑤㜱昱㑥ㄱ扣改㈰ㄶ㔵ㄶㅢ昱㝢〳㌹搹敤㠴攳㙦㔶つ慤慦つ㔵搷ㄵづ㙦㠸㈸〳挳敡㥡㙡㡦㐰っ扦㜵昸㐱攵㈱搵〹昹换㍦㠷㌲㠷㝡㌶搲愳㝤㡡㜸てㅥ搰㜳㔲㝤㈲㔴㔳㠰摦㜱㡥㔷㈷㝡ㄶ昴㉥攸㌵戸㔷㈰㤸㝢㌸㜶扤晦挲㉤昷攸搴〳㉤㌶㠲ㅦ㡦晥ㄹ㝣〸敥㘵戴㐷㤶攰㑣捤㕥搸搰摦㈰搹㑣㈲挷㤲扡㐳攱㐳㡣搰㉤㕣㔳㝤挳㜹㈵攷㡤扥散戰㥢昷㜵戹戵搳㍥昱ㅢ㔳㌰㝢捣搱晥挲㐷㥥慢扣㘸敡〱ㅢ搶昵㍥㘹㥦攸〴㑢昲㐰晢ち㑥㤲晢㐷扥攲摡昶㡦〳挰㤵晢挷搷搰敤搴㑥㜰㕡㈴昷ㄱ愱㜷〳搵扥㜱㑤㐵搰㉦づ㐴〳㔴昳㍤晡户㡣㠸㜳ㄹ㥤㠲攸攴ㄶ㐴㐷㔳戰㘸㜷搱㑦〳㥦㜸㝢挸㤲愳㔷昷摡戵攷摤㍥愲㠰㡤㘰ㄲ㜶㔹㠳攸愹戸搶㥥戰户ㄷ戸㌲㠸㝦ㅡ㐱㜰㙡愰ㄱ〴㈷ㅤ㙡晦㜲つ挲ㅦㄴ㥡㉤㠸㥦ㄸ〴㍢愲㉡㉥攱㐳挱㈹㈲攱ㄶ㔱㤶㈹攸㜶散捣㥦挴㌳㥦㡤㝤收㤲㐱扢扦ㄸ㔶ㄲ㄰㥣摢㈷㈳ㄲ㔸㌵㤰㠴㈵愸戸㌶㔸㌸㑤㑦㐶搴づ扡㠰㠵㜳攳㡣㠸㌸敢㑥换〵搷㜹てつ〶挵摥㍤㔶㔸摡㐳㔵っ㐵㈵愷㈰㜶㐱搵㜱摦晡搱ㄴ㉣敦戹散攰㔷㥥晣㙣攴摤戳慦昸㝢攷晣捤挳挴㜰㔸㤲㐱㜴戲〶㈱愷戵ㄱ㉣㕢㄰愳愰㉢㠳挸㌷㠲ㄸ㡦戲ㄱ〴攷愵㘹〷戸〶ㄱ㈸ㄲ㍢㙣㐱㜴㘱㄰㥣昲攵ㄴ挴㔷㙥㐱㝣㘹ち摥搸㍢戲㙦昷㑦ㄳ愳ㄶ〷㙦愹㕢戲慥㘹㥥攰晣㌰ㄹ㐴㜷㙢㄰㜲攲ㄷ㠳戰敤㕢㥣敡㈵㠳昸慤ㄱ〴攷㔷ㄹ㐱㜰收㤶㜶㤸㙢㄰晥㘲戱摤ㄶ挴ㄱっ攲ㅣ㔴㜲ち攲㈳户㈰戶㥡㠲ㄵ㝢㑦慣晤㌰㍣㘵晣敡㜳㑦搸戴㙡㘱搷愳〴㘷㔰挹㈰㡥戲〶㈱愷㐶㘵㈰挱挹㔰㌲㠸愳㡤㈰㥡㔰㌶㠲攰摣㈶慤慦㙢㄰挱㠰㜸挷ㄶ㐴㍦〶挱㘹㐳㑥㐱扣改ㄶ挴㘶㔳戰愷㕦㥦摣㙦㐶ㄴ㡥扡昲㥢愵慢〷㙥㕤㝡愱攰ㅣ㈳ㄹ㠴捦ㅡ㠴㥣㍣㤴ㄱ挴㐵搰㤵㐱昸㡤㈰㌸㐷挷〸攲㌲㙣㘹㐱昷㈰㡡挴㉢戶㈰㑡ㄹ〴㈷搶㌸〵昱㠲㕢㄰ㅢ㑣㐱扦愹慢㜲捦㝥晦㥣搱换ㄲ㥢㘶㡦捦摦晡㡤攰㉣ㅣㄹ挴〰㙢㄰㜲㝡㑤㐶㄰㥣㔰㈳㠳ㄸ㘸〴挱㔹㉣㐶㄰㥣ㅦ愳つ㜶て愲㐴㍣㘷ぢ愲㠲㐱㉣㐷㈵愷㈰晥攴ㄶ挴搳愶㘰搵攷㍢㔶搴摥㜳摤昰挷〷㥤搰㜴攴昶㑦㈶㝡敦㠵㈵㝥扣㥣愹㈲㕢㔸㈹㕢㤸换㤹㈵㈷戸扦㤹捣戲㔰愱ㅦㄶ捥攰㑤㉢戱㈸慥㤹戳㜰扤㥥㌷慣㉥搱挰㥦㕥挸㙡㠷㡥㠱昱㙢㝦㌹搹挷晦㍣㕢㥣㔳㜲ㄸ㑣昱㥢晢㈴愲昸㕦搸㈱㔸愹㡢㌲㉤昲挲慣㡦㘶㐶ㅦ㐰戸っ㔹㍣づㅦ昴挳㌳戵㍥ㄶ愲㝣捥㐲㘱〹搷〸敢㘷攷㐰戳㌴㈸㥦㔳㔴愴挶㔴搱㘳昱攰摣㙤ぢ搳㕦〸攸㔵戳㔶昴㜱戰愸㡦㈷㤹㐰户㑦愰㘶ち挸㈷搱㐲攳敡晦愰㠹㔷挶搵㝦㤵㈹㠸扦㔴扢戴昳㤷搹㤵㜷㤵㕤㜷昰㈵户收戴ㄷ㥣㜷㈲昷挶㔳㘱㌷㜹㤹㤱ㄳ㑡搰㑥晢挹㡤㔳㐸㈴搶愷㐳ㄷ㤷ㄹ捥摢㌰昶挶戵搸搲捥〰搷昹㌲㔳㕣㈲敥㐳〳搴㔵搲愳㥦挵㈰㌸搹㈲ㄵ㐴慡ぢ戳捣㉤㠸摦㤹㠲㙦愷捣㝤昷愷扢㡦ㄹ㜵㕤㘱挷㜶㑢㍥㍣㘹㥣攰捣っㄹ㐴搸ㅡ㠴㥣㜲挱㈰㙣㤷㤹㌷愰㉢㠳㠸ㅡ㐱㜰㘶㠳ㄱ〴攷㑣㘸㜱搷㈰〲㍥㜱扢㉤㠸ㄹっ㠲搳ㄱ㥣㠲戸挹㉤㠸ㅢ㑤挱㌷㜷㡤挹慤㔹㜴昱挸㌵㝦㌹昶戶ㄷ㡥ㅤㄳㄲ㥣扢㈰㠳愸戳〶戱㑤㜱㙤㐱㜰ㅡ㠲っ㘲㤶ㄱ〴㥦晤ㅢ㐱㝣㠱㉤慤挱㍤㠸㠰戸挶ㄶ〴摦挷㈱扥㐵㈵愷㈰㉥㜷ぢ攲㌲㔳昰收搵搳㙥愸㝣慢㜱昴挵扥扥ㄷ㉤扢㘶挵㄰挱愷晢㌲㠸昹搶㈰攴㘳晢っ㈴㜶㐱㔷〶戱挰〸㠲㑦挷㡤㈰昸摣㕤㍢摦㌵㠸愰㑦㕣㘰ぢ㘲ㄱ㠳攰㈳㙤愷㈰ㄶ戸〵昱㍦愶攰晣摡㌳扦扥戵挷愳攳敦㥣㥦户㜴攱愰㡦㕥昱昲㜱戸㙣搸愵㐶挳昸㑣㕢ㅥ攴昳㔰㠳〷戹㍣晥㉦愷㔳㍥㔴㌶摡㥣㠷㉤敤㑡昰戴〱扤㠶昵昲〵㜳㥢愰㤸晥扥ㄴ昹摥㉡昳㡥㠳搳攵㜸晦搲㔰㕦㔳ㄹ㘵捥㔲攷ㄸ摡攷戱攸搱慦愶ㄳ㍥戴㌶㥣攸㜴㜲慤攱㘴㈸㥣㠸㜳攱㠴㡥㜸摡挴㥢慣愹摤㈹愹捤愷攴摡㘲㐳㝢㌸戵㙢㑤㙤〶攷搱㙦愲㜶㘷攸搰〰㔹㈲摦㉣搰户攰搳㜰㘵㍡扦ㅢ㑤㠱换慦攵㤳㍡㤹ㄹ捣扣㐱挶晦㕥昳晦慥㠳昲昹㜰㕣搶㜴㍢挹ㄹ㌵㡡㡤ㅡ㡢㑡捣晦换〷〹㍥㈰㑦〱㥡㍡挹捤㐰㜳ㅤ扢愱搳㑤挱㠵摢戶昸㉦ぢ昴ㅢ扢扣戱摢收愵〳慥ㄸ㈶ち㘰㐹敥㤵㑢㄰㜲昲㈴㈷㥦㤰挳扢晤㈴挷㘷攲ㄲ晣㍢愰㡢㤳㕣㕦㤴㡤攴昷挱㤶㜶ㄷ戸捥㈷㌹㝦㤱〸愱〱愹㤳摣㌲收㤷㑦㡦㔳㐱愴㑥㜲㘷戹〵㜱愶㈹昸攰昵㉢扥敢晡挱愲愱户㤴㜶戹㉡扢㙡搳ㄱ㠲㡦㥡㘵㄰昷㕢㠳〸㉡慥敤晣挰愷挶㌲㠸㤵㐶㄰㝣㔴㙢〴挱㠷挰摡〳慥㐱〴捡挴㘴㕢㄰て㌲〸㍥㕦㜵ち㘲㠲㕢㄰攳㑤挱敤慦㕤晣捡㌱㡦㘴て㕡昹昴㌳摢摥晣㤷晦㑣挱㠷戱㌲㠸挷慣㐱㡣㔴㕣㕢㄰㝣慥㉡㠳㜸摣〸㠲て㌳㡤㈰挶㘱㑢㝢搲㍤㠸ㄲ㔱㘹ぢ攲㘹〶挱㈷㤰㑥㐱っ㜵ぢ愲挲ㄴ㘴扣攷㥥㡦㉢㘵㄰捦㔹㠳㤰捦㈱戹㍢搹㠲攰㤳㐷ㄹ挴㕡㈳〸㍥敥㌳㠲〸㘱㑢㕢敦ㅥ㐴戹ㄸ㘰ぢ㘲〳㠳攰㌳㍡愷㈰捡摣㠲㈸㌵〵ㄹ敦愳攷〳㍤ㄹ挴㉢搶㈰敡ㄴ搷ㄶ〴㥦捤挹㈰㕥㌵㠲攰〳㌱㈳〸㍥㙡搳㕥㜷つ㈲㔸㉣㝣戶㈰㌶㌳〸㍥挵㜲ち愲扦㕢㄰晤㑣㐱挶㝢攳昹挸㑢〶昱㡥㌵㠸ぢㄴ搷㜶㙢挶愷㔷㌲㠸昷㡣㈰昸挸挸〸㠲て愳戴て㕣㠳昰晢挵㔱戶㈰戶㌲〸㍥攷㜱ち愲挰㉤㠸㈳㑣㐱挶晢摤昹㔰㐸〶戱摤ㅡ㠴㝣摡㤳戱㍢昱昹㡥っ攲㜳㈳〸㍥㜰㌱㠲攰攳ㅡ敤ぢ搷㈰㠲愵愲扢㉤㠸㉦ㄹ〴㥦㠴㌸〵搱搵㉤㠸㉥愶㈰攳㍤散㝣㙣㈲㠳搸㘱つ㐲㍥て挹〸攲昷搰㤵㐱散㌴㠲攰㘳〷㈳㠸㠷戰愵㝤敦ㅡ㐴愰㔴㜴戲〵昱㈳㠳攰戳〲愷㈰昲摣㠲㘸㙦ち㌲摥㤷捥〷ぢ㌲㠸扤搶㈰攴ㄳ㠳㡣㈰昸㡣㐰〶戱捦〸㠲〳昳㐶㄰㙢戱愵晤挷㍤〸扦㄰戶㈰戲昲攰昵㘵㔴㜲ち㘲摦㍦㕤㉥㜶㍦㤹㠲㡣昷㥡㜳攸㕤〶愱挱㙥昲㘲昷㥡攲摡づ㙣㡥愲换㈰昲愰㡢㡢ㅤ㠷慥㡤㈰㌸㈸慥㜹挰㜵扥搸〵㡡挵㉥㌴㈰㜵戱敢挸㈰㌸摥散ㄴ挴㑥户㈰扥㌵〵改敦ㅦ昷㜲慣㕡㌶散㐰搸搵扢㤰㜴〵昱攴㜲㘰摡㜱㐰㤵㜷㤶㡤㠵挶扢ㄲ昱摢〱戱㐶挹挸〷㙥戹㜱㡥㍤㜷㠸昳㈷〵㘲昲㠵㡤昲㜵搳㌵昲愷〲㍡攲戵㠹つ㌳㘳つ㘳昰ㄶ㔰扣㉣㜱㘲㜵慤戹㑡ㅥ㙦〷攵㉦挸慢ㄷ昳改戲挴摢㑡㉤㍥扥〱㙦敡㙢ㅦ慦㙣挴扢㐶愳㜹戵ㄳ㐲㠹㐴慣愱敥搷昰慢ㅤ昸昱㠶ㅣ㜶〵㠱㈲摦ㄱ㥥敤昸扢〹晣㐱〴挷㡥愹㤱挲㔴㍥搴㑢㜵戳昹戶挵㥦昷㥢ㅤ㕡㌷愰㤶㡦㐱㝢㑣㌰㙢㑣ㄴ捣收て㌵㌴㘶㡢扦〳㜷㌹㠹昴敢攲敥晢㘵㝢戳戲戳昴㠳愱慢晤〶愴ㅤ㐶攳㠵ㄱ〷晡愹摤挱㤱㍦㐸㈳㐹㔶づ〷挳㥢ㅢ㥢攷㍥摦扥戶㉡搴搰㄰㥡㤷㔷㕢㔵ㄳ慢㥢㥥㤸㤱㔷㌵ㅢて㈳昰搲〴ㅣ㤷㜹㜹㜹晡㙦㘱㤴ㅥ昸昵㝥愵昶戶㐳改敡㌰㤲挳㐱㍣㠲挳摣摣攳㜴㠶㤱㉤戶㌹㌶扢〷昵搹散㔴㤳㡦㈴㙢㍤㑣ㅢ㑤ㄶㅣ敤㘶戳昵愳㘸㐷戹攵㔸戵摣挹㝢㔳晤㘸㤲㍥㈰ㅥ挱㠱㘹扡搵晡愲㤸㤹扤㜷ㅣ㥢搱て扡㕡㝦㄰㝢昶㡥〵挷摡ㄴ㡥㔹换愶ㅣ〷㐱戲㈹ㅣ㘴㤶㑤㈹愲扡㡦愴ㄸ挴㈳㌸愲㙣挹挰慢㡥慥㠳搴户㘷愰㤴㉣㑢〶㌸戰㉣摤㤶㐳㤰㜴换㘱㘱改昶㜸慡㥦㐰㜲㈲㠸㐷㜰っ搸攲㜶扤愳摢㠱搴户扢ㅤ㑣㤶挵㉤㠷㠲愵摢ち〸㤲㙥㌹㤰㉢摤づ愵晡㌰㤲攱㈰ㅥ挱㔱㕢改㤶㠹捦ㄶ㑦㍢扡慤愴㍥ㄳ㥤挲㝢㌴㔹ㄶ户ㅣ扣㤵㙥挷搲㡥挲㥢㐳慦搲敤㌸慡㡦㈷㤹〰攲ㄱㅣ㘷戵㐴晢戰愳摢㠹搴户㐷㍢㤹㉣㡢㕢づ户㑡户愷㐱㤰㜴换挱㔲改昶㜴慡㑦㈱㌹〳挴㈳㌸㌲㙡㜱㝢慦愳摢愹搴户扢慤㈲换攲㤶〳愴搲㙤〸㠲愴㕢づ㙦㑡户㘱慡㐷㐸愲㈰ㅥ挱戱㑣㡢摢㈵㡥㙥愷㔳摦敥戶㥡㉣㡢㕢づ㘹㑡户㌳㈱㔰㙥〵挷㈱㘹㕤慢〱㔷扤㌵㈵㙡㜹㙢㑡㡥戸㔱㜹捣㕡㤴㤵㍡晢搴㐱㕦慢〷㘹㠷〵㕤昲ちち攲搱㘷㠱㘳昱㥡换㘱扦昴搳㉡㝦㐳㠷扦扡㥣㤵㍢愷㍡㥡㤸愱捤㠸㔵㑦㥦㤱挰㙦攵㜴㔰扦㜱〳㔹㔶㉥㠷〵㑢搳挶㌳敤慢攱㡣㌷㤷挸〷㤱晤㡣㙤㜳㔱ㅤ㕦㉦㘵ㄹ㈰攰㔲㌷㜲㜲挷挱㘴晡戹摣搵㈴戲㤲愵搵㑡敢㝡敤㌰昳つ挱戹戵戸挴㠵昳㔸收㐶㙥敤挴㐴㙣㔶㠷㕡挳㍢慦㜷愸〴㈰昱㠲㙦㑤ぢ晣㤷㡤㑦慥散㘳㝢㡤㡦ㅡ㌱搸戳㝦挹敤晣扣㍣搰攰敦㌱㠱搸戳㍦昷㕡挰昳戳㍣㌹攷㐸㜰搸㤴㜹㌲㍦㠳㡣晦昷散昷换捦㘷ㄹつ㄰搷愰〱㙣〴敤㠹〹戶摡㙡㠰挳扤昹攲㙡㑢㙤㉦㐷㔵攵㐱搰挴摤㘸㌶挹ㅣ㄰㡦攰㄰慡㍣〸㡣㌳捤㘵愸㤴㜹㐱㥣㑦㝤晢㤹㘶〱㔹㤶㠳攰㉣搸㤱〷挱昹㄰愸㠳挰换㜱㔰改㜶㈱搵ㄷ㤱㕣〰攲ㄱㅣ昴戴ㅣ㝢攷㌹扡扤㤸晡昶㘳敦㔲戲㉣㙥㌹昶㈹摤㕥づ㐱搲㉤㉦慥搲敤ㄵ㔴扦㤲攴㉡㄰㡦㤸㘵㜷摢攸攸昶㕡敡摢摤㕥㑦㤶挵㉤㐷㉢愵摢挵㄰㈴摤㜲慣㔱扡扤㤱敡㌷㤱摣っ攲ㄱぢ散㙥慢ㅤ摤摥㐶㝤扢摢㈵㘴㔹摣㜲㝣㔱扡扤〳〲攵㔶㜰㜴㔰㥥㘹敥〴搷晡攲〲晢搹㈶慣扣㘶㔹捦㌶扦愳ぢ㥥㙤㔲㘷㥡扢挹戲㜸攵〰㈳捦㌶敡㈳㌸ㄸ㈸㥢戱ㅣ㥡㙣〶㍦攲㝡挵扤搷捡攵攰㥥搴扤捦挲昵㜲晣㑢㘶敡㝥晡㕡㐱戲ㄲ挴㈳敥㠰挰戲㍢㥥慡摡㙣敢㥦慤愲扥㝤㜷㝣㠸㉣㑢㥢㌹收㈵摤㍥〲㠱捡㤴㤷㈳㔶搲敤愳㔴晦〳挹㘳㈰ㅥ挱攱㈹换敥㌸挶搱敤ㄳ搴户〳昴ㄴ㔹ㄶ户ㅣ愵㤲㙥晦〴㐱搲㉤挷㤸愴摢搵㔴㝦㠶㘴つ㠸㐷㜰㐰挹攲㜶㠸愳摢攷愹㙦㜷扢㡥㉣㡢㕢㡥㉢㐹户㝦㠶㈰改㤶愳㐲搲敤〶慡扦㐰戲ㄱ挴㈳㌸〴㘴㜱㕢收攸昶㘵敡摢摤㙥㈲换攲㤶㈳㐱搲敤㙢㄰㈴摤㜲ㅣ㐷扡㝤㥤敡㙦㤰㙣〶昱〸づ摡㔸摣ㄶ㍡扡㝤㡢晡㜶户㙦㤳㘵㜱扢㔹戹㝤ㄷ㠲愴㕢㡥扣㐸户敦㔱晤㝤㤲て㐰㍣㠲挳㉣搲慤㜱㠶敢攵攸昶㈳敡摢㜷愹㑦挸戲戸摤慡摣㝥ち㐱搲㉤挷㑡愴摢敤㔴晦㡣攴㜳㄰㡦攰挰㠸㈵摡㐳ㅣ摤晥㡤晡昶㘸扦㈲换攲㤶攳㈳㌲挹㕦㐳㤰㜴扢㐳戹晤〷搵扦㈱搹〱攲ㄱ㍢敤㙥扤㡥㙥扦愳扥摤敤て㘴㔹摣㜲㐴㐳扡摤〵㐱搲㉤挷㈳㘴戴扢愹晥㑦㤲㍤㈰ㅥ戱捦敥㔶㜳㜴晢ㄳ昵敤㙥晦㑤㤶挵㉤挷㈰愴摢晤搸㐸扡搵㔰㤰㙥昱挳㙢㔹扡㈰挹〶昱〸づㄷ㔸㤲扣㙦户搳搵㉢㤷晡㜶户敤挹戲戸敤愸摣敡㄰㈸户㠲昷晣昲㜹换㙥搸攵昳㤶ㄳ㜱㥥换换搶㐴ㄷ㈵搸㘵ち〶㐸㠱㄰ㅣㅢ㤰㌵㝥㌴〵扣愸敢㥤㘰㌴昷㘰㠸搲㝢㐸昲㌱㡣搳摤㉥慦昸㍦昳挷ㅢ㍢挳㤹攸づ㘷戴愱攷戳㠴つ㝥昳㜹慦挹㡤㍣昹㕣攵㔰搵搶㥤㘹搱ㅤ愶〴摦愶㐵挷㝢㔱ㄹ摤づ㙢㜴㕤攸愲〷㐴㡣㔰敦捡搲㤱搸㤲敥扢㔹摤昳㥥㌳攵扥㌷㑡搲搸摦搳摣昳晥㔳ち扥㑡㜳捦㝢㔲㈹昸搲敡扥㍢㕤昴㠳㐸扡㍦㠴愵㘳㔱㤲敥㝦㙢㜵㝦㥣挹㌵愲㉦㔲挶㍥㑦㜳捦㝢㑥改攵戳㌴昷扣て㤵㠲敤㔶昷㐷搰㐵㄰㈲改扥㠰愵㔲㤴愴晢ㅥ㔶昷攵㈶搷㜰㝦扣㌲昶㜱㥡㝢摥㝢㑡㉦ㅦ愵戹㍦㔱〹戶㕡摤ㅦ㐵ㄷ〳㈱㤲敥㝢戳㌴ㄸ㈵改晥㘸慢晢ち㤳㙢戸ㅦ慡㡣扤㤷收㥥昷愰搲晤扢㘹敥㠷㉢挱㍢㔶昷晤攸愲ㄲ㈲改扥㍦㑢愳㔱㤲敥㡦戵扡ㅦ㙢㜲つ昷攳㤴戱扦愴戹ㅦ慦〴㙦愶戹㥦愰〴㥢慤敥㝤㜴㌱ㄱ㈲改扥㤸愵挹㈸㐹昷㝥慢晢搳㑣慥攱晥㜴㘵散搵㌴昷㔳㤴㘰㔳㥡晢㌳㤴攰ㄵ慢晢㔲扡㤸ち㤱㜴㕦挶㔲ㄵ㑡搲㝤戹搵㝤挸攴ㅡ敥㜹ㅦ㉡㜳扣㌱捤㝤㐴〹㕥㐸㜳ㅦ㔵㠲つ㔶昷〳攸㠲昷愷搲晤㐹㉣㔵愳㈴摤て戴扡㥦㘹㜲つ昷㜵慡挶㈰敡捣㔲㌵〶㕢㙡㠸㈶㜰㘵ㄳ㥦㑢㙢㈲敦ㅣ愴攰搹戴㈶捥㔱㠲㌵搶㈶づ愳搱昹㄰挹㈶づ㘷㘹〱㑡戲㠹㈳㉣づ昳㜹搷㐰慥搱挴㠵捡搸搳㘹敥㜹〷㈱摤㍦㤵收晥〲㈵㜸搲敡㝥㌴㕤㕣っ㤱㜴㍦㠶愵㑢㔱㤲敥挷㕡摤昳敥㈱攵晥ち㘵散戱㌴昷扣㤳㤰敥晦㤰收晥㉡㈵㜸搴敡晥㘴扡戸ㄶ㈲改晥ㄴ㤶慥㐷㐹扡㥦㘸㜵捦扢㠸㤴晢ㅢ㤵戱〷搳摣昳㡥㐲扡㕦㤵收晥㘶㈵㜸挰敡晥㌴扡戸つ㈲改晥㜴㤶㤶愰㈴摤㑦戱扡扦挳攴ㅡ挹晦㥤慡㜱〶㜵敥㔶㌵捥戴搶㔸慥㙡〰戲慣晣㝢㙤㈵㜶昴㘵㌰㤴㠹晢㔱㤲㙤扥㌷㉤ㄸ㜶晡愵㘰㜹㕡㌰扣ㄱ㤰㠲㝢慣挱㔴搱晤㉡㠸㘴㌰搳㔸㝡〸㈵ㄹ㑣挸摡㌴㜶昸㔳戹㝣㔴ㄹ扢㉢捤㍤㍢晦搲换㥤㘹敥㜹㐳㈰〵㜷㔸摤挷攸攲〹㠸愴晢㌸㑢㑦愱㈴摤㑦户扡晦㤳挹㌵㜲戹㕡ㄹ扢㉤捤㍤㙦〲愴㤷㕢搳摣慦㔱㠲㕢慣敥㘷搲挵昳㄰㐹昷㌵㉣慤㐳㐹扡慦戵扡晦戳挹㌵摣㙦㔰挶ㄶ愷戹攷捤㠰㜴㝦㐳㥡晢㡤㑡㜰扤搵晤戹㜴昱㌲㐴搲㝤〳㑢㥢㔰㤲敥ㅢ慤敥㕦㌳戹㠶晢搷㤵戱慢搳摣昳愶㐰扡扦㉡捤晤㘶㈵戸搲敡㝥づ㕤扣〵㤱㜴㍦㤷愵户㔱㤲敥攷㔹摤扦㙢㜲つ昷敦㈹㘳㤷愶戹㝦㕦〹㉥㐹㜳晦㠱ㄲ㕣㙣㜵㝦ㅥ㕤昰〶㐱扡㍦㥦愵㑦㔰㤲敥ㄷ㕡摤㝦㙡㜲つ昷扣㈱㤰㐱㉥㑡㜳晦㤹ㄲ㉣㑣㜳晦戹ㄲ㥣㙦㜵㝦ㄱ㕤昰㐶㐱扡扦㤸愵慦㔰㤲敥㉦戱扡晦摡攴ㅡ敥㜹㘳㈰摤捦㑦㜳晦㡤ㄲ捣㑢㜳扦㐳〹收㕡摤㕦㐱ㄷ扣㘱㤰敥慦㘴改〷㤴愴晢慢慣敥㜷㤹㕣挳㍤㙦㄰愴晢㐴㥡晢㝦㉡㐱㘳㥡晢㍤㑡搰㘰㜵㝦ㅤ㕤昰挶㐱扡扦㥥㈵摥㌳㐸昷㌷㔸摤敦㌷戹㠶㝢摥㈸㐸昷㜵㘹敥㜹昳㈰〵戵㘹敥㜹㐳㈱〵㌵㔶昷㌷搳㐵㉥㠸㜴㝦ぢ㑢扣㜷㤰敥㙦㌵㌷㔸挸攷㡤〳㌷愴晢㝣昶昸㑦㐳㈹㝢慥㠸㑣㡢㑥㥢戶㈷㍦愷攰㤰㥣搳〷㜵扣㝤摢㉢摢ㄷ㙦㌹㙢挰摦昶摤㜱挷㤶捦ㄷ扦扡㙦㑤㜸挰㡢昷摣戳㘱搴敦㕥摤㝥㘰㝣㔹昶㤳㝢挶㉣㕢攰㥢戹攰摣昸攴㘳㐶㉣㤸㜲捥挹扥〹〷昴㙢搷慥㝤晢愳扢扣昴㥢㍥摥㐵攷㍥㉤搶扤㝦㜰㥤㤰扤㝣㌸戰㑦昲㘰㙦㕦摥㈷摤㡥㡤㑥敤昲搹㌵㙦搳㘶挸摥㝥㐶㌳搸敢㤷捤㔸㙡㌴愳㝢㕢㌷㐳昶晡搹っ摢㐴ぢ昶晥㘵㌳敥㌴㥡挱慥㝡㥢㘶㐳昶晥㌳戲挱扢〰搹㡣摦ㄹ捤㌸慡慤㥢㈱敦〲㌲㥡挱扢〱搹㡣扢㡤㘶戰敢摥愶搹㤰㜷〳ㄹ愰昰慥㐰㌶㘳戹搱っ㜶攱摢戴ㄹ昲慥㈰㈳ㅢ扣㍢㤰捤戸捦㘸〶扢昲㙤摡っ㜹㜷㤰搱㡣㜲搵㡣ㄵ㐶㌳搸愵㙦搳㘶挸扢㠴㡣㘶っ㔴捤昸扤㙣㠶㤰㜷〶搴㔲搳敢戱㥤攵ㅤ慣戴㔶㐹慤晣㘱昸慦㑤ㅢ㉢敦ㄷ搸っ摢㘱㍤㐲㌵攳㈱愳ㄹ愳摢扡ㄹ昲扥㠱捤戰㑤㔹ㄹ慢㥡昱㠸搱っ㜶昶摢㌴ㅢ昲晥㈱愳ㄹ扣㡦㤰㍢昲ㅦ㡣㘶戰搳摦愶捤㤰昷ㄱㄹ捤㤸愲㥡昱㐷搹っ㈱敦ㅤ愸㘵摢㠳㜸て㈱ㅢ晢㠴搴捡慦挲㝦㙤摡㔸㜹㥦挰㘶搸昶愰㤰㙡挶㔳㐶㌳㘲㙤摤っ㜹扦㤰㤱戳改慡ㄹ㝦㌲㥡㌱戳慤㥢㈱敦ㅢ㌲㥡㔱慢㥡昱㡣搱㡣㜳摢扡ㄹ昲晥㈱愳ㄹ㡤慡ㄹ捦ㅡ捤㤸搳搶捤㤰昷ㄱㄹ捤㤸愷㥡昱扣搱っ㜶晥摢㜴ㄷ㤵昷ㄳ㙣㠶㙤ㄷ㕤愸㥡戱捥㘸〶㙦〲摡戴ㄹ昲扥㈲㈳ㅢ㤷愸㘶晣搹㘸〶㙦〶摡戴ㄹ昲晥㈲愳ㄹ㔷愹㘶扣㘰㌴㠳㌷〵㙤摡っ㜹㥦㤱搱㡣ㅢ㔴㌳㕥㌴㥡挱㥢㠳㌶㙤㠶扣摦挸㘸挶慤慡ㄹ㉦换㘶㠸摢昱㥦扣㜳㈹㌱敦㕣㠶愰㑡ㅥ摥㜱捥敥户ㄴ〴搳〴散㄰㑢㐱㈰㑤昰㍢㈵昰愷〹搸㘹㤴㌵㡡搳〴散挶㐹㠱㉦㑤㜰㥦ㄲㄴ愵〹搸搵㤱㌵㡥㑢ㄳ戰昳㈱〵㠵㘹〲昶㌷愴攰搸㌴〱㝢〰㔲搰㍦㑤挰㙢戲ㄴ昴㑢ㄳ昰㉡㈹〵挷愴〹㜸摤㤲㠲扥㘹〲㕥慡愴愰㑦㥡㠰ㄷて㈹㌸㍡㑤挰搳戹ㄴ昴㑥ㄳ昰〴㉢〵㐷愵〹㜸捡㤳㠲㕥㘹〲㥥㠴愴攰挸㌴〱㑦ぢ㔲搰㌳㑤挰〳㔵ち㝡愴〹㜸攸㐸㐱㐱㥡㠰㍢戳ㄴㅣ㤱㈶攰敥㈵〵㠷摢〵ㅤ晥ㅦ搲㉣收㡢</t>
  </si>
  <si>
    <t>max profit Kunshan Order</t>
  </si>
  <si>
    <t>max CE</t>
  </si>
  <si>
    <t>RT</t>
  </si>
  <si>
    <t>Expected Value</t>
  </si>
  <si>
    <t>mse</t>
  </si>
  <si>
    <t>mean</t>
  </si>
  <si>
    <t>Mean Utility (in current simulation)</t>
  </si>
  <si>
    <t>Means (in current simulation)</t>
  </si>
  <si>
    <t>Utility Values with Varying Risk Tolerances</t>
  </si>
  <si>
    <t>Kunshan</t>
  </si>
  <si>
    <t>Order Quantity Data Table</t>
  </si>
  <si>
    <t>2293fffe-08d4-4e93-adce-34b8ebeed7d5</t>
  </si>
  <si>
    <t>CB_Block_7.0.0.0:7</t>
  </si>
  <si>
    <t>㜸〱敤㝤㜷㥣ㄴ㔵搶昶摣〹挵㔴ㄳ愶ㄱㄳ愲敥㠰愰㈲㠸搳㍤摤㌳㍤㉡㤲㐱㤴㈴㘰㕡挳搸愱ㅡ㐶㈶挰昴っ挱〴慢㘲捥㤸㄰戳㉢〶捣㤸㌰愱㠰慢扥慢敥慡ㄸ㌰慤ㄸ㔶㕤昳扡扡敡慡㝣捦㜳慡㙥㜷㜵㜷昵っ晡㉥扦捦㍦摥㥡改搳㜵㑦扡攷㥥㜳敢搶慤扡愷慡㡢㔴㔱㔱搱㈶㙣晣收㔶捡㥤ㅤ愷㉤㐸戵㔹㑤㐳㐶戵㌴㌶㕡昱戶㠶㤶收搴㤰ㄱ慤慤搱〵ㄳㅡ㔲㙤㈵㘰㌰敡ㅢ㐰㑦㤵搵愷ㅡ㡥戳捡敢攷㕡慤㈹㌰㤵ㄵㄵ㤵㤷㥢挵愰昷㜶㍥㝥㕤㌰㈹㘵㤶ㄲ㠰慢挸㌴〸扡㄰㤴ㄳ㤸〴㍥㠲慥〴摤〸扡ㄳ昴㈰愸㈰昰ㄳ昴㈴搸㡡愰ㄷ挱搶〴摢㄰㙣㑢戰ㅤ挱昶〴慣摦摣㠱愰て㐰户ㅤ〱愶㡦ㅡ㌹㌹㜶㉣㕡㌳慤慤愵搵ㅡ㕣㜹㠸㙤昳搰㐰㘰㐸㘰㐸愸㌶㔰㌳愴㙡㜰攵愸昶挶戶昶㔶㙢㘸戳搵摥搶ㅡ㙤ㅣ㕣㌹愵㍤搶搸㄰㍦搰㕡㌰扤㘵㤶搵㍣搴㡡㔵㔵挷愲愱㐸㈰ㄴづ㈷敢敡㈲摤㜶㠲收㐹愳㐶㑥㘹戵㤲愹晦㤶捥㥤愹㜳昲愸㤱㐳㈶㔹㙤晦㉤㥤扦㠳㑥愸ㅣ摤搲ㄴ㙤㘸晥㉦㈹㉤㘳㑣挳愳慤㜸〳㠳㙦㔹慤つ捤㌳㠶挰散㉣㐷愳㔴㍢㘴㐴㉡搵摥㌴㥢晤㘸㤴搵搸㌸搵㑡㑡搰㥢㐶愷摡愶㐴㕢㥢㔲摤㥡攸㍦慢搵㙡㡥㕢愹ㅥ㑤㘳收挷慤㐶㠷㌱㔵摥㜴㐸戴㜵㔲戴挹㉡攵㑥㐵㤳ㅤ挳昱〹慢戹慤愱㙤㐱昷愶㠳㔳搶搴㘸昳っ㡢㉣㘵㑤攳摡ㅢㄲ慡戴ㄴ晦㐵㈵扢㜹㔹㈶㠱㠲㍤㑤愳㘶㐶㕢摢愴挴㄰〶扣㜸㕤摤㐵㕡㤱㘵ㄷ扢㔴㘵㡥ㄴ㘳㌶慤愱改㐰慢戵搹㙡㘴㈵㡣攴愰ㅣ㈶㜱㤰ㅤ㠷戴愷㜴㜳ㄸ㈵搵搵㌹昸搸ㄶ搶㘲㔴〲っ㤸摥摡㠰㘶戶㌷㐶㕢〷㑦㙣㘸ㅥㅡ㡣っ㥥搰㌰换㙡㙣戰㔲㙤㐳㐳挱挱ㄳ愳昳㠷㠶㙢捣扥㘰㌵晢㔱㘸ㄷ㠰㥤愶㔸愹㔴㐳ㄳ㡥搹㠶㜸攵㔴ぢ㌱戰㉡㈷捦戶㕡愳㜲㐴㥢晤挹㍣〰㐰㤵扥㡥ㄱ挰㕤㉦㡦挲攲晡㘸㜱㝤慣戸㍥㕥㕣㥦㈸慥户㡡敢㤳挵昵㌳㡡敢㘷ㄶ搷㌷ㄴ搷ㅦ㕢㕣㍦ぢ㍣㝡㉢敦搲愵搸搹㡥っ摦㝡㝥㔳搹摦㐷㥣㌷攳昴㍥ぢ摦㜸昴挳㌲ㅥ昴搵㕥㑥挸昵敦㔸ㅣ㤷昱㘸慡捤〹㍤㐷㠷晦㙥捦攸扣㘳㡣㙤㡤㙦昹㡥㠱㑡晥㉢ㅤ挳摣つㅥ㌲㜷〷㌰〶〲晣㙥㘸扦搹慤㉤挹〶㡣ㄹ〷戶㌷愷㘶㐶㥢㉢㕢㕡ㄳ㔶㙢㘵㐳慡摦慥㈳慡慢捣㍤挸㍥〸㐰愹昵㠸㌷㘳晥挷搷㤶捦㠸て㝡㙦昲㘳ㄷ㍦㌴收㥦户㝣晤㠸攲攰㉣愳昴㥥㘴ㅥ〲㘰散〵搰㠹敥ㅡ戳㡡散〱〰愵㥥㜷㜴昷㥦㕣扡㜲摣㠶敦て㝣昸愰愵㙦㍦㔰㍢攳〷挵㌱㕦㜴㔷㤳㌹〴㘰㠴〱扡㑤㙦㘹㡢㌶㔶㑥ㄱ摢捤ㅡ搲㙡〱㤴㝡摡㔱昴散挰㠷㑥㌵扢㙥ㅣ㜹挷㝢㌷㝤摣㘷攰戶戳ㄵ㝢㠶㈸慡㈳昳摥〰挶㍥〰㥤ㄸ㔹㘷敥㑢昶愱〰㑡慤㜱㜴㕦㜱㔳摤晣㙢户昷㡦扢㜳㤷愳㍥敦晢攳㜷ㅦ㉡㡥㑣愲㝢ㄸ㤹㠷〳ㄸ㈳〰㍡搶ㅤ慡㌲㐷㤲㝤ㄴ㠰㔲㡦㌸扡攷㙣敡搶㝦昵て戱挹㉢㘶づ㡦慥ㅢ㍢昲ㅦ㡡㘷㌹㡥㤹挶ㄸ㠲㔱敤愹戶㤶㈶㜳㉣昶捤㜱㐴散て搰㘳㕡摣㙡㡥戶㌶戴㔴㑥㠸挶慣㐶㜳㍣愹〷〰㈸㜵㥦愳㌶昹㜴搳戲ㅥㅦㄵ㡦扦㍡㜲晥㜶㡢㉦㉢敤愲㜸摥ㄴ㤳㈷㤰㜹㈲㠰㌱〹愰㘳㤳慢㈳收㘴戲㑦〱㔰敡㑥㐷昷㡤敢㌷㕣㜰敥〷挱〹慢㉥昸㙣攵㌷㉦㑥晣㕡㜱㈰㄰摤㔳挹㍣つ挰㤸づ搰戱敥㘰㥤㜹㌰搹て〱㔰敡ㄶ㐷户㌱敡㡡㔵攷捣㝢㝢搴昵㙦㈴扥扡昰捥㥢晦慤㜸㤶ㄷ摤㠷㤱昹㜰〰攳昷〰ㅤ敢づ〵捤㈳挸㝥㈴㠰㔲㌷㌸扡〳㑦扤㝤捥戱愹㈷て扣昲慢㠹㘵敢㥥晢㕤㤹攲攴㐱㕣㝤㌴㜶〶收っ㥥〱昷攰ㄹっづ〹换昰ㄹって〹㥢昵搴㝤っ㠰ㄱ〵昰㈱〸㉤慤昵昱㤶㔴㥢ㄹ㈳㈵づ愰搴㤵㑥慤㈷扦戳扥晡昴搰愰㠹㌷愴戶昹敢戲愱㘷㡥㔱㥣慤㐸慤ㄶ㜶戶㥦搴搲摡㠴㌹挴㐴㉢摡㍣戴㜶昰戴戶挴㘸㙢敥搰慡㈱搵㘶㤲慡㘶〰ㄸ㌳〱㉡㐶戵㌴㍢ㄳ愸㝡っ捤㤶搹㐰昲戱〰㑡㕤攲搴昴攱挸晥扢慦戸扤昷愸愵晢㝦㌳㉤昱搶搸〶挵㈹㤱搴搴㠸㥤扣㤳㐳挰㜵㜲挰㤹㠲㈷㠷敡戰搹㐴扤捤〰㐶ぢ挰㡥㤳㜱㐲挶戹愱愱捤敢摣㌰㥢扣㜳〰㤴㍡捦戱愱昲晥扥㜷㍥㌹㘰攵挸昳㍥摡㜸捤昵〷㜴ㄹ慣㌸㈳㤳昸愵挸摣〶㘰戴〳㜴ㅣ扦㘰挴㥣㑢昶㜹〰㑡㥤攱攸づ㑦敦ㅦ㉣㌹㈰㌵晥慣㜳ㄶ摦搰㘷挳挹愳ㄵ㈷㝡愲㝢〱㤹㡦〳㌰㡥〷攸㔸㜷㜵挸㍣㠱散㈷〲㈸㜵戲愳晢慣㈵㈵㝤㡦摦敡敡㤱慢㕦晤昴扡愹搷敦㝢㤶攲晣㔱㜴㉦㈴昳㈲〰攳て〰㥤攸づ㥡㈷㤳晤ㄴ〰愵㑥㜰㜴㍦搸㘳敥㐹换㝡慥㥦㜰摦晡摡ㅥ㍢㜷㝦慡㕤㜱㕡㉡扡ㄷ㤳昹㌴〰攳㜴㠰㑥㜴搷㥡㘷㤰晤㑣〰愵收㍡扡㝦搸㘹搱㔷㑦摥㜸昱攸ぢ㍥ㅥ㤵㝣㘲搵昵慦㉡捥㜶㐵昷搹㘴㍥〷挰㌸ㄷ愰ㄳ摤搵收㜹㘴㍦ㅦ㐰愹搹㡥敥㜵㍤晦摥戴捦〱㑦㡣扢晣戱搴挹搷晥慤㜸㝦挵㐹戴昴愷ぢ戱㔳㌱晡㜰㉢㌵愹㘵㌰㠶攴ㄸ㍡㙣搰扣㠸ㅡ㤶〰ㄸㄷ〳昴ㄹ摢捥㐹㜲攵㘴㥥㕤㔲㌸挹㔴㡥㙥㐸挵㕢摡㥢摢慣㠴㜹〹㔹㉦〵㔰慡挱愹散昵收敥㘳挳㈹㙢昴㡡晤㐶摥㝡晥㉤㌷㍦愷戶〵㔹ㅡ㜲㌹㤹㤷〲ㄸ㔷〰㜴搲㤰戰戹㡣散㔷〲㈸ㄵ㜷㜴㜷㕤㔳㙡慤㍣扡㘱昴㠵㐷昵㉦扥攴挷ㅥ㍢㈹㕥〳㠸敥慢挹㝣つ㠰㜱㉤㐰挷扡㐳〱昳㍡戲㕦て愰搴㔱㡥敥挵㔶㤷㤶㠶㐱捦㑥㕡昵晤昴挷〶摥昴㘲㌷挵㑢ぢ㜱搲ㅦ戱搳敢攰收㠶㈴㡥㜰㝢㍡㈶挷㔸挸扣㤱㕡㤶〳ㄸ㌷〱昸㕣㝥戹㤹㤴㕢〰㤴㍡挴搱㝦攴昲捦ㅥ㝣㘳㥢㉦挷㉦摢㜳挸捣愷㉥敡扦㔰昵〶㔹㙣㕦㐱收摢〰㡣摢〱㍡戶扤㍡㘰摥㐱昶㍢〱㤴㥡攲攸晥攲愶戶摥㠷㍣㝢攴昰㐷捥戸挱攸㌷扡㜲戱摡〱㘴戱晤㙥散㜴㌸㘰㔴摢挳㘱愸捥扣㠷㝡㔷〲ㄸ昷〲散㌴ㄱ挳㘰愵捣㍡ㄷ㜸捣㈶敦㈳昳晤〰㑡㡤㜷㡣㌸㘵晡㤵挵晥㜱㜷㡤㍡户晦㡣ㄷ㡦昹慡㘹㉢搵〷㘴㌱攲㐱散散㥥㌳㉡㠷慡慡㕣挳㔶ㄸ㈵㡥㕢㤱慡㉡㜳ㄵ㔵㍦〴㘰㍣っ戰㠳㝢㔶㍢愵㌱摡摣㔶㌹㉡㍡㍢ㅡ挷攵㠰昹〸㌹ㅦ〵㔰㙡愴㘳㐴㝣攵㘳㔵晢戴㉤㥢㜴昹ぢ昵收摦㜷㐹扥搱㙤㌵挸〷㌹㜳散搱慤搱㜹戸㙡挹㕣㄰〵㠷㔴昱慦昳㉢㐱㕣〸㈶挳挹摡㘴㈰㤰〸㔷㐵慢愳㘵㝤愱㜶㜳㉦㌹㌸㜲㜶㑢ㅥ摡搰㥣㘸㤹㈷搷㈰㍢㡥㡣愶慣捣捣㜳㤰㐳ㅢ㠹㠳㉡㤱敡攳㑤㥣搶㠶㤳挵づ戹戴㡣㤲㍣戱㘹戸㐲戳㔲㔲摦捥戹㘲㠷㐴ㅢ摢慤ㄱ昳ㅢ㙣昲㑥㌹㘴㕣㥦戵挴ち㔳挷戶㕡㜳搲搴㍣㡢㐶攰〶挲㕣搱㥤搷㑡㥢㘴摢㔵㌹㙡㘶㑢捡㙡ㄶ昳〶㌵㑤㘹㠸捦戲㕡愷㔹扣晤㘰㈵愴愹摢㤰攴㕣㈴づ㥡摣㡣㠶攲戲㉦搱捦㡤㑤㡥㤹摦㘶㌵㈷慣〴散挵㜵㑥摢㠲改搱㔸愳戵㙤ㄶ㡢㕤㈷〸扤戳搰㘳㕢攲敤㈹㥣㠹摢㕡㕢ㅡ戳㈹㈳ㄲ㜳愳戸㌰㑤㑣㙣㐹㔸戸慥㉣攵㔶愴㡡㑡㑡㤴㉡摡挳敢扡㠶㝡㔳㐳㈴㄰慥㄰昳㌲㜳晢散㙥㌷㘴㉡㕡㠷㔶㌴㕡散㤳挵晤㍢㔱㈶㝡愹㘶㘰㘱㐶㔷㥢㜸慦㠶摣扢ㄷ收ㄶㅢ搳㤱摢戲捣挵挵扤㥣搶㡦㤹㡢㡢昷晤愳捤㠹㐶慢戵挳㍢㑤㡡ㄶ㤹㡦〳㤴つ挳搱㕣搰㝢ㅣ㌳搵㝣戵愰㙣㕥㐳愲㙤愶㌱搳㙡㤸㌱㤳搳ㄱ摣㡤㉡㉦愷㙢昳㌶㜳つ㔰收㕡㠲㜵〰㍥㕦㤱昱㈴㤹っ㥦昹㈷扢㕣搶て摦扦晣戶㐰㌱愴㑣戹つ㠱㝢㐶愹戲㈶㕣搳愶㑡㑡扣㕡戹㝦㌴㌵戳㡤摤戳㘳㈲昵㍤㐵昰㌴㐰㔹㝦㠰㑥敦㍡㔴㠰愹㤴㌷㔷扡㌷㡤戶㤲㔱摣搲㤲愳㕢㐵换㥡散扢㈴愳慤㔴摣攴敤㤴昱㌸㔶收ㅢ搸挳挱摦慤㠹扤摦㥡摦㌶㍡摡ㄶ敤搲㠴ㅢ㌳㠸㤲〹愶㐱㈲㘵敦㔱戲扢攰戴戴捦㈹㐱㠳㕦㜶㕤㕡扡ち挲搶㠴〳〷挷㑢㔱㠹〳㍢㙥〴㙣攷ㄵ戲㤱摢搱戳㙦戰攰扥㑦㘲㥣搵㍣㝤挱㙣㉢㐵昶㜲愳㐳㔷收ㅥ㕥㔴㌶㌹ㅥ㍢戸慤愱㌱㌵〴㤶㡥㙢㙤㘹㥦晤摦搴㐳㕤收㌳〰㝡㉢慢㐱㉦摥晣㌶挱㕤㐵㕤收㌲㌶昵昵㐵攵搴㐶㡣戹ぢ〱㝢㉢㤴㙤挲㤷㙣收㜳昸昲㜵㐴㉢ㅢ〰㡥㕦㜲㌳慡っ晣摤㥡攰愱改慤㤶摣㕥㉢㤷〲扣摤扤改搰㤶搶㔹戱㤶㤶㔹散㑦㍤愴㤴㥡㘹㔹㙤扣㘵搵搵戹㐵㈷户攲㤴㉡㈹挹扡慦攴扡户昵㍢攸㌷㕥〰攸㍥愲戱戱㔲㙢㑣ㄹ㉦〲㔵㠲㥢㘷挶㑢搸愹㥣ㄱ㙤㙣㘸戴㕡㘲搱㔴㐳㍣ㅥ㙤㡣搷㈷搰㍤敢㘳㤵扢〷〶づ㤹摦㤸㥡慦〶挳ぢ扣㤵昱昳愶㈵晤搶㤷㉦㤹㜴晢昳愱〷㍦昹晣搵㤷搵㈰㠷㤰㜷㐳㙡㌷攸敤攰㑣㥤㜵て㠸㜳敥慣㌳㜵户攴搸㠶挶㌶慢㔵〶攳㡡㈴扥散摢㥦㔲敥捥ㄳ㔰㙢㌴㙥摦㔸摣㍡㌹ち攷㈰摣㙦㙤㕢㤰㌹㉢攷㥤〳敤㔳挴晦㥤改㝦㜳㘷㝡㌹捦㘷㥤敤㍢㌸㤳愲搳攴㥣敢㍢㘶㜶㜵㈲㥥攴㍣㡦㑢改㔲㐳愰㌹扢㤳㤱㍦㜷㄰㤱㥢捡㘹㝥㜷㈷㈴㜷㔵攱ㄹ〰㍢㝢㝥㈷愵㔰挱戳敤晦捤㔵扣㔶挵散戹捡㉢㜰㥣昹㉡挱㙢〴ㅢ〸㕥〷㔰〳㌰ㄸつ挳〷晢搹㥢昹㈶捡收㕢〴㙦〳㘰㈶㈲㘳㝢愹捦㝣〷㐵㘳㈳㐰㠵扥㌱㕥㘹㜷㌱㕦㤱摡ㅤ㘸㑥㔰捣㜷〹摥〳攸昶㍥挰愴晤慤㐶捣㝢晦㕢㉢㔱㘵㝢㐰㘷挷㘷㙡昴ㅦ摥㑥搹戶㘹摡㠲收昸捣搶㤶㘶慣〷㜲〲㌱㈲㡥愵㥣㤴㡡ㅡ㑤ㄳ㕡㐶戵户ㄹ㑤晢㌷攰慢㕢搳㔴㙢戶ㄵ㙤ㅢ挵㥢〵摤㥢㈶攰㘶扦捣㍤挶㈷收晦晦㥣㥢挸㐵㌷㉥ㄹ㌳搳ㄳ㤵㝢昴摡戳〴挷扤㐳㐶户㘰㔹搰㤲ㄵ㔱扡摤㌰㌰捦晣つ㑥㍥㡡捣て㘰摤㌵㕦摤扡捦㠰慢敥摣攴㝣㉦㐴㉦㤴捤ㅣ〸㘲晥㐴攲㈳㘰㝤ㅤ搱搴㈰㜰㜰㌲㘱昲攴㙤㝣〶㔰㠲㙥㘰昲㜴慤㝡㐲戵攷搹搸敦㄰昲㔶ㅣ昶㠴ㄸ捦挸收㔷〴晦㈴昸㥡攰㕦〴摦〰㈸ㅦ㐴㠷攱㠳晤散捤晣㌷捡收㜷〴摦〳戸㡥㥤晦㄰挷㘳〷挷捡㄰㝣挹戱昲ㄳ㤱㍦〳愸㉡〰昶敤㈲㤳㑡ぢ㍡㘸㉦㜲㍣〹㠰捡搳戵㥢挵攸㈷㍥戳〳㥡ち㐰㈴敤㈰㤳づ戲㥤昳敦㥦ぢ㌸攷㕢㠷㤰户㘴㔲つ㔹㜱㑥㔷㔴㙡㜶㈳攸㑥搰㠳愰〲㐰㝤〹㔱㍡㈷〴㑥㝥搶攱ち攴㝤㄰戰㔶㑥㥥慤〸㝡〱戸㥣戳つ㡡挶戶〰ㅥ〳ぢ㔵㠸戳戶愳攰昶〰慡〶㈸摢㔹扤㔱㉣攸慣㌰敢捣㜳搶㡥㄰昱㤹ㅤ搰㔴㉤攴扣㥣昵㔶㈱㘷扤改㄰昲㤶㠵敡愰㐹㥣㌵㠰戶敦㑡戰ㅢ挱敥〴〳〱搴㉢㡥戳挰㤸扤㤹㠳挸㌳㤸㘰㑦〰㤷戳昶㈲㙥㈳戸搱㤳昶挶㤷㌸㈷㐰㘴㄰㐰敤ぢ㤴敤㥣㙡ㄴぢ㍡㘷ㅦ戰攵㍢愷〶㈲㍥戳〳㥡ㅡち㌹㉦攷慣㉤攴㥣㌵づ㈱㙦㕤㙢ㄸ㌴㠹㜳㠶搱昶攱〴㈳〸㐶ㄲ㡣〲㔰㡦ㄴ㜴捥ㄸ昲㡣㈵ㄸ〷攰㜲捥㜸攲㌶㐲㌳㥣㌳ㅣ㕦攲㥣〳㠹㥣〰愰㐶〲㘵㍢㘷㈲㡡〵㥤㌳〲㙣昹捥㤹〲ㄱ㥦搹〱㑤㡤㠲㥣㤷㜳㙥㈹攴㥣㥢ㅤ㐲摥挲摣㔸㘸敡㑢㉢づ㐷愵㙡㜹㐱㐷ㅣ〱戲㜹㈴挱㔱〰摡ㄱ戸㘹㔰㙦ㄷ搵㌸㈸ㄱ㈷ㅣ㐳愶㈸㠰ㅡてㄴ㉦摢捤ㄸ㑡㝡㔳㔷愱づ㕥つㄲ㘷敥㑦㤰㜷攸㈴㐱昳㜵㐴㔳〷㐰㉥攳〰㕥㌷搹攳捣㤲㐲づ戸挸㈱攴㉤㈱㑥㠰慣昴㡥ㄶ㔴㙡捥㈶㤸㐳搰㑡㤰〲㔰攷ㄴ㜴㑡㍢㜹收ㄲ捣〳搰㑥挱〴㘶〱㜱ㅢ愱ㄹ扤㘳㈲扥挴㌱挷ㄳ㜹〲㠰㥡っ㤴摤㍢㑥㐴戱㘰敦㤸〴戶㝣攷㉣㠲㠸捦散㠰愶愶㐰㉥攳㥣捣㈰扣愰㤰㜳收㍢㠴扣㌵搰愹搰㈴捥㌹㤳戶㥦㐵㜰㌶挱㌹〴攷〲愸搶㠲捥㌹㥦㍣ㄷ㄰㕣〸攰㜲捥ㄲ攲㌶㐲㌳㥣㌳つ㕦攲㥣㑢㠸扣ㄴ㐰ㅤっ㤴敤㥣换㔰㉣攸㥣改㘰换㜷捥ㄵ㄰昱㤹ㅤ搰搴㈱㤰昳㜲㑥㝤㈱攷ㅣ敤㄰昲ㄶ㜱て㠳㈶㜱捥つ戴晤㡦〴㌷ㄲ㉣㈷戸〹㐰ㅤ㔶搰㌹户㤰攷㔶㠲ㄵ〰㉥攷摣㑥摣㐶㘸㠶㜳づ挷㤷㌸攷㑥㈲敦〲㔰㐷〰㘵㍢攷㙥ㄴぢ㍡攷昷㘰换㜷捥扤㄰昱㤹ㅤ搰搴㤱㤰昳㜲捥㤸㐲捥ㄹ敤㄰昲㔶愱敢愱愹㉦慤㜸㤴㘶㡦㉣攸㠸搵㈰㥢㡦ㄳ㍣〱愰ㅤ㠱㜱㘵慤㕤㔴挷㐰㠹㌸㘱ㅤ㤹㥥〴㔰㌱愰㘴㕣昹ㄳ㑡㝡㔳㜵愸㈳㍤慥㐴㠱捥㜷挰晦㠰摦㘷㜶㐰㔳㜱挸㘵ㅣ㤰ㄹ㔷昶㉡攴㠰㈱づ㈱㙦㐱㍣〹㑤㝤㘹挵㑢愸㔴つ㉥攸㠰㤷㐱㌶㕦㈱㜸ㄵ挰攵㠰つ㜶㔱捤㠰ㄲ㜱挰敢㘴㝡〳㐰㌵〰㈵づ㜸ㄳ㈵扤愹㕤摣づ㤸〹㜴扥〳摥愱㑥戳〳㥡㍡ㄶ㜲㕥づ攸㕤挸〱摢㍢㠴扣㜵晡㈶㘸敡㑢㉢㍥愶挹摢ㄶ㜴挰㈷㈰㥢㥦ㄲ㝣〶攰㜲挰ㄷ㜶㔱㌵㐳㠹㌸攰㑢㌲㝤〵愰㘶〳㈵づ昸㈷㑡㝡㔳摤摤づ㘸〱㍡摦〱摦㔲愷搹〱㑤捤㠱㥣㤷〳㑡ち㌹愰搸㈱攴㈵〹愴愰㐹挶〷㥥敡捣愲㘲〰㐵㔰㑣㔰〲愰㝥晣挹㥥挱㜲㌰攷㈷㌳㠳㉤㈳㡦㐱搰〵㐰㍢〵㘷ㄶ收㤸敡昱愱つ㈲晤昰㌱扢ㄲ搹つ㐰捤㐵搱ㅥㅦ扡愳㔸㜰㝣㘸愷搴㤳〰㌸て㘷愶昷㑣㔹昵㤹ㅤ搰搴㍣㠸㘴㥣㤳㌹戳㝣㡣㠶㜸㕥晢㝣攴㄰昲戲ㅣㄶ㐰㤳㌸愷㌷㙤摦㠱愰て挱㡥〴㍢〱愸㜷ㅤ攷㠰㌱㝢㌳㝦㐷㥥㑡㠲扥〰㉥攷散㐲摣㐶㜰㘳昰㍣づ㕦晤昰㌱〷㄰戹㉢㠰㍡〱㐵摢㌹扢愱㔸搰㌹挷㔳㉡捦㌹㝢㐰挴㘷㜶㐰㔳㈷㐲捥换㌹㝦㈹攴㥣攷ㅤ㐲㕥㥡挶㐲㘸ㄲ攷㔴搳昶㄰㐱㤸愰㠶愰ㄶ㐰㍤㕤搰㌹㜵攴搹㥢㘰ㅦ〰㤷㜳㠶ㄲ攷㌸㘷ㄱ㉡攸㠷㡦㌹㡣挸攱〰敡㘴ㄴ㙤攷㡣㐰戱愰㜳晥㐰愹㍣攷㡣㠶㠸捦散㠰愶㑥㠱㥣㤷㜳敥㉢攴㥣㝢ㅤ㐲㕥㥥挹㘲㘸ㄲ攷㑣㐴愵收㈴㠲挹〴㔳〸づ〲㔰㜷ㄴ㜴捥㌴昲㑣㈷㌸ㄸ挰攵㥣㐳㠹㜳㥣㜳ㅡ㉡攸挷㘶ㅥ㑥攴敦〱搴ㄹ㈸摡捥㌹〲挵㠲捥㌹㥤㔲㜹捥㌹ㅡ㈲㍥戳〳㥡㍡ㄳ㜲㕥捥㔹㔶挸㌹㔷㌸㠴扣㐴ㄹ收挷㠸㜳㘶搰昶㤹〴つ〴挷ㄲ捣〲㔰ㄷㄷ㜴㑥ㄳ㜹㥡〹㕡〰㕣捥㤹㐳㥣攳ㅣ收摥昴㘳㌳㔳㐴戶〱愸昳㔰戴㥤搳㡥㘲㐱攷㥣㑢愹㍣攷捣㠷㠸捦散㠰愶捥㠷㥣㤷㜳晥㔰挸㌹㡢ㅣ㐲㕥愶捦㐵搰搴㤷㔶晣㠱㘶㥦㔴搰ㄱ愷㠰㙣㥥㑡戰㤸搶㌹昷㈵㌱㈷㌹摤㉥慡㈵㔰搲㡦㡡捥㈰搳㤹〰敡ㄲㄴ攵㡣㜴ㄶ㑡㝡㔳敤愸㈳㍤㈷戹ㄸ攸㝣〷㥣〷㝥㥦搹〱㑤㕤ち戹㡣〳㌲㜳㤲㔹㠵ㅣ㜰慣㐳挸换㍥扡ㅣ㥡愴㜷㕣㐶扢㉦㈷㔸㑡㜰〵挱㌲〰㤵㈸攸㤴慢挸㜳㌵挱㌵〰摡㈹㌸㈳㕤㐷㥣搳㍢㤶愲㠲㝥㙣收つ㐴晥ㄱ㐰㉤㐳搱敥ㅤ㌷愲㔸戰㜷㕣㐱愹扣摥㜱㌳㐴㝣㘶〷㌴㜵㈵攴㌲捥挹㥣㤱づ㉡攴㥣㈹づ㈱㉦㝤敡㙡㘸ㄲ攷摣㑤摢敦㈱㔸㐹㜰㉦挱㝤〰敡㠰㠲捥㜹㠰㍣てㄲ慣〲㜰㌹攷㘱攲ㅣ攷㕣㠳ち晡戱㤹㡦ㄲ昹ㄸ㠰扡づ㐵摢㌹慢㔱㉣攸㥣㙢㈹㤵攷㥣㌵㄰昱㤹ㅤ搰搴昵㤰昳㜲㑥㙤㈱攷搴㌸㠴扣晣慦ㅢ愱㐹づ㥤㍦搳散㔰㐱㐷㍣〷戲昹㍣挱㕦〰戴㈳㜰攸扣㘰ㄷ搵㜲㈸敡㠷㡦昹㈲㤹㕥〲㔰㌷愳㈸㠷捥㝡㤴昴愶〶愱㡥昴愱㜳ㄳ搰昹づ㜸つ晣㍥戳〳㥡扡〵㜲ㄹ〷㘴づ㥤扥㠵ㅣ㔰改㄰昲ㄲ搴㤸㤷㈶扤㘳㈳敤㝥㤷攰㍤㠲昷〹㍥〰㔰㍢ㄴ㜴捡㠷攴昹㠸攰㘳〰敤ㄴㅣ㍡㥦㄰攷昴づ收扣昵㘳㌳㍦㈳昲㜳〰㜵〷㡡㜶敦昸〲挵㠲扤攳㜶㑡攵昵㡥㝦㐲挴㘷㜶㐰㔳㜷㐲㉥攳㥣捣愱搳愵㤰㜳っ㠷㤰㤷㘱㜷て㌴㐹敦昸て捤㉥㉤攸㠸㥦㐰㌶㝦㈶搸㐴敢㌲〳慢㉡㤱愲㕡〹㐵晤搸㥣㘲㈰捣ㄲ〰㜵ㅦ㡡搲㍢㑡㔱搲㥢晡捦㡦慥摥㜱㉦搰昹づ㈸愷㑥戳〳㥡扡ㅦ㜲ㄹ〷㘴㝡挷㔷㔰敥㌹㥢晤搲㈱攴㘵昷慤㠲㈶㜱㐰㑦㥡晣㌹搸㠶戹㈶搶摡㙡摣㡥〶搹摣㥡㘰ㅢ㕡㤷㜱挰㜶㜶㔱㍤〴㕥㜱挰昶㘴敡つ愰ㅥ〱㑡ㅣ戰〳㑡㝡㔳ㅦ戸ㅤ昰㌰搰昹づ搸㤹㍡捤づ㘸敡㔱挸㜹㌹攰㡤㐲づ㜸摤㈱攴㘶ㄶ㤶㍤づ㑤扦㈰㈳慣㉢つ㑥ㅥ搲㘰捤㘳ち㑢㡦㈴ㅥ㘵戲㥦〹㘰㔶㐵昷攴攸㤶㐹㉤㙤挸㈰㥤摤ㄸ㕤搰㉢改散ㅣ㍡搳㙡㐶㌶㕣㉢㤲攲㜲㜰㉤戳㘷㈳晤㌶㌹慤愵扤㌵㙥㡤ㅦ晤㕢挸㤶㐳晢㄰㍡㐹㤴㉢㔶搸㝥㕤〲㔸ㄱ㈴搱㑢戰ㄵ㤵慤㠱挲摣㍣ㅥ搷摡㜷㈶捤㠲ㄹ㤶ㄵㄹ㡦㑥㙦㘸㙢戴扡㈶㠵㉥晢攵㐹㜸ㄱ㈹㠶㠹㉥挹改㌳㤱摦㌲扡㝢㜲㕣㙢㐳愲戱愱搹㘲㌰㤰扡挱攷挳㈶㔸㌳㤰㑥㌸愵〵㐹昲㜸㜶慤㝢㜲㝡㙢戴㌹㌵㥢㤹㔱昱〵㕢㘵㤵㘴ㄹ戳㉣㌹戲愱㌹㠵㙡攴挹づ敥㔷㈴愷捤㙣㤹㠷挷㈸摢㥢㥡挷㐵㘷愷㝥ㄳ㔱㔱っ㡢㙣ㄲㅡ㔵慣㡡㡢㔵㜹㜱昹慦㡤㡦戱ㅢ㡥戱敤㌲搹扣㑣〷㙦㙢㙤㠸戵搳㘹㔲㑦㄰戰㤴㐰攲㔸㔴戶ㄶ㝢ㅤ愴㌰㌰㤱挱㐹昴㘴ㄲ㈳敤捤㝡㄰捣㌳㥦㉥晤㝣敡㑥㘰㌷㜷㠷㐹摤〶〲ㅣ㌰敥攰昱㤹昴摥晦搵挳㥥㘵敢愰㌹㜷㘱㌸户昷愵戳㈹户〱㜳て扢ㅢㄱ挷㕥㠵愳ㄳ扤㠱愵摣慥改㑢ちて㝢㘹㡦捣敥㔸㈴攴㜵㑢捡㠳㐰㐸〱㘸㡡戶昵戰ぢ㑣攷挰㤳㈵㈹㠷㌶慡愵愹㈹捡㙥挷㉥㍢つ㐹㔲㔶㜹㜲㐴㝢㕢ぢ㥥ㄳ㌴㤳〰搲㌷ㅤ㔴㜴㍥㔰搱昹㠲敡㤶㥣捡晣㘲搹愷慥㤶ㄹ㜸昰愸㙤㘶㔳㐳扣㥣〵收〰晦㈶晡㉢挶㤰㔲㌸㔳㙦㝡㍣挹㑤㑣戰㤷攸ㄱ敥㈱㐸㤳愰敢ㄸ㝥昴敡㘲㘵攰㑦晤捡昴㔳㡣㍥㜲㔲㌱〷㐱㕢ㄹ㑥搸㌲ㅣ㠹㉤㕦捡敡つ㜶扦㕣㠸㉥㉡〳㤴晡ㄳㄹ昰㌱〷㠳㥤㍢晣㤴㍥〵搰㘱㙥㘲ㄷ㌰昸㈶戴㐴ㄳ㘳㤱㍣搶搲摡挵㜹㌸戹ㅣ愱攵㜰搳敡㘷戶攸㈸㈴㈰㈳戱㜹㙥〳ㅥ扢㈸㈷㘲ㅡ㤲㉤㑡㤹㘷㙡搸㌱挴㐲㝣㐹㔱㔹㔹搷㜲慦扡挶㙢㕤晤㥤ㅣ㍣昷挳摤攳昳昴㝦㝡㔰㘴ㄸ扤敥昳搱㌶㜳㑦㌴挷ㅣ挲㌶㍤㡤㈲摢㤳挳戰ㄷㄹ慡〰捡㥥〱㌱㌷㌶搹㠹㥢㐸敦㌴挱㔴捡昳㕣㈹㔳㑡换㤱㝥㈹戹愸㘵搲㤰慥慥ㅣ㔲挳㑥ㅦ㉤搷捦ちㅢ搳搰换慤㠴捦ㅥ㘳㤹㙡㠲戳㐳㔱㜱㜱㈹㐲㙤攴㘶昵攵㔵ぢ㘵㑤搳㉣㐹㉥㔵㑣愸㌴〲戰㜸㌷ㅥ㉣搰㕦敦㝥戰㘰捤〳㤵㤵㤹挷㤶㉢昹㑣㙡摥攴挲攷㌳慢㈱㕦攴㔳捦〱㙡愷㜴㈳挶昶㕡㠸㑥〹搳㈹慦〰搹挱搰㠱晣〹㔷晡㔸て㌰ㅢ㐹㍣㕦搲㠶愳㥡挶㡤㙤㘸㠳㝤摤㤲〰搸㤵㍣慦ㅤ攴㘸㜷〹つ㑡捦㈴㝥㤷㑦捡㥡㕡散㥣㑦㜷捦㌵晡㝢㤰敤㔹㠸㙢昲搱ㄹ㤳捣㐶㍣㙣晣㉤㑤㑦㤴㥤昷攳捣㔰搴㠰挲㔹㜲㉥扦昳散昲扦㤸捣㐸ㅦ挲敤㑢㜶ㅢ㠵㍦㜴愱〸昶㌹户㘱摡㔸挷㕤挴㤵㌴挸戹愳㡦昳ㅢㅢ搷摤挹㑡ㅤ摦㥣挲攸攰㜳㑡ㄸ晢㝢㌸扢㤳摢摢戲㈸搱昹扤ㅣち㤲㙦㈷㌷昳㐱愵㘸㙢攲㌷㌲摣愳㙤昶捣㐴㐶敥㕦㌹㙢㠴ㄲ㙥慥㐱ㅡ搷〱㜵㡥慦㤹㥤昷㑢㜲㉥㉢挰摦㥤敥㑥愷㘲㤶戳挴㐷㍢㈵ち昶挳㥤㌲㠵㥦㘲㘱晥㡤㤷ㄳ㌴㕡扤㐴㈰㕤㤴愱捤㑣㡥㠸愵㌰ㅤ㙣攳㜹摥搹㤳〳摤㑣㑥戵ㅡ昱㘰晥㕣ぢ愷㘵㘷㙦㑡扣つㄹ挶㘹〵㝣ち收户ㄳ㈱㜸愴搴㠹㤲㤲㌸ㄹㅤ㜴摥散㐶昰ㄸ晡㤵㔱挵㔸㥦㤴敤昳㘱敡㡡愵摣㙥ㄹ㔶愴㜷㥣㡢㠴つ㔰摦挱散ㄲ㘳慤㍢㐱㤶㐷㔲㉦㥤户㙤㡦㜰㌲㜸㜵搳㌸㑥㐱扢昳㜲愱戵つ㡦㡡昱㐴㔰挱㐳愷ㄱ攷㘸扣㔷㈱摡搸戸愰㐷㜲㝣㜳扣戱㍤㘱挹㔴㑤㡦搹㌲㘳晢㑤挴慢㤴㤳㄰㍢㔶ㅤ昸挵㜱捡㜸扣搸㐵㍦㍡昴敢慦搹捣扤㜱愴挹㘰〷ㅤ㍥㜳㕦攷戸㝢ㅤ㠶晣攲㙣㘴ㅦ㠴戶捡攴搲换敢㍥㌰戴攵愱㌸愶㌱愵㌴㥤搰㉣㐷㥣㡢㙤㐲换㠴ㄶ㕥昳戹㔰晢㌷搸愸摦㐴㥣搰㑥㍢㑣㠶㠱〹敢慦㍣㐲愸〴愳㥥㝣㘱㘶敡㝣て攳㌹〶㘷ㄹ昵㈶㄰扣㡡㉥㌲㠶㈲㈶扤㘷ㄷ㜸㘳〴㌲㈴搱㘹㜸挹㔶㥣戹㙥㔳㙦愱扣ㄶㅦ㜳㍦挸㉡收㉢昳㤲〸㥣昶ㄴ㜹㌸戰㥤㑦㤱摦ㄱ〹㈸ㄹ㐱㈵㑥㐱扤㡢ㅤ㍤㠳㈲搲攷〳ㄵ改㘹㠰收㈸㌲扥攷捤㌰㥡っ㘳〰捡㍥〰㐳敥㄰㔴㌰㙤ㄷ〲㐵㘵㑤㥣㍥㤶㌷㜱ㅡ㡤〳搸挰〳㔰㐸㑢挶㜴搷攸㕡晥㍥㉢ㅦぢ慥攷㥥㝤㜶㈸昶㡢搴㐷〰摡挰㌲散㍢㔳扣㜱慣㝦㝦〰挵晣㔵㑥昳㥣㔳晣〱慣挲㌹挵ㅦ㠸㝤㍡晦㥦㐰昱㌴慦户散㤳搳〴㠷敢㙢㤰㜹㠲愲㜳㍡ㅢ散搴扦挰挷〱て㉦㝥㠰㜸收㠸㥢散㈸晢〶㈴ㅥ㜵昶㔶戸㕦晣ㅢっ搲㉦㑣昶ぢ愹㍢㌷晡摦〱扤ㄶㅦ昳㈰㜰愸敦戱㤷ㄵ晤㘹挰㜶ㅥ晤晦搸扡戱〰㐹㈵㑥㐱晤㠴ㅤ敤㕣㔷昴て〶㡦㜹〸ㄹ㤹戶敢挱㜰㈸ㄹづ㈳〳㍢㍣㝢㠰㜹㌸㑡改愰㌱㔷㔷㡢戹㠲昶㝢㡡ㅤ㐱戱慥㘰㜰〵敤㈸攰㜴搰㡥挶㍥㠳搶つ㉣㠵㠳㔶敦㜰㜵〷搷㘶〷慤〷㤸敤愰ㅤ〳昱㑣搰㘲㡥戲ち搰㌷㈷㘸㍤挱㈷㐱挳㄰㠹摤摣㠰㌱昹㜷㉤㝤ㄲ㠷㕥搵ぢ愵慣㠰㔹挰㜶ㅥ㌰㘶ぢ攳ㅦ㜷㉡愹㐴摣㠳㙦愶〷㙢挷〲愷て搷ㄹ攰㌱㘷㤲㤱愹挳ㅥっつ㘴㌸㤶っ㑣㈶㤶㠰捤㐲㈹ㅤ㌰收ぢ㙢㌱㤹攳摡ㄷ㔲㡤ㄴ㙢愲ㄸ㜳㝢㕤〱㙢〱㑥〷㙣㌶昶ㄹ戰㕤挱㔲㌸㘰㜳ㅣ㉥愶〶㙦㜶挰㤸㐲㙣〷慣ㄵ攲㤹㠰昱㘵㘸慣㜲㈰攸㥢ㄳ戰㐱攰敢攴㈸ㅢっ㤶戵㘸㤴㌹ㄷ扡搵㥥㈸㘵〵㙤㍥戰㥤〷㙤㉦㠸攱扦挸㕣㐰㈵攲㈲㝣〷戰愷㥤㑢愴㌳挶ㅥ〷ㅥ昳㜸㌲㌲愵搹㠳攱〴㌲㥣㐸㠶㙡㌰㐸搰㑥㐲㈹ㅤ戴ㅡ㤷㤸敢㈸㕢㐸戱㐵ㄴㅢ〶〶㔷搰㑥〶㑥〷敤ㄴ散搳㠳挳挱㔲㌸㘸愷㍡㕣㈳挰戵搹㐱㘳㙡戳ㅤ戴挵㄰捦〴敤㜴㐷ㄹ戳㥥㌷㈷㘸㑣㝦敥㈴㘸㘳挱戲㤶晥㍥ㄳ扡ㄵ戳愴戳㠲㜶㌶戰㥤〷㙤㍣挴昰㡦挴㔲㉡ㄱㄷ攱晢㐰散㜹挴攴㕣昰㤸攷㤱㜱㠲㌷挳昹㘴戸㠰っㄳ挱㈰㐱扢㄰愵㜴搰愶戸挴㕣㐱扢㠸㘲㑢㈸挶㕣攸挷㘱㠵㜳晦摤扣ㄸ㐸㐶㡡㐹搰攲づ攳ㄲ㘰㝡搹㌷㘲㍡扤攷慢㤸㌶扤ㄶ摡捣㑢愹㥣昹搳戶㡢㥣摢㙢㤷〳摢戹㡢敡㈱㠶㝦慣搸㠳扤ㄸ㍢晣愸㘳㠰搲㉥㐲㔹昷敢㉢挰㘳㉥㘳㙤㔱㙦㠶㉢挹㜰ㄵ㐰ㄹ㜳戳㍢扤㘷挵㜹攸㝦改㥥㔵户昱愹㘹搶㥣㜶㕥㈷㐶ㅢ昵つ慣ㄲ㍣挱晣㡢敥㘰㜹摤收㑢摦〶户敦㙦㕤㡤搶敤愸敦㙦㔵㘶扦㕣慡ㄲ昷戸挲㜲㔸戸ㄳ攰㜰㐷攲㕡〸ㄵ㤹搷ㄱ慡愴换㜵㕣㔴㜱愶㍤搷㠳㘸摥〰愰㕡挰攰㍡戶㙦ㄴ㈹〴〹㝡㤶㘳㥦㍤㘶㌶㔸ちㅦ摢㌷㌹㕣㜳挰戵搹挷㌶ㄳ搳敤㘳晢㘶㠸㘷㡥敤㕢ㅤ㘵㈹搰㌷攷搸㘶昲㝡㈷挷昶㕣戰慣愵㐳㙥㠳㙥挵ㅣ昷慣㘳晢づ㘰㍢敦戸捣㠵挷㍦㕥搳㐲㈵㜴㉣㍦㑣㠶搷ㅤ㤷〸㘷㐰扥ぢ㍣收摤㘴㘴愲扣〷挳㍤㘴㔸㐹〶愶捥换戱㝤㉦㑡改㘳㝢㤱㑢捣㜵㙣摦㐷戱晢㈹㜶㈶ㄸ㕣㐱㝢㄰㌸㔸㈴㐱㕢㠵㝤〶㡤㜹敥㠵㠳昶㤰挳㜵㌶戸㌶㍢㘸攷㠰搹づ摡挳㄰捦〴敤㔱㐷搹戹愰㙦㑥搰捥〷㕦㈷㐱扢〰㉣㙢搱㈸㜳㌵㜴慢ぢ㔱捡ち摡ㄳ挰㜶ㅥ戴㈵㄰挳㝦㤱戹㠶㑡挴㐵昸㘶㤲扥㐷㑣搶㠲挷㕣㐷挶㑢扤ㄹ㥥㈴挳㥦挸挰㤴㝥〹摡㔳㈸愵㠳挶慣㝤慤搷ㄵ戴愷㈹昶っ挵㤸㘱敦ち摡㥦㠱搳㐱㝢ㄶ晢っㅡ昳敦ぢ〷敤㌹㠷㡢〹晡㥢ㅤ戴攵㘰戶㠳昶㍣挴㌳㐱晢慢愳㡣㌹晥㥢ㄳ戴㕢挰搷㐹搰昸㈸挰㕡晡晢㐵攸㔶㉢㔰捡ち摡㝡㘰㍢て摡敤㄰挳㝦㤱昹㌲㤵攸愰摤㠹㍤敤㕣㈲㥤㈳敤ㄵ昰㤸慦㤲昱㉥㙦㠶搷挸戰㠱っ㜷㠳㐱㠲昶㍡㑡改愰昱㘹〲慤搷ㄵ戴㌷㈸昶㈶挵㤸昹晦㌸㉡㜴慤㘲慢搵挰㠹㉢㡣户挰昲㑢㔶㑥搵攳㄰㕤ぢ㙤收摢㔴晥〴㑡㔹㘷搱㜷㠰敤摣㐵㝣慡〰晦挸扡愱ㄲ摡挶てㅦ㉤搰㑤㈹〵挲ㄹ改摦〵㡦昹ㅥㄹ昹搸㠱〷挳晢㘴昸㠰っ㝦〲〳㔷㝦㡣扦愳戴㤵㍥敢戸摥愱昷㈴㠸㌹攷㥡㡦挰㡡〵ㄴ㍥㤴愰㜵扢㑥㌳ㅦ㔳昷㍦愸晢㈵㌰㍣づ㔶户ㅦ昹搴㠰敤挷㑦挰搲换㝥摦㕥攷㌳㤱㔷㈰戶ㄶ㥡捣㑦愹㤸てㅣ㘴昹昰㜳㘰㍢昷㈱ㅦ㑣挰㝦㤱昹〵㤵搰㉥㝥昸㜴㠲㙥〶捡扡㥢㝤〹ㅥ昳㉢㌲昲挹〵て㠶㝦㤲攱㙢㌲昰㘱〶昱攱扦㔰摡㑥晢㄰ぢ㘲㔹慦〸昴㜰攴户攰㠷㈳摦㜱㔵挰扢搶㑥ㄴ晦捤ち扥㘳〵ㅦ㠳攱㜱㄰摣㡥晣〴㌸摢㤱摦戳搶㕦戰㤴慦㍥㠵攸㕡㘸㌳㝦愰昲捦㔰捡㜲收㡦挰㜶敥捣㉦㈰㠶晦㈲昳㈷㉡愱㙤晣㝣〹愸㝤攵敡㤰㍦㠳挷摣㐴挶慦扣ㄹ戸慣㘳㜲挹㔸昱挱〸㜱㈶㤶〷㡢㜶搵捥㜴扤昸㜰㌳㔷昹昰挲㈷晡昶㕢㔷㝤慥㔵㍥扥攱搶㌴㔸摦㈶㌰戸㐶攸㜲㡡㌹愷㔵扥晢㥡㈳㌴㘷慣㠵㐷㘸㥦挳愵挰戵搹㈳㌴ㅦ愵戰㐷攸慥㄰捦㡣搰摤ㅤ㘵㈵愰㙦捥〸捤㌸慤㠱挵㐵㐶て㐸晥挲㕢㠳〶㠴搷㐲搶慣㠰慣敡㠲搲㍡慡搲户〶㝢〲摢㜹㍦攰㜳ㅤ㜰㈱ㅥ㕢愶ㄲㄱ挷㌷ㅦ散搰晤㠰㐸㘷散敥〵ㅥ㜳㙢㌲昲愱てて㠶㙤挸戰㉤ㄹ扡㠳㐱挶敥敤㔰㑡㡦摤㝣搲㐳㡢㔵㡡摥㥥㠰收昶ㄴ敢㑤戱摥㘰㜰㠵戳て㜰戰㑡㘶㐹㍢㘲㥦攱攴㌳ㅢ㠵挳戹㤳挳搵〷㕣㥢ㅤ㑥㍥晣㘱㠷㜳㘷㠸㘷挲㔹改㈸摢〹昴捤〹攷敦挰户〶ㄶ攳㤵户㌸㔸㘸㜹摥つ愲㑡戰㐸搰晡㐱户敡㡢搲㍡㥢㔳㙡㌵晢〳摢㜹搰㜶㠱㤸〴㙤〰㤵搸ㄵㄵ愹〱挰㙡攷扡㠲戶㉢㜸捣摤挸戸慢㌷挳敥㘴ㄸ㐸㠶摤挰㈰㐱摢〳愵㜴搰昸〴㡡搶㕢㠶捡㥣昱㙤㄰挵〶㔳慣ㅡっ慥愰つ〱づ㔶㐹搰昶挲㍥㠳ㄶ〲㑢攱愰㔵㌹㕣㝣搸㘴戳㠳挶㠷㔲散愰〵㈰㥥〹㕡戵愳㡣捦慢㙣㑥搰敡挰户㠶㌱㈸ㅣ㌴㍥搶㈲㐱ぢ㐳户摡〷愵㜵ㄴ搰㐷㕡㉤戰㥤〷㙤㈸挴㈴㘸ㄱ㉡ㄱ㜱㝣て〳㔶㍢搷ㄵ戴㍡昰㤸㝢㤳㜱戸㌷挳㍥㘴搸㤷っ㈳挰㈰㐱ㅢ㡡㔲㍡㘸愳㕤㘲慥愰敤㐷㌱㘶㤹愸㠹㘰㜰〵㙤〴㜰戰㑡㠲㌶ㄲ晢っ摡㈴戰ㄴづ摡㈸㠷㡢て挱㙣㜶搰昸戰㡣ㅤ戴搱㄰捦〴㙤慣愳㡣捦搱㙣㑥搰愶㠱㙦つ㘳㔰㌸㘸搳挱㈲㐱摢ㅦ扡ㄵ㥦扢㔹㐷〱ㅤ戴〳㠰敤㍣㘸㝣㍥㐷㠲㜶㈰㤵㠸㌸扥て〷搶㈳㘸ㄳ挰㘳㑥㈴㈳ㅦ摥昱㘰㤸㐴㠶挹㘴㌸〲っㄲ戴㈹㈸愵㠳挶㈷㜶戴㤸㉢㘸〷㔱㙣㉡挵㘶㠰挱ㄵ戴改挰挱㉡〹摡挱搸㘷搰昸散㑤攱愰ㅤ攲㜰昱攱㥣捤づㅡㅦ攲戱㠳㜶㈸挴㌳㐱㍢摣㔱挶攷㝢㌶㈷㘸㑤攰㕢挳ㄸㄴづ㕡㌳㔸㈴㘸㐷㐰户攲昳㐰敢㈸愰㠳㜶ㄴ戰㥤〷㡤捦つ㐹搰㡥愶ㄲㄱ挷㜷ち㔸敤㕣㈲㥤㜳㕡㍤㜸捣㘳挸搸收捤㄰㈵㐳㡣っ㝣捣㐸㠲ㄶ㐷㈹ㅤ㌴㍥㐹愴昵扡㠲㤶愰㤸㐵戱㍦㠰攱㜱㔴攸㥥晥㥤〲摣ㅡ攲㡣㈴㔸㝡攱攵扦㝢㑥㙡改㝣ㅥ㝤㉡挴挴㍤㌳愸㜸㌱㑡敢㙣挵昶搹愳〱搸捥摤㜳㍡挴挴㍤挷㔲〹敤攲㠷㡦ㄴ改㘶㔰愷攳㥥㔹攰㌱ㅢ挹挸挷㡤㍣ㄸ㥡挸搰㑣〶㍥㠱㈴㔳扦ㄶ㤴晡敡愹㕦昶㥢㡢㌹晢㙢户摦攲㉢㈶攷㕣㥡捣㠱㈴㘶㝤攷戹慡㜲捤愸㕢㔹㔵㡡㔵昱㌹㈲搷㜱搰㑥㌱攷㌸㤸㡢㝤ㅥ〷㝣捡愸昰㜱㌰捦攱㕡ち慥捤㍥づ昸戸㤲㝤ㅣ捣㠷㜸收㌸㌸捥㔱戶っ昴捤㌹づ慥〲摦ㅡ晡戸昰㜱挰〷㥥㈴搰㈷㐰户扡〶愵㜵ㄴ搰挷挱㐹挰㜶ㅥ攸敢㈰㈶㠱㕥㐸㈵㈲㡥敦ㅢ㠰搵㜱㈴搲〹昴㈲昰㤸㝦㈰攳ㅦ扤ㄹ㑥㈶挳㈹㘴戸ㄱっ㜲ㅣ㥣㡡㔲晡㌸攰㌳㔳㕡慦敢㌸㔸㑣戱搳㈸挶攷㥢㕣㐱㍢〳㌸ㅤ戴㌳戱捦愰昱改愷挲㐱㍢换攱㕡〹慥捤づ摡扤㘰戶㠳㜶㌶挴㌳㐱㍢搷㔱挶㈷慣㌶㈷㘸㝣搴㙡つ㉣敥㈰㘸㝣㄰㑢㠲㜶㍥㜴慢㔵㈸慤愳㠰づ摡㠵挰㜶ㅥ戴㠷㈱㈶㐱扢㠸㑡㐴ㅣ摦㡦〲慢㥤敢ち摡ㄲ昰㤸ㄷ㤳㤱㡦㜵㜹㌰㕣㐲㠶㑢挹戰ㅡっㄲ戴换㔰㑡〷㡤捦㜲㘹㌱㔷搰㉥愷搸㔲㡡昱戹慢挷愵ㄵ戸㘷㙥㘷晢愸攷㠰㕢㐳㥣㜱〵㔸戶㜶摥捡摤昹攸昵㍣攴挴㍦换愸㤹て㙡慤戳㌵摢愳搷㔵挰㜶敥ㅦ㍥搰㈵晥戹㥡㑡㈰㉦ㅦ㍥搵愵摢㠱㕤摤愹慦〱㡦㜹㉤ㄹ㕦昲㘶戸㡥っ搷㤳㘱㍤ㄸ㘴昴扡〱愵昴㕤〰㘶改㌱㐵挱㑡昰搶㝤挸㙢捣扡ㄱ晣ㄸ戳昸㔰㤸戶挰㌵㘶㉤㘷〵㌷戱㠲㡤㘰㜰㜵晦㕢㈸收㡣㔹户㘲㥦摤㥦㡦㜷ㄵ敥晥㉢ㅣ慥昷挰戵搹摤㥦捦㠹搹摤晦㌶㠸㘷扡晦ㅤ㡥戲て㐰摦㥣敥晦㈱昸搶挰攲づ扡㍦㥦㌴㤳昰摥〵摤㡡㡦㥣慤愳㠰敥晥昷〰摢㜹㜸昹㘸㥡㠴㜷㈵㤵㠸㌸扥㍦〳㔶㍢㤷㐸㘷捣扡ㄷ㍣收㝤㘴晣摣㥢攱㝥㌲㍣㐰〶㍥挹㈶摤晦㐱㤴搲摤㥦て慢㘹扤慥敥扦㡡㘲て㔱散㍦㘰㜸ㅣㄵ扡捦摤㍦〱户㠶㌸攳㘱戰晣愲㕢㌷㝣〶㑤㕣昴〸㤵㙦㐲㘹㥤慤摣㍥〲ㅥ〳戶㜳ㄷ愹ㄲ挸㐲捣㕣㑤㈵搸㤱㑦㌱戰扡㈹挰挳㐵㕤挸昳㌸昶捤㈷挸㔸攲捤戰㠶っ㙢挹㔰ち〶㌹〲搶愱㤴捥搰㜶扦㠲㝥㌳敦摤晣〹昲㌸㈲捡㕤ㄵ扡敥摤㍣挵ち㥦㘶㠵㍤挱昰㌸㔸摤捥敤〵㥣敤摣㘷挰昲㡢㥣扢㌵㐴搷㐲㥢昹㍦㔴扥つ㑡敢㙣攵戶㜳㥦〵戶㜳攷㙥〷㌱㜱敥㜳㔴㐲摢昸搹ㅥ㔸て攷㍥てㅥ昳㉦㘴散敤捤昰㔷㌲扣㐰㠶ㅤ挰㈰捥㝤ㄱ愵昴昲㘰㑥扡㍢挷㤸㙡慦㌱㘶㍤㠴攰搱㥤㕤戵戸㍣晡㌲㙢㜹㠵戵散づ〶戱晥㔵㤶㈰㠳㜲㔱搹㈰挰摣愵搶扣㐷㌷愴㠶㈴ㅦ攲㤸搶戶愰ㄱて捥㜰㤷㡦ぢ搸㝢捣搸㐲㤲㌳㜰㜸㠸愱愵ㄵ昹㡤愵戹慦㉢㑤换慥㐶愵㕤户捥㜹昱扡㠸㤱㌲㄰搶㤴敤晥㥦晣㤷㡢愷攵㘹㜸收㉤捣㤴攱㘶㙣㠰㠹㕢㑦㙣㠸户戶愴㕡㤲㙤㤵搳昰㘰㔸㈵㕦㘴㥦㐴㠲攳㠸戲㕤愱搱戳㑥㌶慣戴ㄹつ㈹㥢换ㄷ㍢晢㘶㌵户捣㙢ㄶ㙢捡㔲㝣㥦扦昸慢㑢ㄷ㔶挳攵㘶搹㜶㠱昳晣㠳㘱㈸㠵捤㌷〰扢㤷昸昷㐴ㄹ晦㐵挶㥢㈸てㄸ㌵㜲搴搴晡㘴㙤戰㉡㔱ㅤ慤戱ㄲ愱㐰愸戶搶㡡㔶㕢㠱㥡㐰慣㈶㕣㥤〸㐶㙡㙡挳挶㕢㘹搶㔸搰㡡㐶㙡攲㜵㠹敡㥡摡㔰㑤㌰ㅣつ㐶㙢㙡慢慢〲昱㔰戸㌶㥡愸ぢㅢ㙦愷㔹㉤㉢ㄶ愸慤愹ち挶㤳挹㔰㈸ㅣ慣㡥〴愲挱㐰っ㜹㘹㔶愲㉥㥡〸㈶晣㐳ㅣ㑢捣扦㐱挶㝣㠷㘰㈳㠰㝦㉦㡤㝦㤷愸昷〸摥㈷扥㑡攳戳昹换慡㠱摦摣攵㙦攸挱ㅢ㤰㔴㕣㈵㤴㔵摡愵㑢㕥敥㝥摥㠳ㅦ改㤷㠴ㅢ〶㥦晢㈸摢ㅥ〱捡㑤昸昷ㄶ捡㡥㍦㠵㌱㔰攲㈱㘶戶攷ㅦ〰㍥㝦〸㠶搳㈰攳ㄳ挰ㅥ愳㐶搶扢㥥㕦㌳㍥〵慥ㅢ㜰㤲㡢㍡ㄵ㍦っ㘰㝣〶㑣㑦㘰戲㝦挹捥昸ㅣ攸慤㠰挶㥢慦昵扢戰搹攱晤㘱㐷㝢收户摤捣慦挰㉡㙦㝡㉢慢〵㌱户ㄹ慥㈷搲㕣捦㉤㜰晣昵扢ㅥ㈶ㄱ㠷昴㑣ㅥ搴㡥昷㙢户㉤㤸㡣㡣收㌶愲㝥ぢ㜹戰愵㜶㕥㜹愷㝤㐱㥡㜰挴㔱っ㐹慥て戲㐳改戴㑤㕥ㄲ晦敢戲㙡㝤㘵摤㍢敤㌰扡㤶晣づ㠳㈰攱搹㠳㝦㈱㙡㥣㔷㐵㔰㤴挳晣ㅢ㈰昴愶敡扣戰㘵㝢〳扢昹㈹摢搴摡ぢ㠳㠹昳㥢㥤㝣㠰㙦㔰㈳戲搷㌷攳㜹挹㙦㘱㡢摡搷换〶戵㥦挶㝥㐷ㅥ㔴㈱㥦攱挰㜲㈸㔷㕤攰ㄸづ愰㙣㠹昱〳㔸ち㡥㡡慡っ㙣ㅣㄹ戳㐷戶ㄱ搰㐲㑦㤸㍦〲㘲㘴ㅢ改搴㘷晣㠴戲㍤戲㐵㈲㔵搵㔶㑤㌲㔰ㄵ㡡㕢愱㘸㙤㙤㉣㡡㜱㉢ㅣ慥㡤搴搵挴㙢㙢㙡㙡晣愳ㅣㄹ昳㘷挸昸㐷敢搲㈶㤶挶攸ㄲ㘹ㄵ㘳㔱㘲晤〶敤晤㙦㙥晥㜱搰㡣晦㈲㐳㘱昲㤶㍢っㄴ〳㤷㍤っ㤴〰㤳㍦っ昸昷㜷戴㘴㝥摣捦㌴挰愹㤸㑥捣愳摤愷扥晦㘱搳㈶昶㐶搶攵㌳换㐱㘴慦㍡㄰挵晣㕥㌵挱ㄳ㍢ㄱ㔸昶㉣搳㐷捤㤳㍤㜹づ搲搸㙥攴㐱㔵昲㤹〶慣㐴晤㙢ㄸ愱愳㙥㌲敡㍣敤愹慦㠰捤て昰㜴〸㤱挳昴㐳ㄵ〲㝣戰愳摡攸㠹戲㜳敡慡㡥㠴㜱慥ち㔶攱户㜴㐲昱㐸㉣挶㔳㔱㌰㕥㤵っ㐷㙡挲戵㠱㠸晦㄰㙤捥㔶㤰昱ㅦ慡㑢ㄲ攰挳㜴㠹戴㡡挳㔱摡㌲〱晥㍤㌴攳ㅦ㙢㡢愸挷㘴㐴㑤〶搱㝦㠴挶敦㐹攲㄰㠲ㅤ㠰㔷㐷〱㙦㠷散㠳慣㤰敤〸㈲㐳㜶㌴攸ㄲ戲㥤㠰搰㥢慡昷挴ㅥ〳慣㠴㙣㘷㙡㡥㜹昲挴㌵戶㤲㍣㔰㠸㜲㤱戲〰㈵㘴㝦㜳㠵捣攸〷㤶挲〷敡㕢㥥㜱㑣㐲㤳挴戱㍦㠴ㄱ挷ㄹ搴㡦捤㍦㔳敦㌴攸ㅤ㘶昸㜲慢㤸㠵㥤㉤ㄳ㡤㐶㘸㘶㉤挶〰㔸㤳㝢戸敤ち㕣昶攱戶ㅢ㌰ㅥ㠷㕢㤳愳挵慣㠶㉡昹㑤㑡㜳て㜰慡ㄶ攰敤搸扤㥣ㄵ扢挱㈰㌲㜶戳㐱㤷搸㘵つ攲㜳㍣戱慤挰㑡散㠶㔰㜳㥢㈷捦㕣㡤慤㈲て㙣㤱捦㝣㘰㈵㜶㝦㜱挵㉥㜳戸㍤攷ㄹ愶〵㄰㤲㌰㠵愰ち㘱㍡捥㔱㙤㠴㔱戶て户㐰㈴㕡㘷〵敡愲㐱㉢ㄹ〸㐵慣㔸㈴㔶ㄵ㡢攰昷㈶挳戵㠹扡㘰㌲ㄱ昷ㅦ慦捤愹㠱㡣晦〴㕤㤲挳敤㐴㕤㈲慤攲㈴㤴戶㑣㠰ㄷ㐲㌳晥昳づ户㐵ㅡ㕦㐷攲摥〴晢挱ㄲ㜵㌲昰㜶挸㥥挸ち搹㜰㄰ㄹ戲㔳㐰捦て搹愹㥥搸挵挰㑡挸㐶㔲昳改㥥㍣㘷㙡散㘸昲攸㤰㥤つ慣㠴散㘱捦㤰慤昲っ搹㌹㄰㤲㤰敤て㔵〸搹戹㡥㙡㘳㍣捡㜶挸㙡〲㜸㈷㐲愲㈶㤱〸㠷ㄲ愱㔰㈴ㄱ㐱攸敡㙡〲戵㤱㤰㔵㡢㕦㈰㑢昸捦搳收ㅣ〰ㄹ晦昹扡㈴㈱扢㐰㤷㐸慢戸㄰愵㉤ㄳ戲㡢愰ㄹ晦㜹㈱㕢愲昱挳㐸ㅣ㑥㌰ㄵ㤶愸㡢㠱㤷㤰㘴㡤㠰㤷㙡散㜴昲㠰㤹㉡搵攵㠰攲搸ㄵ㉥挷ㅡ㠷㠰愵昰㌸㜶㡢愷户㤷㐲㤳㜸晢㌰〸㥢㠷〳㜴㉦昶㕦挱㑡戰昹㤷改㥤㉢昵捥㔵捥㡥扡ㄶ㍢扣㑡㔱换愱㤷㔷㄰捣㔴㌲㡦愰㤶㈳〱㝣敡㍡ㄲ㠹㍢ち㐵㑡昱攳扦ㅥ㔰敡攳㐸㘵㜲㘸㌲㌹ㅡㄹ㔱〰慦ㄹ晦つ㥡㝦㉣㔵㡤㈳㐸㔰攸㈵散愹ㅢ㐱戴㝢昹ㄵ㌰㈲㌳て㤸〱づ昶昲攵愰㡢〹㔹〳搳㑤㥥搸㥢㠱㤵㕥摥〰㘱挵搴搹㝣挹摢㌴㜶ㄶ㜹㘸〱㍦㜷〰㉢挱戸搸ㄵ㡣捣挰㜴㤱愷摦敦㠴㤰昸愱〵慡搰换敦㜲㔴ㅢ戳㔱戶㝢㜹㔵㌰ㄲて〶攲昸ㄹ攸扡㥡㔰㈲㤰㠸昲攲㌴ㄸ戱攲愱㕡ぢㄷ户㌵晥扢戵㌹㜳㈰攳扦㐷㤷愴㤷慦搴㈵搲㉡敥㐵㘹换昴昲晢愰ㄹ晦㜹扤晣㝥㡤㥦㐰攲㐴㠲〵戰㐴㍤〸扣ㅤ戲搳戲㐲㜶㍣㠸っ搹㉡搰昳ㅤ晦㤰㈷昶㘱㘰㈵㘴㈷㔲昳愳㥥㍣慢㌵㜶㈱㜹ㄸ㉥㝥㥥〰㔶㐲戶挸㌳㘴㈷㜹㠶㙣つ㠴㈴㘴愷㐰ㄵ㐲戶搶㔱㙤㥣㡡戲ㅤ戲㐸戲㌶ㄱっ挷〲㈱摣㐹〸㈵㙡㐳搱㐸㕤㔵㌸ㅥ㑥㔴㠵㙡慢攲戵㜵㤶㝦㥤㌶㘷㌱㘴晣㑦敡㤲㠴散㑦扡㐴㕡挵㔳㈸㙤㤹㤰㍤つ捤昸捦ぢ搹㌳ㅡ㍦㤵挴㘹〴攷挲ㄲ昵㘷攰敤㤰戵㘶㠵散㝣㄰ㄹ戲㘷㐱捦て搹㜳㥥搸攷㠱㤵㤰㕤㐸捤㝦昵攴㜹㔱㘳㤷㤰㠷攱攲㘷㍤戰ㄲ戲㐶捦㤰ㅤ敢ㄹ戲㤷㈱㈴㈱扢っ慡㄰戲㔷ㅣ搵挶攵㈸摢㈱㡢搵〵㐳㌵㔱慢慡㌶㤱㡣㠷愲愱㔸㉣㤴戰〲㘱ㅣ㜱愱㐰ㄴ〷㕡㥤晦㔵㙤捥㔲挸昸㕦搳㈵〹搹〶㕤㈲慤攲㜵㤴戶㑣挸摥㠰㘶晣攷㠵散㑤㡤㍦㡣挴挳〹慥㠳㈵敡㙤攰㈵㈴搷戳〴㌴㠵搵㍢㠰攲挲愳摣㉥攴㔹㐳㉥㔸㡥昰㜴攱㐶〸㠹ぢ㤷㠳て㉥㝣ㄷ㘵㙡㌳㙥㐲搹㜶㘱㈰ㄹっ㐷㘲㤸㉦挵〲挹㔰㑤㌸㄰挱攵㘹㔵㈲ㄱ慢㡥㐴㤳ㄸ挲敡㡣㥢搳慣㤱㜰戰ㄶ㥦㐰㜵㈲ㅥ〸㠵〳戸改㔶ㄳ㠹搴搴挴㠲搱慡㜰戸㉡ㄲ㌴㙥㐹戳挶愰㈶㙥㈵㜰晤㘳挵㐲㌵挹㐴㕤㈲㤶㠸㈴〳攱㔰㤵㔵㕤ㅤ〸㕢晥昷ㅣ㑢捣㕢㈱㘳慥㈰戸つ挰晦扥挶摦㑥搴ㅤ〴㜷ㄲ晦㠱挶㤳㉢㈳愴㍥〲㕥捥㘴ㄳ攱〰㥥挹攴㥥搶扤㘴扡て挰攷晦ㄸっ攲㠲散㜳㤶挹㜳㤶㥦〹戹㐲慣㠷㔳捣㘳〸ㅥ愱愸㥣愰㍥〵㔱攲昰ㄸ㔰改㌸㝣づ慣挴㘱㠴㘷ㅣ㠶㜹挶攱ぢ㕤捦ㅡ愸㐲ㅣ扥㐴㤹㥢晦㉢扤昳㑦扤昳戵戳愳扥挵㡥戴㙣愸搳㌲ㄲ捣㜵㌴敦㐹〰㥦晦摦㐰ㄴ㙣搹㜷㥡㠸摢戸昶㑦㜴㥢捦㔲㔴㕡昶〳㠸搲戲攷㠱㑡户散㐷㘰愵㘵〱㜷换㜸㝢㔸㝡搸㕥㥥㉤晢㐹搷昳㈲㔴愱㘵㍦愳㡣晦㈲攳㈵㤴敤ㅥㄶ挷㜴㍣㄰㡢㈴㐲戵㤱敡㔰戰戶㉥㕡㠷搳愱ㄵ㐹㈶㙢㤲攸㘵攱愰戱㍥捤㥡戰慡㤳㐹摣ㄳ〹攳㍦㔴㔳㔷ㅤ愹ち㈶愳㤱㘴㕤㌲㤱㠸㔶〷㤳㜵挶换㘹搶㜸㕤㈴㘰㐵慤㐰㜵㕤扣㈶㔴ㄷ慥挳戴㍦ㅡ慤愹慡挱㄰㕥ㅤち㔴㈵晤扣慤㐰㑢捣㔷㈰㘳扥㑡昰ㅡ㠰㥦㍥ㄳ晣〶愲㕥㈷㜸㠳㜸愵昱㘹㔶㤱㔴愵挰㑢ㅣ晡㍡㜱㤰ㅥ昶づ攵㌶〲昸晣㘵㘰挰㝦㤱挹扢愶㈶㙦㤳㥡扣㌳㙡昲㍥愸摦〰挰㍦㥥昹㈴攰㑢挴捣㡦㈸㉡㜱㈸〷挵ㅥ㥣户㠵敥捣ㄴ攸ㄳ敡挵攰㙣㠲㉥㜱晡ㄴ〸扤㈹㥦㈷戶㉢戰㌲㌸㝦〶㕥搵摤㤳愷㐲㘳扦㈰てㄴ搲て慡㈷戰ㄲ㜷扦㍢敥改㕢㈱㍤㍣攳扥ㄵ㠴昰㡦㕣㙦愸㐲摣㝢㌹慡㡤㝦愱㙣挷摤慡挶戰ㅣち挵敡㈲昱扡㔰ㄸ愱㑥㈰㘴搵㠸㔶㈴㔹ㄵぢ㈷㈲晥慤ㅤㄹ昳ㅢ挸昸户搱愵㙦㔹摡㔶㤷㐸慢搸づ愵㉤㌳㌸㙦て捤昴㠲昱ㅤ敡挹扥搰晥ㅥ㤸摣换昱ㅦ㠰昳戸昸敥敤㘸㤱摦㡥㌷㔳昴换㑦攰㔴㝤㠰户〳㕣㥣ㄵ攰㑤㈰㌲挰㍢㠲㉥〱捥㥡攳敥攴㠹摤ㄹ㔸〹戰挲ㅤ㍦㔵改挹搳㑦㘳㑢挸〳㌳攴搳ㅦ㔸〹昰㡦摦㝢摤敢晡〱搸晣㝢㕤〳㈰㠴㝦扣戱ㅥ慡㄰攰㕤ㅤ搵㐶㌹捡㜶㠰慢㈲㠹㘴戴㉥㡥㤸㕡㌵愱㘴ㄸ㠷㘸っ〳㍣づ㙦㉢㠴㑢扣㜰摣㉦改戱搴㘱㐲挶扦扢愳挱㤴戳敦㐰㕤㈲慤㘲て㤴戶㑣㠰〷㐱戳ㅣ敥ち㍥㜷摤敢ㅡ慣昱ぢ㘸攰㜱〴㍤㘱㠹ㅡ〲扣ㅤ戲捦攱㤷捣㌱搹ぢ㐴㠶㙣㉦搰昳㐳挶㔴摢㝣㙣〰㔸〹搹㌶搴㕣敤挹ㄳ搶搸敤挸〳㌳攴㔳ぢ慣㠴散㈳捦㤰晤摤㌳㘴ㄱ〸攱ㅦ慦摥㠷㉡㠴慣捥㔱㙤散㠸戲ㅤ戲㌰㤶扦慡㤳搵㠱㠴㔵㥢っ㈵㠳㔶㈴㔴㘷㔵㠵愳㔶慣戶㍡㥥㠸挴攳晥扤ㅤㄹ㜳㈷挸昸昷搱㈵〹搹扥扡㐴㕡挵㔰㤴戶㑣挸昶㠳㘶慦㤰つ搳昸㠵㙣攴㈲㠲〱戰㐴㡤〰摥づ搹敢㔹㈱摢つ㐴㠶㙣㈴攸昹挱ㄹ攵㠹ㅤつ慣㠴㙣㈰㌵㡦昵攴搹㕦㘳〷㤱〷㘶挸攷〰㘰㈵㘴敢㍤㐳昶愲㘷挸づ㠴㄰晥㡢捣扤愰ち㈱㥢攰愸㌶慡㔰戶㐳ㄶ挲㥤慣㘸戸戶慥㈶㕡ㅢっ搵搶攱㘴㔸㤷㑣攲㠶ㄷ搶㌹愳挱㈴㤶っ㈶㍡㌲㘶〰㌲晥㐹扡㈴㈱㥢慣㑢愴㔵㌰㉢㜶换㠴散㈰㘸昶ち搹㔴㡤㕦捣㐶㥥㐶㔰〷㑢搴㜴攰敤㤰晤㈹㉢㘴晢㠰挸㤰ㅤっ㝡㝥挸づ昱挴ㅥち慣㠴㙣㈸㌵ㅦ敥挹㜳㠴挶づ㈳㡦づ搹㔱挰㑡挸ㅥ昷っ搹㘳㥥㈱㍢ㅡ㐲昸挷换㕣愰ち㈱慢㜷㔴ㅢ愳㔱戶㐳ㄶ慤ち㠵攳㠹慡㐸㈰㤹っ㠶愲搱㔰㌴㕥㔳ㄵ慤㐹搶㔶〵慡ㄱ挴敡㤸晦ㄸ㐷挶ㅣ〳ㄹ㝦㔴㤷㈴㘴㌱㕤㈲慤㈲㡥搲㤶〹㔹〲㥡扤㐲㘶㘹晣搹㙣攴㌹〴ㄳ㘱㠹㤲摣㔸㤶㈶戱㠴ㅤち慢〶㜰㡢ぢ敦㜶扢㌰㝤㔹㜲愷愷ぢ㡦㠵㄰晥㜱敦っ慡攰挲㔹㉣㘰昳㌷敡㥤㈶扤搳散散愸㌹搸㤱㘹搸敤㔰挹㠹晥㜶㄰㌰愷㐳㠱㜹㌰㠰捦摦ち〶㌲㥢㕥ㄳ晤㤴㈶㕥㐴㡥㈵〴㐷㔲㔴愶㘱敤㈰摡㥤昱㝡攸捥っ昹昵搴㡢捥㌸ㄷ昴晣捥㌸捦ㄳ㍢ㅦ㔸改㡣㔱〸慢攳㍣㜹㑥搰搸㌸㜹㘰㡢㝣㑥〲㔶㍣㜹愵摢㤳改㘹搸ㄵ㥥㥥㕣〸㈱晣㘳㠶て㔵昰攴㈲㐷戵㌱ㄳ㘵扢㌳㈲挵挱ち㔵㈳敦㈱㤱〸㠴㘲昱㔸㕤㍣㔱ㄳ慤慥挲攵㜲㉤慥㤷㈳〹晦ㅦㅣㄹ戳〱㌲晥㤳㜵㐹㍡攳㈹扡㐴㕡挵愹㈸㙤㤹捥戸ㄸ㥡扤㍡攳㘹ㅡ㝦㌹ㅢ戹㤴㘰づ㉣㔱㘷〰㙦㠷散扣慣㤰愵㐰㘴挸捥〴㍤㍦㘴㘷㜹㘲捦〶㔶㐲搶㑥捤攷㝡昲㥣慦戱昳挸愳㐳㜶㈱戰ㄲ戲㌳㍣㐳㜶㥡㘷挸㉥㠲㄰晥昱愲ㄲ愸㐲挸㤶㌸慡㡤ㄳ㔰㜶㐲ㄶ㠹攳愴㕣ㄷ㡣搵㔴攳㌶㔴㌴ㄶ㡤挷㤲㜵㠱㜸扣慡戶㌶ㄱ愹㡤挶晣ㄷ㍢㌲收㠹㤰昱㕦愲㑢ㄲ戲㑢㜵㠹戴㡡换㔰摡㌲㈱扢ㅣ㥡扤㐲戶㔴攳慦㘶㈳慦㈱㔸っ㑢搴㌲㙤搷㘹㉣〱㉤攳挷㔵挰㡡ぢㄷ戸㕤㤸ㅥ㍦收㜹扡昰㙡〸攱ㅦ㍦㘱〷㔵㜰攱㌵㈸昰慡捣㌸ㅢ㘵摢㠵㌵搱㥡㐸㈸ㄸ㑢㔸搱㜰㌸ㄴ慤㑢㐶㤳〹慢挶挲㐵㘸㑤慣㉥㤱㡣挴㡣㜳搲慣搱摡㐰㙤戰㈶㔱㘷㐵㤳戱㔰㌸㕣ㅤ㐹㐶㉣㡣搸㔶㌰ㄱづ搷㠵㤲戵晥㙢ㅤ昵收戹㤰㌱捦〳昰㕦愷㔱攷ㄳ㜵〱㔱搷㙢㔴㥡㑢摤〸㤴㡣㔹㑤㘸〶挷㉣改㤲ㄷ㔳攴ㄲ〰㥦㝦㌹ㄸ昰敦㍤㘶㌱扤㔵㠸㌷㤲㘳㌹挱㤵ㄴ㤵㌱敢ㄶ㔰散〳㈰〶摤㤹㌱敢ㅡ敡挵〱㜰㉢攸昹〷挰ち㑦散㙤挰捡〱㜰ㅤ㠴搵ㅤ㥥㍣㤲㝣㑡ㄳ㙥㈰て㜶攴㜳て㜸㈵㝡㐷扡愳㤷ㅥ戳㝥敦ㄹ扤㤵㄰挲㍦昲㜷愱ち搱扢搷愹搰戸ㄹ㘵㍢㝡昱㉡摣㌹㑦搴㈶攳ㄱ慣㥥搷搴挵㘳挱摡㥡敡㍡㥣㔶㜱戳㉦㡣昵㈳晦㝤㡥㡣㜹ぢ㘴晣昷敢㤲ㅣ〰て攸ㄲ㘹ㄵて愲戴㘵づ㠰㔵搰散㜵〰㍣愴昱㉢搸挸摢〸敥㠶㈵敡ㄱ㙤搷㍤㉣〱㉤〷挰㘳挰㡡ぢ㈷扡㕤戸〱㔸戹敢㜲愰愷ぢ㔷㠳㑣づ昳㝥愸㠲ぢㅦ㐷㠱摡㡣〷㔰戶㕤ㄸ㑥㔴挷慡慤㘴ㅣ㜳挷㐰〸ㅦ摥㉡〹㠶㈲ㄸ昷攳㠹㜸愴㍡㘲㍣㤸㘶戵㤲㔵㔵戱㥡㐴〴昷㑥慢㐳挹㔰㌰㔲ㅤ慣㡢挵挳㔵㔵㜵愱㜸㙤慣㌶㘶慣㑡戳㔶㈷㜱昹㄰㑣攰昲ㅤ㘷㤰㔸〸昷㙡ㄲ㔵〱ㅣ㌳㌵㌸扡ㄲ戵攱㠰晦〹挷ㄲ昳㈱挸㤸てㄳ㍣〲攰㕦愳昱㡦ㄲ昵ㄸ挱㙡攲搷㙡㝣㌶扦晡ㄳ昰昶摤㉦㌸㈰㝤㕦㙦ㅤ攵㥥〴昰昹㤹敦㡡㝦敦扢㉥㑦㙢攲㍤攴㔸㐹昰㉣㐵攵搰昹ㅦ㄰攵搰㜸ㅥ愸㜴ㅣ㥥〵㔶攲㄰昰㡣挳㕥㥥㜱㜸㑥搷昳㈲㔴㈱づ捦愳㉣㜱㜸〹㘵㍢づ戱㐸㌰㘶㔹搵㐱ぢ㘹㍥愱㜰戲扡㉥ㄸ愹慡㡤挶㠳㌵㔵㔶㌰㘸㠵慢㡣昵㘹搶㤰㠵晢慡挹慡㘰㌰ㄴ㑢攲㐶㌶㕣ㅦ慦つ㐴㈳㔸ㅡ慤慡㐲㠶㔰挲㜸㌹捤㙡㈵敢㠲ㄸ戴㐲戸搷㡤㈱㉡ㄲ慥慢㡢㐴㉣ぢ㙢㑣昱摡㘸㈸㔸㔵敤晦㡢㘳㠹昹ち㘴捣㔷〹㕥〳昰㌳㜵㔶㍡敤〶愲㕥㈷㜸㠳昸ㄷ㌴㥥㕣㌶㍦㈵搵㝡攰敤扢㕦敥㌸扣㐳愶㡤〰㍥晦换㘰挰扦㜷ㅣ㕥搱挴㔵攴㜸㠸攰㈳㡡㌲づ晥㔷㌵昱ㅦ㐰㜵㉦㈹㝢〳攵㝤ち扦扡搸㤵㡢㌸〸㙦昸挴捦ㄹ㔸〹扣㐴ㅣ扦ㄲ摦戶㘰㑣㜳㕢敢〲㥥〱㑡昰ㄲ㜱晢搵摢愵挵㝢晦㍡㕤㑣挶攳㝢㕤昹㈹摢〶慤晥㕦攸㘱敦捡愴摣㔲攳敦昰㌱㍦㐵㠳换晥㠶收㝡扥㐱搴㑥愷㥣㠶户愷㕢㐳㐶㡤慣ㅤ㌲㘶㝥摣㙡攴摢㕡㤱㜴〹挱愲㙤㥡挶愷戰㙢戵愶愶户㡣㤰㜷㠸㌲扤戲愷捥换ㅣ搴㌴慥扤㈱〱㍦っ挸㘰昴ぢ㝡戵搸攴搶戴㕣昷っㄷ㕥捤扦㑤愶攴㝡㜵㜹㥦っㄶ敦㘵㠶挳慤㠴搶㤸㐲㤶㜹㘹㜱㐹摥捦捣㑢敥收攸㤶愶㘸㐳昳㄰扥慢㥣摡㕡㕢ㅡ挷㈷攸㠰㍥ㅥ㉦㙥ㅦ搹搰㈶㙦㝣摡ㄱ㜴㘵扥〹攷ㄸ㥦愳戵挶搰晥ㄳ晢〷慡换㝡昲愸昴ち愸㔷ㅤ搹㙥㘷㡤㔰㠷ㄴ戳㉦愱㔰扤㠳㝤晡㕥㤹㙦戱㤲㝦摡㤵㑣㐰㈵慡㍢㉡㘱㐵㍣㐰㤰收㐸敥㡤㘹敥户挹晤慤捤㝤㈰戹㑤㠷㥢晤捥㘷㝥㐷敥㜷挱㐳〵昸㉡㔲敦㌹〵㙡㔳敦㍢〵㌲㔷㝣㡣〲搸攵㠳㉦扤㝤㌹捣搹ㅢ㙥㝦㤷㍢摦㝥攷㝢敢攱ㄵ晦搰㤲㐷愹扥ㄷ㡤㈸㝢㘷㘱敥捦〸搹㤲晢㍡ㄲ㘳㥣敦〹挳搵㔷㤰ㅣ〰慡晣搶扤昹㈲昷㘴㌴㉣㠵戹慦攳㜹挱㥦㌷㉤改户扥㝣挹愴摢㥦て㍤昸挹攷慦扥慣㑡ㅣ挲㤱攱㕢捦㙦㉡晢晢㠸昳㘶㥣摥㘷攱ㅢ㡦㝥愸晥〵㑤㌲㝥晥㡣㌶戰㜱晣昸扦〱㤶㥢晡㔶㤳㌵㠶㔸晦㜷挰㤲挳㉣㐲晥㙥昷ㄲ昵㈳ち㍣攰搵愶敦㌶㙤攲㔱㈶〷㐶㌱㠸敡㘷愰敤〰晤㠴㍤愳ㄴ戸扥㐳晢ㄵ㝡扦㙢扦㕤晢㡦攸㕦㕤㔵昶ㅦ攸昱晣挹ㅡ愷㠳攰㘵挹扡ㄷ㡦㘹㙥㙦捡敦㈲㌴搳㘷ㅡ戴㠰昱愳㍥愲ㄴ㤳ㄶ㌳㡥晢っ㈸摢㜱摦㠲挱搳㜱摦㌸㠴㍦扥戶㝣㐶㝣搰㝢㤳ㅦ扢昸愱㌱晦扣攵敢㐷ㄴ㌳ㅣ挵㜱摤㔰㠹㜶㥣昲㘹㙣㤶扦扡〱ぢ㉢㡡捣ㅥ攰㠵扦㤸㜱㈸晥晡ち摡搳晥昲搳㕡㈶ぢ摡晥㘲ㅡ愲戱ㄵ㜰㥤晡慢㐶㝤〶㍤扡㡤㍥㜳㙢㉡㘲慥摦〰搶昹〲㐱愶愵ㅦㄵ㙡改㠷づ愱晦攴搲㤵攳㌶㝣㝦攰挳〷㉤㝤晢㠱摡ㄹ㍦㈸㈶〶㑡㑢㜷㠰㕥摤㔲扦捥㡤㔱㤲晡挷㍡搲ㄸㄴ晣㑣昶㤳㈶敦〸㈱㌴戹㍦捡搲攴昷摣㑤摥㤹㤶敥〱搲〰て㑢摦㉥㘴改㕢づ攱搹㠱て㥤㙡㜶摤㌸昲㡥昷㙥晡戸捦挰㙤㘷慢挱搰㈴㤶昶㜷㔹慡㈴扦㡤晡戳㘲挲㡣㌶㌱㜰㔷摢挰㄰捡㘲攰〶户㠱扢搳挰ㅡ㤰散㤸㠴戱㘷散〱㕣愷㌱愹㔳㉦㐳㑦㈶㈶㠳愹㠸〹㘱〳㍣㕡晡搷㐲㉤晤㡢㐳戸攲愶扡昹搷㙥敦ㅦ㜷攷㉥㐷㝤摥昷挷敦㍥㔴捣ㅥ㤳㤶〶愱㔷挷㐴㐹㕡㔸㕥㑢㐷㠳㔷㕡ㅡ〲㉦㐲挱㙣㉥㘹改㥦摤㉤慤愱㠱㑣挴戲㕢捡ㄴ㉦㈳〲㕣㘷㉤つ㔵愹愷戲㕡扡㌷ㄵ㌱㡦㙡㠰㐷㑢搷ㄴ㙡改ㄳづ㘱捥愶㙥晤㔷晦㄰㥢扣㘲收昰攸扡戱㈳晦攱㥦づ㑤㘲晤㜰摢㝡㘶㐷㠹昵慢摤搶㡦㘴愵㠷㙢搲愳づ㠹㡥㌱㐷㠳㔴挱㙣㈸㤶㌸㔰扢戶捣㈰㕤挱㔴㈹攱㈸㌴ㄸ晢㡦㜲㌸捣㌱搰㘸㡥㈵ㄸ挷㙡ㄳ挰て㠰搲摣挱昸扥㐲㙤扤搷㈱㈴㥦㙥㕡搶攳愳攲昱㔷㐷捥摦㙥昱㘵愵㕤ㄴ戳愵㈴慡ㄳ愱㌷ㅤ㔵㐹㠳愲㝥摤㝦挹攲㘷攲㤳昸㘵㌲㜸ㄱ㔵㘶㉦㠹㕦敥㜲晢攵㈰ㅡ挸挴㈳㍢慡㑣㘹㌲愶〱搷㔹㔴慢㈳敡㌶攸挹昴摦㠳愹㘸〱挴〷愴㕢㥡ㄹ㔳㙥㉡搴搲攵づ㈱敦挷敢㤹㘴㈴㉤㍤〲㝡搳㉤㍤㔱㘳㜵㑢㔱㔷㤱㥦昹㐲搲搲愳挰㡢㤶㌲改㐷㕡㝡扤扢愵昵㌴㤰昹㍡㜶㑢㑦挵㥥ㄱ〵慥戳㤶〶敢搴搵㔹㉤㡤㔳ㄱ搳㙤〶㜸戴㜴㘹愱㤶㕥敥㄰昲㝥㠹㥥戹㌹搲搲〶攸㑤户㔴㤲㙥愸㍦慢愵㑣戳㤱㤶捥〲㉦㕡捡㕣ㄹ㘹改挵敥㤶㌶搱挰愵㈰搹㉤㘵〲㡤搱〲㕣㘷㉤つ〵搵〵㔹㉤㥤㐳㐵搷㐱㝣㠰㐷㑢捦㉥搴搲戳ㅣ㐲敥捦捡晢㤹攱㈲搶捦戳慤㘷㥡㡡㔸㝦㠶摢晡〵慣㤴㜹㈲戶昵捣㕤㌱㡥〷づ㜳挳㌱晤〳㘱㜵㉡㤸㌳搳戶ㄳ挹捤㠴ㄲ㥢㥢改㉢挶㐲㥢㝢㌴戹ㄷ㌹摣昶戴敤て攴扥㉤捤捤っㄶ攳ㄴ㥢㝢㉣戹㑦㜰戸㘹愵捦㕣㑣㙥㘶愶愴㈷㜹捣㔰搱㜵㉢㘶慡戰㈰㤳扣㝢愹ち㔲〵挷て搰戰㜹㑣昲敥搳㤲㠵挶ㄵ㕢㌲㌸㕣扥ㄷ搵㌸摦㜵挳ㄵ㤳㔷〶〰㥢㍢慥捣㐳㉢㍣攷㉡㜳ㅤ㐲敥敦摤晢㤹昳㈲㤱㌹ㅢ㑤㐶扦㘲攲㡡㐴愶つㄲ改昹挷戹㈰㔶慣〳〹晦㥢摦搰ち收慦㠸㐴挷つ摣㜱㜸戵㙣㉦つ㔳捦㠲㝤㠰㐷挳㕡ち㌵慣搹㈱攴晥㡥扤㥦㈹㉦搲戰㈵㜶挳㤸户㈲つ㙢㜴㌷散ㄲ〶晡ㄵ㤰散㑥挴㘴ㄶ攳㌲攰搰攵㌰昷て愸㤹㘰搶㤱昶㤹㑢挹捤戴ㄱ㥢㝢㍤戹㤷搹摣戸㜸〹愸㠴挳㙤㜷愲慢挸捤㔴ㄴ㥢晢㘵㜲㕦㘳㜳攳㉡㈴愰㡥㜱戸㜹攴攳昷㜸挹扤〱㍣改㉥挷㤴㤵㜴㤷㘳敡㡡㌶愴攲ㅤ慡晡㈵㤱〰㉦㌶㕣㔷㙣搴㤲ㅤ㐷㈴㍣㕣〴㡡㥣敢㡢㐵㈳㠶㉢㘶戳っ〰㌶户换ㅤ㠱㔶㜸㜶戹摦㍢㠴捡晢晢摥昹攴㠰㤵㈳捦晢㘸攳㌵搷ㅦ搰㘵戰㘲搶㡢っ㝢㌷愱挹㝡搸昳㝦ち㉣㌷㈵㜹㉤搸㌱㌵㠶㉣㝥㘶戲㐸㌸㙦㠱㄰晡㈹搳㔱㈴㥣㠷愰㥡㜴㍦㕤㐱㈷㝥〳㤲敤昲㝦㘱捦戸ㅤ戸捥挶扦㘰㐴㑤㠵㥥捣㌹敤㑥㉡晡ㄶ攲ㅡ愵㝥㐲㘱〰捤捡㤹㌴㑦㉣搴晥〹づ㈱㍣扤㝦戰攴㠰搴昸戳捥㔹㝣㐳㥦つ㈷㡦㔶㑣ち㤱昶摦㠷㑡㜴晢昱㡢㌴づ㌶㙢搸㘷㝥㠷㌴晢〱昰愲搹㑣搲㤰㘶敦敦㙥昶㉡㕡㙢㠲㘴㌷㥢㤹ㅢ挶挳挰㜵搶散敡㤰ㅡ㥤搵散㐷愹愸㈷挴扤㕡㍡慣㔰㑢昷㜳〸㘷㉤㈹改㝢晣㔶㔷㡦㕣晤敡愷搷㑤扤㝥摦戳ㄴ㜳㈹愴愵㙢愱㌷摤搲㙤㌴㌶慢愵㑣㡢㤰㤶㍥〹㕥戴戴て捡搲搲扤摤㉤㝤㡡〶敥〴㤲摤搲ㅤ戱㘷㍣〳㕣愷㉤つ慡㥡慣㤶晥㤹㡡〶㐰摣慢愵㠱㐲㉤慤㜲〸㜹扦㙥捦ㄴ〴㘹改ぢ搰㥢㙥改㐰㡤捤㙡㈹戳〹愴愵㉦㠱ㄷ㉤㘵㑡㠰戴㜴戰扢愵㉦搳㐰慥收摢㉤㘵㥥㠰昱㉡㜰㥤戶戴㔶敤㥥搵搲つ㔴挴挵㜸慦㤶敥㔲愸愵晤ㅣ㐲摥㑦搵敦〳㑤搲搲扦㐱㙦扡愵㐳㌵㌶慢愵㕣㠴㤷㤶㙥〴㉦㕡捡㤵㜴㘹改捥敥㤶扥㐷〳戹〸㙥户㤴换敢挶〷挰㜵摡搲㙡戵㐳㔶㑢㍦愴㈲慥㘱㝢戵㜴㥢㐲㉤摤摡㈱攴晥敥扣㥦敢摦㘲晤㘷戶昵㕣挴ㄶ敢户㜲㕢晦〵㠸ㄵ㕣㥥㈶㉢扥摣㕢收ㅡ挲挶㤶て慦㌸㔸㜳ㄶㅡ㠰敤㥦㠶㝡㘶㤸㍡ㄲ㥣㤹㠶㘴㙥攴㜴㉦搴㤰㙥づ㈱敦昷攳戹扥㉤㈱晢〶戶愶㐳㈶ぢ搷戰㉢㝢㥥挹愵㙡㘹昴扦敤㐶㜳扤㔹ㅡ㕤敥㙥昴昷㈰慡〶㤰散㤰㜱ㄱ摡昸て㜰㥤㠶㉣慣㑡愱㐷て慡㍥昳㈷㉡攲㑡㙦愶愵㤹㙢㠷㑤晦㉥㜰㙡昹搹㈱攴晤ㄸ㍣㤷㠵愵愵㈵攵慥㤶戶㙢㙣㔶攷攴ち慦戴戴っ扣攸㥣挷愳㉣㉤晤〱摡搳㘷㤴㉥㈰㉡慥戰摡㉤㍤〱㝢㠶〹㕣㘷㉤つ〵搴户搰㤳㘹㘹㔷㉡攲〲愹㔷㑢扦㉡搴搲㉦ㅤ㐲敥㉦扢晢戹戸㉡搶昷戴慤攷ち愹㔸晦戹摢晡㕥慣㤴敢㤴戶昵㕣㌶㌵戶〱捥㥥摥㐴搴㍦挰慣㘷ㄵ㍥㜳㍢㜲㜳搹搳收收捡愹搱摢收挶昴㈶愲晥敥㜰戳㕥㥦搹㠷摣㕣ㄶ搵ちㄴ㤷㐷㔹㈰扤㠲慢㥦㘵搸挱㤷㝢换㍦㈴㙣慡㝦㜸挵㈵㕡愲搰愱攱攸ㄹ慥㈵搴㤵㤰挸戸㌳㜳㠸㙣㜴扣㤶㜷慦昳ㅤ㠷㤰昷㍢昱㕣㑥㤵㡥搳ㄷ慤㑡ㅦ㈲戲㑥㡡摡戲てㄱ慥㡣㡡敢㜷〱㉦㍡づ㤷㌷挵昵㙦㐲㝢扡攳っ愰㝢戸㌲㘹㍢㤳㙢㥥挶㙥挰㜵搶㜱慡〳敡㌵攸挹㜴㥣㠱㔴挴㠵挵㑣㑢㌳㠷挸㑢㠵㕡晡愲㐳挸晤搱㜷㍦ㄷ㈵挵晡扤㙣敢戹戲㈸搶晦搵㙤㝤㠰㤵㜲愹捥戶㥥换㡤㐶㌵㜰昶㙤晡愰㝡ㄶ捣㍡搴㍥㌳㑣敥㠷搳摣㕣㜱㌴㙡㙤㙥捣㜴㠳敡㘹㠷㥢㡥挵㑦ㅡ㤲晢㤱㌴㌷ㄷㅤ㡤㝤㙣㙥捣戹㠳㙡㥤挳㙤㕦戸つ㈵㌷ㄷㄳ㜵㜵㡡㡢㡡㉣㔰㥢攲攲㈲ぢ㜲㈹挶㘵㐳晣㙦㝥㥦〳㉦㌶捣㡢戹搶㈸㤲ㅤ昷㍤㘷㕥㡣昹戰〸㉥摡㝦戸攲㝡㘳㈶㌲㤹㍥戸ㅡ慤昰㥣ㄷ㍦收㄰㜲㝦㡤摥捦㘵㑡㠹捣㈸㌴ㄹ晤㡡㙢㡤ㄲ㤹㐷㈰㤱敥㔷㘳攸て㉥搹搹㤱攱〲愴㌱捥昶摥ㄴ慥㔶㍣㤸攵扤昱攴收慡愰捤捤㌵㐸攳㐰㥢晢㈰㜲摦敢㜰摢㤱㤹㐸㙥㉥っ摡摣㉦㤳㝢戲捤㍤㤵摣㜷㌹摣戴搲㘷ㅥ㐴㙥㉥㉦愶㈳挳㘵挶㜴㘴摥㜰ちㄲ㤹㜷愸ち㔲晣戸戶挲愳㠱捤挴㉢ㄶ㉤搹㜱㘴ㄶっㄷ㠹攱ぢ敤敦愲㌳㜱挵〲㐹慦挸慣㐰㉢㍣㈳㜳慢㐳㠸慦㝣慣㙡㥦戶㘵㤳㉥㝦愱摥晣晢㉥挹㌷捡戸㜰改戹收挰戵捡搴㄰昹昹㔹扥㑡挷㑡〹㠲敦㉦㉢㑢㜲戱慥㙢搲㐶㜳慤㔱㝥攳戴㔱摥㥣搳つ扦㘸摤㍡换㙡㥤㠰ㅦ㙦挷敦㔸㑦㙢㘸㜲㕥慤㠲ㅦ㜵攷㉦扣改摦㑣㌶愵㐴㘱㈳㌹戹ㄵ㍦愲摣㈵㌹㍥㠵㕦昱㑣㤴㌷㑤㠹戶戵㔹慤捤扦㠵户㥦攰㕤㐶愵っ㌲〶捥ㄲ扣攵慥搸昳㌵㐲慢㐱昶㕣搷戳㕤㤸昱㠷晥㈵挷㘲晥㄰昶慦㝢昷㠹㜱㈸㝡愶晢摤㔷〹搷捦扢㤷慡㥢ㄱ㘶㍢て㝥㔱㤱㉣晤㌰愹挸㍣㥣晤晣昷〰㈵㜸㥦㡤㥣ぢ〰㝣收ㄱ挰㤸㑦挲㜸〱㐵㘵㕣搲捤㙤㈰㕦敥㌴㤶ㅥ㈸㥢搷㤰㘸㥢㘹捣戴ㅡ㘶捣㙣挳㑢㥣扡戲搵㝡㉢攵慡㘴㐷㉢愲㍣〶扢㌴搵㐷㕢㕢愳ぢ捡㥢敡ㅢ慤收ㄹ㙤㌳换敢㥤搷攸㘳愲㔴㕥㕥㙥ㅥ〵㝢㙣㘷攳攰攳捡㈵戵㥡㐷扢戱㕣愱ㄴ㙣扤ぢ敢攷㈲㥥㡣㉥挷戰㐵㔱㠲ㄸ㠰㑦㜱愱㡥ㅤ摣㠸愳㔸㠱戵㘱㍣换㥡㙡慢㥣换户㍤愵㡡搵㤵摡㕢㥦〴㝢㘷扣㘵㔱㥥愷㈱㈵挶搰㔳㌳㠸捡㜸㑡㜱㡤㡦摥搲㥢攲㤲㥢搸搵〰㑥㡡昱攳攷ㅡ㤹搸㜵㉣攵㘷ㄱ㌴〲昸ㄴㄷ挴㘸㤷㐹扢㡡搵㐵㥥㜶戴㤰㍦摢㡥㌹㐴戹散攰摡㔹㤶ㅤ㕣〳ㄳ㍢㔲㔴慣敤攰ち㤶搸搱㐶昹㜶㠲戹〰㍥挵㔵㉡昱捦㍣ㄴ昳晤㜳㠶愷㕤ぢ挰㙢ㅣ〷㔰㠲昵挸㡣㡦㡥〷挶㙤ㅢㄷ戹㘸摢昴愵てつ晦愹晡愸ㄱ㝥慥㑥㠹ㄵ㈷㤲昳㈴㠲㠵〰㍥挵愵㈸㤷㌷ㄶ㝡搶㝡㌲昹戳扤㜱㉡㔱㉥㙦㜰搵㉡换ㅢ㕣㝤ㄲ㙦㥣〶捥戴㌷戸㜶㈴㜶㥣㑥昹㌳〸捥〴昰㈹㉥ㄴ戹散㘸昷戴攳ㅣ昲㘷摢㜱ㅥ㔱㉥㍢戸愶㤴㘵〷搷㠶挴㡥ぢ挰愹敤㔰㕣搹ㄱ攷㕦〸慣晥攵慥散挳戹㔹㥢㔰攴㍥㥣㤷戰㍥ㅥ捥㤹㐳昹ㄲ愲㕣㈶㜰㘱挸㙤㐲ㄹ㤷㠳㙡㜳㜲て戲摦换㘴晦㜴㤸慣㉦て戲昷㥤摦㘷攷慦㌷戹㌲㐰昸㠶㈷㘲捡戸ㅥ㤴㍢散ㄵ㔴挹㠳挵㘸ㄲ敤㘶搳㤸收㠴散㤵㌵攱㙣㄰㉢㘷㤹㍢㘵㑤搳摡慣搹㕤㥢散摡㜹㙡㠰㄰㘲㠵ㅦ㘰㌵㡣搰㉦㌴㥥攲昲㡥㈹摡㙢㙦晡㡣晣摤㈶㝤㈱㙡攳扦㜳㡥晤敦㌶㤵㌵挰攱扦慡㈶㙦ㅦ㈹㉥㤷搱㑦捥㌶摣晥晥㙥㤳㝤㔳昸扤㘱扡慣扦搵㑣ㄸ㐰㈳愸㑦㜱㥤㉤㈳慤敦戲ㄷ㌶㕦捤㜰㐹晢㈷㐲㕡晡昹ㄵ散ㅣ换〸慥〴昰㈹㉥㥤戹晡㜹っ㐲㜲捥挸ㅡ〵慦㈱㝦㜶㍦扦㡥㈸㔷㈷攳㉡㥢扢㤳愹㠳㠱㤰㝥㝥〳㌸㜵㍦昷ㅦ愱敤昸㈳攵㙦㈴㔸づ攰㔳㐷㘵摢㜱㤸愷ㅤ户㤰㍦摢㡥ㄵ㐴戹散攰ㅡ㔸㤶ㅤ㕣换ㄲ㍢㙥〷㘷摡づ慥㐴㠹㍦敥愰晣㥤〴㜷〱昸ㄴ㤷㥤㕣晥㤸攴㘹挷㑡昲㘷摢㜱ㅦ㔱㉥㍢㥡㜲敤攰㑡㤳搸昱〰㌸戵ㅤ㙡㥥㔳㥤昱㈰戰㠵㑦攵攳戴ㄹ㔹挷晥㐳慣㌳晢搸㝦㈴挷㡣〵戹㘶㥣愸捤㜸捣㌱㠳扤㑤㜱搵㐸㡣㕢敤挶㉥搶搸挷摤㔸㉥愰挸㔰昵〴戰晡愷㝤戲㠷慡晤㍣捤㕤ぢ晥ㅣ㜳㥦㈴捡攵戵㜳愱㍢㉢㝡㕣搴㤰捡㥥〲㘷㘱晦㐴㍣㉢㝣㈶扦挲㍦攷㔴㜸㐹㙥㠵㑢㠱㄰㑦㍣〷㑥㠶㠹㥢扡㑡㘳㥦㜷㘳戹㤴㈱扣㝦㜱㘱晤扣摢㉦㕤敢慦慣敢〵㠲ㄷ〱㝣㡡㜷昴㕤㕤㙢戰戶㌹敢㔰㝢㤹晣搹㕤敢㔵愲㕣㑥攲捤㝦㍡㐹㥦㑣ㄵ㙦攲㡢ㅤㅢ挰愹扢㤶晦㍥㙤挷敢㤴㝦㠳攰㑤〰㥦攲㉤㜶㤷ㅤ晤㍣敤昸ㅢ昹戳敤搸㐸㤴换㡥㔵㡥ㅤ戶㡦攰愵㐷戵ㅤ敦㠱㌳㙤〷敦㠹㡢㍦摥愷晣〷〴㝦〷昰愹㈷戳敤搸摥搳㡥㡦挹㥦㙤挷㈷㐴戹散攰扤昲慣㑥挳㝢摥攲㡦捦挰㤹戶㠳㜷慣挵㡥捦㈹晦〵挱㤷〰㍥挵摢搳㉥㝦昴昰戴攳㙢昲㘷摢昱つ㔱㉥㍢㕥捥戵㘳㠳戶攳摦攰㑣摢挱晢挹㘲挷㜷㤴晦㥥攰〷〰㥦攲捤㘳㤷ㅤ愵㥥㜶晣㐴晥㙣㍢㌶ㄱ攵戲㠳昷㤹戳晣挱晢挵攲て㘵㘶散㔰扣摢换敡㡣㘲㘰昵㑦ぢ戸㡦攳㘲昵搳户㕥㔷㄰愵攰捦㌹㡥つ愲㕣㈶昰㘶戱摢〴晦㌷㐰㐸愳换挹㘹ㄲ昸〰㝣㡡户㕦㕤㡤晥㤷慥㌱敢愰攸㑥晥散㐶㔷㄰攵慡昱晢㥣ㅡ搵㑦㐰㐸愳㝢㠲㌳敤晣ㄲ昸㑡散搸㡡昲扤〸戶〶昰愹㌲㄰㕣㜶晣挳搳㡥敤挸㥦㙤㐷㙦愲㕣㜶㜴㠱ㅥ㜷换㔵㔷㈰挴㡥㍥攰搴㜶愸㥥㑥㜵挶㡥挰愶㕦㡤敥昶㝥愹㝡㑦摢㔰攴㥥昰敤捣ち戳〷晤捡ㅣㅢ㝡攵摡戰㥤戶愱㥦㘳㠳っ㙡㝤㌴㜶ㄷㄷ搶摦ㄷ㔸昱㔰㝦㙡ㅤ㐰戰㉢㠰㑦敤〲㠲换㐳慦㘹敢戲㈲㌵㤰晣搹ㅥㅡ㐴㤴换㐳〳愰㈷换㐳〳戵ㅤ㝢㠲㌳敤愱扤㥣敡㡣㈱挰ㄶㅥ昹㕦搰㘶㘴㌹愹㡡㜵㘶㍢㈹㤸㘳㐶㈰搷㡣戰㌶㈳攴㤸㈱㑥慡搳搸戰ㅢ换㥢㜵ㄲ搴ㅡ㌷㜶ㄴ戰㜲㐴搵〲㕢搸攴愷㍤㑤慥㠳㑣㡥挹晢㄰攵昲摣ㄸ攸捦昲摣㜸㙤挶㔰户ㄹ扣扢㈵挶敤攷挶ㅥ愴戱挳㕣搸戲挳㠱捤㥤户扢㕥㔳㥢㝤扢㠲昳搰㕦昹ㄶ搳攱愸㔴ㅤ㠱捡愸挳ㅣ挱ㄲ㜶昸愹攰㤵㍥㜷昰㠵ㄲ慦昰㌳愵㝡㜷㐹昱㡡㕥㙥ㄴ㍥〶て昲㐶攱扥ㄴ㉢㌶㔴㔴ㄳㅥ㜵〸㐳㠵愰ㄴ慦晣敤㕢㡢づ㠱㤳㙣㜳っ慢户㐰㘲敢捤戱㉣昱愲㥥搵㥡攳摣愶㌵㌸搸㜲戹〵换ぢ㜷㔱昶㘰㑥昵戳㌴攱㠱㥣敡㜹㠱㉦ㄲ昷扢慢㍦㤰㔵戴㠰㈴搵㑦㘰㘹づ㑡㔲晤㐴㜷昵㈹〷㙢㔷捦敢㜵㔱㜶㑦㑥昵敤㥡㜰㜷㑥昵扣慥ㄷ㠹扢摣搵ㅦ挴㉡ㄶ㠰㈴搵㑦㘵改㜸㤴愴晡㘹慥敡ㄵ㉦捤㐵晣戶㥣ち㜹戹㉥㠴ㄵ㌹ㄵ㉥搴㠴㕢摤ㄵㅥ㑡愵扣㘴㤷ちて㘳㠹㔷敢㔲攱攱慥ち㉢㜸㘵㑥慣摤㕥㕥㤱㑢㉤换㜳慡攷㔵扡㄰㙥捣愹晥㑣㑤昸愳扢晡愳㔸〵慦搴愵晡愳㔹攲㐵扡㔴㕦敦慥㥥ㄷ攴㤹敡㤷㘸㠹㘳挸㜳㠹㤶㠸扡㈴搴ㄵ挰㡡㈵㔷攷㤸戸㑣ㄳ慥捡㌱㤱ㄷ㕤㈲㜱愵摢㐴㡢㑡慦〱㐹㑣㑣戲㜴ㅤ㑡㘲攲っ㔷㠵ㄵ㌷㌸㔸摢㐳扣㠶ㄲ㘵㤷攷㔴㝦愳㈶㕣㤶㔳㍤慦戵㐴攲㔲㜷昵戳㔸挵㉤㈰㐹昵㡤㉣慤㐰㐹慡㙦㜲㔷捦㑢愸㡣㠷㜸改㈴捡㉥捡愹晥㑥㑤戸㌰愷㝡㕥㘲㠹挴〵敥敡攷戰㡡㤵㈰㐹昵慤㉣摤㠷㤲㔴㥦㜲㔷捦㉢愷㑣昵て㘹㠹㌶昲昰挲㐷㈴摡摤ㄲ扣挸ㄱ〹昴慡愲㡡搵㔹㈵㕥搴愴㘹㙡㉤㑡㔲晦㕣捡㍦改搰捣㜹㉥㙤敡ㄹ捤㌳㥦搸㍦㙢㥥〵㉥㥥ち㕥㌶愴戵㔶昰㜲㈱㔳晡㡢扢愴㜸㜹㈰捥㌸㉤挷㝤㉦㘸挲攲ㅣ昷昱㌲㐲㈴㑥㜵扢敦㐴㔶晦㌲㐸㘲晥㐹㉣昱㡡㠱搵㥡ぢ摤愶㙤㜰戰㜶攷㜹㕤㉢㕢㤴㔳晤ㅢ㥡戰㌰愷㝡㕥㍤㐸昵㈷戹慢㍦㠵㔵晣つ㈴愹晥㔴㤶㜸愱㈰搵㉦㜶㔷晦㥥㠳戵慢攷挵㠰㈸㍢㉥愷晡て㌴㘱㐱㑥昵扣㘸㄰㠹昹敥敡捦㘴ㄵㅦ㠳㈴搵㥦挵搲㈷㈸㐹昵㘷扢慢攷戵㠰㠴㐲挶㜲㕥〳㠸戲戶㥣敡扦搰㠴㔴㑥昵扣㔶㄰㠹㔶㜷昵攷戳㡡慦㐱㤲敡㉦㘰改ㅢ㤴愴晡ぢ摤搵昳ㄲ㈰㔳㍤愷晥愲慣㌹愷晡敦㌵愱㈹愷晡ㅦ㌴愱搱㕤晤㈵慣㠲㤷〴㔲晤愵㉣㙤㐲㐹慡扦捣㕤㍤㘷晥㤹敡㌹㠳ㄷ㠹换㠹收攴㕤㈴㤶㍡㍢㉣㈸㑥搴挵挴㘴㡥㠹㥣扣ぢ挱捡㌱㤱ㄳ㝡㈱㈴摣㈶㕥㐵愵㥣挰㑢㠵㔷戳挴戹扢㔴㜸㡤戳挳㐲〵攷改摣戱晢〷攷攷愲散㤸㥣敡㌹㘷ㄷ㐲㝤㑥昵㥣挷ぢ攱㘸㜷昵㌷㔰敢㜶〰㔲晤ㅦ㔹敡㑤挰愳攳㐶㘷㐷慡攷昴㍣㔳晤捥㈸㠹挴㜲愲㌹挱ㄶ㠹㥢㥣ㅤ㤱攰㘴㕡㈴愰慢愸㠲㤳攸㜴㐹㜱昲㉣挶ㅣ㤶㘳晥〰㑤㌸㌴挷晣㕤㌵攱㄰户昹㉢愸㤵㤳㙡㌱收㌶㤶〶ㄱ搰晣摢㥤ㅤ㌱㘶㑦愷㘰㝢㡦昳㕦㤱戸㠳㘸㑥㝤㐵攲㑥㘷㐷㈴㌸捤攵づ晡ぢ捣攷昴㌶㔳攲戴㌶㕤㔲㜵㈸㠹戶扢㠸收慣㤴㌴昳㙥㘷㠷㠵ち捥㐰搳ㄲㄵ晢㘵㤵㌸攳㑣搳㤴㑣〵㈹㝦て搰㝡昳㜳㑡㈸㤷ㅤ㉢戱搳扤愴㘲っ扥づ〵戵㜸扥㡡ㅦ㤳㌸收㤸敦㉡㑡㉢㜷㈸㍤㙣㜸户愵敦晣捦扢ㄷ慤㍦㜲攸㠷㍦㕥㜹攵晡昷㉦㝡昶挷㐷㘲㐳㥦扡晥晡㜵〷㕣昳散扢㕢㈵慦㉤扥晦扢〹搷㥥㄰㤸㜵挲㥣攴挱㝢㡣㍢攱昰㘳てち㑣改㌹愸愴愴㑢㤷摤㝡㍤扤晤敥晥㐵㜳ㅥ㔴㑦㙣搸慥㔹㡤㐵〵搲㡣慣㘴ㄹ㑥晦挴㡣晢㙣㌳づ摣搲㘶挸昴て敤捣㑥扤㤸愸捤㜸挰㌶攳愰㉤㙤挶㔴㔴㈰摥搰㑦㌰㌱㌰㝥㑥〷挵ㅢ慢㙣㌳づ摤搲㘶挸攴㌰捦ㅢ㠷㙢㌳ㅥ戶捤攰㡣㙥㡢昶㡤愳㔱㐱㝥摦攰㘴㔱扣昱愸㤸愱㘴㘲㐸㘳戳㝣挶〹愲㜰慤ㄶ慥ちぢ㕦㕢搴搸㈴㉡挸㌷㤶搳㐶㌱攳〹摢㡣㔹㕢摡っ㤹㌶收㠵慥㐹㥢戱搶㌶㘳捥㤶㌶愳ㄵㄵ攴㝢㠳搳㐸昱挶㤳㘲㠶㤲㈹㘳㕥攸㌸㜵ㄴ慥愷㙣㉥㤹ち收㜱捤搳㕣捦搸㕣㌲ㄹ㈴㔷搶㜸戶㐰㜳晤㔹戸㉡㑥挴搷ㄶ敤〶㈷愱〲㘹戸㑥㈷㠷㐹㜸㜰㐸㥢昱㥣㙤〶㘷㙢㕢搴っ㤹〰搲ㅢ㔹挳敡㘲㙤挶㕦㙣㌳㌸㙢摢愲㘶挸㐴㌰捦㡣戳戵ㄹ㉦搸㘶㜰昶戶㐵捤㤰〹㘱㥥ㄹㄷ㙡㌳㕥戲捤攰㉣㙥㡢㥡㈱ㄳ挳㍣㌳㉥搳㘶扣㉣㘶㈸㤹っ㤲㉢㙢㍣㕢慡戹㕥ㄵ慥㡡慢昰戵㐵㡤扤ㅡㄵ攴ㅦ挱搷㘸㌳㌶搸㘶㜰㕥户㐵捤㤰愹㘲㥥捦㙥搴㘶扣㈱㘶㈸㤹ㅥ收昹㡣搳㐴ㄹ㐸摥ㄲ慥㡡ㄵ昸摡愲挶捡挴㌰捦搸摢戵ㄹ㝦ㄳ㌳㤴㑣〶挹㤵㌵㔲㜱㔲㈸挶㙥戴戹㘴㤲㤷挷㜵户收㝡㑦戸晣㕡㠵攲㝣㑤㘶扡㍢㍡昳搶㤱㤰㉤挷㉦㔶㜲〶㈵㠴㍥㌹㠴〷㌴㘱㠷ㅣ挲㉡㑤攸㥤㐳攰㜹㕦㔴㙤㥦㐳攰㤹㔸〸摢攵㄰㜸昲ㄵ挲戶㌹〴㥥づ㠵戰㑤づ㠱㈷㈸㈱㙣㥤㐳攰㈹㐳〸扤㜲〸㍣㑢〸㘱慢ㅣ〲㑦っ㐲攸㤹㐳攰戹㐰〸晥ㅣ〲㐷㘷㈱㔴攴㄰㌸㕥ち愱㐷づ㠱㈳㤸㄰扡攷㄰㌸愶〸愱㕢づ㠱㐷戹㄰扡收㄰㜸㘰ぢ挱㤷㐳攰愱㈶〴㌳㠷挰捥㉦㠴昲ㅣ〲晢扢㄰扡攴㄰搸〳㠵㘰攴㄰搸改㠴㔰㤶㐳㘰㍦ㄳ㐲㘹㌶愱敢晦〳㔷㥦摣㘴</t>
  </si>
  <si>
    <t>CB_Block_7.0.0.0:6</t>
  </si>
  <si>
    <t>㜸〱捤㝤〷㜸ㄴ攵昶㝥扥㐰㤶捣㔲戲㌴攵㉡㙡攸〸ㄸ㔲㜶㔳扣愲〴㐲敦㐵㐵ㄱ攲㘶㡢㐴㔲㌰㠵㘲〵戹㌶ㄴㅢ愰㈲㉡㜶〵㐵散ㅤ㐵㔱挴㕥戱㈰㝡敤㕥慦つ扢㠲捡晦㝤捦捣户㤹搹㥤㑤昲昳㝦昳㍣㠶散㘱㑥晤捥㌹敦捣㘴扥搹㙦㜶㔳㔴㑡㑡捡㕥晣昰㝦晥戴收㐶昷㘹㡢㙡敢㈲㤵㔹挳慢㉢㉡㈲愱扡昲敡慡摡慣攲㥡㥡攰愲昱攵戵㜵慤㘰攰㈹㉤㠷扥㌶慤戴戶晣攴㐸㝡改晣㐸㑤㉤㡣搲㔲㔲搲搳㡤㔴攸晦㘱扤㝣㥡㌱攸㘵戴㈶㠱㔵㡡攱㈱㘹㐳㤲㑥㘲㤰㜸㐹摡㤲戴㈳㘹㑦搲㠱㈴㠳挴㐷搲㤱愴ㄳ㐹㘷㤲㉥㈴㕤㐹昶㈱搹㤷愴ㅢ〹挷㌷昶㈳搹ㅦ愴㕤㜷㤰改挳㠷㑤㉡㍢ㄱ搵㑣慢慢慥㠹っ捡㍣捡捣㜹㐸㑥㑥㔶㑥㤶扦㈰㈷㍦㉢㝢㔰收昰晡㡡扡晡㥡挸㤰慡㐸㝤㕤㑤戰㘲㔰收攴晡戲㡡昲搰戸挸愲改搵㜳㈳㔵㐳㈲㘵搹㜹㘵㐱㝦㘱㡥㍦㄰㠸ㄶㄵㄵ戶㍢〰㤱㈷づㅦ㌶戹㈶ㄲ慤晤㕦挵㍣㤰㌱㈷つㅦ㤶㌵㌱㔲昷扦㡡㜹㄰㘲㈲㘴㐹㜵㘵戰扣敡㝦ㄴ㌴㡤㤸收㤵㐴㐲攵〴㍦ㄲ愹㈹慦㍡㈱ぢ㘹㍢ㅡつ慥㈰㙢㈴㍡ㅥち搶搶つ㡦㔴㔴㑣㡤㐴㠹㝢扢㑡昶㉣㔲ㄳ愹ち㐵㙡㍢㔴㡥㔸ㄸ㡡㔴㔸敡摡昴捡愳㠲㌵ㄳ㠳㤵㤱搶摣挸愸㌴㜱ㅢㄳ㡥㔴搵㤵搷㉤㙡㕦㜹㘴㙤㘴㙡戰敡㠴〸㑤搲㉡㐷搵㤷㠷㕢户㔶慤㕢愷戴敡攷㤶㡣㘰㤳㌵戲㈶㌴㝣㑥戰愶㑥㌸愲㤶攳㘶㙢摢㐳㈴㜱㐷㕡摣㡢㌲攳扣〸搳戴昲捡㜱㤱㥡慡㐸〵〷㈱㜸〳攳㡣愴㈷㘶敢㘳捤搱搵㄰ㄸ搵搶㍡摥㔸ち㐷㌱㌲㐹㝡㠰㜸㝡㠲昴ㅥ搲㜳敡昴㈱㍤晢昶㉥改㥤㥢摦户㘷收戸晡慡摡㌹挱慡捣敡㥡㜰愴㈶㤳㡡攲摣㈲愳ㄷ㝤㝡㠳愸搶敦攲㠰戶挷攴㐱㤵㕡ㅡ㑣㉤㉤㑢㉤つ愵㤶㠶㔳㑢㈳愹愵搱搴搲ㄳ㔲㑢攷愴㤶㤶愷㤶㥥㤸㕡㍡ㄷ㌶晡㈷扤㑤㥢㔴敢攷晣㕥㍢づ晢㈸戵㙥搸愶攸搴戶㐳㌶㥦㝦慣攲㌱㉣〷㜳㕦㙣ㄸ晤㐰㍣晤㐱づㅡ搲㜳㕥㑤㜵戴ㅣ㝢慣㌳扤昲摡㥥㝤㡢〳㜹挶挱㌴ㅦ〰愲搴㜶愴挷ㄴ扢捤晦愱昸慥昳㘷㡦扤㝣㘷昶愰㥣㜹㘷ㅦ愱㜸㙡㤰搸㠳㘸㝣〸㠸㈷ぢ愴昱搸晥㐲㘳㌰捤戳㐱㤴㝡搹㡡㍤㙤㑦搱挶㜳㡥慣㉢戹攲慢㙢晢㉥つ愷愷㉡㥥㜱㈴㜶㉥㡤昳㐰㍣㝥㤰挶㘳〷戲㡤〰捤昳㐱㤴㝡搶㡡㝤散ぢ㍦㙥攸㜰摥㜳ㄳ敦㌳㕥㥡戰㜴㐰㝥㐷挵ㅤ㕡㘲ㄷ搲戸〸挴㜳㈸㐸㜳㜰㉢㌴晥㐹㥦挳㐰㤴摡㘲つ㌰愸昸捣ㅤ换慥㝦㘹昴戵戵ぢ㉥㝡愵㑢昱㑡挵㤳愴っ㜰㌸㡤㡦〰昱っ〵㘹㈲昹㕣愳㤸收挳㐰㤴摡㘴挵㔶敢㝥㕦戶㙢捥挰㤲换戶㍥搹晤愵㑥㠳㘷㈸㥥㝢㈵㜶〹㡤㐷㠰㜸㐶㠲㌴㈳昹扣㙣㘳ㄴ㝤㐶㠳㈸昵㠰㌵挰㥥㑦晢摥㍡愳攳戶㜱㡦㥣㥢户戵㙤搶愷㔳ㄵ捦敢㌲挰㔸ㅡ㡦〳昱㡣〷㘹㍣㜹㝦㠱㌱㠱收ㄳ㐱㤴扡换㡡摤敢昷㝥㙤㕡㘵扦㌰昱慥慤ㅤ㠷扦㜸晥㈵愳ㄵ昷㙣㠹㍤㤹挶㔳㐰㍣㔳㐱ㅡ㡦㥤㥦㙤㑣愳昹㜴㄰愵㙥戳㘲㥦搱㝦昰摥㤱ㄷ㥦㔰戲昱搰㕥敤㡢扦摦摥㔶昱慦㤰挴㍥㡡挶㐷㠳㜸㘶㠰㌴ㅥ㍢㔰㘸ㅣ㐳昳㘳㐱㤴扡挹㡡㍤㘰收㤵慦㤵敦扥㜷挲晤㜹昵户㡦挸㝣愶㡦攲ㅦ㌷㠹㝤ㅣ㡤㘷㠱㜸㘶㠳㌴ㄱ摢㙦㤴搲晣㜸㄰愵搶㕡戱㝦㕡昳敦㉢〶摣昰摥㠴㝢㡦戸昱愵㈱挵昷敦㔱晣㥢㈹戱换㘸ㅣ〲昱㠴㐱㥡〳㘸㡥ㄱ愱㑦ㄴ㐴愹搵搶〰ㄹㄳ㤶㍦扤戱昰㥣㔱搷慣㑥昵㑤㕤戹㜶㠳攲摦㘳ㄹ㘰づ㡤换㐱㍣㈷㠲㌴㥥扣摦㙦昰ㄴ㘳㔴㠰㈸戵挲㡡摤㑦〵㑦㕦昲敤㔹愳㉥㥦戵㘶搵㠰摤て敦㔰晣㌳㉦戱慢㘸㕣つ攲㤹〷搲㥣攴㜳㡤㤳攸㔳〳愲搴㜲㙢㠰戱㤹敢戳㍢摣㌷㘱搲戹攱て㍥㍥㙥㜹摤愱㡡㤷㄰㌲㐰ㅤ㡤敢㐱㍣昳㐱ㅡ㑦㍥㔰㘰㉣愰昹㐲㄰愵捥戱㘲㍦晡晣㌴捦㔷㘷つㄸ户㝡摤捥搹ㄷ扤㜳㘳㡡攲㤵㠹挴㍥㤹挶愷㠰㜸㑥〵㘹㈲㜶㡥㜱ㅡ捤㑦〷㔱㙡㠹ㄵ晢㠵㡤摥昴〷㥦扤㜹昴㘵㌳㤷㙤敡昵慦攳搲ㄴ㉦㜸㈴昶㘲ㅡ㉦〱昱㥣〹搲㜸㙣㝦扥戱㤴收晦〲㔱敡ㄴ㉢戶㝦昷㍤换㍥㑦ㄹ㌳攲㡡昴慦㡦昹㑦改挷㈱挵敢㈸㠹㝤㌶㡤捦〱昱㥣ぢ搲㜸散㐰挰㌸㡦收换㐰㤴慡户㘲㕦戲㜸捡㥤㘷ㄴ㑣㥤㜴晢㤰㡦づ摦摢愳戸㠳攲攵㤹挴扥㠰挶换㐱㍣ㄷ㠲㌴〷㔰扦㜱ㄱ㝤㉥〶㔱慡摡ㅡ攰㥣搹敢㔷戴㤹ㄲㅡ户昸㥤㈳〳㥤㌳㔲敥㔰扣昴㤳〱㉥愵昱ち㄰捦㑡㤰挶㤳昷〷㡣㔵㌴扦っ㐴愹㜲㉢昶搶户㉦昴㤴捣㍡㘹挲搲挹ㄳㄷ㤷㘵摦㝡㠱攲ㄵ愵挴扥㠲挶慢㐱㍣㔷㠲㌴ㅥ㍢㤰㙦慣愱昹㔵㈰㑡㠵慣搸慢ㄷ摥㌶扤晦㜶敦戸㜵㠳戳㡡扤摢昳慢㔴㌷愸㈵昶㌵㌴㕥ぢ攲戹ㄶ愴㌹㡤挹㌳慥愳捦昵㈰㑡捤戲〶㈸扣昱㡤㌵㤵ぢ㑥ㅥ㜳㑢敦㍤〷昵摥㜵㙦㡡攲㐵戰っ㜰㈳㡤㙦〲昱摣っ搲㜸昲晥㍣攳ㄶ㥡摦ち愲搴搱㔶㙣攳扦捦慤扡慥晤㥢㤳㉥昴㡣㍤昱挸ㅥ㝤扡慡晤愰㤶搸敢㘹㝣ㅢ㠸攷㜶㤰挶㘳〷㡡㡣つ㌴扦〳㐴愹㈹㔶散㠷捦㝤攲昳户㡦㤹㍢昴攱摦扡攷摤㜰昵慡敢ㄵ㉦搹㈵昶㥤㌴扥ぢ挴㜳㌷㐸攳戱晤㐵挶㍤㌴扦ㄷ㐴愹㜱㔶散愷㕦㥦㌰攳愱て戳㐷㕦㌶㘰㑦慢㜱㜳搲㍥㙢㜷㍦搴㔳慣慢慤㤲㥡攰〲㕣戲㌶㕣つ攷㘶㘵昳㕦搳搳〰捣〲愲㠱㘸㐱㌴㈷㈷ㅣ挸づ收〵搳㌲ㄱ戶戹ㄷ㥦㍣搸摡㐵㡦㉥慦ち㔷㉦㤰慢搱㜶搱㤱攵ㄵ㜵㤱ㅡ㘱㌲愲昸捦扣愲ㄶ扥㝤㜴挴㐲㑣㐵㐲收㠵㙢㤷攸昰㐸㑤ㅤ㉥攱敢ㄶ㌵㕣捤㜶ㅦㄶ慣㡤㌴戰〳慤搸挳慡敢慢挲戵晢扢㉢愷搵〵敢㈲晢挵敢ㅡ㠲㈴戸㑤挳攵㝤愴㔶㔲㍡㌰摥敤愸㘰㐵㝤愴㜸㘱戹愹㍥㈰㑥㡤ぢ晤敡戲攴摡㤱㌵㤱㤳㘲摡㠴㡣㡡㌱晢㥣㉦戱ㄳ慡㌴㔵㘶㕥㤹挳攷㔴搷㐶慡㈴扤㠱㤵㤳换㐳㜳㈳㌵搳㈲㥣扢㐶挲㔲㙡㔷慡慣搹挶挰㐹㔵㈸ㄴ昳㠷㜰㑦扢㤴㡤㡥㔴㠵㈳㘱攴㍢て㕤㕥㌴㍤㔸㔶ㄱ搹挷㘱㘲㡥〹挵㍦ㅣ攲㤱搵愱晡摡攱搵㔵㜵㌵搵ㄵ㑥㑤㜱㜸㝥㄰㌳㥣昰㠴敡㜰愴戵晣愴㤸㔴愵戴㙡愵㔴㑡㝦户愹〲㘳搷㜲㌲㘱摢㐹㌸㘵㘹摣搸戶ㄳ搱搸㜵ㄲㄲ㡢㡣つ摢㑥㐶晢㠳ㅢ捤挴扥ㄳ搲㍡扢㔱㙢㤷㥤㤴㑥摤㥣〷㕥搶㔴攰〳ㅣ㉡㈲㍣㉡㔳㝢㈷て搹戰㕦㌶㤱愹つㄵ摥慡愰㜵㈳㑤㤳戰戱㝤慦㘵㡤㔳㔳㍢㕢搵㡦㤸㡦㜹散攸㘰㔵戸㈲㔲搳攸㡤ㄶ挵㡣㡣〷㐸ㅥ㈴㜹㠸攴㘱㤲㐷㐰搲㑡㜰㡥㑢摡搱搶戰㔰ぢ搵愲戴〵攵攱扡㌹㥥㌹㤱昲ㄳ收搴㐱㠶ㅢ㌴改改㙣户摦㝡㍤㤵㥡㤲昲㠹〲㘳㙣㈲㜹㡣攴㜱㄰慦㌷挵戳ㄹ晦愷戴昶ㅡ㑦攰㍦捦㤳㈰ㄹ㝡㈲㥦㘹敥㤹摥㤴戴ㅥ㄰晦摦愷搲ㄸ㌴挵㤰㤹㍢㙥慤搴愶㔵㈲㙥㙤慢㔶㙥摤ㄸㅤ慣㥤㔳挷〳戱㜱㈵攳㙤㈱㜹ち愴摤搳㈰ㄳ㐷㐷㉡㜰ㄸ晦慦敥捡愴昵㐲捣㈶㘷晦扣〰摣愷㜲摡愲慡搰㥣㥡敡㉡摣ㅢ㉢〹搶〵㡢㐳戸挵㔱慢㠲㥥捡昱搵挳敢敢㍣㤵愳换昱㕦扢捡愹㤱㜹㤱㘰摤㜰㥣愶敢摡㔷㡥挷敤ㄱ㌹㡦㡥〹㉦㑣慢㌴敦㙣㤴㐴㙡㐳〶㙦㠱㡣挱㘹㘹愱〷㕢㌸捦戶慢攴㠹㈶戲戰㡥愱摢㔴㑥づ攲ㄶ㑡㥤〱愳㠱攲㘵㙥搱戳扤挸戴户搷攲㄰挱㈷㥢戶㈸㙤㐵㘰㐶㑡攱㥥㠳扦愰昸ㄳ摣摡愲昱㐷搰㤱㜵攵ㄵ戵㔹㔶㝢戳㑡慡㜱㡢㉣㈲㜷〷搹㜶㡦〷㍢㤸愷㔱戰攲て㜴摥㐳㤹ㄴ㉡㌳挳㈲㤵㔱㌵搵昵昳づ㐴慣晦㔵ㅣ挶㑡㌱戶㠲慣晤㙥晤㍦晢㕣扤㜱慦昵晦ㄹ㌸㠴攴挷攸㐹㡢捤㈰㘴昱㥦晣ㄸ捦攲㍦㙦㘳扡戴摥戰㜰㍤搳㈶戹摤㤳〶晢㜶㤵愸㜶㝡㑤㐴敥㕦愵ぢ戳㘸㕥愴㝤攵搱搵㌵㜳换慡慢攷ㄲ晣づ挲搵捥㠹㐴敡㜸㔳愸慤㜵て㡣摢㑡愹㔶慤ㅣ㜷㜷㙣㜷㡦づ㐲㝣捦㡢㈰敤㡢㉢㉡㌲㜵挴㕡捦㑢㄰戵挲㕦ㄴ捦换搸挸㍣㈱㔸㔱㕥ㄱ愹㉥ぢ搶㤶㠷㐲挱㡡㔰㘹ㄸ晢㔲㘹㔹㘶晦㥣㠳戳ㄶ㔶搴㉥㔴搹攸〲敦搰晣戹㜷㐵捦㌷搲㔷㑣摣昰㤲晦挱㉦扦㜹㙢扢ㅡ㙣㈹ㄲ㙥ぢ昵㘵㕣扣㡣搷㐸㕥㈷㜹㠳㘴㍢挹㥢㈰敡㘰戸昲㥣㠵㙤攷㡦昱㌶㜸攳ㅤ㤲ㅤ㈰㌸昳〸ㄲ㌸昱散〴敢㜹て㈴昱挴愳晡㐱捣㤳㡦昱㍥挹扦㐱搴挱㈰㍣㑣㔳㡣て㐰㤲㘲摤㥦ㄶ㥢㐱㤰㑣㉣ㅢ攳㘳〸扣㐶㈳㍡㌵〰ㄶ挴摢㘰㝦つ㜶搴㘰㌷搵㍥〸攳摡慣慥㤶㈲攱㍥搷㈰戸㘵搲晦㉢㤲慦㐹扥㈱昹㤶㘴ㄷ㠸捡㠰慢㝢戳扥愷捤て㈴㍦㠲搸㥡昵㌳㘵㙣㤶㌷㐵ㅤ㠲晦愴㌹扦㔲昸ㅢ㠸ㅡっ㘲㌶㘷㌷戶㤲㌶㈷㡢づ㥢㐱㤰㐰㐳㜳晥㠰挰㙢㌴愲㔳搹戰㜰㙢捥敦㝦㈶㘹捥ㅥ㑢㤱㜰愳㉥ㄷ㤱㌲昱㌲㍣ち愴つ㐹㍡㠹㐱攲〵㔱㍦挱搵扤㌹敤㘸搳㥥愴〳㠸慤㌹㍥捡慣收攴㈱㜸てづ搰㠹挲捥㈰㉡〰搶㙣㑥ㄷ戰㐹㥢挳㍦㥡㠹捤搹ㄷ㉥㕥愳ㄱ㥤捡㠷㥦㕢㜳㍥㑡搶㥣て㉤㐵挲㥤挶㐲㐴捡㘴ㄶ㤹ㄸ搴攸㐱搲㤳愴ㄷ㐹㙦㄰昵慥搵ㅣ捥搰昸㙡昸〳摦㤷㌶晤㐸晡㠳搸㥡㌳㠰㌲慢㌹㐵㜰改挱〱〶㔱㜸〸㠸晡㈷㔸戳㌹㔹㘰㤳㌶攷㔰㝡㙤〶㜱散㌹㌹㜰昱ㅡ㡤攸搴㘱㜰㜱㙢捥戶㘴捤㜹挶㔲㈴摣㈵㍤ㅣ㤱㌲昱㌲づ挵愰挶㍦㐹づ㈳ㄹ㐲㜲㌸㠸㝡挲㙡づ㡣㥣㍦挶㔰摡ㄴ㤳っ〳戱㌵愷㠴㌲慢㌹㐷挰愹〷㕥挶㐸ち㐷㠱愸㘲戰㘶㜳㐶㠳㑤摡㥣愱昴摡っ攲㘸捥㌸戸㜸㡤㐶㜴㙡ㄸ㕣摣㥡㜳㐷戲收㙣戰ㄴ〹户㜹㑢㄰㈹ㄳ㉦㘳㍡〶㌵㡥㈴㌹㡡攴㘸㤲ㄹ㈰敡ㄶ慢㌹ㄳ㘱挵㔷挳㥥㜳㉣㙤㘶㤲ㅣ〷㘲㙢捥㙣捡㜸㘵㠸㜳捥〸晣搷〳㉦攳㜸ち㠳㈰㡡㜷㠷捤收㤴㠱㑤摡㥣㤱昴摡っ攲㘸㑥〴㉥㕥愳ㄱ㥤ㅡつㄷ户收慣㑣搶㥣ㄵ㤶㈲攱ㄶ昵㔸㐴捡挴换愸挲愰㐶㌵挹㍣㤲㤳㐸㙡㐰搴㜲慢㌹㌰㜲晥ㄸ㜵戴愹㈷㤹て㘲㙢捥㐲捡慣㍤㘷ㅣ㥣㝡攰㘵㥣㑣攱㈹㈰㙡〲㔸戳㌹愷㠲㑤摡㥣昱昴摡っ攲㘸捥ㄹ㜰昱ㅡ㡤攸ㄴㄱ㜴㙢捥挹挹㥡戳挸㔲㈴摣㘳㥦㡣㐸㤹㜸ㄹ攷㘲㔰攳㍣㤲㘵㈴攷㤳㕣〰愲㙡㤳㌶攷㐲摡㕣㐴㜲㌱㠸慤㌹㤷㔲㘶㌵㠷户敤㝢㜰㠰㤵ㄴ慥〲㔱搳挰㥡捤戹っ㙣搲收㑣愵搷㘶㄰㐷㜳㔶挳挵㙢㌴愲㔳搳攱攲搶㥣攳㤳㌵愷搴㔲㈴扣㐹㜰ㄴ㈲㘵攲㘵㕣㡦㐱㡤ㅢ㐸㙥㈴戹㠹攴㘶㄰㜵㑣搲收摣㑡㥢㜵㈴敢㐱㙣捤戹㥤㌲慢㌹㝣摦愱〷〷戸㠳挲㡤㈰敡ㄸ戰㘶㜳敥〴㥢戴㌹㌳攸戵ㄹ挴搱㥣㝢攰攲㌵ㅡ搱愹㘳攱攲搶㥣㤱挹㥡㌳挲㔲㈴扣换㜱ㅣ㈲㘵攲㘵㍣㡡㐱㡤㑤㈴㡦㤱㍣㑥戲ㄹ㐴ㅤ㤱戴㌹㑦搲㘶ぢ挹㔳㈰戶收㙣愵捣㙡捥㉣〴敦挱〱戶㔱昸㉣㠸㉡〵㙢㌶攷㌹戰㐹㥢㌳㥢㕥㥢㐱ㅣ捤㜹ㄱ㉥㕥愳ㄱ㥤㍡ㅥ㉥㙥捤ㄹ㤴慣㌹〳㉤㐵挲摢㌴㘵㠸㤴㠹㤷昱㈶〶㌵摥㈲㜹㥢攴ㅤ㤲ㅤ㈰慡㡦搵㥣㌹戰攲慢攱㠴扣㤳㌶敦㤱扣て㘲㙢捥〷㤴㔹㈷攴㄰㕣㝡㜰㠰㡦㈸晣ㄸ㐴㐵挰㥡捤昹〴㙣搲收㠴改戵ㄹ挴搱㥣捦攱攲㌵ㅡ搱愹㈸㕣摣㥡搳㈹㔹㜳㍡㕡㡡㠴户㤸㔸㙥㈶㕥挶㉥っ㙡㝣㐷昲㍤挹て㈴㍦㠲愸戶㔶㜳㘰攴晣㌱㝥愶捤㉦㈴扦㠲搸㥡戳㥢㌲㙢捦攱扢㔶㍤昰㌲㝥愷昰て㄰挵户愷捣收晣〹㌶㘹㜳㑥愴搷㘶㄰㐷㜳㔴㉡㥢搳㠸㑥㔵挰挵慤㌹扦晥㤱攴ち昹ㄷ㑢㤱昰ㅥ㔹ㄵ㈲㘵攲㘵㜸㌱愸搱㤶愴ㅤ㐹㝢㤲づ㈰敡㍢戸昲ち昹㑣㔸昱搵戰攷㜰㐵㡥搱㤱愴ㄳ㠸慤㌹㕤㈸㝢ㄲ戶昸㔳㕥㡤晦㝡攰㘵散㐳攱扥㈰㡡㙦慤㤹捤改〶㌶㘹㜳收搱㙢㌳㠸愳㌹晢挳挵㙢㌴愲㔳㌵㜰㜱㙢捥晢挹㥡昳㥥愵㐸㜸㝦慦づ㤱㌲昱㌲㝡㌳昷㍥㈴㝤㐹晡㤱昴〷㔱㙦㔹捤㠱㤱昳挷ㄸ㐰㥢㠱㈴㠳㐰㙣捤挹愲捣摡㜳敡攱㈴捤挹愶㌰〷㐴昱扤㐱戳㌹戹㘰㤳㌶㘷㍥捣ㄲ㥢ㄳ㠰㡢搷㘸㐴愷ㄶ挲捦慤㌹㑦㈵㙢捥ㄶ㑢㤱昰〶攵挹㠸㤴挹㉣づ㘷敥㐷㤰っ㈵㈹㈶ㄹ〶愲㌶㈵㙤㑥〹㙤㐶㤰㡣〴戱㌵㘷㌴㘵㔶㜳㑥㐱㜰㘹捥㔸ち挷㠱愸搳㈰㌲㥢㌳ㅥ㙣搲收㥣捡戴㌶㠳㌸昶㥣㐹㜰昱ㅡ㡤攸搴改㜰㜱㙢捥晡㘴捤㔹㘷㈹ㄲ摥㘱㕤㡣㐸㤹㜸ㄹ㌳㤸晢㌱㈴挷㤲捣㈴㌹づ㐴摤㤰戴㌹戳㘹㔳㑡㜲㍣㠸慤㌹㘵㤴㔹捤㔹㠲攰搲㥣㌰㠵ㄱ㄰戵ㄴ㈲戳㌹㔱戰㐹㥢㜳㈶搳摡っ攲㘸㑥㌹㕣扣㐶㈳㍡昵㉦戸戸㌵攷攲㘴捤戹挸㔲㈴扣㐵㝣㌶㈲㘵攲㘵搴㘰㔰愳㤶愴㡥愴㥥㘴㍥㠸㍡㉦㘹㜳ㄶ搲㘶ㄱ挹挹㈰戶收㥣㑡㤹搵ㅣ扥敢㉣捤㌹㥤挲㌳㐰ㄴ摦㕥㌶㥢戳ㄸ㙣搲收㥣换戴㌶㠳㌸㥡戳ㄴ㉥㕥愳ㄱ㥤㕡〶ㄷ户收捣㑦搶㥣㝡㑢㤱昰ㅥ昷〵㠸㤴㠹㤷㜱〱㜳㕦㑥㜲㈱挹㐵㈴ㄷ㠳愸㙡慢㌹昷挳㡡慦㠶ㄳ昲愵戴㔹㐱戲ㄲ挴搶㥣换㈸㝢ㄲ戶㌸㈱㉦挷㝦搲㥣㉢㈸㕣つ愲㉥㠲挸㙣捥㤵㘰㤳㌶攷㐲㤸㈵㌶攷㙡戸㜸㡤㐶㜴敡㘲昸戹㌵攷戸㘴捤㤹㘹㈹ㄲ摥㥦扦ㄴ㤱㌲㤹挵捤捣晤ㄶ㤲㕢㐹搶㤱慣〷㔱㐷㕡捤㠱㤱昳挷戸㥤㌶ㅢ㐸敥〰戱㌵攷㑥捡慣㍤㘷〵㥣愴㌹㜷㔳㜸て㠸攲㝢晢㘶㜳敥〵㥢戴㌹㉢㘱㤶搸㥣〷攰攲㌵ㅡ搱愹换攰攷搶㥣㘱挹㥡㔳㙣㈹ㄲㄶㄸ㕣㠱㐸㤹㤲〵㜳㝦㠲攴㐹㤲㉤㈴摣㐹搴㍦㤳㌶㘷㉢㙤㥥㈱搹〶㘲㙢捥㜳㤴㔹捤㔹㡤攰搲㥣ㄷ㈸㝣ㄱ㐴慤㠱挸㙣捥㑢㘰㤳㌶攷㑡㐹ぢ挴㜱㔸扤ちㄷ慦搱㠸㑥㕤〵ㄷ户收昴㑦搶㥣㝥㤶㈲㘱㠵挴㌵㠸㤴㠹㤷戱㠳戹扦㑢戲㤳攴㍤㤲昷㐱㔴て慢㌹ㅣ㤳慦㠶挳敡〳摡㝣㐸昲ㄱ㠸慤㌹㥦㔰昶㈴㙣㜱㔸慤挵㝦搲㥣捦㈸晣ㅣ㐴㕤〷㤱搹㥣晦㠰㑤摡㥣㙢㘱㤶戸攷㝣〹ㄷ慦搱㠸㑥㕤て㍦户收㜴㐸搶㥣昶㤶㈲㘱㜵挷㡤㠸㤴㠹㤷昱㈳〶㌵㝥㈲昹㤹攴ㄷ㤲㕦㐱㔴ㅢ慢㌹㌰㜲晥ㄸ扢㘹戳㠷攴㜷㄰㕢㜳晥愴捣摡㜳㙥㠲㤳㌴㠷㡢㌱っ〵愲戸㌲挴㙣㑥㉡搸愴捤戹ㄹ㘶㠹捤攱㜲㘱慦搱㠸㑥摤ち㍦户收晣昸㝢㤲㉢攴ㅦ㉣㐵挲昲㤴昵㠸㤴挹㉣㍡㘰㔰㈳㠳挴㐷搲㤱愴ㄳ㠸晡ㅡ慥敥昷㤰扢搰愶㉢挹㍥㈰戶收㜴愳捣㙡づ㔷扣㐸㜳昶愳㜰㝦㄰戵〱愲㕥㜸愵ㄸ摤挱㈶㙤捥敤戴搸っ攲㌸慣づ㠲㡢搷㘸㐴愷敥㠰㡢㕢㜳㜶㈴㙢捥㍢㤶㈲㘱㝤捤㥤㠸㤴㠹㤷搱ㅦ㠳ㅡ〷㤳っ㈰ㄹ㐸㌲〸㐴扤㥥戴㌹㔹戴ㄹ㑣㤲つ㘲㙢㑥㉥㘵㔶㜳戸㘴㐷㥡攳愷㌰〰愲敥㠱愸ㄷ㕥㔸㑡ぢ㌶㘹㜳敥愶挵㘶㄰㐷㜳㡡攰攲㌵ㅡ搱愹㝢攱攲搶㥣捤挹㥡昳戸愵㠸㕦㈰㤴挶户摢攳摦昰㤴昵摢戱愵ㄳ戶㐵ㄹㅤ㘰散㠹ㅥ㔹㔵㕥㔷摢㌶㕡㕣㕦㔷㍤戲扣慥愴戶慥㕤ㄴ〴㥢攲戲㥦慣㌲戰㌹つ㡣ㅥ㔵ㅥ㔹㌰ㅤ㙦昹ㅤ㤴愸挲搲昶攱昵戵㜵搵昲㕥敥㠱㠹晡㤲敡㠹搵㜵㈵攵戵昳㉡㠲㡢㝡扢愸㑤捤搱㜳㈲㔵㔸昶㔲㠳搵㉦㑤ㄹ㔵捦㥢ㄷ〹扢攴㌸慤扡扥㈶ㄴㄹ㔳昲㜷㔸㌸愳捣㌷愵㔳昰扥愷㔲戸㉤㤲㝣愱㠸慤敦〷〰㥢㔴扣㔷慡晥攲扡㡢捤昰㑦㌱㠶㘳搷㑢挱㤸搸搵㡤ㄲ敥㠶㔸昲昰㈰㐴㡤敦㈲戶愵㌸㙤㘱散㡤〲㔶㔳搶摥㕡敢㌵愶慡戶㍣ㅣ昱㕡摣㠴昲慡づ搶收愴晡㍡㠷㈶戸戰戳愵挱ㅢ扡㤳慡〰㝤㈸㔸ㄳ晥㍢愰㠲挲昰㘳㐲愲㍣昸昷搷ㅡ㙤㠶㐹㐹搹愵ㅦ㐱摡㜵〶づ昶ㄱ㔶慦ㅦ㠲摡昵晤昵搸攱㠸つ摢㑡愶っ搸户㘷扢㘳攲㜴㜲ㄳ㈲挱㉡㐱㘱㕡㕤戸㈴㌲扦㠳㔸㐴戰㠳攳㠹㤲㡡㐸㘷㈷㉢换㉣㡣㘸㜱㔹㙤㜵㐵㝤㕤愴㐳㙣㑢づ㜴㈳㍡㌵㔲ㄱ攴慡戴㜶戱慤挹愱㍡慣摢㡢挵攳㡡戳扦て㐲攸㐸㙢ぢ㈵㈵㌸㜹ㅡ搹㜹㥤㐵昰ㄸ晡㡢愸慡㤴㤴愸晣㝣㜳㠴扡㜲㌵㝦搶ㅤ㤱愲㌷扣晣㐹㐹㝢ㄸ攱㥢扦散㡣㐷㔲㘷扤ㅡ搲㍣挳挹挹慢㥤㤶㜱挵㔷晢愸㥣昷戰慣㤳てㄳ㘵昰搰愹挰㤳㕥㜵攵㔸收㔰戱愸㐳㜴㑣㔵愸愲㍥ㅣㄹㅦ㉣㡢㔴攸㜳㜶㜵㑤攵摦〴慦搶攸㥡㜵㐴㌵搲ㄷ㙢㉤摥ㄸ㍣㠱愷ㄷ戹晤攵搳ㅣ㙥收攰㐸㤳㍦戹㠸攱㌵㐶㕢挷ㅤ㔷㤸晤㥦搷昸㜹攱搴愹㘱㠵慡㍣愳㠵㔳㕢㠲㠸攷㌴慥㜷㡡㉤ㄳ㤴㈳捥㘶㌶扥㝡㝣㌵㤶㜰㠶㙤愲搱攵愶攸㙦㜳㕣挹㈱攵昱㜸晥敡ㅦㄸ昴ち㍦扢慣㌵ㄶ㌸改㤹晣ㄱ晣ㅢ挳㠳㘳ㄳ昸昸㤵㔲戶ぢㄱ昹摢㉦㈷㐱ㅦっ㌳㜸〶㌳㉦ㅣ愶㤷搷㔵㐴摡㐶㐵㉦摢改㍣㈴搸捤㌶搱改㜳戰敡愸愴㝤㜴㔴㑤㜹戸愲扣㉡挲㡢㄰㉣㈹收㜳㜱攳㈳㈷㘰昱敢攴敡摡㜲㍥敥搹㍥㍡扤㈶㔸㔵㍢㡦㡢换㐲㡢㍡㌹㌸〱㉢㉤㍡慣扣ち〷㤰㌹㈶户㌳愲搳收㔴㉦挰ㄳ愳昵㤵㔵愳㠲昳㙡晦ㄶ㐰昱㜸㌲㝦捣㌳㘰慡㑡㑤㔵改愹改㝦昵㙦ㄵ昶㜰㠴捣㐵挸㔴ㄲぢ慡挷戰搵挸昱㑡㤴慣愵挷㍣㕥㤹㤳攳改㐷搷㜵㡦戱挷㙤㜹づ㌶挶攰戰㙣㌷ㄶ㘴散愸㈳挷㌴㉣㔸晦晦㝡㜶㌵敤㜱㐴㙥攴㑦㠱散ㄶ戱搵戱㕤㘱摣挱摣㔵㈸攳㥥㘳〸攲攴攲㜷㍦㙦㔴㙣戸㈷攲慦㈷捤戹㌹ㄲ敢ㄶ摢攱挰挷愹ㄷ敢㍤㜱捥敤㘰㌲扣㥣慢っ㔶搴㕡扡攱搵㤵㤵㐱敥㕡摣㉤愷攱扣ㅤ㐹㤷㙢㙢㥣㐹㡣㈸㠸散㝦㤶㈸戸㄰愲攰㐲ㄱ攱捦㌱㔷扣换㌶㘳㔵㥦㄰慣㈹慦㥢㔳㔹ㅥ㑡㈷挳㔵改㝦㡢㝤ㄲ扢㔰㙢㌴㔳晦挸㡥㠹ぢ搵昸戵愵收㜲㐸挰㥤㠵戹〳㕢㐷昸戱攷攲㐹㐶晣㔳㝦㜱㌹㌱㜶㕦㌹搹ㅢ攳ㄱ㉤つ戳晤ㄴ㥣昶捤㔴㙣ㄷ㘰㤰挸㐹㐸㍤㐱〳扣㡣〹㌰攷〶㕦慤户㠰㌴扡挲戳つっ扣攳慢㠳攱㤱㜸㜰愱扡愶㡤昵慣㜵㍡愰攵㈹愵挶挷㔵扤挳戱㈴ㅥ㑢敤攷攳㍡戸㈶㥤㠲㘹㔸㉦摢㥡敢㠱㍤㈶㠶晣㔳㤸㤲㤶搶㌶摤㙤慣㌱㍡㔶㙦㙢昵愳晤㔹昵㌱〹昱扦㥡㔲㜸〴㜳昷㝡㔱〸㥥㉡〴㌵㈶戱愶愷挰戲㥥㌸㠳挹㌴㤸〲㤲戶ㄵ捡昸愳㈴改ち㔸㌸愴愴㔵㜲㘵㙥㝡㈵换挱攵㠶〷敢㜵戱挲ㄷ㉤昱戴㑤㝦ㅡ㝡㘳㉡慣㕥㝣攱㠵㈱搸㑥㔱㕣㘲扡〵㉦㡥㉦㙤昳㤲ㅡ搳㘰㘳㑣〷㔱慦㠱㤵㌵攰㥢戱㠱㌵㍢㤰〱〵㤹㤰ㅣ㡤㙤晣愹㔰慦㐳挴㐹㠹晥戱㈱㠹㑢改ㄹ㤶搵ㅢ㔰昳㜲㥡ㄸ㌶㜵㘹愶戶挳㡥㤷㘷㜸ㅦ〴敥つ搷〷㌳慤㘰㙦㐲挵㙢〴昳㈷改㕦㌱昵㌶っ昸㤷㉣挵㜳ㅣ㍣晦㤱散ㄱ攱㙣挹㉡敥扣慡摥㠱ㅦ捦慤挶㉣昸慡ㅤ搸攲㈹ぢ昹㥢扢㜰㈹愴㑤敦挲㍢挵〳㐱㡥㘷㄰㡢㔱敦㘳㘳ぢ㕥㜱戰〷㘱㘳㤴搱昰摦敥〶㈱ㅡ㠴㘹昰〱っ戸㙦ㄸㄱ㜰㌱㌸㍦戶戹愵㘱摢㙢挲ㄹ愵摢〹㜴晢ち㐲ㅢ㥣攵㤰㈱㉢㠱昳㐴㙣ㄳ捥慦㈱㑡づ攷㕣换敡ㅢ㔸㌵ㅢ捥㙦㘱㙣挲㔹〱昷〶㌸慢慣㘰扢愰㙦づ㥣摦挳㑥攰㌴〸㈷㌳㡦晦㘳愸㝥㠰㔸㐰㥢〷ぢ昵㈳㌸〷㘸㌵㤰㌶つ摡捦㘶㙣扣搱挴㈰ㄶ愳㝥挵挶ㄶ扣攲㐰攳㈷㔲ㄸ昵㌴晣捤摤㘰㍥つㄶ搰㘰㌷っ〴戴㠵攰㘲愰晤㘱㜳戳㠱戶㠸㙥㈷搳捤㠳ㄴ㙣愰㥤ち㤹〶敤㌴㙣ㄳ戴㌶㌰㐹づ摡改㤶㔵㍡慣㥡つㅡㄷ扣㥡愰㥤〱昷〶搰㤶㔸挱扣搰㌷〷㌴㉥㡡㙤〲㌴㉥㤹ㄵ搰㤶㈲戶敡〰捥〱摡㔹㤰㌶つ㥡て㙥昸㑤㌱捥㘶㄰㘹ㄱ晥攷㈲摢㉤㘰攲㐰㍢〷㌶挶戹㌴攴〲㕣ㄷ㠳昳㘸戰㡣〶㕤㘰㈰愰㥤て㉥〶ㅡ㔷摤㙡㌷ㅢ㘸ㄷ搰㙤㌹摤㌲㘱㘰〳敤㈲挸㌴㘸ㄷ㘳㥢愰昵㠰㐹㜲搰㉥戱慣㝡挲慡搹愰昵㠲戱〹摡愵㜰㙦〰㙤愵ㄵ慣㌷昴捤〱慤㉦散〴㌴搷㑢㑥搵て㙡〱㙣ㄵ攲慡晥攰ㅣ㠰㕤づ㘹搳㠰つ㠰ㅢ㝥㔳㡣㉢ㄸ㐴摡㠳晦戹昰㜷ぢ㤸㌸挰㔶挳挶戸㤲㠶㕣ㄴ散㘲戰㠶〶㔷搱㈰ぢ〶〲搸搵攰㘲㠰㜱㈵戰㜶ㅢ㡡昸㕥㙦㐷㔰攳ㅡ扡慤愵摢愱㌰戰〱㜶ㅤ㘴ㅡ戰敢戱㑤挰戸愶㌷㌹㘰㌷㔸㔶㠷挱慡搹㠰㜱㜱戰〹搸㡤㜰㙦〰散㘶㉢搸攱搰㌷〷戰愱戰㙢攲㈸㉢㠶㠹㠰㜶㉢㘲慢㘱攰ㅣ愰慤㠷戴㘹搰㑡攰㠶㕦㍣㜴换㈰搲㈲晣㍦ㄲ㕢㕢挰挴㠱㜶㍢㙣㡣つ㌴ㅣ攵㙥㜰〷つ㌶搲㘰㌴っ〴戴㍢挱挵㐰攳ち攵㉤㔶㕣摢㔱㜶ㄷ摤敥愶摢㜴ㄸ搸㐰扢ㄷ㌲つ摡㝤搸㈶㘸㕣㙢㥣ㅣ戴晢㉤慢愳㘰搵㙣搰戸㘸搹〴敤〱戸㌷㠰昶㤰ㄵ㡣敢㤹㥢〳摡戱戰㙢攴㈸攳㤲㘷〱散㘱挴㔵挷㠱㜳〰昶㈸愴㑤〳㌶ㅢ㙥昸挵晡㐷〶㤱昶攰晦攳戱戵挵㙡㉣㠵搶㠵改㘳戰㌱ㅥ愷㘱搰摤㘰㌳つ㥥愰㐱ㄹっ〴戰㈷挱挵〰攳慡改㉤㔶㕣摢昵攴ㄶ扡㍤㐵户㉡ㄸ搸〰摢ち㤹〶散ㄹ㙣ㄳ㌰慥㝦㑥づ搸㌶换㙡ㅥ慣㥡つㄸㄷ㔲㥢㠰㍤ぢ昷〶挰㥥户㠲㜱㡤㜵㜳〰攳散戹㠹愳㡣㑢戱〵戴ㄷㄱ㕢捤〷攷〰敤㘵㐸㥢〶㡤㙢户昱㥢㘲扣挲㈰搲㈲晣㝦㌲戶戶㔸捤愵搰〲敤㔵搸ㄸ慦搱㤰ぢ扢㕤っ㕥愷挱ㅢ㌴㌸ㄵ〶〲摡㜶㜰㌱搰戸㥡㕢扢搹㡥戲㌷改昶ㄶ摤捥㠵㠱つ戴㜷㈰搳愰敤挰㌶㐱攳扡散攴愰扤㙢㔹㉤㠳㔵戳㐱攳〲㙦ㄳ戴㥤㜰㙦〰敤㝤㉢ㄸ搷㝥㌷〷戴ぢ㘱搷〴㘸㕣㈲㉥愰㝤㠰搸敡㘲㜰づ搰㍥㠲戴㘹搰戸愶ㅣ扦㔸敢捡㈰搲㈲晣扦ㄲ㕢㕢挰挴㥤ㅡ㍦㠱㡤昱㈹つ戹攰摣挵攰㌳ㅡ㝣㑥㠳换㘰㈰愰晤〷㕣っ㌴慥㌲搷㙥㌶搰扥愰摢㝦改㜶㍤っ㙣愰㝤〵㤹〶敤㙢㙣ㄳ㌴慥ㄷ㑦づ摡㌷㤶搵㡤戰㙡㌶㘸㕣㜸㙥㠲昶㉤摣ㅢ㐰晢捥ち㜶㌳昴捤〱敤㔶搸㌵〱ㅡ㤷慥ぢ㘸㍦㈰戶㕡て捥〱摡㑦㤰㌶つㅡ搷扡攳ㄷ慢ㄷㄸ㐴㠳㜶〷戶戶㈴㠲昶ぢ㙣㡣㕦㘹挸㠵昰㉥〶扦搱㘰㌷つ敥㠴㠱㠰戶〷㕣っ㌴慥㝥搷㙥㌶搰㝥愷摢ㅦ㜴㝢ㄴ〶㌶搰昶㐲愶㐱攳扢㤰〴㡤敢搸㤳㠳挶㥢㍢戴㝡っ㔶捤〶㡤ぢ攲㑤搰㔲攱摥〰ㅡ㍥搴㑣㠲㙤㠶扥㌹愰㍤〹扢㈶㐰攳㤲㝡〱捤㠳搸敡㈹㜰づ搰搲㈱㙤ㅡ戴慤㜰挳㉦ㅥ捡㘳㄰つ摡㌶㙣改收㔲㘸㥤ㅥ扤戰㌱摡搲㤰ぢ昴㕤っ摡搱愰㍤つ㥥㠳㠱㠰搶〱㕣っ㌴慥捡搷㙥㌶搰㌲攸收愳摢㥢㌰戰㠱搶〹㌲つ㕡㘷㙣ㄳづ慥慦㑦づ㕡ㄷ换㡡ぢ昰㥢つㅡㄷ敡㥢愰㜵㠵㝢〳㘸晢㕡挱㜶㐰摦ㅣ搰㜶挲㑥㐰㜳扦搴攷㌲㝦〱慣ㅢ攲慡昷挱㌹〰摢て搲愶〱晢〰㙥昸挵㔲ㄵ〶搱㠰㝤㠴㉤摤㔸ち㉤挰扡挳挶㌸㠰㠶㝣㘸挰挵攰㐰ㅡㅣ㐴㠳㑦㘰㈰㠰㘵㠲㡢〱昶戹捤捤㜶ㄱ搲㠳㙥㍤改戶ぢ〶㌶挰㝡㐳愶〱敢㠳㙤〲挶㌵晦挹〱敢㙢㔹昱愱㠰㘶〳挶㠷〷㑣挰晡挱扤〱戰㠳慤㘰㍦㐲摦ㅣ挰㝥㠶㕤ㄳ㐷ㄹㅦ㍦㄰搰〶㈲戶攲㜳〸づ搰づ㠱戴㘹搰㜶挳つ扦㈹㐶ㄶ㠳㘸搰㝥挷㤶ぢ㈶㠳㘱㘳㘴搳㤰て㌳戸ㄸ攴搰㈰㤷〶㝦挲㐰㐰换〳ㄷ〳㡤㑦㌰㘸㌷摢㔱收愷㕢㠰㙥㕥ㄸ搸㐰㉢㠰㑣㠳㔶㠸㙤㠲挶㘷ㄱ㤲㠳㔶㘴㔹戵㠳㔵戳㐱㙢て㘳ㄳ戴㐳攱摥〰摡㘱㔶戰づ搰㌷〷㌴㍥昸㈰愰㜹㠶挰戳㍢㍥㔰㌱㈷ㅢ㍦㜱㥦㔶㌸挴てㄹ换㑡戸慦挵㘷㈶〴搱挳攱慥㍡㠱㜳㈰㍡ㄴ搲愶ㄱ敤〲㌷挴㑥㌱㡡ㄹ㐴㈳捡愷㉣㜴攷㈹戴づ挳㘱戰㌱㠶搳㤰㑦㘰戸ㄸ㤴搰㘰〴つ扡挱㐰㄰ㅤ〹㉥㠶㈸ㅦ扢搰㙥戶挳㜰ㄴ摤㐶搳慤㌷っ㙣㠸㡥㠵㑣㈳㍡づ摢㐴戴て㑣㤲㈳㍡摥戲敡ぢ慢㘶㈳捡㈷㌱㑣㐴㈷挰扤〱搱㐹㔶戰晥搰㌷〷搱〱戰㙢攲㌰攴戳ㅣ〲摡ㄴ挴㔶㠳挰㌹㐰㥢〶㘹搳愰㘵挱㑤㐰㥢捥㈰ㅡ㌴㍥晤愱㥢㙢〳敤㐸搸ㄸ㐷搱㤰㑦㠶戸ㄸㅣ㑤㠳ㄹ㌴挸㠵㠱㠰㜶っ戸ㄸ㘸㝣ㅣ㐴扢搹づ挳㘳改㌶㤳㙥㠷挳挰〶摡㉣挸㌴㘸戳戱㑤搰昸㘰㐷㜲搰㑡㉤慢愱戰㙡㌶㘸㝣㐲挴〴敤㜸戸㌷㠰㔶㘶〵攳挳㈳捤〱慤〴㜶㑤㠰㌶〲㈶〲㕡ㄸ戱搵㐸㜰づ搰愲㤰㌶つ摡㘸戸〹㘸㈷㌰㠸〶㙤㉣愴扡戹㌶搰收挰挶㈸愷㈱㥦㔸㜱㌱㌸㤱〶㜳㘹㌰ㅥ〶〲㕡〵戸ㄸ㘸㝣㑣㐵扢搹㐰慢愴㕢ㄵ摤㘶挰挰〶摡㍣挸㌴㘸㈷㘱㥢愰昱㠱㤳攴愰搵㔸㔶挷挲慡搹愰昱挹ㄵㄳ戴㕡戸㌷㠰㔶㙦〵攳㐳㉤捤〱㙤㌶散㥡〰㡤捦扥〸㘸ぢ㄰㕢ㅤて捥〱摡㈲㐸㥢〶㡤て换〸㘸㈷㌳㠸〶㉤っ愹㙥慥つ戴㔳㘰㘳㥣㑡挳㠸扢挱㘹㌴㌸㥤〶㔱ㄸ〸㘸㘷㠰㡢㠱挶挷㘷㜴㕣ㅢ㘸㡢改戶㠴㙥㌵㌰戰㠱戶ㄴ㌲つ摡扦戰㑤搰昸㈰㑣㜲搰捥戲慣敡㘰搵㙣搰昸㐴㡤〹摡搹㜰㙦〰敤㕣㉢ㄸㅦ戶㘹づ㘸ぢ㘱搷〴㘸㝣㈶㐷㐰㕢㠶搸敡㘴㜰づ搰㉥㠰戴㘹搰昸㄰㡦㠰戶㥣㐱㌴㘸愷㐳慡㥢㙢〳敤㐲搸ㄸㄷ搱㤰㑦昸戸ㄸ㕣㑣㠳㑢㘸戰ㄸ〶〲摡愵攰㘲愰昱戱ㅥ敤㘶〳㙤〵摤㔶搲敤〲ㄸ搸㐰扢っ㌲つ摡攵搸㈶㘸㝣㐰㈷㌹㘸㔷㔸㔶ㄷ挲慡搹愰昱㐹ㅦㄳ戴搵㜰㙦〰㙤㡤ㄵ㡣て〱㌵〷戴㑢㘱㈷愰㜹慥㠲㘷搲慢㤴晣㘴㔷㈹㝣㤰㐸㄰扤ㅡ敥㙡㈵㌸〷愲㙢㈱㙤ㅡ㔱㍥㜹㈴㠸㕥换㈰ㅡ搱㉢㈰搵㥤户㈱㝡ㅤ㙣㡣敢㘹挸挷㤲㕣っ㙥愰挱㡤㌴戸ㄲ〶㠲攸㑤攰㘲㠸昲㔹㈴敤㘶扢㑡戹㤹㙥户搰敤㘶ㄸ搸㄰㕤〷㤹㐶㜴㍤戶㠹㈸㥦㉡㑡㡥攸㙤㤶搵慤戰㙡㌶愲㝣㍣挹㐴昴㜶戸㌷㈰㝡㠷ㄵ㙣㍤昴捤㐱昴㜶搸㌵㜱ㄸ昲〱㈷〱敤㑥挴㔶㜷㠰㜳㠰㜶㌷愴㑤㠳挶㈷愲〴戴㝢ㄸ㐴㠳㜶㌷愴扡戹㌶搰敥㠵㡤㜱ㅦつ昹戸㤴㡢挱晤㌴㜸㠰〶昷挲㐰㐰㝢㄰㕣っ㌴㍥㈳愵摤㙣㠷攱㐳㜴㝢㤸㙥㥢㘱㘰〳敤㔱挸㌴㘸㥢戰㑤搰昸戴㔳㜲搰ㅥ戳慣昸㌸㔴戳㐱攳㘳㔳㈶㘸㡦挳扤〱戴㈷慣㘰㑦㐱摦ㅣ搰戶挲慥〹搰昸攰㤵㠰戶〵戱搵㌶㜰づ搰㥥㠶戴㘹搰㥥㠳㥢㠰戶㤵㐱㌴㘸㉦㐰慡㥢㙢〳敤ㄹ搸ㄸ摢㘸挸挷戸㕣っ㥥愵挱㜳㌴㜸〹〶〲摡昳攰㘲愰昱搹㉤敤㘶〳敤〵扡扤㐸户ㅤ㌰戰㠱昶㌲㘴ㅡ戴㔷戰㑤搰昸ㄴ㔶㜲搰㕥戵慣昸㤸㔶戳㐱攳攳㕣㈶㘸慦挱扤〱戴㌷慣㘰敦㐳摦ㅣ搰㍥㠰㥤㜹敥摣づ捦愴攷捥㐰戲㜳㈷㥦ㄶㄳ㐴摦㠴扢攲㘳㘳づ㐴摦㠶戴㘹㐴㍦㠱㥢㈰晡づ㠳㘸㐴㍦㠳㔴㜷摥㠶攸づ搸ㄸ敦搲㤰捦㥥戹ㄸ散愴挱㝢㌴昸てっ〴搱昷挱挵㄰攵〳㘷摡捤㜶敥晣㌷摤㍥愰摢㡦㌰戰㈱晡ㄱ㘴ㅡ搱㡦戱㑤㐴昹攸㔸㜲㐴㍦戱慣昸㙣㔹戳ㄱ攵㌳㘸㈶愲㥦挲扤〱搱捦慤㘰扦㐲摦ㅣ㐴㜷挳慥㠹挳㤰㑦戱〹㘸㕦㈰戶攲攳㙣づ搰扥㠴戴㘹搰晥㠴㥢㠰昶ㄵ㠳㘸搰昸摣㥢㙥慥つ戴慦㘱㘳㝣㐳㐳攵㙥昰㉤つ㜶搱㈰ㄵ〶〲摡㜷攰㘲愰愵搹摣㙣㠷攱昷㜴晢㠱㙥ㅤ㘰㘰〳敤㈷挸㌴㘸㍦㘳㥢愰㘵挰㈴㌹㘸扦㔸㔶㍥㔸㌵ㅢ戴㡥㌰㌶㐱晢ㄵ敥つ愰敤戶㠲㜵㠲扥㌹愰㜵㠱㕤ㄳ愰㜵㠵㠹㠰昶㍢㘲慢㝤挰㌹㐰晢ㄳ搲愶㐱敢〶㌷〱㙤㉦㠳㘸搰昶㠳㜴ぢ㤸戸㜷㝢㔲搰㘸㠳摦㉦愱昶㜷㌷㐸愵㐱㉢ㅡ㜴㠷㠱㠰搶ㅡ㕣っ戴㠳㙣㙥㤰〳〴ㅥ㙦㐶ㅡ摤㍣㜴敢て〳ㅢ㘸改㌴戲ㄶ㜶昱㉢㙦〸摡挱㌰㐹づ㥡搷戲ㅡ〰慢㘶㠳㌶㄰挶㈶㘸㙤攱摥〰㕡㝢㉢搸㈰攸㥢〳㕡ㄶ散㥡〰㙤㌰㑣〴戴っ挴㔶搹攰ㅣ愰㜵㠴戴㘹搰㜲攱㈶愰㜵㘲㄰㘹ㄱ晥昷㐳扡〵㑣ㅣ㘸㥤㘱㘳㜴愱㘱挰摤愰㉢つ昶愱㐱㍥っ〴戴㝤挱挵㐰㉢戲戹㐱慥㐱敢㐶户㝦㠰愴つ㠷㐱昳ㅥ㈷㈳摡㍥摢㌳㝥㕣〰㕤摢㌱㍡愵ㅥㅦ愵㔹户㘸ㄲㅥ㌴愹愳攸敦戰挲戸戵昹戸㑦晣攷㤱㍢扦慡〶㑦捡㐹〹㌳㘷ㅤ㠸捡攲㝢攰戴戵㙡慢愵攵㕦㝢ㅣ挸㥢昶搹敥扤㝢㥢㌷ち昷㡡㌶昳昹㔱户愵愵㈹改ㅣㄳ㈰㘱ㅤ敢晥〰㡣㐷㔱〹㔸搹㠵扡ㄳ㔲敢㐷㡤㜰㤳愶㡤㠴戴㤱㤵昹㜱㑦搲㌰㙡攷㠶㜵挴㕣㌱㍥戰㠲摦㜸攵戶〰搹戹㐰晦〰攴愲㐶扢攵愰挶㘸改㐱戴挱㄰㝣愵㡤㠷戴挹㈵摦㌸戱攱攱㐱㉥晥㥥㔶户愸〲ぢ敥戹挹㡦㠷㌵户戸挲搸㔴㈳改敡㥡搶㜸㑥㌲晥〳愱㘳扥晣搰㠹戶㕤攲㍥㠰㕢摣愸ㄹ㡢㙣搲㍥〰㐴㐹晤㤹㜴〳㉡昴攱㡦愷〷㙡敡㌲愱㍣㔴㔳㕤㕢ㅤ慤换㥣㠶㠷㐶㌲昹㤱散㔱㍣㍥㔴㥣昶㍥㈲扡㡥挹挲㕡㔷昱敢㥢〴㘸敦摣慡敡〵㔵㤲㑤㕡㉤㍦㤹㥥愳ㄹ㙤摡㜰ㄸ㍥㔴㈴㍦扤搰㌸摦〴㈴㑡㘷愳ㄷ〶㙥摦捡㌷搱㙡慥愷㌷昸㍥挳㠷つ㥦㕡ㅡ㠹ㄶ昸昳晤挱晣㘰㌸户捣㥦㤷㥤㔷㠸晢晣攱〲㝦㕥㘱㙥㈴户㌰㤴㥦攳㥢㘴昹ㄸ㝤攰攳㥢慣戹扥攴愶㘸㡥扡㡣愹攰㌸扥挷捣攰㝦㐷㝤㕣摦㡤㕦㝣㜷ㄲ挶改㌰㝣㔸愹敤㈱ㄱ捦挱㤰戵㠳㑣㤶挱㑦挵㘷挱㝢〶㐰搲ㄱㄲ攷㌷㘱昹愶㕢㔱㡣㑣㠴㌲㝡㤰ㅣ〲㑢㜵ㄴ攴㍣戵㜹搵㙢㐰㠰㠷ㅥ挷昲ㅡ㠳愱攴㈱㜴㌴㔸㘹㜱㌶〴晡㐷捤㜰㤵ㅥ〳㈹て㈳㈳㠷㤱㘷扡摡捣搲搲㍣摡㈰愰扣㑡㈱攵㙥慥㕥㐰〲摣戹㌸㤲㈷〰㤳愴㝢㡣㝡づ㘶摣㙢㥣愸ㅦ㡦㈸㠲㝡〱㥣㠱㝡搰ㅡ捦㔳〸摥㐴扤っ〸㘷晢昳ち㈲㐵挱㍣㝦㌸㍦㔴㤸㠷摦㠰㍦扦戰㈰㈷㥣ㅦつㄶ昹捡㉣ㅦ愳〸㍥扥㤰收づ㈵ㄷ搶ㅣ㜵ㄹㄱ㜰㉤㠳㝡ㄴ㤱昱㥢攲㌹っ攳挴愳㍥〴㌲㈷敡㠷㐳攲㠲㍡搷㤱㌳㡡搱㤷愴ㅦ㐹㌱㉣㔵㌹㠴㈶敡㡦愱㠳つ愸て㠷㤲愸㥦〸㝤㈲敡㜳㕤愵ㄵ㤰ち敡㈳ㄸ戹捡搵㘶㥥㤶㡥愲つ搲㤰㔷つ愴㠲晡㠳㐸㐲愳㙥㄰㜵㥥ㄲ搴晤慥〰㜳㤹户〰㍣づ㜶〰戸捥ち敤ㄹて摥〴戸㌰ㄲ挸㉥挸㈹捣㉦㉡ぢㄷ晡〳㤱挲㘰㙥㈸㤸㕤ㄸ㈹捡〹晡昳捡昲㜳㠲扥㝡㥤捥〴昸昸收㙢㑥〰㕥愰㌹敡㌲ㄶ㠲㙢ㄹ㠰ㄷ㈱㌲㝥昱戹戳ㄸ挷㈰愲〶㐱昴㥤慣攵㠳愸㍣㠴攴㐸挸搵愹㤰㥢㤰慤㜷㐰㜶㌴㤴㠴散㌴攸ㄳ㈱攳㙡昲㐴改ㄹ㤰ち㘴挷㌰昲ㄲ㔷㥢愵㕡㍡㤳㌶㐸㐳㕥㘷㐱㉡㤰摤攸ち搹昵慥㤰㥤つ㈷㠱慣ㄴ愱〰ㄹㄷ㜴㌳㥡攷㜸昰㈶㘴戹㜹㤱散㠲㠲散㕣㝦㝥㈴摢ㅦ捡㉥㈸换㉥挴㔹㌹扦愸㌰愷㉣て攰㘵晢捥搵改〴攱攳㍢㑦㜳〲搹㌲捤㔱㤷㜱㍥戸㤶㠱散〲㐴挶㙦〲㘴换戵㥣㑦愵挸昷挵ㄹ攵挸㐴㕤〴戹〹搹㘵づ挸收㐲㐹挸㉥㠶㕥挰㜱㕣㥥㕣攲㉡扤ㄴ㔲㠱慣㤲㤱㔷扡摡慣搲搲㙡摡㈰ㄷ昰㈹敡㜲㔰㠱散㘲㍢㘴晣㙢㉣㐷搹㠵慥㤰㕤〱㈷㠱慣ㄶ㜶㠰㙣戵ㄵ摡㔳〷摥㠴㉣扢㈰㍦㔰㤸㕤㤴㕤㤶㕦㤴敦捦换换㉦挲ㅦ搲㠲愲戲㠲摣㥣㘰㌸㥡ㅤ㉤昳㕤㘹昹ㄸ昵昰昱慤搱㥣晣昱扣㑡㜳搴㘵㕣つ慥㘵㈰攳㤲㜱晣攲戳㑢㌰㡥挱扦愰〶晦㐰晡搶㙡㜹ㄱ㤵㠵㈴愷㐱慥慥㠳摣㠴散㑣〷㘴㘷㐰㐹挸慥㠷㕥㈰㜳晣㌹扣挱㔵㝡㈳愴〲搹ㄲ㐶扥搹搵收㔶㉤㕤㑡ㅢ愴㈱慦昵㤰ち㘴愷摡㈱㡢㥤ㄸ㑦㜶㠵散㌶㌸〹㘴攷㈰ㄴ㈰扢摤ち敤㌹ㄷ扣〹㔹㌰散て〶㐳〵㘵㌹攱㜰扥㍦㔲㤰㡦㘳㉢㍢㍢ㄲ㡣ㄶ收〵挳搹㐵㌹㘵扥つ㍡㥤昳攰攳扢㐳㜳㜲㤴㙤搴ㅣ㜵ㄹ㜷㠲㙢ㄹ挸敥㐲㘴晣㈶ㅣ㘵㜷㙢昹攱㔴ㅥ㐱㜲〹㌲㔱昷㐲㙥㐲㔶攵㠰㙣〵㤴㠴散㍥攸〵㌲挷㔱㜶扦慢昴〱㐸〵戲㔵㡣晣㤰慢捤挳㕡㝡㌹㙤㌴㘴㡦㐲㉡㤰捤戱㐳ㄶ㍢捡愲慥㤰㙤㠲㤳㐰戶〶愱〰ㄹ㤷㜴㌳愲攷㉡昰㈶㘴愱㍣㕣愵攴㠴〲愱扣㔰扥㍦扢㌰㔰㔶ㄸ挵㠱ㄶ㡤〴昲㠳㠱㐸㈰ㄸ昲㍤慥搳戹ㅡ㍥扥捤㥡㤳愳散〹捤㔱㤷昱㈴戸㤶㠱㙣ぢ㈲攳搷㍡挰攴㔰㤳愳散㈹㉤㉦愱㜲〴挹㑤挸㐴㙤㠵摣㠴散㔸〷㘴户㐰㐹挸戸扡㕣㈰㜳ㅣ㘵摢㕣愵捦㐲㉡㤰慤㘳攴攷㕤㙤㕥搴搲摢㘸㠳㌴攴昵㌲愴〲搹㜴㍢㘴戱愳㙣慡㉢㘴慦挰㐹㈰摢㠸㔰㠰散㔵㉢戴攷㑥昰搶㔱㔶ㄴ㈸捡捦㉥㡡攴㠴㠲㝥㝦㝥㑥㙥㘱挴敦捦挹捦捦づ㤷㐵挳攱㐸愸搰昷㥡㑥攷㉥昸昸戸攲㕢㡡㤵愳散つ捤㔱㤷戱ㅤ㕣换㐰昶㈶㈲攳㌷攱㈸㝢㑢换挷㔲㌹㡥攴㈱㘴愲摥㠱摣㠴㙣愴〳戲㐷愰㈴㘴㍢愰㑦㠴散㕤㔷改㑥㐸〵戲㑤㡣捣㈵攲㠹㥥ㅦ㘸改攳戴搱㤰㝤〴愹㐰㌶搴ㄵ戲挳㕤㈱晢ㄸ㑥〲搹ㄶ㠴〲㘴㥦㔸愱㍤㑦㠱㌷㈱㉢㡢ㄲ慤㐰㈸㤲㥢ㅢ昴〷㌰ㅢ㉣〸〴㌰㌷㈸㈸捣㉥〸攵攴㐷〲扥㑦㜵㍡㑦挳挷昷㤹收〴㌲㔹昸捤㐶㔱㤷昱ㅦ攸㕡〶戲㉦㄰ㄹ扦〹㤰晤㔷换㈷㔳挹㑦㐸㌷㕥㐴㈶敡㉢挸㑤挸㜲ㅤ㤰扤っ㈵㈱晢ㅡ晡挴挶㝦攳㉡晤ㄶ㔲㠱散㔵㐶晥捥搵㐶㤶㜶㜳昴搷㘹㠳つ㜹晤〴㕢㠱㙣㤰㉢㘴〳㕣㈱晢ㄹ㑥〲搹㕢〸〵挸㝥戱〶昴扣つ㕥㥦ㄸ㐳昹㠱〰收敦㠱㥣戰㍦㔴ㄴ㉡换づ㠷晤搹晥㜰㙥㈰散て攴晡挳扥㕦㜵㤲敦挰挷昷㥢收〴戲摤㥡愳㉥㘳て戸㤶㠱散㜷㐴挶㙦〲㘴㝦㘸昹㔱㔴ㅥ㑤昲㈱㌲㔱㝢㈱㌷㈱㍢搰〱搹挷㔰ㄲ㌲㌶㈵ㄱ㌲攵㉡㑤㠵㔴㈰晢㤴㤱㕢扢摡㜸戴昴㜳摡㘸挸搲㈱ㄵ挸扡戹㐲戶㡦㉢㘴〶㥣昰㥢㘲㝣㠹㔰㠰捣㙢㠵昶㝣〵摥㠴㉣㌷㥡ㅢ㉤㉣〸㠶挲㜹㘵㜹晥㔰㈸㕣㔸㤶㤷ㄳ㠸㐶晣〵㠱㜰㐱㙥㌸㍦攰㙢㙢昹ㄸ㕦挳挷搷㑥㜳〲㔹㝢捤㔱㤷搱〱㕣换㐰㤶㠱挸㙥㤰昹戴晣㌸ㄶ㌹㡢攴㈷㘴愲㍡㐱㙥㐲收㜵㐰昶ぢ㤴㠴慣㌳昴〲㤹攳昲愳㡢慢戴㉢愴〲搹㙦㡣扣慦慢㑤㌷㉤摤㐳ㅢつ搹㝥㤰ち㘴慤敤㤰挵㉥㍦㔲㕤㈱摢ㅦ㑥昸㑤㌱昶㈲ㄴ㈰敢㙥㠵昶昰㉥㤶昵户㉣㔸㔴ㄸ挶㡤㤲愲挲㘰搰ㅦ㉤挳〷㜲攴攴〶昳〲㘵㌹㘵昸㐳ㄶ挹て昹づ戰㝣っ㝥㙢戶敦㐰捤挹攵挷㐱㥡愳㉥㈳ㄳ㕣换㐰搶〳㤱〵㌲戹扥㙦戸晣攸愹攵㘵㉣㌲㐴㘲㈰ㄳ搵ㅢ㜲ㄳ戲㥦㝦戳摦晤㘸ぢ㈵㈱敢〳㝤攲㔱搶搷㔵摡て㔲㠱慣㍤㈳ㅦ散㙡㌳㔰㑢㌳㘸愳㈱㍢〴㔲㠱㙣ㄷ㤲㐸扣晢昱つ愴㠹户户戲攰㠴㕦㝣ㄷㄱ㐲〱戲挱㔶㘸㑦ㄷ昰搶㔱㔶㠶扢㤷搹挱㌲摣挵っ昹㜳㡢㌰㠷昶攷攰㙡㈴㉦㠴摢㕢晥晣㙣扦㉦摢昲㌱扡挲挷㤷愳㌹㌹捡㜲㌵㐷㕤㐶ㅥ戸㤶㠱捣㡦挸㙥㐷㔹㐰换攷戰㐸㝥昲扥㜱〰㌲㔱〵㤰㥢㤰㝤攴㠰散㈰㈸〹㔹㈱昴㠹㐷㔹㤱慢昴㔰㐸〵戲ㅥ㡣㝣㤸慢捤攱㕡摡㡢㌶ㅡ戲愱㤰ち㘴㍢敤㤰挵㡥戲ㅤ慥㤰ㄵ挳〹扦戸晤㠶㔰㠰㙣㤸ㄵ摡搳ㅦ扣〹㔹㌸ㄴ〸㐶㜲ち昰㑤戱〵㝥㝦㔱㈰ㅣ挴㥤慡㘰㈸㔰㔶㠰敢挵㠲挲㘸㡥㙦戸攵㘳ㅣっㅦ㕦㠹收攴㈸ㅢ愱㌹敡㌲㐶㠲㙢ㄹ挸㐶㈱戲摢㔱㌶㕡换慢㔸㘴㌵㐹づ㌲㔱㘳㈱㌷㈱㝢挹〱㔹ㅥ㤴㠴㙣ㅣ昴㠹㐷搹㜸㔷改〴㐸〵戲〰㈳㑦㜲戵㤹愲愵〵戴搱㤰㑤㠳㔴㈰摢㘶㠷㉣㜶㤱扦搵ㄵ戲改㜰挲㉦扥ㄸち愱〰搹㤱㔶㘸捦㘱攰㑤挸㜰攳㌸㤰㔷㔴攴㉦ぢ攷㘶晢㈳㘵㤱㈲㕣攲㠷㐲〵㤰㠴㐲㐵㐵戹㜹扥愳㉣ㅦ㘳〸㝣㝣㐷㙢㑥㡥戲ㄹ㥡愳㉥攳ㄸ㜰㉤〳搹戱㠸散㜶㤴捤搴昲㍡ㄶ挹㙦㈹㌰㐶㈰ㄳ㌵ぢ㜲ㄳ戲㠷ㅤ㤰㡤㠲㤲㤰捤㠶㍥ㄱ戲㔲㔷改昱㤰ち㘴㘳ㄸ戹捣搵㈶慣愵攳㘸愳㈱㡢㐲㉡㤰摤敢ち搹摤慥㤰㥤〰㈷晣攲愳㝡㄰ち㤰捤戱㐲㝢㈶㠳㌷㈱换捥捥〹攱摡㈳ㄲづㄶ攴昸昳换㜸㕦㌸㥣ㅦづ攱慥㔵愰㈰攴捦换昵㤵㕢㍥挶ㄴ昸昸㑥搴㥣㐰㌶㔷㜳搴㘵㔴㠰㙢ㄹ挸㉡ㄱ搹つ戲㉡㉤㍦㤹㐵㥥㐲㜲っ㌲㔱昳㈰㌷㈱扢搹〱搹㑣㈸〹搹㐹搰㈷㐲㔶攳㉡慤㠵㔴㈰㥢挵挸昵慥㌶ぢ戴戴㤴㌶ㅡ戲㐵㤰ち㘴搷扡㐲㜶㡤㉢㘴㈷挳〹扦昸换㡣㔰㠰散ㄴ㉢戴㈷っ摥㠲㉣慦戰戰㈰ㄴ挸换挳攴搹㕦㤴㤳㠳户㙡昲ぢ㜳愲晥㠲㝣㝦ㄱ敥つ㐷㝣愷㕡㍥㐶〴㍥扥搳㌴㈷㤰㥤慥㌹敡㌲捥〰搷㌲㤰㉤㐶㘴㌷挸㤶㘸昹㘲ㄶ戹㠴愴ㄲ㤹愸愵㤰㥢㤰㕤敡㠰慣ㅡ㑡㐲昶㉦攸ㄳ㈱㍢换㔵㝡㌶愴〲搹㐹㡣㝣慥慢捤㌲㉤慤愵つ搲㤰搷〵㤰ち㘴ㄷ戸㐲戶捣ㄵ戲攵㜰挲㉦㍥㈲〷愱〰搹㠵㔶㘸捦㐲昰㈶㘴〵㠱扣㐲㝦㌴㉦㄰㠹〶㌰ㅢ挳晤慡扣挲㐰ㅥ㙥〸〷昱ㅥ㕢搸㕦㤴敦扢挸昲㌱ㄶ挱挷㜷戱收〴戲㑢㌴㐷㕤挶愵攰㕡〶戲ㄵ㠸散〶搹㑡㉤㍦㥢㐵㥥㐳戲〴㤹愸换㈰㌷㈱㍢摤〱搹㔲㈸〹搹攵搰ぢ㘴㡥㡢晣㉢㕣愵慢㈱ㄵ挸捥㘲攴㌵慥㌶㔷㙢改㌹戴搱㤰慤㠵㔴㈰㕢㘸㠷㉣㜶昹㌱摦ㄵ戲㙢攱㠴㕦㝣〷ㅢ㐲〱戲敢慣搰㥥ぢ挰㥢㤰㐵㈳搹㌹〱晣搱㉡挸捦㉤昰㠷㜲㐲㐵晥晣㘸㝥㌴㉦㤴㥢ㄳづ攵㘶〷戲㝤搷㕢㍥挶㜲昸昸㙥搰㥣㕣㝥摣愸㌹敡㌲㙥〲搷㌲㤰摤㡣挸〲㔹摣㐵晥㉤㕡㝥〱㡢攴户㕦ㄸ慢㤰㠹㕡〷戹〹搹㠹づ挸㉥㠷㤲㤰慤㠷㕥㈰㜳摣㘳扣捤㔵㝡㍢愴〲搹㙡㐶扥挳搵收㑥㉤㕤㐳ㅢつ搹摤㤰ち㘴㘱㍢㘴戱换㡦㌲㔷挸敥㠱ㄳ㝥昱㔹㌷〸〵挸敥戵㐲㝢慥〵㙦ㅤ㘵戸㙢㕦㔰㤰㤳㤷㤳㡢㉢て㝦搰㕦㔸㄰捤捦〹昸㜱搳ち㤷晤〵愱㙣摦㝤㤶㡦㜱ㅤ㝣㝣昷㙢㑥㡥戲〷㌴㐷㕤挶㠳攰㕡〶戲㠷㄰搹敤㈸㝢㔸换㉦㘵㤱晣㑥づ㘳ㅤ㌲㔱㡦㐲㙥㐲㜶㤴〳戲摢愰㈴㘴㥢愰㑦㠴散㌱㔷改攳㤰ち㘴ㅢㄸ昹〹㔷㥢㉤㕡扡㤱㌶ㅡ戲愷㈱ㄵ挸㈶扢㐲㌶搱ㄵ戲慤㜰挲㉦扥㔳〴愱〰搹㌳㔶㘸捦扤攰㑤挸㈲搹㠵㐵㤱散㘸ㄱ摥㙤㈹挰㥤晣愲愲〲扣㘹㤶㠳㝦攱㙣㕣㍡㠶㈳扥㙤㤶㡦㜱ㅦ㝣㝣捦㙡㑥㈰㝢㑥㜳搴㘵㍣て慥㘵㈰㝢〱㤱摤㈰㝢㔱换慦㘰㤱慢㐹㌶㈱ㄳ昵㌲攴㈶㘴挳ㅣ㤰㍤づ㈵㈱㝢〵㝡㠱捣㜱㘲㝣搵㔵晡ㅡ愴〲搹ㄳ㡣晣㠶慢捤㥢㕡扡㠵㌶ㅡ戲户㈱ㄵ挸づ戳㐳ㄶ㍢㌱ㅥ敡ち搹㍢㜰挲㉦扥ㄷ〵愱〰搹づ㉢戴㘷ㅢ㜸ぢ戲㈲摣攲㈸〸㐶㠳㘵戸户ㄸ捤挹㉤㡢收㤴昹㠳㐵㐱㝦㜶〴㑢ち㐲ㄱ摦扢㤶㡦昱㉣㝣㝣㍢㌵㈷㈷挶昷㌴㐷㕤挶晢攰㕡〶戲㝦㈳戲摢㠹昱〳㉤扦㠶㐵慥㈵㜹ㄵ㤹愸㡦㈰㌷㈱换㜲㐰昶㍡㤴㠴散㘳攸ㄳ㡦戲㑦㕣愵㥦㐲㉡㤰㙤㘷攴捦㕤㙤扥搰搲户㘸愳㈱晢ㄲ㔲㠱慣扦ㅤ戲搸㠹戱慦㉢㘴㕦挱〹扦㔸〸㡦㔰㠰散㙢㉢戴㘷㈷㜸㝤㘲捣捦つ㐷挳愱晣戲㝣慣散ちㄵㄶㄶ㐵昱挶㔹㕥㔹㙥㈰㔸ㄸ挴摣捣昷㡤攵㘳扣〷ㅦ摦户㥡㤳愳㙣㤷收愸换昸づ㕣换㐰昶㍤㈲扢ㅤ㘵㍦㘸昹㡤㉣昲㈶㤲㑦㤱㠹晡〹㜲ㄳ戲晤ㅣ㤰㝤づ㈵㈱晢ㄹ晡㐴挸㝥㜱㤵晥ち愹㐰昶〵㈳敦㜶戵昹㕤㑢扦愴㡤㠶散㑦㐸〵戲㉥慥㤰㜵㜲㠵㙣㉦㥣昰㡢㉦㉣㐷㈸㐰挶搵搵㡣攸搹〵摥㠲㉣摦ㅦちㄷ㠵㐲㠱挲愲㕣㝦㉥㡥户㐲摥㈶㉥〸攲㉦ㄹ愶㘹㘵㠵㍥㘵昹ㄸ摦挱挷挷攵搷㔲慣㐰搶㑡㜳搴㘵㜰ㅤ㜶换㐰㤶㠶挸㙥㤰㜹戴㝣㍤㡢攴㜷扤ㄸ扦㈱ㄳ㤵づ戹〹㤹挷〱搹ㅥ㈸〹㤹〱㝤㈲㘴㕣搸㥤㈸㙤ぢ愹㐰昶〷㈳户㜷戵挹搰搲扤戴㐱ㅡ昲敡〸愹㐰㤶攲ち搹㥦扦扡摤㘳攴㝡㙢㠱慣ㄵ㔶㌲〳戲捥㔶㘸㑦㙢昰戱ㄳ㘳㈰㈷㔸收て〴晣㈱㕣㌱〶㡢ち㜰ㄷ㍦㥡㥦㕦㔸㤴ㄳ㈹㉢㡢㘶晢㘴㈹㌶㥢㤱〶ㅦ㕦㔷㥤㥣㐰㈶慢戰戵㉥㘳㕦攸㕡〶㌲慥摤㜶㠳散ㅦ㕡㝥㈷㤳攰㌷搰ㄸ敤㤱愵摡㕦㘷搹〱ㅣㅤ昹昲改㍦㕣敡〰慤㡥㐹愸㍥〸㔲㘹㤶て㑥敤㕢愵昵〲晦㑦㝥㑣㜵㉤㍥ㅢ㍤㠲攵慤㔵㈷㘴搹㍥㡢摤戶㜶㜳㈰㤶ㄴ攳㜳搴㈳㘱㝣戲昱㍣㝣敦挰愲ㄱ㔵㜵㌵㝣捣㌶愵ㄵ㍥搹㌸㑤㔶㜴戶㑥㍤昴慦挵攲㠲敤〳㄰㡡慦戴㙦〱昳晦㐷ㅣ敥㐹つ敢㜹ㄹ昱㈰扣㡣㑥㈸㌸慤て捡㜵晤昰㝦㜳昹改㌴㝣愴㜳〴昵ㄷ㘴㡤㔸ㄸ㡡㔴昰㡢ㄶ戰㐸ㄵ㝢㘸㑡搷捡㌱戵搸㡣搴搴㑥慦㉥㤶㡦晦攷㘲攵㡥㝡ㅤ敢挰捡㔱昵攵㘱昴愱㑦㠳㐴㝦换㠶㜶㥢㔴ㄳ昳㙢摦㘰㠵捦ぢ敦摡挰つ挷㉡攸挸挲㍡㝥捣昲晥つ㔲㝣愵ちㅡㅥ〹敢㠸戵㜸㐰愷㜵㙡㉢㌵挰慤搹㈵搵㤵挱昲慡慣㤱㌵㈱ㅤ㘰㐴㔵㝤㈵㕢戰扦换攷㐹て㉢慦㤳攵摥摤愱㔷〶㤷ㅡ㝢扡愰㔱㝤㠶昴挴挷㠸昴散摢扢愴㜷㙥㝥摦㥥昱ㅦ㈵〲㐵㜱敦摣愲戴㉦㠱搴晦㈱〹㈷㌲㑣㠹㍦㕥㘳ㅦ㡣愸㜸ㄱ挲㜸ㄴ愹㐳挰昴挶㠶昱㈲挹㑢㈴㉦㔳晥ㄹっ摥挵㌷㈸晤戹㜷㐵捦㌷搲㔷㑣摣昰㤲晦挱㉦扦㜹㙢扢晡搴㔲㥣摦㙢挷㘱ㅦ愵搶つ摢ㄴ㥤摡㜶挸收昳㡦㔵㠳ㄱ㠹攳ㅡ摤㌱㐸散㈸搱㤳㈸㤵愳搵㕡〲搳ㄴ㕦ㅥ愴㜲㤴ㅣ〸愷昶慤㔴〱㜸ㅥ㈹敡㐳っ挳摤㔳昶愸㑣愶㕤〴㌱昷㉡㘵㜰挵慥愷㈷㘴㍤㠶昴㑣昶㘹搰搲戸㐰㥥㝡て㌱㜴戱㕥愳㌷〳昱㕣愳㐵慡ㄸ㡣㕢晤㙦㕢㘵㈶搴晦㤶愵攸㌶晦㠷攲扢捥㥦㍤昶昲㥤搹㠳㜲收㥤㝤㠴ㅡ捥摣㔸晦〰っ愲敢㔷㈳戴搴㔱㌶㔷扢㑡搹㠳㘰㡢戲挷㠱㤷戲㕦㐷昴㔸搹㔹捣㜶〲㔴㘶搹㕣挷敡挹㠶慣愹戲晤㠵敡㘵㐷搹戹っ㜴㈴摣摤㉡㝤㉥㔹愵捦㕡㡡㘹㝢㡡㌶㥥㜳㘴㕤挹ㄵ㕦㕤摢㜷㘹㌸㍤㔵ㅤ㡤㐸㔲㘹㈱攲挶㉡㍤㐶㑢ㅤ㤵捥㠴㔴㉡㍤ㄴ戶愸戴ㄴ扣㔴晡戴扤搲挳㤸㘰㄰㉡戳㔲㉥晦昴ㅣづ㔹㔳㤵〶戲搵ㄳ㡥㑡㠷㌲㔰㌹摣摤㉡㝤㌴㔹愵㡦㔸㡡㘳㕦昸㜱㐳㠷昳㥥㥢㜸㥦昱搲㠴愵〳昲㍢慡戹㠸㈴㤵㡥㐴摣㔸愵㤵㕡慡㑦昸攰㔳㝣搵愰㔲改㘸搸愲搲㕡昰㔲改〳昶㑡挷㌲挱㝡愸捣㑡戹㙡搲㌳ㅥ戲㘶㥤〷ち搵㍤㡥㙡㈷㌲搸㘹〸攱㔶敤ㅤ挹慡摤㘰㈹〶ㄵ㥦戹㘳搹昵㉦㡤扥戶㜶挱㐵慦㜴㈹㕥愹捥㐰㈴愹㜶㍡攲挶慡㕤愲愵づ㕣㤷㐲㉡搵ㅥ〵㕢㔴换戵㠵㔲敤㍡㝢戵㌳㤸攰㜹㔰㤹搵㜲挱愱攷㔸挸㥡挴㌵㔷摤攴愸昴㌸〶扡〴敥㙥㤵㕥㥢慣搲戵㤶㐲慤晢㝤搹慥㌹〳㑢㉥摢晡㘴昷㤷㍡つ㥥愱㔶㈰㤲㔴㕡㠶戸戱㑡㔷㘹愹挶㔵㑥㔱㤷㐳㉡㤵㠶㘱㡢㑡搷㠰㤷㑡搷搸㉢㡤㌲㐱慥愶㌳㉢扤ち㕢㥥㌹㤰㌵〷搷扣㙣㜵戹愳摡ㄳㄹ散㈶㠴㜰慢昶搲㘴搵㕥㘲㈹昶㝣摡昷搶ㄹㅤ户㡤㝢攴摣扣慤㙤戳㍥㥤慡戸㝡㑥慡㥤㠷戸戱㙡搷㘹愹〳搷摢㈰㤵㙡㙢㘰㡢㙡㌷㠲㤷㙡㤷摢慢攵㔷ㄱ愸扢愰㌲慢扤ㄳ㕢㥥昹㤰㌵㠵慢扦㐰㥤攷愸㜴㈱〳㍤〴㜷户㑡晦㤵慣搲愵㤶愲搷敦晤摡戴捡㝥㘱攲㕤㕢㍢づ㝦昱晣㑢㐶慢㐷㄰㐹㉡㍤ㅤ㜱㘳㤵捡㙡㌲㥥㤹ㅤ㤵㍥づ㕢愹㜴㌱㙣㔱改ㄶ昰㔲改ㄹ昶㑡捦㘴㠲㑦㐳㘵㔶捡㤵㘱㥥㝦㐱搶㔴愵昹搹敡ㄴ㐷愵㘷㌳搰㡢㜰㜷慢㜴㝥戲㑡敢㉤挵ㄹ晤〷敦ㅤ㜹昱〹㈵ㅢて敤搵扥昸晢敤㙤搵换㠸㈴㤵㕥㠰戸戱㑡㕦搵㔲㐷愵慦㐳㉡㤵㕥〸㕢㔴晡ㄶ㜸愹昴㈴㝢愵ㄷ㌳挱㜷愰㌲㉢攵㠲㉡捦愵㤰㌵㔵㘹愰㔰㔵㍡㉡㕤挹㐰ㅦ挲摤慤搲㌹挹㉡㍤挱㔲っ㤸㜹攵㙢攵扢敦㥤㜰㝦㕥晤敤㈳㌲㥦改愳㍥㐶㈴愹昴㑡挴㡤㔵晡愹㤶㍡㉡攵㙡㈵愹昴㉡搸愲搲㉦挱㑢愵㈱㝢愵搷㌰挱慦愱㌲㉢攵㍡㈴捦戵㤰㌵㔹愹㕦㤵㍡㉡扤㥥㠱㝥㠲扢㕢愵挷㈶慢昴ㄸ㑢昱搳㥡㝦㕦㌱攰㠶昷㈶摣㝢挴㡤㉦つ㈹扥㝦㡦晡〵㤱愴搲㕢ㄱ㌷㔶改㙦㕡敡㌸㉢敤㠱㔴㉡㕤て㕢㔴扡ㄷ扣㔴㝡愴扤搲摢㤹愰挲㘵戵㔹㈹㤷敦㜸敥㠰慣㔹㘷愵ㅣ㌵挵㔱敤㥤っ㘶㈰㠴㕢戵攳㤳㔵㍢捥㔲㘴㑣㔸晥昴挶挲㜳㐶㕤戳㍡搵㌷㜵攵摡つ慡㉤㈲㐹戵昷㈳㙥慣摡昶㕡敡挰㌵〳㔲愹昶㐱搸愲摡捥攰愵摡㔱昶㙡ㅦ㘶㠲㕤愱㌲慢攵捡ㄷ捦愳㤰㌵㠵慢摦慦㠶㍢㉡㝤㡣㠱づ㠰扢㕢愵㠷㈷慢㜴㠸愵攸愷㠲愷㉦昹昶慣㔱㤷捦㕡戳㙡挰敥㠷㜷愸㠳㄰㐹㉡㝤ち㜱㘳㤵昶搰㔲〷慥㕣㔶㈲㤵㙥㠵㉤㉡敤〷㕥㉡㉤戲㔷扡㡤〹ㅥっ㤵㔹㈹ㄷ㡣㜸㥥㠳慣㔹戸收慡㠰愳摡ㄷㄸ㉣〷㈱摣慡捤㑥㔶敤㘰㑢㌱㌶㜳㝤㜶㠷晢㈶㑣㍡㌷晣挱挷挷㉤慦㍢㔴攵㈱㤲㔴晢ㅡ攲挶慡つ㘸愹〳㔷慥挸㤰㙡摦㠰㉤慡晤㈷㜸愹㜶愰扤摡㌷㤹攰㄰愸捣㙡戹搶挲昳㌶㘴㑤攱ㅡ㈸㔰晤ㅣ㤵敥㘰愰ㄱ㜰㜷慢戴㘷戲㑡㝢㔸㡡㐷㥦㥦收昹敡慣〱攳㔶慦摢㌹晢愲㜷㙥挴攷攱㈳㤲㔴晡〱攲挶㉡ㅤ愳愵㡥㑡挷㐱㉡㤵㝥〴㕢㔴㍡〹扣㔴㝡㠰扤搲㑦㤸攰ㄴ愸捣㑡戹㐴挱昳ㄹ㘴㑤㔶㥡愳晥攱愸昴㍦っ㜴っ摣摤㉡敤㤲慣搲捥㤶攲㠵㡤摥昴〷㥦扤㜹昴㘵㌳㤷㙤敡昵慦攳搲搴㑣㐴㤲㑡扦㐱摣㔸愵戳戴搴㔱㘹㈹愴㔲改㉥搸愲㔲扥㠹㉦㤵㘶搸㉢晤㥥〹昲晤㜷戳㔲扥戳敦昹ㄱ戲愶㉡昵攷慢戶㡥㑡㝦㘶愰㑡戸扢㔵敡㐹㔶㘹㥡愵昰敦扥㘷搹攷㈹㘳㐶㕣㤱晥昵㌱晦㈹晤㌸愴慡ㄱ㐹㉡晤ㅤ㜱㘳㤵㥥愴愵㡥㑡㙢㈱㤵㑡晦㠴㉤㉡攵㝢摦㔲愹戲㔷㥡㤲㡥㠸㝣摢摡慣㤴㙦㠸㝢㔲㈱㙢慡搲㐰㐰晤昱㡢㝤昲摡㥡㠱㤶挰摤慤搲㕦㘱敡㍡㕦晦挵㔲㕣戲㜸捡㥤㘷ㄴ㑣㥤㜴晢㤰㡦づ摦摢愳戸㠳攲㕢搴㔲愹ㄷ㜱㘳㤵捡㝢捦扣㔶㜲㥣㤵捥㠱慤㔴摡づ戶愸昴㝣昰㔲改て㠸ㅥ㥢慦㜶㘰㠲㝣户搷慣㤴敦㈳㝢㝣㤰㌵敢慣攴㔷摦㍡慡敤挴㘰慢㄰挲慤摡晦㈶慢昶ぢ㑢㜱捥散昵㉢摡㑣〹㡤㕢晣捥㤱㠱捥ㄹ㈹㜷㈸扥扢㉢搵㜶㐳摣㔸戵昲戶㙤挲㤵攱ㅡ搸㑡戵晢挱ㄶ搵慥〵㉦搵㝥㙡慦戶㍢ㄳ扣づ㉡戳㕡扥〵敢㌹㄰戲愶㜰昵〷搴㠷㡥㑡㌳ㄹ㘸ㅤ摣摤㉡摤㤹慣搲㜷㉤挵搶户㉦昴㤴捣㍡㘹挲搲挹ㄳㄷ㤷㘵摦㝡㠱扡つ㤱愴搲扥㠸ㅢ慢㔴摥敤㑣愸㜴㈳㙣愵搲晥戰㐵愵昷㠰㤷㑡摦戲㔷㍡㠰〹摥〷㤵㔹㈹摦戹昴っ㠲慣愹㑡〳昹敡㜵㐷愵㔹っ戴〹敥㙥㤵扥㤴慣搲ㄷ㉤挵敡㠵户㑤敦扦摤㍢㙥摤攰慣㘲敦昶晣㉡昵㌸㈲㐹愵㝥挴㡤㔵晡㠴㤶㍡昶㘰扥㉤㈸㤵收挳ㄶ㤵㍥〳㕥㉡㝤搶㕥㘹㈱ㄳ㝣ㄶ㉡戳㔲扥攱攷㌹ㄴ戲㘶敤挱㜹敡㘹㐷戵㠷㌱搸慢〸攱㔶敤收㘴搵㍥㙥㈹ち㙦㝣㘳㑤攵㠲㤳挷摣搲㝢捦㐱扤㜷摤㡢㙦㘸㐳㈴愹㜶ㄸ攲挶慡摤慥愵㡥㌳ㄳ摦㔱㤳㙡㑢㘰㡢㙡摦〵㉦搵㍥㘲慦㜶㈴ㄳ㝣て㉡戳㕡扥㔷收ㄹつ㔹㔳戸晡昳搴〳㡥㑡挷㌲㄰摦㤰㜲慢昴敥㘴㤵摥㘵㈹㡣晦㍥户敡扡昶㙦㑥扡搰㌳昶挴㈳㝢昴改慡㍥㐷㈴愹㜴㌲攲挶㉡晤㐲㑢ㅤ㤵㝥〹愹㔴㍡ㄵ戶愸昴㕢昰㔲改〶㝢愵搳㤹攰㜷㔰㤹㤵昲㉤㈶捦㔱㤰㌵㔵㘹愰㐸慤㜳㔴㍡㠳㠱昸㍥㡥㕢愵㌷㈶慢昴〶㑢昱昰戹㑦㝣晥昶㌱㜳㠷㍥晣㕢昷扣ㅢ慥㕥㜵扤摡㠳㐸㔲改㙣挴㡤㔵晡㠷㤶㍡㉡摤ぢ愹㔴㝡㍣㙣㔱㈹摦㠴㤱㑡搷摡㉢㉤㘳㠲㝣㙦挵慣戴㌵戶㍣㘱挸㥡慡搴㕦愴搶㌸㉡㡤㌲㄰摦晥㜰慢昴戲㘴㤵慥戲ㄴ㑦扦㍥㘱挶㐳ㅦ㘶㡦扥㙣挰㥥㔶攳收愴㝤收敢㠰㐸㤲㝤〵攲ㅡ㤵㈴㔵㈰摥㌴ㅦㄴ慥㜷戶攵㡢㘹戳捣㙦昰挴摢㈵㤱㕡ㄱ㘴攰ㅣ㤶ㄶ攵㕢〲㙤愳晣㤰㤰㠸㝣㡤愸㝣〹㝡㠵㝣昸㐷㍢㝣㤹㘷捤摣㐸捤㜸㝣㌷㉤扥挲㜳㕡㜹愵昵㠱ㄷ昸捥㕡摥敤搷㕦ㄷ㘹〸挷户㐳㍣搱㐹㌵昸晥挸㌶搱㌱戵昸〶摣㜰㝡攵攴㘰㕤㕤愴愶敡敦昰㌹㍣㜸戰愷㌵摦昹挱摥挱敦慤㑦㜵晤㈴ㄴ㝥挴㐹晣搷㑢摡摥㕡㙡攸㠷晥慡攷㔴㝥〷攸㕦晢ㄴㅥ㑦㌵㔰换挰㝢㈹㤱㄰扥㝤㌹㜳㍥㍦㘳愷㌶㔵㕤っ摣攵愱㠴㉦㜳晦㈱㙦㉣攰㝢㐶㔳㡣㤳㘰敢愹〱㘹㠵㌷㐹昸搹昰摣摢扤㐶㉤㈴昲㌱㔳㐲㔲搲㍡㘱ㄷ㠸㉦㡣㥦㑢㌳㤲ㅥ㘹ぢ捡挳㜵㜳㍣㜳㈲攵㈷捣挱慡攴戶㙤㔹敤昴搵てて晤㈳㙦㔶㜱敢㝤攰摡搸扢㉤㍣愶摡㔴㤶〶㙢㙡㠲㡢搲㉢㑢㉢㈲㔵㈷搴捤㐹㉦㥤㡦户㤷昰㌶ㅣ㥣搳搳搳㡤㝡攴挳㝤㤳㐷愲慦㍢㠴戲愳捥㘷㤶ぢ㐸ㄶ㠲㜸搵㠱㔰㜰㘷昵㉣〲㥢搸㠱戳㕤㍢㜰ち晤昹慥㑡㐳昵愷㔱戴ㄹ㈲戳㝡㤵㠹㤸散㠰晥㔱扤挱戰㉥攳っ㔸戲〵㝣昹〶㐰㈲㜹㉤愶晦ㄲ㤲㌳㐱扣㙡㄰ㄴ捣换㘰㕥愹敡㔴搷㍣捥愲扤㌳㡦㜳㈸摡㡣搰㔶ㅥ㔹㠸攱挸㈳ㄷ〲挹攳㍣〶搶㜹ㄴ㐲㉡㜹㉣愳晦昹㈴ㄷ㠰㜸搵愱㔰搸昲愸㜱捤攳㈲摡㍢昳戸㠴㈲㕢ㅥ㠷挵攷㌱㔴攷戱〲㤶戱㍣㐶敡㍣㔶搲㝦ㄵ挹㘵㈰㕥㌵摡㤹挷ㅣ搷㍣㔶搳摥㤹挷ㅡ㡡㙣㜹㡣戵昲搰晢㥡㥡愸昳戸ㅡ㤶戱晤㘵扡捥攳ㅡ晡慦㈵戹ㄶ挴慢㡥㜲收㌱摢㌵㡦ㅢ㘸敦捣攳㈶㡡㙣㜹捣戰昲〰〰昲愳㡥搳㜹摣〲换㔸㍦㜸㈷㕢㜰戹㤵晥敢㐸搶㠳㜸㔵㔸攷挱㈳㌷㔵㑤㜷捤㘳〳敤㜹愴㌶散愷ㅢ㈹摡㡣㈱㠵愴愸愸㤵㐷慣ㅦ㈷敡㍣敥㠲㘵慣ㅦ昳㜴ㅥ㜷搳晦ㅥ㤲㝢㐱扣慡㐶攷㘱敥愷㘳㕤昳㜸㠰昶捥㝥㍣㐴㤱㉤㡦㍡㉢て㘹〶㠸㕡愸昳㜸〴㤶戱㝥㥣慥昳㜸㤴晥㥢㐸ㅥ〳昱慡挵捥㍣㠶扡收昱〴敤㥤㜹㙣愱挸㤶〷敦っ㍢㡥㤷戳㜵ㅥ㑦挳㌲㤶〷敦捦ち㉥㕢改晦っ挹㌶㄰慦扡搰㤹㐷扥㙢ㅥ捦搳摥㤹挷㡢ㄴ搹昲戸㌸㍥㡦㤵㍡㡦㤷㘱ㄹ换㠳㜷㑦㈵㡦㔷攸晦㉡挹㙢㈰㕥㜵㤵㌳㡦㐱慥㜹㙣愷扤㌳㡦户㈸戲攵㜱㑤㝣ㅥ扣㍢㉡攷㡦㜷㘰ㄹ换㠳昷㌶㈵㡦ㅤ昴㝦㤷㘴㈷㠸㔷慤搷㜹㤸晢㘹㑦搷㍣晥㑤㝢攷㝥晡㈱㐵戶㍣㜸捦㤳戸挴昶搳㍢挱㐸ㅥㅦ挳㌲戶㥦摥て愹攴昱〹晤㍦㈵昹っ挴慢ㅥ㠴挲㜶ㅥ敢收㥡挷ㄷ戴㜷昶攳㑢㡡㙣㜹昰㙥愴㘳晦㜸㑣攷昱㌵㉣㘳晤㜸㑡攷昱つ晤扦㈵搹〵攲㔵㕢㜵ㅥ㘶㍦㍡戸收昱〳敤㥤晤昸㠹㈲㕢ㅥ扣㔷攸攸〷敦昷㐹㍦㝥㠱㘵慣ㅦ慦改㍣㝥愵晦㙦㈴扢㐱扣敡つ㥤㠷㜹摣戶㜶捤攳て摡㍢晢戱㤷㈲㕢ㅥ㙦㕡㜹愴㔸㍦㡡㜷攳㈴て㘵搸晡挱㝢㘹㠲㑢㉡愴㐶㉢㤲搶㈰㕥挵ㅢ㘷㌶㕣㜶晦散㜶挵搱㠶昶捥㍣っ㡡㙣㜹㝣ㄲ㥦〷敦㤵㐹ㅥ㙤㘱ㄹ挳攵ㅢ㥤㐷㍢晡户㈷改〰攲㔵扢㥣㜹散㜲捤愳㈳敤㥤㜹㜴愶挸㤶挷昷昱㜹晣慣昳攸ち换㔸ㅥ扦敢㍣昶愱晦扥㈴摤㐰扣敡㑦㘷ㅥ㥦戹收戱㍦敤㥤㜹ㅣ㐰㤱㉤㡦ㄴ攰攴搸㑦㜹㥦㐹晡㜱㄰㉣㘳㜹㜸㈱ㄵ㕣㌲改摦㠳愴㈷㠸㔷昱㤶㤰攰㘲敥愷㍢㕤昳攸㐳㝢攷㝥摡㡦㈲㕢ㅥ扣㝢攴搸㑦㍢改㍣づ㠶㘵㙣㍦敤愶昳ㄸ㐰晦㠱㈴㠳㐰扣㡡㌷㙢㙣晢挷㙢慥㜹っ愶扤戳ㅦ㌹ㄴ搹昲攰㝤ㅤ㐷㍦㌲㜵ㅥ㜹戰㡣昵愳慦捥挳㑦晦〰㐹㍥㠸㔷昱㔶㡡㉤㡦㙤慥㜹ㄴ搱摥㤹挷㍦㈹戲攵㌱㈰㍥て摥㍤ㄱ㕣㠶挰㌲㤶〷敦㝤〸㉥㠷搳晦〸㤲愱㈰㕥挵ㅢㅤ㌶㕣ㅥ㜳捤㘳㌸敤㥤戸㡣愰挸㤶㐷愱㤵㐷散㝣捡晢ㅡ㤲挷㈸㔸挶㜰攱㕤〹挹㘳㌴晤挷㤰㡣〵昱㉡摥㠲戰昵攳㕥搷㍣㈶搰摥搹㡦㐹ㄴ搹昲ㄸ㘹攵㤱㘲晤愸戱㍡㡦㈹戰㡣昵㠳昷っ㈴㡦愹昴㥦㐶㌲ㅤ挴慢愶㍡昳㔸敦㥡挷搱戴㜷收㜱っ㐵戶㍣㜸㉦挱戱㝦捣搰㜹捣㠴㘵㉣て捥攸㈵㡦攳攸㍦㡢㘴㌶㠸㔷ㅤ敦捣攳㕡搷㍣㠲戴㜷收ㄱ愲挸㤶〷㘷晡㡥㍣愲㍡㡦〸㉣㜵ㅥ㡡昳㙤戹㑤㜰㈵〶攲慤摡挳搰扦昴㔴㡦攲ㅣ㕣ㄴ慢㉤挵㄰㔱㈸挵㜹戹㈸慥戰ㄴ㐷㐰㘱㤴㈳㘸ㅡ㈷㜴捤㥥㘹㜲㍡昵ㄷ㍦ち昵㐴っ愶㌸㑤㤴㥢㈳㜳挹㈱ㄸ㕦ㄹ㥣慣㜱㈳ㅤ晦攳慢㔹㐱㈵搷㤵㜱搵㜱攲㈶㡡ㄵ㜱搵㉤搴㡡㑢敤搵㔵㜳〸㑥搶㔸愱㌱㡦ㅣ攷㘹㌲晣㐹昶攱㌹㈷㤳攱㌹戳㔴㡢挱挹㈸ㄷ挶つ捦昹㤹㈸㤶挷つ捦㌹㥢㈸㉥戰て㕦捦㈱㌸㐷㤳攱攷㤳攳昴㑣㠶㕦㘰ㅦ㥥㔳戱㠶攱㤷改㘰攷挶つ捦㘹㤹㡣㜲㑥摣昰㥣慡㠹攲㙣晢昰愷㜰㠸㡢愰㤲攱㑦㈵㜷〹㌸ㄹ晥㌴晢昰㥣㠱㌵っ捦㤹㤷〴㍢㌳㙥㜸捥挶㐴戱㈴㙥㜸捥搰㐴戱搸㍥晣ㄲづ戱ㅡ㉡ㄹ晥㑣㜲㥣㡣挹昰㑢敤挳㜳攲㈵挳攳晦ㄴ挵〹㤷〴㍢㌵㙥㜸㑥挲㐴㜱㑡摣昰搷㙡挵挹昶攱捦攱㄰㥣㠸挹昰攷㤲攳ㅣ㑣㠶㍦捦㍥㍣攷㕢つ搵㜳㥥㈵愳捣㡦ㅢ㥥㜳㉦㔱搴挷つ扦㕥㉢敡散挳㉦攷㄰㥣㝦挹昰ㄷ㤲摢〸㑥㠶扦挸㍥晣㕤㤶搴摣昳敦搶挱收挵つ捦㈹㤷っ㕦ㅤ㌷㍣愷㘱愲愸戲て扦㠲㐳㜰摡㈵挳慦㈴昷㄰㌸ㄹ㝥㤵㝤㜸捥慥ㅡ慡攷慣㑡㠲㥤ㄸ㌷㍣㘷㕡愲㈸㡦ㅢ㥥戳㉦㔱捣戱て扦㥡㐳㜰戶㈵挳㕦㐹㡥ㄳ㉤ㄹ㝥㡤㝤㜸㑥慡ㅡ㠶摦慡㠳㠵攳㠶攷〴㑢㐶〹挵つ扦㑤㉢捡散挳慦攵㄰㥣㘴挹昰搷㤲攳晣㑡㠶扦捥㍥晣换㤶㌴㕤㡥㝢捥愱㘴㤴搹㜱挳扦慡ㄵ戳攲㠶㝦㑤㉢㡥戳て㝦ㄳ㠷攰摣㑡㠶扦㤹ㅣ愷㔵㌲晣㉤昶攱摦戱愴收昰㥣㍡挹昰㌳攲㠶攷㜴㑡ㄴ㐷挷つ捦㈹㤶㈸㡥戲て㝦ㅢ㠷攰㤴㑡㠶扦㥤ㅣ㘷㔳㌲晣〶晢昰㥣㌹㐹昳昱㍦扥戰ㄳ㔴㠲㑤㡤ㅢ㥥戳㈸㔱㑣㠹ㅢ晥㌳慤㤸㙣ㅦ晥㉥づ挱㤹㤴っ㝦㌷㌹㑥愲㘴昸㝢散挳㜳挲㈴挳㑢昳㌹㔱㤲㔱挶挷つ晦慤㔶㡣㡢ㅢ㥥ㄳ㉡昱ㄸ㙢ㅦ晥〱づ挱〹㤴っ晦㈰㌹捥㥤㘴昸㠷散挳㜳㥥搴㔰晤慦㍡搸挸戸攱㝦搳㡡ㄱ㜱挳㜳ㅥ㈵挳㤷搸㠷摦挴㈱㌸㙦㤲攱ㅦ㈳挷㈹㤳っ晦戸㝤㜸㘵㌱㈶昶㥣ㄶ㐹戰愱㜱挳㜳慡㈴㡡㈳攲㠶攷昴㐹ㄴ㠷摢㠷摦挲愸㙤㐰㘴昸愷挸ㄹ㈴〰搸㜸摡摡㈰㤳挱㔹㤱㔴㉦捤攷㙣㐸㠲ㅤㅡ㌷㍣㘷㐸愲㈸㡡ㅢ㥥戳㈶㔱ㄴ摡㠷㝦㤶㔱㍢㠲挸昰捦㤱敢㑣挲攱㥦户㌶㘴㜸㑥㠶ㅡ㠶攷㈴㐸㠲昹攳㠶攷挴㐸ㄴ㜹㜱挳㜳戲㈴㡡㕣晢昰㉦㌳敡晥㈰㌲晣㉢攴づ㈰攱昰慦㕡ㅢ㌲㍣攷㐰つ挳㜳敥㈳挱戲攲㠶敦愱ㄵ㠷挴つ捦㌹㤲㜸っ戲て扦㥤㔱晢㠰挸昰㙦㤲敢㐷挲攱摦戲㌶㘴昸㠳㉤挶㍣攷㜳捡㈳挱晡挷つ㍦㔰㉢晡挵つ捦愹㤱㜸昴戵て晦㉥愳づ〶㤱攱㜷㤲换㈱攱昰敦㔹ㅢ㌲㝣㥥挵㤸扢ㅥ㘷㍡ㄲ慣㘷摣昰〱慤攸ㄱ㌷㍣㘷㐴攲㤱㘹ㅦ晥㐳㐶攵っ㐸㠶晦㠸摣㍦㐹㌸晣挷搶㠶っ㍦挴㘲捣攱㌹挱㤱㘰摤攳㠶攷愴㐷ㄴ晢挷つ捦㠹㤰㈸昶戳て晦㌹愳づ〷㤱攱晦㐳㙥〴〹㠷晦挲摡㤰攱㐷㔹㡣搹㝣捥㙢㈴搸㍥㜱挳㡦搱㡡慥㜱挳㜳晥㈳ㅥ㕤散挳㝦捤愸ㄳ㐰㘴昸㙦挸㑤㈲攱昰摦㕡ㅢ㌲晣ㄴ㡢㌱慢攷㜴㐶㠲昹攲㠶㥦愶ㄵㄹ㜱挳㜳摡㈳ㅥㅤ散挳晦挰愸㐷㠳挸昰㍦㤲攳っ㐷㠶晦挹摡㤰攱㘷㕡㡣㌹㍣㘷㌱ㄲ捣ㅢ㌷晣㉣慤㌰攲㠶攷㙣㐷㍣搲敤挳晦挶愸㐱㄰ㄹ㝥㌷戹㄰〹慢摦㘳㙤挸昰ㄱ㡢㤱攱㌳捡挱昱搳昰㔲ㄷ慡搰昱攱攳㡦晦㌵愳㜵收㝥慤㘷っ㙤户晡㠳攷㍥扡昴㡤攳㠶㝣晥晢㔵㔷扤昱挹愵㉦晣晥㘸搹㤰㘷慥扦晥愹戱㙢㕦昸愸㔳昴摡搴晢㝦ㅤ㝦敤愹㌹㜳㑦㍤㈹㝡攴㠰㔱愷ㅥ㜳攲㤴㥣挹ㅤ〷戶㙡搵愶㑤扦捥摢扡昵昷㉤㍥改㐱昵挴㍢晢㔶㈹㤹㜱㌰〹挷慡㠱戹ㄸ㔶㈶㜱㝦㘰愳㝤慢㡣敡㤶㑥㐳㘶ㅥ㑣挳昱搶敦㐹㍡㡤扤㘶ㅡ昵㉤㥤㠶捣㐰ㄲ搲㔸愰搳㔰㜸㉥て摤㌸愵愵搳㤰㤹㐸㐲ㅡ愷改㌴㕡㤹㘹㉣㘹改㌴㘴㐶㤲戰㙦㉣搵㘹愴㤹㘹㥣搳搲㘹挸捣㈴愱ㅢ攷改㌴摡㤸㘹㉣㙦改㌴㘴㠶㤲搰㡤㡢㜴ㅡ㠶㤹挶㡡㤶㑥㐳㘶㉡〹摤㔸愵搳㘸㙢愶戱扡愵搳㤰ㄹ㑢㐲ㅡ㙢㜴ㅡ敤捤㌴搶戶㜴ㅡ㌲㜳㐹㐸攳㍡㥤㐶㠶㤹挶㑤㉤㥤㠶捣㘰ㄲ搲戸㐵愷搱搱㑣攳戶㤶㑥㐳㘶㌲㑣挳㜱㌲摦愰搳攸㙣愶㜱㔷㑢愷㈱㌳㥡㠴㙥摣愳搳攸㙡愶昱㐰㑢愷㈱㌳㥢㠴㙥㍣愴搳搸搷㑣㘳㔳㑢愷㈱㌳㥣㠴㙥㍣慥搳昸㠷㤹挶㤶㤶㑥㐳㘶㍡〹㘹㍣慤搳搸摦㑣攳搹㤶㑥㐳㘶㍣〹㘹㜰收㈳搷ㅢ〷㤸㘹扣摣搲㘹挸捣㈷㈱㡤㔷㜵ㅡ〷㤹㘹㙣㙦改㌴㘴〶挴㌴ㅣ〷㉣㘷㐲搲㡤ㅥ㘶ㅡ敦戶㜴ㅡ㌲ㄳ㑡攸挶㝢㍡㡤㕥㘶ㅡ㥣扥戴攸戵愸捣㠸ㄲ搲昸㔸愷搱挷㑣㠳搳㤸ㄶ㑤㐳㘶㐶〹愰㝣愱搳攸㘷愶挱改㑣㡢愶㈱㌳愴㠴㙥㜰愶㈴晢挶挱㘶ㅡ㥣搶戴㘸ㅡ㌲㔳㑡㐸㠳㌳㈶㐹㘳愰㤹〶愷㌷㉤㥡㠶捣㤸ㄲ搲攰捣㐹搲㌸㐴搲㔰㥣慥挸摣敢戵㥦捣㌷㝤㠶挱㈵ㅤ㕦㈵挹〹㠴㈸㕥㡤㔳昰㤲㕥ㄴ慦挴㈹㜸㤱㉤㡡㤷攳ㄴ扣散ㄵ挵㑢㜱ち㕥㠸㡡攲挵㌸〵㉦つ㐵昱㐲㥣㠲ㄷ㙢愲㜸㍥㑥挱换㈷㔱㍣ㄷ愷攰〵㡤㈸㥥㡤㔳昰ㄲ㐳ㄴ摢攲ㄴ晣愳㉦㡡㘷攲ㄴ晣㌳㉣㡡慤㜱ち晥㘱ㄴ挵搳㜱ち晥愹ㄲ挵㔳㜱ち晥昱㄰挵㤶㌸〵㑦攷愲㜸㌲㑥挱ㄳ慣㈸㥥㠸㔳昰㤴㈷㡡捤㜱ち㥥㠴㐴昱㜸㥣㠲愷〵㔱㍣ㄶ愷攰㠱㉡㡡㑤㜱ちㅥ㍡愲㜸㌴㑥挱㥤㔹ㄴ㡦挴㈹戸㝢㠹攲㘱愷愲敤晦〳㙣ㅤ慢㕥</t>
  </si>
  <si>
    <t>CB_Block_7.0.0.0:5</t>
  </si>
  <si>
    <t>㜸〱捤㝤〷㜸㔴㔵晡㝥㑥㐸㠶摣愱㘴㐰㉣㙢つ㠸㡡挰挶㤹㘴搲㔴㐴〸㕤㥡㠰搸㠱㈹㜷㈴㥡㠲㈹ㄴ㘱搷摥〵ㄵ㙣戸㉡慥〵㤵戵㘲敦ㄱ戰㉥敡敡慡扢㤶㔵㔶㕤㜵㜷搵戵戰愸愸昸㝦摦敦摥㌳戹㜷敥㥤㌰㍦晦㥢攷㌱㌰㕦收㝣敤㍤摦昷捥㑣收摣㝢敥㑣㥥捡换换晢〹㍦晣捤㥦〲摥搹㝤晡愲㤶㔶戳愱戴戶愹扥摥㑣戴搶㌵㌵戶㤴㡥㘸㙥㡥㉤㥡㔸搷搲摡つづ㠱搹㜵戰户ㄴ捥㙥愹㍢挵㉣㥡㍤摦㙣㙥㠱㔳㘱㕥㕥㔱㤱㤱て晢慦散㕢㐸てっ㐶ㄹ〵ㄴ昰捡㌳〲ㄴ摤㈹㡡㈸っ㡡㈰㐵て㡡㥥ㄴ扤㈸㝡㔳ㄴ㔳㠴㈸晡㔰昴愵搸㠱愲ㅦ挵㡥ㄴ㍢㔱散㑣戱ぢ〵昱㡤㕤㈹㜶㠳攸戹㍢挴㡣摡㤱㔳攲㈷愲㥡改慤㑤捤收搰㤲㤹搶㥣㠷㐵㈲愵㤱搲㘸㔵愴戲㌴㍣戴愴戶慤扥戵慤搹ㅣ搶㘸戶戵㌶挷敡㠷㤶㑣㙤㡢搷搷㈵づ㌳ㄷ捤㘸㍡挹㙣ㅣ㘶挶挳攵昱㔸戴㍡ㄲ慤愸㐸搵搴㔴昷摣〳㤹㈷搷㡥㥣摡㙣愶㕡晥㔷㌹昷㘴捥㈹戵㈳㑢㈷㥢慤晦慢㥣㝢㈱㈷㔲㡥㙡㙡㠸搵㌵晥㡦㤲ㄶ㤲搳昲㔱㘶愲㡥攴㥢㘶㜳㕤攳〹愵㤸戶慢搱ㄸ㔵㤵㡥㐱挷ㄳ戱㤶搶㕡戳扥㝥㥡㤹㈲敦㍤ㅢ搸㌳戳搹㙣㑣㤸㉤扤ㅢ㐶㉦㑣㤸昵戶戹愵愸㘱㘶慣㜹㜲慣挱㉣攰㥤攲〶㡢户昱㐹戳戱戵慥㜵㔱慦㠶㈳㕡捣㘹戱挶ㄳ㑣扡ㄴ㌶㡣㙤慢㑢ㄶㄴ愸㠲㠲扣㙥晢昹㑤㐶戸㈹ㅤ搳㥣愸㥤ㅢ㙢㙥㤵ㄱ㔹㡢昸昹㍡ㅥ㈱㌲㜱搷戴昸㈸㉡挹㠸㈲㑤搳敢ㅡづ㌳㥢ㅢ捤㝡㠲㤰扣㈱ㄹ㑥搲ㄳ慢昵改收攸㙡㐸㡣敡㘱㍦摦㔸ち㔱㡣ㄲ㡡晥㄰㠱〱㄰〳㠷つ㤸㌶㘳搸㠰㝤〷㡥ㅥ㔸㔶戹敦㠰㤲挳摡ㅡ㕢收挶ㅡ㑢㥡㥡㤳㘶㜳〹つ㈳捡换㡤扤ㄹ㌳㄰㐲ㄵ扣㡤㈷戴㌳㈷㥦㔴昹戳㘳昹戳攳昹戳ㄳ昹戳㤳昹戳捤晣搹愹晣搹㈷攴捦㥥㥢㍦扢㉥㝦昶㠹昹戳㑦㠲㡦晥㈹敡摥㍤摦晥㤹㍥晦㌷戳晦㍥晥愰摡敢搶㈶慥摣扣捦㠶昷ㄴ㥦挳昲㘴摥ㄷ㜷㡣晤㈰〲㠳㈰㜲㤸㘳㌴㙡散捦㤸挱㄰㑡扤㡥㌹㜲㥥㉦㉤㥢㜹敥昲㐷㤷㡣㔹扢攷捥晦㔸昸搱攲攷ㄵ㕦ㅦ〴㘰㈸㥤㝦つㄱ㈸㠵挸〵愰捡㌸㠰㌱㘱〸愵㕥戶〱戶敥晣昷晣㈷㝥ㅡ㌹晡挹㍥昷㌴㕦晡挹扡㑡挵搷ㅥ〱㈸愳㜳㌹㐴㈰ち㤱ぢ㐰愵㔱挱㤸㑡〸愵㥥户〱㌶㙥㕣㔰戲㘵换㕥㘳㉥㥤戰搷慢捦㤶慦愹㔶㝣㝣ぢ㐰㌵㥤㙢㈰〲〷㐲攴〰㔰㕥㘵ㅣ挴㤸㠳㈱㤴㕡㙦〳ㅣ㜳晥挷〵㐷㝦㕦㌵攵慣㝢搶ㅤ昲㘲晦昶㠷ㄵ㕦㌳〵攰㄰㍡て㠷〸ㅣち㤱ぢ㐰㠵㌱㠲㌱㈳㈱㤴㝡摣〶戸㘶昲㠱㉢㉦敤昷挶㠸敢㜶晡昱愱㥢换搴〳㡡慦挷〲㌰㡡捥愳㈱〲㘳㈰㜲〱〸ㅢ㘳ㄹ㌳づ㐲愹〷㙤㠰敢ㅦ㘹㝥昲㠳㍤㕥㥤晣攰㥤扢慦戹㘱搹搹㜷㉢扥搶ぢ挰〴㍡ㅦ〶ㄱ㤸〸㤱ぢ㐰戵㌱㠹㌱㤳㈱㤴扡挷〶㜸攵㠹昶扢㈶つ昸㙥攲㤵㌳慦㘸摤㍣攲挲㤰攲㐳㕥〰愶搲昹㜰㠸挰㌴㠸ㅣ〰愲搵挶㜴挶捣㠰㔰敡て扡㐵ㄳ收㙤扢攵㤳搷㐶摦扦搳㡤昷つ㉣晣攳㝤㡡㝦愳〴㘰㈶㥤㡦㠴〸ㅣ〵㤱ぢ㐰㤹㜱㌴㘳㡥㠱㔰敡㘶ㅢ㘰摢ㄱ扦ㅦ㜶搵㌹攷㡤扤慥㜶敤㕦づ㥡ㄳ㝥㕣昱敦㥦〰ㅣ㐷攷攳㈱〲戳㈰搲〰愳戲扥ㄸ㔴㠶㡤搹㡣㤹〳愱搴㉡ㅢ攰敤愵摦㥤㕦搸㜲搷㤴㙢㕦㍡慢晥挷挹㤷㉥㔱晣摢㉡〰㜱㍡㈷㈰〲㐹㠸㌴㐰昶㔷㥢㘸㡤㘱㌲㈶〵愱搴㑡ㅢ愰捦㉤ㄷ昵㔱挷捤㤹㜲㘶敦㝦昵㝥晤改愷愳㡡㝦户〵㘰㉥㥤敢㈰〲㈷㐲攴〰㔰㕥㘳昰昵挸愸㠷㔰㙡㠵つ搰戶昴晥晢㡡换㙥㥦㜴晤愱昵㡦㈵慦慥晢㐰昱㍤㠱〰㌴搲戹〹㈲㌰て㈲〷㠰㘸戹㜱㌲㘳㥡㈱㤴㕡㙡〳っ㤸晥㕡挱㡦㌳㠷搴㕥㜲散㌳㤷㉦㉤㍣敢㥦㡡敦㌷〴愰㤵捥㙤㄰㠱昹㄰戹〰㔴ㄸぢㄸ戳㄰㐲愹㜳㙤㠰扢愶㍤㌳㜳㤷昳摥㤹㜸㕢户改㌵搷慡搷㌷㈸扥㤷ㄱ㠰㔳攸扣ㄸ㈲戰〴㈲〷㠰㡡㠸昱ㅢ挶晣ㄶ㐲愹搳㙤㠰㠷㑦㥥搵㘷㑣挹㠷㠷㥥㜳昷㡡捦㠶昴晢晣㌱挵昷㐹〲㜰ㅡ㥤㑦㠷〸㥣〱㤱〳㐰㜹挴㌸㤳㌱㘷㐱㈸戵搸〶㌸昰慤㈷摦扡敦攱搰攸㌳づ扢搸㌰晡㥦㍢㕣昱㍤㤸〰㥣㐳攷㜳㈱〲攷㐱攴〰㄰つㅢ攷㌳收〲〸愵摡㙣㠰㜸捦㍥戱㤵ㄷ㡤ㅣ晤㔰攴搴敥㡢扦昹扣㥢攲晢㍢〱戸㠸捥㑢㈱〲换㈰㜲〰㈸慢㌶㉥㘶捣㈵㄰㑡㌵搹〰㜳㑥搹㘳挷㥥㐷扦㔲晢㐰昱晤慦㑥㕦㌵晣㝡挵昷㡥〲戰㥣捥㉢㈰〲㤷㐱攴〰㔰ㅥ㌵㉥㘷捣ㄵ㄰㑡搵搹〰㕢㑥ㅡ扦挳〳て晦㌴昲㤱摥晦戸晢昵敡㠳㈷㈹扥㉦ㄵ㠰慢攸扣ㄲ㈲㜰㌵㐴㉥〰㤵挶敦ㄸ㜳つ㠴㔲〹ㅢ攰扢㤶摡㝤换敦摦㘳昴慡㑦㙥㤹㥡昷昸摢㔷愹㕤㘰ㄶ㠰敢攸扣ち㈲㜰㍤㐴づ〰ㄵ㘱攳昷㡣戹〱㐲愹攳㙤㠰慤搵㤷敥㝤㙤慡戶㜶昵愸ㄷ扡ㅤ扢攵昶ㄷㄵ摦㑦ぢ挰㑤㜴扥ㄹ㈲戰ㅡ㈲〷㠰昲㌲攳ㄶ挶摣ち愱搴㤱㌶挰㠸㡦敡〷晦㘹捤搳ㄳ㑦ㅦ㌲敤散摡㕢㜷戸㐴敤ち戳〰慣愱昳ㅦ㈰〲户㐳攴〰㄰㡤ㄸ㜷㌰收㑥〸愵づ户〱扥摡愱捦㡦㐷㥥㌳㜹捡戲扤愷て㌹昳㌷晦㥥愶戸づ㄰㠰扢改㝣て㐴㘰㉤㐴づ〰㘵㌵挶扤㡣戹て㐲愹挳㙣㠰㙦扢扦㌲㜳搳慤㔳挷㕥㌸攳㤶攷㑥㍥㝢搵㌹㍤ㅦ㠰昹㜰晢㝤摣愸收搸〲扣ㄹ敥㜸㥦㕤㔶ㅡ收扦敤㉦㌰戰扥㐸㔵愴慡㔲㤱㐸戲㈲ㅣ㉢㡦ㄵ㤶㈰㙤慥㙦㙢昹㔴散㤹㍡戲慥㌱搹戴㐰摥攷昶㑣㡤愹慢㙦㌵㥢㘵㔰㥣挲㉦敢扤扡㡣㝢愵㐶㉦挴㈲㈷㘱扤㈵敥㤷慡㌵㥢㕢戱㌸㘸㕤搴昱㍥㜹昷㤱戱ㄶ戳㘳㌸挴捥㍤戲愹慤㌱搹戲㥢扦㜱㝡㙢慣搵摣㌵搳搶㤱挴ㄳ㌶ㅤぢ〷戳㐵愶戴㘷㘶搸捣㔸㝤㥢㌹㘲㘱㥤㘵摥㈳挳㡣㈵㐴㔳㍣扢㜵㑣戳㜹㜲摡敡㤹搱〸慣㙢攷㑢㙥㑦㤵㤶挹㥡㔷㐹敤摣愶ㄶ戳㔱愶㌷愴㘱㙡㕤攲㈴戳㜹扡挹㔵戱㤹㤴㔲㜷愴挹㕥挷っ㤹搲㠸㐲戱㌲㐹づ㜰㙡搹㘸戳㌱㘹㈶㌱摦㜹攸昲愲ㄹ戱㜸扤戹㤳换挵挲㠴攱㔷㉥昵㤸愶㐴㕢㑢㙤㔳㘳㙢㜳㔳扤摢㌲㈲㌹㍦㠶戵㔳㜲㔲㔳搲㉣㤰㥦㍣㑢慡扣㙥摤㤴捡ㅢ攴户〸㘱敥ㄶ㉥㔳ㅣてㄲ㉥㠶㍡㜷㜶㍣㠸攸散扢扣㐹㘷挶ㅤ挷㠳㡣晥晢㜷㍡ㄳ攷㠳㤰摥攱㑥扤㝤ㅥ愴っ摡挵晤挴㉢㥤〶㝥挰㐳扤挹㘷㘵晥挰散㈹㍢ㅥ㤷摢㤹愹㠳ㄵㅥ〴愱㜷㈷㑤㤳戴改挷㕥搷㍡攷攷敦㘰㔷㍦㝡㍥㔶挸攳㘲㡤挹㝡戳戹搳㐳㌸㡡㌳㌲ㅥ愴㜸㠸攲㘱㡡㐷㈸ㅥ㠵㈸ㅣ㠵搷戸慣ㅤ㉤㠰㠷㕡愸ㄶㄵ㉥愸㑢戶捥つ捣㌵敢㑥㤸摢ちㅤづ晤ㄴㄵ戱摤㥥ㅦ攳㜱愸㡣㈷㈸㥥㠴〸〶昳〲敤昸㥤㔷㄰㌴㥥挲慦挰㍡㠸㘲㝤㠸愰挴㝡㘴〶昳ち晢㐳晤㝦㕦愴攷㈳捡㤰㘳〲㌸㘸搳㔲搸㠰扣㉤摤扡昹㜵㘳㕣慣㘵㙥㉢㥦㠸㥤ㅢ㤹㙦㍤挵〶㠸㥥㑦㐳㑣ㅥ㘷搶攳㘹晣扦㍡摥㔳戸㌷㜲㙥昷戸〲摦㈸敥搴㌰㝤㔱㘳㘲㙥㜳㔳㈳㡥扡㡤㡡戵挶㐶㈴㜰昰愴㐵挵〲つㄳ㥢㙡摢㕡〳つ攳敡昰慢㘷挳㌴㜳㥥ㄹ㙢慤挵换㜴㙢慦㠶㠹㌸昰㈲慦愳攳㤳ぢぢㅢ慣㘳㈶愳捣㤶㠴挱㠳㉢攳昱戲戴㌰㠰㝢㜸㥤敤搹挰ㄷㅡ㜳㘱㉢㔳㜷㙦㤸ㅡ挳挱㤹㔶〳㑥㐳㈴捡扡挷挸㕥愲搳搱㐱㝢㠴っ㈱戹敢挸搲㐳ㄴ㔶愶㍣㍥㜲昰ㄷㄴ㝦㠷ぢ㙣㤹昹っ㍡愲戵慥扥愵搴㙥㙦改愸㈶ㅣ㝣㌳攵戸㈳摢ㅥ〸攰〱ㄶ攸㤴慣捣㈷㍡㡦捥㑣㐹挴慤戴㤸捡搸收愶戶㜹㝢㈲搷晦㉡て㜳攵ㄹ捦㐰慣晡㜲捤㐱晢㕣㝢搷㑦昶敦㔳昱ㄴ㤲ㅦ㘳〰㍤摡㈱㌸挴㉦昹㌱㥥挷慦㘰㘷戶挲㠱昰昰㝤愵捤㜲㈰愹㄰晥㍤ㅢ㔰敤㡣㘶㔳㡥㡣ㄵ挹㘰搱㍣戳㔷挳㤱㑤捤㈷挵㥢㥡㑥㈲昹扤㘵搴㌲搷㌴㕢㜹戸愹㠷㝤㜴㡤昷㤵㔲摤扡戹㡥ㅢ㌹㡥㑢敤㠵晣㠱ㄷ㈱㝡㡤愸慦㉦搱ㄹ㕢〲㉦㐱搵つ㝦㔱〲㉦攳㑥挹〹戱晡扡㝡戳㈹ㅥ㙢愹㑢㈴㘲昵㠹搹㐹㍣㤶㘶挷㑢〶㐵昶㉦㕤㔸摦戲㔰㠵搱〵ㅥ昶搹昶搳㡡〱慦ㄵ慤㤸㝣挷㑢搱㠷晥晤昹㕦㕥㔷〷搸〶捦〱愷㝤㤹ㄷ㌷攳㔵㡡㍦㔳扣㐶昱㍡挵ㅢ㄰㙡㝦㠴昲㌵ぢ昷摤㍦挶㕦㌱㌶摥愴㜸ぢ〲慦㍣挲〴㕥㜸摥愱㡥㉦㍣挱㍣戵ㅦ㝥昱挵挶㜸㤷攲㍤〸戵㍦〴㥦㤶㜹挶㈶㠸慣摣づ愲㐷㍢〴挰搳攸挶〷㔰〴㡤㑥㙣㙡㌰㍣挸慦挱㝥ㅡ散愰挱敥愹㥤㤰挶户㌹㍢摡〶捦挱戲愱〸㉢㘱晣愷ㄴ㥦㔱㝣㑥昱ㅦ㡡㉦㈰㔴㌱㐲晤㥢昳ㄵ㝤扥愶搸っ攱㘸捥ㄶ敡散收晣ㅡ昷愵㌹摦㔲昹ㅤ㠴㍡〰挲㙡捥㔶摣换摡㥣㔲〶戴㐳㘰〲ㅤ捤昹ㄱ㡡愰搱㠹㑤㠵攱攱搷㥣ㅦ戶㘵㘹捥昷戶挱㜳愰慦っ㤹㑡㜰㌳〲ち愲㍢㐵ㄱ㠵㐱ㄱ㠴㔰晦㐵愸㝦㜳㝡搲愷ㄷ㐵㙦〸㐷㜳㐲搴搹捤㈹㐷昲晥〴攸㑢攵づ㄰慡〲㐳慢㌹晤㌰捣摡㥣㈸愳摡㈱㕣捤搹ㄹ㈱㐱愳ㄳ㥢慡㐴㠸㕦㜳摥捦搶㥣扦摢〶捦㐱捡㙡㘴㉡挱捤㈸〱愸搱㥦㘲〰挵摥ㄴ〳㈱搴摢㔹㥢戳㉦㝤昶愳ㄸ〴攱㘸捥㘰敡散收搴㈰㜹㝦〲っ愵昲搷㄰敡㈰っ慤收㤴㘲㤸戵㌹〷㌲慡ㅤ挲搵㥣〸㐲㠲㐶㈷㌶㜵㌰㐲晣㥡昳㕣戶收㍣㙢ㅢ㍣〷㔸て㐱愶ㄲ摣㡣〳〱㙡ㅣ㐴㜱㌰挵㌰㡡㐳㈰搴㔳㔹㥢㜳㈸㝤㐶㔰㡣㠴㜰㌴㘷ㄴ㜵㜶㜳㠶㈳㜹㝦〲㡣愱㜲㉣㠴ㅡ㠱愱搵㥣㜱ㄸ㘶㙤捥愱㡣㙡㠷㜰㌵攷㌰㠴〴㡤㑥㙣㙡㈴㐲晣㥡㜳㘷戶收摣㘱ㅢ㍣〷㠷㐷㈱㔳〹㙥挶っ㠰ㅡ㐷㔰捣愴㌸㤲攲㈸〸㜵㑢搶收ㅣ㐳㥦㘳㈹㡥㠳㜰㌴㘷ㄶ㜵㜶㜳㐶㈳㜹㝦〲捣愱㌲〶愱㜸㑣搹㙡㑥ㅣ挳慣捤ㄹ挳愸㜶〸㔷㜳㑣㠴〴㡤㑥㙣㙡ㅣ㐲晣㥡㜳㔹戶收慣戰つ㥥〳摢ㄳ㤰愹〴㌷愳ㄱ愰㐶ㄳ挵㍣㡡㤳㈹㥡㈱搴搲慣捤㘹愵㑦ㅢ挵㝣〸㐷㜳ㄶ㔲㘷㌷攷㌰㈴敦㑦㠰㔳愸㕣っ愱㈶㘱㘸㌵㘷〹㠶㔹㥢㌳㤱㔱敤㄰慥收㥣㡡㤰愰搱㠹㑤㑤㐶㠸㕦㜳㑥挹搶㥣㐵戶挱㜳㔰㝥㉡㌲㤵攰㘶㥣〷㔰攳㝣㡡ぢ㈸㉥愴戸〸㐲戵㘴㙤捥㌲晡㕣㑣㜱〹㠴愳㌹换愹戳㥢挳攳晣晤〹㜰ㄹ㤵㤷㐳愸改ㄸ㕡捤戹〲挳慣捤㤹挶愸㜶〸㔷㜳㔶㈲㈴㘸㜴㘲㔳㌳㄰攲搷㥣㌹搹㥡㌳摢㌶㕣㤳㜹㐲㘱㈶㌲㤵攰㘶摣〰㔰攳㐶㡡㥢㈸㙥愶㔸つ愱㡥捥摡㥣㕢改㜳ㅢ挵ㅡ〸㐷㜳㙥愷捥㙥づ捦㔱昴㈷挰㥤㔴摥〵愱㡥挶搰㙡捥摤ㄸ㘶㙤捥㔱㡣㙡㠷㜰㌵攷㕥㠴〴㡤㑥㙣敡ㄸ㠴昸㌵㘷㑣戶收㡣搶㠶捣㤳㈱挷㈱㔳〹㙥挶㘳〰㌵ㅥ愷㜸㠲攲㐹㡡㜶〸㌵㍣㙢㜳搶搱㘷㍤挵〶〸㐷㜳㥥愱捥㙥捥昱㐸摥㥦〰捦㔱昹㍣㠴㥡㡤愱搵㥣ㄷ㌰捣摡㥣㔹㡣㙡㠷㜰㌵攷㐵㠴〴㡤㑥㙣㙡づ㐲晣㥡㌳㔴昷㈰昳ㅤ昲㄰摢攰㌹㤱ㄳ㐷愶ㄲ摣㡣㌷〰㙡晣㠵攲慦ㄴ㙦㔲扣〵愱昶挹摡㥣㜷攸昳㌷㡡㜷㈱ㅣ捤搹㐴㥤摤㥣〴㤲昷㈷挰晢㔴㝥〰愱㑣っ慤收㝣㠸㘱搶收㈴ㄹ搵づ攱㙡捥挷〸〹ㅡ㥤搸㔴ち㈱㝥捤改㥢慤㌹㝤㙣㠳攷㈴搴㕣㘴㉡挱捤昸〲愰挶㤷ㄴ㕦㔱㝣㑤戱ㄹ㐲昵挸摡㥣㉤昴昹㠶攲㕢〸㐷㜳戶㔲㘷㌷㠷攷戵晡ㄳ攰〷㉡㝦㠴㔰㍣㜷㘵㌵㘷ㅢ㠶㔹㥢㜳㈲愳摡㈱㕣捤㔱昹㙣㑥㈷㌶㔵㡦㄰扦收㝣晢㘳㤶㜷挸摦搸〶捦〹戴㐶㘴㉡挱捤〸〲搴攸㐱搱㤳愲ㄷ㐵㙦〸昵㈵㐲晤摦㈱㜳㙦㡦搱㠷愲㉦㠴愳㌹晤愸㕢㠷慣㔸㕢㌵攱㔷㝦〲散㐴攵捥㄰㡡攷摤慣收散㠲㘱搶收捣㘳㔴㍢㠴慢㌹扢㈱㈴㘸㜴㘲㔳捤〸昱㙢捥扢搹㥡昳㌷摢攰㌹昹搷㡡㑣㈵戸ㄹ〳㌹昷㝤㈸昶愵搸㡦㘲㄰㠴晡㑢搶收っ愶捦㄰㡡愱㄰㡥收㤴㔲户づ㔹搱㥣㌶晣㤲收㠴愹㡣㐰㈸㥥㌳戴㥡㔳㠶㘱搶收捣攷戴摡㈱㕣捤愹㐰㐸搰攸挴愶ㄶ㈲挴慦㌹ㅢ戲㌵㘷扤㙤昰㥣戸㍣〵㤹㑡㜰㌳づ攱摣㠷㔳ㅣ㑡㌱㠲㘲㈴㠴㝡㍣㙢㜳㐶搱㘷㌴挵ㄸ〸㐷㜳挶㔱户づ㔹搱㥣挵昸㈵捤㤹㐰攵㘱㄰敡㌷㔰㔹捤㤹㠸㘱搶收㉣攱戴摡㈱㕣捤㤹㠲㤰愰搱㠹㑤晤ㄶ㈱㝥捤㔹㤳慤㌹户搹〶捦㐹搷搳㤰愹〴㌷攳㈸捥晤㘸㡡㘳㈸㡥愵㌸づ㐲摤㤸戵㌹戳攸㌳㥢㘲づ㠴愳㌹㜱敡搶㈱㉢㥡㜳㍡㝥㐹㜳㤲㔴㥡㄰敡㑣愸慣收愴㌰捣摡㥣㌳㌸慤㜶〸㔷㜳敡㄰ㄲ㌴㍡戱愹戳㄰攲搷㥣㑢戲㌵攷㘲摢攰㌹㘱㝣づ㌲㤵攰㘶㌴〳搴㘸愱㘸愵㘸愳㤸て愱捥捦摡㥣㠵昴㔹㐴㜱ち㠴愳㌹㑢愸㕢㠷慣㘸づ捦㐱㑢㜳㝥㑢攵愹㄰㡡攷㤹慤收㥣㠶㘱搶收㥣挷㘹戵㐳戸㥡㜳㈶㐲㠲㐶㈷㌶㜵〱㐲晣㥡㌳㍦㕢㜳摡㙣㠳攷㘴昷㐵挸㔴㠲㥢㜱ㄱ攷扥㤴㘲ㄹ挵挵ㄴ㤷㐰愸愶慣捤㔹㑥㥦ㄵㄴ㤷㐱㌸㥡㜳〵㜵敢㤰ㄵ捤㔹㡡㕦搲㥣慢愸㕣〹愱㉥㠶捡㙡捥搵ㄸ㘶㙤捥㌲㑥慢ㅤ挲搵㥣㙢ㄱㄲ㌴㍡戱愹㑢㄰攲搷㥣攳戲㌵攷㔸摢攰㌹㔱扦ㅣ㤹㑡㜰㌳㔶㜳敥户㔰摣㑡㜱ㅢ挵ㅡ〸㜵㐴搶收摣㑥㥦㍢㈸敥㠴㜰㌴攷㙥敡搶㈱㉢㥡戳〲扦愴㌹㙢愹扣ㄷ㐲昱晣扥搵㥣晢㌰捣摡㥣换㌸慤㜶〸㔷㜳ㅥ㐴㐸搰攸挴愶慥㐰㠸㕦㜳㐶㘶㙢捥〸摢攰搹㘴㜰ㄵ㌲㤵攰㘶戴㜳敥㑦㔱慣愳㔸㑦戱〱㐲ㅤ㤴戵㌹捦搰攷㔹㡡攷㈰ㅣ捤㜹㠱扡㜵挸㡡收慣挴㉦㘹捥㐶㉡㕦㠴㔰扦㠳捡㙡捥㑢ㄸ㘶㙤捥搵㌲㉤〸㔷㜳㕥㐱㐸搰攸挴愶慥㐱㠸㕦㜳〶㘵㙢捥㝥戶挱戳㐱攲㍡㘴㉡挱捤㜸㡢㜳㝦㥢攲ㅤ㡡扦㔱扣ぢ愱晡㘷㙤捥㈶晡晣㥤攲㝤〸㐷㜳㍥愴㙥ㅤ戲愲㌹慢昰㑢㥡昳ㄱ㤵ㅦ㐳愸摦㐳㘵㌵攷ㄳっ戳㌶攷㝡戸㜹ㅦ㌹晦㐶㐸搰攸挴愶㙥㐰㥣㕦㜳㝡㘷㙢㑥㉦摢攰搹摣㜱ㄳ㌲㤵攰㘶㙣〶愸昱㕦㡡㉤ㄴ摦㔰㝣ぢ愱扡㘷㙤捥㔶晡㝣㑦昱〳㠴愳㌹摢愸㕢㠷慣㘸捥捤昸㈵捤攱づっ㐳㐱㈸敥〹戱㥡㤳㡦㘱搶收慣收戴摡㈱㕣㡦ㅣ㙥㍣づㅡ㥤搸搴慤〸昱㙢捥收ㅦ戲扣㐳晥摡㌶㜸㌶愶慣㐱愶ㄲ摣㡣摥〰㌵㡡㈹㐲ㄴ㝤㈸晡㐲愸捦㄰敡晦づ戹ㅦ㝤㜶愴搸〹挲搱㥣㕤愸戳㥢挳扤㉥搲㥣㕤愹摣つ㐲摤〱搵摥戸攵ㄹ扢㘳㤸戵㌹户搳愳ㅤ挲搵㥣扤㄰ㄲ㌴㍡戱愹㍢ㄱ攲搷㥣户戲㌵攷㑤摢攰搹㔴㜳㌷㌲㤵攰㘶っ〲愸戱㍦挵㘰㡡㈱ㄴ㐳㈱搴㥦戳㌶愷㤴㍥〷㔰㠴㈱ㅣ捤㈹愳捥㙥づ昷改㐸㜳愲㔴㔶㐰愸㝢愱摡ㅢ㌷散挲挵㌰㙢㜳搶搲愳ㅤ挲搵㥣ㅡ㠴〴㡤㑥㙣敡㍥㠴昸㌵愷㍤㕢㜳㥥戴つ㤹ㅢ㠲ち㜹㝡㍤昳〴愷散〴㑦㙦㤵㜰㙣挲攸つ攷㐰敡㠸挶扡搶㤶ㅥ愹ㄱ㙤慤㑤㘳敡㕡㐷戵戴昶㑣㐱攰慥㠴散㉡扢ちㅣ㐱㐳㔲㌳敢捣〵㌳㜰㡡㙦㉦慦〹㥢攴㙢摢㕡㕡㥢攴摣敤㥥㕥晢愸愶挹㑤慤愳敡㕡收搵挷ㄶつ昴㌱㕢㤶㈳攷㥡㡤搸收搲㡣摤㉥摢㜳㙡㥡㌷捦㑣晡捣㜱㝡㔳㕢㜳挲ㅣ㍦敡㤷戰㔱㐶㔹㈷愱昳㜰㥥㔳㈹ㅣㄶ挹扥㌱挴搱昷㍤挰㑤㍥捥㡤慡㥦戹捦愲ㅤ昱㜹㐶㉤ㅥ㝡㜹挰挴㐳摤ㄸ挵㠷㈱戶㌸㍣〴㔵攷てㄱ挷搶㥢ㅥ㜰づ愶㐰慢愵敢㘵敦敤ㅡ摦搸㔲㤷㌴㠳昶㘸㔲㕤㘳㙦晢敥㤴戶㔶㤷㈵戶㜰〷摢㠲ㄳ戸㔳ㅡ㐱㝤㈲搶㥣晣㈵戰㠲挲昰㘳㔱愲〲昸昷昳ㅡ㙤愵挹换晢㐲㕦捣昴挵愹㜸戲㡦戶㝢晤㌰捣扥攷搳搳㑦㐷摣㜱散㕣㉡㠶㝦㉦戶㍢慤㉥攲㘸㤲ㄹ㙢ㄴㄶ愶户㈶㐷㤹昳㝢㡢㠷㠹〷㌸慥㑤愹㌷㜷㜰て㘵㕢㠵㤱ㅡㄱ㙦㘹慡㙦㙢㌵㝢愷敦挹ㄳ摤㐸㑤㌳敢㘳摣㠵搶㌳㝤㙦㙡愲ㄵ晢昴搲昹戸挳散㤷挳㄰㍡㔲㘰戳愴㠴愷㐰㈷て㕥㜷ㄱ㝣づ晤㑣㔶㔵㕥㕥㑡㝥㍥ㅦ慥慥㕥挹㥦摢㠶攷改㍢㐱晥攴ㄵ㍥㠲昴戹㙦㌳攳㌳㘹〷扤晢搱㝡㠵㤳ㄷ慦㥥㕡挷ㅤ㕥扤㔲昲扡㠷㙤㥣扣㉣愹㤸㑦㥤㝡㕣㌳搶㕡㠷㙤つ昵㡢㝡愷挶㌷㈶敡摢㤲收挴㔸摣慣搷慦搹㑤捤つ扦㄰扥ち搰㌵晢ㄹ搵㐹㕦散扤㜷攳㜱㉤㥦摥搴昶戳㕦收㜰㌰〷捦㌴昹㤳㡢ㅣ㐱㘳㥣晤扣攳㡥戲晦昳㥥扥㈰㠲晡㜶散㐸㤵慢扤昰搲收㔱昱㌵㡤晢㥢搲摢〲攵ㄹ攷㜰㥢搸㌴戱〹㕢㌶㤳づ搵戸㍡㑢昵㡢㜹㕥挹㔳㉡㄰〸晣摣㍦㌰攸ㄵ㝥扥戰昷㔸攰㐵捦ㅡて攷摦ㄸ㍥㌹ㅥ挷㌸㜳㘷㤴攳㡤㠸晣敤㤷ㄷ挱㄰ㅣ㡢昹ち㘶扤㜱㤸㔱搷㕡㙦昶㐸㠹㕤敥ㄷ昱㈹挱㙥㜶㑦捤㤸㡢㕤㐶愳㝡愵挶㌶搷㈵敢敢ㅡ㑤扥〹挱ㄶ㘲㕥㘱㌷搱㍣〱㥢㕤愷㌶戵搴昱挲搱㕥愹ㄹ捤戱挶㤶㜹摣㑣㤶㔸搴搷㌵ㄲ戲ち㔳㈳敢ㅡ昱〴戲㌰㜹扦㌸㌵㝤㙥搳〲㕣㝢摡搶搰㌸㌶㌶慦攵ㄷ㐱ㄴ㥦㑦搶㡦昵ち㤸慦昲昳㔵㔱㝥搱捦晤㕢㠵㐷㌸㔲㤶㈱㘵㍥㠵㑤搵ㄳ戸搷挹昳㤵㉣搹㕢㡤昹㝣攵㥣㕣搷㔱晡敥㜳㑣㕦戸换搷㘰㘳㍣㥥㤶㍤㈷㐰㑣ㄸ㝢挴昸㡥つ敡晦㕦㔷挱ㄶ㍥㠹捣㥤晣㈹㤰㠷㐵㝡㌷散㡥㜰敥㙤㍤㔴愸攳㈳挷㄰挶㌹捡㝣昸〵㔳攲挳㐷㈲晥㝡搲㥤㜷挷㘰㥦㘲㑦㍣昱昱搲㡢晤㥤㜸捤敤㙤つ昸㜶慥㈱㔶摦㘲摢㙡㥢ㅡㅡ㘲㝣㘸昱㘱㌹ㅤ慦摢㘶㤱扣户挶㉢㠹㤱㠲㤰挷㥦慤㡡㉤㠴㉡戶㔰㔴昸㜳捣ㅤ敥㜲㥦戹㥡㑥㠸㌵搷戵捥㙤愸㑢ㄴ㜱挰㕤攸扦㠸挷㈴ㅥ㐲〵㘸愶晥㤱〷㈶摥愸㘶敥㈵戵戶㍦㠲敥㔲慣ㅤ搸㍡搲㡦㐷㙥扥晣つ㔷㍦㜳晢㌰ㅥ扥昲㘲㙦㑣㐴戶㐲慣昶昳昰戲㙦㑤挵昱〶っㅡ㜹ㄱ㔲㑦搱〱㌷㘳ㄲ摣昵㑦挱㝡摣敢㜴㐷㘷㜷㌸〴㈷㌶挵㤲㘳㜰愱㐲㔳㜳㜷晢慡敤㈲㔰换㤷㤴收㄰㜷昱搶㘲ぢ㍣戶搶捦挷晢攰收㈲㉡愶㘳㝦㙣〱昷晦〶㉣づ昹愷㌰慦戰戰㐷㤱ㅦ搶㜸㥤㙢愰扤摢搱㜹搵晢㜸㑦晥㑦て慦ㅥ捥㐲㠲㐱ㄶ㘲㑣㠶㌴愶㐰愸つㄸ戲㥥っ㠷愹㜴㌸ㅣ愲昰ㄹㄸ㌳㥦㈵㔹㜷扣㈲㈰慦戰㠱㍢㜱㡢ㅡ㔸づ摥㙥〴戰㍦ㄷ㍢㝡搱㤲㐰㡦愲愷㘱㌷愶挱敢挵㡤ㅢ㠷攱㝥㥥攲㤶搲昵戸ㄱ㕦摡ㄶ愴㌴愶挳挷㤸〱愱㕥挵㔰昶㝣户攳づ昶散㐰〷㑡㘴㐱㜲㈴敥攳㑦㠵晡㌳㔴㕣㤴攸ㅦ〷㤳㜸㉢㝤㤴敤昵ㅡ捣㝣㍢㑤㐲户昷搶㑣扤づ㍦扥㍤挳㜹㄰㠴㜷扣㍦㌸搶㑥昶〶㑣㝣㡦㘰晤㘴晤㉢愶晥ち〷晥㈵挳〱㈵攲㘶扣㜲慡㌷㘱攱慢愷㜱ㅣ昲慡户㜰㡦㉦㑡昰戴ㅥ愴戳愰摤晥㠳昴ㅤ㠹㐰ㄲ攷㠳㔴扤ぢ敤㝡摣㌲㠸㥤㠳㤴㐶㡣㘸敦昹㍢挴改㤰愰挳㈶㌸㤰㝤㈳㠹㔱㥡戰てㅣ㘱づ挲㑣㠶愵ㄸ昶㈹ㅣㅣ㠴捤㠵づ〵〹㘱㜵戸㑦挲㍥㠳㉡㍢㘱㈷摡㕥㥦挳㉢㘷挲晥〳㘷㡢戰㤳㄰摥㐱㔸㠳㥤散ぢ搸㜳㈱散㉢昸㜵㐲搸搷㌰ぢ㘱㡤挸慢㌶㘳攴㈲㙣ㅥ戴摢㈷㙣ぢ挲㍣慦㉡敡㕢㘸搷攳㤶㐱㔸㌳㔲ㅡ㉤㐴晢捥摦㠱ㅦ㙤㘱戴搱㘱㉢ㅣ㠴戰昹ㄸ愵〹晢搱ㄱ收㈰㙣〱挳ㄶ㌲㉣㠰戹㌸〸㍢〵㍡㑤搸㘲摣㈷㘱摤攱㤲㥤戰㈵戶㔷ㄱ扣㜲㈶㡣摢㔹㉤挲㝥㠳昰づ挲㑥戵㤳〵㘱捦㠵㌰㙥㜹敤㠴㌰㙥㠶ㄵ挲㑥㐳㕥搵ㅢ㈳ㄷ㘱㘷㐰扢㝤挲㐲〸挳晦㡣㘷ㄸ户捦慥㠷㌶㠳戰戳㤰搲㌸㥢㘸摣㕡敢攳㜰づㅤ捥愵㐳㍦㌸〸㘱攷㘱㤴㈶㡣晢㘹㜵㤸㠳戰昳ㄹ㜶〱挳㑡攰攰㈰散㈲攸㌴㘱㑢㜱㥦㠴昵㠷㑢㜶挲㤶搹㕥〳攰㤵㌳㘱㝢挳搹㈲散㘲㠴㜷㄰㜶愹㥤㙣㈰散戹㄰戶㉦晣㍡㈱㙣㍦㤸㠵戰攵挸慢〶㘱攴㈲散㌲㘸户㑦搸㘰㠴攱㝦〶㘱摣搲扢摥㑢搸ㄵ㐸㘹㕣㐹㌴㙥昷昵㜱戸㡡づ㉢改㔰ち〷㈱散㙡㡣搲㠴㜱㡦慦づ㜳㄰昶㍢㠶㕤挳戰〳攱攰㈰散㍡攸㌴㘱慢㜰㥦㠴㜱户㙥㜶挲慥户扤づ㠶㔷捥㠴㜱摢慦㐵搸敦ㄱ摥㐱搸㡤㜶戲㐳㘰捦㠵戰㐳攱搷〹㘱㈳㘰ㄶ挲㙥㐲㕥㌵ㄲ㈳ㄷ㘱慢愱摤㍥㘱愳㄰㠶晦ㄹ㠴㡤㠱㙡扤㤷戰㕢㤱搲戸㡤㘸㘳晤ㅤ搶搰攱て㜴ㄸ〷〷㈱散㜶㡣搲㠴㜱摦昱㝡㍢慦㠳戰㍢ㄸ㜶㈷挳㘶挰挱㐱搸摤搰㘹挲敥挱㝤ㄲ挶ㅤ挴搹〹㕢㙢㝢捤㠴㔷捥㠴㜱㉢戲㐵搸扤〸敦㈰散㝥㍢ㄹ㜷㈹攷㐲搸㌱昰敢㠴㌰㙥㘴ㄶ挲ㅥ㐰㕥㜵ㅣ㐶㉥挲ㅥ㠲㜶晢㠴捤㐲ㄸ晥㘷㄰㌶〷慡昵㕥挲ㅥ㐱㑡攳㔱愲挵晣ㅤㅥ愳挳攳㜴㠸挳㐱〸㝢〲愳㌴㘱摣ぢ扤摥㑢搸㤳っ㙢㘷㔸㈳ㅣㅣ㠴慤㠳㑥ㄳ戶ㅥ昷㐹ㄸ㜷㌵㘷㈷㙣㠳敤㌵て㕥㌹ㄳ挶敤搱ㄶ㘱㑦㈳扣㠳戰㘷敤㘴摣㌹㥤ぢ㘱㕣ㄳ㜷㐲ㄸ㌷㔷ぢ㘱捦㈱慦㥡㡦㤱㡢戰ㄷ愰摤㍥㘱摣㡤㡤晦ㄹ㠴㥤〲搵㝡㉦㘱ㅢ㤱搲㜸㤱㘸摣慡敤攳昰ㄲㅤ㕥愶挳ㄲ㌸〸㘱㝦挲㈸㑤ㄸ昷㘷敢㌰挷㌳散ㄵ㠶扤捡戰昳攰攰㈰散㌵攸㌴㘱慦攳㍥〹攳㑥敢散㠴扤㘱㝢㕤〰慦㥣〹攳㤶㙤㡢戰扦㈰扣㠳戰㌷敤㘴摣捤㥤ぢ㘱换攰搷〹㘱摣昰㉤㠴扤㠵扣敡ㄲ㡣㕣㠴扤〳敤昶〹攳づ㜱晣捦㈰散㌲愸搶㝢〹㝢ㄷ㈹㡤昷㠸挶敤攳㍥づ㥢攸昰㜷㍡㕣〱〷㈱散㝤㡣搲㠴㜱捦戸づ㜳㄰昶〱挳㍥㘴搸つ㜰㜰㄰昶ㄱ㜴㥡戰㡦㜱㥦㠴㜱昷㜷㜶挲㍥戱扤㙥㠲㔷捥㠴㜱ㅢ戹㐵搸㍦ㄱ摥㐱搸扦敤㘴慢㘱捦㠵戰㕢攱搷〹㘱摣㠴㉥㠴㝤㡡扣㙡つ㐶㉥挲㍥㠷㜶晢㠴㜱搷㍡晥㘷㄰㜶㈷㔴敢扤㠴㝤㠱㤴挶㤷㐴攳㤶㜶ㅦ㠷慦攸昰㌵ㅤ敥㠶㠳㄰戶ㄹ愳㌴㘱摣挷慥挳ㅣ㠴晤㤷㘱㕢ㄸ昶ㄸㅣㅣ㠴㝤ぢ㥤㈶散㍢摣㈷㘱摣㤱㥥㥤戰慤戶搷ㄳ昰捡㤹㌰㙥㙤户〸晢ㅥ攱ㅤ㠴晤㘸㈷㙢㠷㍤ㄷ挲搶挱慦ㄳ挲戸㌱㕥〸摢㠶扣㙡〳㐶㉥挲㜸挲㜴晢㠴㍤㠳㌰晣捦㈰散㌹愸搶㝢〹换㐷㑡愳ㅢ㠴攲㌶㝢ㅦ〷㝣㤴ㅢ㍥㈶㤰づ㉦挰㐱〸ぢ㘰㤴㈶㡣㝢敢㜵㤸㠳戰敥っ㉢㘲搸ㅢ㜰㜰㄰ㄶ㠴㑥ㄳ搶〳昷㐹ㄸ㜷挹㘷㈷慣愷敤挵㙤昴㌹ㄳ挶敤昶ㄶ㘱扤㄰摥㐱㔸戱㥤散㉤搸㜳㈱散ㅤ昸㜵㐲ㄸ㌷敢ぢ㘱㈱攴㔵敦㘲攴㈲慣㉦戴摢㈷㙣ㄳ挲昰㍦㠳戰昷愱搲㡤愵搵㍥挶搵㡦攵散㐸㌴㙥晤昷㜱搸㠹づ㍢搳攱㐳㌸〸㘱扢㘰㤴㈶散㘳㐷㤸㠳戰㕦㌱㙣㔷㠶㝤〱〷〷㘱扢㐳愷〹摢〳昷㐹ㄸ㜷敥㘷㈷㙣㑦摢㡢㕢晢㜳㈶㡣㤷〰㔸㠴敤㠵昰づ挲晡摢挹㌶挳㥥ぢ㘱㕢攰搷〹㘱扣㠰㐰〸ㅢ㠰扣㡡㔷ㄲ戸〸ㅢ〸敤昶〹摢㡡㌰晣捦㈰散〷愸㝣昸搸㤷攵散㐷㌴㕥㡥攰攳㌰㠸づ晢搳㘱ㅢㅣ㠴戰挱ㄸ愵〹攳㌵〸㍡捣㐱搸㄰㠶つ㘵㔸㄰づづ挲㑡愱搳㠴ㅤ㠰晢㈴㡣㔷ㄳ㘴㈷㉣㙣㝢昵㠴㔷捥㠴昵㠲戳㐵㔸〴攱ㅤ㠴㤵摢挹㝡挳㥥ぢ㘱扣㜴愱ㄳ挲㜸㔱㠳㄰ㄶ㐵㕥搵ㄷ㈳ㄷ㘱㤵搰㙥㥦戰㝥〸昳ㄲ挶换㈰㜴㘳㘹戵㥦㘱搵㉣愷㠶㘸扣㐴挲挷攱㐰㍡ㅣ㐴㠷㕤攰㈰㠴ㅤ㡣㔱㥡㌰㕥ㄷ愱挳ㅣ㠴つ㘳搸㈱っㅢ〸〷〷㘱㠷㐲愷〹ㅢ㠱晢㈴㙣ㅦ戸㘴㈷㙣愴敤戵㉦扣㜲㈶㡣㤷㑡㔸㠴搵㈲扣㠳戰搱㜶戲㐱戰攷㐲搸㘰昸㜵㐲ㄸ㉦戴㄰挲挶㈰慦ㅡ㡡㤱㡢戰㜱搰㙥㥦戰㔲㠴㜹〹攳愵ㄹ扡戱づ挲㈶戰㥣挳㠸挶换㌶㝣ㅣ㈶搲㘱ㄲㅤ捡攰㈰㠴㑤挶㈸㑤ㄸ慦搵搰㘱づ挲愶㌰㙣㉡挳づ㠱㠳㠳戰㘹搰㘹挲愶攳㍥〹攳㔵ㄷ搹〹㥢㘱㝢ㅤち慦㥣〹攳攵ㅢㄶ㘱㐷㈰扣㠳戰㈳敤㘴扣戲㈳ㄷ挲㐶挱慦ㄳ挲㐶挳㉣㠴ㅤ㠵扣㙡っ㐶㉥挲㡥㠱㜶晢㠴㡤㐳㤸㤷戰〹搰敡挶㍡〸㍢㡥攵ㅣ㑦㌴㕥㑡攲攳㌰㡢づ戳改㌰ㄱづ㐲搸ㅣ㡣搲㠴㑤㜱㠴㌹〸㡢㌱㉣捥戰愳攰攰㈰㉣〹㥤㈶捣挴㝤ㄲ挶㉢㐱戲ㄳ㤶戲扤㡥㠱㔷捥㠴昱㤲ㄲ㡢戰ㄳ㄰摥㐱㔸㥤㥤㡣㔷㥢攴㐲搸㉣昸㜵㐲ㄸ㉦㐸ㄱ挲㑥㐴㕥㌵〷㈳ㄷ㘱昵搰㙥㥦㌰㕥挱攲㈵㉣〹慤てㅦ㡤㉣愷㠹㘸愶扦挳㍣㍡㥣㑣㠷ㄴㅣ㠴戰㘶㡣搲㠴昱㥡ㄶ㥤搷㐱㔸ぢ挳㕡ㄹ搶っ〷〷㘱昳愱搳㠴㉤挰㝤ㄲ挶慢㔳戲ㄳ戶搰昶㙡㠵㔷捥㠴昱㌲ㄷ㡢戰㐵〸敦㈰㙣戱㥤㡣㔷挰攴㐲搸㐲昸㜵㐲ㄸ㉦㤲ㄱ挲㤶㈰慦㍡〵㈳ㄷ㘱扦㠵㜶晢㠴昱慡ㅡ㉦㘱扦㠵㔶㌷搶昱っ㍢㡤攵㥣㑥㌴㕥㜲攳攳㜰〶ㅤ捥愴挳㘹㜰㄰挲捥挲㈸㑤ㄸ慦戳搱㘱づ挲捥㘶搸㌹っ扢〸づづ挲捥㠳㑥ㄳ㜶㍥敥㤳㌰㕥㌱㤳㥤戰ぢ㙣慦㘵昰捡㤹戰㡢攱㙣ㄱ㜶㈱挲㍢〸㕢㙡㈷攳㔵㌹戹㄰戶ㅣ㝥㥤㄰挶ぢ㜷㠴戰㘵挸慢㉥挳挸㐵搸㈵搰㙥㥦㌰㕥改攳㈵散㉡㘸㜵㘳ㅤ㠴㉤㘷㌹㉢㠸挶换㠰㝣ㅣ㉥愳挳攵㜴戸ㅡづ㐲搸ㄵㄸ愵〹攳戵㍦㍡㙣㄰戸〸〶晢㐰ㅡ㔷㌲散㉡㠶慤㠶㠳㠳戰慢愱搳㠴晤づ昷㐹ㄸ慦攲挹㑥搸㌵戶搷慤昰捡㤹㌰㕥づ㘴ㄱ㜶㉤挲㍢〸㕢㘵㈷㕢〳㝢㉥㠴摤づ扦㑥〸攳挵㐴㐲搸昵挸慢敥挴挸㐵搸つ搰㙥㥦㌰㕥㝤攴㈵㙣㉤戴扡戱づ挲㙥㘲㌹㌷ㄳ㡤㤷㈶昹㌸慣愶挳㉤㜴戸てづ㐲搸慤ㄸ愵〹攳昵㐸㍡捣昱っ扢㡤㘱㙢ㄸ搶づ〷〷㘱户㐳愷〹扢〳昷㐹ㄸ慦㉣捡㑥搸㥤戶ㄷ㉦㍤捡㤹㌰㕥愲㘴ㄱ㜶ㄷ挲㍢〸扢挷㑥戶〱昶㕣〸㝢〶㝥㥤㄰挶ぢ㥣㠴戰戵挸慢㥥挳挸㐵搸㝤搰㙥㥦戰ㄷ㄰收㈵㙣㈳戴扡戱づ挲ㅥ㘰㌹てㄲ㡤㤷㑢昹㌸㍣㐴㠷㠷改昰ㄲㅣ㠴戰㐷㌰㑡ㄳ挶㙢愴㜴㤸㠳戰㐷ㄹ昶ㄸ挳摥㠲㠳㠳戰㈷愰搳㠴㍤㠹晢㈴㡣㔷㍢㘵㈷慣摤昶攲攵㔰㌹ㄳ挶换愶㉣挲㥥㐲㜸〷㘱敢敤㘴敦挲㥥ぢ㘱㥢攰搷〹㘱扣攸㑡〸摢㠰扣㡡㔷㕦戹〸㝢〶摡敤ㄳ昶㈱挲扣㠴㝤〴慤㙥慣㠳戰攷㔸捥昳㐴攳㈵㕣㍥づ㉦搰攱㡦㜴昸〴づ㐲搸㐶㡣搲㠴昱扡㉤ㅤ收㈰散㐵㠶扤挴戰捤㜰㜰㄰昶㈷攸㌴㘱慦攰㍥〹攳ㄵ㔸搹〹㝢搵昶攲㈵㕡㌹ㄳ挶㑢戹㉣挲晥㡣昰づ挲㕥户㤳㝤ぢ㝢㉥㠴㙤㠵㕦㈷㠴昱㐲㌰㈱散つ攴㔵扣㈲捣㐵搸㕦愱摤㍥㘱摢㄰收㈵㉣慦㕢㐷㘳ㅤ㠴扤挵㜲摥㈶㥡昲㜷㜸㠷づ㝦愳㐳㍥ㅣ㠴戰㜷㌱㑡ㄳ㔶攸〸㜳㄰昶ㅥ挳㌶㌱慣㌷ㅣㅣ㠴扤て㥤㈶散〳摣㈷㘱挵㜰挹㑥搸㠷戶㔷〸㕥㌹ㄳ搶〷捥ㄶ㘱晦㐰㜸〷㘱ㅦ摢挹晡挲㥥ぢ㘱晤攰搷〹㘱㍢挲㉣㠴㝤㠲扣㙡㈷㡣㕣㠴晤ぢ摡敤ㄳ戶ぢ挲扣㠴敤ち敤㝡昴㉡㘳㑦挷愷㉣攷㌳愲敤收敦昰㌹ㅤ晥㐳㠷摤攱㈰㠴㝤㠱㔱㥡戰扤ㅣ㘱づ挲扥㘴搸㔷っㅢ〴〷〷㘱㥢愱搳㠴晤ㄷ昷㐹搸晥㜰挹㑥搸ㄶ摢㙢㌰扣㜲㈶㡣㤷扣㔹㠴㝤㠳昰づ挲扥戳㤳つ㠵㍤ㄷ挲㑡攱搷〹㘱〷挰㉣㠴㙤㐵㕥ㄵ挶挸㐵搸て搰㙥㥦戰㌲㠴㜹〹㡢㐲扢摥㑢搸㌶㤶昳ㄳ搱㉡晣ㅤ昲ち攱挰㙦敤㔰㤵㜰㄰挲昲㌱㑡ㄳ㔶攳〸㜳㄰搶㡤㘱〵㄰㠵戵㜰挸敤㑡㉣㠶㠷ㅣ㤷挷㜱敦㜰㑢㥦搴攱㙤昸搴挹搶㐵㔳㜰㡤㐶㉢㔵扦㠴捤戹〵搶㤵㌲㤹ㅦ摤敤晥扥ㄸ㕣㘴㈶㈵ㅣ㝢晣㥥愸㉣戳〷㙥㕦扢戶ㄶ㝡晥扣㉢㘹㠲㠵摦㙦晤改愷摣㔰昸昰攸㍥㥦㥦ち㍢㝢㜶㕥ㄱ㌱㐱ㄲ戶㠰〶㐰ㄸ㥦㐱愳㌰昴㍥㠴㐶晢㘹ぢ挷㐰摢挹愶昶㡣㡢㔰㤸㜵㠷㡥㉤戸摣㙣㍤愴㥥㕦㍢攵户㜷搷扤户扤〸㤳㔳攳晣收愰挶㙢㙤㤰㍥㠰攰慤㜰㈲戴摢摤㉤㡤㠷㍥慥扢攳扥改改慤㡢敡戱㔷㥤㜷昹㐹慡搶㍤㙥捥戵捣㤸㜴㔳㜳〱㉥㌱捣晣散攴㜴散〳㐸搵愳㕦挶㘷㔵㑢ㄸ㉤ㄳ㌰㥢挲晦㠲愲慣昱㥣㜴〷㉢㡣攱㑦愰㈷㙡敡㌷愹㉥搱摣搴搲㤴㙡㉤㤹㡥敢㉤㑡昸改攵㈹㕣㜹㌳愲昰㙢㘴昴挵㘴㘱〵㡤晣づ㈵㈱㍡㜸㔲㘳搳㠲㐶㤹㑤㘱ぢ㍦挴㥤㘸㐶昷敥㠴攱昵㌸昲戳㌷ㅡㄷ㥡㠴㠹昲㈷㌴搹敥㙡愰㌷㘶戰㑦敤挸摡㘹戳㈳〹戳扡㍡㕥㕥㔱㕥㘹㔶㐵㉢㔲昱㜸㘵搲慣㉡慢㐸㔵㔶挴㔲搱㐸㔹㈴㌴挵㡥㌱㡡ㄱㄳ㥡慡㐷㈱㡥づ搷㈳摡㡡愷㘱㐴攰㠰㠰晤て㐵㠸㝢愲昱㍦㉦搰ㄷ㌸扤㙢㐷捥㜶㕣㔸ㄱ搸〱扡㥥搰挹搶昱㘹昸扣昴㐰㍦㘸晡㐰攳晥ㅥ慡搰っ㍢㡢㔱㠲㔴㐶㝦㡡㥤攱愹㘶㐲捦搷戴愰晡〴慤攷㜳㡥㔸㐱攳㔷㌰昲戹挳捤搶搲㕢摤㐷㔸㜱昸搰㔷㝢㌴戴㝣晥ㄸ扢㌱昳戱扥㍥挷㘹敤ㅥ昴㘱㉥摥㘶㐱换挷户㝡ㅦㄳ攰愳㡡㈸〶ㅦ㉡㝣㔴愸㑤搰昰㤱攱㘶㜶㡥㥤㉡搰ㅦ㝥ㄶ愱㘶㌸㤱㡡愴捡㙢㉡慢㙡捣㘸㌴㕥ㅤ慦㉥㑦㔶㔷㤴愵㈲攵㔵愹㔸㌴ㄵづ挹ㄶ㘸收ㅥ㠰㤸㔰㕣㑦㐶〸㑤攸ㄱ㙤挵㐹㡣扡㠶㔰ㄳ㤹昱ㅦ㔷攴〳挷㈰㠳〶㐹ぢ愵戴㝥㕦ㅡ昷愳ㄸっ扤㥡ぢ扤㐵搱敢攸㐱〷㐵㐳㘱㈴㐵㜵戰㝢㈹㍡搱㔷换㕤搲㐲㔱㈹㌳㌷昸晡㌴㙡㙤㤸㍥㤸㠶摣收㐱㉢ㄴ扤㡣㐹㜸㈹㝡搱㤷愲㘶㍢㔵㈰㡡㔴ㄶ㐵搱㜸慣愶㈶㔲㔱㔱ㄵ㑤㔴㐶捤㐴㔹㉣㘶㠶挳昸挲戵戲戲捡慡㔴戸扡㍣㈴㥢㥥㔹㝣〵㘲㐲慤㝡㌲㐲㔱㥢ㅥ搱㔶㍣ㅦ愳慥愱㠸扢愴昱摦㐳搱㐲慤ㅦ㑡攳慦㈹㠶戱㐹愷㐰㙦㔱戴捥㐵搱㜰ㄸ㐹搱㘲搸扤ㄴ㉤昱搵㜲㕦戴㔰㌴㠲㤹㑦昵昵㌹㑤㙢㙢改㠳㘹挸敤っ㘸㠵愲挷㝣㈹㝡挴㤷愲戳散㔴㠱戱㐸㘵㔱㤴愸㠸㤵搵愴㉡㙢挲搵搱㜰㌴㕣㘱搶㈴捡㈲㔵搵㘵昱戲捡捡㜸㍣ㄹ㑢㠴捥搶昰攳㄰ㄳ㍡㐷㡦㠴㈲搹攱捣挶搰㔶㝣ㅥ㙣㕤㐳搱昹挸㡣晦ㅥ㡡㉥搰㝡㕥㜴㈱㕦㤸㘶㑣㘵㤳㉥㠲摥愲攸㉥ㄷ㐵搳㘰㈴㐵㑢㘱昷㔲戴捣㔷㝢㌱戴㐲搱っ㘶扥搴搷㘷戹搶捥愴㡦愶攸㌲㘸㠵愲摢㝣㈹扡挵㤷愲㉢散㔴㠱㘳㤰捡愶㈸㔶ㅤ慢慡慡㌰㔳搱㡡㘴戴戲慣愶㍡㔹㔱ㄶ㑦㤶㥢搱捡㐴㘵㍣㤱㠸㠴㘴㘳㌳㍢㜰㉣㘲㐲㔷改挹〸㐵㉢昵㠸戶攲慢㌱敡ㅡ㡡㝥㠷捣昸敦愱攸ㅡ慤慦愶戱㠶㈲挱㈶㕤〷扤㐵搱㌵㉥㡡㑣ㄸ㐹搱㉡搸扤ㄴ㕤敦慢攵摥㘷愱攸〴㘶扥搱搷攷㈶慤慤愳て愶㈱户搵搰ち㐵㔷昸㔲㜴㤹㉦㐵户摡愹〲つ㐸㘵㔱ㄴ慥慣㑣㔴㔵挴㘳㤱㐴戸っ㕦搹ㄹ㠹搷㈴愲㘵戱㐴慡愶㍣㔹ㄳ㉦慢㌰㐳户㘹㜸㝥ㄷ㘹㘸㡤ㅥ〹㐵戲㡢㤹㡤愱慤昸㜶搸扡㠶愲㍢㤰ㄹ晦㍤ㄴ摤愹昵㠷搰㌸㥣㘲㍥㥢㜴㌷昴ㄶ㐵攷扢㈸㕡〸㈳㈹扡〷㜶㉦㐵㙢㝤戵摣敤㉣ㄴ㥤挲捣昷晢晡㍣愰戵㑢攸㠳㘹挸敤㈱㘸㠵愲㌳㝤㈹㍡摤㤷愲㐷散㔴㠱搳㤰捡愶㈸㔶㔱㠵慦㉦㡡㐷挲㌵㔵搱㘸㔹戴㈶ㄱ挳㥢㠷㔴㉡㤶㠸㐴㘲ㄵ搱㜰攸㔱つ㝦㍡㘲㐲㡦改㤱㔰㈴晢㤶搹ㄸ摡㡡㥦㠰慤㙢㈸㝡ㄲ㤹昱摦㐳㔱扢搶㡦愲㜱㌴挵昹㤸㠹㕡〷扤㐵搱㝣ㄷ㐵ㄷ挲㐸㡡搶挳敥愵㘸㠳慦昶㘹㘸㠵愲愵捣捣晤捤摥挸攷戴昶㘲晡㘰ㅡ㜲㝢〱㕡愱㘸㥥㉦㐵㡤扥ㄴ㙤戴㔳〵㔶㈰㤵㐵㔱㔵㑤愲愲㈲㔱㤶慡㡣㠴㔳搱敡㥡敡㥡㡡㐴㜵㜵㈴㔶㔹㔵ㅥ㡥㐴愲〹㌳昴愲㠶扦っ㌱愱㤷昴㐸㈸㝡㔹㡦㘸㉢晥ㄳ㐶㕤㐳搱㉢挸㡣晦ㅥ㡡㕥搵晡〹㌴ㅥ㐶㜱つ㥢昴ㅡ昴ㄶ㐵〹ㄷ㐵搷挱㐸㡡㕥㠷摤摢攸㌷㝣戵摣搱㉣ㄴ㕤捦捣㙦晡晡扣愵戵㌷搰㐷㔳昴づ戴㐲搱昱扥ㄴㅤ敢㑢搱扢㜶慡挰㙡愴戲㈸㡡㐷愳挹愸ㄹ㈹慢愸㐸挶愳㘱㤳摦〴㠶户摦㔵攱慡㘴戸捡㡣㤵㔵㠷摥搳昰户㈰㈶戴㐹㡦㠴㈲搹㥢捣挶搰㔶晣㍥㙣㕤㐳搱〷挸㡣晦ㅥ㡡㍥搴晡愹㌴昲㈳戹㡤扢搸愴㡦愰户㈸㥡敡愲攸ㅥㄸ㐹ㄱ㌷㍦㝢㈹晡挴㔷晢㑦㘸㠵愲㝢㤹㤹㝢㤸扤㤱㥦㙡敤晤昴挱㌴攴昶㌹戴㐲搱〴㕦㡡挶昹㔲昴㠵㥤㉡昰㌰㔲㔹ㄴ㐵换换捣㔴㐵扣㉡ㄹ挳摢〵戳㉡㔹㔳㔳㔶ㅤ㡢㔷㔷㔷㐵㘳搵攱㔸愲㈶昴愵㠶㝦〴㌱愱慦昴㐸㈸㤲摤挸㙣っ㙤挵㥢㘱敢ㅡ㡡晥㡢捣昸敦愱㘸㡢搶捦愴昱㐸㡡㜵㙣搲户搰㕢ㄴつ㜳㔱戴〱㐶㔲昴ㅤ散摥㐶㙦昵搵㝥て慤㔰昴っ㌳㜳搷戲㌷㜲㥢搶㍥㐷ㅦ㑣挳扡攱挸㠴㔰㔴攵㑢㔱㠵㉦㐵昹〸㘲㜴㘰㈳㔲㔹ㄴ㔵㐶攲搱戲慡㜸㐵㈴ㄶ㡤㐷㈳挹㜸㉣㕣㙤㤶㈵㤲愹ㄸ搶㑡愹㘸㉡ㄵ敡㘶挷ㄸ㉦㈲㈶㔴愰㐷㐲㔱愱ㅥ搱㔶ㅣ挰愸㙢㈸敡㡥捣攸㠲㠷愲㈲慤㍦㡥挶攳㈹㕥㘷㤳㠲搰㕢ㄴつ㜶㔱昴ㄷㄸ㐹㔱て搸扤㡤敥改慢敤〵慤㔰昴㈶㌳ㄷ晢晡㠴戴昶㙤晡㘰ㅡ㜲敢ぢ慤㔰㌴搰㤷愲〱扥ㄴ昵戳㔳〵摥㐳㉡㡢愲㡡㐸㔵㉣㔲ㅥ慤愹っ搷㐴愲㔵㔵㤵㌵㘵愹㔴愲㉣㕥㔱ㄶ挱㈱愴㘴㜵㈲戴愳㠶摦㠴㤸搰㑥㝡㈴ㄴ敤慣㐷戴ㄵ敦㠲㔱搷㔰昴㉢㘴昶愳㘸㔷慤㡦㤳㥤〴挵㈷㙣搲敥搰㕢ㄴ敤散愲攸㕦㌰㤲愲㍤㘰昷㔲戴愷慦㜶㉦㘸㠵愲㑦㤹戹扦慦捦〰慤晤㥣㍥㥡愲㠱搰ち㐵㝤㝣㈹㉡昶愵㘸㕦㍢㔵攰㉢愴戲㈸㡡攱㐹㔳㕤㙥㤶㔵㔵㔶㔴㐷ㄳ攱㐸㑤ㄹ搶慢㌸扡㔰㔵ㄹ㉦㡢㠵捤敡搰㝥ㅡ晥㙢挴㠴〶改㤱㔰戴扦ㅥ搱㔶㍣ㄸ愳慥愱㘸〸㌲晢㔱㌴㔴敢攷㤲ㅤ㝥㔴扢昱㍤㥢㔴ち扤㐵㔱㠱㡢愲ㅦ㘱㈴㐵〷挰敥愵㈸散慢㡤㐰㉢ㄴ晤挴捣攵扥㍥㔱慤攵户㡦愷㈹慡㠴㔶㈸摡昶㥤摦〱愰ㅦ愰昵ㅥ愳慢戶㔳〵ち㤱捡愲愸㉡㔵ㅤ愹慡愸㠸㐴挲㌸挸ㅡ㡢㔵㔶㤷㠷昱ㄴ㑡挶换捡昰㘴㌲㈳愹㔰㡤㠶て㈰㈶㜴愰ㅥ〹㐵〷改ㄱ㙤挵〷㘳搴㌵ㄴつ㐳㘶㍦㡡づ搱晡㐶戲搳㐴搱㥢㑤㍡ㄴ㝡㡢愲㉦搱㠷㡥㘳㜴㈱ㄸ㐹搱〸搸扤ㄴ㡤昴搵搶㐲㉢ㄴ昵㘵收搱扥㍥㘳戴戶ㅦ㝤㌰つ戹㡤㠳㔶㈸晡户㉦㐵晦昴愵㘸㠲㥤㉡戰ぢ㔲㔹ㄴ㈵愳愰愴ㅡ㤴㈴捡㘳搱敡捡㜰㜵㔹㔹つ摥搶㈵挳愹㡡捡㐸戴扣㌲㜴㤸㠶晦ㄵ㘲㐲ㄳ昵㐸㈸㥡愴㐷戴ㄵ㑦挶愸㙢㈸㥡㠲捣㝥ㄴ㑤搵晡㔶戲挳㡦慤㌷晡戳㐹搳愰户㈸㝡搷㐵搱摥㌰㤲愲改戰㝢㈹㥡攱慢㍤〲㕡愱㘸ㅦ㘶㍥搲搷攷㈸慤摤㡦㍥㥡愲㘳愰ㄵ㡡晥敡㑢搱ㅢ扥ㄴㅤ㘷愷ちっ㐱㉡晢㙦㔱扣㉣ㅥ㡦挶挳㌸㔰㠷㔳ㄷ〹ㅣ愳㡢㔵㈷挳戱㘴慡扣㥣扡㜸攸㜸つ㍦ㄴ㌱愱㔹㝡㈴ㄴ捤搶㈳摡㡡攷㘰搴㌵ㄴ挵㤰搹㡦愲戸搶㥦㐲㜶ㄶ㔳㐴搹愴㈴昴ㄶ㐵㝦㜴㔱㔴〹㈳㈹㌲㘱昷㔲㤴昲搵㥥〰慤㔰㔴捤捣㜵扥㍥㈷㙡敤㠱昴搱ㄴ搵㐳㉢ㄴ㍤敤㑢搱㝡㕦㡡ㅡ敤㔴㠱㐳㤰捡愲㈸ㄱつ攳昸㐲愲摣慣慥慡㠹㤶愷ㄲ㜱ㅣ攴慥㡣㤵㤵㘳㍤㕢㔱ㄵ㌷挳愱㈶つ㍦ㅣ㌱愱㜹㝡㈴ㄴ㥤慣㐷戴ㄵ㌷㘳搴㌵ㄴ戵㈰戳ㅦ㐵慤㕡㝦ㅡ搹㌹㥤㘲㉣㥢㌴ㅦ㝡㡢愲㠷㕣ㄴ㡤㠷㤱ㄴ㉤㠰摤㑢搱㐲㕦敤㈲㘸㠵愲挳㤸㜹戱慦捦㤲戴㤶㍥㥡愲摦㐲㉢ㄴ慤昵愵攸㙥㕦㡡㑥戳㔳〵づ㐷㉡㡢愲㌲搳慣慡挱昳㈸㕣ㅥ挳㘱搴昲㙡㥣㤹愸㌱㈳ㄵ㌱扣㠹〸㐷愲昱捡搰改ㅡ㝥ㅡ㘲㐲㘷攸㤱㔰㜴愶ㅥ搱㔶㝣ㄶ㐶㕤㐳搱搹挸散㐷搱㌹㕡㝦づ搹㌹㤷攲ㄸ捣㐴㥤〷扤㐵搱捤㉥㡡㡥㠳㤱ㄴ㥤て扢㤷愲ぢ㝣戵ㄷ㐲㉢ㄴ捤㘲收愵扥㍥换戴㜶づ㝤㌴㐵㤷㐰㉢ㄴ慤昲愵攸㕡㕦㡡㤶摢愹〲㐹愴戲㈸㡡愴㈲ㄵ㜸昳㤶慣㡥㔶㤸㔱ㄳ攷昴㉡㉢愲搱ㄴ摥㍣㤸攵㔵攱㡡㔴㑤㘸㠵㠶㌷ㄱㄳ扡㑣㡦㠴愲换昵㠸戶攲㉢㌰敡ㅡ㡡慥㐴㘶愱㘸〷扣慢戲捥敢昵挳扤搰㔵㕡捦㙦㌲㌰㉥愲㘸㘰㤳慥㠶摥愲㘸戹㡢愲㈶ㄸ㐹搱敦㘰昷㔲㜴㡤慦昶㕡㘸㠵愲㤳㤹㜹㤵慦捦昵㕡摢㐲ㅦ㑤搱つ搰ち㐵ㄷ昹㔲㜴㠱㉦㐵㌷搹愹〲ぢ㤰捡晥㕢㔴㔳ㄳ慢挰挹昳㜸㑤愴㉣㡡攳㜴戱㜲㌳㤲愸㡡㔴㠷㜱昴㍢ㅣ㑥㔴㠶㙥搶昰ぢㄱㄳ㕡慤㐷㐲搱㉤㝡㐴㕢昱慤ㄸ㜵つ㐵户㈱戳摦戳㘸㡤搶㉦㈷㍢晣㔲〵攳㌴㌶改㜶攸㉤㡡㑥㜵㔱㜴〶㡣愴攸づ搸扤ㄴ摤改慢扤ぢ㕡愱攸㉣㘶扥挷搷㘷慤搶㥥㐳ㅦ㑤搱㝤搰ち㐵㡢㝣㈹㕡攰㑢搱〳㜶慡挰〵㐸㘵㔱㘴㐶㘳㌸ㄳ㔱㡤㌷㙦昱敡㘸㑤愴ㄲ愷昱戰㘰㌵换㉢㈳㘶扣㉡ㅣ㑤㠴ㅥ搴昰ㄷ㈲㈶昴㤰ㅥ〹㐵て敢ㄱ㙤挵㡦㘰搴㌵ㄴ㍤㡡捣㝥ㄴ㍤愶昵㔷㤱㥤㤵挲ㄳ㥢昴〴昴ㄶ㐵昵㉥㡡㉥㠷㤱ㄴ㍤〹扢㤷愲㜶㕦敤㔳搰ち㐵㔷㌲昳㝡㕦㥦つ㕡扢㤲㍥㥡愲㘷愰ㄵ㡡㔲扥ㄴ㈵㝤㈹㝡捥㑥ㄵ戸ㄶ愹㙣㡡㘲㜸捦㕤㤳㠸㔷㔷攱ㅤㅤ摥捥挵昰㙡㔷㥤㡣㈴捤㐴㌲㠱㝤㈹ㄵ愱攷㌵晣㜵㠸〹扤愰㐷㐲搱ㅦ昵㠸戶攲㡤ㄸ㜵つ㐵㉦㈲戳ㅦ㐵㉦㘹晤㜵㘴㘷ㄵ挵㙡㌶改㑦搰㕢ㄴㅤ敤愲攸㔶ㄸ㐹搱㉢戰㝢㈹㝡搵㔷晢㘷㘸㠵愲㌵捣晣扡慦捦ㅢ㕡㝢㍢㝤㌴㐵㝦㠵㔶㈸㥡敥㑢搱攱扥ㄴ扤㘵愷ち摣㡤㔴㌶㐵㔵㘵攱㜰つ㜶㤴攰ㄵ㉥ㅡ挵㔱敥㌰㥥㔵搸㐲㤴慣㑣㈵捡愳㌸㕦昴戶㠶扦〷㌱愱㜷昴㐸㈸晡㥢ㅥ搱㔶晣㉥㐶㕤㐳搱㝢挸散㐷搱㈶慤扦㠹散摣㑣昱㌰㥢昴㍥昴ㄶ㐵㘳㕣ㄴ㍤ち㈳㈹晡〰㜶㉦㐵ㅦ晡㙡晦〱慤㔰昴㌸㌳㝦散敢昳㠹搶㍥㐹ㅦ㑤搱扦愰ㄵ㡡づ昵愵攸㄰㕦㡡㍥戵㔳〵搶㈳㤵㐵㔱愲戲〲㘷挲㘳㌸愰㤰〸㐷戱㡤ぢ㥢ㄶ㉡戰ㅤ㈸ㄶ㉦㑦㤴㤵㤹昱㐴攸㌳つ扦〱㌱愱捦昵㐸㈸晡㡦ㅥ搱㔶晣〵㐶㕤㐳搱㤷挸散㐷搱㔷㕡扦㠶散昰换㌶㡣㡤㙣搲㘶攸㉤㡡捡㕤ㄴ扤〴㈳㈹晡㉦散㕥㡡戶昸㙡扦㠱㔶㈸晡ㄳ㌳㝦攷敢戳㔵㙢㕦愵㡦愶攸〷㘸㠵愲㕦晢㔲㌴挴㤷愲㙤㜶慡挰ㅢ㐸㘵㍦㡢戰㈰ち挷慡㔳攵昸㡢ㄴ慤挶㕢㙦扣捣㔵攰㡦ㄲ戴攵搵戱㘴㌸昴㤳㠶晦ぢ㘲㐲㜹㍣㔰挵㔶〸㐵㑡㡦㘸㉢捥挷愸㙢㈸攲㡥㕦㍦㡡戸〹㔸昴晣㍡ㄱ㠳㕦昹㘱扣挷㈶㜱慦愹捣㜲ㄳ㐶㜴攰㑤ㄵ㘹敤㈴づ敤㥦㄰户㜵愲㐴㝣㐷て㝣㝢㜵㉢攴〶㐲摦㑦ㅤ户昶昰㑤挷㘷挹㥡愵戵㈳慢㑡㐷㉦㑣㤸昵晣㠴㜷散昴㐳㘸摥㡥つ攳㕢㜰搷㙣㙥㤹搱㌴㐲㍥㜷㥣㕢㍤晢攸捤㠰㐳ㅡ挶戶搵㈵昱搱戲晢㜴㘸昴挷晢敢戰㈹捤改戸㕥ㅤ㕥昸愰攲ㅤ㍢㐶戵搸㐳㙡㉥㙣攵攷扢敥搶愱挵㜷㌹攰ㄳ收捤愴捥搸㠲换ㅡち昲扢愹挱㝥摦㔳㌱慡愹㈱㔶搷㔸㍡愶㌹愱ㄳ㡣㙥㙣㙢搸ぢ㌵散收昳㐱戶㈳敢㕡㘵戳散敥戰㉢愳㌷摡ㄳ昸㄰昵敥㌳㙣挰戴ㄹ挳〶散㍢㜰昴挰戲捡㝤〷㤴ㅣ搶搶搸㌲㌷搶㔸搲搴㡣捦搲㉤愱㘱挴挰昲昲挲摤昰㐰晣㍦㑣㠲慣㜵散㔳攵㤴昸ㄳ㌴㍥〲愲攲㘳㡥昹愸㔲摣㌰㌹㄰㜷㡣ㄷ㈹㕥愲㜸㤹晡㥤攰昰㌶扥扡㘵㕢收㤷愰敥㘸ㅢ愶捦晦捤散扦㡦㍦愸昶扡戵㠹㉢㌷敦戳攱㍤挵摤㤵昲㘸昹ㄴ㈰改㐷换㙥㕡敢㝡戴㜰愳愴㍣㕡㍥㠷㙦慦㙥㑡㜶㈷搲搳攸てㄹ昸㈲挷挶㐴愳慡ㄸ搳搱挵〴㡤慦㔸ㅦ㌷ㄸ晡㤵ㄴ捣㔶㤲㘱ㅢ㕥㕡㌶昳摣攵㡦㉥ㄹ戳㜶捦㥤晦戱昰愳挵捦㉢敥㐶㤴㤲扥㜵㤶㔴慡戵慥㤲挲搰㑡㐹㕢慤㤲㘴㌷ㅦ㍤㡤㈸㘴攰㠷㕣㑢慡㔲摤㕣㈵㙤㘳㐹摣㤰攷㔷搲戶㙦戳戰昴愳㙤搸扡昳摦昳㥦昸㘹攴攸㈷晢摣搳㝣改㈷敢㉡ㄵ㜷敦㐹㐹〵搸换㥦㘶㘹㠴搶扡㑡攲㐶㍣㈹㈹〰㕦戰㈴扢摦攸㘹㜰㕦㕤愰〸摡㕣ㅥ扥搱㑡昵つ愶搳挱ㄲ㍦ㄷ㔹㑤㐵ち扦㤲扥捡㔶搲㤷戶㘱攳挶〵㈵㕢戶散㌵收搲〹㝢扤晡㙣昹㥡㙡挵摤㙥㔲㔲挸㔹搲っ慤㜵㤵挴㡤㙢㔲㔲㕦慢㈴搹㉤㐶㑦㠳晢搰〲晤㜲㉣愹扣㑡晤摢㔵搲㑥㉣㠹ㅢ扥晣㑡晡㈸㕢㐹晦戰つ挷㥣晦㜱挱搱摦㔷㑤㌹敢㥥㜵㠷扣搸扦晤㘱挵摤㘱㔲搲敥捥㤲㘴摢ㄷ㥦愱慥㤲戸搱㑢㑡摡搳㉡㐹㜶㔷㌱摥攰扥慤㐰㐹慥㈵㔵愸昷㕣㈵つ㘰㐹摣㈰攵㔷搲㕢搹㑡㝡搳㌶㜸扥戴㥥扢愹愴愴㐱捥㤲㘴㥢㤴愷㈴㙥㡣㤲㤲〶㕢㈵挹㙥㈴挶ㅢ愷㐱〶㠶收㕡㔲㔸晤搹㔵㔲㈹㑢攲㠶㈲扦㤲㕥捡㔶搲㡢戶挱昳㔵昳摣㝤㈴㈵㐵㥤㈵挹戶㈲㑦㐹摣㐸㈴㈵㔵㕡㈵挹敥ㅤ挶ㅢ㉢㈰〳搵戹㤶㔴慤㥥㜵㤵㜴㈰㑢攲〶ㅣ扦㤲搶㘵㉢改㈹摢攰昹㠲㜸敥搶㤱㤲づ㜵㤶㜴扤搶扡ㅥ㜸摣㜸㈳㈵㡤戴㑡㤲摤㉥昴㌴戸㡦㈶㌰㉡挷㤲愲搵敡㔱㔷㐹㘳㔸ㄲ㌷慣昸㤵昴㐰戶㤲敥户つ㥥慦㜵攷敥ㄶ㈹㘹愲戳愴㝢戵搶㔵ㄲ㌷慡㐸㐹㤳慤㤲㘴㜷〸㍤つ敥㍢〹㑣捤戵愴㌲㜵㤷慢愴㘹㉣㠹ㅢ㍣晣㑡㕡㤳慤愴摢戴㈱昳换搸戹ㅢ㐴㑡㍡捡㔹㤲㙣昳昰㍣昰戸戱㐳㑡㍡挶㉡㐹㜶㔳㌰摥攰㍥㡤挰㜱捥㤲㐶㘵㝦て㔲ㄹ㔶㌷扡㑡㥡挵㤲戸㈱挲慦愴敢昴捣㌳摦㍤㕣㙢ㅢ㍣㕦愱捥摤ㄳ㔲㔲搲㔹㤲㙣㡢昰㤴挴㡤㄰㔲㔲捡㉡㐹㜶ㅦ㌰摥攰扥㠶挰㕣㘷㐹㥤扣慤㡡搶愸㉢㕤㈵㥤挸㤲戸㠱挰慦愴攵搹㑡扡搴㌶㜸扥昸㥣扢つ愴愴㜹捥㤲㘴ㅢ㠱愷㈴㙥ㅣ㤰㤲㥡慤㤲攴㙣㍤攳つ敥〳〸昰㍢〷㜲昹㔳㕢㕥愳㉥㜴㤵㌴㥦㈵昱㠴扢㕦㐹攷㘴㉢改㙣摢攰昹扡㜲㥥㥤㤷㤲㤶㌸㑢㤲搳敥㥥㤲㜸愲㕤㑡晡慤㔵㔲〰㘳慥ち㤴挱昳收㠱搳㜲㉣㈹㕡慥㑥㜵㤵㜴〶㑢攲〹㙡扦㤲㑥挹㔶搲㈲摢攰昹㤲㜱㥥捤㤶㤲捥㜳㤶搴㔷㙢㕤㉦て㍣㌱㉤㈵㕤㘰㤵㈴㘷㠳愵愴㕤㘰〹㕣㤴㙢㐹ㄵ慡挵㔵搲㌲㤶挴ㄳ扡㝥㈵㌵㘶㉢愹挱㌶㜸扥ㅡ㥣㘷㝦愵愴换㥣㈵挹㘹㕤て㑢㍣㤱㉢㈵㕤㘱㤵㈴㘷㑦愵㈴㥥㤷つ㕣㤵㘳㐹ㄵㄱ㜵㠲慢愴慢㔹ㄲ㑦㠰晡㤵ㄴ捦㔶㔲捣㌶㜸扥搰㥢㘷㑢愵愴敢㥤㈵㔵㙢慤㡢㈵㥥昸㤴㤲㙥戰㑡㤲戳㡤㔲搲㈱戰〴㙥捡戱愴昲㠸㍡搶㔵搲㙡㤶挴ㄳ㠶㝥㈵捤捣㔶搲ㄱ戶挱昳㌵摣㍣扢㈸㈵摤敥㉣㐹㑥ㅢ㝡㔸㥡愴㑢扡搳㉡㐹捥捥㐹㐹㍣敦ㄷ戸㍢挷㤲愲㘱㌵挵㔵搲㕡㤶挴ㄳ㙣㝥㈵㑤挸㔶搲㜸摢攰昹昲㙣㥥㡤㤳㤲ㅥ㜲㤶㌴㑢㙢㌵㑢昸㝣㠱扣㄰㑦慣〹㑢㡦㔸㈵挹搹㉣㈹㈹〹㑢攰戱ㅣ㑢㉡慢㔶戵慥㤲㥥㘰㐹㍣㈱攵㔷搲㈱搹㑡ㅡ㘶ㅢ㍣㕦㜹捤戳㔷㔲搲〶㘷㐹㜲㕡捡挹ㄲ㕤㐲㍣ㄱ㈵㈵㍤㘳㤵㈴㘷㝦愴㈴㥥㔷ち㍣㤷㘳㐹攵㔱㔵攵㉡改〵㤶挴ㄳ㌸㝥㈵㤵㘵㉢㈹㘲ㅢ㍣㕦㔴捤戳㍤㔲搲㥦㥣㈵㥤愵戵㥡㈵㔴㠴敢愰愰㤵㤲㕥戵㑡㤲戳㈵㔲ㄲ捦挳〴㕥换戵愴㑡㌵挴㔵搲ㅢ㉣㘹〵㔲昸㤵戴㙦戶㤲昶戱つ㥥慦㤷收搹ㄱ㈹改ㅤ㘷㐹㜲摡挳挹㤲㤴挴ㄳㅤ㔲搲扢㔶㐹㜲㜶㐱㑡攲㜹㡢挰愶ㅣ㑢慡〸慢扤㕣㈵扤捦㤲㔶㘷㈹㘹搷㙣㈵晤捡㌶㜸扥ㄴ㥡㘷ㄳ愴愴㑦㥣㈵挹㘹〲㑦㐹㍣㌱㈰㈵晤换㉡㐹㡥挶㑢㐹㍣捥ㅦ昸㌴挷㤲捡换搴づ慥㤲㍥㘷㐹㍣愰敥挷㔲敦㙣㈵昵戲つ㥥慦㜲收搱㜷㈹㘹戳戳㈴㌹慣敥㈹㠹〷搲愵愴㉤㔶㐹㜲昴㕡㑡攲㜱昱挰户㌹㤶ㄴ㡤愸敥慥㤲戶戲㈴ㅥ㠰昶㉢㈹㍦㕢㐹捡㌶㜸扥㠰㤹㐷慢愵愴扣㈲挷攱ㄴ㌹っ敤㈹㠹〷㥥愵愴㝣昸攲㜰㡡ㅣ敤㤵㤲㜸ㅣ㌹㔰〰㙤㉥敦昱捡㙡搴昷摦㌸て愷〴㄰愸㜸挰搶慦愴㉤㜰昵㍤㡥昷㕦摢㤰昹戵挹㈱ㅥ散㤵㘹昶㐴㕥愳ㄷ㐵㙦㠸㘰㈱㡦散晡ㅥ㠳㤴敦㉥㉣戵扥攴つ㔷扤㥢㉤愲㈸㐶〳ち㔳㍣㜸摢㈳挵㡢攱㑤昹愶㌹昹㥥摣㝡戹挸扤㈷扥敦慤昹㈴戳㜹㈲扥扥㄰摦昲㌶扤慥挱扥扥ㅢ㕦㙢挸攳戲晡ㅢ挵っㄹ昱㜳ㅡ〲愹㈹㍣㉣摡㍤㌵扥〵㕦㤲㤸㉣㙡㤸ㅡ㙢㙤㌵㥢ㅢ㝦〹㥦㌷㠱㡦ㅤ㈸攰ㅦ㌶㍣っ昸搵挶昹扥㔷晣昳㔲晥捣㙦㈰㜳㝣ㄳ㘴㐷㍦昴户㠱收昳㙢攲㝥摥愷㑤〴㡡挱㕡㌱㡥㝡㘳慢㜰㑢㙢挹㝣㝥㤶㐴㑢扥晡〲扣换㥥搶㝦㤷晤㑡づ〱攳慢攸昰㙤敡昰つ昴㠵攸㠶挳搹晣昰㘱㍥慣㠳挶づ搰挸㐷愹㠸挸㉢攰昱攳捥づ㙥昳㠰㘲昷㠶搹戱收收搸愲愲㠶搹昵㘶攳〹慤㜳㡢㘶捦挷搱㝣㝣ㄵ㈵㥥㝡㐵㐵㐵挶㡥㐸捡〷ㄸ㥦㌷㈱ㅥ㉣㤶㐷摢㑥㠴摡㤹㘲ㄷ㠸愰攲㤱㘱㍥攲っ㤶㤱慦㍥昲㥤昶㙥昴攷戴㍢愶扣〷㔵敤㐸㙤㑤㔹昱㤰㌰愷㙤散〵㐳ㅡ㤶〷㜴〵戶㠴敥晤㈹〶㐰〴ㄵ㡦摥㍡㘰摦昱㠵摤㠷晥㙥搸晤愸㜲挰昲戰慤挰敥て㐳ㅡ戶〰㉤㄰搸挱㜴ㅦ㐲㌱ㄴ㈲愸〲㌰㌸㘰㕦昵㠵㍤㠰晥㙥搸〸㔵づ搸㈰昲〸㙣㌹っ㘹搸㤰㠶㡤搲扤㠲愲ㄲ㈲愸晡扡㘱㥦昳㠵慤愱扦ㅢ昶㈰慡ㅣ戰㍢㘹搸㘱㌰愴㘱㜷搷戰㠷搰㝤㌸挵愱㄰㐱戵愷ㅢ昶〹㕦搸㕡晡扢㘱㐷㔳攵㠰ㅤ愰㘱挷挲㤰㠶ㅤ愴㘱挷搱㝤㍣挵〴㠸愰ㅡ散㠶扤捦ㄷ㜶ㄲ晤摤戰㔳愸㜲挰㤶㙡搸挳㘱㐸挳㐶㌵散㌴扡㑦愷㤸〱ㄱ㔴㤵㙥搸㌵扥戰㐷搲摦つ㝢㌴㔵づ搸〳㌵散戱㌰愴㘱㜹愰㡥〳攳㌸扡ㅦ㑦㌱ぢ㈲愸㐶扡㘱慦昷㠵㡤搱摦つ㥢愰捡〱㍢㐶挳㥡㌰愴㘱㜹㌰㑤㘰㔳㜴㍦㠱㘲㉥㐴㔰㑤㜶挳㕥攱ぢ㝢ㄲ晤摤戰つ㔴㌹㘰愷㘹搸㈶ㄸ搲戰㍣攰㈵戰昳攸㝥㌲㐵㌳㐴㔰ㅤ攳㠶扤挸ㄷ戶㡤晥㙥搸〵㔴㌹㘰㘷㘹搸㐵㌰愴㘱㜹㔰㑡㘰㑦愱晢㘲㡡㈵㄰㐱㤵㜲挳㥥攱ぢ㝢㉡晤摤戰愷㔳攵㠰㍤㔱挳㥥〹㐳ㅡ㤶〷㡥〴昶㉣扡㥦㑤㜱づ㐴㔰㌵扢㘱ㄷ晡挲㥥㑦㝦㌷散㠵㔴㌹㘰攷㙢搸愵㌰愴㘱㜹㜰㐷㘰㤷搱晤㘲㡡㑢㈰㠲敡户㙥搸㐶㕦搸ㄵ昴㜷挳㕥㑥㤵〳昶っつ㝢㈵っ㘹㔸ㅥ㠰ㄱ搸慢攸扥㤲攲㙡㠸愰扡挰つ㥢昴㠵扤㤶晥㙥搸㔵㔴㌹㘰㤷㘹搸摦挳㤰㠶攵㐱ㄲ㠱扤㠱敥㌷㔲摣〴ㄱ㔴㔷戸㘱㡦昱㠵扤㠵晥㙥搸摢愸㜲挰㕥慤㘱晦〰㐳ㅡ㤶〷㌲〴昶㜶扡摦㐱㜱㈷㐴㔰摤攰㠶㥤敡ぢ㝢て晤摤戰昷㔲攵㠰㕤慤㘱敦㠷㈱つ换㠳つ〲晢〰摤ㅦ愴㜸〸㈲愸敥㜴挳㡥昱㠵㝤㤴晥㙥搸挷愹㜲挰慥搵戰㑦挲㤰㠶攵〱〱㠱㙤愷晢㔳ㄴ敢㈰㠲敡ㄱ㌷散挱扥戰㑦搳摦つ晢㉣㔵づ搸㈷㌴散昳㌰愴㘱戹㘸ㄷ搸ㄷ攸晥㐷㡡㡤㄰㐱昵㡣ㅢ戶捣ㄷ昶㘵晡扢㘱㕦愱捡〱晢㠲㠶晤㌳っ㘹㔸㉥慣〵昶㌵扡扦㑥昱〶㐴㔰扤敡㠶ㅤ攴ぢ晢㈶晤摤戰㙦㔳攵㠰㝤㐳挳晥つ㠶㌴㉣ㄷ扦〲晢㉥摤摦愳搸〴ㄱ㔴敦扡㘱昷昴㠵晤㠰晥㙥搸㝦㔰攵㠰㝤㕦挳㝥っ㐳ㅡ㤶ぢ㔴㠱晤㠴敥晦愴昸ㄷ㐴㔰晤换つ摢捦ㄷ昶㌳晡扢㘱晦㐳㤵〳昶㜳つ晢㈵っ㘹㔸㉥㈲〵昶㉢扡㝦㑤戱ㄹ㈲愸戶戸㘱㠳扥戰摦搰摦つ晢ㅤ㔵づ搸慤ㅡ昶㝢ㄸ搲戰㜹昶挰昸㠱敥㍦㔲㙣㠳〸㉡慥敡ㅣ㙦攱昲㝣㘱㤵攱㠱敤㐶㤵〳㤶换㌹㜹ぢ㔷〸㠳㠶㉤攴㘲散㈰扦㕤㈸搶攲㡢搲晥㘲昲㈱昸㍣㌷㝣晦扢㤹挴晡㘹ㅥ㜶戳㉣ㅡ摤搸摡捣㑦㈳捦敢㠶㙤㌳㠵戲㔷愵㈰晦挰㥦㤷㡢慢戰㍤㤰㡡户挲慤㕢㝥晡改晦㈳て摦晦㜷㙣㔲㘱挶㠳㜱㉢捡て愸㕥㈸㤶〵慢敦㠰㐰㤴㘱㘲㔰㡡ぢ㔱㌱㝣㙢ㅢ㠶挳㘰ㄸ㘸㔴㘱ㅦ㤸㜲㕥㕡ㄱ晡㘷㝥挶㕤㄰㘰㙡〷㑥㡥搰㍤㌸挲ㅤ摥㡡㜷戴戵㐵昸㡤ㅤ㌴㤰㌲搷捤昶㕣㜵㜵㍢㙢挳搷ㄹ搵㜱攱㈳ㄱ㕦㌹慢㉢㈶挴㙥㌰戱㐲㈳挴搱ㅥ戸㈷昰㝤㥣昰㝢搹㕡ぢ扥〴㈳㐹昶㜹〶㝣㝦㙤昸㉣〳㥥ぢ㈰㠹昸搴〹扦㈳㈱昶㠱㐹攰㜷攲㘸㍦㡣〴㝥㘷㈷晣晥戶搶㠲攷〲㐷㤲㝤㤲〱㍦㐴ㅢ㍥捥㠰ㅦ慡つㅦ㌹攱㜷㈳挴〱㌰〹晣敥ㅣ㐵㌰ㄲ昸㍤㥣昰攵戶搶㠲攷㐲㐷攰摦捦㠰慦搰㠶扦㘷挰㜳㐱㈴ㄱ㥢㥣昰晤〹㔱〳㤳挰て攰攸㈰㡣〴㝥㙦㈷晣㌰㕢㙢挱㜳挱㈳挹摥挹㠰ㅦ慥つ㙦㘷挰ㅦ慡つ㙦㌹攱昷㈳㐴㉤㑣〲㍦㠸愳搱ㄸ〹晣晥㑥昸戱戶搶㠲ㅦ愷㤳扤㤱〱㍦㕥ㅢ㕥捦㠰攷〲㐹㈶晣㥡ㄳ晥搷㠴㤸〴㤳挰㤷㜲㌴〵㈳㠱㍦挰〹㝦戸慤戵攰愷改㘴㝦捡㠰㥦慥つ㉦㘷挰㜳愱㈴昰㉦㌹攱换〹㜱㈴㑣〲ㅦ攵攸㘸㡣〴扥挲〹㝦慣慤戵攰戹㄰㤲㘴㉦㘴挰ㅦ慦つ捦㘷挰㜳挱㈴ㄱ捦㌹攱㙢〸ㄱ㠳㐹攰て攴㈸㠱㤱挰ㅦ攴㠴㌷㙤慤〵捦〵㤱㈴摢㤰〱㝦㠲㌶慣捦㠰㥦慢つ敢㥣昰挳〹㜱ㄲ㑣〲㝦㈸㐷つㄸ〹晣〸㈷㝣㤳慤戵攰戹㌰ㄲ昸㈷㌲攰㑦搶㠶挷㌳攰㥢戵攱㌱㈷晣㘸㐲戴挱㈴昰㘳㌸㕡㠰㤱挰㡦㜵挲㉦戲戵ㄶ㍣ㄷ㐸〲晦㔰〶晣㘲㙤㜸㌰〳㥥ぢ㈹㠹㜸挰〹㝦ㄸ㈱㑥㠵㐹攰㈷㜲㜴㍡㐶〲㍦挹〹㝦愶慤戵攰戹㔰㤲㘴㙢㌳攰捦搶㠶㝢㌲攰戹愰㤲㠸扢㥤昰㠷ㄳ攲㝣㤸〴㝥ㅡ㐷ㄷ㘲㈴昰搳㥤昰㑢㙤慤〵捦〵㤳㈴扢㍤〳晥㘲㙤昸㐳〶㍣ㄷ㔶ㄲ戱挶〹㝦㈴㈱㔶挰㈴昰㐷㜱㜴㌹㐶〲㝦戴ㄳ晥㑡㕢㙢挱㜳攱㈴挹㔶㘷挰慦搴㠶㥢㌳攰戹挰㤲㠸㥢㥣昰挷ㄳ攲㕡㤸〴㝥ㄶ㐷慢㌰ㄲ昸搹㑥昸摦摢㕡ぢ㥥ぢ㈸㐹㜶㝤〶晣㡤摡戰㉡〳㥥ぢ㉤㠹戸捥〹㥦㈰挴㉤㌰〹㝣㤲愳摢㌰ㄲ㜸搳〹晦〷㕢㙢挱摦慥㤳㕤㥤〱㝦㠷㌶慣捣㠰攷㠲㑢攰慦㜲挲搷ㄱ攲ㅥ㤸〴晥㐴㡥敥挵㐸攰㑦㜲挲摦㙦㙢㉤㜸㉥愸㈴搹㘵ㄹ昰て㙡挳㡡っ㜸㉥扣㈴㘲戹ㄳ扥㠹㄰㡦挲㈴昰昳㌸㝡ㅣ㈳㠱㍦搹〹晦愴慤戵攰摢㜵戲㘵ㄹ昰㑦㘹挳搲っ㜸㉥挰〴晥㈲㈷㝣ㅢ㈱㥥㠶㐹攰攷㜳昴㉣㐶〲扦挰〹晦扣慤戵攰戹挰㤲㘴攷㘵挰晦㔱ㅢ捥捤㠰摦愸つ攷㌸攱ㄷㄳ攲㘵㤸〴㝥〹㐷慦㘰㈴昰扦㜱挲晦搹搶㕡昰㕣㘸〹晣ㄹㄹ昰慦㙢挳改ㄹ昰㕣㤰㐹挴㘹㑥昸搳〹昱㈶㑣〲㝦〶㐷㙦㘳㈴昰㘷㍡攱晦㘶㙢㉤㜸㉥戸㈴搹㤲っ昸昷戴㘱㜱〶晣㈶㙤㌸挵〹㝦㉥㈱㍥㠰㐹攰捦攳攸ㅦㄸ〹晣昹㑥昸㡦㙤慤〵晦㠹㑥㌶㍦〳晥㥦摡搰㤶〱捦〵㥡㑣戸搵〹扦㤴㄰㥦挱㈴昰换㌸晡て㐶〲㝦戱ㄳ晥㑢㕢㙢挱㜳〱㈶挹收㘵挰㝦慤つ㑤ㄹ昰㕣愸㐹㐴愳ㄳ㝥〵㈱扥㠱㐹攰㉦攳攸㍢㡣〴晥㜲㈷晣昷戶搶㠲攷㐲㑣㤲㥤㤸〱晦愳㌶搴㘵挰㜳挱㈶ㄱ㜳㥤昰㉢〹挱〵㥡挰㕦捤ㄱ搷㘶〲晦㍢晢づ〷挵㕣㤸昱㡥挰ㄷ㜳昵挱て㜰捡㕦愸ㄲ㜳㤲㜳收㝣㕢㕣㔰戲㙢挱㔱㠷昶㕣戹改㠵昷㤷扦㜶摣戰㡦㝦戸收㥡搷㍥㕣扥昱㠷挷攲挳㥥扤攱㠶つㄳ㔶㙤㝣扦㙦敡晡晣〷扥㥤㜸晤㤲挸㐹㑢㑥㑥ㅤ㌱㜸散㤲愳㑦㍣㍣㌲戵捦㤰㙥摤扡㜷摦㙦㠷攷㜶ㄹㄴ㍡敤攴㠷搴㔳㙦敥摣愸㘴挵〱〰昷戶㕦慥㍣㘴昹㝢㉤敥昴敡㔶捣㘵㐲㤷㑥㐳㔶ㅥ㥥㘹㜰〵㈲搳㔸㘵㑤㠳换㠵㉥㥤㠶慣㐰㍣搳攰㑡㐴愶昱㝢㙢ㅡ㕣㌶㜴改㌴㘴㈵攲㤹〶㔷㈴㌲㡤ㅢ慤㘹昴敦敡㘹挸㡡挴㌳㡤扤昵㌴㙥戶愶挱㘵㐴㤷㜶㐳㔶㈶㥥㘹㜰㠵㈲摤戸挵㥡〶㤷ㄳ㕤㍡つ㔹愱㜸愶挱㤵㡡㑣攳㌶㙢ㅡ㕣㔶㜴改㌴㘴愵攲㤹〶㔷㉣㌲㡤㍦㔸搳攰昲愲㑢愷㈱㉢ㄶ捦㌴戸㜲㤱㘹摣㘱㑤㠳换㡣㉥㥤㠶慣㕣㍣搳ㄸ愱愷㜱㤷㌵つ㉥㌷扡㜴ㅡ戲㠲昱㑣㠳㉢ㄹ改挶㍤搶㌴戸散攸搲㘹挸㑡挶㌳つ慥㘸㘴ㅡ昷㕡搳攰昲愳㑢愷㈱㉢ㅡ捦㌴戸戲㤱㘹摣㙦㑤㠳换㤰㉥㥤㠶慣㙣㍣搳攰ち㐷愶昱愰㌵つ㉥㐷扡㜴ㅡ戲挲昱㑣㠳㉢ㅤ㤹挶挳搶㌴ㄲ㕤㍤つ㔹改㜸愶挱ㄵ㡦㑣攳㔱㙢ㅡ㜵㕤㍤つ㔹昱㜸愶挱㤵㡦㑣攳㜱㙢ㅡ㑤㕤㍤つ㔹昹㜸愶挱ㄵ㤰㑣攳㐹㙢ㅡ㙤㕤㍤つ㔹〱㜹愶挱㤵㤰㑣攳㈹㙢ㅡ㡢扢㝡ㅡ戲ㄲ昲㑣攳㌷㝡ㅡ敢慤㘹㥣摥搵搳㤰ㄵ㤱㘷ㅡ㘷敡㘹㍣㙤㑤㠳换㤸㉥㝤挲捡捡挸㌳㡤昳昵㌴㥥戵愶挱攵㑣㤷㑥㐳㔶㐸㥥㘹㕣慣愷昱扣㌵つ㉥㙢扡㜴ㅡ戲㔲昲㑣攳㜲㍤㡤㍦㕡搳攰昲愶㑢愷㈱㉢㈶捦㌴㝥愷愷昱愲㑣㐳㕤㡢㕦戲昶㉡戳搷㕥㈳ㄱ㔲愴㜰㠴㐹ㅢ㈲ㄹ㠶摦㙢㐳㌸挳㜰愳㌶ㅣ㤰㘱攰摢㕥挱㈸捤㌰昰㡤愸ㄸ㝥㥤㘱攰㕢㐳㌱っ捤㌰昰捤㥡ㄸ㠶㘴ㄸ昸昶㐹っ㠳㌳っ㝣㐳㈳㠶晤㌳っ㝣㡢㈱㠶㐱ㄹ〶晥搱ㄷ挳㝥ㄹ〶晥ㄹㄶ挳扥ㄹ〶晥㘱ㄴ挳㍥ㄹ〶晥愹ㄲ挳挰っ〳晦㜸㠸㘱敦っ〳㕦捥挵㌰㈰挳挰ㄷ㔸㌱昴捦㌰昰㈵㑦っ㈵ㄹ〶扥〸㠹㘱慦っ〳㕦ㄶ挴戰㘷㠶㠱㑦㔴㌱散㤱㘱攰㔳㐷っ扢㘷ㄸ昸㘰ㄶ挳㙥ㄹ〶㍥扣挴戰慢摢搰攳晦〱㉢㡦て捣</t>
  </si>
  <si>
    <t>CB_Block_7.0.0.0:4</t>
  </si>
  <si>
    <t>㜸〱捤㝤〹㝣ㄳ㘵晡㝦摦㐲㐳㈷ㅣつ㠸昷㔵㄰ㄱ〵㙢搳㈴㙤愳愲ㄴち〲㈲㈰㈰戲㠲㤶ㅣㄳ愸昶挰㌴攵昴挶㤳㔵㔱〴ㄴ挵昵㐴〱〵㕤㙦昱㉡攰㝡戰ㅥ扢㉡摥扡㠸敥敡慥捡扡㡡攸㉡挸晦晢㝤㘷摥㜴㈶㌳㈹昹昹摦㝥㍥ㄶ昲㜴摥攷㝣㥦攷㍢㌳捤㍢昳㑣㤲㈷昲昲昲㜶攳㠷扦昹搳㤱ㅢ〷㡤㥦搳㤴搲敢㑢㠶㌴搶搵改戱㔴㙤㘳㐳㔳㐹㔵㌲ㄹ㤹㌳慡戶㈹搵〱ち㥥㥡㕡挸㥢ち㙡㥡㙡攷敡㠵㌵㌳昵㘴ㄳ㤴ち昲昲ちぢ戵㝣挸昷㌷㕦㍥㌵搰㘸愵㜵㈴㠱㔶㥥收㈱改㐴㔲㐸愲㤱㜸㐹㍡㤳㜴㈱改㑡搲㡤愴㠸挴㐷搲㥤愴〷挹㕥㈴㍤㐹昶㈶搹㠷㘴㕦㤲晤㐸ㄸ㕦㍢㠰攴㐰㤰㉥〷㠱㑣ㄸ㌲㜸㑣昴㙣㘴㌳㍥搵㤸搴〷ㄴ㑦㌴收㍣搰敦㉦昱㤷〴㉢晣攵㈵愵〳㡡㠷㌴搷愵㥡㤳晡挰〶扤㌹㤵㡣搴つ㈸ㅥ摢ㅣ慤慢㡤㥤慣捦㤹搰㜸㡥摥㌰㔰㡦㤶〶愲㤱㘰愵㍦ㄸち㈵挲攱捡㉥〷挳昳攸㈱㠳挷㈶昵㐴搳晦捡攷㈱昴㌹㘶挸攰㤲搱㝡敡㝦攵昳㔰昸㠴换敡挶晡㐸㙤挳晦挸㘹〱㌱つ㔴敢戱㕡㠲慦敢挹摡㠶㘹㈵㤸戶慤搰ㄸ㔵㤴っ㐳挵㘳㤱愶搴㄰扤慥㙥㥣㥥㈰敥㕤敡㔹㌳㍤愹㌷挴昴愶㙥昵㐳㘷挷昴㍡㔳摣㔴㔸㍦㌱㤲ㅣㅤ愹搷㍢㜲愳愸摥挰㙤㐴㕣㙦㐸搵愶收㜴慤㍦慤㐹ㅦㄷ㘹㤸愶㔳愵愰晥愴收摡㜸挷㡥愲㘳挷扣づ㐷戸㑤㐶㘲㔳㌲㉣ㄹㅢ㌲㍤㤲㑣挹ㄱ㔱昳扢改㕡昶㄰㌹㜱摢戴戸ㄷㄵ㘷㔸ㄱ愶昱戵昵㈷敢挹〶扤㡥㐱〸㕥晦っ㈵㔹ㄳ愳昴改攲愸㙣〸㡣攸㙣ㅥ㙦㑣㠵㔱戴㘲㤲㕥㈰㥥摥㈰㝤〶昶ㅥ㌷㘱㘰敦扥㝤慡晢㤴㤵昷敤㕤㝣㜲㜳㐳搳昴㐸㐳㜱㘳㌲慥㈷㡢㈹愸ち㤶㙢㠷搱愶て㠸攸昸〱づ㘸慢㑦ㅥ㔴昹㌵㤱晣㥡㘸㝥㑤㉣扦㈶㥥㕦愳攷搷㈴昲㙢愶攵搷㑣捦慦愹捤慦㌹㍢扦收ㅣ攸愸㥦挲㑥㥤昲捤㥦晡攲ㄷ㌷㙦晡戸晢㤰昹摦㝥搱戲昲愹㕥扤〴㡦㘱㜹㌰昷挵㠶㜶〴㠸愷ㅦ㐸づ㜳っ㤵㘹㐷搲收㈸㄰㈱㌶㘳㡥㥣㘷昷㕢扦㙣㥥㝦挳扣㔱㡦㤶㥦㍦㘸㕤搷㠳搷〸㥥ㅦ㘴㠰〱㔴㍥ㅡ挴㔳〲㤲㑢㠰㔲敤ㄸ摡㤴㠲〸昱扡ㄹ攰晢戳扢っ㥦㌷㘵敦㔳慥戸晤改㡡㐲㝦敦㕥㠲攷ㅥㄹ愰㡣捡〱㄰㑦㄰㈴㠷〰挱㠰ㄶ愲㑤㌹㠸㄰㉦㥢〱慥㍦昶挳慢昶㡥捦ㅡ㜶挹㤱㘷㕤昶攸搹慢ㅥㄶ摣扦㘵㠰㑡㉡㠷㐱㍣挷㠲攴㄰㈰ㄴ搰㡥愳捤昱㈰㐲㙣㌴〳㔴㜷戹昱ㅦ扤挷㍣㌱㜲挵㜳敦ㅤ昲搵昹ぢ晡ち㥥㌳㘵㠰ㄳ愸㝣㈲㠸㘷㄰㐸づ〱㠲㤵㕡ㄵ㙤〶㠳〸昱㡣ㄹ㈰攲㥦戶敤㥥㈷扡っ㕢戱㘲摡收㠵㥦散慥ㄷ㍣ㅦ换〰搵㔴ㅥち攲ㄹ〶㤲㑢㠰㔲敤㈴摡っ〷ㄱ攲㜱㌳挰戵㐷慦㥤扣㙢搳㌳愳搶㕤戵㙢晢㤹㜷㥦昰㐷挱㜳扤っ㌰㤲捡㈷㠳㜸㐶㠱攴㄰㈰㔰慥㥤㐲㥢搱㈰㐲晣搱っ㄰㡢㡣慢搹㍦昵昵挸㘷㜷㤴㉤ㅣ㌹戶摦㝥㠲扢扣っ㌰㤶捡愷㠲㜸挶㠱攴㄰㈰㔴慥㡤愷捤〴㄰㈱敥㌳〳㉣摤扡㌴㕦㉢慡慡㕡扣攱敥〵㉦㌷㉣㙦ㄱ晣ㅢ㈵〳㑣愴昲改㈰㥥㐹㈰戹〴〸㙡扦愳捤ㄹ㈰㐲慣㌰〳㑣搸㝥晡戲㝥㉦昴ㅡ㜹敢㤲搸挱摢㠷㡤ㄸ㈸昸昷㑦〶㤸㐲攵㌳㐱㍣㘷㠱攴ㄲ㈰慣搵搰㘶㉡㠸㄰户㤹〱㙡戶㝤㍣昱敢㐱㔵㠳㥦敤㜷搴㠷㝢扦㈹捡〵晦戶捡〰㔱㉡挷㐰㍣㜱㤰㕣〲㔴㙡㍡㙤ㄲ㈰㐲㉣㌳〳㠴挳㈷㙤晡㘱搹㝤㈳㙥慥搸扡攰慤㙢㑡敥㄰晣扢㉤〳㑣愷㜲㉤㠸攷㙣㤰ㅣ〲〴换㌴㥥㡦戴㍡㄰㈱㙥㌰〳捣㕦摥㐷ㅢ戳㝦㜲搴敤㔳㤶㙥扥㝤昲㘷敦ち扥㈷㤰〱ㅡ愸摣〸攲㤹〱㤲㑢㠰戰㜶㉥㙤㤲㈰㐲㕣㘳〶㜸昴捣㍢㔷㕤昴挵攷㠳㉦㍤㘱挹愲慡搵㤷㙥ㄷ㝣扦㈱〳愴愸摣っ攲㤹〹㤲㑢㠰ち㙤ㄶ㙤㘶㠳〸㜱㠵ㄹ㘰愱㜶挱㌹㝢摤㜷搵㤰愷收昷摦昵捣攲㥤㈳〵摦换挸〰㜳愹㍣て挴㜳ㅥ㐸㉥〱晣摡昹戴戹〰㐴㠸㡢捤〰㠷ㅦ㌲改搴昱㌳㉦ㄸ戲㜲昶㝢搳㑥ㅢ㔷㜴愱攰晢㈴ㄹ攰㈲㉡㕦っ攲戹〴㈴㠷〰㠱㑡㙤㍥㙤㉥〵ㄱ㘲㥥ㄹ愰慥捦㐴捦晥昳扣㈳ㅦ㥤昸敥敢㑢戶捥戸㐹昰㍤㤸っ㜰㌹㤵慦〰昱㕣〹㤲㐳㠰㘰㐸扢㡡㌶ぢ㐰㠴㘸㌶〳扣㤱㝣㘹晦ㄳ㍦搶㑦㝥㘸㜷攳攰攵㠷㉤搹㈲昸晥㑥〶戸㥡捡搷㠰㜸慥〵挹㈱㐰㈰愴㉤愴捤㜵㈰㐲㌴㥡〱ㅥ昹搷挰㝦㝣扡昱摣㔳㤶慤散㜸摣㡢戵扢㜷〸扥㜷㤴〱ㄶ㔱昹〶㄰捦㘲㤰㕣〲㠴戵㈵戴㔹ち㈲㐴慤ㄹ㘰敤攳摤㥥搳敥扡㘹搰攳㝤捦晣攸摤㉦㙢㐷〹扥㉦㤵〱㙥愲昲㌲㄰捦捤㈰戹〴愸搰㙥愱捤㜲㄰㈱㘲㘶㠰慢慢愷捣昸戶㝣昹攰摢㠶て扤昰〸㑦搷敥㘲㍦㠸㘵㠰㍦㔰昹㌶㄰捦敤㈰㌹〴〸㔵㘸㜷搰收㑥㄰㈱捥㌴〳昴晡㘷晦㡢㉡摥搸㍥晡㠶ㅢ摥㥥戲敢搹愷敥ㄳ㝣㍦㉤〳摣㑤攵ㄵ㈰㥥㝢㐰㜲〹㄰搲敥愵捤㑡㄰㈱㑥㌷〳散㍦改戲㐷昴㐷㍢づ㝡㙣搱扥摢戶敦戳昸㍡㜱〰挴㌲挰㙡㉡摦〷攲戹ㅦ㈴㤷〰㝥㙤つ㙤搶㠲〸㜱慡ㄹ攰摦戳晡㕤扣慢㜱挱㠸㙢㠶つ敡戶㘴挱慥慦〵搷〱㌲挰㠳㔴晥㈳㠸攷㈱㤰ㅣ〲〴㠳摡挳戴㜹〴㐴㠸㤳捤〰搷㍤昲搵愷㥦昸てㅢ戹愶㘸昹挵攳捦㉤㤹摢攵㌱㠸㑦㌵摦挷㔵㈷㈳戳昰㘶戸昵㝤㜶㔹㐹㈹晦敤㜹㠱㠱昵㐵㈲㤴愸㐸昸晤昱㔰㘹㈴㄰㈹㈸㠶摢㕣摦搶昲㔰散㤲㌸扤戶㈱摥㌸㑢扥捦敤㤲ㄸ㔶㕢㤷搲㤳㜲㔰㤴挰㉦攳扤扡ㅣ㜷㑤っ㥤㡤㐵㑥捣㜸㑢摣㌳㌱㐴㑦愶戰㌸㐸捤㘹㝤㥦㝣搰攰㐸㤳摥㍡散㙦晡ㅥ摣搸摣㄰㙦㍡搰㕤㌸㍥ㄵ㐹改〷㘴捡㕡㥤㌸捣挶㘳攱愰㌷挹㈹ㅤ㤲㘹㌶㌱㔲搷慣㔷捤慥㌵挴〷㘷㠸戱㠴㘸㡣㘶㤷づ㑢敡攷愶愵㡥ㄹ㔵㘱㕤㍢㔳晡㜶㘴㘹㠸㡣㜹ㄵて㤹摥搸愴㌷挸改昵慦ㅦ㕢ㅢ㍢㐷㑦㡥搷戹㉡搶攳㌲搵扤㈹㌲搷㌱晤挷㌴㈰㔱慣㑣攲扤慤㕣ㄶ㕡㙦㠸敢㜱捣㜷〶慡㍣㘷㐲㈴㕡愷敦㘳㔳㌱㘲㐲戰扦㡤㍤慣㌱搶摣㌴愴戱㈱㤵㙣慣戳㑢慡攲㌳㈳㔸㍢挵㑦㘹㡣敢ㅤ攵㑦㥥㐱㐵㕥㠷づ㐲攴昵㜳㕢㠴搰㜷ㄳ㤷㈹㤶㥤㠴㡢愱戶㤵㉤㍢ㄱ㤵㕤㤷㌷㘹捦搸戰散㘴搴㍦戲捤㤹㔸㜷㐲㙡㤷戶愹敤戲㤳搲㘸㍦晢㠱㔷㌲づ昸〰㠷㍡㥤㐷㘵㝥㥦散㉥㕢昷换㍤捣搴㠲ち㉦㠲㔰扢㡤愲㐹户改㝤慦㝤㤵昳昳昷㌲戳ㅦ㍡ㄳ㉢攴攱㤱㠶㜸㥤㥥㙣昳ㄲ㡥攰㡣戴挷㐹㥥㈰㜹㤲㘴ㅤ挹㔳㈰〵搵㌸挷㘵慤㘸㐷㘸㠸搹㘲㑥挱慣摡㜸㙡扡㘷扡㕥㍢㙤㝡ち㍣㕣晡㈹㉣㘴戹ㅤ㍦摡㌳㘰㘹捦㤲㍣〷攲昵收㜹㕡昰㍢慦愳㔷㕢㡦㕦㥥つ㈰㐵敡ㄲ㐱戱戱㘷㝡昳ち㝡㠱晤㝦㕦愴攷挳㑡㤳搷〴㜰搱愶愹愰ㅥ㝥㥢㍡㜴㜰慢挶昰㐸搳昴ㄴて挴戶㠵昴户㤱攴㜹㤰㉥㝦〲ㄹ㍤㕣慦挳㘱晣扦扡摥㔳㜰ㄸ㝣敥昱扡〲摦㈸敥㔳㍦㝥㑥㐳㙣㝡戲戱〱㔷摤慡㈳愹㐸㔵っㄷ㑦㥡㐴挴㔳㍦慡㜱㐸㜳捡㔳㍦扣ㄶ扦扡搴㡦搳㘷攸㤱搴㄰㥣愶㔳㕤敢㐷攱挲㡢㍣㡦㡥㠸捦㉥愸㌷慥㤹㔴敢㑤㌱㡤ㄷ㔷㐶攰戴㌴摢㠳㉤㥣㘷扢搴昳㐴愳捦㑥搱㜵愷晡戱ㄱ㕣㥣㐹㘹㔰敡㉦慤㡣㉤㕡㜶㤵㍣㘵敤㌵㐷昰攰㤳㥢ㄶ㉦㥤㈵挳昰㤴挷㍤〷㝦㐱昱㜷戸愳㐹㌳㡦愰搳㔲戵㜵㑤㈵㘶㜹㑢慡ㅢ㜱昱㑤㤷搷ㅤ㔹㜶㡦〷㍢㤸愷㑤戰㌲て㜴㕥㥤ㄹㄳ㡢ㅡ㙥㌱㤵㤳㤲㡤捤㌳づ㠱慦晦㤵ㅦ晡捡搳㕥〰戹敤㍦慢㡦㍢晣搶〷㜶㥢扦㉦挴㈱㈴㝦戴摥搴㘸〱攱㄰扦攴㡦昶㌲㝥㜹摢㤲ㄵ昴㠱㠶敢㤹㌶换㠵愴〲攸㜷愹㐷戶ㄳ㤲扡扣㌲㔶㈸〷㜳㘶攸㕤敢㑦㙦㑣㥥ㄳ㙤㙣㍣㠷攰㜷㤳愳愶改扡㥥攲攵愶捥收搵㌵㙥ぢ㈱㍡㜴戰㕤㌷戲㕣㤷㍡ㄴ晥㍤慦㠲㜴慤慡慢㉢㔶ㅥ㥢㍣慦㠱搵〱㝦㔱㍣慦㘳愳㜸㕡愴慥戶㑥㙦㡣㐶㥡㙡㘳戱㐸㕤慣㈶㡥㝤愹㈶㕡摣捦㝦㘴挹散扡愶搹愲ㄴ㔵攰㘵㥦㕦㜶摦搰晢慤挲ㅢ㐶慦㜹㉤昸挴㤷摢摥搹㉣㡥㌱〵㡥ぢ㑥㝤改ㄷ㉦敤つ㤲㌷㐹摥㈲搹㑣昲㌶㠸㌸ㄲ愶㍣㘷㘱摢晥愳扤㡢戱昶ㅥ挹晢㈰㌸昳㐸㈴㜰攲昹㤰㍣㥥㜸扣㜹攲〸晣攲挹㐶晢㤸攴㙦㈰攲㐸㄰ㅥ㤶㜹摡ㄶ㤰慣搸昶愳㐶ぢ〸㠲愷愳㙢㥦㠲攱搵摡㤰㠹愳愰㐱㝣㌵搶㔳㘳〵㌵㔶㑦散〳㌷慥挵搹摢ㄴ㌸㉥㤶つ㠰㔹㌱敤扦㈲昹㥡㘴ㅢ挹扦㐹扥〱ㄱ㐵㌰㜵㉦捥户搴昹㡥㘴㍢㠸愵㌸㍢挸㌳㡢㜳㌴戶㘵㜱㝥㈴昳扦㈰攲ㄸ㄰愳㌸㍦㘱㉢㙢㜱㑡㘸搰〲㠲〹戴ㄶ㘷ㄷㄸ㕥慤つ㤹㈸㠵㠶㕢㜱㜶晥㤲愵㌸㍦㥢〲挷㠵扥㌲㜸㉡挶㑢昳〸㤰㑥㈴㠵㈴ㅡ㠹ㄷ㐴㝣て㔳ㄶ㠷换て扥㥥挷㥦㡦捦㈰挰㉤〸敡㜴㈵改〶㘲㈹㡥㡦㍣戳㌸〱㘸昶愲㜶て㌲昷〲ㄱ㈱っ㡤攲昴挴㌰㙢㜱㠲戴㙡〱戱ㄵ㘷㕦㤸㜸戵㌶㘴愲ㅣ㈶㙥挵搹㥡慤㌸㥦㤸〲挷㐵捡㑡㜸㉡挶㑢㉢㐶㔰慤ㄷ㐹㙦㤲挳㐸晡㠰㠸て捣攲㐰挹晥愳昵愵捥ㄱ㈴晤㐰㉣挵㌹㡡㍣戳㌸㘱ㄸ昵挲㑢ㅢ㐰收搱㈰攲㌸っ㡤攲㤴㘰㤸戵㌸挷搲慡〵挴㔶ㅣ㍦㑣扣㕡ㅢ㌲㜱㍣㑣摣㡡昳㔲戶攲扣㘸ちㅣㄷ㔸㑦㠰愷㘲扣戴㘳ㄱ㔴㍢㡥攴㜸㤲㠱㈴㈷㠰㠸昵㔹㡢㌳㠸㍡㔵㈴㠳㐱㉣挵愹㈶捦㉣捥㠹㜰摥㡢〱㠶㤱㜹ㄲ㠸愸挲搰㈸捥㜰っ戳ㄶ㘷㄰慤㕡㐰㙣挵㌹ㄹ㈶㕥慤つ㤹ㄸっㄳ户攲慣捤㔶㥣㌵愶挰㜱㜱戸ㅡ㥥㡡昱搲㈶㈰愸㜶ㅡ挹㐴㤲搳㐹㈶㠱㠸㝢捤攲昰戲〵㕦慤㠷搵ㄹ搴㤹㑣㌲〵挴㔲㥣戳挸㌳㡢㌳ㄴ㈶扤ㄸ㘰㉡㤹ㄱ㄰挱㙢捡㐶㜱愲ㄸ㘶㉤捥㌰㕡戵㠰搸㡡愳挳挴慢戵㈱ㄳ挳㘱攲㔶㥣挵搹㡡㜳㠳㈹㜰㕣搸ㅥ〹㑦挵㜸㘹つ〸慡㌵㤲捣㈰㌹㤷㈴〹㈲慥㌱㡢挳挳㥣慦搶攲愴愸搳㑣㌲ㄳ挴㔲㥣搹攴㤹挵㌹ㄹ㈶扤ㄸ㘰㉥㤹昳㐰挴㈹ㄸㅡ挵㌹て挳慣挵ㄹ㐵慢ㄶ㄰㕢㜱㉥㠴㠹㔷㙢㐳㈶㐶挳挴慤㌸㜳戳ㄵ㘷㡥㈹㜰㕣㤴ㅦぢ㑦挵㜸㘹㔷㈲愸㜶ㄵ挹〲㤲摦㤳㕣つ㈲㥡捣攲㐰挹晥愳㕤㑢㥤㠵㈴搷㠱㔸㡡戳㠸㍣戳㌸扣捥摦ぢ㉦㙤㌱㤹㑢㐰挴㜸っ㡤攲㉣挵㌰㙢㜱挶搱慡〵挴㔶㥣㘵㌰昱㙡㙤挸挴〴㤸戸ㄵ㘷㙡戶攲搴㤸〲挷つ㠵㠹昰㔴㡣㤷㜶㈷㠲㙡㜷㤱摣㑤戲㠲攴ㅥ㄰昱扢慣挵㔹㐹㥤㔵㈴慢㐱㉣挵戹㥦㍣戳㌸扣㐷搱㡢〱搶㤲昹〰㠸昸ㅤ㠶㐶㜱ㅥ挴㌰㙢㜱㈶搱慡〵挴㔶㥣㠷㘱攲搵摡㤰㠹㌳㘰攲㔶㥣㘱搹㡡㌳搴ㄴ㌸㙥㠶㑣㠱愷㘲扣戴愷ㄱ㔴㝢㠶攴㔹㤲攷㐸㕡㐰挴㠹㔹㡢戳㠱㍡ㅢ㐹㥥〷戱ㄴ攷〵昲捣攲㥣〹攷扤ㄸ攰㈵㌲㕦〶ㄱ㌵ㄸㅡ挵搹㠴㘱搶攲㥣㐵慢ㄶ㄰㕢㜱㕥㠵㠹㔷㙢㐳㈶愶挲挴慤㌸〳戲ㄵ愷扦㈹㜰摣挸㠹挲㔳㌱㕥摡摢〸慡扤㐳昲㉥挹㝢㈴敦㠳㠸挳戳ㄶ攷㐳敡㝣㐴昲㌱㠸愵㌸㕢挸㌳㡢ㄳ㠳昳㕥っ戰㤵捣㑦㐱㠴㡥愱㔱㥣捦㌰捣㕡㥣㌸慤㕡㐰㙣挵昹ㅣ㈶㕥慤つ㤹㐸挰挴慤㌸㍤戲ㄵ愷扢㈹㜰摣㠴㥡づ㑦挵㜸㘹摦㈰愸昶ㅦ㤲㙦㐹扥㈳搹づ㈲㍡㥢挵攱ㅢ㐰扥㕡㑦挸㍢愸昳〳挹㡦㈰㤶攲晣㐴㥥㔹ㅣ摥搷敡挵〰㍢挹摣〵㈲㜸敦捡㈸捥㉦ㄸ㘶㉤捥搹戴㙡〱戱ㄵ㐷攴戳㌸㙤挸㐴ㅤ㑣摣㡡昳攳慥㉣敦㤰㝦㌰〵㡥ㅢ㘸つ昰㔴㡣㤷收㐵㔰慤㌳㐹ㄷ㤲慥㈴摤㐰挴㝦㘰敡扥㝣㘰㙦㡦搶㥤愴〷㠸愵㌸㍤挹摢〰慦㔸㕢㌵攲㔷㉦〶搸㠷捣㝤㐱〴敦扢ㄹ挵搹て挳慣挵㤹㐱慢ㄶ㄰㕢㜱づ㠴㠹㔷㙢㐳㈶㤲㌰㜱㉢捥挷搹㡡昳㤱㈹㜰摣晣㑢挱㔳㌱㕥㕡ㅦ捥晤㜰㤲扥㈴㐷㤰昴〳ㄱ敦㘴㉤捥㔱搴改㑦㌲〰挴㔲㥣ㄲ昲㌶挰㉢㡡搳㡣㕦戲㌸愵㘴晡㐱〴敦ㄹㅡ挵㈹挳㌰㙢㜱㘶㜲㕡㉤㈰戶攲㠴㘰攲搵摡㤰㠹搹㌰㜱㉢捥昳搹㡡戳搱ㄴ㌸㙥㕣捥㠵愷㘲扣戴ㄳ㌸昷ㄳ㐹〶㤱㔴㤱っ〶ㄱ捦㤸挵㜹っ㕡㝣戵ㅥ㔶搵搴ㄹ㑡㌲っ挴㔲㥣攱攴㙤㠰㉥㡡㌳て扦㘴㜱㐶㤲㜹㌲㠸㌸ㅦ㉣愳㌸愳㌰捣㕡㥣昳愰收㉣捥ㄸ㤸㜸戵㌶㘴攲〲搸戹ㄵ㘷㜵戶攲慣㌲〵㡥㥢慥ㄷ挱㔳㌱㕥摡㈴捥晤㜷㈴㘷㤰㑣㈶㤹〲㈲敥㌲㡢挳戳ㄳ㕦慤挵㌹㡢㍡㌵㈴㔳㐱㉣挵㠹㤲户〱扡㈸捥挵昸㈵㡢ㄳ㈷㔳〷ㄱ昳挱㌲㡡㤳挰㌰㙢㜱㉥㠱㥡戳㌸戵㌰昱㙡㙤挸挴愵戰㜳㉢捥㜵搹㡡戳搰ㄴ㌸㙥ㄸ㕦づ㑦挵㥣㐵ㄲ㐱戵㈶㤲ㄴ㐹㌳挹㑣㄰㜱㤵㔹ㅣ㈸搹㝦戴搹搴㤹㐳㌲ㄷ挴㔲㥣昳挸摢〰㙤ㄴ㠷昷愰㘵㜱㉥㈰昳㐲㄰挱晢捣㐶㜱㉥挲㌰㙢㜱慥㠴㥡戳㌸昳㘱攲搵摡㤰㠹〵戰㜳㉢捥捣㙣挵㘹㌶〵㡥㥢摤㔷挳㔳㌱㘷㜱㌵攷㝥つ挹戵㈴ぢ㐹慥〳ㄱ㡤㘶㜱㥣㝦慤ㄶ㔱攷〶㤲挵㈰㤶攲㉣㈵㙦〳扣愲㌸搷攰㤷㉣捥㑤㘴㉥〳ㄱぢ挱㌲㡡㜳㌳㠶㔹㡢㜳㉤愷搵〲㘲㍢攷摣ちㄳ慦搶㠶㑣㕣〷ㄳ户攲㑣挹㔶㥣挹愶挰㜱愳㝥ㄱ㍣ㄵ攳愵摤挳戹摦㑢戲㤲㘴ㄵ挹㙡㄰㜱㥡㔹㥣㑢愰挵㔷敢㘱㜵㍦㜵搶㤰慣〵戱ㄴ攷㐱昲㌶㐰ㄷ挵戹〱扦㘴㜱ㅥ㈲昳㘱㄰挱晢晢㐶㜱ㅥ挱㌰㙢㜱ㄶ㐳捤㔹㥣挷㘱攲搵摡㤰㠹愵戰㜳㉢捥攰㙣挵愹㌲〵㡥㈶㠳㥢攰愹㔸捥㠲㜳㕦㑦戲㠱㘴㈳〹敢㈰㡥㌳㡢挳昵ㅣ㕦慤挵㜹㠱㍡㉦㤲扣〴㘲㈹捥㈶昲㌶㐰ㄷ挵㔹㠶㕦戲㌸慦㤰昹㉡㠸戸〵㉣愳㌸慦㘱㤸戵㌸㌷㐳捤㔹㥣扦挲挴慢戵㈱ㄳ扣㜴攰㔶㥣㝥搹㡡㜳㠴㈹㜰㌴㐸晣〱㥥㡡㌹㡢昷㌹昷て㐸㍥㈴昹㠸攴㘳㄰搱换㉣づ㤴散㍦摡ㄶ敡㝣㐲戲ㄵ挴㔲㥣捦挸摢〰㙤ㄴ攷㌶晣㤲挵昹〷㤹㥦㠳㠸㍢挰㌲㡡昳〵㠶㔹㡢㜳㍢搴㥣挵昹ㄲ㈶㕥慤つ㤹戸ㄳ㜶㙥挵改㤶慤㌸㕤㑤㠱愳戹攳㙥㜸㉡挶㑢摢㡥愰摡昷㈴㍢㐸㝥㈰昹ㄱ㐴㜴捡㕡㥣㥦愸昳㌳挹㑥㄰㑢㜱㝥㈱㙦〳扣愲㌸㉢昰㑢ㄶ㠷ㅤㄸ㥡〰ㄱ散〹㌱㡡㤳㡦㘱搶攲摣挳㘹戵㠰搸捥㌹㙣㍣昶㙡㙤挸挴㑡㤸戸ㄵ㘷晢捥㉣敦㤰扦㌳〵㡥挶㤴搵昰㔴㡣㤷搶つ㐱戵㈲ㄲㅦ㐹㜷㤲ㅥ㈰攲㙢㤸扡扦㐳敥㐹㥤扤㐹昶〱戱ㄴ㘷㍦昲捣攲戰搷㐵ㄶ攷〰㌲て〴ㄱ㙢挰㍡っ慦㍣敤㈰っ戳ㄶ攷㝥㙡戴㠰搸㡡㜳㈸㑣扣㕡ㅢ㌲戱ㄶ㈶㙥挵㜹㍦㕢㜱摥㌳〵㡥愶㥡〷攱愹ㄸ㉦慤ㅦ㠲㙡㐷㤲ㅣ㐵搲㥦㘴〰㠸㜸㌳㙢㜱㑡愸㜳っ㐹㈹㠸愵㌸㘵攴㤹挵㘱㥦㡥㉣㑥㤰捣㄰㠸㜸ㄸ慣挳昰㐲ㄷ㉥㠶㔹㡢昳㄰㌵㕡㐰㙣挵〹挳挴慢戵㈱ㄳ㡦挰挴慤㌸㉤搹㡡昳㥣㈹挸㙣〸㉡攰敤昵捣ㅢ㥣戲ㄳ㍣摤㉡㘱㘹挲攸〶㘵㑦攲戴㠶摡㔴㔳攷㐴㔵㜳慡㜱㔸㙤慡扡㈹搵㈵〱㠲㑤㘹㜲㠰散㉡戰ㄸ昵㑦㑣慣搵㘷㑤挰㉤扥㐳㥤㈲㌴挹て㘹㙥㑡㌵捡㝢户㠷㌸攵搵㡤愳ㅢ㔳搵戵㑤㌳敡㈲㜳晡戸㠸つ挹改搳昵〶戴戹㈴搱敤戲㈷愵挶ㄹ㌳昴戸换ㅣ挷㌷㌶㈷㘳晡㠸敡摦㐲愳㡣㌰㙥㐲攷攱㍥愷㄰戸㉣㤲扤㌱挴㔲昷㠳㠱㑤㍥敥㡤㡡㕦搹㘷搱〲晢㍣㙤〸㜶扤㍣挴挴慥慥㔵㜳㌷㐴㡢挳ㄳ㘰戵扤㡢㔸㕡㙦㍡㐳搹㥢〰慣〶慦慢搹摢㌵愲愱愹㌶慥㝢捤搱㈹戵つ摤捣捤㌱捤㈹㥢㈴㌲㝢㉦㔳㠲ㅢ戸㘳ㅡ〰㝤㉣㤲㡣晦ㄶ㔰㐱㘲昸㌱㈰ㄱㅥ晣晢㜵㠵㌶摣攴攵㝤愳ㅥ㘶晡收㐲ㅣ散㐳捤㕡㍦〹戱敢晤昴昴攱㠸つ㑢攷㔲ㄱ昴扢戲摣㘹㜶㈱㐷愷攸㤱〶㠹挲昸㔴扣㕡㥦搹㑤㙡攸搸挱昱㙣㑡㥤扥㤷㝤㈸摢㉡戴㐴㔵戴愹戱慥㌹愵㜷㑢㙦挹〳㕤㑢㡣搳敢㈲散㐲敢㤲摥ㅡㅢ㑢愱㑦㉦敤㡦ㅤ㘶扦ㅤ㠴㔰㤱㡥㈶㑡㐲攲攴㘹㘳攷戵㈷挱㘳攸㔷愲㉡昲昲ㄲ昲㘷摢㠹攲收㘵晣㔹㜵㘲㥥摡昰昲㈷慦㘰ㅤ摣攷摥㘶挶㈳㘹㉦搵晤㘸㥣攱攴挹慢㡢攲戱挳慢㙢㐲㥥昷搰挶挹挷㤲㡡㜸攸搴攱㤹戱㔴㉤摡ㅡ敡收㜴㑢㡣㘸㠸搵㌵挷昵㔱㤱愸㕥愷捥搹㡤挹晡摦〸㕥ㅤ㔱㌵昳㠸㙡愳㉥㘶敦摤〸㍣换愷㥡摡㝥昵㘹づㄷ㜳㜰愴挹㍦戹昰攱搵㠶㥢挷ㅤ㍢捡晥捦㍤㝤㕥ㄸ昵㘸敤㐸㤵㑦㝢攱搴收㘰昱㥣挶晥愶㜴㕢愰㍣攲㉣㙡愳ㅡ㐷㌵愲㘵㌳㙥㘱つ慦㌵㔸扦㤹攳㑡ㅥ㔲ㅥ㡦攷搷晥㠱㐱慤昰昳㡤搹㘳㠱㤳㥥㌱㍥㤱㝦㘳㜸㜰㍣㠳㜱㘶㘷㤴攵㡤㠸晣摢㉦㑦㠲㍥㈸ㄶ昱っ㘶扣㜱㤸㔰㥢慡搳㍢㈷愴㕣㙥ㄷ昲㤰㘰㌵㍢㈵㈶㑣㐷㤷㔱㜵搷挴㐹挹摡㜸㕤㙤㠳捥㌷㈱㘸㈱收ㄳ㜶愳昴㘹㘸㜶ㅤ摢搸㔴换〷㐷扢㈶㈶㈴㈳つ㑤㌳搸㑣ㄶ㥢搳挳㌶㤲㘰ㄵ㈴〶搷㌶攰〰㌲㘲㜲扢㈸㌱㝥㝡攳㉣㍣㝢摡㕣摦㜰㔲㘴㐶搳㙦〲㈸ㅥ㑦挶㡦㜱〶捣ㄷ昹昹愲㌰扦昰搷晥慤挲ㅥづ㤷㘵㜰㤹㑦㘲㐲昵㉣戶摡㌸㕥㠹㤲搹㙡捣攳㤵㜳戲㍤㐷改摡攷㤸㝥㜰㤷攷㘰㙤〴づ换㉥㈳㐱㐶㥥㜴摡㠸搶〶昵晦慦愷㘰ぢ㥥㠳攷㌶晥ㄴ挸摤㈲摤つ扢㌷㤴扢ㄹ扢ち㜹摣㜳㌴㠹㌸㐷㤹扢㥦㌷㈱㜵戸㈷攲慦㈷搵戹㌹っ㝤㡡㕤㜰攰攳搴㡢晥㑥㥣㜳扢ㄹ〳扥㥤慢㡦搴㌵㤹戲㈱㡤昵昵ㄱ敥㕡摣㉤挷攳扣慤ㄷ捡昷搶㌸㤳㘸〹㄰戹晦㤹慣挸㙣戰㈲戳㈵ぢ㝦㡥搹攱㉥户改慢㜱㕡㈴㔹㥢㥡㕥㕦ㅢ㉢攴㠰㕤攸扦㠹㝤ㄲ扢㔰㐷ㄴ㔳晤挸ㅤㄳ㙦㔴㌳㝢㐹㡤昶㐷挰㕤㠲戵〳㑢㐷昸戱攷收换扦攱攲㔷戶て㘳昷㤵㈷㝢㙤ㄴ扣ㄵ㘰戵㥦㠷搳扥㌱ㄵ换ㅢ㌰㜰攴㐹㐸慣愷〲㕥摡㈹㔰㔷㍦ㅤ㌷㘲慢捤㡥捥㑥㔰昰㡥㙡㡣挴㠷攱㐱㠵挶㘴㈷昳愹敤㐲㐰换㔳㑡搲挷㉥摥㈱㘸㠱㐷㙢晤㑣扣て㑥ㄶ㤲㌱ㅥ晤戱ㅤ搹晦敢㌱㌰攴㥦挲扣㠲㠲捥㠵㙥戱㐶㈸㕦㝤捣㙥㐷敢㔳敦㈳ㅣ晥扦㍡戵昲㐴㈶攲昵㌲ㄱ㙤㌴愸㌶〶㐴㍣㡦㈱昳挹㔰ㄸ㑢㠵㔳㐱ち㕥㠰㌰昳㈸挹摡昱ち㠳扣㠲㝡㜶攲ㄶ搶㌳ㅤ扣摤昰愰㍦ㄷㅤ扤㈸㠹愷㜳攱㥦㈰搷挶㐱敢搵㔷㕥ㄹ㠸敤㍣挱㤶搲㡤㜸㌱扥㉣㥢㤷㔴ㅢてㅤ㙤〲㠸㜸〳㐳搹昳摤㠲つ昴散㠰〷㐸攴㠲攴㜴㙣攳㑦㠵㜸ㄳ㉣㉥㑡搴㡦〵㐹扣㤵㥥㘴㙡扤〵㌱摦㑥ㄳ搰㍤扤㌵ㄳ㥢愱挷户㘷戸て〲昳搶昷〷㤳㑤㘷㙦㐳挴昷〸挶㑦搶扦㘲攲㕤㈸昰㉦ㄹ㉥㈸㌱㙥挶㤹㔳扣〷〹捦㥥摡ㄴ昸ㄵ敦㘳㡢㈷㈵㘸ㅡ㍢改㔹攰敥㜹㈷晤㔰㕡挰㠹㜵㈷ㄵㅦ㠳扢ㄱ慦っ㘰愷挲愵ㄶ㘱戴扦戹㉢㐴愹㄰愳挲ㄶ㈸㄰㝤㉤㡥㔱ㅡ戰㑦㉤㘶ㄶ挰㜴㥡㈵㘸昶ㄵㄴ㉣㠰㑤〷て〹㐹挰㙡戱㑤挰扥〶㉢㍢㘰㘷㥢㕡摢愰㤵㌳㘰晦㠶戲〱搸㌹㌰㙦〵慣摥㜴昶つ攴戹〰昶㉤昴摡〰散㍢㠸㈵㘰つ昰㉢戶㘳㘴〳㙣〶戸㝢〶㙣〷捣ㅣ㘷ㄵ昱㈳戸ㅢ昱捡〰㉣〹㤷㕡ㄳ愳晤搷㕤㠱ㅦ㙤愱㌵㔳攱㈷㈸㐸挰㘶㘲㤴〶㙣㤷挵捣〲搸㉣㥡捤愶㤹〷㜳戱〰㌶㤷㍣ㄳ戰㜹搸㈶㘰㥤愰㤲ㅤ戰昳㑣慤㐲㘸攵っㄸ摢㔹つ挰捥㠷㜹㉢㘰ㄷ㥡捥扣㤰攷〲ㄸ㕢㕥㈵㘰㥥㡢㘰㜹㌰㍥㜲挰㕦㡡㥦捣㡦ㅢ昰㠷挰㐴㘲捥㘳㤰敤戲ㄲ搲㡢㘱㉦扡㘱㘴㠳㜴㍥戸㝢㠶搴〷㌳晣挷㜳愷㜴㠲つ昹㘲㠳敤㐶っ㌲㈰扤っ㍡摡攵㔴㘴昳慤㡢挲ㄵ㔴戸㤲ち㍤愱㈰㈱扤ち愳㌴愴散戸㔵㘶ㄶ㐸ㄷ搰散昷㌴㉢㠶㠲〵搲㙢挰挳㡣攴㌱㜸㉤戶〹㘹㉦愸㘴㠷㜴愱愹搵ㅢ㕡㌹㐳㝡ㄸ㤴つ㐸慦㠳㜹㉢愴㡢㑣㘷㝤㈰捦〵搲扥搰㙢攳ㄸ㍣〲㘲〹搸つ昰㉢晡㘱㘴〳㙣〹戸㝢〶散㈸㤸攱㝦挶㐹㤳㑤扦ㅢ㥤㠰摤〸㤷摡㑤㡣挶㠶㘰ㄷ㠵㘵㔴戸㤹ち㈵㔰㤰㠰摤㠲㔱ㅡ㌰㜶〱㉢㌳ぢ㘰换㘹㜶㉢捤㡥㠵㠲〵戰摢挰㔳㠰摤㡥㙤〲挶㝥摥散㠰摤㘱㙡ㅤて慤㥣〱㘳㘳戰〱搸㥤㌰㙦〵散㙥搳搹〹㤰攷〲搸㈰攸戵〱㔸ㄵ挴ㄲ戰ㄵ昰㉢〶㘳㘴〳散㕥㜰昷っ㔸㌵捣昰㍦〳戰㘱㘰㙤㜴〲戶ち㉥戵搵㡣㜶㤲扢挲㝤㔴戸㥦ち挳愱㈰〱㕢㠳㔱ㅡ㌰㜶㈶㙦㌴晤㕡〰㕢㑢戳〷㘸㌶〱ちㄶ挰晥〸㥥〲散㈱㙣ㄳ㌰昶ㄸ㘷〷散㘱㔳㙢㈲戴㜲〶㡣捤捡〶㘰㡦挰扣ㄵ戰挷㑣㘷散㘳捥〵戰㌳愰㘷㥣㌴ㅦ㠷㘵昶㤳㘶㔹戶㤳㈶㥢愱㈵愴㑦挰㕥㑣挱挸〶改㍡㜰昷っ改㔹㌰挳㝦㍣扦㐷㈷戲㠰昸㍤ㄵ㕢ㅢ捤搲㤳㘹扥㘵㝤ㅡ㍡摡㌳㔴㡣戸㉢㍣㑢㠵攷愸㄰㠵㠲㠴戴〵愳㌴愴散愷摥㘸晡戵㐰扡㥥㘶ㅢ㘸搶〰〵ぢ愴捦㠳愷㈰晤ㄳ戶〹㈹㍢愳戳㐳晡㠲愹㌵〳㕡㌹㐳捡ㄶ㙢〳搲ㄷ㘱摥ち改换愶㌳㜶㕦攷〲㈹搷搵㙤ㅣ㠳㙣搰㤶㠰㙤㠲㕦㌱ㄳ㈳ㅢ㘰慦㠰扢㘷挰搸搱㡤晦戸㡦㑥㈷戲㍣昸㍤ㄷ㕢ㅢ捤挲㤲㘹〲昶ㅡ㜴戴搷愹挸㜶㙦ㄷ㠵扦㔰攱慦㔴㌸てちㄲ戰㌷㌰㑡〳挶ㅥ㙦㘵㘶〱散㑤㥡扤㐵戳㉢愱㘰〱散㙤昰ㄴ㘰敦㘰㥢㠰戱㕢㍢㍢㘰敦㥡㕡ぢ愰㤵㌳㘰㙣晢㌶〰㝢て收慤㠰㝤㘰㍡㘳㐷㜸㉥㠰㕤ぢ扤㌶〰㘳搳戸〴散㐳昸ㄵ搷㘱㘴〳散㘳㜰昷っㄸ扢捣昱㍦攳愴戹ㄸ慣㡤㑥挰戶挰愵昶〹愳戱〵摤㐵㘱㉢ㄵ㍥愵挲㔲㈸㐸挰㍥挳㈸つㄸ晢捥㤵㤹〵戰扦搳散ㅦ㌴扢ㄳちㄶ挰扥〰㑦〱昶㑦㙣ㄳ㌰㜶㤰㘷〷散㕦愶搶摤搰捡ㄹ㌰戶愲ㅢ㠰㝤〹昳㔶挰扥㌶㥤摤〳㜹㉥㠰慤㠴㕥ㅢ㠰戱㤱㕤〲戶つ㝥挵㙡㡣㙣㠰㝤〳敥㥥〱㘳攷㍢晥㘷〰戶ㄶ慣㡤㑥挰扥㠵㑢敤㍢㐶㘳㕢扣㡢挲㜶㉡㝣㑦㠵〷愱㈰〱摢㠱㔱ㅡ㌰昶挲㉢㌳ぢ㘰㍦搰散㐷㥡㍤つ〵ぢ㘰㍦㠱愷〰晢ㄹ摢〴㡣㕤敤搹〱摢㘹㙡㍤ぢ慤㥣〱㘳㝢扣〱搸㉥㤸户〲戶摢㜴搶〲㜹㉥㠰㙤㠰㕥ㅢ㠰戱戹㕥〲挶摢慢攲㜹㡣㙣㠰攵㠳扢㘷挰㕥㠰ㄹ晥㘷〰昶ㄲ㔸ㅢ㥤㠰攱搳摥昰㐹㠲㡣挶㔶㝤ㄷ〵てㄵ㍡㔱㘱ㄳㄴ㈴㘰㠵ㄸ愵〱㘳㝦扥㌲戳〰挶㡦㈸搴扣㌴㝢ㅢちㄶ挰扡㠰愷〰敢㡡㙤〲挶㑥晢散㠰㜵㌳戵搸㡡㥦㌳㘰㙣搹㌷〰㉢㠲㜹㉢㘰摤㑤㘷敦㐳㥥ぢ㘰ㅦ㐲慦つ挰搸昰㉦〱敢〱扦攲㘳㡣㙣㠰昵〴㜷捦㠰㙤㠱ㄹ晥㘷〰戶ㄵ㉣㔵㔸㑡捤扦㘱晢㌰㥤㝤ㄹ㡤㡦て戸㈸散㐷㠵晤愹昰ㄹㄴ㈴㘰〷㘰㤴〶散㜳㡢㤹〵戰〳㘹㜶㄰捤扥㠱㠲〵戰㐳挰㔳㠰ㅤ㡡㙤〲挶敥晦散㠰ㄵ㥢㕡㝣㍣㈰㘷挰昸ㄸ㠱〱㔸㉦㤸户〲㜶㤸改㙣㍢攴戹〰戶〳㝡ㄲ㌰㑦ㅦ㔸㘶㝦ㅦㄹ捣昶㍥㤲㡦㈹㐸㐸て㠷扤攰昳ち㌶㐸㡦〰㜷捦㤰晥〴㌳晣㐷㐳て㥤挸〲攲昷㑥㙣戹㈰㜶㈴㜴戴愳愸挸㠷ㅥ㕣ㄴ晡㔳㘱〰ㄵ㝥㠱㠲㠴昴㘸㡣搲㤰昲㐹〷㘵㘶㠱戴㠴㘶挷搰捣ぢ〵ぢ愴㝥昰ㄴ愴㘵搸㈶愴㝣㘶㈱㍢愴〱㔳慢ぢ戴㜲㠶戴㉢㤴つ㐸㠳㌰㙦㠵戴摣㜴搶つ昲㕣㈰攵〳ㄲ㙤ㅣ㠳㝣㜴㐲〲㔶〱扦愲〷㐶㌶挰挲攰敥ㄹ戰㥥㌰㈳㑥昶㉢㤶㝣搸㐲ㄵ㤶㔲昳ㄸ㍣㡥改ㅣ捦㘸㝣㄰挳㐵㘱㈰ㄵ㑥愰挲㝥㔰㤰㠰㥤㠸㔱ㅡ㌰㍥㝤愱捣㉣㠰つ愲㔹ㄵ捤晡㐰挱〲搸㄰昰ㄴ㘰搵搸㈶㘰㠷㐳㈵㍢㘰㐳㑤慤扥搰捡ㄹ㌰㍥㤰㘱〰㌶っ收慤㠰つ㌷㥤昵㠳㍣ㄷ挰㡥㠲㕥ㅢ㠰昱㜱づ〹搸〸昸ㄵ〳㌰戲〱㜶㌲戸㝢〶慣〴㘶㑥挰昸〰㠸㉡慣〵戰㔳㤸捥㘸㐶攳挳㈱㉥ち㘳愸㌰㤶ち㘵㔰㤰㠰㥤㡡㔱ㅡ㌰㍥ㄱ愲捣㉣㠰㡤愳搹㜸㥡㥤〰〵ぢ㘰愷㠱愷〰㥢㠸㙤〲挶㘷㍢戲〳㜶扡愹㌵〸㕡㌹〳挶㠷㐴っ挰㈶挱扣ㄵ戰㌳㑣㘷㝣㝥㈴ㄷ挰慡愱㘷㥣㌴㈷挳㌲晢㐹㌳㤰敤愴㌹ㄴづ㈴愴㔳㘰㉦㠶㘱㘴㠳昴㉣㜰昷っ改㜰㤸㐹㐸㙢攸㐴ㄶ㄰扦㐷㠲慢㑡㙦㠱㜴㉡㜴戴〸ㄵ昹㐸㡢㡢㐲㤴ち㌱㉡㡣㠲㠲㠴㌴㡥㔱ㅡ搲㌱ㄶ㌳ぢ愴㍡捤ㄲ㌴㥢〴〵ぢ愴搳挱㔳㤰搶㘲㥢㤰昲㠹㤴散㤰㥥㙤㙡㥤〱慤㥣㈱攵愳㉤〶愴攷挰扣ㄵ搲㝡搳ㄹ㥦㝡挹〵搲戳愰搷挶㌱挸〷㘳㈴㘰つ昰㉢愶㘲㘴〳㙣〶戸㝢〶㡣㑦搲㐸挰捥愵ㄳ〵㔸ㅣ㕣ㄷ㍣㤲搰搱㥡愸愸扢㉢愴愸搰㑣㠵〴ㄴ㈴㘰㌳㌱㑡〳挶㘷㙢㤴㕦ぢ㘰戳㘸㌶㥢㘶㐹㈸㔸〰㥢ぢ㥥〲㙣ㅥ戶〹ㄸ㥦㤲挹づ搸㜹愶㔶ち㕡㌹〳挶挷㙤っ挰捥㠷㜹㉢㘰ㄷ㥡捥昸㈴㑥㉥㠰捤㠶㕥ㅢ㠰昱㘱ㅤ〹搸㐵昰㉢收㘲㘴〳散ㄲ㜰昷っㄸ㥦敥㤱㠰㥤搲〱戵㌱㝦挴〵攰慡挲㕡㡥戰㑢㤹捥㘵㡣挶㐷㝦㕣ㄴ㉥愷挲ㄵ㔴戸〸ちㄲ戰㉢㌱㑡〳挶攷㝤㤴㤹〵戰慢㘸戶㠰㘶㔷㐳挱〲搸搵攰㈹挰慥挱㌶〱攳㤳㍢搹〱扢搶搴扡ㄶ㕡㌹〳戶㄰捡〶㘰ぢ㘱摥ち搸昵愶㌳㍥ㅤ㤴ぢ㘰㡢愰搷〶㘰㝣㠰㐸〲戶〸㝥挵㘲㡣㙣㠰㉤〶㜷捦㠰昱㠹㈳〹搸ㄲ㍡㤱攵挱敦㥢挰㔵㠵戵〰戶ㄴ㍡摡㡤㔴攴攳㐸㉥ち㌷㔱㘱ㄹㄵ㙥㠶㠲〴散㘶㡣搲㠰昱ㄹ㈴㘵㘶〱散ㄶ㥡㉤愷搹㍤㔰戰〰昶〷昰ㄴ㘰户㘱㥢㠰昱㘹愲散㠰摤㙥㙡慤㠴㔶捥㠰昱戱㈴〳戰㍢㘰摥ち搸㕤愶戳搵㤰攷〲搸晤搰㌳晥捡摤つ换散㝦攵㜸户㡥㜹㌹敥㡤昳戱㈷〹改ち搸㡢戵ㄸ搹㈰扤ㄷ摣㍤㐳捡攷愴㈴愴㉢改㐴㐱晡㄰戸慡昴ㄶ㐸㔷㐱㐷㕢㑤㐵㍥㐴攵愲㜰ㅦㄵ敥愷挲㈳㔰㤰㤰慥挱㈸つ㈹㥦㥣㔲㘶ㄶ㐸搷搲散〱㥡戵㐰挱〲改ㅦ挱㔳㤰㍥㠴㙤㐲捡㘷愰戲㐳晡戰愹挵㠷愴㜲㠶㤴て㔳ㄹ㤰㍥〲昳㔶㐸ㅦ㌳㥤㍤て㜹㉥㤰扥〰扤㌶㡥㐱㍥㡡㈵〱㝢ㅣ㝥挵㑢ㄸ搹〰㝢ㄲ摣㍤〳戶〹㘶ㄲ戰㜵㜴愲〰㝢〵㕣㔵㔸ぢ㘰㑦㐱㐷㝢㥡㡡㝣戰换㐵攱ㄹ㉡㍣㑢㠵搷愰㈰〱㝢づ愳㌴㘰㝣㥡㑢㤹㔹〰㙢愱搹㝡㥡扤て〵ぢ㘰ㅢ挱㔳㠰㍤㡦㙤〲挶攷戲戲〳昶㈷㔳㡢て㙥攵っㄸㅦ昰㌲〰㝢〱收慤㠰扤㘴㍡晢ㄸ昲㕣〰摢〲扤㌶〰攳攳㘱ㄲ戰㤷攱㔷昰㌹㌱ㅢ㘰㝦〶㜷捦㠰㝤〶㌳〹㤸敤慦摣㍦挰㔵㠵戵〰昶㉡搳㜹㡤搱昸戰㤹㡢挲敢㔴昸ぢㄵ扥㠰㠲〴散慦ㄸ愵〱攳ㄳ㘶捡捣〲搸ㅢ㌴㝢㤳㘶摢愱㘰〱㙣㌳㜸ち戰户戱㑤挰昸慣㔸㜶挰摥㌱戵昸㌰㔹捥㠰昱愱㌳〳戰㜷㘱摥ち搸晢愶戳ㅦ㈱捦〵戰㥦愰搷〶㘰㝣㘴㑤〲昶〱晣ち㍥扢㘶〳散㈳㜰昷っ搸㉦㌰㜳〲㤶搷愱戵戰ㄶ挰晥挶㜴戶㌰㥡㜰㔷昸㠴ち㕢愹㤰て〵〹搸愷ㄸ愵〱㉢戰㤸㔹〰晢㡣㘶㝦愷㔹㌷㈸㔸〰晢ㅣ㍣〵搸ㄷ搸㈶㘰㐵㔰挹づ搸㍦㑤㉤ㅦ戴㜲〶㡣て挲ㄹ㠰晤ぢ收慤㠰㝤㘵㍡敢〱㜹㉥㠰昵㠴㕥ㅢ㠰敤つ戱〴散㙢昸ㄵ晢㘰㘴〳散摦攰敥ㄹ戰晤㘰收〴散〰㜰㌷愲㔶ㄹ扤㈵晦㘱㍡摦㌲摡㠱敥ち摦㔱㘱㍢ㄵづ㠲㠲〴散㝢㡣搲㠰ㅤ㙡㌱戳〰戶㠳㘶㍦搰慣ㅦㄴ㉣㠰晤ㄷ㍣〵搸㑦搸㈶㘰㐷㐲㈵㍢㘰㍦㥢㕡㐷㐱㉢㘷挰晡㐳搹〰㙣㈷捣㕢〱晢挵㜴挶攷昶㜲〱慣〴㝡㙤〰㜶っ挴ㄲ戰摤昰㉢㑡㌱戲〱挶慦昹搸㌳㘰㘵㌰㜳〲ㄶ〴㜷愳ㄳ戰づ㜰愹㜵〴ㄱ㈱㜷㠵〲㉡㜸愸㔰づ〵〹㔸㈷㡣搲㠰昱改㐰攵搷〲㔸㈱捤昸戵㐵〵㐳愰㤰摢㌳㘳㌴昷㔹ㅥ攴㘳㤷㜳㔳昷挴愹捤昸㝣捣搴㥣㌱㜸㥡㈴㐵搶㙦愱㡤戸愳昱㑣㑦收㠷㡣摢扦搹〶㡦挳挹ㄴ㈶㥦㜹〸㌲换慣㠱㕤搷捣慤㠹㥡扦敥㤹ㅦ㙦挱㡥㥦㜶敦捥㉤ち㜷㡦㑥㌳昹昹戵㌵㌵㜹㠵㡣〹㤰搰慣摡ㄹ㠰昱〸慡挶搰戹ぢつ㜵攳ㄶっ〳户㡤昶晢㡣挷㘵攸㜵慦搶㘶㘱戶㠵昷慦攳ㄷ㘴戹㜵ㄹ摢扢昰扢㘲㜲㘲戸摢ㅣ挴〸挵㉤愲づ㐲昰㔵挰㈶敢㍤昶㜵攳㐰挳ㄳ㠲散昰ㅥ㥦㥡㔳㠷慥㝡㙥昲㌳㕦㡤㉤戶ㄱㅢ㘲㑣扡㌱搹ㄱて㐳㘶㝥捡㜳摡㤶ㅦ搸搲戹㘷挶愷㙡㑢㌳㑡㐶㘲㌶〵摦〰愲慣昶㥣㜴㉢㉡戴攱㡦愷㍢㜲敡㜹㑡㙤㉣搹搸搴㤸㐸ㄵ㡦挷㤳㈱挵晣㥣昵〴㥥ㄱ慡㉡搸〶㡦慥㌱㤹㔸挷〶㝥摢㤳〴摡㝢㑥㐳攳慣〶㌹㥢㠲㈶㝥摣㍣愳㘹㥤㍡㌱っ㥦ㅣ㤲㍦㠷愱㜰㍥昵㑥捡㌷摡慣慡㘷㉦捣攰昰㈱㠳㠷㡣慢㈹㉦㡤㠶㐲㝡㌴ㄲ㠹㔵㐶㜱㔷㈵ㅡつ〵㈲㤱㡡㔰㜹㈲㕣ㅥ昳㠷㘲〹摦ㄸ㠵㐴㑦搸昸挶慡搱摥ㅣ戱愱㕢㐶愵慣㘸ㅣ㐶っ散㌱㘳晦捦㝥昹挶挳㌳晥攷㜹昶㐵㥣㙥㐳〶搷㔸ㅥ〱昱散〷㕥ㄷ昰㘴㤳晢㌸㝣戲扢㘷㝦㜰扡㠳㘳晦挶㉣摦〴搳㡢㔶っ㔷㕡㉦㤲㠳愰㈹㈶㠲捦㜳㥡㔷㝣㡡搲昳㤸㘳㉣慦㜶〸㠴㍣㜶㑥挷㔰㘶愹敡〸㈹㉥㌰扡㜲搹摤捤攳㐷㉢愶攷挹慥㍡㔳ㄴ户㌷㜵攸㡢㉦昶㘶㜳晦ㄶㅦ㘱〲摣慢ㄸ㐵攳慥挲扤㐲㝣〰づ昷っ㍢戲㔳㑤㔷㥥扥搰㌳〰慤慣〸㠷㐳㝥㝦㌴ㅥ㉢昷〷换捡ㄳ㤵㠹愰扦戴㍣㕡㕡㔹ㄱ㠹㔴挶㑢〳扥㠸ち㝦〴㙣㝣㔱㌵㤲㠰挶搴㠸戲愲㌸㐶敤〳愸づ捦昸㡦㝢愱㠸愳ㄱ㐱㡤愰昹ㄲ㡡摦㤷挲㈳㐸㡥〱㕦㑣〷摦㠰攸㉦愸㐱㉢㐴㝥〸〹㔱㉤攴㑥㠸捥㜶攵㥥〳慥㠴㈸㐰捦昵慥㍡つ㡡ㅢ愲づ愶㈱㕦㌳挰㤵㄰㙤挲㈴㥣㄰扤攴ち㔱搲㜴攵〹挳㤵〱㔱搸ㅦづ㈷〲挱㜸戸㈲愶〷愳㘵ㄵ搱㐰愵扦㔴㡦昹㉢〲攵㠱捡捡㘸㠵慦㐹㠵㍦ㄶ㌶扥㤴ㅡ㐹㠸㥡搵㠸戲愲㤹ㄸ戵て㐴戳攰ㄹ晦ㅤ㄰捤㔶晣〱ㄴㅥ㑤㌲㤸㐵㥡ぢ扥〱搱㌳㌶㠸慡㈱㈴㐴昳㈰㜷㐲㜴㥥㉢㤷ㅤ摣ㄲ愲㘱昴㝣愱慢捥挵㡡㍢㥣㍡ち愲昹攰㑡㠸ㅥ㜷㠵攸㔱㔷㠸㉥㠵ㄱ㑦慥摡㈸戸敡摡挱㜷㤹改摡㜳ち挶〶㘴ㄱ㝦㘹愰㉣ㄸ㉡て㠶挳㘵挱捡㐰㉣ㅡ慢㈸ぢ㤶晡愳晥昲㜸搸敦昷㤷昹㉥㔷搳ㄹつㅢㅦㅢ慥㘵戲ㄲ戲㉢搵㠸戲愲慢㌰㙡ㅦ挸ㄶ挰㌳晥㍢㈰晢扤攲昳㜱ㄱ昹㔵㙦摡㐴捣㐴㕣〳扥〱搹㉡ㅢ㘴㤳㈰㈴㘴搷㐲敥㠴㙣愱㉢昷㍡㜰㈵㘴㘷搰昳㈲㔷㥤ㅢㄴ㜷ち㜵ㄴ㘴㑢挰㤵㤰摤攵ち搹ㅤ慥㤰摤㘸扡昲㑣㠵㉢〳愲㘰㘵㉣㕣ㅥ㉦慤㡣晡㐳ㄵ挱㔸㍣ㄲづ㐶㉢昰ㄵ㤵愵㘵㤵㠹㘸挰敦て昸㙥㔲攱㈳戰昱戱挵扡ㄵ愲㥢搵㠸戲愲㕢㌰㙡ㅦ㠸㤶挳㌳晥㍢㈰㘲搳戶攴㔷㔲ㄸ㈶愹㘵㤱㙥〳搳㠰㘸愹つ愲㜳㈰㈴㐴户㐳敥㠴攸づ㔷敥㥤攰㑡㠸敡改昹㙥㔷㥤ㄵ㡡摢㐸ㅤ〵ㄱ㍢慡㈵㐴搷戹㐲㜴慤㉢㐴慢㑣㔷㥥㈶戸㌲㈰搲换挲㘵㌸昹〵挳搱昲㘰戰㉣ㄶっ〷昴㜰〲〸改挱㐰㈸ㄲづ〵㝤慢㔵昸ㄴ㙣㝣昷愹㤱㍣㡡敥㔷㈳捡㡡搶㘰搴㍥㄰慤㠵㘷晣㜷㐰昴㠰攲㥦㐰攱㠹㈴攷戱㐸㙣搵㌶㈰㥡㙦㠳攸〲〸〹搱㐳㤰㍢㈱㝡搸㤵晢〸戸ㄲ愲㡢攸昹㌱㔷㥤㈷ㄴ昷ㄲ敡㈸㠸搶㠱㉢㈱㍡摦ㄵ愲㜹慥㄰㍤〵㈳㜹攲扢ㅣ慥㜰攲㝢摡㜴敤戹〲㘳〳戲㤰ㅥ㑡㤴〶换攲愵愵㘵ㄵ挱㜸愵扦戲㔴て〵㉢换㐳攵攵㜸㙢㠱㑤㥦㙣愱㘶㌱慥㠴㡤㡦㑤搳㌲㔹〹搹㜳㙡㐴㔹㔱ぢ㐶敤〳搹㝡㜸挶㝦〷㘴ㅢㄴ扦㥡挲愱㈴搷㘱㈶攲㜹昰つ挸ㅡ㙤㤰㉤㠲㤰㤰晤〹㜲㈷㘴㉦戸㜲搹㘵㉤㈱㕢㑣捦㉦扢敡㙣㔲摣愵搴挱㌴攴敢ㄵ㜰㈵㘴戵慥㤰㑤㜳㠵散㔵ㄸ㐹挸㙥㠶㉢㐰昶㥡改摡㜳ぢ挶〶㘴昱㐰㌸ㄱ㠹㠴㉡挳〹扣扤㠸㠷挲搱㐰㜹㐲て㈴㘲㘵㠹昲㘰摣ㅦ㑦昸㕥㔷搳㔹づㅢ摦㕦搴㐸㐲㈶晢愷㔹㈸捡㡡摥㠰慣㝤㈰㝢ㄳ㥥昱摦〱搹㕢㡡㍦㤲挲㤳㐹敥挶㑣挴摢攰ㅢ㤰㑤戶㐱㜶て㠴㠴散ㅤ挸㥤㤰扤敢捡㘵㥦戵㠴㙣㈵㍤㝦攰慡昳愱攲慥愶づ愶㈱㕦散㤲㤶㤰㥤收ち搹㜸㔷挸戶㤸慥㍣㙢攱捡㠰挸㥦㠸㔴㤶挵㘲搱㘸搸㕦ㄱっ㤵㈵㉡换换换ㄲ㔱扣㤱㠸㐴捡㑢ㄳ搱戸敦ㄳㄵ晥〱搸昸戶慡㤱㠴攸㔳㌵愲慣攸㌳㡣摡〷愲扦挳㌳晥㍢㈰晡㠷攲㡦愵㤰ㅦ㌶慥㍤捥㈲㝤〱扥〱搱㜰ㅢ㐴㑦㐲㐸㠸晥〹戹ㄳ愲㝦戹㜲扦〴㔷㐲昴ㄴ㍤㝦敤慡戳㑤㜱㥦愱㡥㠲攸ㅢ㜰㈵㐴㠳㕤㈱ㅡ攴ち搱户愶㉢捦㝡戸㌲㈰㉡㑤㤴㈷晣㤵攵㤱㘰愴扣㌲㔸ㅥ㠹㠴愳愵㜸摢㕥㔱ㄹ㉦て㐴捡换㘳㈱摦㜷㉡晣〶搸昸戶慢㤱㠴攸㝢㌵愲慣㘸〷㐶敤〳搱て昰㡣晦づ㠸㝥㔴晣㠹ㄴ㥥㑥戲㠹㐵晡〹㝣〳愲㤰つ愲㔷㈰㈴㐴㍦㐳敥㠴㘸愷㉢㤷扤搴ㄲ愲搷攸㤹㙢㘶愷㈵㑦㔵㤲晢ㄷ敡㈸㠸搸〹㉤㈱㍡挶ㄵ愲愳㕤㈱敡㘸扡昲扣〵㔷〶㐴戱㐴㌰ㅣっ〶ㄳ愵昱㐰㈲ㄸぢ㤶㔷㔶攰晤㜹㍣㕥ㄶ愹搰㈳戸㜴ㄱ昵ㄵ愸昰㥢㘱攳昳愸㤱㠴愸㤳ㅡ㔱㔶㔴㠸㔱晢㐰愴挱㌳㙡攳㠰挸慢昸㔳㈸㍣㤳攴㈳ㄶ愹ぢ昸〶㐴扤㙤㄰晤つ㐲㐲搴ㄵ㜲㘷愱扢戹㜲㡢挰㤵㄰㝤㐲捦摤㕤㜵㝡㈸敥愷搴㔱㄰昵〴㔷㐲㜴㤰㉢㐴〷戸㐲戴㡦改捡昳㌹㕣ㄹ㄰㠵换昵搲㜰搴ㅦ慥っ㤴㠶㠳愵挱ちㅣ㑥㐱扤愲㈲ㄱ㡢㤵㤷㤵〶㠳㘱摦扥㉡晣ㄷ戰昱敤愷㐶ㄲ愲晤搵㠸戲愲〳㌰㙡ㅦ㠸づ㠴㘷㌷㠸づ㔲晣㈸搱㠹㤱㝣挳㈲ㅤ〲扥〱㔱㤱つ愲㙦㈱㈴㐴㠷㐲敥㠴愸搸㤵摢ぢ㕣〹搱㜶㝡㍥捣㔵攷㜰挵摤㐱ㅤ〵搱ㄱ攰㑡㠸㌴㔷㠸㍡戹㐲搴て㐶昸㥦愷晤〴㔷㜸晢㜰愴改摡昳㌳挶〶㘴搱㔲扤㑣昷敢㤱昲㐸愲㉣ㄸ挷㔵愳㜰愲㌲づ挸挲搸㈸㉤て〴㝣㐷㤹㌶摡㑥搸昸晡慢㤱㠴㙣㠰ㅡ㔱㔶㜴㌴㐶敤〳㔹〹㍣扢㐱㜶㡣攲㑦㘷㤲晣㔰㝡慤㈳慥㐷ち㍦昸〶㘴㍦晦搷㝡〱挹〳㈱㈱㉢㠳摣〹㔹挰㤵ㅢ〴㔷㐲㔶㐸捦攵慥㍡ㄵ㡡敢愵㡥㠲㉣っ慥㠴散㝢㑣挲㜹〱改㍢㜰㥤搷昸㡥㌳㕤㜹扡挱㤵〱㔱愰慣㍣㡡户ぢ㜱㝦㉣㄰〹挶㑡㠳攱㔸愰㌴ㄸ昳〷㜸〶㡣㐴愲㌱摦昱㉡㝣ㄱ㙣㝣㙣㘸㤶挹㐹㠸㑥㔰㈳捡㡡㑥挴愸㝤㈰ㅡ〴捦㙥㄰㔵㈹㝥〳搱㘹㈴搹㤷㐵ㅡ〲扥〱搱ㄷ㌶㠸昶㠷㤰㄰㔵㐳敥㠴㘸愸㉢㜷ㄸ戸ㄲ愲〳改㜹戸慢捥〸挵㍤㤸㍡ち愲㤳挱㤵㄰㙤㜵㠵㘸㡢㉢㐴愷㤸慥㍣扤攰捡㠰㐸㈷ㄴ晥㜸戴㌴㔲ㄹ挲ㄹ慦㉣㡡户摥晣敢ㄴ慡㈸つ㔵昸昱昶㘱戴ち摦ㅢ㌶扥㌱㙡㈴㈱㤲扤捣㉣っ㘵㐵愷㐲搶㍥㄰㡤㠳㘷㌷㠸挶㉢㝥㡡㤳攰〷昴㙢㐷戱㐸愷㠱㙦㐰戴搹〶搱〰〸〹搱㐴挸㥤㄰㥤敥捡㥤〴慥㠴愸㠴㥥捦㜰搵㤹愲戸愵搴㔱㄰㥤〵慥㠴攸㜵㔷㠸㕥㜵㠵愸〶㐶昸㥦愷〵攱ち㈷扥愹愶㙢㑦〸㘳〳戲戲㜰愴扣㉣ㅥ㡦㔷㠶㈳㝥扣㥤昰㠷换昴㜸㌸ㄶ〹㠷〳ㄵ㐱㉣㝢㑢㝤ㄱ搳㐶㉢㠷㡤㡦㉤捡㌲㔹〹㔹㑣㡤㈸㉢㡡㘳搴㍥㤰改昰散〶㔹㐲昱攷㌲挹㜹㈴㈷㘰㈶㘲㍡昸〶㘴敢㙤㤰つ㠲㤰㤰搵㐲敥㠴散㙣㔷敥㌹攰㑡挸〶搳㜳扤慢㑥㠳攲㔶㔳㐷㐱挶㡥㘴〹搹㔳慥㤰㍤改ち搹戹㌰挲晦㍣㙤㌸㕣〱戲愴改摡㌳〲㘳㜵㤴㐵㉢挳㜱㍤㔰慥攳〴ㄸ㈹て㜱㔱ㄵ〹〵攲戱搲㔰㤰㝦挷㝣㑤愶㡤㌶ㄲ㌶扥㤴ㅡ㐹挸㥡搵㠸戲愲㤹ㄸ戵て㘴戳攰搹つ戲搹㡡㝦ㄱ㤳扣㤸㘴ㅣ㘶㈲收㠲㙦㐰戶挶〶搹〴〸〹搹㍣挸㥤㤰㥤攷捡㘵㔷戳㠴㙣㈲㍤㕦攸慡㜳㤱攲㑥愲づ愶㈱㕦散㐹㤶㤰摤敢ち搹ち㔷挸㉥㌵㕤㜹愶挰㤵㜹㔴㔵挴愲昱戲昲㔰挰ㅦ㡥〷㑢攳戱捡㔰㉣㠶户散㘵戱捡戰㥥㠸㠵㑢㝤㤷愹昰㘷挲挶㜷戹ㅡ㐹㠸慥㔰㈳捡㡡慥挴愸㝤㈰扡ち㥥摤㈰㕡愰昸㤷ㄳ㥤㉢㐸㜴捣㐴㕣つ扥〱搱捤㌶㠸愶㐱㐸㠸慥㠱摣〹搱戵慥摣㠵攰㑡㠸㙡改昹㝡㔷㥤㐵㡡㝢づ㜵ㄴ㐴㡢挱㤵㄰㉤㜶㠵㘸㤱㉢㐴㑢㘰㠴晦昸换ぢ㔷㌸慡㤶㥡慥㍤㌳㌰㌶㈰㡢㤶㈷攲〹扣㥤搰昱㈶㍤ㄸ搴㠳攱搲搲㡡戸ㅥち〴ㄲ昱㐰愵ㅥ愸昰摤㘸摡㘸攷挲挶㜷㤳ㅡ㐹挸㤶愹ㄱ㘵㐵㌷㘳搴㍥㤰摤〲捦㙥㤰㉤㔷晣慢㤹㈴扦攸㐱㥢㠳㤹㠸㍦㠰㙦㐰㜶戹つ戲㜹㄰ㄲ戲摢㈰㜷㐲㜶扢㉢昷づ㜰㈵㘴攷搳昳㕤慥㍡㉢ㄴ昷㐲敡㈸挸敥〵㔷㐲㜶㤱㉢㘴ㄷ戸㐲戶ㄲ㐶昸㥦愷捤㠷㉢㐰戶捡㜴敤戹ㄴ㘳〳戲㐸㔹㈰っ㡣㑡㐳㤵愱㐰㌰ㄸ慡挴㘹㌱㔸慥㈷晣戱搲戲戲㤸㕥ㄹ昰慤㌶㙤戴换㘰攳扢㑦㡤㈴㘴昷慢ㄱ㘵㐵㙢㌰㙡ㅦ挸搶挲戳ㅢ㘴て㈸晥㈲㈶挹慦㥦搰慥挱㑣挴ㅦ挱㌷㈰㑢摡㈰㕢〸㈱㈱㝢〸㜲㈷㘴て扢㜲ㅦ〱㔷㐲㜶㍤㍤㍦收慡昳戸攲摥㐰ㅤ〵搹㤳攰㑡挸敡㕣㈱㍢摢ㄵ戲㜵㌰挲㝦㜴昴挳ㄵ㈰㝢捡㜴敤戹〹㘳昳㈸㡢㈶㜰㑡㉣つ昸昱ぢ㝦扢㘲ㄱ㥣ㅣ愳㠱㡡㤰扦㉣挲㜵㤶摦昷戴㘹愳㉤㠳㡤㡦慤挷㌲㔹〹搹戳㙡㐴㔹搱㜳ㄸ戵て㘴㉤昰散〶搹㝡挵扦㠹㐹㉥㈳戹〳㌳ㄱㅢ挱㌷㈰㍢换〶搹㕤㄰ㄲ戲攷㈱㜷㐲昶㈷㔷敥ぢ攰㑡挸㔶搰昳㑢慥㍡㉦㉢敥扤搴㔱㤰晤ㄹ㕣〹搹㈴㔷挸㈶扡㐲昶慡改捡㜳ㅦ㕣ㄹ㄰㈵愲戸㌵㕦ㅥ㉡㡤㤷换换ㄶ㤵㤵㌸挶昰慦㉣ㅣ㉥㉤昳㐷愳㝥摦㙢㉡晣晤戰昱扤慥㐶ㄲ㈲搹㜵捣挲㔰㔶昴㔷挸摡〷愲㌷攰搹つ愲㌷ㄵ晦て㥣挴㙤㈴㡦戰㐸㥢挱㌷㈰㍡搹〶搱㘳㄰ㄲ愲户㈱㜷㐲昴㡥㉢昷㕤㜰㈵㐴㑦搰昳晢慥㍡ㅦ㈸敥㍡敡㈸㠸搸㕢㉣㈱ㅡ敡ち搱㄰㔷㠸晥㘶扡昲㍣ぢ㔷〶㐴愵攱昲㔰㠴㜷ㄳ㉢愲㤵挱㤰㍦ㅡ㈹て挷〳㠱㔰慣愲㐲慦㡣㈶攲㌱摦ㄶㄵ晥㌹搸昸㍥㔱㈳〹㤱散㌳㘶㘱㈸㉢晡ㄴ戲昶㠱攸㌳㜸㜶㠳攸敦㡡㝦㌷㈷戱㠲攴㐵ㄶ改㜳昰つ㠸㉡㙤㄰扤っ㈱㈱晡〲㜲㈷㐴晦㜴攵晥ぢ㕣〹搱㥦改昹㉢㔷㥤慦ㄵ昷㔵敡㈸㠸晥つ慥㠴愸捣ㄵ愲㔲㔷㠸晥㘳扡昲晣ㄵ慥㑣㠸㉡挲㌸搵〵㈳ㄵ㜱摣攲㉤つ挴搱㌴愱〷攲㔸ㄳ〷〳㤵㠹戸ㅥ昷㝤慢挲扦〱ㅢ摦㜷㙡㈴㈱摡慥㐶㤴ㄵ㝤㡦㔱晢㐰戴〳㥥摤㈰晡㐱昱㔷ㄳㅤ㝥㑤㠹昶㍥㡢昴㕦昰つ㠸づ户㐱昴㈱㠴㠴攸㈷挸㥤㄰晤散捡摤〹慥㠴攸㘳㝡晥挵㔵㘷户攲㙥愱㡥㠲㐸攰㉡㥢㠴攸㔰㔷㠸づ㜶㠵㠸ㅤ挲昴攰昹っ慥っ㠸〲攱㐸〲㙦ㅡ挲昸㙢ㄴ〸㠶㐳㠹捡搲㐰㄰㌷㝥㐳挱㐸愲㍣㠴摢㔴㍥搹㔰捣攴晦づㅢㅦ㕢㠸㘵㜲ㄲ㈲㡦ㅡ㔱㔶搴〹愳昶㠱愸㄰㥥摤㈰㘲㔳戲攴㍦挸〹昲换㔲戴慦㔹㈴昶扥捡㔹㙥挳㠸ち㝣〹搹㜴㑡㥤㔳㌸㌴㝦㝣㐵搰㐵㠵㜱㠱ㄷ扡㕤㍢ㄴ昴挴搸昵昳摡㡤㥥挲昱昸ㄴ㕥扤㘴挸攰㡡㤲愱戳㘳㝡ㅤ㍦ㅢㅦ㥤㠷㌰捤摢扢㝥㐴ㄳ㌶昵㘴搳㠴挶㉡昹㠹敤㙣㍤敤慥㥡ㄳ晢搷㥦搴㕣ㅢ挷㠷昲ㅥ摥捡㔱㕦㡣愰捣挶㈴搳㜶㕤㕢戵昰ㄱ捦㝢户㡥㠶愰愷㔵㥦㥤攲㈷攳ㅥ搸捡挵户㘰攰戳昹昵戸昲搸㠴挷㉣㍡收㜷㄰㐷戹㝤挳㐷㜵㘳㝤愴戶愱㘴㔸㌲愶ㅣっ㙤㘸慥㍦ㄴ㌹ㅣ攸昲ㄱ挰㠳㙢㔳戲㜹昷㈰挸㠵挶晥㔱捦户挸昷昰㠱扤昱〹㤹扤晢昶愹敥㔳㔶摥户㜷收愷㘴㐲㔰搵㈷㔸㕥搰ㄵ㍢攲晦㘱ㄲ㐴慤戵㙦㤶㔳攲㡦㔷摢㡥㠸㠲晢ㅣ晤㤱㈵づ挲愰て㌶戴㔷㐹㕥㈳㜹㥤晣㐲㈸㝣㠰㉦扤昹㘵昷つ扤摦㉡扣㘱昴㥡搷㠲㑦㝣戹敤㥤捤愲㤳㈹愸㉦㝥㜱昳愶㡦扢て㤹晦敤ㄷ㉤㉢㥦敡搵㑢戰摢㔳敥㉤㍦㈱㐸㝡㙦㤱㙤㥣昴㙡摢㕢㝡㐳㔷敥㉤㍢愱摢戵㠳㘰户㈴昷ㄸ愱昵〵昵晣㤲㘳㘱㐲㘵㐲㘰㍡㉡ㄹ慦㤶㠷㠶㜹㜱っ㕣戸愵戴昳挷㉣㈹晤㙣ち扡摦晡㘵昳晣ㅢ收㡤㝡戴晣晣㐱敢扡ㅥ扣㐶戰㍢㔲愶攴㠱摦㜴㑡戲敤搱㤱㔲〸扡㌲愵㐲攸㈲㈵㜶ㄷㅡ㈹戱㙦搱挳㑦㔱捥〵敢㔰愹昸ㅥ搳㘹㑤愹ぢ㔳ㅡっㄷ㙥㈹㝤㤳㉤愵㝦㥢㠲敦捦敥㌲㝣摥㤴扤㑦戹攲昶愷㉢ち晤扤㝢〹㜶ㄳ捡㤴㝡㔸㔳ㅡ愶戸㌶㤴㠶㠳㉢㔳敡㈹㔳㉡㘰㜷摦㜱㙥㐷㠲晣搸晦ㄲ㑢㑦㜱㝦昴戸攳搳晢昵㌸㍥㑦㝢〶㡥愸㌹㐳ㅢ㔲㐹㍥挳㥤搷〱㠷㙥㠱㍣㕥㍡收ㅦ晢敢㝣昱〹㠲㠳攱㡡慦㠲㉦㤱攸晦㠷ㅦ晢㠱㐲㡦㍣㔸戴㝤㔸㜴㌶ㅢㅡ〸戲㡤搱戳ㅦ㜸戹㈰ㄸっ㠸捦㙤〸ㅥ㐰㘷散ㄷ㜴㐳㜰㙢㌶〴㍦㌱〵搷ㅦ晢攱㔵㝢挷㘷つ扢攴挸戳㉥㝢昴散㔵てぢ㌶ㄷ㑡〴㡢攱㌷扤㔳捡慥㐱㑥摤㠶攰ㄴ攸㑡〴㝢㐳ㄷ㍢㈵㥢昳㡣㤴搸昶攷改㤳㘳㑡愱㠰昸挰㤶㔲㕦愶挴晥㍡户㤴摥捥㤶搲㘶㔳㔰摤攵挶㝦昴ㅥ昳挴挸ㄵ捦扤㜷挸㔷攷㉦攸㉢搸㡣㈷㔳ㅡ㘰㑤㐹㜶搹㌹㔲㙡㠴慥㑣愹挴㐸㈹㠵戱㤱ㄲ摢攴㍣愵㌹愶ㄴ慣ㄴ慦摢㔲㉡㘳㑡攷挱㠵㕢㑡㥢戲愵昴戲㈹㠸昸愷㙤扢攷㠹㉥挳㔶慣㤸戶㜹攱㈷扢敢〵㥢搷㘴㑡㤵搶㤴㘴㔷㥡㈳愵㑢愰㉢㔳㍡搶㐸改㜲㡣㜹慣㠹㍦挱㍢㜷㜰戹㑦ㅥ捦〹㕥〹戶㤱㉤㍢捣㍣㈷㠰㤷搳㍥㔹㉡搶挳㑦敢㔹㘵㄰㥤戱㤵换㉤摢愷捤愴ㅣ攷晥愷㑣挱戵㐷慦㥤扣㙢搳㌳愳搶㕤戵㙢晢㤹㜷㥦昰㐷挱扥㉦㤹敤㌰昸㑤敦㤳㡢ㄵ搷戶㑦戲㠵㑢㘶㍢ㅣ扡搸㈷搹㠷㈵戳㝤ㅣ摥搳搹㡥攴〴㤷㐳㘴㘴换收㉣捦㈸昰㜲挹㌶㔰㉥ㅥ戶㘵㍢㥡捥搸〵攵㤶敤摡㙣搹慥㌱〵戱挸戸㥡晤㔳㕦㡦㝣㜶㐷搹挲㤱㘳晢敤㈷敥㠱㈷㤹敤〴昸㑤㘷扢㔲㜱㙤搹戲晢㐹㘶㍢ㄱ扡挸㤶㉤㐷㐶㑡㙣㘶昲㑣捡㌱愵㔰戹戸搷㤶搲ㄹ㑣㠹㕤㐳㙥㈹摤㤹㉤愵㍢㑣挱搲慤㑢昳戵愲慡慡挵ㅢ敥㕥昰㜲挳昲ㄶ挱ㄶ㈳㤹搲㔴㙢㑡戲㜷挸戱扢戲㕢㐸愶ㄴ㌵㔲㘲㡢㡥㤱ㄲ㥢㝦㍣昱㕣㔳ち㡡㕢㙣㈹㈵㤸ㄲ扢㙣摣㔲㕡㥡㉤愵㈵愶㘰挲昶搳㤷昵㝢愱搷挸㕢㤷挴づ摥㍥㙣挴㐰昱ち㍣挹㤴敡慣㈹挹㕥ㅢ㐷㑡散慥㤱㈹㌵ㄸ㈹㙤挶搸㐸改㉤㙣㜹㘶攴㥡㔲㔸㉣戴愵㤴㘴㑡散㑡㜱㑢㘹㐱戶㤴慥㌲〵㌵摢㍥㥥昸昵愰慡挱捦昶㍢敡挳扤摦ㄴ攵㠲㉤㉣㌲愵搹搶㤴㘴㙦㡡㈳㈵㜶愳挸㤴收ㅡ㈹㝤㠱戱㤱ㄲ㥢㑢㍣攷攵㥡㔲愵㤸㙦㑢改〲愶挴㉥づ户㤴㉥挸㤶搲昹愶㈰ㅣ㍥㘹搳て换敥ㅢ㜱㜳挵搶〵㙦㕤㔳㜲㠷㘰换㠷㑣改㔲㙢㑡摢ㄵ搷㜶㉣戱㝢㐳愶㜴戹㤱ㄲ㕢㌰攴㤹㘳づ扣愷捦ㅣ㔷㜲㠲㍢㈱㌲戲㘵㕦㠶㘷〱㜸戹㥣㌹㠲㘵愲搹㤶敤搵㜴挶〶〸户㙣㘷㘴换戶搱ㄴ捣㕦摥㐷ㅢ戳㝦㜲搴敤㔳㤶㙥扥㝤昲㘷敦ち㜶㑢挸㙣ㄷ挱㙦晡捣㈱摢㈰ㅣ〰戲昱㐱㘶扢ㄸ扡㌸㜳戰摢挰㐸㠹㝤っ㥥愵戹愶ㄴㄶ戵戶㤴㙥㘲㑡㙣ㄸ㜰㑢㈹㥥㉤愵㤸㈹㜰㝣扤㍤扢ぢ㘴㑡㝦戰愶㈴摢〶ㅣ㈹戱㔱㐰愶㜴扢㤱ㄲ敦捥ㅢ㈹昱扥扦攷捥㕣㔳慡㄰㘷摡㔲扡㥢㈹昱〶扢㕢㑡㤳戲愵㜴扡㈹㜰㝣㈹㍤敦挶换㤴㔶㕢㔳㤲户搹ㅤ㈹昱挶扡㑣改㝥㈳㈵摥ㅤ㤷晢攴㜸㜸㑦敦㤳㙢㌹㐱摥搸㌶戲攵㉤㜳捦㠳攰攵戴㑦晡挵ㄸ㕢戶て搱ㄹ敦㑤扢㘵㍢㌲㕢戶㈳㑣㠱攳㕢收㜹㈳㕢㘶晢〴晣愶昷㐹㜹㠷摡㤱㉤敦㐹换㙣搷㐱ㄷ晢㈴㙦㉣换㙣㠷㕡戳㝤㥡ㄳ攴㍤㘱㈳㕢摥㙤昶㍣ぢ㕥㉥搹〶㉡㐵㤵㉤摢ㄶ㍡攳㙤㕤户㙣㡦捦㤶敤㜱愶挰昱戵昱扣〷㉣戳㝤〱㝥搳搹捡㥢扢㡥㙣㜹㍢㔷㘶晢ㄲ㜴㤱㉤敦愱ㅡ㈹昱敥慣㘷㔳㡥㈹〵㐳㈲㘴㑢改ㄵ愶愴挳㠵㕢㑡愵搹㔲㍡挶ㄴ㌸扥散㥤昷㑣㘵㑡㙦㔸㔳㤲㌷㐳ㅤ㈹昱昶愷㑣改㉤㈳㈵摥挳㤴〰昶㠷昷昴敥晡㌶㈷挸摢㡦㐶戶扣戱改㜹ㄷ扣㥣〰っ㠹㈳㙣搹扥㑦㘷扣㠳攸㤶㙤敦㙣搹昶㌲〵㡥㙦㙦攷敤㐶㤹敤ㄶ昸㑤〳㈸敦㈳㍡戲攵㥤㐳㤹敤㔶攸〲㐰摥晥㤳搹ㅥ㙣捤昶㌳㑥昰㌲㠸㡣㙣㜹㑦搰昳て昰㜲捡㌶㉣昶户㘵晢〵㥤昱收㥢㕢戶㍤戳㘵扢㤷㈹㜰㝣ㅤ㍢敦搴挹㙣户挱㙦㍡㕢㜹ぢ捥㤱㉤㙦扡挹㙣扦㠱㉥戲攵㥤㌳㤹㙤㤱㌵摢㙦㌹㐱摥昴㌲戲攵敤㌴捦㜶昰㜲捡戶㐲㜴戶㘵扢㠳捥㜸摦捡㉤㕢㑦戶㙣ぢ㑣㠱攳晢搵㜹㤳㑢㘶扢ㄳ㝥搳搹慥㔰㕣摢㥢〱摥慦㤲搹晥〲㕤㘴换㥢㐴㐶㑡扣晤攴挹㉢捣㉤愵㔰㠵搸晤㠳㜵㘵㤴て㐳挱晢㍣㙥㈹晤〴㔵搷慢㘲晦㌵〵㡥㙦㐵攷㑤㈱㤹㔲㈱晣愶㔳㤲㜷㝢ㅣ〰昲晥㡥㑣挹ぢ㕤愴挴㥢㉡㐶㑡扣㕤攳改㤲㙢㑡㈱昱㥤㉤愵㙥㑣㠹昷㐵摣㔲摡㤶㉤愵慦㑤㠱攳扢捣㜹ㄳ㐵愶搴搳㥡㤲扣㍢攲㐸㠹昷㐳㘴㑡晢ㄸ㈹昱㈶㠴㤱ㄲ㙦㙦㜸昶换㌵㈵扦昸摣㤶搲〱㑣㠹昷ㄱ摣㔲摡㥡㉤愵㑦㑣㠱攳ㅢ挸㜹搳㐱愶㔴㙣㑤㐹摥㑤㜰愴挴晢〷㌲愵摥㐶㑡扣㘸㙦愴挴摢〱㥥㍥㌹愶ㄴっ㡡て㙣㈹昵㘵㑡扣敥敥㤶搲摢搹㔲摡㙣ち㌲扦㌷摣挷㙢昶㜲㥡〳攰㔷㍢㥡愴〴挴㕢挰ぢ昴慥㤷㤲㡤慢㜸挶户ㅣ攲挳ㄴ昴㈶挹㈸㐲〱ちㄲ扣〶摦㌹挱捦㔸搰攵㔷㉤捡㉦㡡慥㤳㥦㥤搰〵㕦㜸㤸㍣㐷㑦㡥挲昷㜷攲㙢づ挷搷搶㥢ㅦㅢ㠰敦昵攴攵㜵昵㤵㝡㥡ㅣ昱攲㥤㈷㌱㈶㠹敦搸敢㤴ㄸ搱㠴㙦〹㡤ㄷ搶㡦㡤愴㔲㝡戲攱户昰㌱㈶昸㌴㡢㡥扣㑥㠹㠳㤵摦敤㥤敦晡㐱ㄲ晣㠴㠸捣慦攰戳㝣ㄵ㙡㙢㍤搴搷攱收昳㝢ㄲ㝦摤㠷㤸㜸㡥〱㙡㐵戸㜹愱挷昰つ戵挵㌳昹ㄱ㈵㑤昹攲㉦挰㕤戶㍡㝦㔹戶扦扣㤲㡦敦㘲捣搳晣搰昵㤴㠱㜴挰㕤〹㝥㉥㌶㜷㙢慦ㄶ〰㐷㝥㐲㡦㈴㜹ㅤ㜹ㅢ愰慤㝢ㄴ㍣㑦㜵慡慦㠹㈴㤳㤱㌹㠵昵㌵㜵㝡挳戴搴昴挲㥡㤹戸㈹㠳敦㘲挵昹戶戰戰㔰ぢ挱㈹㜷㌰ㅥ㌷㍥㕥昳㤷㝢㕢㌹㐳㔵㤰㔴㠲㜸〵㉦昰㜳㡦搳㤸㐶扥㜸挱㜵摡挷㔱㥦搳㙥㥤昲㐰戲㕡攰摡㤸戲挸㐳㔴㑥㕢㍢ㄱ㠲㜴㔸て戸㌲散㈰慡㔷㤱っ〶昱㡡㐲〸㉣㘱㥦㜶つ㍢㤴晡昶戰㈷㤱㘵〹摢㐵㠵ㅤ〱㐱㍡㙣てㄵ㜶㈴搵㑦㈶ㄹ〵攲ㄵ㍤敤㘱ㅦ㜲つ㍢㠶晡昶戰愷㤲搵ㅡ戶㘰ㅦ昸挹摣昳昸戹㉢挳〸㘹挱慣摡㜸㙡扡㘷扡㕥㍢㙤㍡晡㡢㍢㜷收敥㌸㘱搹扡㐱扢〲㘷㔶㠹〳搴㡣挷挳㘷㝡挶挵㙡挶ㄳㄸ改㌴㤲㠹㈰㕥挱ぢ挳㤶㐲慤㜴㥤昱敦愸㙦㥦昱㘴戲㕡㘷㉣晡慡戰㘷㐲㤰づ㍢㐰㠵㍤㡢敡㌵㈴㔳㐱扣愲挴ㅥ昶て慥㘱㘳搴户㠷搵挹戲㠴㉤㔳㘱愷㐱㤰づ㕢愹挲㑥愷㝡㉤挹搹㈰㕥㜱慣㍤散㘲搷戰昵搴户㠷㙤㈴换ㄲ㤶搷㘲㠹㔱扡敡㠳㌰㤰扢攷戹搰㑣捦㘳ㄸ戸ㅣ㘸㐹摡㌷㤱愴㐰扣㘲㌸〴㤶慡㉦㜰㥤挷㉣敡摢攷㌱㠷㉣换㍣㜸㤵搴㌶㡦搱㙡ㅥ昳愰㤹㥥挷〴㌵㡦昳㘸㝦㍥挹〵㈰㕥㌱搱㍥㡦㡢㕣攷㜱㌱昵敤昳㤸㑦㤶㘵ㅥ㘷愸戰㤷㐱㤰づ㍢㔵㠵扤㥣敡㔷㤰㕣〹攲ㄵ扣㜰㘸㐹㝦愶㙢搸摦㔳摦ㅥ昶ㅡ戲㉣㘱ㄳ㉡散㐲〸搲㘱敢㔴搸敢愸㝥㍤挹㈲㄰慦攰㤹换ㄲ戶捥㌵散ㄲ敡摢挳摥㐸㤶㈵㙣㔲㠵㕤〶㐱㍡散㙣ㄵ昶㘶慡摦㐲戲ㅣ挴㉢收摡挳㐶㕤挳摥㐶㝤㝢搸㍢挸戲㠴攵㤵㌷戹㡦摤〵㐱㍡㉣慦㥢㜱愰摤㑤昵ㄵ㈴昷㠰㜸挵攵昶戰㤳㕣挳慥愲扥㍤散㝤㘴㔹挲㕥〹㍦戶㝤散㙡㌵㡦㌵搰㑣捦㘳㤱㥡挷㕡摡㍦㐰昲㈰㠸㔷㉣戶捦㘳戴敢㍣ㅥ愶扥㝤ㅥ㡦㤲㘵㤹挷㑤㉡散攳㄰愴挳昲慡㤳㑣晦〹慡㍦㐹戲づ挴㉢㙥户㠷慤㜶つ晢っ昵敤㘱㥦㈳换ㄲ㤶搷㤶㘴搵搷㐳㤰づ换㉢㐳㌲散〶慡㙦㈴㜹ㅥ挴㉢敥户㠷㍤搶㌵散㡢搴户㠷㝤㤹㉣㑢搸戵昰㘳慢晡㐳㙡ㅥ㝦㠶㘶㝡ㅥ㑦愸㜹扣㐲晢㔷㐹㕥〳昱㡡㜵昶㜹㤴扡捥攳慦搴户捦攳㑤戲㉣昳攰戵ㅣ摢㍣㕡搴㍣㌶㐳㌳㍤㡦ㄷ搴㍣摥愶晤㍢㈴敦㠲㜸挵㑢昶㜹昴㜵㥤挷〷搴户捦攳㈳戲㉣昳㜸㐵㠵晤ㅢ〴改戰㙦愸戰㕢愸晥〹挹㔶㄰慦㜸换ㅥ昶㈰搷戰㝦愷扥㍤散攷㘴㔹挲扥つ㍦戶昴摦㔷昳昸㈷㌴搳昳搸愲收昱㉦摡㝦㐹昲ㄵ㠸㔷昰挲㠳攵㤴搳挳㜵ㅥ晦愶扥㝤ㅥ晦㈱换㌲て㕥愳戰捤攳ぢ㌵㡦敦愰㤹㥥挷㌶㌵㡦敤戴晦㥥㘴〷㠸㔷昰㤲㠰㘵ㅥ㠵慥昳昸㉦昵敤昳昸㤹㉣换㍣扥捤㥣挷づ㌵㡦㕤搰㑣捦㠳敢㜷づ戴㕦㘸扦㥢〴晦㌰て㉥搶㉤昳昸㘵㠷摢扢搸づ㔰捤㤸㐷〱㔹㤶㜹攴挳愵㍣㉡㍢㐱㤰づ换㌵戶っ㕢㐸㜵㡤〴㍤㈱〸换〵戵㈵散㜶搷戰㕤愹㙦㑦扦㠸㉣㑢㔸慥愴㘵搸敥㄰愴挳㜲ㅤ㉣挳昶愰晡㕥㈴㍤㐱扣㘲ㅦ㝢搸㝦戹㠶摤㤷晡昶戰晢㤳㘵〹换搵慥っ㝢㈰〴改戰㕣慢捡戰〷㔱晤㘰㤲㐳㐰昰㥥捥ㅥ㜶㡢㙢搸㕥搴户㠷㍤㡣㉣㑢㔸慥㐸㘵搸挳㈱㔰㘱〵搷㤳昲戲搲晢昰换㑢㠶挷攷㘱㐱㤰敦ㄱ㐷㉢挱㝢愶㘰愰ㄴ〸挱㜵愷戴㜸搷ㄴ㥣〸㠱㜶㈴㥣ㄶ昸㈱捡㜹㈵挵㤵挶慦晣愴挴愳㄰㑣〴㄰㑣慥昲晢㜳〴㘷㝣ㄵ㠵㑣㉥㜷㥥㍣㔱づ㉡攷晡㔶㐶㜶ㄵ㑡昰㘶㐶㜶㕣攷㐸㡢㌷慣搹ㅤ挳㄰挷㐱挴っ戵㔲㡥〶㘲㑢㠶昷㕢挳㥦㘸㜲㡤昰㕣挷㐸㘷慦㘵㠴慦㔲㠲㔷㌳挲て㔶㠲㔷慣攱㐳っ㌱ㄴ㈲ㄹ扥㥣愳㤳㌰㤲攱㉢慣攱㐷㤸㕣㈳㍣搷㌳㌲晣㑢ㄹ攱㑦㔶㠲ㄷ㌳挲㜳摤㈳㉤㕥戰㠶㍦㡥㈱挶㐰㈴挳ㅦ捦搱愹ㄸ挹昰〳慤攱挷㥢㕣㈳㍣ㄷ㈷搲搹㠶㡣昰愷㈹挱晡㡣昰ㄳ㤵愰挵ㅡ扥㡡㈱㝥〷㤱っ㍦㤸愳挹ㄸ挹昰㐳慣攱捦㌴戹㐶㜸㉥㔲㘴昸愷㌳挲搷㈸挱㔳ㄹ攱戹㤸㤱ㄶ敢慣攱㑦㘲〸㉥㕥㘴昸攱ㅣ改ㄸ挹昰㈳慣攱愷㤹㕣㈳晣㜴攵散戱㡣昰戵㑡昰㘸㐶㜸㉥㙡㘴昸㐷慣攱㑦㘱㠸㝡㠸㘴昸搱ㅣ㌵㘲㈴挳㡦戱㠶㍦搷攴ㅡ攱㤳捡搹㠳ㄹ攱㥢㤴攰㠱㡣昰㕣换挸昰㙢慤攱挷㌳挴㉣㠸㘴昸〹ㅣ捤挱㐸㠶㍦捤ㅡ㝥㥥挹㌵挲㜳㘹㈲㥤慤捥〸㝦扥ㄲ慣捡〸捦㈵㡣戴㔸㘹つ晦㍢㠶戸ㄸ㈲ㄹ晥っ㡥戸㕡㤱攱㈷㕢挳㕦㘶㜲㡤昰㕣愲㐸㘷㜷㘷㠴扦㐲〹敥捡〸㝦愵ㄲ摣㘹つ㕦挳㄰扦㠷㐸㠶㥦捡搱㌵ㄸ挹昰ㄱ㙢昸㠵㈶搷〸捦愵㡡っ晦㠷㡣昰搷㉢挱慤ㄹ攱ㄷ㈹挱㜲㙢㜸㥤㈱㤶㐰㈴挳㈷㌸扡ㄱ㈳ㄹ㝥㥡㌵晣㌲㤳㙢㠴攷㤲㐵㠶扦㈹㈳晣㉤㑡㜰㘳㐶㜸㉥㙤愴挵㔲㙢昸㜳ㄸ攲㌶㠸㘴昸㍡㡥敥挰㐸㠶慦户㠶攷ㄲ㠶㕣㈳㍣㤷㉥搲搹愲㡣昰㉢㤴攰晡㡣昰㕣攲㐸㡢敢慣攱捦㘵㠸㔵㄰挹昰㐹㡥敥挳㐸㠶㙦戲㠶㕦㘳㜲㡤昰㕣戱㐸㘷㔷㘷㠴㝦㐰〹㝥㥦ㄱ㥥㉢ㅢ㘹戱挰ㅡ㝥ㄶ㐳㍣っ㤱っ㍦㥢愳㐷㌱㤲攱攷㔸挳㍦㙥㜲㡤昰㕣戹㐸㘷㤷㘷㠴㝦㔲〹㉥换〸捦ㄵ㡥戴戸搴ㅡ晥㝣㠶㜸〶㈲ㄹ晥〲㡥㥥挳㐸㠶扦搰ㅡ㝥扤挹㌵挲㙦㔰捥㉥捡〸捦㔵㡤㡣㜲㘱㐶㜸慥㜴愴攰〲㙢昸昹っ昱㈲㐴㌲晣愵ㅣ扤㡣㤱っ㝦㤹㌵晣㥦㑤慥ㄱ㥥ぢㄷ改㙣㙥㐶昸㔷㤵㘰㑥㐶㜸㉥㜰愴挵㙣㙢昸慢ㄸ攲慦㄰挹昰ぢ㌸㝡ㄳ㈳ㄹ晥昷搶昰㥢㑤慥ㄱ晥㙤攵㉣㤵ㄱ晥ㅤ㈵㘸捡〸捦㜵㡤っ㥦戴㠶㕦挸㄰ㅦ㐰㈴挳㕦挷搱㐷ㄸ挹昰搷㕢挳晦捤攴ㅡ攱戹㙥㤱捥ㅡ㌲挲㝦愲〴昵ㄹ攱户㉡㐱㥤㌵晣ㄲ㠶昸㍢㐴㌲晣㔲㡥㍥挷㐸㠶扦搱ㅡ晥㥦㈶搷〸捦攵㡡っ㍦㍤㈳晣㤷㑡㌰㉤㈳㍣㤷㌵搲㈲㘱つ㝦ぢ㐳晣ㅢ㈲ㄹ㝥㌹㐷晦挱㐸㠶扦搵ㅡ晥㍢㤳㙢㠴攷㉡㐵㍡㡢㘶㠴晦㕥〹㈲ㄹ攱㜷㈸挱㔴㙢昸㍢ㄸ攲扦㄰挹昰㜷㜲昴㌳㐶㌲晣㕤搶昰扢㑣慥ㄱ㥥㡢ㄳㄹ㝥㑡㐶昸摤㑡㌰㌹㈳㍣ㄷ㌱搲攲っ㙢昸㝢ㄹ愲〳㠸っ扦㤲㈳慥㔷㘴昸㔵收〶〷㐵㕣慣㜰挳〸捦㐵㡡㜴㌶㌱㈳扣愶〴愷㘵㠴攷㘲㐶㕡㑣戰㠶㕦㐳慦㕣扣挸昰㙢㌹攲扡㐵㠶㝦挰摣㤰攱戹㘸㘹つ捦挵㡡㜴㌶㌶㈳㍣ㄷ㌰㔲㌰㈶㈳㍣ㄷ㌵㔲㌰摡ㅡ晥㘱㝡攵㈲㐶㠶㝦㠴㈳慥㕦㘴昸㐷捤つㄹ㥥㡢㤷搶昰㕣戴㐸㘷㈳㌳挲㜳㈱㈳〵㈳㌲挲㜳㜱㈳〵挳慤攱㥦愴㔷㉥㘶㘴昸㜵ㅣㅤ㐶㠲㌲㙢㑦㤹ㅢ㌲㍣ㄷ㌱改昰㐵㐷㘲挴㡦昵捡㥦㉤㘲㔳攳㔳愷晥㔸搴戱昸㠰㡥㤳〶㜵㔹戶㘵搳搶㐵㙦㑤ㄹ昸昹捥攵换摦晡㙣搱㉢㍢㥦㡥づ㝣昱捥㍢㥦ㅦ㜹摢㉢㕢㝢㈴㙥捦㝦散挷㔱户㥦攷㍦攷扣㜳ㄳ愷ㅤ㜵搲㜹扦㍢晢㔴晦搸敥晤㍢㜴攸搴改㠸扤㕥摡慦㥦敦愲㜳㥦㄰敢摦摢户㐱挸ㄵ〷㈷㘱扢㙢捤㤵㠷㕣戳㍤㠳㡤慥ㅤ㡡㡥㘹敦㘹挸㤵㠷㘳ㅡ㕣㠱挸㘹㍣㘷㑣㠳换㠵㜶慤㠶㕣㠱㌸愶挱㤵㠸㥣挶㝡㘳ㅡ挷戵昷㌴攴㑡挴㌱㡤㠱㙡ㅡㅢ㡤㘹㔴戵昷㌴攴㡡挴㌱㡤㈱㙡ㅡ㝦㌲愶挱㘵㐴扢㠲㈲㔷㈶㡥㘹㡣㔰搳㜸搱㤸〶㤷ㄳ敤㍡つ戹㐲㜱㑣㘳㡣㥡挶换挶㌴戸慣㘸搷㘹挸㤵㡡㘳ㅡ㕣戱挸㕤昴捦挶㌴戸扣㘸搷㘹挸ㄵ㡢㘳ㅡ㤳搵㌴㕥㌵愶挱㘵㐶扢㑥㐳慥㕣ㅣ搳㠸愸㘹扣㙥㑣㐳㙦敦㘹挸ㄵ㡣㘳ㅡ搳搴㌴晥㙡㑣㠳换㡥㜶慤㠶㕣挹㌸愶㔱慦愶昱愶㌱㡤㜳摢㝢ㅡ㜲㐵攳㤸㐶㤳㥡挶㘶㘳ㅡ㕣㠶戴㙢㌵攴捡挶㌱つ慥㜰攴㤱昲㡥㌱㡤昳摢㝢ㅡ㜲㠵攳㤸〶㔷㍡㜲ㅡ敦ㄹ搳㤸摦摥搳㤰㉢ㅤ挷㌴㉥㔳搳昸挰㤸挶㔵敤㍤つ戹攲㜱㑣㠳㉢ㅦ㔹㡤㡦㡣㘹㉣㙣敦㘹挸㤵㡦㘳ㅡ搷慢㘹晣捤㤸挶㤲昶㥥㠶㕣〱㌹愶㜱愳㥡挶㈷挶㌴㙥㘹敦㘹挸㤵㤰㘳ㅡ户慡㘹㝣㙡㑣攳㡥昶㥥㠶㕣ㄱ㌹愶㜱㤷㥡挶摦㡤㘹摣摢摥搳㤰㉢㈳挷㌴㔶愹㘹㝣㙥㑣㘳㑤㝢㑦㐳慥㤰ㅣ搳㜸㐰㑤攳㥦挶㌴戸慣㘹搷戳愸㕣㈹㌹愶昱愸㥡挶㤷挶㌴戸扣㘹搷㘹挸ㄵ㤳㘳ㅡ㑦愹㘹㝣㉤愷㈱㥥挱㉦戹昶敡㘱慥扤〶挳愴㔰攰ち㤳ㄲ㜴捦㄰慣㔷〲㕦㠶㘰愳ㄲㄴ㘵〸昸戶㔷挶攸㤶㈱攰ㅢ㔱㈹攸㥡㈱攰㕢㐳㈹攸㤲㈱攰㥢㌵㈹攸㥣㈱攰摢㈷㈹昰㘶〸昸㠶㐶ち戴っ〱摦㘲㐸㐱㘱㠶㠰㝦昴愵愰㔳㠶㠰㝦㠶愵挰㤳㈱攰ㅦ㐶㈹㈸挸㄰昰㑦㤵ㄴ㜴捣㄰昰㡦㠷ㄴ㜴挸㄰昰㜴㉥〵昹ㄹ〲㥥㘰愵㐰㘴〸㜸捡㤳㠲扣っ〱㑦㐲㔲戰晢㝢攳㝥㥥㠲㤶愷〵㈹昸㈵㐳挰〳㔵ち㜶㘵〸㜸攸㐸挱捥っ〱㜷㘶㈹昸㌹㐳挰摤㑢ち㝥戲ぢ㍡晦㍦㍦㜸っ㤶</t>
  </si>
  <si>
    <t>CB_Block_7.0.0.0:3</t>
  </si>
  <si>
    <t>㜸〱捤㝤〷㜸㔴㔵晡㝥㑥㐸㠶摣愱㘴㐴㙣搸〲愲㈰戰㌱㘵搲㔴㄰〸扤ぢ搸㤵㌸攵㡥㐴㔳㌰〵㐱㔹晢扡愲愲㉥愰㈲ㄶ慣㠸搸扢㙢㡤挰扡敡愲慥㡤㔵㜴㤵㔵㔷㕤摢摡ぢ戶晦晢㝥昷㥥挹扤㜳敦っ昳昳扦㜹ㅥ〳昳㘵捥搷摥昳㝤敦捣㘴捥扤攷捥攴愸㥣㥣㥣㕦昰挳摦晣挹攳㥤摤㘶㉤㙣㙤㌳ㅢ㡢㙢㥢ㅢㅡ捣㔸㕢㝤㜳㔳㙢昱愸㤶㤶挸挲㈹昵慤㙤摤攰㄰愸慢㠷扤㌵扦慥戵晥㘴戳愰㙥扥搹搲ち愷晣㥣㥣㠲〲㈳ㄷ昶㕤散㕢㐸てっ㐶ㄹ㜹ㄴ昰捡㌱〲ㄴ摤㈹ち㈸っ㡡㈰㐵て㡡㥥ㄴ扤㈸㝡㔳ㄴ㔲㠴㈸戶愳攸㐳戱㍤㐵㕦㡡ㅤ㈸㜶愴搸㠹㘲㘷ち攲ㅢ晤㈸㜶㠵攸戹ㅢ挴散摡搱搳愳挷愳㥡㔹㙤捤㉤收戰愲㐳慤㌹て㉦㉤㉤㉥㉤づ㔷㤵㔶ㄶ㤷っ㉢慡㙤㙦㘸㙢㙦㌱㠷㌷㤹敤㙤㉤㤱㠶㘱㐵㌳摡愳つ昵戱挹收挲搹捤㈷㤸㑤挳捤㘸㐹㜹㌴ㄲ慥㉥つ㔷㔴㈴㙡㙡慡㝢敥㡥捣搳㙡㐷捦㘸㌱ㄳ慤晦慢㥣㝢㌰攷昴摡搱挵搳捣戶晦㔵捥㍤㤱ㄳ㈹挷㌴㌷㐶敡㥢晥㐷㐹昳挹㘹昹ㄸ㌳㔶㑦昲㑤戳愵扥改戸㘲㑣摢搵㘸㡣慡㡡挷愱攳戱㐸㙢㕢慤搹搰㌰搳㑣㤰昷㥥㡤散㤹搹㘲㌶挵捣搶摥㡤㘳ㄷ挴捣〶摢摣㕡搰㜸㘸愴㘵㕡愴搱捣攳㥤挲㐶㡢户㠹㜱戳愹慤扥㙤㘱慦挶㐳㕡捤㤹㤱愶攳㑣扡攴㌷㡥㙦慦㡦攷攵愹扣扣㥣㙥㠳晣㈶㈳摣ㄴ㡦㙢㠹搵捥㡤戴戴挹㠸慣㤵晡昹㍡ㅥ㈱㌲㜱搷戴昸㈸㉡㑡㠹㈲㑤戳敡ㅢ㈷㥢㉤㑤㘶〳㐱㐸摥搰ㄴ㈷改㠹搵晡㘴㜳㜴㌵㈴㐶昵戰㥦㙦㉣㠵㈸㐶ㄱ㐵㝦㠸挰〰㠸㠱挳〷捣㥣㍤㝣挰㍥〳挷つ㉣慢摣㘷㐰搱攴昶愶搶戹㤱愶愲收㤶戸搹㔲㐴挳愸㜰㠹戱ㄷ㘳〶㐲愸扣搷昱㠴㜶收攴㤳㉡户㉥㤲㕢ㄷ捤慤㡢攵搶挵㜳敢捣摣扡㐴㙥摤㜱戹㜵㜳㜳敢敡㜳敢㡥捦慤㍢〱㍥晡愷愰㝢昷㕣晢㘷换㉢晤㌶㥡㈷扥㌷晡摡〷敥㜸敤敡摡ㄵ㑤㡡捦㘱㜹㌲敦㠳㍢挶㈰㠸挰㘰㠸攴ㅣ挷愶㥤㘳㘵㠹戱㉦㘳㠶㐰㈸昵ち收挸㜹㍥㍡攲挵换㥡捦敡㌵晡㡥戲㉢ㅥ搹戸昹愳搱㡡慦て〲㌰㡣捥扦㠳〸ㄴ㐳㈴〱㌲㌴愱摣搸㡦㌱㈵㄰㑡㍤㙦〳㔴散㔴扦㙥㘴㙤晦㠹户㕣㜵挷㈵㌵㤱㙢㡢ㄵ㕦㝢〴愰㡣捥攵㄰㠱㌰㐴ㄶ〰攵搵㐶〵㘳㉡㈱㤴㝡摡〶戸敤㤰㌵㑦㜶搴慣ㄸ㝦挱ㄳ晦㝡㜵挹愰㑤㡢ㄵㅦ摦〲㔰㑤攷ㅡ㠸挰晥㄰搹〰㤴ㄹ〷㌰收㐰〸愵搶摢〰晤扥㙡㕢㜸㕣㐳挷攴㌵搷㕥㌳㜵捥㔵㔳搷㈹扥㘶ち挰〸㍡ㅦ〴ㄱㄸ〹㤱〵㐰㔹㡤㌱㡡㌱愳㈱㤴㝡搴〶愸摥㔴昶搲㝢晦㝤㘳敡㘵㈷㉣づ㑣晢收摥ぢㄵ㕦㡦〵㘰っ㥤挷㐲〴挶㐱㘴〱㔰㕥㘵㡣㘷捣〴〸愵ㅥ戰〱㐶慤晢散搰挷〷㝦㌶㝥㘹敢敤〷㝦㌱㉥㜶愳攲㙢扤〰㑣愲昳㘴㠸挰ㄴ㠸㈴㐰晡㐷㔱㐵㠵㌱㤵㌱搳㈰㤴扡换〶ㄸ㌱敥㠶㡦㠶昵扤㘱晣㝤㤵扢㑥㕢戹敦慣㠱㡡て㜹〱㤸㐱攷㠳㈱〲㌳㈱戲〱愸㌱㘶㌱㘶㌶㠴㔲户搸〰挷㍥扤昴㡡捤ㅦ㝥㕦扢攲搶㥢慥摢昱戵挳晦愴昸㌷㑡〰づ愵昳㘱㄰㠱挳㈱㤲〰ㄹㅥ愶愵挶ㄱ㡣㌹ㄲ㐲愹ㅢ㙤㠰搵ㄷ㥤昱㝤攱昵㘷㑦㔹昳晤㕤攱㥤捣摦㝦慤昸昷㑦〰㡥愶昳㌱㄰㠱㌹㄰㔹〰㤴㔷ㅡ㜵㡣㌹ㄶ㐲愹㔵㌶挰戵㠹㜷㥥㑤搴㍤㌳敤㠲㠳㥢搶㍣㜱昵㠶㐹㡡㝦㕢〵㈰㑡攷ㄸ㐴㈰づ㤱〴挸挰㐱愵㘱㌲㈶〱愱搴攵㌶挰〷㡦㍣昶搳㙥愷〵㈶慤摣敥挳晥扦ㅢ戸㜵㠹攲摦㙤〱㤸㑢攷㝡㠸挰昱㄰㐹㠰昴㉤㉡㉦㌷昸㝡㘴㌴㐰㈸戵捣〶搸㜳户〷愶ㄵ㡥ㅡ㔳扢昸扥ㄹぢ敡晡㥤扦㔹昱㍤㠱〰㌴搱戹ㄹ㈲㌰て㈲〹㤰愱㠲㌲攳㐴挶戴㐰㈸戵挴〶㌸攰慥㌳摥㍦昵敡ㅦ㈷㍦㝡昵敡慤㘵户扦晦㠹攲晢つ〱㘸愳㜳㍢㐴㘰㍥㐴ㄲ㈰㝤〵攱㌲攳㈴挶㉣㠰㔰敡㡦㌶㐰改ㅦ捥晦昱㠹㤶㔹㈳敦晥扣昲昳〵捦敤户扢攲㝢ㄹ〱㌸㤹捥愷㐰〴ㄶ㐱㈴〱㌲㔴㔰㘵晣㥥㌱愷㐲㈸㜵㠶つ㜰挸愲换㜶ㅦ㜰扡㌹敥捡慦㡦㕡㤶户晤攵㡦㈹扥㑦ㄲ㠰搳改㝣〶㐴攰㑣㠸㙣〰挲挶㔹㡣㌹ㅢ㐲愹㔳㙣㠰㔹㝦㥦㥣晦挵〱㥦㑤戹晦搱㝥晤捦㉡晦㌱㐷昱㍤㤸〰㥣㐳攷㍦㐲〴捥㠵㐸〲愴㙦㔱㜹㡤戱㤸㌱攷㐱㈸搵㙥〳散㌴昱散㠱戱㔵摦㑦㝢攰戰慡㌳昷ㅦ搱㙦愵攲晢㍢〱戸㠰捥㑢㈰〲ㄷ㐲㘴〳㄰㌶㉥㘲捣挵㄰㑡㌵摢〰㝢㔵㍦昴攷㝤晥㕢㌵㝡昵慢㙤扤慥㍣扥昴㔱挵昷㡥〲戰㤴捥换㈰〲换㈱戲〰㈸慢㌶㉥㘱捣愵㄰㑡搵摢〰㕦㥤扡戲㝣昰づ摤㐷摤晢㘰敥㜶㠵㕦㍦昰㠶攲晢㔲〱㔸㐱攷换㈱〲㉢㈱㤲〰ㄹ㐸㉥㌷慥㘰捣㤵㄰㑡挵㙣㠰㐹㑦捦昸昴㠳ㅦ敡愶晥改㄰昳扣户捡㡥ㄸ慢㜶㠶㔹〰慥愶昳㉡㠸挰㌵㄰㐹㠰っㅣ㤴ㄸ搷㌲收㍡〸愵㡥戱〱㥥捤摢摡攳㠱㡡㈷愷摥㘱㌴て昹昰㡣㐳㈶㉢扥㥦ㄶ㠰ㅢ攸㝣㈳㐴㘰㌵㐴㌶〰愵挶㑤㡣㔹〳愱搴㘱㌶挰㑦㉦扣晦摤㠱昳慥ㅥ戹晣戰挳㉦改㜱㐵㜰㤱敡〷戳〰慣愵昳㉤㄰㠱㕢㈱㤲〰ㄹ㕡㔴㙤摣挶㤸摢㈱㤴㍡搸〶㜸㘱㤷昳㕥扡慥晤愵㜱慢㘶晤晢愷㉦㉦慥晢㐰㜱ㅤ㈰〰㜷搲昹㉥㠸挰摤㄰㐹㠰っ㉤慡㌰敥㘱捣扤㄰㑡㑤戶〱㙥㥥㌶昳摡㥦戶ㅢ㌷昵收㔵搷㡣晡昲捤㌹敦昶扣ㅦ收㠳敤昷㜱㘳㕡㈲㈷攱捤㜰攷晢散戲攲ㄲ晥摢昶〲〳敢㡢㐴㐵愲㉡㔱㕡ㅡ慦㈸㠹㤴㐷昲㡢㤰㌶摢户戵㝣㉡昶㑣ㅣ㔶摦ㄴ㙦㍥㐹摥攷昶㑣㡣慢㙦㘸㌳㕢㘴㔰㤸挰㉦敢扤扡㡣㝢㈵挶㉥挰㈲㈷㘶扤㈵敥㥢愸㌵㕢摡戰㌸㘸㕢搸昹㍥㜹户搱㤱㔶戳㜳㌸搴捥㍤扡戹扤㈹摥扡慢扦㜱㔶㕢愴捤散㤷㙡敢㑣攲〹㥢㠵㠵㠳搹㉡㔳摡㈳㌵散搰㐸㐳扢㌹㙡㐱扤㘵摥㍤挵㡣㈵㐴㜳㌴扤㜵㕣㡢㜹㘲搲敡㤹搱㈸慣㙢攷㑢㙥㑦㤵㤶挹㥡㔷㔱敤摣收㔶戳㐹愶㌷戴㜱㐶㝤散〴戳㘵㤶挹㔵戱ㄹ㤷㔲㜷愰挹㕥挷っ㥤摥㠴㐲戱㌲㠹て㜰㙡搹㘸戳㈹㙥挶㌱摦㜹攸昲挲搹㤱㘸㠳戹愳换挵挲㠴㘱ㄷ㤷㝡㕣㜳慣扤戵戶戹愹慤愵戹挱㙤ㄹㄵ㥦ㅦ挱摡㈹㍥戵㌹㙥收挹㑦㡥㈵㔵㑥户㙥㑡攵っ昶㕢㠴㌰㜷㉢㤷㈹㡥〷〹ㄷ㐳㤹㥤ㅤて㈲㍡晢㉥㙦㤲㤹㜱挷昱㈰愳晦扥ㄹ㘷攲㝣㄰搲扢㈴愳户捦㠳㤴㐱㍢扢㥦㜸挵㌳挱て㜸㘸㌰昹慣捣ㅤ㤸㍥㘵攷攳㜲ㅢ㌳㜵戰挲㠳㈰昴捥搰㌴㐹㥢㝣散㜵慤㜳㙥敥昶㜶昵㘳攷㘳㠵㍣㈱搲ㄴ㙦㌰㕢㌲ㅥ挲㔱㥣㤱昱〰挵㠳ㄴ㝦愶㜸㠸攲㘱㠸晣㌱㜸㡤㑢摢搱㍣㜸愸〵㙡㘱晥㐹昵昱戶戹㠱戹㘶晤㜱㜳摢愰挳愱㥦㠲〲戶摢昳㘳㍣ち㤵昱ㄸ挵攳㄰挱㘰㑥愰〳扦㜳昲㠲挶ㄳ昸ㄵ㔸〷㔱愸てㄱㄴ㔹㡦捣㘰㑥㝥㝦愸晦敦㡢昴㕣㐴ㄹ㜲㑣〰〷㙤㕡昳ㅢ㤱户戵㕢㌷扦㙥㑣㠸戴捥㙤攳ㄳ㌱戳㤱昹搶㔳㙣㠰攸昹ㄷ㠸㘹ㄳ捣〶㍣㡤晦㔷挷㝢昲昷㐲捥㙤ㅥ㔷攰ㅢ挵ㅤㅢ㘷㉤㙣㡡捤㙤㘹㙥挲㔱户㌱㤱戶挸愸ㄸづ㥥戴慡㐸愰㜱㑡㜳㙤㝢㕢愰㜱㐲㍤㝥昵㙣㥣㘹捥㌳㈳㙤戵㜸㤹㙥敢搵㌸〵〷㕥攴㜵㜴㘲㝣㐱㝥愳㜵捣㘴㡣搹ㅡ㌳㜸㜰㘵㈲㕥㤶ㄶ〴㜰て慦戳㍤ㅢ昹㐲㘳㉥㘸㘳敡敥㡤㌳㈲㌸㌸搳㘶挰㘹愸㐴㔹昷ㄸ搹㑢㜴㍡㍡㘸㡦㤰㈱㈴㜷ㅤ㔹㝡㠸挲捡㤴挳㐷づ晥㠲攲敦㜰㥥㉤㔳㥦㐱㠷戴搵㌷戴ㄶ摢敤㉤ㅥ搳㡣㠳㙦愶ㅣ㜷㘴摢〳〱㍣挰〲ㄹ挹㑡㝤愲昳攸捣昴㔸搴㑡㡢愹㡣㙦㘹㙥㥦户〷㜲晤慦昲㌰㔷㡥昱㈴挴慡捦搷ㅥ戰昷㔵㜷晣㘲晦㍥つ㑦㈱昹㌱〶搰愳〳㠲㐳晣㤲ㅦ攳㘹晣ち㘶戲攵て㠴㠷敦㉢㙤㥡〳㐹昹昰敦搹㠸㙡㘷户㤸㜲㘴慣㐰〶ぢ攷㤹扤ㅡて㙢㙥㌹㈱摡摣㝣〲挹敦㉤愳搶戹愶搹挶挳㑤㍤散愳㙢扣慦㤴敡搶捤㜵摣挸㜱㕣㙡㑦攴て㍣ぢ搱㙢㔴㐳㐳㤱捥搸ㅡ㜸づ慡㙥昸㡢ㄲ㜸ㅥ㜷㡡㡥㡢㌴搴㌷㤸捤搱㐸㙢㝤㉣ㄶ㘹㠸搵挵昱㔸慡㡢ㄶつ㉥摤户㜸㐱㐳敢〲㔵㠲㉥昰戰捦捦扦㉣ㅢ昰㜲挱戲㘹户㍤ㄷ㝥昰愳㑦晦昱㡡摡捦㌶㜸づ㌸敤挳扣戸ㄹ㉦㔲扣㐴昱㌲挵㉢ㄴ㥢㈰搴扥〸攵㙢ㄶ敥扢㝦㡣㔷㌱㌶㕥愳搸っ㠱㔷ㅥ㘱〲㉦㍣㙦㔰挷ㄷ㥥㘰㡥ㅡ㠴㕦㝣戱㌱摥愴㜸ぢ㐲敤ぢ挱愷㘵㡥戱〵㈲㉤户㠳改搱〱〱昰㈴扡昱づㄴ㐱㈳㠳㑤つ㠱〷昹㌵搸㑦㠳ㅤ㌴搸㍤戵㈳搲昸㌶㘷〷摢攰㌹㔸㌶っ㘱㐵㡣晦㤸攲ㄳ㡡㑦㈹晥㑢昱ㄹ㠴㉡㐴愸㝦㜳扥愰捦㤷ㄴ㕦㐱㌸㥡昳つ㜵㜶㜳㝥㠷晢搲㥣敦愸晣ㅥ㐲敤〷㘱㌵㘷㉢敥愵㙤㑥㌱〳㍡㈰㌰㠱捥收晣〴㐵搰挸㘰㔳㈵昰昰㙢捥㡦㍦愷㘹捥て戶挱㜳愰慦っ㤹㡡㜰㌳〲ち愲㍢㐵〱㠵㐱ㄱ㠴㔰㕦㈳搴扦㌹㍤改搳㡢愲㌷㠴愳㌹㈱敡散收㤴㈳㜹㝦〲昴愱㜲㝢〸㔵㠱愱搵㥣扥ㄸ愶㙤㑥㤸㔱ㅤ㄰慥收散㠴㤰愰㤱挱愶㉡ㄱ攲搷㥣户搳㌵攷㕦戶挱㜳㤰戲ㅡ㤹㡡㜰㌳㡡〰㙡昴愷ㄸ㐰戱ㄷ挵㐰〸昵㝡摡收散㐳㥦㐱ㄴ㠳㈱ㅣ捤ㄹ㐲㥤摤㥣ㅡ㈴敦㑦㠰㘱㔴晥づ㐲ㅤ㠰愱搵㥣㘲っ搳㌶㘷㝦㐶㜵㐰戸㥡㔳㡡㤰愰㤱挱愶づ㐴㠸㕦㜳㥥㑡搷㥣扦摡〶捦〱搶ㄱ挸㔴㠴㥢戱㍦㐰㡤〳㈸づ愴ㄸ㑥㌱〲㐲㍤㤱戶㌹㈳改㌳㡡㘲㌴㠴愳㌹㘳愸戳㥢㜳㄰㤲昷㈷挰㌸㉡挷㐳愸㔱ㄸ㕡捤㤹㠰㘱摡收㡣㘴㔴〷㠴慢㌹㤳ㄱㄲ㌴㌲搸搴㘸㠴昸㌵攷昶㜴捤戹捤㌶㜸づづ㡦㐱愶㈲摣㡣搹〰㌵づ愱㌸㤴攲㌰㡡挳㈱搴㑤㘹㥢㜳㈴㝤㡥愲㌸ㅡ挲搱㥣㌹搴搹捤ㄹ㡢攴晤〹㜰㉣㤵ㄱ〸挵㘳捡㔶㜳愲ㄸ愶㙤捥㌸㐶㜵㐰戸㥡㘳㈲㈴㘸㘴戰愹〹〸昱㙢捥昲㜴捤㔹㘶ㅢ㍣〷戶㈷㈱㔳ㄱ㙥㐶ㄳ㐰㡤㘶㡡㜹ㄴ㈷㔲戴㐰愸㈵㘹㥢搳㐶㥦㜶㡡昹㄰㡥收㉣愰捥㙥捥㘴㈴敦㑦㠰㤳愹㍣〵㐲㑤挵搰㙡捥㈲っ搳㌶㘷ち愳㍡㈰㕣捤㌹つ㈱㐱㈳㠳㑤㑤㐳㠸㕦㜳㑥㑥搷㥣㠵戶挱㜳㔰㝥〶㌲ㄵ攱㘶㥣ぢ㔰㘳㌱挵㜹ㄴ攷㔳㕣〰愱㕡搳㌶攷㐲晡㕣㐴㜱㌱㠴愳㌹㑢愹戳㥢挳攳晣晤〹戰㥣捡㑢㈰搴㉣っ慤收㕣㡡㘱摡收捣㘴㔴〷㠴慢㌹㤷㈳㈴㘸㘴戰愹搹〸昱㙢捥戱改㥡㔳㘷ㅢ㍣㈷ㄴづ㐵愶㈲摣㡣敢〰㙡㕣㑦㜱〳挵㡤ㄴ慢㈱搴ㄱ㘹㥢戳㠶㍥㌷㔳慣㠵㜰㌴攷㔶敡散收昰ㅣ㐵㝦〲摣㑥攵ㅤ㄰敡〸っ慤收摣㠹㘱摡收ㅣ捥愸づ〸㔷㜳敥㐱㐸搰挸㘰㔳㐷㈲挴慦㌹攳搲㌵㘷慣㙤昰㥣っ㌹ㅡ㤹㡡㜰㌳ㅥ〱愸昱㈸挵㘳ㄴ㡦㔳㜴㐰愸㠳搲㌶㘷ㅤ㝤搶㔳㙣㠰㜰㌴攷㐹敡散收ㅣ㠳攴晤〹昰ㄴ㤵㑦㐳愸㍡っ慤收㍣㠳㘱摡收捣㘱㔴〷㠴慢㌹捦㈲㈴㘸㘴戰愹㘳ㄱ攲搷㥣㘱改㥡㌳搴㌶㜸㑥攴㐴㤱愹〸㌷㘳ㄳ㐰㡤㝦㔰扣㑡昱ㅡ挵㘶〸戵㜷摡收扣㐱㥦㝦㔲扣〹攱㘸捥ㄶ敡散收挴㤰扣㍦〱摥愶昲ㅤ〸㘵㘲㘸㌵攷㕤っ搳㌶㈷捥愸づ〸㔷㜳摥㐷㐸搰挸㘰㔳〹㠴昸㌵愷㑦扡收㙣㘷ㅢ㍣㈷愱收㈲㔳ㄱ㙥挶㘷〰㌵㍥愷昸㠲攲㑢㡡慦㈰㔴㡦戴捤昹㠶㍥摦㔲㝣〷攱㘸捥㔶敡散收昰扣㔶㝦〲晣㐸攵㑦㄰㡡攷慥慣收晣㡣㘱摡收ㅣ捦愸づ〸㔷㜳㔴㉥㥢㤳挱愶ㅡ㄰攲搷㥣敦㝥㑡昳づ昹㕢摢攰㌹㠱搶㠴㑣㐵戸ㄹ㐱㠰ㅡ㍤㈸㝡㔲昴愲攸つ愱㍥㐷愸晦㍢㘴敥敤㌱戶愳攸〳攱㘸㑥㕦敡搶㈱㉢搶㔶捤昸搵㥦〰㍢㔲戹ㄳ㠴攲㜹㌷慢㌹㍢㘳㤸戶㌹昳ㄸ搵〱攱㙡捥慥〸〹ㅡㄹ㙣慡〵㈱㝥捤㜹㌳㕤㜳晥㘹ㅢ㍣㈷晦摡㤰愹〸㌷㘳㈰攷扥㌷挵㍥ㄴ㠳㈸〶㐳愸㝦愴㙤捥㄰晡っ愵ㄸ〶攱㘸㑥㌱㜵敢㤰ㄵ捤㘹挷㉦㘹㑥〹㤵愵㄰㡡攷っ慤收㤴㘱㤸戶㌹昳㌹慤づ〸㔷㜳㉡㄰ㄲ㌴㌲搸搴〲㠴昸㌵㘷㐳扡收慣户つ㥥ㄳ㤷㈷㈳㔳ㄱ㙥挶〸捥晤㈰㡡㤱ㄴ愳㈸㐶㐳愸㐷搳㌶㘷っ㝤挶㔲㡣㠳㜰㌴㘷〲㜵敢㤰ㄵ捤㌹〵扦愴㌹㤳愸㥣っ愱㝥て㤵搵㥣㈹ㄸ愶㙤捥㈲㑥慢〳挲搵㥣改〸〹ㅡㄹ㙣敡㔴㠴昸㌵㘷㙤扡收摣㙣ㅢ㍣㈷㕤㑦㐷愶㈲摣㡣挳㌹昷㈳㈸㡥愴㌸㡡攲㘸〸㜵㝤摡收捣愱㑦ㅤ挵戱㄰㡥收㐴愹㕢㠷慣㘸捥ㄹ昸㈵捤㠹㔳㘹㐲愸戳愰戲㥡㤳挰㌰㙤㜳捥攴戴㍡㈰㕣捤愹㐷㐸搰挸㘰㔳㘷㈳挴慦㌹ㄷ愷㙢捥㐵戶挱㜳挲昸ㅣ㘴㉡挲捤㘸〱愸搱㑡搱㐶搱㑥㌱ㅦ㐲㉤㑥摢㥣〵昴㔹㐸㜱㌲㠴愳㌹㡢愸㕢㠷慣㘸づ捦㐱㑢㜳㑥愵昲㌴〸挵昳捣㔶㜳㑥挷㌰㙤㜳捥攵戴㍡㈰㕣捤㌹ぢ㈱㐱㈳㠳㑤㥤㠷㄰扦收捣㑦搷㥣㜶摢攰㌹搹㝤〱㌲ㄵ攱㘶㕣挰戹㉦愱戸㤰攲㈲㡡㡢㈱㔴㜳摡收㉣愵捦㌲㡡攵㄰㡥收㕣㑡摤㍡㘴㐵㜳㤶攰㤷㌴㘷〵㤵㤷㐳愸㡢愰戲㥡戳ㄲ挳戴捤戹㤰搳敡㠰㜰㌵攷㉡㠴〴㡤っ㌶㜵㌱㐲晣㥡㜳㜴扡收ㅣ㘵ㅢ㍣㈷敡㤷㈲㔳ㄱ㙥挶㙡捥晤㈶㡡㌵ㄴ㌷㔳慣㠵㔰㠷愴㙤捥慤昴戹㡤攲㜶〸㐷㜳敥愴㙥ㅤ戲愲㌹换昰㑢㥡㜳㌷㤵昷㐰㈸㥥摦户㥡㜳㉦㠶㘹㥢戳㥣搳敡㠰㜰㌵攷〱㠴〴㡤っ㌶㜵㈹㐲晣㥡㌳㍡㕤㜳㐶搹〶捦㈶㠳ㄵ挸㔴㠴㥢搱挱戹㍦㐱戱㡥㘲㍤挵〶〸㜵㐰摡收㍣㐹㥦扦㔲㍣〵攱㘸捥㌳搴慤㐳㔶㌴攷㜲晣㤲收㙣愴昲㔹〸㜵〵㔴㔶㜳㥥挳㌰㙤㜳㔶捡戴㈰㕣捤㜹〱㈱㐱㈳㠳㑤㕤㠹㄰扦收っ㑥搷㥣㐱戶挱戳㐱攲㙡㘴㉡挲捤搸捣戹扦㑥昱〶挵㍦㈹摥㠴㔰晤搳㌶㘷ぢ㝤晥㐵昱㌶㠴愳㌹敦㔲户づ㔹搱㥣㔵昸㈵捤㜹㡦捡昷㈱搴戵㔰㔹捤昹〰挳戴捤戹〶㙥摥㐷捥㐷〸〹ㅡㄹ㙣敡㍡挴昹㌵愷㜷扡收昴戲つ㥥捤ㅤ㌷㈰㔳ㄱ㙥挶㔷〰㌵扥愶昸㠶攲㕢㡡敦㈰㔴昷戴捤搹㑡㥦ㅦ㈸㝥㠴㜰㌴攷㘷敡搶㈱㉢㥡㜳㈳㝥㐹㜳戸〳挳㔰㄰㡡㝢㐲慣收攴㘲㤸戶㌹慢㌹慤づ〸搷㈳㠷ㅢ㡦㠳㐶〶㥢㕡㠳㄰扦收㝣昵㘳㥡㜷挸㕦摡〶捦挶㤴戵挸㔴㠴㥢搱ㅢ愰㐶㈱㐵㠸㘲㍢㡡㍥㄰敡ㄳ㠴晡扦㐳敥㑢㥦ㅤ㈸㜶㠴㜰㌴㘷㘷敡散收㜰慦㡢㌴愷ㅦ㤵扢㐲愸摢愰摡ぢ户ㅣ㘳㌷っ搳㌶攷㔶㝡㜴㐰戸㥡戳㈷㐲㠲㐶〶㥢扡ㅤ㈱㝥捤搹㥣慥㌹慦搹〶捦愶㥡㍢㤱愹〸㌷㘳㌰㐰㡤㝤㈹㠶㔰っ愵ㄸ〶愱㕥㑡摢㥣㘲晡散㐷㔱〲攱㘸㑥ㄹ㜵㜶㜳戸㑦㐷㥡ㄳ愶戲〲㐲摤〳搵㕥戸㘱ㄷ㉥㠶㘹㥢㜳㌷㍤㍡㈰㕣捤愹㐱㐸搰挸㘰㔳昷㈲挴慦㌹ㅤ改㥡昳戸㙤㐸摤㄰㤴捦搳敢愹㈷㌸㘵㈷㜸㜲慢㠴㘳ㄳ㐶㙦㌸〷ㄲ㠷㌴搵户戵昶㐸㡣㙡㙦㙢ㅥ㔷摦㌶愶戵慤㘷〲〲㜷㈵愴㥦散㉡㜰〴つ㑤ㅣ㕡㙦㥥㌴ㅢ愷昸昶昴㥡戰㐹扥戶扤戵慤㔹捥摤敥攱戵㡦㘹㥥搶摣㌶愶扥㜵㕥㐳㘴攱㐰ㅦ戳㘵㌹㙣慥搹㠴㙤㉥㉤搸敤戲㉤愷收㜹昳捣戸捦ㅣ㘷㌵户户挴捣㠹㘳㝥ぢㅢ㘵㤴㜵ㄲ㍡〷攷㌹㤵挲㘱㤱昴ㅢ㐳ㅣ㝤摦ㅤ摣攴攲摣愸晡㤵晢㉣㍡㄰㥦㘳搴攲愱㤷〳㑣㍣搴㡤㌱㝣ㄸ㘲㡢挳㠳㔰㘵㝥㠸㌸戶摥昴㠰㜳㌰〱㕡㉤㕤㉦㝢㙦搷挴愶搶晡戸ㄹ戴㐷㔳敢㥢㝡摢㜷愷户户戹㉣㤱〵摢摢ㄶ㥣挰㥤摥〴敡㘳㤱㤶昸㙦㠱ㄵㄴ㠶ㅦ㡢ㄲㄵ挰扦㕦搷㘸㉢㑤㑥捥㘷晡㘲愶捦㑥挳㤳㝤慣摤敢㍦挳散㝢㍥㍤昹㜴挴ㅤ挷捥愵㐲昸昷㘲扢㤳敡〲㡥愶㥡㤱㈶㘱㘱㔶㕢㝣㡣㌹扦户㜸㤸㜸㠰攳摡㤴〶㜳㝢昷㔰戶㔵ㄸ㠹㔱搱搶收㠶昶㌶戳㜷昲㥥㍣搱㡤挴㑣戳㈱挲㕤㘸㍤㤳昷㘶挴摡戰㑦㉦㤹㡦㍢捣㝥㍢っ愱㈳㜹㌶㑢㑡㜸ち㘴㜸昰扡㡢攰㜳攸㔷戲慡㜲㜲ㄲ昲昳改㐱㙡攵攵晣戹昹愰ㅣ㝤㈷挸㥦㥣晣㠷㤰㍥晢㙤㘶㝣㈶㙤慦㜷㍦㕡慦㜰昲攲搵㔳敢戸挳慢㔷㐲㕥昷戰㡤㤳㤷㈵ㄵ昲愹搳㠰㙢挶摡敡戱慤愱㘱㘱敦挴挴愶㔸㐳㝢摣㥣ㄲ㠹㥡つ晡㌵扢戹愵昱㌷挲㔷ㅥ扡㘶㍦愳㌲昴挵摥㝢㌷ㄱ搷昲改㑤㙤扦晡㘵づ〷㜳昰㑣㤳㍦戹挸ㄱ㌴㈶搸捦㍢敥㈸晢㍦敦改ぢ㈲愸㑦攷㡥㔴戹摡ぢ㉦㙤ㅥㄵ㕦搳戸扦㈹戹㉤㔰㥥㜱づ户㈹捤㔳㥡戱㘵㌳敥㔰㑤愸户㔴扦㤹攷㤵㍣愵〲㠱挰慦晤〳㠳㕥攱攷㌳㝢㡦〵㕥昴慣昱㐱晣ㅢ挳㈷挷愳ㄸ愷敥㡣㜲扣ㄱ㤱扦晤昲㈲ㄸ㠲㘳㈱㕦挱慣㌷づ戳敢摢ㅡ捣ㅥ〹戱换晤〲㍥㈵搸捤敥㠹搹㜳戱换㘸㑣慦挴昸㤶晡㜸㐳㝤㤳挹㌷㈱搸㐲捣㉢散愶㤸挷㘱戳敢㡣收搶㝡㕥㌸摡㉢㌱扢㈵搲搴㍡㡦㥢挹㘲ぢ晢戸㐶㐲㔶㝥㘲㜴㝤ㄳ㥥㐰ㄶ㈶敦ㄷ㈶㘶捤㙤㍥〹搷㥥戶㌷㌶㡤㡦捣㙢晤㑤㄰挵攷㤳昵㘳扤〲收慡摣㕣㔵㤰㕢昰㙢晦㔶攱ㄱ㡥㤴㘵㐸㤹㑢㘱㔳昵ㄸ敥㘵㜸扥㤲㈵㝢慢㌱㥦慦㥣㤳敢㍡㑡摦㝤㡥挹ぢ㜷昹ㅡ㙣㑣挴搳戲攷㈴㠸㐹攳て㤹搸戹㐱晤晦敢㉡搸晣挷㤱㌹挳㥦〲㜹㔸㈴㜷挳敥〰攷摥搶㐳㠵㍡㍥㜲っ㘱㥣愳搴㠷㕦㌰㈱㍥㝣㈴攲慦㈷摤㜹㜷ㅣ昶㈹昶挴ㄳㅦ㉦扤搸摦㠹搷摣摥搶㠰㙦攷ㅡ㈳つ慤戶慤戶戹戱㌱挲㠷ㄶㅦ㤶戳昰扡㙤ㄶ挸㝢㙢扣㤲ㄸ〹〸㜹晣搹慡挸〲愸㈲ぢ㐴㠵㍦挷摣攱㉥昷㤹慢昹戸㐸㑢㝤摢摣挶晡㔸〱〷摣㠵晥㥢㜸㑣攲㈱㤴㠷㘶敡ㅦ㜹㘰攲㡤㙡敡㕥㔲㙢晢㈳攸㉥挶摡㠱慤㈳晤㜸攴收捡摦㜰昵㉢户て攳攱㉢㉦昶挶ㄴ㘴换挷㙡㍦〷㉦晢搶㔴ㅣ㙦挰愰㤱ㄷ㈱昵〴ㅤ㜰㌳愶挲㕤晦攴慤挷扤㡣㍢㍡扢挳㈱㌸愵㌹ㄲㅦ㠷ぢㄵ㥡㕢扡摢㔷㙤ㄷ㠰㕡扥愴戴㠴戸㡢户ㄶ㕢攰戱戵㝥㍥摥〷户ㄴ㔰㌱ぢ晢㘳昳戸晦㌷㘰㜱挸㍦㠵㌹昹昹㍤ち晣戰㈶敡㕣〳敤摤㡥捥慢摥㈷㝡昲㝦㝣㜰昵㐱㉣㈴ㄸ㘴㈱挶㌴㐸㘳㍡㠴摡㠰㈱敢㐹㜱㤸㐱㠷㠳㈱昲㥦㠴㌱昵㔹㤲㜶挷㉢〲㜲昲ㅢ戹ㄳ户愰㤱攵攰敤㐶〰晢㜳戱愳ㄷ㉤〹昴㈸昸ぢ散挶㑣㜸㍤扢㜱攳㜰摣捦㔱摣㔲扡ㅥ㌷攲㑢摢㠲㤴挶㉣昸ㄸ戳㈱搴㡢ㄸ捡㥥敦づ摣挱㥥ㅤ攸㐰㠹㉣㐸づ挳㝤晣愹㔰㉦㐱挵㐵㠹晥㜱㌰㠹户搲㠷摢㕥㉦挳捣户搳㈴㜴㕢㙦捤搴㉢昰攳摢㌳㥣〷㐱㜸攷晢㠳愳散㘴㥢㘰攲㝢〴敢㈷敤㕦㌱昵㉡ㅣ昸㤷っ〷㤴㠸㥢昲捡愹㕥㠳㠵慦㥥挶搱挸慢㌶攳ㅥ㕦㤴攰㘹㍤㐸攷㐰扢敤〷改ㅢㄲ㠱㈴捥〷愹㝡ㄳ摡昵戸愵㄰㝢㉣㔲ㅡㄱ愲扤攵敦㄰愵㐳㡣づ㕢攰㐰昶㡤㌸㐶㐹挲摥㜱㠴㌹〸㌳ㄹ㤶㘰搸挷㜰㜰㄰㌶ㄷ㍡ㄴ㈴㠴搵攳㍥〹晢〴慡昴㠴ㅤ㙦㝢㝤ち慦慣〹晢㉦㥣㉤挲㑥㐰㜸㈷㘱㡤㜶戲捦㘰捦㠶戰㉦攰㤷㠱戰㉦㘱ㄶ挲㥡㤰㔷㝤㠵㤱㡢戰㜹搰㙥㥢戰㙦㄰收㜹㔵㔱摦㐱扢ㅥ户ㄴ挲㕡㤰搲㘸㈵摡昷晥づ晣㘸ぢ愳㥤づ㕢攱㈰㠴捤挷㈸㐹搸㑦㡥㌰〷㘱㈷㌱㙣〱挳〲㤸㡢㠳戰㤳愱搳㠴㥤㠲晢㈴慣㍢㕣搲ㄳ戶挸昶㉡㠰㔷搶㠴㜱㍢慢㐵搸敦ㄱ摥㐹搸㘹㜶戲㈰散搹㄰挶㉤慦ㄹ〸攳㘶㔸㈱散㜴攴㔵扤㌱㜲ㄱ㜶㈶戴摢㈶㉣㠴㌰晣㑦㜹㠶㜱晢散㝡㘸㔳〸㍢ㅢ㈹㡤㍦㄰㡤㕢㙢㝤ㅣ捥愱挳ㅦ改搰ㄷづ㐲搸戹ㄸ㈵〹攳㝥㕡ㅤ收㈰㙣㌱挳捥㘳㔸ㄱㅣㅣ㠴㕤〰㥤㈶㙣〹敥㤳戰晥㜰㐹㑦搸㠵戶搷〰㜸㘵㑤搸㕥㜰戶〸扢〸攱㥤㠴晤挹㑥㌶㄰昶㙣〸摢〷㝥ㄹ〸ㅢ〴戳㄰戶ㄴ㜹搵㘰㡣㕣㠴㉤㠷㜶摢㠴つ㐱ㄸ晥愷㄰挶㉤扤敢扤㠴㕤㡡㤴挶㘵㐴攳㜶㕦ㅦ㠷ㄵ㜴戸㥣づ挵㜰㄰挲㔶㘲㤴㈴㡣㝢㝣㜵㤸㠳戰㉢ㄸ㜶㈵挳昶㠷㠳㠳戰慢愱搳㠴慤挲㝤ㄲ挶摤扡改〹扢挶昶㍡㄰㕥㔹ㄳ挶㙤扦ㄶ㘱搷㈲扣㤳戰敢敤㘴㈳㘰捦㠶戰㤱昰换㐰搸㈸㤸㠵戰ㅢ㤰㔷㡤挶挸㐵搸㙡㘸户㑤搸ㄸ㠴攱㝦ち㘱攳愰㕡敦㈵㙣つ㔲ㅡ㌷ㄳ㙤扣扦挳㕡㍡摣㐲㠷〹㜰㄰挲㙥挵㈸㐹ㄸ昷ㅤ慦户昳㍡〸扢㡤㘱户㌳㙣㌶ㅣㅣ㠴摤〹㥤㈶散㉥摣㈷㘱摣㐱㥣㥥戰扢㙤慦㐳攱㤵㌵㘱摣㡡㙣ㄱ㜶て挲㍢〹扢捦㑥挶㕤捡搹㄰㜶㈴晣㌲㄰挶㡤捣㐲搸晤挸慢㡥挶挸㐵搸㠳搰㙥㥢戰㌹〸挳晦ㄴ挲㡥㠵㙡扤㤷戰㠷㤰搲㜸㤸㘸ㄱ㝦㠷㐷攸昰㈸ㅤ愲㜰㄰挲ㅥ挳㈸㐹ㄸ昷㐲慦昷ㄲ昶㌸挳㍡ㄸ搶〴〷〷㘱敢愰搳㠴慤挷㝤ㄲ挶㕤捤改〹摢㘰㝢捤㠳㔷搶㠴㜱㝢戴㐵搸㕦㄰摥㐹搸㕦敤㘴摣㌹㥤つ㘱㕣ㄳ㘷㈰㡣㥢慢㠵戰愷㤰㔷捤挷挸㐵搸㌳搰㙥㥢㌰敥挶挶晦ㄴ挲㑥㠶㙡扤㤷戰㡤㐸㘹㍣㑢㌴㙥搵昶㜱㜸㡥づ捦搳㘱ㄱㅣ㠴戰扦㘳㤴㈴㡣晢戳㜵㤸攳ㄹ昶〲挳㕥㘴搸戹㜰㜰㄰昶㌲㜴㥡戰㔷㜰㥦㠴㜱愷㜵㝡挲㌶搹㕥攷挱㉢㙢挲戸㘵摢㈲散ㅦ〸敦㈴散㌵㍢ㄹ㜷㜳㘷㐳搸㠵昰换㐰ㄸ㌷㝣ぢ㘱㥢㤱㔷㕤㡣㤱㡢戰㌷愰摤㌶㘱摣㈱㡥晦㈹㠴㉤㠷㙡扤㤷戰㌷㤱搲㜸㡢㘸摣㍥敥攳戰㠵づ晦愲挳愵㜰㄰挲摥挶㈸㐹ㄸ昷㡣敢㌰〷㘱敦㌰散㕤㠶㕤〷〷〷㘱敦㐱愷〹㝢ㅦ昷㐹ㄸ㜷㝦愷㈷散〳摢敢〶㜸㘵㑤ㄸ户㤱㕢㠴晤〷攱㥤㠴㝤㘴㈷㕢つ㝢㌶㠴慤㠱㕦〶挲戸〹㕤〸晢ㄸ㜹搵㕡㡣㕣㠴㝤ち敤戶〹攳慥㜵晣㑦㈱散㜶愸搶㝢〹晢っ㈹㡤捦㠹挶㉤敤㍥づ㕦搰攱㑢㍡摣〹〷㈱散㉢㡣㤲㠴㜱ㅦ扢づ㜳㄰昶㌵挳扥㘱搸㈳㜰㜰㄰昶ㅤ㜴㥡戰敦㜱㥦㠴㜱㐷㝡㝡挲戶摡㕥㡦挱㉢㙢挲戸戵摤㈲散〷㠴㜷ㄲ昶㤳㥤慣〳昶㙣〸㕢〷扦っ㠴㜱㘳扣㄰昶㌳昲慡つㄸ戹〸攳〹搳㙤ㄳ昶㈴挲昰㍦㠵戰愷愰㕡敦㈵㉣ㄷ㈹㡤㙥㄰㡡摢散㝤ㅣ昰㔱㙥昸㤸㐰㍡㍣〳〷㈱㉣㠰㔱㤲㌰敥慤搷㘱づ挲扡㌳慣㠰㘱㥢攰攰㈰㉣〸㥤㈶慣〷敥㤳㌰敥㤲㑦㑦㔸㑦摢㡢摢攸戳㈶㡣摢敤㉤挲㝡㈱扣㤳戰㐲㍢搹㘶搸戳㈱散つ昸㘵㈰㡣㥢昵㠵戰㄰昲慡㌷㌱㜲ㄱ搶〷摡㙤ㄳ戶〵㘱昸㥦㐲搸摢㔰改挶搲㙡ㅦ攳敡换㜲㜶㈰ㅡ户晥晢㌸散㐸㠷㥤攸昰㉥ㅣ㠴戰㥤㌱㑡ㄲ昶扥㈳捣㐱搸㉥っ敢挷戰捦攰攰㈰㙣㌷攸㌴㘱扢攳㍥〹攳捥晤昴㠴敤㘱㝢㜱㙢㝦搶㠴昱ㄲ〰㡢戰㍤ㄱ摥㐹㔸㝦㍢搹㔷戰㘷㐳搸㌷昰换㐰ㄸ㉦㈰㄰挲〶㈰慦攲㤵〴㉥挲〶㐲扢㙤挲戶㈲っ晦㔳〸晢ㄱ㉡ㅦ㍥昶㘱㌹㠳㠸挶换ㄱ㝣ㅣ〶搳㘱㕦㍡晣っ〷㈱㙣〸㐶㐹挲㜸つ㠲づ㜳㄰㌶㤴㘱挳ㄸㄶ㠴㠳㠳戰㘲攸㌴㘱晢攱㍥〹攳搵〴改〹㉢戱扤㝡挲㉢㙢挲㝡挱搹㈲慣ㄴ攱㥤㠴㤵摢挹㝡挳㥥つ㘱扣㜴㈱〳㘱扣愸㐱〸ぢ㈳慦敡㠳㤱㡢戰㑡㘸户㑤㔸㕦㠴㜹〹攳㘵㄰扡戱戴摡捦戰㙡㤶㔳㐳㌴㕥㈲攱攳戰㍦ㅤづ愰挳捥㜰㄰挲づ挴㈸㐹ㄸ慦㡢搰㘱づ挲㠶㌳㙣〴挳〶挲挱㐱搸㐸攸㌴㘱愳㜰㥦㠴敤つ㤷昴㠴㡤戶扤昶㠱㔷搶㠴昱㔲〹㡢戰㕡㠴㜷ㄲ㌶搶㑥㌶ㄸ昶㙣〸ㅢ〲扦っ㠴昱㐲ぢ㈱㙣ㅣ昲慡㘱ㄸ戹〸㥢〰敤戶〹㉢㐶㤸㤷㌰㕥㥡愱ㅢ敢㈰㙣ㄲ换㤹㑣㌴㕥戶攱攳㌰㠵づ㔳改㔰〶〷㈱㙣ㅡ㐶㐹挲㜸慤㠶づ㜳㄰㌶㥤㘱㌳ㄸ㌶〲づづ挲㘶㐲愷〹㥢㠵晢㈴㡣㔷㕤愴㈷㙣戶敤㌵ㄲ㕥㔹ㄳ挶换㌷㉣挲づ㐱㜸㈷㘱㠷搹挹㜸㘵㐷㌶㠴㡤㠱㕦〶挲挶挲㉣㠴ㅤ㡥扣㙡ㅣ㐶㉥挲㡥㠴㜶摢㠴㑤㐰㤸㤷戰㐹搰敡挶㍡〸㍢㥡攵ㅣ㐳㌴㕥㑡攲攳㌰㠷づ㜵㜴㤸〲〷㈱散㔸㡣㤲㠴㑤㜷㠴㌹〸㡢㌰㉣捡戰挳攱攰㈰㉣づ㥤㈶捣挴㝤ㄲ挶㉢㐱搲ㄳ㤶戰扤㡥㠴㔷搶㠴昱㤲ㄲ㡢戰攳㄰摥㐹㔸扤㥤㡣㔷㥢㘴㐳搸ㅣ昸㘵㈰㡣ㄷ愴〸㘱挷㈳慦㍡ㄶ㈳ㄷ㘱つ搰㙥㥢㌰㕥挱攲㈵㉣づ慤てㅦ㑤㉣愷㤹㘸愶扦挳㍣㍡㥣㐸㠷〴ㅣ㠴戰ㄶ㡣㤲㠴昱㥡ㄶ㥤搷㐱㔸㉢挳摡ㄸ搶〲〷〷㘱昳愱搳㠴㥤㠴晢㈴㡣㔷愷愴㈷㙣㠱敤搵〶慦慣〹攳㘵㉥ㄶ㘱ぢㄱ摥㐹搸㈹㜶㌲㕥〱㤳つ㘱ぢ攰㤷㠱㌰㕥㈴㈳㠴㉤㐲㕥㜵㌲㐶㉥挲㑥㠵㜶摢㠴昱慡ㅡ㉦㘱愷㐲慢ㅢ敢㜸㠶㥤捥㜲捥㈰ㅡ㉦戹昱㜱㌸㤳づ㘷搱攱㜴㌸〸㘱㘷㘳㤴㈴㡣搷搹攸㌰〷㘱㝦㘰搸㌹っ扢〰づづ挲捥㠵㑥ㄳ戶ㄸ昷㐹ㄸ慦㤸㐹㑦搸㜹戶搷㠵昰捡㥡戰㡢攰㙣ㄱ㜶㍥挲㍢〹㕢㘲㈷攳㔵㌹搹㄰戶ㄴ㝥ㄹ〸攳㠵㍢㐲搸㠵挸慢㤶㘳攴㈲散㘲㘸户㑤ㄸ慦昴昱ㄲ戶〲㕡摤㔸〷㘱㑢㔹捥㌲愲昱㌲㈰ㅦ㠷攵㜴戸㠴づ㉢攱㈰㠴㕤㡡㔱㤲㌰㕥晢愳挳ㅣ㠴㕤挶戰ㄵっ㕢つ〷〷㘱㉢愱搳㠴㕤㠱晢㈴㡣㔷昱愴㈷散㑡摢㙢つ扣戲㈶㡣㤷〳㔹㠴㕤㠵昰㑥挲㔶搹挹搶挲㥥つ㘱户挲㉦〳㘱扣㤸㐸〸扢〶㜹搵敤ㄸ戹〸扢づ摡㙤ㄳ挶慢㡦扣㠴摤つ慤㙥慣㠳戰ㅢ㔸捥㡤㐴攳愵㐹㍥づ慢改㜰ㄳㅤ敥㠵㠳㄰戶〶愳㈴㘱扣ㅥ㐹㠷敤っ㉥㠲挱敤㈰㡤㥢ㄹ戶㤶㘱ㅤ㜰㜰㄰㜶㉢㜴㥡戰摢㜰㥦㠴昱捡愲昴㠴摤㙥㝢昱搲愳慣〹攳㈵㑡ㄶ㘱㜷㈰扣㤳戰扢散㘴ㅢ㘰捦㠶戰㈷攱㤷㠱㌰㕥攰㈴㠴摤㡤扣敡㈹㡣㕣㠴摤ぢ敤戶〹㝢〶㘱㕥挲㌶㐲慢ㅢ敢㈰散㝥㤶昳〰搱㜸戹㤴㡦挳㠳㜴昸㌳ㅤ㥥㠳㠳㄰昶㄰㐶㐹挲㜸㡤㤴づ㜳㍣挳ㅥ㘶搸㈳っ摢っ〷〷㘱㡦㐱愷〹㝢ㅣ昷㐹ㄸ慦㜶㑡㑦㔸㠷敤挵换愱戲㈶㡣㤷㑤㔹㠴㍤㠱昰㑥挲搶摢挹摥㠴㍤ㅢ挲戶挰㉦〳㘱扣攸㑡〸摢㠰扣㡡㔷㕦戹〸㝢ㄲ摡㙤ㄳ昶㉥挲扣㠴扤〷慤㙥慣㠳戰愷㔸捥搳㐴攳㈵㕣㍥づ捦搰攱㙦㜴昸〰づ㐲搸㐶㡣㤲㠴昱扡㉤ㅤ收㈰散㔹㠶㍤挷戰慦攰攰㈰散敦搰㘹挲㕥挰㝤ㄲ挶㉢戰搲ㄳ昶愲敤挵㑢戴戲㈶㡣㤷㜲㔹㠴扤㠴昰㑥挲㕥戱㤳㝤〷㝢㌶㠴㙤㠵㕦〶挲㜸㈱㤸㄰戶〹㜹ㄵ慦〸㜳ㄱ昶㉡戴摢㈶散㘷㠴㜹〹换改搶搹㔸〷㘱㥢㔹捥敢㐴㔳晥づ㙦搰攱㥦㜴挸㠵㠳㄰昶㈶㐶㐹挲昲ㅤ㘱づ挲摥㘲搸ㄶ㠶昵㠶㠳㠳戰户愱搳㠴扤㠳晢㈴慣㄰㉥改〹㝢搷昶ち挱㉢㙢挲戶㠳戳㐵搸扦ㄱ摥㐹搸晢㜶戲㍥戰㘷㐳㔸㕦昸㘵㈰㙣〷㤸㠵戰て㤰㔷敤㠸㤱㡢戰て愱摤㌶㘱㍢㈳捣㑢㔸㍦㘸搷愳㔷㈹㝢㍡㍥㘶㌹㥦㄰㙤㔷㝦㠷㑦改昰㕦㍡散〶〷㈱散㌳㡣㤲㠴敤改〸㜳㄰昶㌹挳扥㘰搸㘰㌸㌸〸晢ち㍡㑤搸搷戸㑦挲昶㠵㑢㝡挲扥戱扤㠶挰㉢㙢挲㜸挹㥢㐵搸户〸敦㈴散㝢㍢搹㌰搸戳㈱慣ㄸ㝥ㄹ〸摢て㘶㈱㙣㉢昲慡ㄲ㡣㕣㠴晤〸敤戶〹㉢㐳㤸㤷戰㌰戴敢扤㠴晤捣㜲㝥㈱㕡㠵扦㐳㑥㍥ㅣ昸慤ㅤ慡ㄲづ㐲㔸㉥㐶㐹挲㙡ㅣ㘱づ挲扡㌱㉣て㈲扦ㄶづ搹㕤㠹挵昰㤰攳昲㌸敥ㅤ㙥摤㉥㜱㜰㍢㍥㜵戲㙤攱㜴㕣愳搱㐶搵㙦㘱㜳㙥㥥㜵愵㑣敡㐷㜷扢扦㉦〶ㄷ㤹㐹〹㐷ㅤ戳〷㉡㑢敤㠱摢搷慥慤㤵㥥扦敥㑡㥡㘰晥て㕢㝦昹㈵㍢ㄴ㍥㍣扡捦攷愷挲搶搵攵ㄴ㄰ㄳ㈴㘱ぢ㘸〰㠴昱ㄹ㌴〶㐳敦㐳㘸慣㥦㌶㝦ㅣ戴ㄹ㌶戵愷㕣㠴挲慣摢㜷㙥挱攵㘶敢愱つ晣摡㈹扦扤扢敥扤敤〵㤸㥣㥡攰㌷〷㌵㔱㙢㠳昴〱〴㙦昹㔳愰摤收㙥㘹㍣昴㜱摤ㅤ昷㑤捦㙡㕢搸㠰扤敡扣换㑦㔲戵敥㜱㜳慥㘵挶愴㥢㕢昲㜰㠹㘱敡㘷㈷㈷㘳敦㐷慡ㅥ㝤㔳㍥慢㕡挲㘸㤹㠴搹攴㝦つ㡡搲挶㜳搲㥤慣㌰㠶㍦㠱㥥愸愹敦搴晡㔸㑢㜳㙢㜳愲慤㘸ㄶ慥户㈸攲愷㤷㈷㜰攵捤愸晣㉦㤱搱ㄷ㤳㠵攵㌵昱㍢㤴㠴攸攰〹㑤捤㈷㌵挹㙣昲㕢昹㈱敥㐴㌳扡㜷㈷っ慦挷㤱㥦扤搰戸搰㔴㑣㤴㍦愱㘹㜶㔷〳扤㌱㠳扤㙢㐷搷捥慣ぢ㤷㐵攲ㄵ攵搱㜰㑤ㄴ㕦㤲㔵㕥㘵㐶换㙡㈲攱昲㐸㈴ㄶ愹慡㈸㌵挳㈵愱改㜶㡣㔱㠸㤸搰っ㍤ち㜱㜴戰ㅥ搱㔶㌸ㄳ㈳〲〷〴散㝦㈸㐲摣ㄳ㡤晦㌹㠱㍥挰改㕤㍢扡捥㜱㘱㐵㘰㝢攸㝡㐲㈷㕢挷㘷攲昳搲〳㝤愱搹づㅡ昷昷㔰㠵㘶摢㔹㡣㈲愴㌲晡㔳散〴㑦㜵㈸昴㝣㑤ぢ慡て搰㝡㍥攷㠸ㄵ㌴㜶㠱㤱捦ㅤ㙥戶㤶摥敡㍥挲㡡挳㠷扥摡㈳愰攵昳挷搸㤵㤹㡦昲昵㌹㕡㙢㜷愷て㜳昱㌶〷㕡㍥扥搵摢㤸〰ㅦ㔵㐴㌱昸㔰攱愳㐲㙤㠱㠶㡦っ㌷戳挷摡愹〲晤攱㘷ㄱ㕡㔲㕤㔶㔹㘱㤶挴㈲㤵搵攱㜰㈲ㅡ㡥㔴㔵㔶㔴挷挳ㄵ㤵戸挵ㄳㄵ㔵㈱搹〲捤摣〳㄰ㄳ㡡敡挹〸愱㌱㍤愲慤㌰㡥㔱搷㄰㙡㈲㌳晥攳㡡㝣攰ㄸ㘴搰㈰㘹愱㠴搶敦㐳攳㈰㡡㈱搰慢戹搰㕢ㄴ扤㠲ㅥ㜴㔲㌴っ㐶㔲㔴て扢㤷愲攳㝤戵摣㈵㉤ㄴㄵ㌳㜳愳慦㑦㤳搶㤶搰〷搳㤰摢㍣㘸㠵愲攷㌱〹㉦㐵捦晡㔲搴㘲愷ち㠴㤱捡愶愸㌲㕡㔳㕤㔳ㄳ愹㈹㉢㈹て㤷㔵挴慢㐱㔲㌴ㄶ㠹㠵攳㌵ㄸ㈷㑡㐲戲改㤹挵㔷㈰㈶搴愶㈷㈳ㄴ戵敢ㄱ㙤㠵昳㌱敡ㅡ㡡戸㑢ㅡ晦㍤ㄴ㉤搰晡㘱㌴晥㡥㘲㌸㥢㜴㌲昴ㄶ㐵敢㕣ㄴㅤ〴㈳㈹㍡〵㜶㉦㐵㡢㝣戵摣ㄷ㉤ㄴ㡤㘲收搳㝣㝤㑥搷摡㕡晡㘰ㅡ㜲㍢ㄳ㕡愱攸ㄱ㕦㡡ㅥ昲愵攸㙣㍢㔵㘰㍣㔲㈵㥦㐵㈵㘶㐵㌴㕡㘶㔶㔵㠶慢慡㉢㙡愲㠹捡捡㠸㘹攲㜷㜹㜹㐹㘹㈲昴〷つ㍦〱㌱愱㜳昴㐸㈸㤲ㅤ捥㙣っ㙤㠵攷挲搶㌵ㄴ㉤㐶㘶晣昷㔰㜴㥥搶昳愲ぢ昹挲㌴㘳〶㥢㜴〱昴ㄶ㐵㜷戸㈸㥡〹㈳㈹㕡〲扢㤷愲ぢ㝤戵ㄷ㐱㉢ㄴ捤㘶收㍦昹晡㉣搵摡㐳改愳㈹㕡づ慤㔰㜴戳㉦㐵㌷昹㔲㜴愹㥤㉡㜰㈴㔲㔹ㄴ㔵搶挴捡捡㑡攲昱敡㜸㐹㘹戸扡㉡ㄲ㑤㤴㐶昸㜷慢戴扣㍡㕡㙤㤶㤵㠶㘴㘳㌳㍢㜰ㄴ㘲㐲㉢昴㘴㠴愲换昵㠸戶挲㤵ㄸ㜵つ㐵㔷㈰㌳晥㝢㈸扡㔲敢慢㘹慣愱㠸戱㐹㔷㐳㙦㔱㜴愵㡢㈲ㄳ㐶㔲戴ち㜶㉦㐵搷昸㙡戹昷㔹㈸㍡㡥㤹慦昷昵戹㐱㙢敢改㠳㘹挸㙤㌵戴㐲搱愵扥ㄴ㉤昷愵㘸㡤㥤㉡搰㠸㔴ㄶ㐵搱㥡慡㥡㜸戸戴㍡㤱〸㔷㠴㑢ㄲ搵㌵㈵搱慡㐴㍣㕡ㄹ㡥挶慢换捡挲戱搰捤ㅡ㥥摦㐵ㅡ㕡慢㐷㐲㤱散㘲㘶㘳㘸㉢扣ㄵ戶慥愱攸㌶㘴挶㝦て㐵户㙢晤〸ㅡて愲㤸捦㈶摤〹扤㐵搱㘲ㄷ㐵ぢ㘰㈴㐵㜷挱敥愵攸㙥㕦㉤㜷㍢ぢ㐵㈷㌳昳㝤扥㍥昷㙢敤㈲晡㘰ㅡ㜲㝢㄰㕡愱攸㉣㕦㡡捥昰愵攸㈱㍢㔵攰㜴愴戲㈸㡡㐷换换捣㐸愲慡搴挴㥢㠴〸摥晤挵愲ㄵ㌵昱戲㜰戴㍡㔱㕤㕤ㄹ㡦㠴ㅥ搶昰㘷㈰㈶昴㠸ㅥ〹㐵戲㙦㤹㡤愱慤昰㌱搸扡㠶愲挷㤱ㄹ晦㍤ㄴ㜵㘸晤ㄸㅡ挷㔲㉣挶㑣搴㍡攸㉤㡡收扢㈸㍡ㅦ㐶㔲戴ㅥ㜶㉦㐵ㅢ㝣戵㝦㠱㔶㈸㕡挲捣摣摦散㡤㝣㑡㙢㉦愲て愶㈱户㘷愰ㄵ㡡收昹㔲搴攴㑢搱㐶㍢㔵㘰ㄹ㔲搹㉦㜴ㄵ戱㤲㤲㡡㜸戸〴㝦㠹挲㤱㑡戳愶愶慡慡扣慡愴愲慡愶㉣ㄱ慦愸㌴㐳捦㙡昸攵㠸〹㍤愷㐷㐲搱昳㝡㐴㕢攱摦㌱敡ㅡ㡡㕥㐰㘶晣昷㔰昴愲搶㑦愲㜱㌲挵㤵㙣搲换搰㕢ㄴ挵㕣ㄴ㕤つ㈳㈹㝡〵㜶㙦愳㌷昹㙡戹愳㔹㈸扡㠶㤹㕦昳昵搹慣戵搷搱㐷㔳昴〶戴㐲搱㌱扥ㄴㅤ攵㑢搱㥢㜶慡挰㙡愴戲㈸慡慡㡡㤶搶㤴㐴慡㑢愳戱慡㜰㐵㉣ㅣ慤㡡㔷攲㐹㤵挰㍢㜰㌳ㄱ㉥㡢㠶摥搲昰㌷㈱㈶戴㐵㡦㠴㈲搹㥢捣挶搰㔶昸㌶㙣㕤㐳搱㍢挸㡣晦ㅥ㡡摥搵晡ㄹ㌴昲㈳戹㡤㍢搸愴昷愰户㈸㥡攱愲攸㉥ㄸ㐹ㄱ㌷㍦㝢㈹晡挰㔷晢ㅦ㘸㠵愲㝢㤸㤹㝢㤸扤㤱ㅦ㙢敤㝤昴挱㌴攴昶㈹戴㐲搱㈴㕦㡡㈶昸㔲昴㤹㥤㉡昰㘷愴戲㈸㡡挵ㄲ戱㔸㐹㠵㔹ㅥ慤愹〸㔷㐶㉡㙢ㄲ㠹慡㔸㜹㔵摣慣慥愸㌰慢慡㈳愱捦㌵晣㐳㠸〹㝤愱㐷㐲㤱散㐶㘶㘳㘸㉢晣ち戶慥愱攸㙢㘴挶㝦て㐵摦㘸晤愱㌴ㅥ㐶戱㡥㑤晡づ㝡㡢愲攱㉥㡡㌶挰㐸㡡扥㠷摤摢攸慤扥摡ㅦ愰ㄵ㡡㥥㘴㘶敥㕡昶㐶晥慣戵㑦搱〷搳戰㙥㌸㌲㈱ㄴ㔵昹㔲㔴攱㑢㔱㉥㠲ㄸㅤ搸㠸㔴ㄶ㐵搱㈸㥥㍥戱㘸㐹㌴ㄶ㉤つ㥢㌵㘶戴愲慣扡愴扡扡挶っ㐷ㄳ攱敡㜰㐵愸㥢ㅤ㘳㍣㡢㤸㔰㥥ㅥ〹㐵昹㝡㐴㕢㘱〰愳慥愱愸㍢㌲愳ぢㅥ㡡ち戴晥㘸ㅡ㡦愱㜸㠵㑤ち㐲㙦㔱㌴挴㐵搱㍦㘰㈴㐵㍤㘰昷㌶扡愷慦戶ㄷ戴㐲搱㙢捣㕣攸敢ㄳ搲摡搷改㠳㘹挸慤て戴㐲搱㐰㕦㡡〶昸㔲搴搷㑥ㄵ㜸ぢ愹㉣㡡㈲㈵㤵㘵㔱扣搶㔵㤷㤶㔶㠵挳㘵愵㔱㍣㤵慡㑢㑡愲攵昱㘸㜵㐵扣愲㉣戴㠳㠶摦㠲㤸搰㡥㝡㈴ㄴ敤愴㐷戴ㄵ敥㡣㔱搷㔰戴ぢ㌲晢㔱搴㑦敢愳㘴㈷㐶昱〱㥢戴ㅢ昴ㄶ㐵㍢戹㈸晡㄰㐶㔲戴㍢散㕥㡡昶昰搵敥〹慤㔰昴㌱㌳昷昷昵ㄹ愰戵㥦搲㐷㔳㌴㄰㕡愱㘸㍢㕦㡡ち㝤㈹摡挷㑥ㄵ昸〲愹㉣㡡捡㘲㔵㌵ㄵ㈵搵戱㘸㉣㕣ㄶ挶㕦㈲扣攵慥愹愸慣慣㉡㉤慢慣㈹挳㔱扥搰㈰つ晦㈵㘲㐲㠳昵㐸㈸摡㔷㡦㘸㉢ㅣ㠲㔱搷㔰㌴ㄴ㤹晤㈸ㅡ愶昵㜳挹づ㍦慡摤昸㠱㑤㉡㠶摥愲㈸捦㐵搱㑦㌰㤲愲晤㘰昷㔲㔴攲慢㉤㠵㔶㈸晡㠵㤹换㝤㝤挲㕡换㙦ㅦ㑦㔲㔴〹慤㔰昴昳昷㝥〷㠰㝥㠴搶㝢㡣慥摡㑥ㄵ挸㐷㉡晢㙦㔱㜹扣摣㌴ㄳ〹㝣㘵㘸㈲㕣㔹㡥挵㔰㐵戸慣慣ㅡ㙦㈲ㄲ㤵㌵㤱㜸㜵愸㐶挳〷㄰ㄳ摡㕦㡦㠴愲〳昴㠸戶挲〳㌱敡ㅡ㡡㠶㈳戳ㅦ㐵㈳戴扥㠹散㌴㔳昴㘶㤳㐶㐲㙦㔱昴㌹晡搰㜹㡣㉥〴㈳㈹ㅡ〵扢㤷愲搱扥摡㕡㘸㠵愲㍥捣㍣搶搷㘷㥣搶昶愵て愶㈱户〹搰ち㐵ㅦ昹㔲昴ㅦ㕦㡡㈶搹愹〲㍢㈳㤵晤㐲㤷㈸㉦㠹㔷㘲搵㕡〵㡡攲㘶戴扡戲ㅣ㉣㈵㉡㘳ㄵ㌵ㄵ㔵㈶摥㉥㑣搶昰扢㈰㈶㌴㐵㡦㠴愲愹㝡㐴㕢攱㌴㡣扡㠶愲改挸散㐷搱っ慤㙦㈳㍢晣搸㝡愳㍦㥢㌴ㄳ㝡㡢愲㌷㕤ㄴ敤〵㈳㈹㥡〵扢㤷愲搹扥摡㐳愰ㄵ㡡昶㘶收挳㝣㝤づ搷摡㐱昴搱ㄴㅤ〹慤㔰昴慡㉦㐵㥢㝣㈹㍡摡㑥ㄵㄸ㡡㔴昶ぢ㕤戹ㄹ㡤㠴㉢㙢㉡㈲㜸㜳㄰㡢㤸搱昲敡慡㔸扣愴慣慣慡戲㌲㙡挶㑢㐲挷㘸昸㘱㠸〹捤搱㈳愱愸㑥㡦㘸㉢㍣ㄶ愳慥愱㈸㠲捣㝥ㄴ㐵戵晥㘴戲㜳ち㐵㤸㑤㡡㐳㙦㔱昴㌷ㄷ㐵㤵㌰㤲㈲ㄳ㜶㉦㐵〹㕦敤㜱搰ち㐵搵捣㕣敦敢㜳扣搶敥㑦ㅦ㑤㔱〳戴㐲搱㕦㝣㈹㕡敦㑢㔱㤳㥤㉡㌰〲愹㉣㡡㑡捣捡㑡ㅣ搵づ攳㉤〳晥ㄶ㔵㈶慡昹㠷㈹㕣㕡ち戲㉡愲攵ㄱ㌳搴慣攱て㐲㑣㘸㥥ㅥ〹㐵㈷敡ㄱ㙤㠵㉤ㄸ㜵つ㐵慤挸散㐷㔱㥢搶㥦㑥㜶捥愰ㄸ捦㈶捤㠷摥愲攸㐱ㄷ㐵ㄳ㘱㈴㐵㈷挱敥愵㘸㠱慦㜶㈱戴㐲搱㘴㘶㍥挵搷㘷㔱㔲㑢ㅦ㑤搱愹搰ち㐵㜷晢㔲㜴愷㉦㐵愷摢愹〲〷㈳㤵㐵㔱㜹㐵戴愴慣㤴攷㠶㈲㈵㘱ㅣ㐵慤㌱㜱〴㌵㕥㔳㕡ㄱ慢㡥㥡搵搱㐴攸っつ㍦ㄳ㌱愱㌳昵㐸㈸㍡㑢㡦㘸㉢㍣ㅢ愳慥愱攸て挸散㐷搱㌹㕡㝦づ搹昹㈳挵㤱㤸㠹㍡ㄷ㝡㡢愲ㅢ㕤ㄴㅤつ㈳㈹㕡っ扢㤷愲昳㝣戵攷㐳㉢ㄴ捤㘱收㈵扥㍥ㄷ㙡敤戱昴搱ㄴ㕤っ慤㔰戴捡㤷愲慢㝣㈹㕡㙡愷ち挴㤱捡愲㈸㤶挰昹㍣㥥挶挳㝡㈸っ扡㜰㠴慥慣㌲ㅣ㈹㉢愹慣㡣挵慡攲㌵愱㘵ㅡ摥㐴㑣㘸戹ㅥ〹㐵㤷攸ㄱ㙤㠵㤷㘲搴㌵ㄴ㕤㠶捣㝥ㄴ慤搰晡ぢ挸づ扦捥挰㘸㘴㤳㔶㐲㙦㔱戴搴㐵㔱㌳㡣愴攸ち搸扤ㄴ㕤改慢扤ち㕡愱攸㐴㘶㕥攵敢㜳㡤搶戶搲㐷㔳㜴ㅤ戴㐲搱〵扥ㄴ㥤攷㑢搱つ㜶慡挰㐹㐸㘵㔱㔴㠳㤳慤攱戲敡㘸㈴㔲ㄶつ攳㙤㐲愴愶㈶㕣㠱户㜸昱㜰っ㈷晡愲昱搰㡤ㅡ㝥〱㘲㐲慢昵㐸㈸扡㐹㡦㘸㉢㕣㠳㔱搷㔰㜴㌳㌲ぢ㐵摢攳㡤慦㜵敡戵㉦敥㠵搶㙡㍤扦㑦挱㔸㑡㜱㍡㥢㜴㉢昴ㄶ㐵愷戹㈸㍡ㄳ㐶㔲㜴ㅢ散㕥㡡㙥昷搵摥〱慤㔰㜴㌶㌳摦攵敢㜳户搶㥥㐳ㅦ㑤搱扤搰ち㐵ぢ㝤㈹㍡挹㤷愲晢敤㔴㠱昳㤰捡晥㕢ㄴ慥㠸㐴㘳㘶㉣㙥攲戸㕣㐹㑤愲愶愴捣挴戹㈲扣慢挳ぢ㕦㘵扣㌲昴㠰㠶㍦ㅦ㌱愱〷昵㐸㈸晡戳ㅥ搱㔶昸㄰㐶㕤㐳搱挳挸散昷㉣㝡㐴敢㔷㤰㥤换㈹㤶戱㐹㡦㐱㙦㔱搴攰愲攸ㄲㄸ㐹搱攳戰㝢㈹敡昰搵㍥〱慤㔰㜴ㄹ㌳慦昷昵搹愰戵㤷搳㐷㔳昴㈴戴㐲㔱挲㤷愲戸㉦㐵㑦搹愹〲㔷㈱㤵㐵㔱㔵㈲㘱㐶㉡㉡㉡昰捡㔶ㄶ㉥慦慣慥㠹㤴㐶㉢㑢㉡ㄲ㌸攰㕤㔹㔹㙤㔶㠵㥥搶昰㔷㈳㈶昴㡣ㅥ〹㐵㝦搳㈳摡ち㌷㘲搴㌵ㄴ㍤㡢捣㝥ㄴ㍤愷昵㔷㤳㥤㔵ㄴ慢搹愴扦㐳㙦㔱㜴㠴㡢愲㌵㌰㤲愲ㄷ㘰昷㔲昴愲慦昶㈵㘸㠵愲戵捣晣㡡慦捦㈶慤扤㤵㍥㥡愲㔷愱ㄵ㡡㘶昹㔲㜴戰㉦㐵㥢敤㔴㠱㍢㤱捡愲愸ㅣ㠷㑢㑢愳ㄵ㌸て㤱㌰挳㘱㥣㙥㑤㤴㠵昱〲㠷挳㐰㘶㜵㘹㑤愲㌲昴扡㠶扦ぢ㌱愱㌷昴㐸㈸晡愷ㅥ搱㔶昸㈶㐶㕤㐳搱㕢挸散㐷搱ㄶ慤扦㠱散摣㐸昱㘷㌶改㙤攸㉤㡡挶戹㈸㝡ㄸ㐶㔲昴づ散㕥㡡摥昵搵晥ㅢ㕡愱攸㔱㘶㝥摦搷攷〳慤㝤㥣㍥㥡愲て愱ㄵ㡡㐶晡㔲㌴挲㤷愲㡦敤㔴㠱昵㐸㘵㔱㔴㔱㔳㥥愸㉡愹慡㈸㌳捤慡㜰愹㤹挰ㅢ㠵㐸㈴㕡ㄲ㉢㉤㉤愹㡡㤵㔶挶㐳㥦㘸昸つ㠸〹㝤慡㐷㐲搱㝦昵㠸戶挲捦㌰敡ㅡ㡡㍥㐷㘶㍦㡡扥搰晡戵㘴㠷㕦戶㘱㙣㘴㤳扥㠲摥愲愸摣㐵搱㜳㌰㤲愲慦㘱昷㔲昴㡤慦昶㕢㘸㠵愲扦㌳昳昷扥㍥㕢戵昶㐵晡㘸㡡㝥㠴㔶㈸晡㥤㉦㐵㐳㝤㈹晡搹㑥ㄵ搸㠴㔴ㄶ㐵戱㐸㐵㘹㜹㑤㈴㔲㔳㔲ㄹ〹㠷㙢慡戱㝤〱愳敡㜸㜵〵㌶攰攱㌹ㄵ晡㐵挳晦〳㌱愱ㅣㅥ愸㘲㉢㠴㈲愵㐷戴ㄵ收㘲搴㌵ㄴ㜱挷慦ㅦ㐵摣〴㉣㝡㝥㥤㠸挱慦晣㌰摥㘲㤳戸搷㔴㘶戹〵㈳㍡昰愶ち戴㜶㉡㠷昶㑦㠸摢㍡㔱㈲扥愳〷扥扤扡攵㜳〳愱敦愷㡥㕢㝢昸㘶攱戳㘴捤攲摡搱㔵挵㘳ㄷ挴捣〶㝥挲㍢㜶晡㈱㌴㘷㠷挶㠹慤戸㙢戶戴捥㙥ㅥ㈵㥦㍢捥慤㥥摢改捤㠰㐳ㅢ挷户搷挷昱搱戲㝢㜷㙡昴挷晢敢戰改㉤挹戸㕥㥤㕥昸愰攲ㅤ㍡㐷戵搸㐳㙡㉥㘸攳攷扢敥摡愹挵㜷㌹攰ㄳ收捤戸捥搸㡡换ㅡ昲㜲扢愹㈱㝥摦㔳㌱愶戹㌱㔲摦㔴㍣慥㈵愶ㄳ㡣㙤㙡㙦摣ㄳ㌵散敡昳㐱戶愳敢摢㘴戳散㙥戰㉢愳㌷摡ㄳ㜸ㄷ昵敥㍤㝣挰捣搹挳〷散㌳㜰摣挰戲捡㝤〶ㄴ㑤㙥㙦㙡㥤ㅢ㘹㉡㙡㙥挱㘷改ㄶ搱㌰㙡㘰戸㈴㝦㔷㍣㄰晦て㤳㈰㙢㥤晢㔴㌹㈵晥〴㡤昷㠰愸昸㤸㘳㍥慡ㄴ㌷㑣づ挴ㅤ攳㔹㡡攷㈸㥥愷㝥㐷㌸扣㡥慦㙥昹昹㤷㘵〳㕥㉥㔸㌶敤戶攷挲て㝥昴改㍦㕥㔱㍢搸㠶㉤慦昴摢㘸㥥昸摥攸㙢ㅦ戸攳戵慢㙢㔷㌴㈹敥慥㤴㐷换挷〰㐹㍥㕡㜶搵㕡搷愳㠵ㅢ㈵攵搱昲㈹㝣㝢㜵㔳戲㍢㤱㥥㐶㝦挸挰㘷捥挶㡣㑤摦㤸捡ㄲ㔵㠸改攸㘲㠲挶ㄷ慣㡦ㅢっ晤㑡ち愶㉢挹戰つ㡦㡥㜸昱戲收戳㝡㡤扥愳散㡡㐷㌶㙥晥㘸戴攲㙥㐴㈹改㍢㘷㐹挵㕡敢㉡愹〴㕡㈹㘹慢㔵㤲散收愳愷ㄱ㠶っ晣攸㉣㈹ㄳ搷攵慡㥢慢愴㥦㔹ㄲ㌷攴昹㤵昴昳㜷㘹㔸晡挹㌶㔴散㔴扦㙥㘴㙤晦㠹户㕣㜵挷㈵㌵㤱㙢㡢ㄵ㜷敦㐹㐹㜹搸换㥦㘴㘹㤴搶扡㑡攲㐶㍣㈹㈹〰㕦戰㈴扢摦攸㘹㜰㕦㕤愰〰摡㙣ㅥ扥攵搵敡㕢㑣愷㤳㈵㝥㉥戲㥡㠱ㄴ㝥㈵㝤㤱慥愴捦㙤挳㙤㠷慣㜹戲愳㘶挵昸ぢ㥥昸搷慢㑢〶㙤㕡慣戸摢㑤㑡ち㌹㑢㥡慤戵扡㈴扡㠴戸㜱㑤㑡敡㘳㤵㈴扢挵攸㘹㜰ㅦ㕡愰㙦戶㈵㤵愹㡦㕣㈵敤挸㤲戸攱换慦愴昷搲㤵昴㙦摢搰敦慢戶㠵挷㌵㜴㑣㕥㜳敤㌵㔳攷㕣㌵㜵㥤攲敥㌰㈹㘹㌷㘷㐹戲敤㡢捦㔰㕤ㄲ敥攷㠴戸搱㑢㑡摡挳㉡㐹㜶㔷㌱摥攰扥慤㐰㔱㤶㈵㤵搵愸户㕣㈵つ㘰㐹摣㈰攵㔷搲收㜴㈵扤㘶ㅢ㍣㕦㕡捦摤㔴㔲搲㘰㘷㐹戲㑤捡㔳ㄲ㌷㐶㐹㐹㐳慣㤲㘴㌷ㄲ攳㡤搳㈱〳挳戲㉣愹扣㑡扤攴㉡愹㤸㈵㜱㐳㤱㕦㐹捦愵㉢改㔹摢攰昹慡㜹敥㍥㤲㤲挲捥㤲㘴㕢㤱愷㈴㙥㈴㤲㤲㉡慤㤲㘴昷づ攳㡤㘵㤰㠱㙡㘷㐹ㄹ㕥昱㉡㉡搴㕦㕤㈵敤捦㤲戸〱挷慦愴㜵改㑡㝡挲㌶㜸扥㈰㥥扢㜵愴愴㤱捥㤲慥搱㕡搷〳㡦ㅢ㙦愴愴搱㔶㐹戲摢㠵㥥〶昷搱〴挶㘴㕢㔲㡤㝡搸㔵搲㌸㤶挴つ㉢㝥㈵摤㥦慥愴晢㙣㠳攷㙢摤戹扢㐵㑡㥡攲㉣改ㅥ慤㜵㤵挴㡤㉡㔲搲㌴慢㈴搹ㅤ㐲㑦㠳晢㑥〲㌳㥣㈵㘵㝡ㄱ㉦㔵㜷戸㑡㥡挹㤲戸挱挳慦愴戵改㑡扡搹㌶㜸扥㡣㥤扢㐱愴愴挳㥤㈵挹㌶て捦〳㡦ㅢ㍢愴愴㈳慤㤲㘴㌷〵攳つ敥搳〸ㅣ㥤㘵㐹攵㤵敡㝡㔷㐹㜳㔸ㄲ㌷㐴昸㤵㜴㜵扡㤲慥戲つ㥥慦㔰攷敥〹㈹㈹敥㉣㐹戶㐵㜸㑡攲㐶〸㈹㈹㘱㤵㈴扢てㄸ㙦㜰㕦㐳㘰慥戳愴㑣捦愵㑡㜵㤹慢愴攳㔹ㄲ㌷㄰昸㤵戴㌴㕤㐹㝦戲つ㥥㉦㍥攷㙥〳㈹㘹㥥戳㈴搹㐶攰㈹㠹ㅢ〷愴愴ㄶ慢㈴㌹㕢捦㜸㠳晢〰〲晣捥㠱慣晥搴㤶慢昳㕤㈵捤㘷㐹㍣攱敥㔷搲㌹改㑡晡㠳㙤昰㝣㕤㌹捦捥㑢㐹㡢㥣㈵挹㘹㜷㑦㐹㍣搱㉥㈵㥤㙡㤵ㄴ挰㤸慢〲㘵昰扣㜹攰㜴㘷㐹㤹㔸㉡㔳愷戹㑡㍡㤳㈵昱〴戵㕦㐹㈷愷㉢㘹愱㙤昰㝣挹㌸捦㘶㑢㐹攷㍡㑢敡愳戵慥㤷〷㥥㤸㤶㤲捥戳㑡㤲戳挱㔲搲捥戰〴㉥㜰㤶㤴改攵愱㑣戵扡㑡扡㤰㈵昱㠴慥㕦㐹㑤改㑡㙡戴つ㥥慦〶攷搹㕦㈹㘹戹戳㈴㌹慤敢㘱㠹㈷㜲愵愴㑢慤㤲攴散愹㤴挴昳戲㠱ㄵ捥㤲㌲戱㔴愵㡥㜳㤵戴㤲㈵昱〴愸㕦㐹搱㜴㈵㐵㙣㠳攷ぢ扤㜹戶㔴㑡扡挶㔹㔲戵搶扡㔸攲㠹㑦㈹改㍡慢㈴㌹摢㈸㈵㡤㠰㈵㜰㐳戶㈵㠵搵㔱慥㤲㔶戳㈴㥥㌰昴㉢改搰㜴㈵ㅤ㘲ㅢ㍣㕦挳捤戳㡢㔲搲慤捥㤲攴戴愱㠷愵愹扡愴摢慤㤲攴散㥣㤴挴昳㝥㠱㍢㥤㈵㘵㜸攰㤵搷愸改慥㤲敥㘶㐹㍣挱收㔷搲愴㜴㈵㑤戴つ㥥㉦捦收搹㌸㈹改㐱㘷㐹㜳戴搶挵ㄲ㑦慣〹㑢て㔹㈵挹搹㉣㈹㈹づ㑢攰㤱㙣㑢ち慢㕡㔷㐹㡦戱㈴㥥㤰昲㉢㘹㐴扡㤲㠶摢〶捦㔷㕥昳散㤵㤴戴挱㔹㤲㥣㤶㜲戲㐴㤷㄰㑦㐴㐹㐹㑦㕡㈵挹搹ㅦ㈹㠹攷㤵〲㑦㘵㔹㔲㔹戵慡㜲㤵昴っ㑢攲〹ㅣ扦㤲捡搲㤵㔴㙡ㅢ㍣㕦㔴捤戳㍤㔲搲摦㥤㈵㥤慤戵㉥㤶捥㠱㔶㑡㝡搱㉡㐹捥㤶㐸㐹㍣てㄳ㜸搹㔹㔲愶㤷㠷㜲㌵搴㔵搲㈶㤶挴ㄳㅥ㝥㈵敤㤳慥愴扤㙤㠳攷敢愵㜹㜶㐴㑡㝡挳㔹㤲㥣昶㜰戲㠴晢㌹㈱㥥攸㤰㤲摥戴㑡㤲戳ぢ㔲ㄲ捦㕢〴戶㌸㑢捡昴㕣㉡㔱㝢扡㑡㝡㥢㈵慤㑥㔳㔲扦㜴㈵敤㘲ㅢ㍣㕦ち捤戳〹㔲搲〷捥㤲攴㌴㠱愷㈴㥥ㄸ㤰㤲㍥戴㑡㤲愳昱㔲ㄲ㡦昳〷㍥捥戶愴㔲戵扤慢愴㑦㔹ㄲて愸晢戱搴㍢㕤㐹扤㙣㠳攷慢㥣㜹昴㕤㑡晡捡㔹㤲ㅣ㔶昷㤴挴〳改㔲搲㌷㔶㐹㜲昴㕡㑡攲㜱昱挰㜷捥㤲㌲㍤昰慡㔵㜷㔷㐹㕢㔹ㄲて㐰晢㤵㤴㥢慥㈴㘵ㅢ㍣㕦挰捣愳搵㔲㔲㑥㠱攳㜰㡡ㅣ㠶昶㤴挴〳捦㔲㔲㉥㝣㜱㌸㐵㡥昶㑡㐹㍣㡥ㅣ挸㠳㌶慢昷㜸ㄵ敡㠷㙦㥤㠷㔳〲〸㔴㍣㘰敢㔷搲㌷㜰昵㍤㡥昷戵㙤㐸晤摡攴㄰て昶捡㌴㝢㈲慦搱㡢愲㌷㐴㌰㥦㐷㜶㝤㡦㐱捡㜷ㄷㄶ㕢㕦昲㠶慢摥捤㔶㔱ㄴ愲〱昹〹ㅥ扣敤㤱攰挵昰愶㝣搳㥣㝣㑦㙥㠳㕣攴摥ㄳ摦昷搶㜲㠲搹㌲〵㕦㕦㠸㙦㜹㥢㔵摦㘸㕦摦㡤慦㌵攴㜱㔹晤㡤㘲㠶㡣昸㌹つ㠱挴㜴ㅥㄶ敤㥥㤸搸㡡㉦㐹㡣ㄷ㌴捥㠸戴戵㤹㉤㑤扦㠵捦㥢挰挷づ攴攱㠳㜳昰㘳㝤つ㥣敦ㄵ晦扣㤴㍦昵ㅢ挸ㅣ摦〴搹搹て晤㙤愰戹晣㥡戸㕦昷㘹ㄳ㠱㐲戰㔶㠸愳摥㘶っ㕦搰㔹㌴㥦㥦㈵搱㥡慢㍥〳敦戲愷昵愳戲㕤攴㄰㌰扥㡡づ摦愶づ摦㐰ㅦ㠸㙥㌸㥣捤てㅦ收挳㍡㘸㙣て㡤搱㠱㠱㠸㥣㍣ㅥ㍦捥㜴㜰㥢〷ㄴ扢㌷搶㐵㕡㕡㈲ぢぢㅡ敢ㅡ捣愶攳摡收ㄶ搴捤挷搱㝣㝣ㄵ㈵㥥㝡〵〵〵挶づ㐸捡〷ㄸ㥦㌷㈱ㅥ㉣㤶㐷摢㡥㠴摡㠹㘲㘷㠸愰攲㤱㘱㍥攲っ㤶㤱慢摥昳㥤昶慥昴攷戴㍢愷扣㍢㔵ㅤ㐸㙤㑤㔹昱㤰㌰愷㙤散〹㐳ㄲ㤶〷㜴〵戶㠸敥晤㈹〶㐰〴ㄵ㡦摥㍡㘰摦昰㠵摤㥢晥㙥搸㐱㔴㌹㘰㜹搸㔶㘰昷㠵㈱〹㥢㠷ㄶ〸散㄰扡て愵ㄸ〶ㄱ㔴〱ㄸㅣ戰㉦晡挲敥㐷㝦㌷㙣㈹㔵づ搸㈰昲〸㙣㌹っ㐹搸㤰㠶つ搳扤㠲愲ㄲ㈲愸晡戸㘱㥦昲㠵慤愱扦ㅢ昶〰慡ㅣ戰㍢㙡搸攱㌰㈴㘱㜷搳戰㈳攸㝥㄰挵㐸㠸愰摡挳つ晢㤸㉦㙣㉤晤摤戰㘳愹㜲挰づ搰戰攳㘱㐸挲づ搶戰ㄳ攸㍥㤱㘲ㄲ㐴㔰つ㜱挳摥敢ぢ㍢㤵晥㙥搸改㔴㌹㘰㡢㌵散挱㌰㈴㘱挳ㅡ㜶㈶摤㘷㔱捣㠶〸慡㑡㌷散㕡㕦搸挳攸敦㠶㍤㠲㉡〷散晥ㅡ昶㈸ㄸ㤲戰㍣㔰挷㠱㜱㌴摤㡦愱㤸〳ㄱ㔴愳摤戰搷昸挲㐶攸敦㠶㡤㔱攵㠰ㅤ愷㘱㑤ㄸ㤲戰㍣㤸㈶戰〹扡ㅦ㐷㌱ㄷ㈲愸愶戹㘱㉦昵㠵㍤㠱晥㙥搸㐶慡ㅣ戰㌳㌵㙣㌳っ㐹㔸ㅥ昰ㄲ搸㜹㜴㍦㤱愲〵㈲愸㡥㜴挳㕥攰ぢ摢㑥㝦㌷散㐹㔴㌹㘰攷㘸搸㠵㌰㈴㘱㜹㔰㑡㘰㑦愶晢㈹ㄴ㡢㈰㠲㉡攱㠶㍤搳ㄷ昶㌴晡扢㘱捦愰捡〱㝢扣㠶㍤ぢ㠶㈴㉣てㅣ〹散搹㜴晦〳挵㌹㄰㐱搵攲㠶㕤攰ぢ扢㤸晥㙥搸昳愹㜲挰捥搷戰㑢㘰㐸挲昲攰㡥挰㕥㐸昷㡢㈸㉥㠶〸慡㔳摤戰㑤扥戰换攸敦㠶扤㠴㉡〷散㤹ㅡ昶㌲ㄸ㤲戰㍣〰㈳戰㉢攸㝥㌹挵㑡㠸愰㍡捦つㅢ昷㠵扤㡡晥㙥搸㔵㔴㌹㘰㉦搴戰搷挲㤰㠴攵㐱ㄲ㠱扤㡥敥搷㔳摣〰ㄱ㔴㤷扡㘱㡦昴㠵扤㠹晥㙥搸㥢愹㜲挰慥搴戰户挰㤰㠴攵㠱っ㠱扤㤵敥户㔱摣づㄱ㔴搷戹㘱㘷昸挲摥㐵㝦㌷散㍤㔴㌹㘰㔷㙢搸晢㘰㐸挲昲㘰㠳挰摥㑦昷〷㈸ㅥ㠴〸慡摢摤戰攳㝣㘱ㅦ愶扦ㅢ昶㔱慡ㅣ戰㜷㙢搸挷㘱㐸挲昲㠰㠰挰㜶搰晤〹㡡㜵㄰㐱昵㤰ㅢ昶㐰㕦搸扦搰摦つ晢㔷慡ㅣ戰㡦㘹搸愷㘱㐸挲㜲搱㉥戰捦搰晤㙦ㄴㅢ㈱㠲敡㐹㌷㙣㤹㉦散昳昴㜷挳扥㐰㤵〳昶ㄹつ晢ㄲっ㐹㔸㉥慣〵昶㘵扡扦㐲戱〹㈲愸㕥㜴挳づ昶㠵㝤㡤晥㙥搸搷愹㜲挰㙥搲戰晦㠴㈱〹换挵慦挰扥㐹昷户㈸戶㐰〴搵㥢㙥搸㍤㝣㘱摦愱扦ㅢ昶摦㔴㌹㘰摦搶戰敦挳㤰㠴攵〲㔵㘰㍦愰晢㝦㈸㍥㠴〸慡て摤戰㝤㝤㘱㍦愱扦ㅢ昶扦㔴㌹㘰㍦搵戰㥦挳㤰㠴攵㈲㔲㘰扦愰晢㤷ㄴ㕦㐱〴搵㌷㙥搸愰㉦散户昴㜷挳㝥㑦㤵〳㜶慢㠶晤〱㠶㈴㙣㡥㍤㌰㝥愴晢㑦ㄴ㍦㐳〴ㄵ㔷㜵㡥户㜰㌹扥戰捡昰挰㜶愳捡〱换攵㥣扣㠵换㠷㐱挳收㜳㌱㜶㠰摦㉥ㄴ㙢昱攵昸晣慣愱昸㍣㌷㝣晦扢ㄹ挷晡㘹ㅥ㜶戳㉣ㅣ摢搴搶挲㑦㈳捦改㠶㙤㌳昹戲㔷㈵㉦㜷晦㕦㤷㡢慢戰摤㤱㡡户晣慤摦晣昲换晦㐷ㅥ扥晦敦摣愴挲㡣〷攲㔶㤰ㅢ㔰扤㔰㉣ぢ㔶摦〳㠱㈸挳挵愰ㄴㄷ愲㘲昸捥㌶ㅣ〴㠳㘱愰㔱昹摢挱㤴昵搲㡡搰扦昲㌳敥㠲〰㔳摢㜳㜲㠴敥挱ㄱ敥昰㔶戸㠳慤㉤挰㙦散愰㠱㤴戹㝥㘵捦㔵㔷户㤳㌶㝣㤹㔲ㅤㄷ㍥ㄲ昱㠵戳扡㐲㐲散ちㄳ㉢㌴㐲ㅣ敤㡥㝢〲扦㥤ㄳ㝥㑦㕢㙢挱ㄷ㘱㈴挹㍥㑤㠱敦慦つ㥦愴挰㜳〱㈴ㄱㅦ㍢攱㜷㈰挴摥㌰〹晣㡥ㅣつ挲㐸攰㜷㜲挲敦㙢㙢㉤㜸㉥㜰㈴搹〷㈹昰㐳戵攱晤ㄴ昸㘱摡昰㥥ㄳ㝥㔷㐲散〷㤳挰敦挶㔱㈹㐶〲扦扢ㄳ扥摣搶㕡昰㕣攸〸晣摢㈹昰ㄵ摡昰慦ㄴ㜸㉥㠸㈴㘲㡢ㄳ扥㍦㈱㙡㘰ㄲ昸〱ㅣㅤ㠰㤱挰敦攵㠴ㅦ㙥㙢㉤㜸㉥㜸㈴搹ㅢ㈹昰〷㘹挳敢㈹昰㈳戵㘱戳ㄳ㝥㄰㈱㙡㘱ㄲ昸挱ㅣ㡤挵㐸攰昷㜵挲㡦户戵ㄶ晣〴㥤㙣㔳ち晣㐴㙤㜸㈵〵㥥ぢ㈴㤹昰换㑥昸摦ㄱ㘲㉡㑣〲㕦捣搱㜴㡣〴㝥㍦㈷晣挱戶搶㠲㥦愹㤳晤㍤〵㝥㤶㌶㍣㥦〲捦㠵㤲挰㍦攷㠴㉦㈷挴㘱㌰〹㝣㤸愳㈳㌰ㄲ昸ち㈷晣㔱戶搶㠲攷㐲㐸㤲㍤㤳〲㝦㡣㌶㍣㥤〲捦〵㤳㐴㍣攵㠴慦㈱㐴〴㈶㠱摦㥦愳ㄸ㐶〲㝦㠰ㄳ摥戴戵ㄶ㍣ㄷ㐴㤲㙣㐳ち晣㜱摡戰㍥〵㝥慥㌶慣㜳挲ㅦ㐴㠸ㄳ㘰ㄲ昸㤱ㅣ㌵㘲㈴昰愳㥣昰捤戶搶㠲攷挲㐸攰ㅦ㑢㠱㍦㔱ㅢㅥ㑤㠱㙦搱㠶㐷㥣昰㘳〹搱づ㤳挰㡦攳攸㈴㡣〴㝥扣ㄳ㝥愱慤戵攰戹㐰ㄲ昸〷㔳攰㑦搱㠶〷㔲攰戹㤰㤲㠸晢㥤昰㤳〹㜱ㅡ㑣〲㍦㠵愳㌳㌰ㄲ昸愹㑥昸戳㙣慤〵捦㠵㤲㈴扢㍢〵晥て摡㜰㔷ち㍣ㄷ㔴ㄲ㜱愷ㄳ晥㘰㐲㉣㠶㐹攰㘷㜲㜴㍥㐶〲㍦换〹扦挴搶㕡昰㕣㌰㐹戲㕢㔳攰㉦搲㠶㕢㔲攰戹戰㤲㠸戵㑥昸挳〸戱っ㈶㠱㍦㥣愳㑢㌰ㄲ昸㈳㥣昰㤷搹㕡ぢ㥥ぢ㈷㐹戶㍡〵晥㜲㙤戸㌱〵㥥ぢ㉣㠹戸挱〹㝦っ㈱慥㠲㐹攰攷㜰戴ち㈳㠱慦㜳挲㕦㙢㙢㉤㜸㉥愰㈴搹㌵㈹昰搷㙢挳慡ㄴ㜸㉥戴㈴攲㙡㈷㝣㡣㄰㌷挱㈴昰㜱㡥㙥挶㐸攰㑤㈷晣㉤戶搶㠲扦㔵㈷㕢㤹〲㝦㥢㌶㕣㥥〲捦〵㤷挰慦㜰挲搷ㄳ攲㉥㤸〴晥㜸㡥敥挱㐸攰㑦㜰挲摦㘷㙢㉤㜸㉥愸㈴搹昲ㄴ昸〷戴㘱㔹ち㍣ㄷ㕥ㄲ戱搴〹摦㑣㠸㠷㘱ㄲ昸㜹ㅣ㍤㡡㤱挰㥦攸㠴㝦摣搶㕡昰ㅤ㍡搹㠵㈹昰㑦㘸挳㤲ㄴ㜸㉥挰〴晥〲㈷㝣㍢㈱晥〲㤳挰捦攷攸慦ㄸ〹晣㐹㑥昸愷㙤慤〵捦〵㤶㈴㍢㌷〵晥㙦摡昰挷ㄴ昸㡤摡㜰㡥ㄳ晥ㄴ㐲㍣て㤳挰㉦攲攸〵㡣〴晥昷㑥昸㤷㙣慤〵捦㠵㤶挰㥦㤹〲晦㡡㌶㥣㤱〲捦〵㤹㐴㥣敥㠴㍦㠳㄰慦挱㈴昰㘷㜲昴㍡㐶〲㝦㤶ㄳ晥㥦戶搶㠲攷㠲㑢㤲㉤㑡㠱㝦㑢ㅢ㑥㐹㠱摦愲つ㈷㍢攱晦㐸㠸㜷㘰ㄲ昸㜳㌹晡㌷㐶〲扦搸〹晦扥慤戵攰㍦搰挹收愷挰晦㐷ㅢ摡㔳攰戹㐰㤳〹户㌹攱㤷㄰攲ㄳ㤸〴晥㐲㡥晥㡢㤱挰㕦攴㠴晦摣搶㕡昰㕣㠰㐹戲㜹㈹昰㕦㙡㐳㜳ち㍣ㄷ㙡ㄲ搱攴㠴㕦㐶㠸㙦㘱ㄲ昸攵ㅣ㝤㡦㤱挰㕦攲㠴晦挱搶㕡昰㕣㠸㐹戲攳㔳攰㝦搲㠶晡ㄴ㜸㉥搸㈴㘲慥ㄳ晥㜲㐲㜰㠱㈶昰㉢㌹攲摡㑣攰慦戰敦㜰㔰挸㠵ㄹ敦〸㝣㈱㔷ㅦ晣〰愷摣〵㉡㜶㙣晣搸㘳扦㉢捣㉢敡㤷㜷昸挸㥥㤷㙦㜹收敤愵㉦ㅦ㍤晣晤ㅦ慦扣昲攵㜷㤷㙥晣昱㤱攸昰扦㕥㜷摤㠶㐹慢㌶扥摤㈷㜱㑤敥晤摦㑤戹㘶㔱改〹㡢㑥㑣ㅣ㌲㘴晣愲㈳㡥㍦戸㜴挶㜶㐳扢㜵敢摥㝤搰昶㑦敤㍣㌸㜴晡㠹て慡㈷㕥摢愹㐹挹㡡〳〰敥㙤扦㕣㜹挸昲昷㉡摣改搵慤㤰换㠴㉥㥤㠶慣㍣㍣搳攰ち㐴愶戱捡㥡〶㤷ぢ㕤㍡つ㔹㠱㜸愶挱㤵㠸㑣攳㕡㙢ㅡ㕣㌶㜴改㌴㘴㈵攲㤹〶㔷㈴㌲㡤敢慤㘹昴敦敡㘹挸㡡挴㌳㡤扤昴㌴㙥戴愶挱㘵㐴㤷㜶㐳㔶㈶㥥㘹㜰㠵㈲摤戸挹㥡〶㤷ㄳ㕤㍡つ㔹愱㜸愶挱㤵㡡㑣攳㘶㙢ㅡ㕣㔶㜴改㌴㘴愵攲㤹〶㔷㉣㌲㡤㕢慣㘹㜰㜹搱愵搳㤰ㄵ㡢㘷ㅡ㕣戹挸㌴㙥戳愶挱㘵㐶㤷㑥㐳㔶㉥㥥㘹㡣搲搳戸挳㥡〶㤷ㅢ㕤㍡つ㔹挱㜸愶挱㤵㡣㜴攳㉥㙢ㅡ㕣㜶㜴改㌴㘴㈵攳㤹〶㔷㌴㌲㡤㝢慣㘹㜰昹搱愵搳㤰ㄵ㡤㘷ㅡ㕣搹挸㌴敥戳愶挱㘵㐸㤷㑥㐳㔶㌶㥥㘹㜰㠵㈳搳㜸挰㥡〶㤷㈳㕤㍡つ㔹攱㜸愶挱㤵㡥㑣攳捦搶㌴㘲㕤㍤つ㔹改㜸愶挱ㄵ㡦㑣攳㘱㙢ㅡ昵㕤㍤つ㔹昱㜸愶挱㤵㡦㑣攳㔱㙢ㅡ捤㕤㍤つ㔹昹㜸愶挱ㄵ㤰㑣攳㜱㙢ㅡ敤㕤㍤つ㔹〱㜹愶挱㤵㤰㑣攳〹㙢ㅡ愷㜴昵㌴㘴㈵攴㤹挶敦昵㌴搶㕢搳㌸愳慢愷㈱㉢㈲捦㌴捥搲搳昸㡢㌵つ㉥㘳扡昴〹㉢㉢㈳捦㌴ㄶ敢㘹晣搵㥡〶㤷㌳㕤㍡つ㔹㈱㜹愶㜱㤱㥥挶搳搶㌴戸慣改搲㘹挸㑡挹㌳㡤㑢昴㌴晥㘶㑤㠳换㥢㉥㥤㠶慣㤸㍣搳戸㐲㑦攳㔹㤹㠶扡ち扦㘴敤㔵㘶慦扤㐶㈳愴㐰攱〸㤳㌶㤴愶ㄸ慥搵㠶㤲ㄴ挳昵摡戰㕦㡡㠱㙦㝢〵愳㌸挵挰㌷愲㘲昸㕤㡡㠱㙦つ挵㌰㉣挵挰㌷㙢㘲ㄸ㥡㘲攰摢㈷㌱っ㐹㌱昰つ㡤ㄸ昶㑤㌱昰㉤㠶ㄸ〶愷ㄸ昸㐷㕦っ㠳㔲っ晣㌳㉣㠶㝤㔲っ晣挳㈸㠶扤㔳っ晣㔳㈵㠶㠱㈹〶晥昱㄰挳㕥㈹〶扥㥣㡢㘱㐰㡡㠱㉦戰㘲攸㥦㘲攰㑢㥥ㄸ㡡㔲っ㝣ㄱㄲ挳㥥㈹〶扥㉣㠸㘱㡦ㄴ〳㥦愸㘲搸㍤挵挰愷㡥ㄸ㜶㑢㌱昰挱㉣㠶㕤㔳っ㝣㜸㠹愱㥦摢搰攳晦〱晤扥㈱扤</t>
  </si>
  <si>
    <t>㜸〱捤㝤〷㤸㔳㔵晡晥㥣㠱〹㜳㐳㤹㠸搸摢㠰㈸㜵挷㤹㑣㌲㐵㐵捡㔰〵改㜶〵㌲挹㡤㡣㑥挱㈹㌴㔹挵㉥慥㠸ぢ㔸戰攱摡㐵挱㕥搶㍡〲搶㔵㜴㕤换摡㔹㜵搵摤㔵搷摥换晦㝤扦㝢㑦收摥摣㥢㤰㥦晦㥤攷㜱㈰摦攴㝣敤㍤摦昷㈶㤹㥣㝢捦㑤昲㔴㕥㕥摥㉦昸攱㙦晥㜴攵㥤摤㘷㉣㙡㘹㌵ㅢ㑡㙡㥡敡敢捤㜸㙢㕤㔳㘳㑢挹挸收收搸愲㐹㜵㉤慤㕤攰㄰㤸㕤〷㝢㑢挱散㤶扡挵㘶攱散昹㘶㜳ぢ㥣ち昲昲ちぢ㡤㝣搸㜷戱㙦㈱㍤㌰ㄸ㘵㜴愵㠰㔷㥥ㄱ愰攸㐶㔱㐸㘱㔰〴㈹扡㔳昴愰攸㐹搱㡢愲㠸㈲㐴戱ㅤ㐵㙦㡡敤㈹晡㔰散㐰戱㈳挵㑥ㄴ㍢㔳㄰摦搸㤵㘲㌷㠸ㅥ扢㐳捣慣ㄹ㌵愵昶㜸㔴㌳愳戵愹搹ㅣ㕡㝣㤸㌵攷㘱㘵㘵㈵㘵㈵㤱捡戲㡡㤲搲愱挵㌵㙤昵慤㙤捤收戰㐶戳慤戵㌹㔶㍦戴㜸㙡㕢㙤㝤㕤㝣愲戹㘸㘶搳〹㘶攳㌰戳戶戴扣㌶ㄶ愹㉡㡢㐴愳挹敡敡慡ㅥ㝢㈰昳攴㥡㔱㔳㥢捤㘴换晦㉡攷㥥捣㌹愵㘶㔴挹㘴戳昵㝦㤵㜳㉦攴㐴捡搱㑤つ戱扡挶晦㔱搲〲㜲㕡㍥摡㡣搷㤱㝣搳㙣慥㙢㍣慥〴搳㜶㌵ㅡ愳捡㤲戱攸㜸㍣搶搲㕡㘳搶搷㑦㌷㤳攴扤㐷〳㝢㘶㌶㥢㡤㜱戳愵㔷挳㤸㠵㜱戳摥㌶户ㄴ㌶ㅣㄶ㙢㥥ㅣ㙢㌰扢昲㑥㔱㠳挵摢㠴㠴搹搸㕡搷扡愸㘷挳愱㉤收昴㔸攳㜱㈶㕤ちㅡ挶戵搵㈵扡㜶㔵㕤扢收㜵ㄹ攰㌷ㄹ攱愶㘴㙣㜳扣㘶㙥慣戹㔵㐶㘴慤捣捦搷昱〸㤱㠹扢愶挵㐷㔱㜱㕡ㄴ㘹㥡㔱搷㌰搱㙣㙥㌴敢〹㐲昲㠶愴㌹㐹㑦慣搶愷㥡愳慢㈱㌱慡扢晤㝣㘳㈹㐴㌱㡡㈹晡㐲〴晡㐱昴ㅦ搶㙦晡捣㘱晤昶敤㍦戶㝦戸㘲摦㝥挵ㄳ摢ㅡ㕢收挶ㅡ㡢㥢㥡ㄳ㘶㜳㌱つ㈳愳愵挶摥㡣改て愱扡扥㡥㈷戴㌳㈷㥦㔴昹戳㘳昹戳㙢昳㘷挷昳㘷㈷昲㘷㥢昹戳㤳昹戳㡦换㥦㍤㌷㝦㜶㕤晥散攳昳㘷㥦〰ㅦ晤㔳搸慤㕢扥晤昳挳㉤搳㌶㕦戲攲㠷㈹敢〳㤷㍥㥥户㈲敦㘴挵攷戰㍣㤹昷挵ㅤ㘳〰㐴㘰㈰㐴づ㜳㡣㔴ㅡ㠳ㄸ㌳ㄸ㐲愹㤷㌰㐷捥㜳挳㕥㜹敦㍥㌱攰昹㥡ぢ扡㉣㌵㡦㡤收摤愴昸晡㈰〰㐳改晣㍢㠸㐰〹㐴ち㘰㕣挶㈶㤴㤷ㄹ晢㌱愶ㄴ㐲愹攷㙣㠰㌷づ晣晡㠰て敥㜸㜸攲慡㝥㑤戳㝥晣慣㜱戱攲㙢㡦〰㠴改㕣づㄱ㠸㐰攴〲㔰㙡㐴ㄹ㔳〱愱搴㔳㌶挰摢搳㉥ㅢ㔰晤捡扡挹㌷㝥扣㘰晥〹扢摣户㔹昱昱㉤〰㔵㜴慥㠶〸散て㤱〲挸㐲㘳戵㜱〰㘳づ㠴㔰㙡㤳つ㜰挰〳㕤扡摦㕣㌵㜴搲摤㙦㉥敡戶㘵捥ㅥ换ㄴ㕦㌳〵攰㈰㍡て㠷〸㡣㠰挸〵愰搲ㄸ挹㤸㔱㄰㑡㍤㘴〳っ摡扦攲改㑢摡㡦㥥㜰㘱㕤攱挰㐰摦戶晢ㄵ㕦㡦〵㘰㌴㥤挷㐰〴挶㐲攴〰㄰愹㌲挶㌱㘶㍣㠴㔲昷摡〰慤戵慤㘷敦摥㜲敦愴㘵〵㑦㥡㌷㡦㌸昴㍣挵搷㝡〱㌸㤸捥ㄳ㈱〲㤳㈰㜲〱㠸ㅡ㠷㌰㘶㌲㠴㔲户摢〰攷㐶晡捤戸昶捡扦㡦㍦㜳晢㈱㑤㘷攵晤戳㡦攲㐳㕥〰愶搲㜹ㅡ㐴㘰㍡㐴ち㈰昳愳㈸㕣㙤捣㘰捣㑣〸愵㙥戶〱㡥㍦晢捡扢㈶攷晤㌸攲㥡㕥㙢㥥㙡ㅥ昹㜵㤳攲摦㈸〱㌸㡣捥㠷㐳〴㡥㠰㐸〱㘴㈶㌹ㄲ㌱㡥㘴捣㔱㄰㑡㕤㘷〳㉣慥㔹戱昸慥挲捦愷㕣㜶昵挹㕢捦昹㘰敥つ㡡㝦晦〴攰ㄸ㍡ㅦぢㄱ㤸〵㤱〲挸㕣㐱㜹搸㤸捤㤸㌹㄰㑡慤戵〱捥㉢摥ㅣ晢昴㡣㥡㌱㝦慥晢晤捡㈹㘷晤昱㌳挵扦慤〲㔰㑢攷㌸㐴㈰〱㤱〲挸㕣㐱㐵愹㘱㌲㈶〹愱搴ㅡㅢ愰捦搹㍢㡤㈸つ戴㡥扣愹㙥换戴攵て敦㝢㡦攲摦㙤〱㤸㑢攷㍡㠸挰昱㄰㈹㠰㉣ㄵ㤴ㅢ㝣㍤㌲敡㈱㤴㕡㘵〳㡣㝦昲晣〷㉡晦㜹晦愴ぢ㜶㝤㘳㜲敦搸㤵㕦㈹扥㈷㄰㠰㐶㍡㌷㐱〴收㐱愴〰㌲㔷㄰愹㌰㑥㘴㑣㌳㠴㔲换㙤㠰攳〷昴㔸晢改摥㈷ㅤ㝣搷改扦扣㌵晤摥攳㥥㔳㝣扦㈱〰慤㜴㙥㠳〸捣㠷㐸〱㘴愹㈰㙡㉣㘰捣㐲〸愵捥戶〱づ慢搹㝦户㤳㍥ㅢ㍤㘹㐵搵扦敢慦戸昶晥戳ㄴ摦换〸挰㘲㍡㥦〴ㄱ㔸〲㤱〲挸㕣㐱㌴㙣晣㥥㌱㈷㐳㈸㜵慡つ㜰捤敦ㄷ㡤㜹攸搰慥㘳捥㌹敦收ぢ扥晤改愳捦ㄵ摦㈷〹挰㔲㍡㥦ちㄱ㌸つ㈲ㄷ㠰㌲攳㜴挶㥣〱愱搴㐹㌶㐰散昷㕦㜶敢㝥敤つ㌵㙢扥㤸晢挸㤶〷㜷戹㔳昱㍤㤸〰㥣㐵攷戳㈱〲攷㐰愴〰戲戴㈸㘲㉣㘳捣戹㄰㑡戵搹〰㉢摦㙤㔸㜸㙢攵戲〹㌷〴㝥㔷扥慣㘲㜵㡢攲晢㍢〱㌸㡦捥换㈱〲攷㐳攴〰㄰慥㌲㔶㌰收〲〸愵㥡㙣㠰戲て捥㈸晦敡㑦㥦㡥搸㔰晢昹昰㡢㍥㜹㜰戹攲㝢㐷〱㔸㐹攷㔵㄰㠱搵㄰㈹㠰㉣ㅣ㐴㡤ぢㄹ㜳ㄱ㠴㔲㜵㌶挰㥢㘷ㅦ晤㜸㥦ㅦ㥢㈶㕥扤昳改晦摡晥㠶ㅤ敢ㄴ摦㤷ち挰㈵㜴㕥〳ㄱ戸ㄴ㈲ㄷ㠰㠸㜱ㄹ㘳㉥㠷㔰㉡㙥〳晣戲昶戶㠳扥㉡㝢㘹挲攵愷敤㜷㜱摦昰扡㈳搴捥㌰ぢ挰㤵㜴㕥ぢㄱ戸ち㈲〷㠰㐸戵昱㈷挶㕣つ愱搴戱㌶挰敤㙦〴㠷㝦晦㥦㘳㐷摥㝦㙤㡦㔷愳挹攴ㅤ㡡敦愷〵攰㕡㍡㕦〷ㄱ戸ㅥ㈲〷㠰㘸㤵㜱〳㘳㙥㠴㔰敡㜰ㅢ攰㤱㜷慢㠳搳㑢ㅥㅢ戱攱扦㘳㤶㍤昴昱愳晢慢㕤㘱ㄶ㠰㜵㜴扥ㄹ㈲㜰ぢ㐴㉥〰ㄵ挶㝡挶㙣㠰㔰㙡㥡つ㜰昱愷敦敦㤴晣㘸攸㠸㍢㥥ㅤ㝥攸㠰㐷摥ㅦ愶戸づ㄰㠰摢攸㝣㍢㐴攰づ㠸㕣〰捡㡤㍢ㄹ㜳ㄷ㠴㔲ㄳ㙤㠰㐱㘷㙥扤扤挷㍥昳挶摤㍥昳扤て挶挶搷て敥㜱て捣搳散昷㜱愳㥢㘳ぢ昰㘶戸攳㝤㜶戸愴㤴晦戶扤挰挰晡㈲ㄹ㑤㔶㈶换捡ㄲ搱搲㔸㜹慣愰ㄸ㘹㜳㝤㕢换愷㘲㡦攴攱㜵㡤㠹愶〵昲㍥户㐷㜲㙣㕤㝤慢搹㉣㠳愲㈴㝥㔹敦搵㘵摣㌳㌹㘶㈱ㄶ㌹㜱敢㉤㜱㥦㘴㡤搹摣㡡挵㐱敢愲㡥昷挹扢㡦㡡戵㤸ㅤ挳㈱㜶敥㔱㑤㙤㡤㠹㤶摤晣㡤㌳㕡㘳慤收慥改戶㡥㈴㥥戰ㄹ㔸㌸㤸㉤㌲愵㍤搳挳づ㡢搵户㤹㈳ㄷ搶㔹收㍤搲捣㔸㐲㌴搵㘶戶㡥㙤㌶㑦㑣㔹㍤㌳ㅡ㠹㜵敤㝣挹敤愹搲㌲㔹昳㉡慥㤹摢搴㘲㌶捡昴㠶㌴㑣慤㡢㥦㘰㌶捦㌰戹㉡㌶ㄳ㔲敡づ㌴搹敢㤸㈱㔳ㅡ㔱㈸㔶㈶㠹㝥㑥㉤ㅢ㙤㌶㈶捣〴收㍢て㕤㕥㌴㌳㔶㕢㙦敥攸㜲戱㌰㘱搸挵愵ㅥ摢ㄴ㙦㙢愹㘹㙡㙣㙤㙥慡㜷㕢㐶㈶收挷戰㜶㑡ㅣ搲㤴㌰扢捡㑦㥥㈵㔵㕥㤷㉥㑡攵つ昴㕢㠴㌰㜷ぢ㤷㈹㡥〷〹ㄷ㐳搹㥤ㅤて㈲㍡晢㉥㙦㔲㤹㜱挷昱㈰愳晦愰慣㌳㜱㍥〸改㕤㥡搵摢攷㐱捡愰㥤摤㑦扣㤲改攰〷㍣搴㥢㝣㔶收昷捦㥣戲攳㜱戹㡤㤹㍡㔸攱㐱㄰㝡㘷㘹㥡愴㑤㍤昶㍡搷㌹㍦㝦㝢扢晡㌱昳戱㐲ㅥㅦ㙢㑣搴㥢捤㔹て攱㈸捥挸戸㤷攲㍥㡡㍦㔳摣㑦昱〰㐴挱㘸扣挶㘵散㘸㔷㜸愸㠵㙡㔱挱㠲扡㐴敢摣挰㕣戳敥戸戹慤搰攱搰㑦㘱㈱摢敤昹㌱ㅥ㠲捡㜸㤸攲ㄱ㠸㘰㌰㉦搰㡥摦㜹㕤㠳挶愳昸ㄵ搸〸㔱愴てㄱㄴ㕢㡦捣㘰㕥㐱㕦愸晦敦㡢昴㝣㐴ㄹ㜲㑣〰〷㙤㕡ちㅡ㤰户愵㑢ㄷ扦㙥㡣㡦戵捣㙤攵ㄳ㌱扢㤱昹㌶㔱㙣㠶攸昱ㄸ挴攴昱㘶㍤㥥挶晦慢攳㍤〵㝢㈳攷㌶㡦㉢昰㡤攲㡥つ㌳ㄶ㌵挶攷㌶㌷㌵攲愸摢攸㔸㙢㙣㘴ㅣ〷㑦㕡㔴㉣搰㌰愹愹愶慤㌵搰㌰扥づ扦㝡㌴㑣㌷攷㤹戱搶ㅡ扣㑣户昶㙣㤸㠴〳㉦昲㍡㍡㈱戱戰愰挱㍡㘶㌲摡㙣㠹ㅢ㍣戸㌲〱㉦㑢ぢ〳戸㠷搷搹ㅥつ㝣愱㌱ㄷ戶㌲㜵户㠶愹㌱ㅣ㥣㘹㌵攰㌴㐴愲慣㝢㡣散㈹㍡ㅤㅤ戴㐷挸㄰㤲扢㡥㉣摤㐵㘱㘵捡攳㈳〷㝦㐱昱㜷戸慢㉤搳㥦㐱㠷戶搶搵户㤴搸敤㉤ㄹ摤㠴㠳㙦愶ㅣ㜷㘴摢〳〱㍣挰〲㔹挹㑡㝦愲昳攸捣㤴㜸慤㤵ㄶ㔳ㄹ搷摣搴㌶㙦㑦攴晡㕦攵㘱慥㍣攳㜱㠸戵㥦慤㍢㘰㥦㉢㙥晤挵晥㝤ち㥥㐲昲㘳昴愳㐷㍢〴㠷昸㈵㍦挶㔳昸ㄵ捣㘶㉢攸てて摦㔷摡っ〷㤲ち攰摦愳〱搵捥㙣㌶攵挸㔸愱っㄶ捤㌳㝢㌶ㅣ摥搴㝣㐲㙤㔳搳〹㈴扦㤷㡣㕡收㥡㘶㉢て㌷㜵户㡦慥昱扥㔲慡㑢ㄷ搷㜱㈳挷㜱愹扤㤰㍦昰㉣㐴捦㤱昵昵挵㍡㘳㑢㘰ぢ㔴㕤昰ㄷ㈵昰ㅣ敥ㄴㅦㄷ慢慦慢㌷㥢㙡㘳㉤㜵昱㜸慣㍥㍥㍢㠱挷搲散摡攲㠱㘵㠳㑡ㄶ搶户㉣㔴愵攸〲て晢晣晣换慡㝥㉦ㄶ慥㥡扣㝥㑢攴扥晦㝣昲捡㑢㙡㍦摢攰㌹攰戴㉦昳攲㘶扣㐰昱㌷㡡ㄷ㈹㕥愲㜸ㄹ㐲つ㐲㈸㕦戳㜰摦晤㘳晣ㅤ㘳攳㔵㡡搷㈰昰捡㈳㑣攰㠵攷つ敡昸挲ㄳ捣㔳〳昰㡢㉦㌶挶㕢ㄴ㙦㐳愸㐱㄰㝣㕡收ㄹ㕢㈱㌲㜲㍢㤰ㅥ敤㄰〰㑦愱ㅢ敦㐲ㄱ㌴戲搸搴㘰㜸㤰㕦㠳晤㌴搸㐱㠳摤㔳㍢㈲㡤㙦㜳㜶戰つ㥥㠳㘵㐳ㄱ㔶捣昸㡦㈸㍥愶昸㠴攲扦ㄴ㥦㐲愸㈲㠴晡㌷攷㜳晡㝣㐱昱㈵㠴愳㌹㕦㔳㘷㌷攷㜷戸㉦捤昹㤶捡敦㈰搴㝥㄰㔶㜳扥挷扤㡣捤㈹㘱㐰㍢〴㈶搰搱㥣㥦愰〸ㅡ㔹㙣慡ㄴㅥ㝥捤昹昱攷っ捤昹挱㌶㜸づ昴㠵㤱愹ㄸ㌷㈳愰㈰扡㔱ㄴ㔲ㄸㄴ㐱〸昵ㄵ㐲晤㥢搳㠳㍥㍤㈹㝡㐱㌸㥡ㄳ愲捥㙥㑥㌹㤲昷㈵㐰㙦㉡户㠷㔰㔱っ慤收昴挱㌰㘳㜳㈲㡣㙡㠷㜰㌵㘷㈷㠴〴㡤㉣㌶㔵㠱㄰扦收扣㤳愹㌹晦戰つ㥥㠳㤴㔵挸㔴㡣㥢㔱っ㔰愳㉦㐵㍦㡡扤㈹晡㐳愸搷㌳㌶㘷㕦晡っ愰ㄸ〸攱㘸捥㘰敡散收㔴㈳㜹㕦〲っ愵昲㜷㄰敡〰っ慤收㤴㘰㤸戱㌹晢㌳慡ㅤ挲搵㥣㌲㠴〴㡤㉣㌶㜵㈰㐲晣㥡昳㘴愶收㍣㘱ㅢ㍣〷㔸て㐲愶㘲摣㡣晤〱㙡ㅣ㐰㜱㈰挵㌰㡡㠳㈰搴愳ㄹ㥢㌳㠲㍥㈳㈹㐶㐱㌸㥡㌳㥡㍡扢㌹挳㤱扣㉦〱挶㔲㌹づ㐲㡤挴搰㙡捥㜸っ㌳㌶㘷〴愳摡㈱㕣捤㤹㠸㤰愰㤱挵愶㐶㈱挴慦㌹ㅢ㌲㌵㘷扤㙤昰ㅣㅣㅥ㡤㑣挵戸ㄹ㌳〱㙡ㅣ㑡㜱ㄸ挵攱ㄴ㐷㐰愸ㅢ㌲㌶攷㈸晡ㅣ㑤㜱っ㠴愳㌹戳愸戳㥢㌳〶挹晢ㄲ㘰づ㤵㌱〸挵㘳捡㔶㜳㙡㌱捣搸㥣戱㡣㙡㠷㜰㌵挷㐴㐸搰挸㘲㔳攳ㄱ攲搷㥣搵㤹㥡戳捡㌶㜸づ㙣ㅦ㡣㑣挵戸ㄹ㡤〰㌵㥡㈸收㔱㥣㐸搱っ愱㤶㘷㙣㑥㉢㝤摡㈸收㐳㌸㥡戳㤰㍡扢㌹ㄳ㤱扣㉦〱ㄶ㔳㜹ㄲ㠴㍡〴㐳慢㌹㑢㌰捣搸㥣㐹㡣㙡㠷㜰㌵攷ㄴ㠴〴㡤㉣㌶㌵ㄹ㈱㝥捤㔹㥣愹㌹㡢㙣㠳攷愰晣㔴㘴㉡挶捤㌸〷愰挶㌲㡡㜳㈹晥㐰㜱ㅥ㠴㙡挹搸㥣昳改戳㠲攲〲〸㐷㜳㔶㔲㘷㌷㠷挷昹晢ㄲ㘰㌵㤵ㄷ㐲愸ㄹㄸ㕡捤戹〸挳㡣捤㤹捥愸㜶〸㔷㜳搶㈰㈴㘸㘴戱愹㤹〸昱㙢捥㥣㑣捤㤹㙤ㅢ㍣㈷ㄴづ㐳愶㘲摣㡣慢〱㙡㕣㐳㜱㉤挵㜵ㄴ搷㐳愸㈳㌳㌶攷㐶晡摣㐴戱づ挲搱㥣㕢愸戳㥢挳㜳ㄴ㝤〹戰㠱捡㕢㈱搴㤱ㄸ㕡捤戹つ挳㡣捤㌹㠲㔱敤㄰慥收摣㠹㤰愰㤱挵愶㡥㐲㠸㕦㜳挶㘶㙡捥ㄸ摢攰㌹ㄹ㜲っ㌲ㄵ攳㘶㍣〸㔰攳㈱㡡㠷㈹ㅥ愱㘸㠷㔰挳㌳㌶㘷㈳㝤㌶㔱㙣㠶㜰㌴攷㜱敡散收ㅣ㡢攴㝤〹昰㈴㤵㑦㐱愸搹ㄸ㕡捤㜹ㅡ挳㡣捤㤹挵愸㜶〸㔷㜳㥥㐵㐸搰挸㘲㔳㜳㄰攲搷㥣愱㤹㥡㌳挴㌶㜸㑥攴搴㈲㔳㌱㙥挶换〰㌵㕥愱昸㍢挵慢ㄴ慦㐱愸㝤㌲㌶攷つ晡扣㐹昱ㄶ㠴愳㌹㕢愹戳㥢ㄳ㐷昲扥〴㜸㠷捡㜷㈱㤴㠹愱搵㥣昷㌰捣搸㥣〴愳摡㈱㕣捤昹〰㈱㐱㈳㡢㑤㈵ㄱ攲搷㥣摥㤹㥡戳㥤㙤昰㥣㠴㥡㡢㑣挵戸ㄹ㥦〲搴昸㡣攲㜳㡡㉦㈸扥㠴㔰摤㌳㌶攷㙢晡㝣㐳昱㉤㠴愳㌹摦㔳㘷㌷㠷攷戵晡ㄲ攰㐷㉡㝦㠲㔰㍣㜷㘵㌵攷㘷っ㌳㌶攷㜸㐶戵㐳戸㥡愳昲搹㥣㉣㌶㔵㡦㄰扦收㝣晢㔳㠶㜷挸摦搸〶捦〹戴㐶㘴㉡挶捤〸〲搴攸㑥搱㠳愲㈷㐵㉦〸昵ㄹ㐲晤摦㈱㜳㙦㡦戱ㅤ㐵㙦〸㐷㜳晡㔰户ㄱ㔹戱戶㙡挲慦扥〴搸㤱捡㥤㈰ㄴ捦扢㔹捤搹ㄹ挳㡣捤㤹挷愸㜶〸㔷㜳㜶㐳㐸搰挸㘲㔳捤〸昱㙢捥㕢㤹㥡昳愶㙤昰㥣晣㙢㐵愶㘲摣㡣晥㥣晢㍥ㄴ晢㔲っ愰ㄸ〸愱㕥挹搸㥣挱昴ㄹ㐲㌱ㄴ挲搱㥣ㄲ敡㌶㈲㉢㥡搳㠶㕦搲㥣㔲㉡换㈰ㄴ捦ㄹ㕡捤〹㘳㤸戱㌹昳㌹慤㜶〸㔷㜳愲〸〹ㅡ㔹㙣㙡㈱㐲晣㥡戳㌹㔳㜳㌶搹〶捦㠹换挵挸㔴㡣㥢㜱㄰攷㍥㥣㘲〴挵㐸㡡㔱㄰敡愱㡣捤ㄹ㑤㥦㌱ㄴ㘳㈱ㅣ捤ㄹ㑦摤㐶㘴㐵㜳㑥挲㉦㘹捥挱㔴㑥㠴㔰扦㠷捡㙡捥㈴っ㌳㌶㘷〹愷搵づ攱㙡捥ㄴ㠴〴㡤㉣㌶㜵㌲㐲晣㥡戳㉥㔳㜳㙥戲つ㥥㤳慥㑢㤱愹ㄸ㌷攳〸捥晤㐸㡡愳㈸㡥愶㌸〶㐲㕤㤳戱㌹戳攸㌳㥢㘲づ㠴愳㌹戵搴㙤㐴㔶㌴攷㔴晣㤲收㈴愸㌴㈱搴改㔰㔹捤㐹㘲㤸戱㌹愷㜱㕡敤㄰慥收搴㈱㈴㘸㘴戱愹㌳㄰攲搷㥣ぢ㌲㌵㘷㠵㙤昰㥣㌰㍥ぢ㤹㡡㜱㌳㥡〱㙡戴㔰戴㔲戴㔱捣㠷㔰换㌲㌶㘷㈱㝤ㄶ㔱㉣㠶㜰㌴㘷〹㜵ㅢ㤱ㄵ捤攱㌹㘸㘹捥挹㔴㥥〲愱㜸㥥搹㙡捥㔲っ㌳㌶攷ㅣ㑥慢ㅤ挲搵㥣搳ㄱㄲ㌴戲搸搴戹〸昱㙢捥晣㑣捤㘹戳つ㥥㤳摤攷㈱㔳㌱㙥挶㜹㥣晢㜲㡡昳㈹㔶㔰㕣〰愱㥡㌲㌶㘷㈵㝤㔶㔱慣㠶㜰㌴攷㈲敡㌶㈲㉢㥡戳ㅣ扦愴㌹㤷㔰戹〶㐲慤㠰捡㙡捥愵ㄸ㘶㙣捥昹㥣㔶㍢㠴慢㌹㔷㈰㈴㘸㘴戱愹ぢ㄰攲搷㥣㘳㌲㌵攷㘸摢攰㌹㔱扦ㄲ㤹㡡㜱㌳慥攷摣㙦愰戸㤱攲㈶㡡㜵㄰敡搰㡣捤戹㠵㍥敢㈹㌶㐰㌸㥡㜳ㅢ㜵ㅢ㤱ㄵ捤㔹㠵㕦搲㥣㍢愸扣ㄳ㐲昱晣扥搵㥣扢㌰捣搸㥣搵㥣㔶㍢㠴慢㌹昷㈲㈴㘸㘴戱愹㡢㄰攲搷㥣㔱㤹㥡㌳搲㌶㜸㌶ㄹ㕣㠲㑣挵戸ㄹ敤㥣晢愳ㄴㅢ㈹㌶㔱㙣㠶㔰〷㘴㙣捥攳昴㜹㠲攲㐹〸㐷㜳㥥愶㙥㈳戲愲㌹㙢昰㑢㥡昳っ㤵捦㐲愸换愰戲㥡戳〵挳㡣捤戹㔴愶〵攱㙡捥㕦ㄱㄲ㌴戲搸搴攵〸昱㙢捥挰㑣捤ㄹ㘰ㅢ㍣ㅢ㈴慥㐴愶㘲摣㡣搷㌸昷搷㈹摥愰㜸㤳攲㉤〸搵㌷㘳㜳戶搲攷ㅦㄴ敦㐰㌸㥡昳ㅥ㜵ㅢ㤱ㄵ捤㔹㡢㕦搲㥣昷愹晣〰㐲晤〹㉡慢㌹ㅦ㘲㤸戱㌹㔷挱捤晢挸昹て㐲㠲㐶ㄶ㥢扡ㅡ㜱㝥捤改㤵愹㌹㍤㙤㠳㘷㜳挷戵挸㔴㡣㥢昱㈵㐰㡤慦㈸扥愶昸㠶攲㕢〸搵㉤㘳㜳扥愷捦てㄴ㍦㐲㌸㥡昳㌳㜵ㅢ㤱ㄵ捤戹づ扦愴㌹摣㠱㘱㈸〸挵㍤㈱㔶㜳昲㌱捣搸㥣敢㌹慤㜶〸搷㈳㠷ㅢ㡦㠳㐶ㄶ㥢扡ㄱ㈱㝥捤昹昲挷っ敦㤰扦戰つ㥥㡤㈹敢㤰愹ㄸ㌷愳ㄷ㐰㡤㈲㡡㄰挵㜶ㄴ扤㈱搴挷〸昵㝦㠷摣㠷㍥㍢㔰散〸攱㘸捥捥搴搹捤攱㕥ㄷ㘹捥慥㔴敥〶愱搶㐳戵㌷㙥㜹挶敥ㄸ㘶㙣捥㉤昴㘸㠷㜰㌵㘷㉦㠴〴㡤㉣㌶戵〱㈱㝥捤㜹㉤㔳㜳㕥戵つ㥥㑤㌵户㈱㔳㌱㙥挶㐰㠰ㅡ㠳㈸〶㔳っ愱ㄸち愱晥㤶戱㌹㈵昴搹㡦愲ㄴ挲搱㥣㌰㜵㜶㜳戸㑦㐷㥡ㄳ愱㌲ち愱敥㠴㙡㙦摣戰ぢㄷ挳㡣捤戹㠳ㅥ敤㄰慥收㔴㈳㈴㘸㘴戱愹扢㄰攲搷㥣昶㑣捤㜹挴㌶っ㑡摢㄰㔴挰搳敢改㈷㌸㘵㈷㜸㙡慢㠴㘳ㄳ㐶㉦㌸〷㤲㠷㌶搶戵戶㜴㑦㡥㙣㙢㙤ㅡ㕢搷㍡扡愵戵㐷ㄲ〲㜷㈵㘴㔷搹㔵攰〸ㅡ㤲㍣慣捥㕣㌰ㄳ愷昸昶昲㥡戰㐹扥愶慤愵戵㐹捥摤敥改戵㡦㙥㥡摣搴㍡扡慥㘵㕥㝤㙣㔱㝦ㅦ戳㘵㌹㝣慥搹㠸㙤㉥捤搸敤戲㉤愷愶㜹昳捣㠴捦ㅣ㘷㌴戵㌵挷捤〹愳㝦ぢㅢ㘵㤴㜵ㄲ㍡て攷㌹㤵挲㘱㤱捣ㅢ㐳ㅣ㝤摦〳摣攴攳摣愸晡㤵晢㉣摡ㄱ㥦㘷搴攰愱㤷〷㑣㍣搴㡤搱㝣ㄸ㘲㡢挳㝤㔰㘵㝦㠸㌸戶摥㜴㠷㜳㌰〹㕡㉤㕤㑦㝢㙦搷㠴挶㤶扡㠴ㄹ戴㐷㠷搴㌵昶戲敦㑥㘹㙢㜵㔹㘲ぢ户户㉤㌸㠱㍢愵ㄱ搴挷㘳捤㠹摦〲㉢㈸っ㍦ㄶ㈵㉡㠰㝦扦慥搱㔶㥡扣扣㑦昵挵㑣㥦㥥㠲㈷晢ㄸ扢搷㝦㠶搹昷㝣㝡敡改㠸㍢㡥㥤㑢㐵昰敦挹㜶愷搴㠵ㅣㅤ㘲挶ㅡ㠵㠵ㄹ慤㠹搱收晣㕥攲㘱攲〱㡥㙢㔳敡捤敤摤㐳搹㔶㘱㈴㐷搶戶㌴搵户戵㥡扤㔲昷攴㠹㙥㈴愷㥢昵㌱敥㐲敢㤱扡㌷㌵摥㡡㝤㝡愹㝣摣㘱昶摢㘱〸ㅤ改㙡戳愴㠴愷㐰㤶〷慦扢〸㍥㠷㝥㈵慢㉡㉦㉦㈹㍦㥦っ㔷㤷慥攱捦㑤挳昳昴㥤㈰㝦昲ち敥㐷晡摣户㤹昱㤹戴扤摥晤㘸扤挲挹㡢㔷て慤攳づ慦㥥㐹㜹摤挳㌶㑥㕥㤶㔴挴愷㑥㍤慥ㄹ㙢慤挳戶㠶晡㐵扤㤲ㄳㅡ攳昵㙤〹㜳㔲慣搶慣搷慦搹㑤捤つ扦ㄱ扥扡愲㙢昶㌳㉡㑢㕦散扤㜷ㄳ㜰㉤㥦摥搴昶慢㕦收㜰㌰〷捦㌴昹㤳㡢ㅣ㐱㘳扣晤扣攳㡥戲晦昳㥥扥㈰㠲㝡㜷散㐸㤵慢扤昰搲收㔱昱㌵㡤晢㥢㔲摢〲攵ㄹ攷㜰㥢搴㌴愹〹㕢㌶ㄳづ搵昸㍡㑢昵㥢㜹㕥挹㔳㉡㄰〸晣摡㍦㌰攸ㄵ㝥㍥戵昷㔸攰㐵捦ㅡて攷摦ㄸ㍥㌹ㅥ挲㌸㝤㘷㤴攳㡤㠸晣敤㤷ㄷ挱㄰ㅣ㡢昸ち㘶扤㜱㤸㔹搷㕡㙦㜶㑦㡡㕤敥ㄷ昲㈹挱㙥㜶㑢捥㥣㡢㕤㐶愳㝢㈶挷㌵搷㈵敡敢ㅡ㑤扥〹挱ㄶ㘲㕥㘱㌷挹㍣づ㥢㕤愷㌶戵搴昱挲搱㥥挹㤹捤戱挶㤶㜹摣㑣ㄶ㕦搴摢㌵ㄲ戲ち㤲愳敡ㅡ昱〴戲㌰㜹扦㈸㌹㘳㙥搳〲㕣㝢摡搶搰㌸㉥㌶慦攵㌷㐱ㄴ㥦㑦搶㡦昵ち㤸慦昲昳㔵㘱㝥攱慦晤㕢㠵㐷㌸㔲㠶㤱㌲㥦挲愶敡㘱摣换昲㝣㈵㑢昶㔶㘳㍥㕦㌹㈷搷㜵㤴扥晢ㅣ㔳ㄷ敥昲㌵搸㤸㠰愷㘵㡦㠳㈱づㅥ㜷攸㠴㡥つ敡晦㕦㔷挱ㄶ㍣㠲捣㔹晥ㄴ挸挳㈲戵ㅢ㜶〷㌸昷戲ㅥ㉡搴昱㤱㘳〸攳ㅣ愵㍦晣㠲㐹昱攱㈳ㄱ㝦㍤改捥扢㘳戱㑦戱〷㥥昸㜸改挵晥㑥扣收昶戲〶㝣㍢搷㄰慢㙦戱㙤㌵㑤つつ㌱㍥戴昸戰㥣㠱搷㙤戳㔰摥㕢攳㤵挴㐸㐲挸攳捦㔶挵ㄶ㐲ㄵ㕢㈸㉡晣㌹收づ㜷戹捦㕣㑤挷挵㥡敢㕡攷㌶搴挵ぢ㌹攰㉥昴摦挴㘳ㄲて愱慥㘸愶晥㤱〷㈶摥愸愶敦㈵戵戶㍦㠲敥ㄲ慣ㅤ搸㍡搲㡦㐷㙥扥晣つ㔷扦㜲晢㌰ㅥ扥昲㘲㙦㑣㐲戶〲慣昶昳昰戲㙦㑤挵昱〶っㅡ㜹ㄱ㔲㡦搲〱㌷攳㄰戸敢㥦慥㥢㜰㉦敢㡥捥㙥㜰〸㑥㙡㡡㈵挶攲㐲㠵愶收㙥昶㔵摢㠵愰㤶㉦㈹捤㈱敥攲慤挱ㄶ㜸㙣慤㥦㡦昷挱捤㠵㔴捣挰晥搸慥摣晦ㅢ戰㌸攴㥦挲扣㠲㠲敥㠵㝥㔸ㄳ㜴慥晥昶㙥㐷攷㔵敦ㄳ㍣昹㍦㥡㔶㌵㥣㠵〴㠳㉣挴㤸っ㘹㑣㠱㔰㥢㌱㘴㍤㘹づ㔳改㌰つ愲攰㜱ㄸ搳㥦㈵ㄹ㜷扣㈲㈰慦愰㠱㍢㜱ぢㅢ㔸づ摥㙥〴戰㍦ㄷ㍢㝡搱㤲㐰昷挲挷㘰㌷愶挳敢搹㘷㥥ㄹ㠶晢㜹㡡㕢㑡㌷攱㐶㝣㘹㕢㤰搲㤸〱ㅦ㘳㈶㠴㝡〱㐳搹昳摤㡥㍢搸戳〳ㅤ㈸㤱〵挹攱戸㡦㍦ㄵ敡㙦㔰㜱㔱愲㝦ㅣ㑣攲慤昴ㄱ戶搷㡢㌰昳敤㌴〹摤搶㕢㌳昵ㄲ晣昸昶っ攷㐱㄰摥昱晥攰㘸㍢搹换㌰昱㍤㠲昵㤳昱慦㤸晡㍢ㅣ昸㤷っ〷㤴㠸㥢昶捡愹㕥㠵㠵慦㥥挶㌱挸慢㕥挳㍤扥㈸挱搳㝡㤰捥㠲㜶摢て搲㌷㈴〲㐹㥣て㔲昵ㄶ戴㥢㜰㑢㈳㜶づ㔲ㅡ㌱愲扤敤敦㔰㑢㠷㌸ㅤ戶挲㠱散ㅢ〹㡣㔲㠴扤敢〸㜳㄰㘶㌲㉣挹戰㡦攰攰㈰㙣㉥㜴㈸㐸〸慢挳㝤ㄲ昶㌱㔴㤹〹㍢摥昶晡〴㕥㌹ㄳ昶㕦㌸㕢㠴㥤㠰昰づ挲ㅡ散㘴㥦挲㥥ぢ㘱㥦挳㉦ぢ㘱㕦挰㉣㠴㌵㈲慦晡ㄲ㈳ㄷ㘱昳愰摤㌶㘱㕦㈳捣昳慡愲扥㠵㜶ㄳ㙥㘹㠴㌵㈳愵搱㐲戴敦晣ㅤ昸搱ㄶ㐶ㅢㅤ扥㠷㠳㄰㌶ㅦ愳ㄴ㘱㍦㌹挲ㅣ㠴㉤㘰搸㐲㠶〵㌰ㄷ〷㘱㡢愱搳㠴㥤㠴晢㈴慣ㅢ㕣㌲ㄳ戶挴昶㉡㠴㔷捥㠴㜱㍢慢㐵搸敦ㄱ摥㐱搸㈹㜶戲㈰散戹㄰挶㉤慦㔹〸攳㘶㔸㈱㙣㈹昲慡㕥ㄸ戹〸㍢つ摡㙤ㄳㄶ㐲ㄸ晥愷㍤挳戸㝤㜶ㄳ戴㘹㠴㥤㠱㤴挶㤹㐴攳搶㕡ㅦ㠷戳攸㜰㌶ㅤ晡挰㐱〸㍢〷愳ㄴ㘱摣㑦慢挳ㅣ㠴㉤㘳搸戹っ㉢㠶㠳㠳戰昳愰搳㠴㉤挷㝤ㄲ搶ㄷ㉥㤹〹㍢摦昶敡〷慦㥣〹摢ㅢ捥ㄶ㘱㉢㄰摥㐱搸ㅦ敤㘴晤㘱捦㠵戰㝤攱㤷㠵戰〱㌰ぢ㘱㉢㤱㔷つ挴挸㐵搸㙡㘸户㑤搸㘰㠴攱㝦ㅡ㘱摣搲扢挹㑢搸㐵㐸㘹㕣㑣㌴㙥昷昵㜱戸㠴づ㙢攸㔰〲〷㈱散㔲㡣㔲㠴㜱㡦慦づ㜳㄰㜶ㄹ挳㉥㘷搸晥㜰㜰㄰㜶㈵㜴㥡戰戵戸㑦挲戸㕢㌷㌳㘱㔷搹㕥〷挲㉢㘷挲戸敤搷㈲散㑦〸敦㈰散ㅡ㍢搹㐱戰攷㐲搸〸昸㘵㈱㙣㈴捣㐲搸戵挸慢㐶㘱攴㈲散㝡㘸户㑤搸㘸㠴攱㝦ㅡ㘱㘳愱摡攴㈵散㐶愴㌴㙥㈲摡㌸㝦㠷㜵㜴戸㤹づ攳攱㈰㠴摤㠲㔱㡡㌰敥㍢摥㘴攷㜵㄰戶㥥㘱ㅢㄸ㌶ㄳづづ挲㙥㠳㑥ㄳ㜶㍢敥㤳㌰敥㈰捥㑣搸ㅤ戶搷㘱昰捡㤹㌰㙥㐵戶〸扢ㄳ攱ㅤ㠴摤㙤㈷攳㉥攵㕣〸㍢ち㝥㔹〸攳㐶㘶㈱散ㅥ攴㔵挷㘰攴㈲散㍥㘸户㑤搸㉣㠴攱㝦ㅡ㘱㜳愰摡攴㈵散㝥愴㌴ㅥ㈰㕡捣摦攱㐱㍡㍣㐴㠷㕡㌸〸㘱て㘳㤴㈲㡣㝢愱㌷㜹〹㝢㠴㘱敤っ㙢㠴㠳㠳戰㡤搰㘹挲㌶攱㍥〹攳慥收捣㠴㙤戶扤收挱㉢㘷挲戸㍤摡㈲散㌱㠴㜷㄰昶㠴㥤㡣㍢愷㜳㈱㡣㙢攲㉣㠴㜱㜳戵㄰昶㈴昲慡昹ㄸ戹〸㝢ㅡ摡㙤ㄳ挶摤搸昸㥦㐶搸㘲愸㌶㜹〹㝢〶㈹㡤㘷㠹挶慤摡㍥づ㕢攸昰ㅣㅤ㤶挰㐱〸㝢ㅥ愳ㄴ㘱摣㥦慤挳ㅣ捦戰扦㌲散〵㠶㥤〳〷〷㘱㉦㐲愷〹㝢〹昷㐹ㄸ㜷㕡㘷㈶散㘵摢敢㕣㜸攵㑣ㄸ户㙣㕢㠴扤㠲昰づ挲㕥戵㤳㜱㌷㜷㉥㠴㥤て扦㉣㠴㜱挳户㄰昶ㅡ昲慡ぢ㌰㜲ㄱ昶〶戴摢㈶㡣㍢挴昱㍦㡤戰搵㔰㙤昲ㄲ昶ㄶ㔲ㅡ㙦ㄳ㡤摢挷㝤ㅣ戶搲攱ㅦ㜴戸〸づ㐲搸㍢ㄸ愵〸攳㥥㜱ㅤ收㈰散㕤㠶扤挷戰慢攱攰㈰散㝤攸㌴㘱ㅦ攰㍥〹攳敥敦捣㠴㝤㘸㝢㕤ぢ慦㥣〹攳㌶㜲㡢戰㝦㈱扣㠳戰晦搸挹慥㠷㍤ㄷ挲㙥㠴㕦ㄶ挲戸〹㕤〸晢〸㜹搵㍡㡣㕣㠴㝤〲敤戶〹攳慥㜵晣㑦㈳㙣〳㔴㥢扣㠴㝤㡡㤴挶㘷㐴攳㤶㜶ㅦ㠷捦改昰〵ㅤ㙥㠳㠳㄰昶㈵㐶㈹挲戸㡦㕤㠷㌹〸晢㡡㘱㕦㌳散㐱㌸㌸〸晢ㄶ㍡㑤搸㜷戸㑦挲戸㈳㍤㌳㘱摦摢㕥て挳㉢㘷挲戸戵摤㈲散〷㠴㜷㄰昶㤳㥤慣ㅤ昶㕣〸摢〸扦㉣㠴㜱㘳扣㄰昶㌳昲慡捤ㄸ戹〸攳〹搳㙤ㄳ昶㌸挲昰㍦㡤戰㈷愱摡攴㈵㉣ㅦ㈹㡤㉥㄰㡡摢散㝤ㅣ昰㔱㙥昸㤸㐰㍡㍣つ〷㈱㉣㠰㔱㡡㌰敥慤搷㘱づ挲扡㌱慣㤰㘱㉦挳挱㐱㔸㄰㍡㑤㔸㜷摣㈷㘱摣㈵㥦㤹戰ㅥ戶ㄷ户搱攷㑣ㄸ户摢㕢㠴昵㐴㜸〷㘱㐵㜶戲搷㘰捦㠵戰㌷攰㤷㠵㌰㙥搶ㄷ挲㐲挸慢摥挲挸㐵㔸㙦㘸户㑤搸㔶㠴攱㝦ㅡ㘱敦㐰愵ㅢ㑢慢㝤㡣慢て换搹㠱㘸摣晡敦攳戰㈳ㅤ㜶愲挳㝢㜰㄰挲㜶挶㈸㐵搸〷㡥㌰〷㘱扢㌰㙣㔷㠶㝤ち〷〷㘱扢㐳愷〹摢〳昷㐹ㄸ㜷敥㘷㈶㙣㑦摢㡢㕢晢㜳㈶㡣㤷〰㔸㠴敤㠵昰づ挲晡摡挹扥㠴㍤ㄷ挲扥㠶㕦ㄶ挲㜸〱㠱㄰搶て㜹ㄵ慦㈴㜰ㄱ搶ㅦ摡㙤ㄳ昶㍤挲昰㍦㡤戰ㅦ愱昲攱㘳㕦㤶㌳㠰㘸扣ㅣ挱挷㘱㈰ㅤ〶搱攱㘷㌸〸㘱㠳㌱㑡ㄱ挶㙢㄰㜴㤸㠳戰㈱っㅢ捡戰㈰ㅣㅣ㠴㤵㐰愷〹摢て昷㐹ㄸ慦㈶挸㑣㔸愹敤搵〳㕥㌹ㄳ搶ㄳ捥ㄶ㘱㘵〸敦㈰慣摣㑥搶ぢ昶㕣〸攳愵ぢ㔹〸攳㐵つ㐲㔸〴㜹㔵㙦㡣㕣㠴㔵㐰扢㙤挲晡㈰捣㑢ㄸ㉦㠳搰㡤愵搵㝥㠶㔵戱㥣㙡愲昱ㄲ〹ㅦ㠷晤改㜰〰ㅤ㜶㠶㠳㄰㜶㈰㐶㈹挲㜸㕤㠴づ㜳㄰㌶㡣㘱〷㌱慣㍦ㅣㅣ㠴㡤㠰㑥ㄳ㌶ㄲ昷㐹搸㍥㜰挹㑣搸㈸摢㙢㕦㜸攵㑣ㄸ㉦㤵戰〸慢㐱㜸〷㘱㘳散㘴〳㘱捦㠵戰挱昰换㐲ㄸ㉦戴㄰挲挶㈲慦ㅡ㡡㤱㡢戰昱搰㙥㥢戰ㄲ㠴㜹〹攳愵ㄹ扡戱づ挲づ㘶㌹ㄳ㠹挶换㌶㝣ㅣ㈶搱攱㄰㍡㠴攱㈰㠴㑤挶㈸㐵ㄸ慦搵搰㘱づ挲愶㌰㙣㉡挳づ㠲㠳㠳戰改搰㘹挲㘶攰㍥〹攳㔵ㄷ㤹〹㥢㘹㝢㡤㠰㔷捥㠴昱昲つ㡢戰㐳ㄱ摥㐱搸攱㜶㌲㕥搹㤱ぢ㘱愳攱㤷㠵戰㌱㌰ぢ㘱㐷㈰慦ㅡ㡢㤱㡢戰愳愰摤㌶㘱攳ㄱ收㈵散㘰㘸㜵㘳ㅤ㠴ㅤ挳㜲㡥㈵ㅡ㉦㈵昱㜱㤸㐵㠷搹㜴㤸〴〷㈱㙣づ㐶㈹挲愶㌸挲ㅣ㠴挵ㄸ㔶换戰㈳攰攰㈰㉣〱㥤㈶捣挴㝤ㄲ挶㉢㐱㌲ㄳ㤶戴扤㡥㠲㔷捥㠴昱㤲ㄲ㡢戰攳㄰摥㐱㔸㥤㥤㡣㔷㥢攴㐲搸㉣昸㘵㈱㡣ㄷ愴〸㘱挷㈳慦㥡㠳㤱㡢戰㝡㘸户㑤ㄸ慦㘰昱ㄲ㤶㠰搶㠷㡦㐶㤶搳㐴㌴搳摦㘱ㅥㅤ㑥愴㐳ㄲづ㐲㔸㌳㐶㈹挲㜸㑤㡢捥敢㈰慣㠵㘱慤っ㙢㠶㠳㠳戰昹搰㘹挲ㄶ攰㍥〹攳搵㈹㤹〹㕢㘸㝢戵挲㉢㘷挲㜸㤹㡢㐵搸㈲㠴㜷㄰㜶㤲㥤㡣㔷挰攴㐲搸㐲昸㘵㈱㡣ㄷ挹〸㘱㑢㤰㔷㉤挶挸㐵搸挹搰㙥㥢㌰㕥㔵攳㈵散㘴㘸㜵㘳ㅤ捦戰愵㉣攷㔴愲昱㤲ㅢㅦ㠷搳攸㜰㍡ㅤ㤶挲㐱〸㍢〳愳ㄴ㘱扣捥㐶㠷㌹〸㍢㤳㘱㘷㌱散㍣㌸㌸〸㍢〷㍡㑤搸㌲摣㈷㘱换攱㤲㤹戰㜳㙤慦昳攱㤵㌳㘱㉢攰㙣ㄱ昶〷㠴㜷㄰戶摣㑥挶慢㜲㜲㈱㙣㈵晣戲㄰挶ぢ㜷㠴戰昳㤱㔷慤挶挸㐵搸〵搰㙥㥢㌰㕥改攳㈵散ㄲ㘸㜵㘳ㅤ㠴慤㘴㌹慢㠸挶换㠰㝣ㅣ㔶搳攱㐲㍡㕣ち〷㈱散㈲㡣㔲㠴昱摡ㅦㅤ戶㌳戸〸〶户㠳㌴㉥㘶搸㈵っ扢ㅥづづ挲㉥㠵㑥ㄳ㜶ㄹ敥㤳㌰㕥挵㤳㤹戰换㙤慦ㅢ攱㤵㌳㘱扣ㅣ挸㈲散ち㠴㜷㄰戶搶㑥戶づ昶㕣〸扢〵㝥㔹〸㕢て戳㄰㜶ㄵ昲慡つㄸ戹〸扢ㅡ摡㙤ㄳ挶慢㡦扣㠴摤〱慤㙥慣㠳戰㙢㔹捥㜵㐴攳愵㐹㍥づ搷搳攱〶㍡摣〵〷㈱散㐶㡣㔲㠴昱㝡㈴ㅤ收㜸㠶摤挴戰㜵っ㙢㠷㠳㠳戰㕢愰搳㠴慤挷㝤ㄲ挶㉢㡢㌲ㄳ戶挱昶攲愵㐷㌹ㄳ挶㑢㤴㉣挲㙥㐵㜸〷㘱户摢挹㌶挳㥥ぢ㘱㡦挳㉦ぢ㘱扣挰㐹〸扢〳㜹搵㤳ㄸ戹〸扢ぢ摡㙤ㄳ昶㌴挲扣㠴㍤〳慤㙥慣㠳戰㝢㔸捥扤㐴㝢搶摦攱㍥㍡晣㤹づ㕢攰㈰㠴摤㡦㔱㡡㌰㕥㈳愵昳㍡〸㝢㠰㘱て㌲散㌵㌸㌸〸㝢ㄸ㍡㑤搸㈳戸㑦挲㜸戵㔳㘶挲摡㙤㉦㕥づ㤵㌳㘱扣㙣捡㈲散㔱㠴㜷㄰戶挹㑥昶ㄶ散戹㄰戶ㄵ㝥㔹〸攳㐵㔷㐲搸㘶攴㔵扣晡捡㐵搸攳搰㙥㥢戰昷㄰收㈵散㝤㘸㜵㘳ㅤ㠴㍤挹㜲㥥㈲ㅡ㉦攱昲㜱㜸㥡づ㝦愱挳㠷㜰㄰挲㥥挱㈸㐵ㄸ慦摢搲㘱づ挲㥥㘵搸ㄶ㠶㝤〹〷〷㘱捦㐳愷〹晢㉢敥㤳㌰㕥㠱㤵㤹戰ㄷ㙣㉦㕥愲㤵㌳㘱扣㤴换㈲散㙦〸敦㈰散㈵㍢搹户戰攷㐲搸昷昰换㐲ㄸ㉦〴ㄳ挲㕥㐶㕥挵㉢挲㕣㠴晤ㅤ摡㙤ㄳ昶㌳挲扣㠴攵㜵改㘸慣㠳戰搷㔸捥敢㐴㔳晥づ㙦搰攱㑤㍡攴挳㐱〸㝢ぢ愳ㄴ㘱〵㡥㌰〷㘱㙦㌳㙣㉢挳㝡挱挱㐱搸㍢搰㘹挲摥挵㝤ㄲ㔶〴㤷捣㠴扤㘷㝢㠵攰㤵㌳㘱摢挱搹㈲散㥦〸敦㈰散〳㍢㔹㙦搸㜳㈱慣て晣戲㄰戶〳捣㐲搸㠷挸慢㜶挴挸㐵搸扦愱摤㌶㘱㍢㈳捣㑢搸慥搰㙥㐲慦搲昶㜴㝣挴㜲㍥㈶摡㙥晥づ㥦搰攱扦㜴搸ㅤづ㐲搸愷ㄸ愵〸摢换ㄱ收㈰散㌳㠶㝤捥戰㠱㜰㜰㄰昶㈵㜴㥡戰慦㜰㥦㠴つ㠲㑢㘶挲扥戶扤〶挳㉢㘷挲㜸挹㥢㐵搸㌷〸敦㈰散㍢㍢搹㔰搸㜳㈱慣〴㝥㔹〸摢て㘶㈱散㝢攴㔵愵ㄸ戹〸晢ㄱ摡㙤ㄳㄶ㐶㤸㤷戰〸戴㥢扣㠴晤捣㜲㝥㈱㕡搴摦㈱慦〰づ晣搶づ㔵〱〷㈱㉣ㅦ愳ㄴ㘱搵㡥㌰〷㘱㕤ㄸ搶ㄵ愲愰〶づ戹㕤㠹挵昰㤰攳昲㌸敥ㅤ㙥搹㉥㌹慤つ㥦㍡搹扡㘸ち慥搱㘸愵敡户戰㌹户慢㜵愵㑣晡㐷㜷扢扦㉦〶ㄷ㤹㐹〹㐷ㅦ扢㈷㉡㑢敦㠱摢搷慥慤㠵㥥扦敥㑡㥡㘰挱て摦晦昲㑢㙥㈸㝣㜸㜴㥢捦㑦㠵㥤㍤㍢慦㤰㤸㈰〹㕢㐰〳㈰㡣捦愰搱ㄸ㝡ㅦ㐲㘳晣戴〵㘳愱捤戲愹㍤敤㈲ㄴ㘶摤扥㘳ぢ㉥㌷㕢て愹攷搷㑥昹敤摤㜵敦㙤㉦挴攴搴㜸扦㌹愸〹㕡ㅢ愴て㈰㜸㉢㤸〴敤㌶㜷㑢攳愱㡦敢敥戸㙦㝡㐶敢愲㝡散㔵攷㕤㝥㤲慡㜵㡦㥢㜳㉤㌳㈶摤搴摣ㄵ㤷ㄸ愶㝦㜶㜲㉡昶ㅥ愴敡摥㈷敤戳慡㈵㡣㤶㠳㌱㥢㠲慦㐰㔱挶㜸㑥扡㠳ㄵ挶昰㈷搰〳㌵昵㌹愴㉥摥摣搴搲㤴㙣㉤㥥㠱敢㉤㡡昹改攵㐹㕣㜹㌳戲攰ぢ㘴昴挵㘴㘱㕤ㅢ昹ㅤ㑡㐲㜴昰㠴挶愶〵㡤㌲㥢㠲ㄶ㝥㠸㍢搱㡣㙥摤〸挳敢㜱攴㘷㙦㌴㉥㜴〸㈶捡㥦搰㘴扢慢㠱㕥㤸挱㍥㌵愳㙡愶捦づ㔷㠴㤳㘶愲扣慡㍡㕡㘶㐶捡捣㘸㉣㔶㔱㔱ㅡ㡤㤷㔵㔴搴㥡挹昲㐴㌲㌴挵㡥㌱㡡㄰ㄳ㥡慡㐷㈱㡥愶改ㄱ㙤㐵搳㌱㈲㜰㐰挰晥㠷㈲挴㍤搱昸㥦ㄷ攸つ㥣㕥㌵愳㘶㍢㉥慣〸㙣て㕤て攸㘴敢昸㜴㝣㕥㝡愰て㌴摢㐱攳晥ㅥ慡搰㑣㍢㡢㔱㡣㔴㐶㕦㡡㥤攰愹づ㠳㥥慦㘹㐱昵㈱㕡捦攷ㅣ戱㠲挶㉥㌰昲戹挳捤搶搲㕢摤㐷㔸㜱昸搰㔷㝢㈴戴㝣晥ㄸ扢㌱昳搱扥㍥挷㘸敤ㅥ昴㘱㉥摥㘶㐱换挷户㝡〷ㄳ攰愳㡡㈸〶ㅦ㉡㝣㔴愸慤搰昰㤱攱㘶㜶㡥㥤㉡搰ㄷ㝥ㄶ愱㤱昲㘴㈴ㅣ慥㡣㔵挴㤳愵㤱㉡㝣晢㔹戴㈲㕡㔱㔱㕥㕢ㅤ㉥㡢㠴㈳㤵ㄵ㈱搹〲捤摣晤㄰ㄳ慡搵㤳ㄱ㐲攳㝡㐴㕢㔱〲愳捥㈱搴㐴㘶晣挷ㄵ昹挰㌱挸愰㐱搲㐲㐹慤摦㤷挶〱ㄴ㠳愱㔷㜳愱户㈸㝡〹㍤攸愰㘸㈸㡣愴愸づ㜶㉦㐵挷晢㙡戹㑢㕡㈸㉡㘱收〶㕦㥦㐶慤㉤愵て愶㈱户㜹搰ち㐵捦㘱ㄲ㕥㡡㥥昵愵愸搹㑥ㄵ㠸㈰㤵㐵㔱戲㈲㔶㕥㔹ㄵ慥づ攳㑢改㈲搵ㄵ㤱㔸㘵㤵㔹㥡っ㥢昱㐴㘵戸㉣ㅡ㈹つ挹愶㘷ㄶㅦ㐵㑣愸㔵㑦㐶㈸㙡搳㈳摡㡡收㘳搴㌹ㄴ㜱㤷㌴晥㝢㈸㕡愸昵㐳㘹晣ㅤ挵㌰㌶㘹㌱昴ㄶ㐵ㅢ㕤ㄴつ㠷㤱ㄴ㥤〴扢㤷愲㈵扥㕡敥㡢ㄶ㡡㐶㌲昳㈹扥㍥㑢戵戶㠶㍥㤸㠶摣㑥㠳㔶㈸㝡搰㤷愲晢㝤㈹㍡挳㑥ㄵㄸ㠷㔴昶换愲ㄹ㑥㔴㠵㑢攳攱㐸㔹㈴ㄲ慤愸慥㡤㈵攳戱㘸扣戲㍡ㅥ㉥㑢搶㤶挵㐳㘷㙡昸昱㠸〹㥤愵㐷㐲㤱散㜰㘶㘳㘸㉢㍡〷戶捥愱㘸ㄹ㌲攳扦㠷愲㜳戵㥥ㄷ㕤挸ㄷ愶ㄹ㔳搹愴昳愰户㈸扡搵㐵搱㜴ㄸ㐹搱㜲搸扤ㄴ㥤敦慢㕤〱慤㔰㌴㤳㤹晦攸敢戳㔲㙢て愳㡦愶㘸㌵戴㐲搱㑤扥ㄴ摤攰㑢搱㐵㜶慡挰㔱㐸㘵扦搰挵㘳搵挹捡慡㘸㈴ㅥ愹㡤攰慦㔷㉣ㄶ㡦㠷捤戰㔹㕡㕡ㄱ慢慥ち㔷㠶㘴㘳㌳㍢㜰㌴㘲㐲㤷攸挹〸㐵㙢昴㠸戶愲㑢㌱敡ㅣ㡡㉥㐳㘶晣昷㔰㜴戹搶㔷搱㔸㑤ㄱ㘷㤳慥㠴摥愲攸㜲ㄷ㐵㈶㡣愴㘸㉤散㕥㡡慥昲搵㜲敦戳㔰㜴ㅣ㌳㕦攳敢㜳慤搶搶搱〷搳㤰摢昵搰ち㐵ㄷ昹㔲戴摡㤷愲ㅢ敤㔴㠱〶愴戲㥦㐵挹捡摡戲㜰㜵戴挲㑣㤸昸ㄲ㑥㔰㘴㈶㘳搵昱㐴戸戲㌲㠲扦㐸挹搰㑤ㅡ㥥摦㐵ㅡ㕡愷㐷㐲㤱散㘲㘶㘳㘸㉢扡〵戶捥愱㘸㍤㌲攳扦㠷愲つ㕡㝦㄰㡤挳㈹收戳㐹户㐱㙦㔱戴捣㐵搱㐲ㄸ㐹搱敤戰㝢㈹扡挳㔷换摤捥㐲搱㘲㘶扥摢搷攷ㅥ慤㕤㐲ㅦ㑣㐳㙥昷㐱㉢ㄴ㥤敥㑢搱愹扥ㄴ摤㙦愷ち㉣㐵㉡晢㔹ㄴ慥㉥慤㉡慢㡥㤶搷㔶㈶㈳㤱㡡捡摡㜲晣㐵慡慡㑤㠶挳㔵搱㘴慣慣㌶昴㠰㠶㍦ㄵ㌱愱〷昵㐸㈸㤲㝤换㙣っ㙤㐵て挳搶㌹ㄴ㍤㠲捣昸敦愱愸㕤敢㐷搳㌸㠶㘲ㄹ㘶愲㌶㐲㙦㔱㌴摦㐵搱ㅦ㘰㈴㐵㥢㘰昷㔲戴搹㔷晢ㄸ戴㐲搱㜲㘶收晥㘶㙦攴㤳㕡扢㠲㍥㤸㠶摣㥥㠶㔶㈸㥡攷㑢㔱愳㉦㐵捦搸愹〲慢㤰捡愲愸慣捣っ㤷㔵㔷㐷㈳ㄱ㤰㔳㕥㥥愸㡤搶㈶㤳㤵㤱㘴㔹搸慣㡥㈶昰㉣㝡㔶挳慦㐶㑣㘸㡢ㅥ〹㐵捦改ㄱ㙤㐵捦㘳搴㌹ㄴ晤ㄵ㤹昱摦㐳搱ぢ㕡㝦㌰㡤ㄳ㈹㉥㘷㤳㕥㠴摥愲㈸敥愲攸㑡ㄸ㐹搱㑢戰㝢ㅢ晤戲慦㤶㍢㥡㠵愲慢㤸昹㔵㕦㥦搷戴昶㙡晡㘸㡡摥㠰㔶㈸㍡搶㤷愲愳㝤㈹㝡换㑥ㄵ戸ㅥ愹㉣㡡㙡换挱㐹戸㉡㔲ㄱ慦㡣㐷㤲戵攵搵㘵㔵㤵攵攵㤵ㄱ慣愱ㄲ㔵搱敡昲搰摢ㅡ晥〶挴㠴戶敡㤱㔰㈴㝢㤳搹ㄸ摡㡡摥㠱慤㜳㈸㝡ㄷ㤹昱摦㐳搱㝢㕡㍦㤵㐶㝥㈴户㜱㉢㥢昴㍥昴ㄶ㐵㔳㕤ㄴ摤づ㈳㈹攲收㘷㉦㐵ㅦ晡㙡晦〵慤㔰㜴㈷㌳㜳て戳㌷昲㈳慤扤㥢㍥㤸㠶摣㍥㠱㔶㈸㍡搸㤷愲昱扥ㄴ㝤㙡愷ち晣ㄹ愹㉣㡡慡慡㘳㔵㔵㌱扣㐱愸㉡㡦㐷愲㤵戱敡敡敡㈴晥ㄴ㤵㘲愵㔴㤶㡣㔶㈴㐲㥦㘹昸晢ㄱㄳ晡㕣㡦㠴㈲搹㡤捣挶搰㔶昴㈵㙣㥤㐳搱㔷挸㡣晦ㅥ㡡扥搶晡挳㘸㍣㥣㘲㈳㥢昴㉤昴ㄶ㐵挳㕣ㄴ㙤㠶㤱ㄴ㝤〷扢户搱摦晢㙡㝦㠰㔶㈸㝡㥣㤹戹㙢搹ㅢ昹戳搶㍥㐹ㅦ㑣挳扡攱挸㠴㔰㔴改㑢㔱搴㤷愲㝣〴㌱㍡昰っ㔲㔹ㄴ㔵㈷㉢㙡㑢㉢换愳昸换㔳ㅤ愹㑡挴慡愲愵愵挹㜸㌴ㅥぢ攳㕦㔵㜵㜵愸㡢ㅤ㘳㍣㡢㤸㔰㔷㍤ㄲ㡡ち昴㠸戶愲〰㐶㥤㐳㔱㌷㘴㐶ㄷ㍣ㄴㄵ㙡晤㌱㌴ㅥ㑢昱ㄲ㥢ㄴ㠴摥愲㘸戰㡢愲㔷㘰㈴㐵摤㘱昷㌶扡㠷慦戶㈷戴㐲搱慢捣㕣攴敢ㄳ搲摡搷改㠳㘹挸慤㌷戴㐲㔱㝦㕦㡡晡昹㔲搴挷㑥ㄵ㜸ㅢ愹㉣㡡㜸慣愸戶戶㌶ㄱ㑢㔴挷㈲攵戱㑡扣挰㠵㤳戱搲㘴戴戲搴㉣㡤㠶㤳愱ㅤ㌴晣㔶挴㠴㜶搴㈳愱㘸㈷㍤愲慤㘸㘷㡣㍡㠷愲㕤㤰搹㡦愲㕤戵扥㤶散挴㈹㍥㘴㤳㜶㠷摥愲㘸㈷ㄷ㐵晦㠶㤱ㄴ敤〱扢㤷愲㍤㝤戵㝢㐱㉢ㄴ㝤挴捣㝤㝤㝤晡㘹敤㈷昴搱ㄴ昵㠷㔶㈸摡捥㤷愲㈲㕦㡡昶戵㔳〵㍥㐷㉡㡢愲㜸戴㉣㔶㥢慣つ㔷㔴挷㙢㈳昸ㄲ挳摡㜰㌴㔱ㅥ慦挶敢㕦㜵㌲㕡㕥ㄹづつ搰昰㕦㈰㈶㌴㔰㡦㠴愲㐱㝡㐴㕢搱㘰㡣㍡㠷愲㈱挸散㐷搱㔰慤㥦㑢㜶昸㔱敤挶て㙣㔲〹昴ㄶ㐵㕤㕤ㄴ晤〴㈳㈹摡て㜶㉦㐵愵扥摡㌲㘸㠵愲㕦㤸戹摣搷㈷愲戵晣昶昱ㄴ㐵ㄵ搰ち㐵㍦㝦攷㜷〰攸㐷㘸扤挷攸慡散㔴㠱〲愴戲㈸ち攳㐵慥戶㈲㘲㤶㔷㈵攳㤱敡㐸㜵㔵㌴㙥攲㡦㔳㔹愲捣慣㠸搷㥡㔵愱㙡つㅦ㐰㑣㘸㝦㍤ㄲ㡡づ搰㈳摡㡡づ挴愸㜳㈸ㅡ㠶捣㝥ㄴㅤ愴昵㡤㘴愷㠹愲ㄷ㥢㌴〲㝡㡢愲捦搰㠷㡥㘳㜴㈱ㄸ㐹搱㐸搸扤ㄴ㡤昲搵搶㐰㉢ㄴ昵㘶收㌱扥㍥㘳戵戶て㝤㌰つ戹㡤㠷㔶㈸晡㡦㉦㐵晦昲愵攸㘰㍢㔵㘰㘷愴搲ㄴ㐵ㄲ㘱慥㕤㤳愵昱㐸㜹愲戲㉡㕥㡢㜷摤攵搵㘶㍣㔲㔵ㅡ慦㑥㠴㈶㙡昸㕤㄰ㄳ㥡愴㐷㐲搱㈱㝡㐴㕢搱㘴㡣㍡㠷愲㈹挸散㐷搱㔴慤㙦㈵㍢晣搸㝡愳㉦㥢㌴ㅤ㝡㡢愲户㕣ㄴ敤つ㈳㈹㥡〱扢㤷愲㤹扥摡㐳愱ㄵ㡡昶㘱收挳㝤㝤㡥搰摡〱昴搱ㄴㅤ〵慤㔰昴㜷㕦㡡㕥昶愵攸ㄸ㍢㔵㘰〸㔲㔹ㄴ㔵㤴㤶攳㠹㔴ㅢ㉢㉢㡢㤴㐷㘲㔵戱㕡ㅣ愵慢㉥㑤㔶㤹昱㔸愲ㄶ㈴㠵㡥搵昰㐳ㄱㄳ㥡愵㐷㐲搱㙣㍤愲慤㘸づ㐶㥤㐳㔱っ㤹晤㈸慡搵晡挵㘴攷㈴㡡〸㥢㤴㠰摥愲攸㉦㉥㡡㉡㘰㈴㐵㈶散㕥㡡㤲扥摡攳愰ㄵ㡡慡㤸戹捥搷攷㜸慤摤㥦㍥㥡愲㝡㘸㠵愲挷㝣㈹摡攴㑢㔱愳㥤㉡㜰㄰㔲搹㝦㡢㤲㌸ㄳ㔱㠶扦㍢㔵戵㤱〸晥ㄲ挵㤲ㄵ搵㌸扢㠴ㄳ㑤㘶㙤㔹㐵㔵㌴搴愴攱㠷㈳㈶㌴㑦㡦㠴愲ㄳ昵㠸戶愲㘶㡣㍡㠷愲ㄶ㘴昶愳愸㔵敢㤷㤲㥤㔳㈹挶戱㐹昳愱户㈸扡捦㐵搱〴ㄸ㐹搱〲搸扤ㄴ㉤昴搵㉥㠲㔶㈸㥡挸捣㈷昹晡㉣㐹㘹改愳㈹㍡ㄹ㕡愱攸づ㕦㡡㙥昳愵㘸愹㥤㉡㌰つ愹㉣㡡捡㉢㈲㔵搵攱〸㡥㙢㥢㔵㤱㔲扣㜷〸挷㜱ㄴ愸愲㌲㕣ㄱ慦㌶㙢㘳攵愱㔳㌵晣㜴挴㠴㑥搳㈳愱攸㜴㍤愲慤攸っ㡣㍡㠷愲㌳㤱搹㡦愲戳戴晥㉣戲㜳㌶挵㔱㤸㠹㍡〷㝡㡢愲敢㕣ㄴㅤ〳㈳㈹㕡〶扢㤷愲㜳㝤戵㝦㠰㔶㈸㥡挵捣换㝤㝤捥搷摡㌹昴搱ㄴ㕤〰慤㔰戴搶㤷愲㉢㝣㈹㕡㘹愷ち㈴㤰捡愲愸㉣㥥㡣㐵慢㘳㜸㜱慢慣㡤㤴㤷㘱㈱ㅢ㡢㈴㈳㜱㌳㕥ㅥ㡤㈷愳㘶㘵㘸㤵㠶㌷ㄱㄳ㕡慤㐷㐲搱㠵㝡㐴㕢搱㐵ㄸ㜵づ㐵ㄷ㈳戳㔰戴㍤摥㔵㔹攷昵晡攰㕥攸ㄲ慤攷㌷ㄹㄸ攷㔱㌴戰㐹㤷㐲㙦㔱戴搲㐵㔱ㄳ㡣愴攸㌲搸扤ㄴ㕤敥慢扤〲㕡愱攸㐴㘶㕥敢敢㜳㤵搶戶搰㐷㔳㜴㌵戴㐲搱㜹扥ㄴ㥤敢㑢搱戵㜶慡挰〲愴戲㈸ち㥢㐹㥣搰㡢㤵㈶捡捡愳㤱慡㌸摥㝢㈷㜸㌶㉦㔶ㄹ㉦㉢㉦挳ㄳ㉡㜴㥤㠶㕦㠸㤸搰昵㝡㈴ㄴ摤愰㐷戴ㄵ摤㠸㔱攷㔰㜴ㄳ㌲晢㍤㡢搶㘹晤㑡戲挳㉦㔵㌰㤶戲㐹户㐰㙦㔱㜴㡡㡢愲搳㘰㈴㐵敢㘱昷㔲戴挱㔷㝢㉢戴㐲搱ㄹ捣㝣扢慦捦ㅤ㕡㝢ㄶ㝤㌴㐵㜷㐱㉢ㄴ㉤昲愵㘸㠱㉦㐵昷搸愹〲攷㈲㤵晤户愸扡愲挲慣挰摦ㅤ扣㘹㠸㔴攲慤㕤戲㌴ㄶ㉦㡤㔶㤶㈵愲攱㜸㘹戲㌶㜴慦㠶晦〳㘲㐲昷改㤱㔰昴㘷㍤愲慤攸㝥㡣㍡㠷愲〷㤰搹㡦愲〷戵晥ㄲ戲戳㐶㜸㘲㤳ㅥ㠶摥愲愸摥㐵搱㠵㌰㤲愲㐷㘰昷㔲搴敥慢㝤ㄴ㕡愱攸㘲㘶摥攴敢戳㔹㙢搷搰㐷㔳昴㌸戴㐲㔱搲㤷愲㠴㉦㐵㑦摡愹〲㔷㈰㤵㐵㔱ㄵ摦㙡㐷挲戱昲㜸慣㉣㔲㥡挰〹扥㡡搲搲㔸㜵〲昷㑡㈳㘶戴㌴昴㤴㠶扦ㄲ㌱愱愷昵㐸㈸晡㡢ㅥ搱㔶昴っ㐶㥤㐳搱戳挸散㐷搱ㄶ慤扦㤲散慣愵戸㥥㑤㝡ㅥ㝡㡢愲㈳㕤ㄴ摤〸㈳㈹晡㉢散㕥㡡㕥昰搵晥つ㕡愱㘸ㅤ㌳扦攴敢昳戲搶摥㐲ㅦ㑤搱摦愱ㄵ㡡㘶昸㔲㌴捤㤷愲搷散㔴㠱摢㤰捡愲〸㘷挰㉢㑡挳㘶㔵㜹愵㔹ㅡ愹慤㡤攳㍤㕤㈲㕣㕥㥥㡣攳㔰㔰㈵㌶㥢㠴㕥搷昰户㈳㈶昴㠶ㅥ〹㐵㙦敡ㄱ㙤㐵㙦㘱搴㌹ㄴ扤㡤捣㝥ㄴ㙤搵晡㙢挹捥㜵ㄴ㝦㘶㤳摥㠱摥愲㘸慣㡢愲〷㘰㈴㐵敦挲敥愵攸㍤㕦敤㍦愱ㄵ㡡ㅥ㘲收て㝣㝤㍥搴摡㐷攸愳㈹晡㌷戴㐲搱〸㕦㡡づ昲愵攸㈳㍢㔵㘰ㄳ㔲㔹ㄴ㤹㌸㈷ㄴ㈹慦㈸㡢㔷㈶昰摥慥戶扣㉡ㅥ㑤㠶㙢挳㤱慡㘴ㄵ摥㡥㔷㈶㐲ㅦ㙢昸捤㠸〹㝤愲㐷㐲搱㝦昵㠸戶愲㑦㌱敡ㅣ㡡㍥㐳㘶㍦㡡㍥搷晡㜵㘴㠷㕦戶㘱㍣挳㈶㝤〹扤㐵㔱戹㡢愲㉤㌰㤲愲慦㘰昷㔲昴戵慦昶ㅢ㘸㠵愲攷㤹昹㍢㕦㥦敦戵昶〵晡㘸㡡㝥㠴㔶㈸晡㥤㉦㐵㐳㝣㈹晡搹㑥ㄵ㜸ㄹ愹㙣㡡捣戲㐴㌸㤲慣挶ㅢ敤㡡㐸㜹㘵㜵㜵戸戲〲敢㈴㙣搸慡㡤㥡攱㐸㌴昴㡢㠶㝦〵㌱愱㍣ㅥ愸㘲㉢㠴㈲愵㐷戴ㄵ攵㘳搴㌹ㄴ㜱挷慦ㅦ㐵摣〴㉣㝡㝥㥤㠸挱慦晣㌰摥㘶㤳戸搷㔴㘶戹ㄵ㈳㍡昰愶ち戵昶㄰づ敤㥦㄰户㜵愲㐴㝣㐷て㝣㝢㜶㈹攰〶㐲摦㑦ㅤ户昶昰捤挰㘷挹㥡㈵㌵愳㉡㑢挶㉣㡣㥢昵晣㠴㜷散昴㐳㘸摥づつㄳ㕡㜰搷㙣㙥㤹搹㌴㔲㍥㜷㥣㕢㍤户搳㥢〱㠷㌴㡣㙢慢㑢攰愳㘵昷改搰攸㡦昷搷㘱㔳㥡㔳㜱㍤㍢扣昰㐱挵㍢㜴㡣㙡戰㠷搴㕣搸捡捦㜷摤慤㐳㡢敦㜲挰㈷捣㥢〹㥤戱〵㤷㌵㜴捤敦愲〶晢㝤㑦挵攸愶㠶㔸㕤㘳挹搸收戸㑥㌰愶戱慤㘱㉦搴戰㥢捦〷搹㡥慡㙢㤵捤戲扢挳慥㡣㕥㘸㑦攰㍤搴扢捦戰㝥搳㘷づ敢户㙦晦戱晤挳ㄵ晢昶㉢㥥搸搶搸㌲㌷搶㔸摣搴㡣捦搲㉤愶㘱㘴晦㘸㘹挱㙥㜸㈰晥ㅦ㈶㐱搶㍡昶愹㜲㑡晣〹ㅡ敦〳㔱昱㌱挷㝣㔴㈹㙥㤸散㡦㍢挶戳ㄴ㕢㈸㥥愳㝥㐷㌸扣㡥慦㙥昹昹㤷㔵晤㕥㉣㕣㌵㜹晤㤶挸㝤晦昹攴㤵㤷搴づ戶攱㠷㕢愶㙤扥㘴挵て㔳搶〷㉥㝤㍣㙦㐵摥挹㡡扢㉢攵搱昲ㄱ㐰㔲㡦㤶摤戴搶昵㘸攱㐶㐹㜹戴㝣〲摦㥥㕤㤴散㑥愴愷搱ㄷ㌲昰㘹㡥㡤㠹㔴慡㈲㑣㐷ㄷㄳ㌴㍥㘷㝤摣㘰攸㔷㔲㌰㔳㐹㠶㙤搸戰㔷摥扢㑦っ㜸扥收㠲㉥㑢捤㘳愳㜹㌷㈹敥㐶㤴㤲扥㜵㤶㔴愲戵慥㤲㑡愱㤵㤲扥户㑡㤲摤㝣昴㌴㈲㤰㠱ㅦ㥤㈵㡤换捣㜵㜹㤹敡攲㉡改㘷㤶挴つ㜹㝥㈵晤晣㙤〶㤶㝥戲つ㙦ㅣ昸昵〱ㅦ摣昱昰挴㔵晤㥡㘶晤昸㔹攳㘲挵摤㝢㔲㔲㔷散攵㑦戱㌴㔲㙢㕤㈵㜱㈳㥥㤴ㄴ㠰㉦㔸㤲摤㙦昴㌴戸慦㉥㔰〸㙤敡攱㥢慤愴㔲昵つ愶搳挱ㄲ㍦ㄷ㔹㑤㐵ち扦㤲㍥捦㔴搲㘷戶攱敤㘹㤷つ愸㝥㘵摤攴ㅢ㍦㕥㌰晦㠴㕤敥摢慣戸摢㑤㑡ち㌹㑢㥡愹戵慥㤲戸㜱㑤㑡敡㙤㤵㈴扢挵攸㘹㜰ㅦ㕡愰㡦戳愴㙣捦挸㙡昵ㅦ㔷㐹㍢戲㈴㙥昸昲㉢改晤㑣㈵晤搳㌶ㅣ昰㐰㤷敥㌷㔷つ㥤㜴昷㥢㡢扡㙤㤹戳挷㌲挵摤㘱㔲搲敥捥㤲㘴摢ㄷ㥦愱慥㤲戸搱㑢㑡摡搳㉡㐹㜶㔷㌱摥攰扥慤㐰㜱慥㈵㔵慡户㕤㈵昵㘳㐹摣㈰攵㔷搲㙢㤹㑡㝡搵㌶㜸扥戴㥥扢愹愴愴㠱捥㤲㘴㥢㤴愷㈴㙥㡣㤲㤲〶㕢㈵挹㙥㈴挶ㅢ㑢㈱〳㐳㜳㉣㈹㔲愵晥收㉡愹㠴㈵㜱㐳㤱㕦㐹㕢㌲㤵昴慣㙤昰㝣搵㍣㜷ㅦ㐹㐹ㄱ㘷㐹戲慤挸㔳ㄲ㌷ㄲ㐹㐹ㄵ㔶㐹戲㝢㠷昱挶㉡挸㐰㔵慥㈵㐵搵ㄳ慥㤲昶㘷㐹摣㠰攳㔷搲挶㑣㈵㍤㙡ㅢ㍣㕦㄰捦摤㍡㔲搲〸㘷㐹㔷㘹慤敢㠱挷㡤㌷㔲搲㈸慢㈴搹敤㐲㑦㠳晢㘸〲愳㥤㈵㘵㜹㜹〸㔷慢〷㕣㈵㡤㘵㐹摣戰攲㔷搲㍤㤹㑡扡摢㌶㜸扥搶㥤扢㕢愴愴㐹捥㤲敥搴㕡㔷㐹摣愸㈲㈵㑤戶㑡㤲摤㈱昴㌴戸敦㈴㌰搵㔹㔲㤶㤷㠷㐸㐴摤敡㉡㘹㍡㑢攲〶て扦㤲搶㘵㉡改㈶摢攰昹㌲㜶敥〶㤱㤲㡥㜰㤶㈴摢㍣㍣て㍣㙥散㤰㤲㡥戲㑡㤲摤ㄴ㡣㌷戸㑦㈳㜰㡣戳愴㉣㉣㤵㠷搵㌵慥㤲㘶戱㈴㙥㠸昰㉢改捡㑣㈵㕤㘱ㅢ㍣㕦愱捥摤ㄳ㔲㔲挲㔹㤲㙣㡢昰㤴挴㡤㄰㔲㔲搲㉡㐹㜶ㅦ㌰摥攰扥㠶挰㕣㘷㐹㔹㔸慡㈸㔵ㄷ扢㑡㍡㥥㈵㜱〳㠱㕦㐹㉢㌳㤵昴㐷摢攰昹攲㜳敥㌶㤰㤲收㌹㑢㤲㙤〴㥥㤲戸㜱㐰㑡㙡戶㑡㤲戳昵㡣㌷戸て㈰挰敦ㅣ挸改㑦㙤戹晡㠳慢愴昹㉣㠹㈷摣晤㑡㍡㉢㔳㐹㘷摡〶捦搷㤵昳散扣㤴戴挴㔹㤲㥣㜶昷㤴挴ㄳ敤㔲搲挹㔶㐹〱㡣戹㉡㔰〶捦㥢〷㤶㍡㑢捡挲㔲愴㐲㥤攲㉡改㌴㤶挴ㄳ搴㝥㈵㉤捥㔴搲㈲摢攰昹㤲㜱㥥捤㤶㤲捥㜱㤶搴㕢㙢㕤㉦て㍣㌱㉤㈵㥤㙢㤵㈴㘷㠳愵愴㥤㘱〹㥣攷㉣㈹摢㜳㈹慡㕡㕣㈵㥤捦㤲㜸㐲搷慦愴挶㑣㈵㌵搸〶捦㔷㠳昳散慦㤴戴摡㔹㤲㥣搶昵戰挴ㄳ戹㔲搲㐵㔶㐹㜲昶㔴㑡攲㜹搹挰㈵捥㤲戲戰ㄴつ慢攳㕣㈵㕤捡㤲㜸〲搴慦愴摡㑣㈵挵㙣㠳攷ぢ扤㜹戶㔴㑡扡捡㔹㔲㤵搶扡㔸攲㠹㑦㈹改㙡慢㈴㌹摢㈸㈵ㅤ〴㑢攰摡㕣㑢㉡㔳㐷扢㑡扡㥥㈵昱㠴愱㕦㐹㠷㘵㉡改㔰摢攰昹ㅡ㙥㥥㕤㤴㤲㙥㜱㤶㈴愷つ㍤㉣ㅤ愲㑢摡㘰㤵㈴㘷攷愴㈴㥥昷ぢ摣收㉣㈹摢〳㉦愲愶戸㑡扡㠳㈵昱〴㥢㕦㐹〷㘷㉡㘹㠲㙤昰㝣㜹㌶捦挶㐹㐹昷㌹㑢㥡愵戵㥡㈵扡㠴㜸㘲㑤㔸扡摦㉡㐹捥㘶㐹㐹〹㔸〲て收㔸㔲戸㑡搵戸㑡㝡㤸㈵昱㠴㤴㕦㐹〷㘵㉡㘹㤸㙤昰㝣攵㌵捦㕥㐹㐹㥢㥤㈵挹㘹㈹て㑢㍣ㄱ㈵㈵㍤㙥㤵㈴㘷㝦愴㈴㥥㔷ち㍣改㉣㈹摢㜳㈹慡㉡㕤㈵㍤捤㤲㜸〲挷慦愴㜰愶㤲捡㙣㠳攷㡢慡㜹戶㐷㑡㝡摥㔹搲ㄹ㕡慢㔹㐲㜹戸づち㕡㈹改〵慢㈴㌹㕢㈲㈵昱㍣㑣攰挵㕣㑢㡡愸㈱慥㤲㕥㘶㐹慢㤰挲慦愴㝤㌳㤵戴㡦㙤昰㝣扤㌴捦㡥㐸㐹㙦㌸㑢㤲搳ㅥㅥ㤶㜸愲㐳㑡㝡换㉡㐹捥㉥㐸㐹㍣㙦ㄱ搸㥡㘳㐹㤱㙡戵㤷慢愴㜷㔸搲昵ㄹ㑡摡㌵㔳㐹扢搸〶捦㤷㐲昳㙣㠲㤴昴愱戳㈴㌹㑤攰㈹㠹㈷〶愴愴㝦㕢㈵挹搱㜸㈹㠹挷昹〳ㅦ攵㔸㔲戴㑡㙤敦㉡改ㄳ㤶挴〳敡㝥㉣昵捡㔴㔲㑦摢攰昹㉡㘷ㅥ㝤㤷㤲扥㜴㤶㈴㠷搵㍤㈵昱㐰扡㤴昴戵㔵㤲ㅣ扤㤶㤲㜸㕣㍣昰㙤慥㈵㔵愸㙥慥㤲扥㘷㐹㍣〰敤㔷㔲㝥愶㤲㤴㙤昰㝣〱㌳㡦㔶㑢㐹㜹㠵㡥挳㈹㜲ㄸ摡㔳ㄲて㍣㑢㐹昹昰挵攱ㄴ㌹摡㉢㈵昱㌸㜲愰㉢戴愹昷㜸搹㕥ㅥ捡搵て摦㌸て愷〴㄰愸㜸挰搶慦愴慦攱敡㝢ㅣ敦㉢摢㌰㈸敤㙢㤳㐳㍣搸㉢搳散㠱扣㐶㑦㡡㕥㄰挱〲ㅥ搹昵㍤〶㈹摦㕤㔸㘲㝤挹ㅢ慥㝡㌷㕢㐴㔱㠴〶ㄴ㈴㜹昰戶㝢㤲ㄷ挳㥢昲㑤㜳昲㍤戹昵㜲㤱㝢て㝣摦㕢昳〹㘶昳㈴㝣㝤㈱扥攵㙤㐶㕤㠳㝤㝤㌷扥搶㤰挷㘵昵㌷㡡ㄹ㌲攲攷㌴〴㤲㔳㜸㔸戴㕢㜲㐲ぢ扥㈴㌱㔱搸㌰㌵搶摡㙡㌶㌷晥ㄶ㍥㙦〲ㅦ㍢搰ㄵㅦ㥣㠳ㅦ敢㙢攰㝣慦昸攷愵晣改摦㐰收昸㈶挸㡥㝥攸㙦〳捤攷搷挴晤扡㑦㥢〸ㄴ㠱戵㈲ㅣ昵挶昶戹㤶搶攲昹晣㉣㠹㤶㝣昵㈹㜸㤷㍤慤晦〹敦㈲㠷㠰昱㔵㜴昸㌶㜵昸〶㝡㐳㜴挱攱㙣㝥昸㌰ㅦ搶㐱㘳㝢㘸攴愳㔴㐴攴㜵攵昱攳㙣〷户㜹㐰戱㕢挳散㔸㜳㜳㙣㔱㘱挳散㝡戳昱戸搶戹㠵戳攷攳㘸㍥扥㡡ㄲ㑦扤挲挲㐲㘳〷㈴攵〳㡣捦㥢㄰てㄶ换愳㙤㐷㐲敤㐴戱㌳㐴㔰昱挸㌰ㅦ㜱〶换挸㔷敦晢㑥㝢㌷晡㜳摡ㅤ㔳摥㠳慡㜶愴戶愶慣㜸㐸㤸搳㌶昶㠲㈱〵换〳扡〲㕢㑣昷扥ㄴ晤㈰㠲㡡㐷㙦ㅤ戰㙦昸挲敥㐳㝦㌷散〰慡ㅣ戰㍣㙣㉢戰㠳㘰㐸挱㜶㐵ぢ〴㜶㌰摤㠷㔰っ㠵〸慡〰っづ搸ㄷ㝣㘱昷愳扦ㅢ戶㡣㉡〷㙣㄰㜹〴戶ㅣ㠶ㄴ㙣㐸挳㐶攸ㅥ愵愸㠰〸慡摥㙥搸㈷㝤㘱慢改敦㠶㍤㠰㉡〷散㡥ㅡ㜶ㄸっ㈹搸摤㌵散㐱㜴ㅦ㑥㌱〲㈲愸昶㜴挳㍥散ぢ㕢㐳㝦㌷散ㄸ慡ㅣ戰晤㌴散㌸ㄸ㔲戰〳㌵散㜸扡㑦愰㌸ㄸ㈲愸〶扢㘱敦昲㠵㍤㠴晥㙥搸㈹㔴㌹㘰㑢㌴散㌴ㄸ㔲戰ㄱつ㍢㥤敥㌳㈸㘶㐲〴㔵㠵ㅢ㜶㥤㉦散攱昴㜷挳ㅥ㐹㤵〳㜶㝦つ㝢㌴っ㈹㔸ㅥ愸攳挰㌸㠶敥挷㔲捣㠲〸慡㔱㙥搸慢㝣㘱㘳昴㜷挳挶愹㜲挰㡥搵戰㈶っ㈹㔸ㅥ㑣ㄳ搸㈴摤㡦愳㤸ぢㄱ㔴㤳摤戰ㄷ昹挲㥥㐰㝦㌷㙣〳㔵づ搸改ㅡ戶〹㠶ㄴ㉣て㜸〹散㍣扡㥦㐸搱っㄱ㔴㐷戹㘱捦昳㠵㙤愳扦ㅢ㜶〱㔵づ搸㔹ㅡ㜶ㄱっ㈹㔸ㅥ㤴ㄲ搸挵㜴㍦㠹㘲〹㐴㔰㈵摤戰愷昹挲㥥㐲㝦㌷散愹㔴㌹㘰㡦搷戰愷挳㤰㠲攵㠱㈳㠱㍤㠳敥㘷㔲㥣〵ㄱ㔴捤㙥搸㠵扥戰换攸敦㠶晤〳㔵づ搸昹ㅡ㜶㌹っ㈹㔸ㅥ摣ㄱ搸昳改扥㠲攲〲㠸愰㍡搹つ摢攸ぢ扢㡡晥㙥搸ぢ愹㜲挰㥥愶㘱㉦㠶㈱〵换〳㌰〲㝢〹摤搷㔰㕣ちㄱ㔴攷扡㘱ㄳ扥戰㔷搰摦つ扢㤶㉡〷散昹ㅡ昶㑦㌰愴㘰㜹㤰㐴㘰慦愶晢㌵ㄴ搷㐲〴搵㐵㙥搸愳㝣㘱㙦愰扦ㅢ昶㈶慡ㅣ戰㤷㙡搸㥢㘱㐸挱昲㐰㠶挰摥㐲昷昵ㄴㅢ㈰㠲敡㙡㌷散㔴㕦搸摢改敦㠶扤㤳㉡〷散昵ㅡ昶㙥ㄸ㔲戰㍣搸㈰戰昷搰晤㕥㡡晢㈰㠲㙡㠳ㅢ㜶慣㉦散〳昴㜷挳㍥㐴㤵〳昶づつ晢〸っ㈹㔸ㅥ㄰㄰搸㜶扡㍦㑡戱ㄱ㈲愸敥㜷挳ㅥ攸ぢ晢ㄸ晤摤戰㑦㔰攵㠰㝤㔸挳㍥〵㐳ち㤶㡢㜶㠱㝤㥡敥㝦愱㜸〶㈲愸ㅥ㜷挳㠶㝤㘱㥦愳扦ㅢ昶慦㔴㌹㘰㥦搶戰㝦㠳㈱〵换㠵戵挰扥㐸昷㤷㈸㕥㠶〸慡ㄷ摣戰〳㝤㘱㕦愵扦ㅢ昶㜵慡ㅣ戰㉦㙢搸㌷㘱㐸挱㜲昱㉢戰㙦搱晤㙤㡡慤㄰㐱昵㤶ㅢ㜶㑦㕦搸㜷改敦㠶晤㈷㔵づ搸㜷㌴散〷㌰愴㘰戹㐰ㄵ搸て改晥㉦㡡㝦㐳〴搵扦摤戰㝤㝣㘱㍦愶扦ㅢ昶扦㔴㌹㘰㍦搱戰㥦挱㤰㠲攵㈲㔲㘰㍦愷晢ㄷㄴ㕦㐲〴搵搷㙥搸愰㉦散㌷昴㜷挳㝥㐷㤵〳昶㝢つ晢〳っ㈹搸㍣㝢㘰晣㐸昷㥦㈸㝥㠶〸㉡慥敡ㅣ㙦攱昲㝣㘱㤵攱㠱敤㐲㤵〳㤶换㌹㜹ぢ㔷〰㠳㠶㉤攰㘲散〰扦㕤㈸搶攲换昱昹㔹㐳昰㜹㙥昸晥㜷㌳㠱昵搳㍣散㘶㔹㌴愶戱戵㤹㥦㐶㥥搷〵摢㘶ち㘴慦㑡搷晣晤㝦㕤㉥慥挲昶㐰㉡摥ち扥晦晡㤷㕦晥㍦昲昰晤㝦挷㈶ㄵ㘶㍣㄰户挲晣㠰敡㠹㘲㔹戰晡づ〸㐴ㄹ㈶〶愵戸㄰ㄵ挳户戶㘱㌸っ㠶㠱㐶ㄵ㙣〷㔳捥㑢㉢㐲晦捡捦戸ぢ〲㑣㙤捦挹ㄱ扡㍢㐷戸挳㕢搱づ戶戶㄰扦戱㠳〶㔲收晡愵㍤㔷㕤摤㑥摡昰㐵㕡㜵㕣昸㐸挴攷捥敡㡡〸戱ㅢ㑣慣搰〸㜱戴〷敥〹晣㜶㑥昸扤㙣慤〵㕦㡣㤱㈴晢㈴つ扥慦㌶㝣㥣〶捦〵㤰㐴㝣攴㠴摦㠱㄰晢挰㈴昰㍢㜲㌴〰㈳㠱摦挹〹㍦挸搶㕡昰㕣攰㐸戲て搳攰㠷㘸挳〷㘹昰㐳戵攱㝤㈷晣㙥㠴搸て㈶㠱摦㥤愳㌲㡣〴㝥て㈷㝣戹慤戵攰戹搰ㄱ昸㜷搲攰愳摡昰㡦㌴㜸㉥㠸㈴㘲慢ㄳ扥㉦㈱慡㘱ㄲ昸㝥ㅣㅤ㠰㤱挰敦敤㠴ㅦ㘶㙢㉤㜸㉥㜸㈴搹ㅢ㘹昰挳戵攱昵㌴昸ㄱ摡昰㥡ㄳ㝥〰㈱㙡㘰ㄲ昸㠱ㅣ㡤挱㐸攰〷㌹攱挷搹㕡ぢ㝥扣㑥昶㜲ㅡ晣〴㙤㜸㈹つ㥥ぢ㈴㤹昰㡢㑥昸摦ㄱ攲㄰㤸〴扥㠴愳㈹ㄸ〹晣㝥㑥昸㘹戶搶㠲㥦慥㤳㍤㥦〶㍦㐳ㅢ㥥㑢㠳攷㐲㐹攰户㌸攱换〹㜱㌸㑣〲ㅦ攱攸㐸㡣〴㍥敡㠴㍦摡搶㕡昰㕣〸㐹戲愷搳攰㡦搵㠶愷搲攰戹㘰㤲㠸㈷㥤昰搵㠴㠸挱㈴昰晢㜳ㄴ挷㐸攰て㜰挲㥢戶搶㠲攷㠲㐸㤲㙤㑥㠳㍦㑥ㅢ㌶愵挱捦搵㠶㡤㑥昸攱㠴㌸〱㈶㠱ㅦ挱㔱〳㐶〲㍦搲〹摦㘴㙢㉤㜸㉥㡣〴晥攱㌴昸ㄳ戵攱愱㌴昸㘶㙤㜸搰〹㍦㠶㄰㙤㌰〹晣㔸㡥ㄶ㘰㈴昰攳㥣昰㡢㙣慤〵捦〵㤲挰摦㤷〶㝦㤲㌶摣㥢〶捦㠵㤴㐴摣攳㠴㥦㐸㠸㔳㘰ㄲ昸㐹ㅣ㥤㡡㤱挰ㅦ攲㠴㍦摤搶㕡昰㕣㈸㐹戲㍢搲攰捦搴㠶摢搳攰戹愰㤲㠸摢㥣昰搳〸戱っ㈶㠱㥦捥搱ㅦ㌰ㄲ昸ㄹ㑥昸攵戶搶㠲攷㠲㐹㤲摤㤲〶扦㐲ㅢ㙥㑥㠳攷挲㑡㈲搶㌹攱て㈷挴㉡㤸〴晥〸㡥㉥挴㐸攰㡦㜴挲㕦㙣㙢㉤㜸㉥㥣㈴搹昵㘹昰㙢戴攱扡㌴㜸㉥戰㈴攲㕡㈷晣戱㠴戸〲㈶㠱㥦挵搱㕡㡣〴㝥戶ㄳ晥㑦戶搶㠲攷〲㑡㤲㕤㤵〶㝦㡤㌶慣㑤㠳攷㐲㑢㈲慥㜴挲挷〹㜱〳㑣〲㥦攰攸㈶㡣〴摥㜴挲摦㙣㙢㉤昸㕢㜴戲㑢搳攰搷㙢挳㥡㌴㜸㉥戸〴晥ㄲ㈷㝣ㅤ㈱㙥㠷㐹攰㡦攷攸㑥㡣〴晥〴㈷晣摤戶搶㠲攷㠲㑡㤲慤㑥㠳扦㔷ㅢ㔶愵挱㜳攱㈵ㄱ㉢㥤昰㑤㠴㜸〰㈶㠱㥦挷搱㐳ㄸ〹晣㠹㑥昸㐷㙣慤〵摦慥㤳㥤㥦〶晦愸㌶㉣㑦㠳攷〲㑣攰捦㜳挲户ㄱ攲㌱㤸〴㝥㍥㐷㑦㘰㈴昰ぢ㥣昰㑦搹㕡ぢ㥥ぢ㉣㐹㜶㑥ㅡ晣㕦戴攱散㌴昸㘷戴攱㉣㈷晣㐹㠴㜸づ㈶㠱㕦挲搱㕦㌱ㄲ昸摦㍢攱晦㘶㙢㉤㜸㉥戴〴晥戴㌴昸㤷戴攱搴㌴㜸㉥挸㈴㘲愹ㄳ晥㔴㐲扣ち㤳挰㥦挶搱敢ㄸ〹晣改㑥昸㌷㙤慤〵捦〵㤷㈴㕢㤲〶晦戶㌶㥣㤴〶扦㔵ㅢㄶ㍢攱捦㈶挴扢㌰〹晣㌹ㅣ晤ㄳ㈳㠱㕦收㠴晦挰搶㕡昰ㅦ敡㘴昳搳攰晦愵つ㙤㘹昰㕣愰挹㠴㕢㥤昰换〹昱㌱㑣〲㝦㍥㐷晦挵㐸攰㔷㌸攱㍦戳戵ㄶ㍣ㄷ㘰㤲㙣㕥ㅡ晣ㄷ摡搰㤴〶捦㠵㥡㐴㌴㍡攱㔷ㄱ攲ㅢ㤸〴㝥㌵㐷摦㘱㈴昰ㄷ㍡攱㝦戰戵ㄶ㍣ㄷ㘲㤲散昸㌴昸㥦戴愱㉥つ㥥ぢ㌶㠹㤸敢㠴㕦㐳〸㉥搰〴晥㔲㡥戸㌶ㄳ昸换散㍢ㅣㄴ㜱㘱挶㍢〲㕦挴搵〷㍦挰㈹㝦愱㡡捦㐹捣㤹昳㙤㔱搷攲㕤扢ㅥ㌱愲挷㥡慤㑦扦戳昲挵㘳㠶㝤昰攳攵㤷扦昸摥捡㘷㝥㝣戰㜶搸ㄳ㔷㕦扤昹攰戵捦扣搳㍢㜹㔵晥㍤摦㑥扡㙡㐹搹〹㑢㑥㑣ㅥ㍡㜸摣㤲㈳㡦㥦㔶㌶㜵扢㈱㕤扡㜴敢㌶㘰晢㈷㜷ㅥㄸ㕡㝡攲㝤敡搱㔷㜷㙡㔴戲攲〰㠰㝢摢㉦㔷ㅥ戲晣扤〲㜷㝡㜶㈹攲㌲愱㔳愷㈱㉢て捦㌴戸〲㤱㘹慣戵愶挱攵㐲愷㑥㐳㔶㈰㥥㘹㜰㈵㈲搳昸㤳㌵つ㉥ㅢ㍡㜵ㅡ戲ㄲ昱㑣㠳㉢ㄲ㤹挶㌵搶㌴晡㜶昶㌴㘴㐵攲㤹挶摥㝡ㅡ搷㔹搳攰㌲愲㔳扢㈱㉢ㄳ捦㌴戸㐲㤱㙥摣㘰㑤㠳换㠹㑥㥤㠶慣㔰㍣搳攰㑡㐵愶㜱㤳㌵つ㉥㉢㍡㜵ㅡ戲㔲昱㑣㠳㉢ㄶ㤹挶捤搶㌴戸扣攸搴㘹挸㡡挵㌳つ慥㕣㘴ㅡ敢慤㘹㜰㤹搱愹搳㤰㤵㡢㘷ㅡ㈳昵㌴㙥戵愶挱攵㐶愷㑥㐳㔶㌰㥥㘹㜰㈵㈳摤戸摤㥡〶㤷ㅤ㥤㍡つ㔹挹㜸愶挱ㄵ㡤㑣攳㑥㙢ㅡ㕣㝥㜴敡㌴㘴㐵攳㤹〶㔷㌶㌲㡤扢慤㘹㜰ㄹ搲愹搳㤰㤵㡤㘷ㅡ㕣攱挸㌴敥戵愶挱攵㐸愷㑥㐳㔶㌸㥥㘹㜰愵㈳搳昸戳㌵㡤㜸㘷㑦㐳㔶㍡㥥㘹㜰挵㈳搳㜸挰㥡㐶㕤㘷㑦㐳㔶㍣㥥㘹㜰攵㈳搳㜸挸㥡㐶㔳㘷㑦㐳㔶㍥㥥㘹㜰〵㈴搳㜸挴㥡㐶㕢㘷㑦㐳㔶㐰㥥㘹㜰㈵㈴搳㜸搴㥡挶㐹㥤㍤つ㔹〹㜹愶昱㝢㍤㡤㑤搶㌴㑥敤散㘹挸㡡挸㌳㡤搳昵㌴ㅥ戳愶挱㘵㑣愷㍥㘱㘵㘵攴㤹挶㌲㍤㡤㈷慣㘹㜰㌹搳愹搳㤰ㄵ㤲㘷ㅡ㉢昴㌴㥥戲愶挱㘵㑤愷㑥㐳㔶㑡㥥㘹㕣愸愷昱ㄷ㙢ㅡ㕣摥㜴敡㌴㘴挵攴㤹挶㘵㝡ㅡ捦捡㌴搴ㄵ昸㈵㙢慦戰扤昶ㅡ㠵㤰㐲㠵㈳㑣摡㔰㤶㘶昸㤳㌶㤴愶ㄹ慥搱㠶晤搲っ㝣摢㉢ㄸ㈵㘹〶扥ㄱㄵ挳敦搲っ㝣㙢㈸㠶愱㘹〶扥㔹ㄳ挳㤰㌴〳摦㍥㠹㘱㜰㥡㠱㙦㘸挴㌰㈸捤挰户ㄸ㘲ㄸ㤸㘶攰ㅦ㝤㌱っ㐸㌳昰捦戰ㄸ昶㑤㌳昰て愳ㄸ昶㐹㌳昰㑦㤵ㄸ晡愷ㄹ昸挷㐳っ㝢愷ㄹ昸㜲㉥㠶㝥㘹〶扥挰㡡愱㙦㥡㠱㉦㜹㘲㈸㑥㌳昰㐵㐸っ㝢愵ㄹ昸戲㈰㠶㍤搳っ㝣愲㡡㘱㡦㌴〳㥦㍡㘲搸㍤捤挰〷戳ㄸ㜶㑢㌳昰攱㈵㠶㕤摤㠶敥晦て㠲挹て㕣</t>
  </si>
  <si>
    <t>㜸〱捤㕤〷㜸㔴㔵摡捥〹挹㤰㍢㤴㡣搸㝢㐰愴㙦捣㈴㌳㈹㉡扤㈳ㅤ散ち㑣㘶敥㐸㌰〵㔳㘸戲㡡㜵敤晡〳㈲搸㐰㐵㔴ㄶ扢㙢㉦ㄱ戰㉥㤶戵戰㙢㔹㘵搵㕤摤㕤搷㡡㡡愸昸扦敦㜷敦㐹敥㥤㝢㈷捣敦扦㜹ㅥ〳昳㘵捥搷摥昳㝤敦捣㘴捥扤攷捥㘴愹慣慣慣㥦昱挳摦晣挹攱㥤㠳愶㉤㙣㘸㌴㙢ち㠷搷㔵㔷㥢昱挶慡扡摡㠶挲愱昵昵戱㠵攳慢ㅡㅡ㍢挰㈱㌰戳ち昶㠶摣㤹つ㔵㡢捣扣㤹昳捣晡〶㌸攵㘶㘵攵攵ㄹ搹戰敦㙦摦㐲㝡㘰㌰捡挸愱㠰㔷㤶ㄱ愰攸㐸㤱㐷㘱㔰〴㈹㍡㔱㜴愶攸㐲搱㤵㈲㥦㈲㐴戱〷㐵㌷㡡㍤㈹昶愲搸㥢㘲ㅦ㡡㝤㈹昶愳㈰扥㜱〰挵㠱㄰㥤て㠲㤸㍥㝣搸愴捡㌹愸㘶㕡㘳㕤扤㌹愰攰㌸㙢捥〳挳攱挲㜰㘱愴㉣㕣㕡㔸㌴愰㘰㜸㔳㜵㘳㔳扤㌹戰搶㙣㙡慣㡦㔵て㈸㤸摣㔴㔹㕤ㄵ㍦挶㕣㌸扤敥㜴戳㜶愰㔹㔹㔴㔲ㄹ㡢㤴㠷㈳搱㘸戲愲愲扣昳挱挸㍣㜱昸戰挹昵㘶戲攱扦㤵昳㄰收㥣㌴㝣㔸攱㐴戳昱扦㤵昳㔰攴㐴捡ㄱ㜵㌵戱慡摡晦㔲搲㕣㜲㕡㌲挲㡣㔷㤱㝣搳慣慦慡㍤慤㄰搳㜶㌵ㅡ愳戲挲㔱攸㜸㍣搶搰㌸摣慣慥㥥㙡㈶挹㝢攷ㅡ昶捣慣㌷㙢攳㘶㐳搷㥡㤱ぢ攲㘶戵㙤㙥挸慢㌹㉥㔶㍦㌱㔶㘳收昰㑥㝥㡤挵摢搸㠴㔹摢㔸搵戸戰㑢捤戱つ收搴㔸敤㘹㈶㕤㜲㙢㐶㌷㔵㈵㜲㜲㔴㑥㑥㔶㠷摥㝥㤳ㄱ㙥ち㐷搵挷㠷捦㡥搵㌷捡㠸慣㠵晤㝣ㅤ㡦㄰㤹戸㙢㕡㝣ㄴㄵ愴㐴㤱愶㘹㔵㌵挷㤸昵戵㘶㌵㐱㐸㕥晦ㄴ㈷改㠹搵晡㤶收攸㙡㐸㡣敡㘴㍦摦㔸ち㔱㡣〲㡡敥㄰㠱ㅥ㄰㍤〷昶㤸㍡㝤㘰㡦㕥㍤㐷昷㉣㉥敤搵愳攰㤸愶摡㠶搹戱摡㠲扡晡㠴㔹㕦㐰挳搰㘸愹㜱ㄸ㘳㝡㐲愸㥣㜷昰㠴㜶收攴㤳㉡㝢㘶㉣㝢㘶㘵昶捣㜸昶捣㐴昶㑣㌳㝢㘶㌲㝢收㘹搹㌳㘷㘷捦慣捡㥥㌹㈷㝢收改昰搱㍦㜹ㅤ㍢㘶摢㍦扦㥤昵挰㐵搳㔷㜶ㄹ扢戴晦慤㑦慦㜸晢昰てㄵ㥦挳昲㘴敥㠵㍢㐶㙦㠸㐰ㅦ㠸㑣收㔸㙥昴㘵㑣㍦〸愵摥挴ㅣ㌹捦昰㜱㐳戶晦攵搲㉢挷慦昹昴㤰ㅤ㠹㑤㝦晦㔹昱昵㐱〰〶搰昹㌷㄰㠱㐲㠸っ〰㈲ㄵ挶ㄱ㡣㈹㠲㔰敡ㄵㅢ㈰㜱搳昸慤慦㥣ㅡㄹ戵昲昳㘳て㤹㕥搹㙢㕦挵搷ㅥ〱㈸愶㜳〹㐴㈰〲㤱〹㐰㤱ㄱ㘵㑣㈹㠴㔲㉦搸〰攳㈶㕣扡敡昶ㅦ㈷㑥扡晥戹㐵㌵㑦㡤㕦㜶戰攲攳㕢〰捡改㕣〱ㄱ㌸ㄲ㈲〳㠰㤲ち攳㈸挶ㅣつ愱搴㈶ㅢ㘰捡㜵㥢㌷㜷㝤愵敦挴戵㙢㐶㙥㥣㔳㌲㉣慥昸㥡㈹〰㠳攸㍣ㄸ㈲㌰〴㈲〳㠰㐸戱㌱㤴㌱挳㈰㤴㝡挲〶搸㙦挷㐵捤捦摤昰攴搸㑢㝥戳㙥挱㘳挹慣愴攲敢戱〰㡣愰昳㐸㠸挰㈸㠸っ〰㑡㑡㡤搱㡣ㄹ〳愱搴㐳㌶㐰捥捥搲㈳㡦扥改挳愱敢扡摦㝤㘴攸昳㝦㑥㔳㝣慤ㄷ㠰㜱㜴㍥〶㈲㌰ㅥ㈲〳㠰㐸戹㌱㠱㌱ㄳ㈱㤴扡搷〶戸㙣㐵攸㥤㉦㘷㜴ㅤ昲挴㑢搹㙢㕦㕣摤敦㌳挵㠷扣〰㑣愶昳ㄴ㠸挰㔴㠸っ〰愲挵挶㌴挶㑣㠷㔰敡昷㌶㐰昹摤晢ㅦ㜳攲攳て㡤㔹㜳挹㠶搲㡦㥥摢㜲慡攲摦㈸〱㌸㡥捥挷㐳〴㑥㠰挸〰㈰ㄲ㌱㑥㘴捣㐹㄰㑡摤㙡〳扣晥散㤲戵㠹㤳〶㡦扦㍦敦捥昲摥攵ㄷづ㔴晣晢㈷〰愷搰昹㔴㠸挰っ㠸っ〰愲㘱㘳㈶㘳㘶㐱㈸戵摡〶搸戱㝡搷㡣㉦㙦ㅦ㌳敡昲摣㈹搵㝤㍢㍥㌳㐵昱㙦慢〰㔴搲㌹づㄱ㐸㐰㘴〰㔰㔲㘶㤸㡣㐹㐲㈸戵捡〶昸攰〸戳攷晢㕦慣ㅤ昹扢㠵摦散摡㄰晡搳ㅦㄴ晦㙥ぢ挰㙣㍡㔷㐱〴收㐰㘴〰㄰㡤ㅡ㝣㍤㌲慡㈱㤴㕡㘶〳挴㠶晦㜵㕡挵搳㈳㠶㕥戱愵㌰攷晡愹㌳㡥㔷㝣㑦㈰〰戵㜴慥㠳〸捣㠵挸〰愰戴挸㌸㠳㌱昵㄰㑡㕤㙥〳っ晤㘸摡捡㉥搷㝦㍦昱愲㤳愶㌶攵㑥㍣攷户㡡敦㌷〴愰㤱捥㑤㄰㠱㜹㄰ㄹ〰㐴㑡㡤昹㡣㔹〰愱搴敦㙣㠰㡦慥㜹㜵㥦〷扢扣㍢攲㤱㕤搳㉦㜹愸愹敦㔷㡡敦㘵〴㘰ㄱ㥤捦㠴〸㉣㠶挸〴愰捣昸㉤㘳捥㠲㔰敡ㅣㅢ㈰慦㜱搰搲慣昷㤷㑦昸摤慣捡挹㥦晦晥愳㜹㡡敦㤳〴㘰〹㥤捦㠱〸㥣ぢ㤱〹㐰搴㌸㡦㌱攷㐳㈸㜵愶つ昰户扦㍤㜲昴㘵㤷㥤㍢晡摥㍤攷ㅣ㌸㙥挵㔷ㄷ㈸扥〷ㄳ㠰ぢ改晣㍢㠸挰㐵㄰ㄹ〰㐴换㡣㡢ㄹ㜳〹㠴㔲㑤㌶挰㥢㈳㌷っ㍡戳搳㠹攳㉥晡攷挱〳㙡㐶捤㝦㑡昱晤㥤〰㕣㐶攷换㈱〲㔷㐰㘴〲㔰㘱㕣挹㤸慢㈰㤴慡戳〱㍥扢改搵戰昱摡愰㔱㡦晥㝤搸㤸㙤㉦慤㍤㐷昱扤愳〰㉣愵昳㌲㠸挰㜲㠸㑣〰㈲挶搵㡣㔹〱愱㔴㤵つ㤰晢晣㙢捦㥥㤵ㅣ㌶攲㡥㔷㥥㤹㜲㐴㜰搶㌸挵昷愵〲戰㤲捥慢㈰〲搷㐲㘴〰㄰〹ㅢ搷㌱收㝡〸愵攲㌶挰晢㑤搷ㄵ㝦昹慦㙢㡥㔹扡晤㤶攷戶㕦㔵㌵㕦敤〷戳〰摣㐸攷搵㄰㠱㌵㄰ㄹ〰㐴㡢㡣㥢ㄸ㜳㌳㠴㔲愷摡〰ㄳㅦ昹㝡捥㌵愳㔶つ㔹晤戳昱搶戴ㅢ扥摡愲昸㝥㕡〰搶搲昹㔶㠸挰㍡㠸っ〰㑡捡㡤摢ㄸ㜳㍢㠴㔲挷摢〰敦敥㕣㜸挱搰搵昷㡦㜹慣㌰昰晣〹晢㍦扣㐸ㅤ〰戳〰慣愷昳敦㈱〲ㅢ㈰㌲〰㠸㤴ㄸ㜷㌲收㉥〸愵愶搸〰晢搶散㝤捦攷て㌵㡥扦敥慣慤挳㜲㜲敡㜲ㄴ搷〱〲㜰て㥤敦㠵〸摣〷㤱〱㐰戴挴戸㥦㌱て㐰㈸㜵㡣つ戰敡㤵扥㘷扥戲昰㠵〹慢㤶捥ㅡ昰挵㡡挰㌷㥤ㅦ㠴㜹㡡晤㍥㙥㐴㝤㙣㍥摥っ户扥捦㉥㉥㉣攲扦摤㉦㌰戰扥㐸㐶㤳㘵挹㜰㌸ㄱ㉤㡡㤵挴㜲ぢ㤰㌶搳户戵㝣㉡㜶㑥ㅥ㕦㔵㥢愸㥢㉦敦㜳㍢㈷㐷㔵㔵㌷㥡昵㌲挸㑦攲㤷昵㕥㕤挶㕤㤲㈳ㄷ㘰㤱ㄳ户摥ㄲ敦㤵ㅣ㙥搶㌷㘲㜱搰戸戰昵㝤昲㐱挳㘲つ㘶敢戰扦㥤㝢㔸㕤㔳㙤愲攱㐰㝦攳戴挶㔸愳㜹㐰慡慤㌵㠹㈷㙣ㅡㄶづ㘶㠳㑣改㤰搴戰攳㘲搵㑤收搰〵㔵㤶昹攰ㄴ㌳㤶㄰㜵㤵改慤愳敡捤㌳㕡慣㥥ㄹつ挵扡㜶㥥攴昶㔴㘹㤹慣㜹ㄵっ㥦㕤搷㘰搶捡昴晡搷㑣慥㡡㥦㙥搶㑦㌳戹㉡㌶ㄳ㔲敡摥㌴搹敢㤸晥㤳㙡㔱㈸㔶㈶㠹ㅥ㑥㉤ㅢ㙤搶㈶捣〴收㍢ㄷ㕤㕥㌸㍤㔶㔹㙤敥攳㜲戱㌰㘱搸摦愵ㅥ㔵ㄷ㙦㙡ㄸ㕥㔷摢㔸㕦㔷敤戶っ㑤捣㡢㘱敤㤴㤸㔰㤷㌰㜳攴㈷换㤲㉡慢㐳〷愵戲晡昸㉤㐲㤸扢㠱换ㄴ挷㠳㠴㡢愱戶㥤ㅤて㈲㍡晢㉥㙦㕡㌲攳㡥攳㐱㐶晦扥㙤捥挴昹㈰愴㜷㔱㥢摥㍥て㔲〶敤攷㝥攲ㄵ㑥〵㍦攰愱摡攴戳㌲扢㘷晡㤴慤㡦换摤捣搴挱ちて㠲搰扢㡤愶㐹摡㤶挷㕥晢㍡㘷㘷敦㘹㔷㍦㜲ㅥ㔶挸㘳㘲戵㠹㙡戳扥捤㐳㌸㡡㌳㌲ㅥ愲㜸㤸攲ㄱ㡡㐷㈹ㅥ㠳挸ㅤ㠱搷戸戴ㅤ捤㠱㠷㕡愰ㄶ收捥慦㑡㌴捥づ捣㌶慢㑥㥢摤〸ㅤづ晤攴攵戱摤㥥ㅦ攳〹愸㡣㈷㈹㥥㠲〸〶戳〲捤昸㥤㤵ㄳ㌴㥥挶慦挰㐶㠸㝣㝤㠸愰挰㝡㘴〶戳㜲扢㐳晤㝦㕦愴㘷㈳捡㤰㘳〲㌸㘸搳㤰㕢㠳扣つㅤ㍡昸㜵㘳㑣慣㘱㜶㈳㥦㠸㙤ㅢ㤹㙦ㄳ挵㘶㠸捥捦㐰㑣ㅣ㘳㔶攳㘹晣摦㍡摥㤳㝢ㄸ㜲敥昶戸〲摦㈸敥㔳㌳㙤㘱㙤㝣㜶㝤㕤㉤㡥扡㡤㠸㌵挶㠶挶㜱昰愴㐱挵〲㌵攳敢㠶㌷㌵〶㙡挶㔴攱㔷攷㥡愹收㕣㌳搶㌸ㅣ㉦搳㡤㕤㙡挶攳挰㡢扣㡥㡥㑤㉣挸慤戱㡥㤹㡣㌰ㅢ攲〶て慥㡣挵换搲㠲〰敥攱㜵戶㜳つ㕦㘸捣〵㡤㑣摤戱㘶㜲っ〷㘷ㅡつ㌸昵㤷㈸敢ㅥ㈳扢㠸㑥㐷〷敤ㄱ㌲㠴攴慥㈳㑢㈷㔱㔸㤹戲昸挸挱㕦㔰晣ㅤ捥戱㘵敡㌳攸搸挶慡敡㠶㐲扢扤㠵㈳敡㜰昰捤㤴攳㡥㙣㝢㈰㠰〷㔸愰㑤戲㔲㥦攸㍣㍡㌳㈹㕥㘹愵挵㔴㐶搷搷㌵捤㍤〴戹晥㕢㜹㤸㉢换㜸ㄶ㘲昵㤷敢㡦㍡晣㠶扢㝦戶㝦㥦㡤愷㤰晣ㄸ㍤攸搱っ挱㈱㝥挹㡦昱〲㝥〵摢戲攵昶㠴㠷敦㉢㙤㥡〳㐹戹昰敦㕣㠳㙡愷搷㥢㜲㘴㉣㑦〶ぢ攷㥡㕤㙡㡥慦慢㍦扤戲慥敥㜴㤲摦㔵㐶つ戳㑤戳㤱㠷㥢㍡搹㐷搷㜸㕦㈹搵愱㠳敢戸㤱攳戸搴愱挸ㅦ㜸〹愲换搰敡敡〲㥤戱㈱昰㌲㔴ㅤ昰ㄷ㈵昰ち敥ㄴ㥣ㄶ慢慥慡㌶敢㉡㘳つ㔵昱㜸慣㍡㍥㌳㠱挷搲捣捡㠲㍥攱扥㠵ぢ慡ㅢㄶ愸㈲㜴㠱㠷㝤㜶晤扣慣挷ㅢ㜹换㈶摥昹㜲攴攱㝦㝦昶攷㌷搵ㄱ戶挱㜳挰愹ㄷ昳攲㘶扣㐶昱㍡挵ㅢㄴ㙦㔲㙣㠵㔰㝤ㄱ捡搷㉣摣㜷晦ㄸ㝦挱搸㜸㡢攲㙤〸扣昲〸ㄳ㜸攱㜹㤷㍡扥昰〴戳㔴㙦晣攲㡢㡤昱ㅥ挵晢㄰慡㉦〴㥦㤶㔹挶㌶㠸戴摣昶愱㐷㌳〴挰㕢搰㡤て愱〸ㅡ㙤搸㔴㍦㜸㤰㕦㠳晤㌴搸㐱㠳摤㔳晢㈰㡤㙦㜳昶戶つ㥥㠳㘵〳㄰㔶挰昸㑦㈹晥㐳昱ㄹ挵攷ㄴ㕦㐰愸㝣㠴晡㌷攷㉢晡㝣㑤戱ㅤ挲搱㥣㙦愹戳㥢昳ㅢ摣㤷收散愰昲㝢〸㜵〴㠴搵㥣㥤戸㤷戶㌹㠵っ㘸㠶挰〴㕡㥢昳ㄳㄴ㐱愳つ㥢㉡㠲㠷㕦㜳㝥摣㤵愶㌹㍦搸〶捦㠱扥㘲㘴㉡挰捤〸㈸㠸㡥ㄴ㜹ㄴ〶㐵㄰㐲㝤㠳㔰晦收㜴愶㑦ㄷ㡡慥㄰㡥收㠴愸戳㥢㔳㠲攴摤〹搰㡤捡㍤㈱㔴ㄴ㐳慢㌹㝢㘱㤸戶㌹ㄱ㐶㌵㐳戸㥡戳㉦㐲㠲㐶ㅢ㌶㔵㡡㄰扦收㝣㤰慥㌹㝦戳つ㥥㠳㤴攵挸㔴㠰㥢㔱〰㔰愳㍢㐵て㡡挳㈸㝡㐲愸㜷搲㌶愷ㄷ㝤㝡㔳昴㠱㜰㌴愷ㅦ㜵㜶㜳㉡㤰扣㍢〱〶㔰昹ㅢ〸㜵ㄴ㠶㔶㜳ち㌱㑣摢㥣㈳ㄹ搵っ攱㙡㑥ㄸ㈱㐱愳つ㥢㍡ㅡ㈱㝥捤㜹㍥㕤㜳㥥戳つ㥥〳慣㠳㤰愹〰㌷攳㐸㠰ㅡ㐷㔱ㅣ㑤㌱㤰㘲㄰㠴㝡㍡㙤㜳㠶搰㘷㈸挵㌰〸㐷㜳㐶㔰㘷㌷㘷㌰㤲㜷㈷挰㈸㉡㐷㐳愸愱ㄸ㕡捤ㄹ㠳㘱摡收っ㘱㔴㌳㠴慢㌹挷㈰㈴㘸戴㘱㔳挳㄰攲搷㥣扢搲㌵攷㑥摢攰㌹㌸㍣〲㤹ち㜰㌳愶〳搴㌸㤶攲㌸㡡攳㈹㑥㠰㔰户愵㙤捥㐹昴㌹㤹攲ㄴ〸㐷㜳㘶㔰㘷㌷㘷㈴㤲㜷㈷挰㉣㉡㘳㄰㡡挷㤴慤收㔴㘲㤸戶㌹愳ㄸ搵っ攱㙡㡥㠹㤰愰搱㠶㑤㡤㐱㠸㕦㜳㤶愷㙢捥㌲摢攰㌹戰㍤づ㤹ち㜰㌳㙡〱㙡搴㔱捣愵㌸㠳愲ㅥ㐲㕤㥥戶㌹㡤昴㘹愲㤸〷攱㘸捥〲敡散收ㅣ㠳攴摤〹戰㠸捡㌳㈱搴〴っ慤收㉣挶㌰㙤㜳挶㌳慡ㄹ挲搵㥣戳ㄱㄲ㌴摡戰愹㠹〸昱㙢捥愲㜴捤㔹㘸ㅢ㍣〷攵㈷㈳㔳〱㙥挶㐵〰㌵㉥愶戸㠴攲㔲㡡换㈰㔴㐳摡收㕣㐱㥦㉢㈹慥㠲㜰㌴㘷㈹㜵㜶㜳㜸㥣扦㍢〱㤶㔳㜹㌵㠴㥡㠶愱搵㥣ㄵㄸ愶㙤捥㔴㐶㌵㐳戸㥡戳ち㈱㐱愳つ㥢㥡㡥㄰扦收捣㑡搷㥣㤹戶挱㜳㐲攱㌸㘴㉡挰捤戸ㄹ愰挶㉤ㄴ㙢㈹㙥愵㔸〷愱㑥㑣摢㥣摢改㜳〷挵㝡〸㐷㜳㌶㔰㘷㌷㠷攷㈸扡ㄳ攰㉥㉡敦㠶㔰㈷㘲㘸㌵攷ㅥっ搳㌶攷〴㐶㌵㐳戸㥡㜳㍦㐲㠲㐶ㅢ㌶㜵ㄲ㐲晣㥡㌳㉡㕤㜳㐶摡〶捦挹㤰㔳㤰愹〰㌷攳㜱㠰ㅡ㑦㔰㍣㐹昱ㄴ㐵㌳㠴ㅡ㥣戶㌹ㅢ改戳㠹㘲㌳㠴愳㌹捦㔲㘷㌷攷㔴㈴敦㑥㠰攷愹㝣〱㐲捤挴搰㙡捥㡢ㄸ愶㙤捥っ㐶㌵㐳戸㥡昳ㄲ㐲㠲㐶ㅢ㌶㌵ぢ㈱㝥捤ㄹ㤰慥㌹晤㙤㠳攷㐴㑥㈵㌲ㄵ攰㘶㙣〵愸昱㘷㡡扦㔰扣㐵昱㌶㠴㍡㍣㙤㜳摥愵捦㕦㈹摥㠳㜰㌴㘷ㅢ㜵㜶㜳攲㐸摥㥤〰ㅦ㔰昹㈱㠴㌲㌱戴㥡昳ㄱ㠶㘹㥢㤳㘰㔴㌳㠴慢㌹ㅦ㈳㈴㘸戴㘱㔳㐹㠴昸㌵愷㕢扡收散㘱ㅢ㍣㈷愱㘶㈳㔳〱㙥挶ㄷ〰㌵扥愴昸㡡攲㙢㡡敤㄰慡㔳摡收㝣㑢㥦敦㈸㜶㐰㌸㥡戳㤳㍡扢㌹㍣慦搵㥤〰㍦㔲昹ㄳ㠴攲戹㉢慢㌹扢㌰㑣摢㥣㌹㡣㙡㠶㜰㌵㐷㘵戳㌹㙤搸㔴㌵㐲晣㥡戳攳愷㌴敦㤰扦戳つ㥥ㄳ㘸戵挸㔴㠰㥢ㄱ〴愸搱㠹愲㌳㐵ㄷ㡡慥㄰敡㑢㠴晡扦㐳收摥ㅥ㘳て㡡㙥㄰㡥收散㐵摤㐶㘴挵摡慡づ扦扡ㄳ㘰ㅦ㉡昷㠵㔰㍣敦㘶㌵㘷㍦っ搳㌶㘷㉥愳㥡㈱㕣捤㌹㄰㈱㐱愳つ㥢慡㐷㠸㕦㜳摥㑢搷㥣扦摡〶捦挹扦㐶㘴㉡挰捤攸挹戹ㅦ㑥搱㡢愲㌷㐵ㅦ〸昵攷戴捤改㐷㥦晥ㄴ〳㈰ㅣ捤㈹愴㙥㈳戲愲㌹㑤昸㈵捤㈹愲㌲っ愱㜸捥搰㙡㑥㌱㠶㘹㥢㌳㡦搳㙡㠶㜰㌵㈷㡡㤰愰搱㠶㑤㉤㐰㠸㕦㜳㌶愷㙢捥㈶摢攰㌹㜱戹〸㤹ち㜰㌳〶㜱敥㠳㈹㠶㔰っ愵ㄸ〶愱㥥㐸摢㥣ㄱ昴ㄹ㐹㌱ち挲搱㥣㌱搴㙤㐴㔶㌴攷㑣晣㤲收㡣愳昲ㄸ〸昵㕢愸慣收㡣挷㌰㙤㜳ㄶ㜳㕡捤㄰慥收㑣㐲㐸搰㘸挳愶捥㐲㠸㕦㜳搶愷㙢捥ㅤ戶挱㜳搲㜵〹㌲ㄵ攰㘶㥣挰戹㥦㐸㜱ㄲ挵挹ㄴ愷㐰愸㕢搲㌶㘷〶㝤㘶㔲捣㠲㜰㌴愷㤲扡㡤挸㡡收㥣㠳㕦搲㥣〴㤵㈶㠴㍡て㉡慢㌹㐹っ搳㌶攷㕣㑥慢ㄹ挲搵㥣㉡㠴〴㡤㌶㙣敡㝣㠴昸㌵攷慡㜴捤戹搲㌶㜸㑥ㄸ㕦㠸㑣〵戸ㄹ昵〰㌵ㅡ㈸ㅡ㈹㥡㈸收㐱愸㡢搳㌶㘷〱㝤ㄶ㔲㉣㠲㜰㌴㘷㌱㜵ㅢ㤱ㄵ捤攱㌹㘸㘹捥㔹㔴㥥つ愱㜸㥥搹㙡捥ㄲっ搳㌶攷㈲㑥慢ㄹ挲搵㥣昳㄰ㄲ㌴摡戰愹㑢㄰攲搷㥣㜹改㥡搳㘴ㅢ㍣㈷扢㉦㐳愶〲摣㡣换㌸昷换㈹慥愰戸㤲攲㉡〸㔵㤷戶㌹㑢改戳㡣㘲㌹㠴愳㌹㉢愸摢㠸慣㘸捥攵昸㈵捤㔹㐹攵㉡〸㜵㈵㔴㔶㜳慥挵㌰㙤㜳慥攰戴㥡㈱㕣捤戹〱㈱㐱愳つ㥢扡ち㈱㝥捤㌹㈵㕤㜳㑥戶つ㥥ㄳ昵㑢㤱愹〰㌷㘳ㅤ攷㝥ㅢ挵敤ㄴ㜷㔰慣㠷㔰挷愶㙤捥〶晡摣㐹㜱ㄷ㠴愳㌹昷㔰户ㄱ㔹搱㥣㘵昸㈵捤戹㡦捡晢㈱ㄴ捦敦㕢捤㜹〰挳戴捤㔹捥㘹㌵㐳戸㥡昳㄰㐲㠲㐶ㅢ㌶戵〲㈱㝥捤ㄹ㤶慥㌹㐳㙤㠳㘷㤳挱㑡㘴㉡挰捤㘸收摣㥦愶搸㐸戱㠹㘲㌳㠴㍡㉡㙤㜳㥥愵捦㜳ㄴ捦㐳㌸㥡昳㈲㜵ㅢ㤱ㄵ捤㔹㠵㕦搲㥣㉤㔴扥〴愱慥㠳捡㙡捥换ㄸ愶㙤捥戵㌲㉤〸㔷㜳晥㠴㤰愰搱㠶㑤㕤㡦㄰扦收昴㐹搷㥣摥戶挱戳㐱攲㐶㘴㉡挰捤㜸㥢㜳㝦㠷攲㕤㡡扦㔲扣〷愱扡愷㙤捥㌶晡晣㡤攲〳〸㐷㜳㍥愲㙥㈳戲愲㌹慢昱㑢㥡昳て㉡㍦㠶㔰㌷㐱㘵㌵攷ㄳっ搳㌶㘷つ摣扣㡦㥣㝦㈳㈴㘸戴㘱㔳㌷㈳捥慦㌹㕤搳㌵愷㡢㙤昰㙣敥㔸㡢㑣〵戸ㄹ摢〱㙡㝣㐳昱㉤挵㜷ㄴ㍢㈰㔴挷戴捤搹㐹㥦ㅦ㈸㝥㠴㜰㌴㘷ㄷ㜵ㅢ㤱ㄵ捤戹ㄵ扦愴㌹摣㠱㘱㈸〸挵㍤㈱㔶㜳戲㌱㑣摢㥣㜵㥣㔶㌳㠴敢㤱挳㡤挷㐱愳つ㥢扡ㅤ㈱㝥捤搹晥㘳㥡㜷挸㕦摢〶捦挶㤴昵挸㔴㠰㥢搱ㄵ愰㐶㍥㐵㠸㘲て㡡㙥㄰敡㍦〸昵㝦㠷扣ㄷ㝤昶愶搸〷挲搱㥣晤愸戳㥢挳扤㉥搲㥣〳愸㍣㄰㐲摤〹搵㘱戸㘵ㄹ〷㘱㤸戶㌹ㅢ攸搱っ攱㙡捥愱〸〹ㅡ㙤搸搴㕤〸昱㙢捥摢改㥡昳㤶㙤昰㙣慡戹〷㤹ち㜰㌳晡〰搴攸㑢搱㡦愲㍦挵〰〸昵㝡摡收ㄴ搲攷〸㡡㈲〸㐷㜳㡡愹戳㥢挳㝤㍡搲㥣〸㤵㔱〸㜵㍦㔴㠷攱㠶㕤戸ㄸ愶㙤捥㝤昴㘸㠶㜰㌵愷〲㈱㐱愳つ㥢㝡〰㈱㝥捤㘹㑥搷㥣愷㙣㐳敡㠶愰㕣㥥㕥㑦㍤挱㈹㍢挱㕢戶㑡㌸㌶㘱㜴㠵㜳㈰㜹㙣㙤㔵㘳㐳愷攴搰愶挶扡㔱㔵㡤㈳ㅡㅡ㍢㈷㈱㜰㔷㐲づ㤰㕤〵㡥愰晥挹攳慡捣昹搳㜱㡡敦㔰慦〹㥢攴㠷㌷㌵㌴搶挹戹摢㐳扣昶ㄱ㜵ㄳ敢ㅡ㐷㔴㌵捣慤㡥㉤散改㘳戶㉣挷捦㌶㙢戱捤愵ㅥ扢㕤㜶攷㔴㌷㜷慥㤹昰㤹攳戴扡愶晡戸㌹㜶挴慦㘱愳㡣戲㑥㐲㘷攱㍣愷㔲㌸㉣㤲㝥㘳㠸愳敦〷㠳㥢㙣㥣ㅢ㔵扦㜰㥦㐵㌳攲戳㡣攱㜸攸㘵〱ㄳて㜵㘳〴ㅦ㠶搸攲昰㌰㔴㙤㍦㐴ㅣ㕢㙦㍡挱㌹㤸〴慤㤶慥㡢扤户㙢㙣㙤㐳㔵挲っ摡愳〹㔵戵㕤敤扢㤳㥡ㅡ㕤㤶搸㠲㍤㙤ぢ㑥攰㑥慡〵昵昱㔸㝤攲搷挰ちち挳㡦㐵㠹ち攰摦㉦㙢戴㤵㈶㉢敢ぢ㝤㌱搳ㄷ㘷攳挹㍥搲敥昵㈳㌰晢㥥㑦㙦㜹㍡攲㡥㘳攷㔲㍥晣扢戰摤㉤敡㍣㡥㈶㤸戱㕡㘱㘱㕡㘳㘲㠴㌹慦慢㜸㤸㜸㠰攳摡㤴㙡㜳㑦昷㔰戶㔵ㄸ挹愱㤵つ㜵搵㑤㡤㘶搷㤶㝢昲㐴㌷㤲㔳捤敡ㄸ㜷愱㜵㙥戹㌷㌹摥㠸㝤㝡㉤昹戸挳散搷挳㄰㍡㤲㘳戳愴㠴愷㐰ㅢて㕥㜷ㄱ㝣づ晤㐲㔶㔵㔶㔶㔲㝥㍥ㅢ慣慥㕤挵㥦㍢〶㘷改㍢㐱晥㘴攵㍥㡡昴㤹㙦㌳攳㌳㘹㑦扤晢搱㝡㠵㤳ㄷ慦捥㕡挷ㅤ㕥㕤㤲昲扡㠷㙤㥣扣㉣㈹㥦㑦㥤㙡㕣㌳搶㔸㠵㙤つ搵ぢ扢㈶挷搶挶慢㥢ㄲ收昸㔸愵㔹慤㕦戳敢敡㙢㝥㈵㝣攵愰㙢昶㌳慡㡤扥搸㝢敦挶攲㕡㍥扤愹敤ㄷ扦捣攱㘰づ㥥㘹昲㈷ㄷ㌹㠲挶ㄸ晢㜹挷ㅤ㘵晦攷㍤㝤㐱〴㜵㙢摤㤱㉡㔷㝢攱愵捤愳攲㙢ㅡ昷㌷戵㙣ぢ㤴㘷㥣挳㙤㝣摤昸㍡㙣搹㑣㌸㔴㘳慡㉣搵慦收㜹㈵㑦愹㐰㈰昰㑢晦挰愰㔷昸昹挲摥㘳㠱ㄷ㍤㙢㍣㤸㝦㘳昸攴㜸〲攳搴㥤㔱㡥㌷㈲昲户㕦㕥〴㐳㜰捣攷㉢㤸昵挶㘱㝡㔵㘳戵搹㈹㈹㜶戹㥦挷愷〴扢搹㌱㌹㝤㌶㜶ㄹ㡤攸㤲ㅣ㕤㕦㤵愸慥慡㌵昹㈶〴㕢㠸㜹㠵摤㜸昳㌴㙣㜶㥤㕣搷㔰挵ぢ㐷扢㈴愷搷挷㙡ㅢ收㜲㌳㔹㝣㘱㌷搷㐸挸捡㑤づ慢慡挵ㄳ挸挲攴晤晣攴戴搹㜵昳㜱敤㘹㔳㑤敤攸搸摣㠶㕦〵㔱㝣㍥㔹㍦搶㉢㘰戶捡捥㔶㜹搹㜹扦昴㙦ㄵㅥ攱㐸㔹㡣㤴搹ㄴ㌶㔵㑦攲㕥ㅢ捦㔷戲㘴㙦㌵收昳㤵㜳㜲㕤㐷改扢捦戱攵挲㕤扥〶ㅢ㘳昱戴散㍣づ㘲摣攸㘳挷戶㙥㔰晦㝦㕤〵㥢晢ㄴ㌲户昱愷㐰ㅥㄶ㉤扢㘱昷㠶㜳㔷敢愱㐲ㅤㅦ㌹㠶㌰捥㔱敡挳㉦㤸ㄴㅦ㍥ㄲ昱搷㤳敥扣㍢ち晢ㄴ㍢攳㠹㡦㤷㕥散敦挴㙢㙥㔷㙢挰户㜳㌵戱敡〶摢㌶扣慥愶㈶挶㠷ㄶㅦ㤶搳昰扡㙤收挹㝢㙢扣㤲ㄸ㐹〸㜹晣搹慡搸〲愸㘲ぢ㐴㠵㍦挷摣攱㉥昷㤹慢敥戴㔸㝤㔵攳散㥡慡㜸ㅥ〷摣㠵晥慢㜸㑣攲㈱㤴㠳㘶敡ㅦ㜹㘰攲㡤㙡敡㕥㔲㙢晢㈳攸㉥挴摡㠱慤㈳晤㜸攴㘶换摦㜰昵ぢ户て攳攱㉢㉦昶挶㜸㘴换挵㙡㍦ぢ㉦晢搶㔴ㅣ㙦挰愰㤱ㄷ㈱昵㌴ㅤ㜰㌳㈶挰㕤晦攴㙣挲扤㌶㜷㜴㜶㠴㐳㜰㝣㕤㉣㌱ちㄷ㉡搴搵㜷戴慦摡捥〳戵㝣㐹愹て㜱ㄷ敦㜰㙣㠱挷搶晡㜹㜸ㅦ㕣㥦㐷挵㌴散㡦捤攱晥摦㠰挵㈱晦ㄴ㘶攵收㜶捡昳挳ㅡ慢㜳昵戴㜷㍢㍡慦㝡ㅦ敢挹晦改㤴昲挱㉣㈴ㄸ㘴㈱挶㐴㐸㘳ㄲ㠴摡㡣㈱敢㐹㜱㤸㑣㠷㈹㄰戹捦挲㤸晡㉣㐹扢攳ㄵ〱㔹戹㌵摣㠹㥢㔷挳㜲昰㜶㈳㠰晤戹搸搱㡢㤶〴㍡攵㍤〳扢㌱ㄵ㕥㉦㙤搹㌲㄰昷戳ㄴ户㤴㙥挲㡤昸搲戶㈰愵㌱つ㍥挶㜴〸昵ㅡ㠶戲攷扢ㄹ㜷戰㘷〷㍡㔰㈲ぢ㤲攳㜱ㅦ㝦㉡搴敢㔰㜱㔱愲㝦ㅣ㑣攲慤昴〹戶搷ㅢ㌰昳敤㌴〹摤摤㕢㌳昵㈶晣昸昶っ攷㐱㄰摥晡晥攰㘴㍢搹㔶㤸昸ㅥ挱晡㐹晢㔷㑣晤〵づ晣㑢㠶〳㑡挴㑤㜹攵㔴㙦挱挲㔷㑦攳ㄴ攴㔵㙦攳ㅥ㕦㤴攰㘹㍤㐸㘷㐰扢晢〷改扢ㄲ㠱㈴捥〷愹㝡て摡㑤戸愵㄰㍢ぢ㈹㡤ㄸ搱摥昷㜷愸愴㐳㥣づ摢攰㐰昶㡤〴㐶㉤㠴㝤攸〸㜳㄰㘶㌲㉣挹戰㑦攱攰㈰㙣㌶㜴㈸㐸〸慢挲㝤ㄲ昶ㅦ愸搲ㄳ㌶挷昶晡っ㕥ㄹㄳ昶㌹㥣㉤挲㑥㐷㜸㉢㘱㌵㜶戲㉦㘰捦㠴戰慦攰搷〶㘱㕦挳㉣㠴搵㈲慦摡㡥㤱㡢戰戹搰敥㥥戰㙦ㄱ收㜹㔵㔱㍢愰摤㠴㕢ち㘱昵㐸㘹㌴㄰敤㝢㝦〷㝥戴㠵搱㐴㠷㥤㜰㄰挲收㘱搴㐲搸㑦㡥㌰〷㘱昳ㄹ戶㠰㘱〱捣挵㐱搸㈲攸㌴㘱㘷攲㍥〹敢〸㤷昴㠴㉤戶扤昲攰㤵㌱㘱摣捥㙡ㄱ昶㕢㠴户ㄲ㜶戶㥤㉣〸㝢㈶㠴㜱换㙢ㅢ㠴㜱㌳慣㄰戶〴㜹㔵㔷㡣㕣㠴㥤ぢ敤敥〹ぢ㈱っ晦㔳㥥㘱摣㍥扢〹摡ㄴ挲捥㐷㑡攳〲愲㜱㙢慤㡦挳㠵㜴昸ㅤㅤ昶㠲㠳㄰㜶ㄱ㐶㉤㠴㜱㍦慤づ换㐳晥愰昵㤲㜸㌱挳㉥㘱㔸〱ㅣㅣ㠴㕤〶㥤㈶散㜲摣㈷㘱摤攱㤲㥥戰㉢㙣慦ㅥ昰捡㤸戰挳攰㙣ㄱ㜶㈵挲㕢〹晢ㅦ㍢㔹㑦搸㌳㈱慣ㄷ晣摡㈰慣㌷捣㐲搸㔲攴㔵㝤㌰㜲ㄱ戶ㅣ摡摤ㄳ搶て㘱昸㥦㐲ㄸ户昴㙥㠲㌶㠵戰ㄵ㐸㘹㕣㐳㌴㙥昷昵㜱㔸㐹㠷㔵㜴㈸㠴㠳㄰㜶㉤㐶㉤㠴㜱㡦慦づ㜳㍣挳慥㘳搸昵っ㍢ㄲづづ挲㙥㠴㑥ㄳ戶ㅡ昷㐹ㄸ㜷敢愶㈷㙣㡤敤㜵㌴扣㌲㈶㡣摢㝥㉤挲㙥㐲㜸㉢㘱户搸挹〶挱㥥〹㘱㐳攰搷〶㘱㐳㘱ㄶ挲搶㈲慦ㅡ㠶㤱㡢戰㜵搰敥㥥戰ㄱ〸挳晦ㄴ挲㐶㐱戵挹㑢搸敤㐸㘹摣㐱戴搱晥づ敢改昰㝢㍡㡣㠱㠳㄰戶〱愳ㄶ挲戸敦㜸㤳㥤搷㐱搸㥤っ扢㡢㘱搳攱攰㈰散ㅥ攸㌴㘱昷攲㍥〹攳づ攲昴㠴摤㘷㝢ㅤ〷慦㡣〹攳㔶㘴㡢戰晢ㄱ摥㑡搸ㅦ散㘴摣愵㥣〹㘱㈷挱慦つ挲戸㤱㔹〸㝢㄰㜹搵㈹ㄸ戹〸㝢ㄸ摡摤ㄳ㌶〳㘱昸㥦㐲搸㉣愸㌶㜹〹㝢ㄴ㈹㡤挷㠸ㄶ昳㜷㜸㥣づ㑦搰愱ㄲづ㐲搸㤳ㄸ戵㄰挶扤搰㥢扣㠴㍤挵戰㘶㠶搵挲挱㐱搸㐶攸㌴㘱㥢㜰㥦㠴㜱㔷㜳㝡挲㌶摢㕥㜳攱㤵㌱㘱摣ㅥ㙤ㄱ昶っ挲㕢〹㝢捥㑥挶㥤搳㤹㄰挶㌵㜱ㅢ㠴㜱㜳戵㄰昶㍣昲慡㜹ㄸ戹〸㝢ㄱ摡摤ㄳ挶摤搸昸㥦㐲搸㈲愸㌶㜹〹摢㠲㤴挶㑢㐴攳㔶㙤ㅦ㠷㤷改昰ちㅤㄶ挳㐱〸㝢ㄵ愳ㄶ挲戸㍦㕢㠷㌹㥥㘱㝦㘲搸㙢っ扢〸づづ挲摥㠰㑥ㄳ昶㈶敥㤳㌰敥戴㑥㑦搸㔶摢敢ㄲ㜸㘵㑣ㄸ户㙣㕢㠴晤ㄹ攱慤㠴扤㘵㈷攳㙥敥㑣〸扢〲㝥㙤㄰挶つ摦㐲搸摢挸慢慥挲挸㐵搸扢搰敥㥥㌰敥㄰挷晦ㄴ挲㤶㐳戵挹㑢搸㝢㐸㘹扣㑦㌴㙥ㅦ昷㜱搸㐶㠷扦搱㘱〵ㅣ㠴戰て㌰㙡㈱㡣㝢挶㜵㤸㠳戰てㄹ昶ㄱ挳㙥㠶㠳㠳戰㝦㐰愷〹晢ㄸ昷㐹ㄸ㜷㝦愷㈷散ㄳ摢㙢㉤扣㌲㈶㡣摢挸㉤挲晥㠹昰㔶挲晥㙤㈷㕢〷㝢㈶㠴摤づ扦㌶〸攳㈶㜴㈱散㔳攴㔵敢㌱㜲ㄱ昶ㄹ戴扢㈷㡣扢搶昱㍦㠵戰扢愰摡攴㈵散ぢ愴㌴扥㈴ㅡ户戴晢㌸㝣㐵㠷慦改㜰てㅣ㠴戰敤ㄸ戵㄰挶㝤散㍡捣㐱搸㌷っ晢㤶㘱㡦挳挱㐱搸づ攸㌴㘱摦攳㍥〹攳㡥昴昴㠴敤戴扤㥥㠴㔷挶㠴㜱㙢扢㐵搸て〸㙦㈵散㈷㍢㔹㌳散㤹㄰戶ㄱ㝥㙤㄰挶㡤昱㐲搸㉥攴㔵㥢㌱㜲ㄱ挶ㄳ愶扢㈷散㔹㠴攱㝦ち㘱捦㐳戵挹㑢㔸㌶㔲ㅡㅤ㈰ㄴ户搹晢㌸攰愳摣昰㌱㠱㜴㜸ㄱづ㐲㔸〰愳ㄶ挲戸户㕥㠷㌹〸敢挸戰㍣㠶㙤㠵㠳㠳戰㈰㜴㥡戰㑥戸㑦挲戸㑢㍥㍤㘱㥤㙤㉦㙥愳捦㤸㌰㙥户户〸敢㠲昰㔶挲昲敤㘴㙦挳㥥〹㘱敦挲慦つ挲戸㔹㕦〸ぢ㈱慦㝡て㈳ㄷ㘱摤愰摤㍤㘱摢㄰㠶晦㈹㠴㝤〰㤵㙥㉣慤昶㌱慥扤㔸捥摥㐴攳搶㝦ㅦ㠷㝤攸戰㉦ㅤ㍥㠲㠳㄰戶ㅦ㐶㉤㠴㝤散〸㜳㄰戶㍦挳づ㘰搸ㄷ㜰㜰㄰㜶㄰㜴㥡戰㠳㜱㥦㠴㜱攷㝥㝡挲づ戱扤戸戵㍦㘳挲㜸〹㠰㐵搸愱〸㙦㈵慣扢㥤㙣㍢散㤹㄰昶㉤晣摡㈰㡣ㄷ㄰〸㘱㍤㤰㔷昱㑡〲ㄷ㘱㍤愱摤㍤㘱㍢ㄱ㠶晦㈹㠴晤〸㤵てㅦ扤㔸㑥㙦愲昱㜲〴ㅦ㠷㍥㜴攸㑢㠷㕤㜰㄰挲晡㘱搴㐲ㄸ慦㐱搰㘱づ挲晡㌳㙣〰挳㠲㜰㜰㄰㔶〸㥤㈶散〸摣㈷㘱扣㥡㈰㍤㘱㐵戶㔷㘷㜸㘵㑣㔸ㄷ㌸㕢㠴㠵ㄱ摥㑡㔸㠹㥤慣㉢散㤹㄰挶㑢ㄷ摡㈰㡣ㄷ㌵〸㘱ㄱ攴㔵摤㌰㜲ㄱ㔶ち敤敥〹摢ぢ㘱㕥挲㜸ㄹ㠴㙥㉣慤昶㌳慣㥣攵㔴㄰㡤㤷㐸昸㌸ㅣ㐹㠷愳攸戰ㅦㅣ㠴戰愳㌱㙡㈱㡣搷㐵攸㌰〷㘱〳ㄹ㌶㠸㘱㍤攱攰㈰㙣〸㜴㥡戰愱戸㑦挲づ㠷㑢㝡挲㠶搹㕥扤攰㤵㌱㘱扣㔴挲㈲㙣㌸挲㕢〹ㅢ㘹㈷敢〳㝢㈶㠴昵㠳㕦ㅢ㠴昱㐲ぢ㈱㙣ㄴ昲慡〱ㄸ戹〸ㅢ〳敤敥〹㉢㐴㤸㤷㌰㕥㥡愱ㅢ敢㈰㙣ㅣ换㌹㠶㘸扣㙣挳挷㘱㍣ㅤ㈶搰愱ㄸづ㐲搸㐴㡣㕡〸攳戵ㅡ㍡捣㐱搸㈴㠶㑤㘶搸㈰㌸㌸〸㥢ち㥤㈶㙣ㅡ敥㤳㌰㕥㜵㤱㥥戰改戶搷㄰㜸㘵㑣ㄸ㉦摦戰〸㍢ㄶ攱慤㠴ㅤ㙦㈷攳㤵ㅤ㤹㄰㌶〲㝥㙤㄰㌶ㄲ㘶㈱散〴攴㔵愳㌰㜲ㄱ㜶ㄲ戴扢㈷㙣っ挲扣㠴㡤㠳㔶㌷搶㐱搸㈹㉣攷㔴愲昱㔲ㄲㅦ㠷ㄹ㜴㤸㐹㠷昱㜰㄰挲㘶㘱搴㐲搸㈴㐷㤸㠳戰ㄸ挳㉡ㄹ㜶〲ㅣㅣ㠴㈵愰搳㠴㤹戸㑦挲㜸㈵㐸㝡挲㤲戶搷㐹昰捡㤸㌰㕥㔲㘲ㄱ㜶ㅡ挲㕢〹慢戲㤳昱㙡㤳㑣〸㥢〱扦㌶〸攳〵㈹㐲搸ㅣ攴㔵戳㌰㜲ㄱ㔶つ敤敥〹攳ㄵ㉣㕥挲ㄲ搰晡昰㔱换㜲敡㠸㘶晡㍢捣愵挳ㄹ㜴㐸挲㐱〸慢挷愸㠵㌰㕥搳愲昳㍡〸㙢㘰㔸㈳挳敡攱攰㈰㙣ㅥ㜴㥡戰昹戸㑦挲㜸㜵㑡㝡挲ㄶ搸㕥㡤昰捡㤸㌰㕥收㘲ㄱ戶㄰攱慤㠴㥤㘹㈷攳ㄵ㌰㤹㄰戶〰㝥㙤㄰挶㡢㘴㠴戰挵挸慢ㄶ㘱攴㈲散㉣㘸㜷㑦ㄸ慦慡昱ㄲ㜶ㄶ戴扡戱㡥㘷搸ㄲ㤶㜳づ搱㜸挹㡤㡦挳戹㜴㌸㡦づ㑢攰㈰㠴㥤㡦㔱ぢ㘱扣捥㐶㠷㌹〸扢㠰㘱ㄷ㌲散㌲㌸㌸〸扢〸㍡㑤搸挵戸㑦挲㜸挵㑣㝡挲㉥戱扤慥㠰㔷挶㠴㕤〹㘷㡢戰㑢ㄱ摥㑡搸攵㜶㌲㕥㤵㤳〹㘱㑢攱搷〶㘱扣㜰㐷〸扢〲㜹搵㜲㡣㕣㠴㕤〵敤敥〹攳㤵㍥㕥挲㔶㐲慢ㅢ敢㈰㙣㈹换㔹㐶㌴㕥〶攴攳戰㥣づ㔷搳攱㕡㌸〸㘱㉢㌰㙡㈱㡣搷晥攸㌰〷㘱搷㌰㙣㈵挳搶挱挱㐱搸戵搰㘹挲慥挳㝤ㄲ挶慢㜸搲ㄳ㜶扤敤㜵㍢扣㌲㈶㡣㤷〳㔹㠴摤㠰昰㔶挲㔶摢挹搶挳㥥〹㘱ㅢ攰搷〶㘱扣㤸㐸〸㕢㠳扣敡㉥㡣㕣㠴摤っ敤敥〹攳搵㐷㕥挲敥㠳㔶㌷搶㐱搸㕡㤶㜳㉢搱㜸㘹㤲㡦挳㍡㍡摣㐶㠷〷攰㈰㠴摤㡥㔱ぢ㘱扣ㅥ㐹㠷㌹〸扢㠳㘱敢ㄹ搶っ〷〷㘱ㅢ愰搳㠴摤㠹晢㈴㡣㔷ㄶ愵㈷散㉥摢㡢㤷ㅥ㘵㑣ㄸ㉦㔱戲〸扢ㅢ攱慤㠴摤㙢㈷摢っ㝢㈶㠴㍤ぢ扦㌶〸攳〵㑥㐲搸㝤挸慢㥥挷挸㐵搸〳搰敥㥥戰ㄷㄱ收㈵㙣ぢ戴扡戱づ挲ㅥ㘴㌹てㄱ㡤㤷㑢昹㌸㍣㑣㠷㐷攸昰㌲ㅣ㠴戰㐷㌱㙡㈱㡣搷㐸改㌰〷㘱㡦㌱散㜱㠶扤つ〷〷㘱㑦㐲愷〹㝢ち昷㐹ㄸ慦㜶㑡㑦㔸戳敤挵换愱㌲㈶㡣㤷㑤㔹㠴㍤㡤昰㔶挲㌶搹挹摥㠳㍤ㄳ挲戶挱慦つ挲㜸搱㤵㄰戶ㄹ㜹ㄵ慦扥㜲ㄱ昶㉣戴扢㈷散㈳㠴㜹〹晢〷戴扡戱づ挲㥥㘷㌹㉦㄰㡤㤷㜰昹㌸扣㐸㠷㍦搲攱ㄳ㌸〸㘱㕢㌰㙡㈱㡣搷㙤改㌰〷㘱㉦㌱散㘵㠶㙤㠷㠳㠳戰㔷愱搳㠴晤〹昷㐹ㄸ慦挰㑡㑦搸㙢戶ㄷ㉦搱捡㤸㌰㕥捡㘵ㄱ昶㍡挲㕢〹㝢搳㑥戶〳昶㑣〸摢〹扦㌶〸攳㠵㘰㐲搸㔶攴㔵扣㈲捣㐵搸㕦愰摤㍤㘱扢㄰收㈵㉣慢㐳㙢㘳ㅤ㠴扤捤㜲摥㈱㥡昲㜷㜸㤷づ㝦愵㐳㌶ㅣ㠴戰昷㌰㙡㈱㉣搷ㄱ收㈰散㝤㠶㙤㘳㔸㔷㌸㌸〸晢〰㍡㑤搸㠷戸㑦挲昲攱㤲㥥戰㡦㙣慦㄰扣㌲㈶㙣て㌸㕢㠴晤ㅤ攱慤㠴㝤㙣㈷敢〶㝢㈶㠴敤〵扦㌶〸摢ㅢ㘶㈱散ㄳ攴㔵晢㘰攴㈲散㕦搰敥㥥戰晤㄰收㈵散〰㘸㌷愱㔷㈹㕢〴㍥㘵㌹晦㈱摡㠱晥づ㥦搱攱㜳㍡ㅣ〴〷㈱散ぢ㡣㕡〸㍢搴ㄱ收㈰散㑢㠶㝤挵戰㍥㜰㜰㄰戶ㅤ㍡㑤搸㌷戸㑦挲晡挲㈵㍤㘱摦摡㕥晤攰㤵㌱㘱扣攴捤㈲散㍢㠴户ㄲ昶扤㥤㙣〰散㤹㄰㔶〸扦㌶〸㍢〲㘶㈱㙣㈷昲慡㈲㡣㕣㠴晤〸敤敥〹㉢㐶㤸㤷戰〸戴㥢扣㠴敤㘲㌹㍦ㄳ㉤敡敦㤰㤵ぢ〷㝥㙢㠷㉡㠵㠳㄰㤶㡤㔱ぢ㘱ㄵ㡥㌰〷㘱ㅤㄸ㤶〳㤱㍢ㅣづ㤹㕤㠹挵昰㤰攳昲㌸敥ㅤ㙥搸㈳㌹愵〹㥦㍡搹戸㜰ㄲ慥搱㘸愴敡搷戰㌹㌷挷扡㔲㈶昵愳扢摤摦ㄷ㠳㡢捣愴㠴㤳㑦㍤〴㤵愵昶挰敤㙢搷搶㐰捦㕦㜶㈵㑤㌰昷㠷㥤㍦晦㥣ㄹちㅦㅥㅤ攷昱㔳㘱㘷捥捣捡㈳㈶㐸挲ㄶ搰〰〸攳㌳㘸〴㠶摥㠷搰㐸㍦㙤敥㈸㘸摢搸搴㥥㜲ㄱち戳敥搹扡〵㤷㥢慤晢㔷昳㙢愷晣昶敥扡昷戶攷㘱㜲㙡㡣摦ㅣ搴㔸慤つ搲〷㄰扣攵㡥㠷㜶户扢愵昱搰挷㜵㜷摣㌷㍤慤㜱㘱㌵昶慡昳㉥㍦㐹搵扡挷捤戹㤶ㄹ㤳慥慢捦挱㈵㠶愹㥦㥤摣ㄲ晢㈰㔲㜵摡㉢攵戳慡㈵㡣㤶㜱㤸㑤敥㌷愰㈸㙤㍣㈷摤捡ち㘳昸ㄳ攸㡣㥡昶㥡㔰ㄵ慦慦㙢愸㑢㌶ㄶ㑣挳昵ㄶ〵晣昴昲㈴慥扣ㄹ㥡晢㌵㌲晡㘲戲戰㥣㕡㝥㠷㤲㄰ㅤ㍣扤戶㙥㝥慤捣㈶户㠱ㅦ攲㑥㌴愳㘳㐷挲昰㝡ㅣ昹㌹っ㡤ぢ㑤挰㐴昹ㄳ㥡㘸㜷㌵搰ㄵ㌳㌸㝣昸戰攱㔳㘷㤶ㄶ㈷㑡捤㑡㝣㍤㔶㈲㕥ㄱ㈹づ㈷㉡㉡ㄳㄵ戱搲㤲愲㔸㌸㕣㕡㔶㕣㔴ㄶ㥡㘴挷ㄸ昹㠸〹㑤搶愳㄰㐷㔳昴㠸戶晣愹ㄸㄱ㌸㈰㘰晦㐵ㄱ攲㥥㘸晣捦ち㜴〳㑥搷攱挳㘶㍡㉥慣〸散〹㕤㘷攸㘴敢昸㔴㝣㕥㝡㘰㉦㘸昶㠰挶晤㍤㔴愱改㜶ㄶ愳〰愹㡣敥ㄴ晢挲㔳ㅤ〷㍤㕦搳㠲敡ㄳ戴㥥捦㌹㘲〵㡤晤㘱攴㜳㠷㥢慤愵户扡㡦戰攲昰愱慦昶㐴㘸昹晣㌱づ㘴收㤳㝤㝤㑥搱摡㠳改挳㕣扣捤㠰㤶㡦㙦昵〱㈶挰㐷ㄵ㔱っ㍥㔴昸愸㔰摢愰攱㈳挳捤散㉣㍢㔵愰㍢晣㉣㐲换攳昱昲㔸㔹㤱㔹㤴㠸㈴㈲㘶㐹㘵㐵㘹㌲㔹ㄱ㑦㤴㤶ㄷ㔷㤴㤴㐶㑡㑡㐲戲〵㥡戹㝢㈰㈶㔴愹㈷㈳㠴挶昵㠸戶晣〴㐶敤㐳愸㠹捣昸㡦㉢昲㠱㘳㤰㐱㠳愴㠵㤲㕡摦㡢挶摥ㄴ晤愰㔷戳愱户㈸㝡ㄳ㍤㘸愵㘸〰㡣愴愸ち㜶㉦㐵㜳㝣戵摣㈵㉤ㄴㄵ㌲㜳㡤慦㑦慤搶ㄶ搱〷搳㤰摢㕣㘸㠵愲㔷㌰〹㉦㐵㉦昹㔲㔴㙦愷ち㐴㤰捡愲㈸ㄹ㡦㈵攳㘵搱㡡㘸㈴㥡㠸㐴㑡换㉢挳㈵㘵㘱㌳㔹㔶㔹㔹㤲㉣㉡㑦㐶㐳戲改㤹挵㐷ㄱㄳ㙡搴㤳ㄱ㡡㥡昴㠸戶晣㜹ㄸ戵て㐵摣㈵㡤晦ㅥ㡡ㄶ㘸晤〰ㅡ㝦㐳㌱㤰㑤㕡〴扤㐵搱㐶ㄷ㐵㠳㘱㈴㐵㘷挲敥愵㘸戱慦㤶晢愲㠵愲愱捣㝣戶慦捦ㄲ慤ㅤ㑥ㅦ㑣㐳㙥攷㐲㉢ㄴ㍤敥㑢搱愳扥ㄴ㥤㙦愷ち㡣㐶㉡㡢㈲㌳㔱ㄲ㡦㐵㉡捤㘸戲㈴ㄲ㈹㑢㠴㉢㡢挲㈵挹戲㔸㔹㉣㔱㕡㕣㕡ㅣ㡦㠶㉥搰昰㘳㄰ㄳ扡㔰㡦㠴㈲搹攱捣挶搰㤶㝦ㄱ㙣敤㐳搱挵挸㡣晦ㅥ㡡㉥搱㝡㕥㜴㈱㕦㤸㘶㑣㘶㤳㉥㠳摥愲攸㙥ㄷ㐵㔳㘱㈴㐵㤷挳敥愵攸ち㕦敤㤵搰ち㐵搳㤹昹㝦㝣㝤㤶㙡敤㜱昴搱ㄴ㉤㠷㔶㈸扡挳㤷愲摢㝣㈹㕡㘱愷ち㥣㠴㔴ㄶ㐵㤱昲㜸戴㍣ㄲ㉥㠹㤴挴ㄲ㤱搲㘸㐵戹㔹㕡㔶ㄲ㉥㠹㔷㈴㤲挵戱㌲戳㌴㈴ㅢ㥢搹㠱㤳ㄱㄳ㕡愹㈷㈳ㄴ慤搲㈳摡昲慦挵愸㝤㈸扡づ㤹昱摦㐳搱昵㕡㕦㑥㘳〵㐵㥣㑤扡ㄱ㝡㡢愲敢㕤ㄴ㤹㌰㤲愲搵戰㝢㈹㕡攳慢攵摥㘷愱攸㌴㘶扥挵搷㘷慤搶㔶搱〷搳㤰摢㍡㘸㠵愲ㄵ扥ㄴ㉤昷愵攸㜶㍢㔵愰〶愹散扦㐵㘵㠹搲㐸㜱㌲㥣㉣愹㉣㡤㠴挳昱昲㜰㌲㤲㌰换㉢㘲搱愸㔹㔹㕣㤹〸摤愱攱昹㕤愴愱昵㝡㈴ㄴ挹㉥㘶㌶㠶戶晣つ戰戵て㐵㜷㈲㌳晥㝢㈸扡㑢敢〷搱㌸㤸㘲ㅥ㥢㜴て昴ㄶ㐵ㄷ扢㈸㕡〰㈳㈹扡ㄷ㜶㉦㐵昷昹㙡戹摢㔹㈸㕡挴捣㝦昰昵㜹㔰㙢ㄷ搳〷搳㤰摢挳搰ち㐵攷昹㔲㜴㡥㉦㐵㡦摡愹〲㑢㤰捡愲愸㌴㔹㔹㔲㔴㔲㔶ㄱ㉦㑢㤶㐵攲搱捡捡㡡㘴㘹㌸㔹㔹ㄶ㠹㔶㤴ㄵ㈷捣㜰攸㌱つ㝦づ㘲㐲㡦敢㤱㔰㈴晢㤶搹ㄸ摡昲㥦㠴慤㝤㈸㝡ち㤹昱摦㐳㔱戳搶㡦愰㜱㈴挵挵㤸㠹摡〸扤㐵搱㍣ㄷ㐵㤷挲㐸㡡㌶挱敥愵㘸戳慦昶ㄹ㘸㠵愲换㤹㤹晢㥢扤㤱捦㙢敤㤵昴挱㌴攴昶㈲戴㐲搱㕣㕦㡡㙡㝤㈹摡㘲愷ち㉣㐳㉡㡢愲㔸㐹戲㈲㤶㈸㉦慤㡣㤴ㄷ㐵㤲㠹搲㡡捡㔸㘵㈴㠶扦㐸㘵㤱昲㔸㘹㍣ㄲ㝡㐹挳㉦㐷㑣攸㘵㍤ㄲ㡡㕥搱㈳摡昲㕦挵愸㝤㈸晡ㄳ㌲攳扦㠷愲搷戴㝥ㅣ㡤挷㔰㕣捦㈶扤〱扤㐵㔱摣㐵搱㡤㌰㤲愲㌷㘱昷㌶㝡慢慦㤶㍢㥡㠵愲㌵捣晣㤶慦捦摢㕡㝢㌳㝤㌴㐵敦㐲㉢ㄴ㥤敡㑢搱挹扥ㄴ扤㘷愷ち慣㐳㉡㡢愲攲㡡㜸慣㉣㔱ㅣ㡤㐴捣ち晣㉤㉡㡤㔵㤴㤶㠵愳挵ㄵ㤵攱愲㈴摥攳㈵㐲敦㙢昸摢㄰ㄳ摡愶㐷㐲㤱散㑤㘶㘳㘸换晦〰戶昶愱攸㐳㘴挶㝦て㐵ㅦ㘹晤㘴ㅡ昹㤱摣挶摤㙣搲㍦愰户㈸㥡散愲攸㕥ㄸ㐹ㄱ㌷㍦㝢㈹晡挴㔷晢㑦㘸㠵愲晢㤹㤹㝢㤸扤㤱㥦㙡敤ㅦ攸㠳㘹挸敤㌳㘸㠵愲㜱扥ㄴ㡤昱愵攸ぢ㍢㔵攰ㄱ愴戲㈸慡㉣㉢㑡㔴攰〹ㄳ㉥㡥㤷㐶愲㐵ㄵ㜸㥤㡢挶㡡㑢㘲㘶㈴㡥户て挹愲搰㤷ㅡ晥㔱挴㠴扥搲㈳愱㐸㜶㈳戳㌱戴攵㙦㠷慤㝤㈸晡〶㤹昱摦㐳搱户㕡㝦ㅣ㡤挷㔳㙣㘴㤳㜶㐰㙦㔱㌴搰㐵搱㘶ㄸ㐹搱昷戰㝢ㅢ扤搳㔷晢〳戴㐲搱戳捣捣㕤换摥挸㕤㕡晢㍣㝤㌰つ敢㠶㈳ㄳ㐲㔱㤹㉦㐵㔱㕦㡡戲ㄱ挴攸挰ㄶ愴戲㈸㡡㤶㤷挴㡡昰昶㉤ㄲ㉥㡦㐴挲㘶㈲㔶㕥㔹ㄱ㑢㐶㉢昰ㅤ㝢㤱愸㔹㕡ㄱ敡㘰挷ㄸ㉦㈱㈶㤴愳㐷㐲㔱慥ㅥ搱㤶ㅦ挰愸㝤㈸敡㠸捣攸㠲㠷愲㍣慤㍦㠵挶㔳㈹摥㘴㤳㠲搰㕢ㄴ昵㜳㔱昴㘷ㄸ㐹㔱㈷搸扤㡤敥散慢敤〲慤㔰昴ㄶ㌳攷晢晡㠴戴昶ㅤ晡㘰ㅡ㜲敢〶慤㔰搴搳㤷愲ㅥ扥ㄴ敤㘵愷ち扣㡦㔴ㄶ㐵攵㘶㉣ㅥぢ㐷挳㈵愵挹㜰愴戲㈲㔱ㄱ挷㝢㠷攲㜰㘵㜹㌲ㄲ慢㈸㈹㌳㐳㝢㙢昸㙤㠸〹敤愳㐷㐲搱扥㝡㐴㕢晥㝥ㄸ戵て㐵晢㈳戳ㅦ㐵〷㘸㝤㈵搹㠹㔳㝣挲㈶ㅤ〴扤㐵搱扥㉥㡡晥〵㈳㈹㍡ㄸ㜶㉦㐵㠷昸㙡て㠵㔶㈸晡㤴㤹扢晢晡昴搰摡捦攸愳㈹敡〹慤㔰戴㠷㉦㐵昹扥ㄴ昵戲㔳〵扥㐲㉡晢㔹㠴昷㙥搱愲捡㡡愸ㄹ㐹㐶㉡㉡戱㉥㉡㠹ㄷ㥢挵挵㘶㌴㥣㉣㑦㘲㕤搴㕢挳㝦㡤㤸㔰ㅦ㍤ㄲ㡡晡敡ㄱ㙤昹晤㌰㙡ㅦ㡡晡㈳戳ㅦ㐵〳戴㝥㌶搹攱㐷戵ㅢ㍦戰㐹㠵搰㕢ㄴ攵戸㈸晡〹㐶㔲㜴〴散㕥㡡㡡㝣戵㘱㘸㠵愲㥦㤹戹挴搷㈷愲戵晣昶昱ㄶ㡡㑡愱ㄵ㡡㜶㝤敦㜷〰攸㐷㘸扤挷攸捡敤㔴㠱㕣愴戲㈸㉡㌲愳愵㈵㤵挵戱搲ㄸ㡥搲㐵㘳㤱㔸愲㈲ㄹ㉥㉥㡦㠷㉢攳㘶㘹挴㉣ち㔵㘸昸〰㘲㐲㐷敡㤱㔰㜴㤴ㅥ搱㤶㝦㌴㐶敤㐳搱㐰㘴昶愳㘸㤰搶搷㤲㥤㍡㡡慥㙣搲㄰攸㉤㡡扥㐴ㅦ㕡㡦搱㠵㘰㈴㐵㐳㘱昷㔲㌴捣㔷㍢ㅣ㕡愱愸ㅢ㌳㡦昴昵ㄹ愵戵㝢搱〷搳㤰摢ㄸ㘸㠵愲㝦晢㔲昴㑦㕦㡡挶搹愹〲晢㈱㤵㐵ㄱ㕥捥㑣扣㡢挳摢㠴㘸㔱愴戸㈴㔹ㄹ㡦㐶㤲攵㘶㐵㔲摥搳㔵㤶㠶㡥搱昰晢㈳㈶㌴㕥㡦㠴愲〹㝡㐴㕢晥㐴㡣摡㠷愲㐹挸散㐷搱㘴慤㙦㈴㍢晣搸㝡愳㍢㥢㌴ㄵ㝡㡢愲昷㕣ㄴㅤ〶㈳㈹㥡〶扢㤷愲改扥摡㘳愱ㄵ㡡づ㘷收攳㝤㝤㑥搰摡摥昴搱ㄴ㥤〴慤㔰昴ㄷ㕦㡡戶晡㔲㜴㡡㥤㉡搰ㅦ愹㉣㡡㡡㈳㐵愵搱㘴㔱㈲㕥ㅣ〵㌷㈶㥥㐳挵㜸〳㘱挶ㄳ戱㘸㜹扣㌸㕥ㄴ㍡㔵挳て㐰㑣㘸㠶ㅥ〹㐵㌳昵㠸戶晣㔹ㄸ戵て㐵㌱㘴昶愳愸㔲敢ㄷ㤱㥤㌳㈹㈲㙣㔲〲㝡㡢愲㍦扡㈸㉡㠵㤱ㄴ㤹戰㝢㈹㑡晡㙡㑦㠳㔶㈸㉡㘷收㉡㕦㥦㌹㕡㝢㈴㝤㌴㐵搵搰ち㐵捦昸㔲戴挹㤷愲㕡㍢㔵㘰㄰㔲㔹ㄴ㈵㡡换㉢㉢换攲挹攲㤲攲㜰愴愴㍣㔹㔹㘱㐶捤昲㘸㜹㐵㘹㜹戲㉣㕡㤴〸搵㘹昸挱㠸〹捤搵㈳愱攸っ㍤愲㉤扦ㅥ愳昶愱愸〱㤹晤㈸㙡搴晡㈵㘴攷ㅣ㡡搱㙣搲㍣攸㉤㡡ㅥ㜶㔱㌴ㄶ㐶㔲㌴ㅦ㜶㉦㐵ぢ㝣戵ぢ愱ㄵ㡡㡥㘱收㌳㝤㝤ㄶ户㘸改愳㈹㍡ぢ㕡愱攸㍥㕦㡡敥昱愵㘸㠹㥤㉡㌰〵愹㉣㡡㑡昰扥愰㌸㕣ㅣ㉢㡡㤷㔷㐴捡㑡愲㤵攱㌰捥ㅥ㠵㜱㐰㈸ㅣ㡤㔴ㄶ㈵㐳攷㘸昸愹㠸〹㥤慢㐷㐲搱㜹㝡㐴㕢晥昹ㄸ戵て㐵ㄷ㈰戳ㅦ㐵ㄷ㙡晤㠵㘴攷㜷ㄴ㈷㘱㈶敡㈲攸㉤㡡㙥㜵㔱㜴ち㡣愴攸㘲搸扤ㄴ㕤攲慢扤ㄴ㕡愱㘸〶㌳㕦敥敢㜳㠵搶捥愲㡦愶攸㉡㘸㠵愲搵扥ㄴ摤攰㑢搱㔲㍢㔵㈰㠱㔴昶戳愸挴㉣㉥慤㈸㠹攳㘴㕥㌸㔲㥣㈸慡㠸㐴㐰㤵㔹ㄴ㡢ㄷ㤵㐵换㘲㘶㘸㤹㠶㌷ㄱㄳ㕡慥㐷㐲搱搵㝡㐴㕢晥ち㡣摡㠷愲㙢㤰搹㡦愲㤵㕡㝦ㄹ搹攱搷ㄹㄸ㌵㙣搲戵搰㕢ㄴ㉤㜵㔱㔴〷㈳㈹扡づ㜶㉦㐵搷晢㙡㙦㠰㔶㈸㍡㠳㤹㔷晢晡慣搱摡〶晡㘸㡡㙥㠶㔶㈸扡捣㤷愲㑢㝣㈹㕡㙢愷ち捣㐷㉡㡢愲㜸挲㉣㑡㠶㑢㉡㈲㜸昲㐴㡡捡攲戱㘴㜱㌲ㄶ㠹攰慣㔱㔱扣愴愲㍣ㄲ扡㔵挳㉦㐰㑣㘸㥤ㅥ〹㐵户改ㄱ㙤昹户㘳搴㍥ㄴ摤㠱捣㝥ㄴ慤搷晡愵㘴㠷㕦慡㘰㉣㘱㤳㌶㐰㙦㔱㜴戶㡢愲㜳㘱㈴㐵㜷挲敥愵攸㉥㕦敤摤搰ち㐵攷㌳昳扤扥㍥昷㘹敤㠵昴搱ㄴ㍤〰慤㔰戴搰㤷愲昹扥ㄴ㍤㘸愷ち㕣㠲㔴ㄶ㐵搱㘸摣慣㌴㐱㐷㐹㔹㜹愴戴㌴ㄶ㡢㤶攰㑤户㠹㐳つ攵挹㔲晣㌵ち㍤愴攱㉦㐵㑣攸㘱㍤ㄲ㡡ㅥ搱㈳摡昲ㅦ挵愸㝤㈸㝡っ㤹晤㈸㝡㕣敢㔷㤲㥤㔵挲ㄳ㥢昴㈴昴ㄶ㐵搵㉥㡡慥㠶㤱ㄴ㍤〵扢㤷愲㘶㕦敤搳搰ち㐵搷㌰昳㈶㕦㥦捤㕡扢㡡㍥㥡愲㘷愱ㄵ㡡㤲扥ㄴ㈵㝣㈹㝡摥㑥ㄵ戸〱愹散㘷㔱戸搲㉣㈹㡤ㄵ㔷㐴㉡㤳㤱昲㠸ㄹ㌳㉢㑣㌰㔶㤶㈸㉡㡤㤷ㄵ㔷ㄴ㠵㕥搰昰㌷㈲㈶昴愲ㅥ〹㐵㝦搴㈳摡昲户㘰搴㍥ㄴ扤㠴捣㝥ㄴ扤慣昵㌷㤲㥤搵ㄴ敢搸愴㔷愱户㈸㍡搱㐵搱敤㌰㤲愲㍦挱敥愵攸㌵㕦敤敢搰ち㐵敢㤹昹㑤㕦㥦慤㕡扢㠱㍥㥡愲扦㐰㉢ㄴ㑤昳愵㘸㡡㉦㐵㙦摢愹〲昷㈰㤵㐵㔱㜱㐵㜹㜱㜱㈴ㄲぢ挷㤳昱㐸㜹㘹愲㍣㡡㤷㍤㥣ㅢ㉦㠹㔶㐴ㄲ挹戲攲搰㍢ㅡ晥㕥挴㠴摥搵㈳愱攸慦㝡㐴㕢晥㝢ㄸ戵て㐵敦㈳戳ㅦ㐵摢戴㝥㉤搹戹㤵攲ㄱ㌶改〳攸㉤㡡㐶戹㈸㝡っ㐶㔲昴㈱散㕥㡡㍥昲搵晥ㅤ㕡愱攸〹㘶晥搸搷攷ㄳ慤㝤㡡㍥㥡愲㝦㐱㉢ㄴつ昱愵㘸㤰㉦㐵㥦摡愹〲㥢㤰捡㝥愱㉢㉤㠹㈴挲㘱戳慣ㅣ愷ㅥ捣㤲㘴捣っ㐷㘳挹㤲ㄸ㑥散㠵㡢㑡换捤搰㝦㌴晣㘶挴㠴㍥搳㈳愱攸㜳㍤愲㉤晦ぢ㡣摡㠷愲㉦㤱搹㡦愲慦戴㝥㍤搹攱㤷㙤ㄸ㕢搸愴敤搰㕢ㄴ㤵戸㈸㝡ㄹ㐶㔲昴つ散㕥㡡扥昵搵㝥〷慤㔰昴㉡㌳㝦敦敢戳㔳㙢㕦愳㡦愶攸㐷㘸㠵愲摦昸㔲搴摦㤷愲㕤㜶慡挰㔶愴搲㉦㜴㐵愵㐵㘵㌸ㄳㄱ㌶戱换愴戲慣〲㐷㔲挳愵搱攲㑡扣换㡢挷㑢㡢㐲㍦㙢昸㍦㈳㈶㤴挵〳㔵㙣㠵㔰愴昴㠸戶晣㙣㡣摡㠷㈲敥昸昵愳㠸㥢㠰㐵捦慦ㄳ㌱昸㤵ㅦ挶晢㙣ㄲ昷㥡捡㉣户㘱㐴〷摥㔴㥥搶㑥攰搰晥〹㜱㕢㈷㑡挴㜷昴挰户㑢㠷㕣㙥㈰昴晤搴㜱㙢て摦㌴㝣㤶慣㔹㌸㝣㔸㔹攱挸〵㜱戳㥡㥦昰㡥㥤㝥〸捤摡扢㘶㙣〳敥㥡昵つ搳敢㠶捡攷㡥㜳慢攷ㅥ㝡㌳㘰晦㥡搱㑤㔵〹㝣戴散攱慤ㅡ晤昱晥㍡㙣㔲㝤㑢㕣㤷㔶㉦㝣㔰昱摥慤愳攱搸㐳㙡㉥㘸攴攷扢ㅥ搸慡挵㜷㌹攰ㄳ收捤㠴捥搸㠰换ㅡ㜲戲㍢愸㝥㝥摦㔳㌱愲慥㈶㔶㔵㕢㌸慡㍥慥ㄳ㡣慣㙤慡㌹ㄴ㌵ㅣ攸昳㐱戶挳慡ㅡ㘵戳散㐱戰㉢愳㉢摡ㄳ昸〸昵ㅥ㍥戰挷搴改〳㝢昴敡㌹扡㘷㜱㘹慦ㅥ〵挷㌴搵㌶捣㡥搵ㄶ搴搵攳戳㜴ぢ㘸ㄸ摡㌳㕡㥡㝢㈰ㅥ㠸晦㠷㐹㤰戵搶㝤慡㥣ㄲ㝦㠲挶㍦㠰愸昸㤸㘳㍥慡ㄴ㌷㑣昶挴ㅤ攳㈵㡡㤷㈹㕥愱㝥ㅦ㌸扣㠳慦㙥搹昵昳戲ㅥ㙦攴㉤㥢㜸攷换㤱㠷晦晤搹㥦摦㔴㝢摢㠶摦捥㝡攰愲改㉢扢㡣㕤摡晦搶愷㔷扣㝤昸㠷㡡扢㉢攵搱昲㈹㐰㕡ㅥ㉤〷㙡慤敢搱挲㡤㤲昲㘸昹っ扥㕤㍡㈸搹㥤㐸㑦愳㍢㘴攰㡢㑣ㅢ㔳慥昲㌱ㅤ㕤㑣搰昸㡡昵㜱㠳愱㕦㐹挱㜴㈵ㄹ戶㈱㝣摣㤰敤㝦戹昴捡昱㙢㍥㍤㘴㐷㘲搳摦㝦㔶摣㡤㈸㈵敤㜰㤶㔴愸戵慥㤲㡡愰㤵㤲㜶㕡㈵挹㙥㍥㝡ㅡ摣㈷ㄸ昸㌱挳㤲㈲ㄵ慡㠳慢愴㕤㉣㠹ㅢ昲晣㑡摡戵㈳つ㑢㍦搹㠶挴㑤攳户扥㜲㙡㘴搴捡捦㡦㍤㘴㝡㘵慦㝤ㄵ㜷敦㐹㐹㌹搸换摦挲搲㔰慤㜵㤵挴㡤㜸㔲㔲〰扥㘰㐹㜶扦搱搳攰扥扡㐰ㅥ戴㤹㍣㝣㈳㐵敡㍢㑣愷㤵㈵㝥〸愸㥡㡣ㄴ㝥㈵㝤㤵慥愴㉦㙤挳戸〹㤷慥扡晤挷㠹㤳慥㝦㙥㔱捤㔳攳㤷ㅤ慣戸摢㑤㑡ち㌹㑢㤲㙤㙣㝣㌸扢㑡攲挶㌵㈹愹㥢㔵㤲散ㄶ㘳扣挱㝤㘸㠱扤㌲㉣愹愴㐲晤摢㔵搲㍥㉣㠹ㅢ扥晣㑡晡㐷扡㤲晥㙥ㅢ愶㕣户㜹㜳搷㔷晡㑥㕣扢㘶攴挶㌹㈵挳攲㡡扢挳愴愴㠳㥣㈵挹戶㉦㑦㐹摣攸㈵㈵ㅤ㘲㤵㈴扢慢ㄸ㙦㜰摦㔶愰㈰挳㤲㈲挵敡㝤㔷㐹㍤㔸ㄲ㌷㐸昹㤵昴㜶扡㤲摥戲つ㥥㉦慤攷㙥㉡㈹愹㡦戳㈴搹㈶攵㈹㠹ㅢ愳愴愴㝥㔶㐹戲ㅢ㠹昱挶ㄲ挸挰㠰っ㑢㉡㈹㔵慦扢㑡㉡㘴㐹摣㔰攴㔷搲换改㑡㝡挹㌶㜸扥㙡㥥扢㡦愴愴㠸戳㈴搹㔶攴㈹㠹ㅢ㠹愴愴㔲慢㈴搹扤挳㜸㠳晢㠲〲攵ㄹ㤶ㄴ㈹㔷捦戹㑡㍡㤲㈵㜱〳㡥㕦㐹ㅢ搳㤵昴戴㙤昰㝣㐱㍣㜷敢㐸㐹㐳㥣㈵慤搱㕡搷㜳㠹ㅢ㙦愴愴㘱㔶㐹戲摢㠵㥥〶昷搱〴㐶㘴㔸㔲戴㔸㍤收㉡㘹ㄴ㑢攲㠶ㄵ扦㤲ㅥ㑣㔷搲ㅦ㙣㠳攷㙢摤戹扢㐵㑡ㅡ敦㉣㐹戶慤㜸㔸攲㐶ㄵ㈹㘹愲㔵㤲散づ㘱扣挱㝤㈷㠱挹ㄹ㤶ㄴ㠹愸扢㕤㈵㑤㘵㐹摣攰攱㔷搲晡㜴㈵摤㘱ㅢ㕥㝦㜶挹摡挴㐹㠳挷摦㥦㜷㘷㜹敦昲ぢ〷㉡敥〶㤱㤲㑥㜰㤶㈴摢㍣㍣㈵㜱㘳㠷㤴㜴㤲㔵㤲散愶㘰扣挱㝤ㅡ㠱㔳㌲㉣㈹ㅡ㔶户戸㑡㥡挱㤲戸㈱挲慦愴ㅢ搳㤵㜴㠳㙤昰㝣㠵㍡㜷㑦㐸㐹〹㘷㐹戲㉤挲㔳ㄲ㌷㐲㐸㐹㐹慢㈴搹㝤挰㜸㠳晢ㅡ〲戳㌳㉣愹愴㑣㕤攳㉡㘹づ㑢攲〶〲扦㤲㤶愶㉢改㝦㙣㠳攷㡢捦戹摢㐰㑡㥡敢㉣㐹戶ㄱ㜸㑡攲挶〱㈹愹摥㉡㐹捥搶㌳摥攰㍥㠰〰扦㜳㈰㤳㍦戵搱愸扡搴㔵搲㍣㤶挴ㄳ敥㝥㈵㕤㤸慥愴ぢ㙣㠳攷敢捡㜹㜶㕥㑡㕡散㉣㐹㑥扢㝢㑡攲㠹㜶㈹改㉣慢愴〰挶㕣ㄵ㈸㠳攷捤〳㑢㌲㉣愹戴㐸㥤敤㉡改㕣㤶挴ㄳ搴㝥㈵㉤㑡㔷搲㐲摢攰昹㤲㜱㥥捤㤶㤲㉥㜲㤶搴㑤㙢㕤慦㜸㍣㌱㉤㈵㕤㘲㤵㈴㘷㠳愵愴晤㘰〹㕣㤶㘱㐹㤱㔲搵攰㉡改ち㤶挴ㄳ扡㝥㈵搵愶㉢愹挶㌶㜸扥ㅡ㥣㘷㝦愵愴攵捥㤲攴戴慥㠷㈵㥥挸㤵㤲㔶㔸㈵挹搹㔳㈹㠹攷㘵〳㉢㌳㉤愹㑣㥤收㉡改㕡㤶挴ㄳ愰㝥㈵㔵愶㉢㈹㘶ㅢ㍣㕦攸捤戳愵㔲搲ㅡ㘷㐹攵㕡敢㘲㠹㈷㍥愵愴㥢慤㤲攴㙣愳㤴㌴〸㤶挰摡㑣㑢㡡慡㤳㕤㈵慤㘳㐹㍣㘱攸㔷搲㜱改㑡㍡搶㌶㜸扥㠶㥢㘷ㄷ愵愴つ捥㤲攴戴愱㠷愵〹扡愴扢慣㤲攴散㥣㤴挴昳㝥㠱㝢㌲㉣㈹㕡愶㈶戹㑡扡㡦㈵昱〴㥢㕦㐹攳搲㤵㌴搶㌶㜸扥㍣㥢㘷攳愴愴㠷㥤㈵捤搰㕡ㄷ㑢㍣戱㈶㉣㍤㙡㤵㈴㘷戳愴愴〴㉣㠱挷㌳㉤愹㐲つ㜷㤵昴㈴㑢攲〹㈹扦㤲〶愵㉢㘹愰㙤昰㝣攵㌵捦㕥㐹㐹㥢㥤㈵挹㘹㈹て㑢㍣ㄱ㈵㈵㍤㙢㤵㈴㘷㝦愴㈴㥥㔷ち㍣㥦㘹㐹ㄱ㔵收㉡改㐵㤶挴ㄳ㌸㝥㈵ㄵ愷㉢㈹㙣ㅢ㍣㕦㔴捤戳㍤㔲搲慢捥㤲捥搷㕡ㄷ㑢ㄷ㐲㉢㈵扤㘶㤵㈴㘷㑢愴㈴㥥㠷〹扣㤱㘱㐹㤱戰敡敦㉡㘹㉢㑢㕡㠶ㄴ㝥㈵昵㑡㔷搲攱戶挱昳昵搲㍣㍢㈲㈵扤敢㉣㐹㑥㝢㜸㔸攲㠹づ㈹改㍤慢㈴㌹扢㈰㈵昱扣㐵㘰㕢㠶㈵㐵㡢搴愱慥㤲㍥㘰㐹敢搲㤴㜴㐰扡㤲昶户つ㥥㉦㠵收搹〴㈹改ㄳ㘷㐹㜲㥡挰㔳ㄲ㑦っ㐸㐹晦戲㑡㤲愳昱㔲ㄲ㡦昳〷㍥捤戰愴㤲㜲戵愷慢愴捦㔸ㄲて愸晢戱搴㌵㕤㐹㕤㙣㠳攷慢㥣㜹昴㕤㑡摡敥㉣㐹づ慢㝢㑡攲㠱㜴㈹改㕢慢㈴㌹㝡㉤㈵昱戸㜸㘰㐷㠶㈵㐵㑡㔴㐷㔷㐹㍢㔹ㄲて㐰晢㤵㤴㥤慥㈴㘵ㅢ㍣㕦挰捣愳搵㔲㔲ㄶ扥摥愴攵㜰㡡ㅣ㠶昶㤴挴〳捦㔲㔲㌶㝣㜱㌸㐵㡥昶㑡㐹㍣㡥ㅣ挸㠱㌶愳昷㜸㈵敡㠷敦㥣㠷㔳〲〸㔴㍣㘰敢㔷搲户㜰昵㍤㡥昷㡤㙤㐸晤摡攴㄰て昶捡㌴㍢㈳慦搱㠵愲㉢㐴㌰㤷㐷㜶㝤㡦㐱捡㜷ㄷㄶ㕡㕦昲㠶慢摥捤〶㔱攴愳〱戹㐹ㅥ扣敤㤴攴挵昰愶㝣搳㥣㝣㑦㙥戵㕣攴摥ㄹ摦昷㔶㝦扡㔹㍦ㅥ㕦㕦㠸㙦㜹㥢㔶㔵㘳㕦摦㡤慦㌵攴㜱㔹晤㡤㘲㠶㡣昸㌹つ㠱攴㈴ㅥㄶ敤㤸ㅣ摢㠰㉦㐹㑣攴搵㑣㡥㌵㌶㥡昵戵扦㠶捦㥢挰挷づ攴攰㠳㜳昰㘳㝤つ㥣敦ㄵ晦扣㤴㍦昵ㅢ挸ㅣ摦〴搹摡て晤㙤愰搹晣㥡戸㕦昶㘹ㄳ㠱㝣戰㤶㡦愳摥㘶ㅣ㕦搰㔹㌰㡦㥦㈵搱㤰慤扥〰敦戲愷昵摦挵晢换㈱㘰㝣ㄵㅤ扥㑤ㅤ扥㠱㙥㄰ㅤ㜰㌸㥢ㅦ㍥捣㠷㜵搰搸ㄳㅡ昹㈸ㄵㄱ㔹㌹㍣㝥摣搶挱㙤㍥〳㍡搶捣㡣搵搷挷ㄶ收搵捣慣㌶㙢㑦㙢㥣㥤㌷㜳ㅥ㡥收攳慢㈸昱搴换换换㌳昶㐶㔲㍥挰昸扣〹昱㘰戱㍣摡昶㈱搴扥ㄴ晢㐱〴ㄵ㡦っ昳ㄱ㘷戰㡣㙣昵て摦㘹ㅦ㐸㝦㑥扢㜵捡〷㔳搵㡣搴搶㤴ㄵて〹㜳摡挶愱㌰戴挰昲㠰慥挰ㄶ搰扤㍢㐵て㠸愰攲搱㕢〷散扢扥戰㠷搳摦つ摢㥢㉡〷㉣て摢ち㙣㕦ㄸ㕡㘰㜳搰〲㠱敤㐷昷晥ㄴ〳㈰㠲㉡〰㠳〳昶㌵㕦搸㈳攸敦㠶つ㔳攵㠰つ㈲㡦挰㤶挰搰〲ㅢ搲戰ㄱ扡㐷㈹㑡㈱㠲慡㥢ㅢ昶㜹㕦搸ち晡扢㘱㡦愲捡〱扢㡦㠶ㅤ〸㐳ぢ散㐱ㅡ㜶㄰摤〷㔳っ㠱〸慡㐳摣戰㑦晡挲づ愷扦ㅢ㜶㈴㔵づ搸ㅥㅡ㜶㌴っ㉤戰㝤㌴散ㄸ扡㡦愵ㄸ〷ㄱ㔴晤摣戰て昸挲㑥愰扦ㅢ㜶ㄲ㔵づ搸㐲つ㍢〵㠶ㄶ搸㠸㠶㥤㑡昷㘹ㄴ搳㈱㠲慡搴つ扢摥ㄷ昶㜸晡扢㘱㑦愴捡〱㝢愴㠶㍤ㄹ㠶ㄶ㔸ㅥ愸攳挰㌸㠵敥愷㔲捣㠰〸慡㘱㙥搸㌵扥戰㌱晡扢㘱攳㔴㌹㘰㐷㘹㔸ㄳ㠶ㄶ㔸ㅥ㑣ㄳ搸㈴摤㑦愳㤸つㄱ㔴ㄳ摤戰㉢㝣㘱㑦愷扦ㅢ戶㠶㉡〷散㔴つ㕢〷㐳ぢ㉣て㜸〹散㕣扡㥦㐱㔱てㄱ㔴㈷戹㘱㉦昳㠵㙤愲扦ㅢ㜶㍥㔵づ搸ㄹㅡ㜶㈱っ㉤戰㍣㈸㈵戰㡢攸㝥㈶挵㘲㠸愰㑡扡㘱捦昵㠵㍤㥢晥㙥搸㜳愸㜲挰捥搱戰攷挱搰〲换〳㐷〲㝢㍥摤㉦愰戸㄰㈲愸敡摤戰ぢ㝣㘱㉦愶扦ㅢ昶㔲慡ㅣ戰昳㌴散攵㌰戴挰昲攰㡥挰㕥㐱昷㉢㈹慥㠲〸慡戳摣戰戵扥戰换攸敦㠶扤㥡㉡〷散戹ㅡ昶ㅡㄸ㕡㘰㜹〰㐶㘰㔷搲㝤ㄵ挵戵㄰㐱㜵㠹ㅢ㌶攱ぢ㝢〳晤摤戰慢愹㜲挰㕥愱㘱㙦㠲愱〵㤶〷㐹〴昶㘶扡摦㐲戱ㄶ㈲愸㔶戸㘱㑦昲㠵扤㡤晥㙥搸㍢愸㜲挰㕥慢㘱㝦て㐳ぢ㉣て㘴〸散〶扡摦㐹㜱ㄷ㐴㔰摤散㠶㥤散ぢ㝢㉦晤摤戰昷㔳攵㠰㕤愷㘱晦〰㐳ぢ㉣て㌶〸散㠳㜴㝦㠸攲㘱㠸愰扡换つ㍢捡ㄷ昶㌱晡扢㘱㥦愰捡〱㝢㥦㠶㝤ち㠶ㄶ㔸ㅥ㄰㄰搸㘶扡㍦㑤戱ㄱ㈲愸ㅥ㜵挳ㅥ敤ぢ晢っ晤摤戰捦㔱攵㠰㝤㔲挳扥〰㐳ぢ㉣ㄷ敤〲晢㈲摤晦㐸戱〵㈲愸㥥㜵挳ㄶ晢挲扥㐲㝦㌷散㥦愸㜲挰扥愸㘱㕦㠷愱〵㤶ぢ㙢㠱㝤㠳敥㙦㔲㙣㠵〸慡搷摣戰㝤㝣㘱摦愲扦ㅢ昶ㅤ慡ㅣ戰㕢㌵散㕦㘱㘸㠱攵攲㔷㘰摦愳晢晢ㄴ摢㈰㠲敡㍤㌷散㈱扥戰ㅦ搲摦つ晢㜷慡ㅣ戰ㅦ㘸搸㡦㘱㘸㠱攵〲㔵㘰㍦愱晢㍦㈹晥〵ㄱ㔴晦㜲挳敥攵ぢ晢ㅦ晡扢㘱㍦愷捡〱晢㤹㠶晤ㄲ㠶ㄶ㔸㉥㈲〵昶㉢扡㝦㑤戱ㅤ㈲愸扥㜵挳〶㝤㘱扦愳扦ㅢ昶㝢慡ㅣ戰㍢㌵散て㌰戴挰㘶搹〳攳㐷扡晦㐴戱ぢ㈲愸戸慡㜳扣㠵换昲㠵㔵㠶〷戶〳㔵づ㔸㉥攷攴㉤㕣㉥っㅡ㌶㤷㡢戱愳晣㜶愱㔸㡢㉦㑡晢㡢挹晢攳昳摣昰晤敦㘶〲敢愷戹搸捤戲㜰㘴㙤㘳㍤㍦㡤㍣慢〳戶捤攴捡㕥㤵㥣散㈳㝦㔹㉥慥挲づ㐶㉡摥㜲㜷㝥晢昳捦晦㡦㍣㝣晦摦扡㐹㠵ㄹ㡦挶㉤㉦㍢愰扡愰㔸ㄶ慣扥〷〲㔱〶㡡㐱㈹㉥㐴挵戰挳㌶っ㠶挱㌰搰愸摣㍤㘰捡㜸㘹㐵攸㕦昸ㄹ㜷㐱㠰愹㍤㌹㌹㐲㜷攲〸㜷㜸换摦摢搶收攱㌷㜶搰㐰捡㕣户摢㜳搵搵敤慢つ㕦愷㔴挷㠵㡦㐴㝣攵慣㉥㥦㄰〷挲挴ち㡤㄰㐷〷攳㥥挰敦攱㠴㍦搴搶㕡昰〵ㄸ㐹戲捦㔲攰扢㙢挳㝦㔲攰戹〰㤲㠸㑦㥤昰㝢ㄳ攲㜰㤸〴㝥ㅦ㡥㝡㘳㈴昰晢㍡攱晢摡㕡ぢ㥥ぢㅣ㐹昶㐹ち㝣㝦㙤昸㌸〵㝥㠰㌶晣挳〹㝦㈰㈱㡥㠰㐹攰て攲㈸㡣㤱挰ㅦ散㠴㉦戱戵ㄶ㍣ㄷ㍡〲晦㐱ち㝣㔴ㅢ晥㤶〲捦〵㤱㐴㙣㜳挲㜷㈷㐴〵㑣〲摦㠳愳愳㌰ㄲ昸挳㥣昰〳㙤慤〵捦〵㡦㈴㝢㌷〵㝥戰㌶扣㤳〲㍦㐴ㅢ摥㜶挲昷㈶挴㜰㤸〴扥て㐷㈳㌱ㄲ昸扥㑥昸搱戶搶㠲ㅦ愳㤳㙤㑤㠱ㅦ慢つ㙦愶挰㜳㠱㈴ㄳ㝥挳〹晦ㅢ㐲㑣㠰㐹攰ぢ㌹㥡㠴㤱挰ㅦ攱㠴㥦㘲㙢㉤昸愹㍡搹慢㈹昰搳戴攱㤵ㄴ㜸㉥㤴〴晥㘵㈷㝣〹㈱㡥㠷㐹攰㈳ㅣ㥤㠸㤱挰㐷㥤昰㈷摢㕡ぢ㥥ぢ㈱㐹昶㘲ち晣愹摡昰㐲ち㍣ㄷ㑣ㄲ昱扣ㄳ扥㠲㄰㌱㤸〴晥㐸㡥攲ㄸ〹晣㔱㑥㜸搳搶㕡昰㕣㄰㐹戲捤㈹昰愷㘹挳愶ㄴ昸搹摡戰搱〹㍦㤸㄰愷挳㈴昰㐳㌸慡挱㐸攰㠷㍡攱敢㙣慤〵捦㠵㤱挰㍦㤹〲㝦㠶㌶㍣㤱〲㕦慦つ㡦㍢攱㐷ㄲ愲〹㈶㠱ㅦ挵搱㝣㡣〴㝥戴ㄳ㝥愱慤戵攰戹㐰ㄲ昸㠷㔳攰捦搴㠶㠷㔲攰戹㤰㤲㠸〷㥤昰挷㄰攲㙣㤸〴㝥㍣㐷攷㘰㈴昰ㄳ㥣昰攷搹㕡ぢ㥥ぢ㈵㐹㜶㕦ち晣〵摡㜰㙦ち㍣ㄷ㔴ㄲ㜱㡦ㄳ㝥ち㈱㉥㠶㐹攰愷㜲㜴㈹㐶〲㍦捤〹㝦戹慤戵攰戹㘰㤲㘴ㅢ㔲攰慦搴㠶摦愷挰㜳㘱㈵ㄱ敢㥤昰挷ㄳ㘲ㄹ㑣〲㝦〲㐷㔷㘳㈴昰㈷㍡攱慦戱戵ㄶ㍣ㄷ㑥㤲㙣㕤ち晣㉡㙤戸㌵〵㥥ぢ㉣㠹㔸敢㠴㍦㤵㄰㌷挰㈴昰㌳㌸㕡㡤㤱挰捦㜴挲摦㘴㙢㉤㜸㉥愰㈴搹㥡ㄴ昸㕢戴㘱㜵ち㍣ㄷ㕡ㄲ㜱愳ㄳ㍥㑥㠸摢㘰ㄲ昸〴㐷㜷㘰㈴昰愶ㄳ晥昷戶搶㠲摦愰㤳㕤㥢〲㝦愷㌶慣㑡㠱攷㠲㑢攰㔷㍡攱慢〸㜱㉦㑣〲㍦㠷愳晢㌱ㄲ昸搳㥤昰㝦戰戵ㄶ㍣ㄷ㔴㤲㙣㜹ち晣㐳摡戰㉣〵㥥ぢ㉦㠹㔸敡㠴慦㈳挴㘳㌰〹晣㕣㡥㥥挰㐸攰捦㜰挲㍦㘵㙢㉤昸㘶㥤散㡡ㄴ昸愷戵攱昲ㄴ㜸㉥挰〴晥㌲㈷㝣ㄳ㈱㥥㠱㐹攰攷㜱昴ㅣ㐶〲㍦摦〹晦㠲慤戵攰戹挰㤲㘴ㄷ愵挰晦㔱ㅢ㝥㤷〲扦㐵ㅢ㉥㜴挲㥦㐹㠸㔷㘰ㄲ昸挵ㅣ晤〹㈳㠱晦慤ㄳ晥㜵㕢㙢挱㜳愱㈵昰攷愶挰扦愹つ攷愴挰㜳㐱㈶ㄱ㑢㥣昰攷㄰攲㉤㤸〴晥㕣㡥摥挱㐸攰捦㜳挲晦搵搶㕡昰㕣㜰㐹戲挵㈹昰敦㙢挳㤹㈹昰摢戴㘱㤱ㄳ晥㜷㠴昸㄰㈶㠱扦㠸愳扦㘳㈴昰ㄷ㍢攱㍦戶戵ㄶ晣㈷㍡搹扣ㄴ昸㝦㙡㐳㔳ち㍣ㄷ㘸㌲攱㐶㈷晣攵㠴昸て㑣〲㝦〵㐷㥦㘳㈴昰㔷㍡攱扦戴戵ㄶ㍣ㄷ㘰㤲㙣㙥ち晣搷摡㔰㤷〲捦㠵㥡㐴搴㍡攱㤷ㄱ攲㍢㤸〴㝥㌹㐷摦㘳㈴昰㔷㍢攱㝦戰戵ㄶ㍣ㄷ㘲㤲㙣㑥ち晣㑦摡㔰㤵〲捦〵㥢㐴捣㜶挲慦㈲〴ㄷ㘸〲㝦㉤㐷㕣㥢〹晣㜵昶ㅤづ昲戹㌰攳ㅤ㠱捦攷敡㠳ㅦ攰㤴扤㐰挵㘷㈵㘶捤摡㤱㥦㔳㜰㐰捥〹㐳㍡慦摡昶攲〷㑢摦㌸㘵攰挷㍦㕥㝦晤ㅢㅦ㉤摤昲攳攳㤵〳㥦扢昹收捤攳㔶㙦昹愰㕢㜲㑤昶㠳㍢挶慦㔹ㅣ㍥㝤昱ㄹ挹㘳晢㡤㕥㝣攲㥣㈹攱挹㝢昴敦搰愱㘳挷摥㝢㍥扦㕦㥦搰㤲㌳ㅥ㔶㑦扦戵㙦慤㤲ㄵ〷〰摣㍢㤹戹昲㤰攵敦つ戸搳愵㐳㍥㤷〹敤㍡つ㔹㜹㜸愶挱ㄵ㠸㑣㘳戵㌵つ㉥ㄷ摡㜵ㅡ戲〲昱㑣㠳㉢ㄱ㤹挶㑤搶㌴戸㙣㘸搷㘹挸㑡挴㌳つ慥㐸㘴ㅡ户㔸搳攸摥摥搳㤰ㄵ㠹㘷ㅡ㠷改㘹摣㙡㑤㠳换㠸㜶敤㠶慣㑣㍣搳攰ち㐵扡㜱㥢㌵つ㉥㈷摡㜵ㅡ戲㐲昱㑣㠳㉢ㄵ㤹挶ㅤ搶㌴戸慣㘸搷㘹挸㑡挵㌳つ慥㔸㘴ㅡ扦户愶挱攵㐵扢㑥㐳㔶㉣㥥㘹㜰攵㈲搳戸搳㥡〶㤷ㄹ敤㍡つ㔹戹㜸愶㌱㔴㑦攳㙥㙢ㅡ㕣㙥戴敢㌴㘴〵攳㤹〶㔷㌲搲㡤㝢慤㘹㜰搹搱慥搳㤰㤵㡣㘷ㅡ㕣搱挸㌴敥户愶挱攵㐷扢㑥㐳㔶㌴㥥㘹㜰㘵㈳搳昸㠳㌵つ㉥㐳摡㜵ㅡ戲戲昱㑣㠳㉢ㅣ㤹挶㐳搶㌴戸ㅣ㘹搷㘹挸ち挷㌳つ慥㜴㘴ㅡ㡦㔸搳㠸户昷㌴㘴愵攳㤹〶㔷㍣㌲㡤挷慣㘹㔴戵昷㌴㘴挵攳㤹〶㔷㍥㌲㡤㈷慣㘹搴戵昷㌴㘴攵攳㤹〶㔷㐰㌲㡤愷慣㘹㌴戵昷㌴㘴〵攴㤹〶㔷㐲㌲㡤愷慤㘹㥣搹摥搳㤰㤵㤰㘷ㅡ扦搵搳搸㘴㑤攳㥣昶㥥㠶慣㠸㍣搳㌸㑦㑦攳ㄹ㙢ㅡ㕣挶戴敢ㄳ㔶㔶㐶㥥㘹㕣慣愷昱㥣㌵つ㉥㘷摡㜵ㅡ戲㐲昲㑣攳㑡㍤㡤ㄷ慣㘹㜰㔹搳慥搳㤰㤵㤲㘷ㅡ㔷敢㘹晣搱㥡〶㤷㌷敤㍡つ㔹㌱㜹愶㜱㥤㥥挶㑢㌲つ㜵〳㝥挹摡慢搸㕥㝢つ㐳㐸㥥挲ㄱ㈶㙤〸愷ㄸ㙥搲㠶愲ㄴ挳㉤摡㜰㐴㡡㠱㙦㝢〵愳㌰挵挰㌷愲㘲昸㑤㡡㠱㙦つ挵㌰㈰挵挰㌷㙢㘲攸㥦㘲攰摢㈷㌱昴㑢㌱昰つ㡤ㄸ晡愶ㄸ昸ㄶ㐳っ㝤㔲っ晣愳㉦㠶摥㈹〶晥ㄹㄶ㐳慦ㄴ〳晦㌰㡡攱昰ㄴ〳晦㔴㠹愱㘷㡡㠱㝦㍣挴㜰㔸㡡㠱㉦攷㘲攸㤱㘲攰ぢ慣ㄸ扡愷ㄸ昸㤲㈷㠶㠲ㄴ〳㕦㠴挴㜰㘸㡡㠱㉦ぢ㘲㌸㈴挵挰㈷慡ㄸづ㑥㌱昰愹㈳㠶㠳㔲っ㝣㌰㡢攱挰ㄴ〳ㅦ㕥㘲㌸挰㙤攸昴扦㕣㠵ㄷㄸ</t>
  </si>
  <si>
    <t>CB_Block_7.0.0.0:8</t>
  </si>
  <si>
    <t>㜸〱捤㝤〷㤸㔳㔵晡晥㥣㘱㈶捣つ㘵㈲㘲㉦っ㠸㠲挰㡥挹㈴搳㔴愴昷㉡㘰㔷㈰㤳摣挸攸ㄴ㥣㠲㠰慣㝤㕤㉢扡㠰〵㔷㠵戵愰愲㘲㕢㝢ㅢ挱㕥㜷㉤散㕡ㄶ㔹㜵搵戵ㄷ㔴散晦昷晤敥㍤㤹㝢㜳㙦㠶晣晣敦㍣㡦〳昹㈶攷㙢敦昹扥㌷挹攴摣㝢㙥㤲愷昲昲昲㝥挱て㝦昳愷㠰㜷㜶㥦戹愸戹挵慣㉦ㅤ搵㔸㔷㘷㈶㕡㙡ㅢㅢ㥡㑢㐷㌴㌵挵ㄷ㑤慥㙤㙥改〲㠷挰㥣㕡搸㥢ぢ攷㌴搷㉥㌶㡢收㉣㌰㥢㥡攱㔴㤸㤷㔷㔴㘴攴挳扥㡢㝤ぢ改㠱挱㈸愳㠰〲㕥㜹㐶㠰愲㉢㐵ㄱ㠵㐱ㄱ愴攸㐶搱㥤愲〷㐵㑦㡡㘲㡡㄰挵㜶ㄴ扤㈸戶愷攸㑤戱〳挵㡥ㄴ㍢㔱散㑣㐱㝣㘳㔷㡡摤㈰扡敦づ㌱㙢搴挸㘹㌵挷愱㥡㤹㉤㡤㑤收㤰㤲㐳慤㌹て㡤㐴㑡㈳愵戱捡㐸㐵㘹㜸㐸挹愸搶扡㤶搶㈶㜳㘸㠳搹摡搲ㄴ慦ㅢ㔲㌲扤戵愶慥㌶㌱挹㕣㌴慢昱㜸戳㘱愸㔹ㄳ㡥搶挴㘳㔵㤱㔸㜹㜹慡扡扡慡晢ㅥ挸㍣㜵搴挸改㑤㘶慡昹㝦㤵㜳㑦收㥣㌶㙡㘴改㔴戳攵㝦㤵戳て㜲㈲攵攸挶晡㜸㙤挳晦㈸㘹㈱㌹㡤㡥㌶ㄳ戵㈴摦㌴㥢㙡ㅢ㡥㉤挵戴㕤㡤挶愸戲㜴㉣㍡㥥㠸㌷户㡣㌲敢敡㘶㤸㈹昲摥扤㥥㍤㌳㥢捣㠶㠴搹摣戳㝥捣挲㠴㔹㘷㥢㥢㡢敡て㡤㌷㑤㡤搷㥢〵扣㔳㕣㙦昱㌶㈱㘹㌶戴搴戶㉣敡㔱㝦㐸戳㌹㈳摥㜰慣㐹㤷挲晡㜱慤戵挹㠲〲㔵㔰㤰搷㘵㠰摦㘴㠴㥢搲戱㑤㠹㔱昳攲㑤㉤㌲㈲㙢ㄱ㍦㕦挷㈳㐴㈶敥㥡ㄶㅦ㐵㈵ㄹ㔱愴㘹㘶㙤晤㈴戳愹挱慣㈳〸挹ㅢ㥣攱㈴㍤戱㕡㥦㙥㡥慥㠶挴愸㙥昶昳㡤愵㄰挵㈸愱攸ぢㄱ攸〷搱㝦㘸扦ㄹ戳㠶昶摢愷晦昸晥㘵ㄵ晢昴㉢㤹搴摡搰㍣㉦摥㔰搲搸㤴㌴㥢㑡㘸ㄸㄱ㡢ㄹ㝢㌱愶㍦㠴㉡㜸〳㑦㘸㘷㑥㍥愹昲攷挴昳攷搴攴捦㐹攴捦㐹收捦㌱昳攷愴昲攷ㅣ㥢㍦㘷㕥晥㥣摡晣㌹挷攵捦㌹ㅥ㍥晡愷愸㙢搷㝣晢㘷晢㥥㉤㝢㥥㌲敥昱搱て㍣㝡搳㉦挱昹㙢㉡ㄵ㥦挳昲㘴摥〷㜷㡣〱㄰㠱㠱㄰㌹捣㌱ㅡ㌶昶㘵捣㈰〸愵㕥挵ㅣ㌹捦㍥㘷㑥ㅤ戶昱搱㍥㘳ㅦ㔹㝦摣つ㑦㝣㌴㝢㤳攲敢㠳〰っ愱昳敦㈰〲愵㄰㌹〰㤴㐷㡣晤ㄸㄳ㠶㔰敡㐵ㅢ攰攳㈷て敦㤱ㅦ扥㝥摣搲㜰扦晡摢敦晡㝥戱攲㙢㡦〰㤴搱㌹ちㄱ㠸㐱攴〰㄰慤㌶捡ㄹ㔳〱愱搴搳㌶㐰昷㔰攵敡㝢戶挶㐶慦晣搳敡㔷㕥戹㜸摥ㄶ挵挷户〰㔴搱戹ㅡ㈲戰㍦㐴㉥〰㤵挶〱㡣㌹㄰㐲愹つ㌶挰捡摢㠳摤㥥扥晣愶ㄱ㑢㍦㉣㌴㐷㝣ㅡ摤㔳昱㌵㔳〰づ愲昳㌰㠸挰㜰㠸㕣〰愲挶〸挶㡣㠴㔰敡㈱ㅢ愰敦戵搱昱㕤〷晦㜷攲㤵慢㔶㕥㝡㘰愸挰㔰㝣㍤ㄶ㠰搱㜴ㅥ〳ㄱㄸぢ㤱〳㐰㉣㙣㡣㘳捣㜸〸愵敥戱〱慥㥤㝢摤户㜳㘷挴愶摥㌱㜷晥㠶攵昷昵㕦慥昸㕡㉦〰ㄳ改㍣〹㈲㌰ㄹ㈲ㄷ㠰㉡㘳ち㘳愶㐲㈸㜵扢つ昰敡扡㝤晦昱捦慤㙢挷㥥户搳戵晦㤹戱㌱㜵㡦攲㐳㕥〰愶搳昹㘰㠸挰っ㠸ㅣ〰愲㌱㘳㈶㘳㘶㐱㈸㜵㤳つ㌰敤㕦戱昵㑢ㅦ㉣㥣㜲㜱戸敢昸㥦挲昷慤㔱晣ㅢ㈵〰㠷搲昹㌰㠸挰攱㄰㌹〰挴㉡㡤㈳ㄸ㜳㈴㠴㔲搷搹〰攱攷㕥㝢㈶㝥㔰搳愴敢㕦㕡㜷收㌱捦㥦㍤㐰昱敦㥦〰ㅣ㑤攷㘳㈰〲戳㈱㜲〱愸㌰收㌰㘶㉥㠴㔲慢㙣㠰㥦ㅥ慦㍡敤戳㈹㜷㡤扡㘶攳㠲㜵捦ㅥ㘳㡥㔰晣摢㉡〰㌵㜴㑥㐰〴㤲㄰戹〰㐴つ㤳㌱㈹〸愵㔶摡〰㕤慥㍦敡㤰㈱㤵慢㐷㕣㔷㍥昵晥捦扡ㄴ㕣愹昸㜷㕢〰收搱戹ㄶ㈲㜰ㅣ㐴づ〰搱㉡㠳慦㐷㐶ㅤ㠴㔲换㙤㠰扢慥戸散慥㑢㤶㑣ㅢ㝦昷搷愳敦摣㘷㙥敤㑥㡡敦〹〴愰㠱捥㡤㄰㠱昹㄰㌹〰㤴㠷㡤ㄳㄸ搳〴愱搴〵㌶㐰摦㕢扡扥昷晣散敡㌱换㥥㥣㕢愹晥㜰改搳㡡敦㌷〴愰㠵捥慤㄰㠱〵㄰㌹〰挴捡㡣ㄳㄹ戳㄰㐲愹㍦摡〰㡦て戸㜹㔰㙤摥㜳㔳㉦㌹㙦昹愲挹〷搶㕤愹昸㕥㐶〰ㄶ搳昹㈴㠸挰ㄲ㠸㕣〰捡㡤摦㌳收㘴〸愵㑥戳〱づ㍢㝦㜰敤攷㐵昱㜱攷㝥昸捥㙤㐵㌷捤摦㔷昱㝤㤲〰㥣㑡攷搳㈰〲愷㐳攴〰㔰㔶㙤㥣挱㤸㌳㈱㤴㍡挹〶㠸っ㕦扥昱㥢摦晦㌰改慣扦扣ㄸ㍥扡㘹昰㘰挵昷㘰〲㜰ㄶ㥤晦〸ㄱ㌸ㅢ㈲〷㠰㘸㤹㜱づ㘳捥㠵㔰慡搵〶㤸戳愱㘰搵㑥㉦㕤㌶昱㡥戳㉥㝤㙢昰㈷㈷㤶㈹扥扦ㄳ㠰昳改㝣〱㐴㘰㈹㐴㉥〰ㄵ挶㠵㡣戹〸㐲愹㐶ㅢ攰摤搶ぢ㙥ㅣ户㜲换搴敢㝦㍡㙣搷㘷攷摥㍡㐴昱扤愳〰㉣愳昳㜲㠸挰ち㠸㕣〰㈲挶挵㡣戹〴㐲愹㕡ㅢ㘰攱愱㍦て㝦戸㐷㡦搱㘷捣ㄹ㝥敡挹攷㝥扣愷攲晢㔲〱戸㡣捥㉢㈱〲㤷㐳攴〰㔰㔶㘵晣㤹㌱㔷㐰㈸㤵戰〱捥扡㍦昹昲㝤㈳收㑥扢攳㠳㕢慦摡敥㥡搵㌱戵㌳捣〲㜰ㄵ㥤㔷㐱〴㔶㐳攴〰㄰慢㌶晥挲㤸慢㈱㤴㍡挶〶戸昹攵㙥挵㑦㝦昵攵搸ㄵ愵扢㌷㉦扢敡搹捦ㄴ摦㑦ぢ挰戵㜴扥づ㈲戰〶㈲〷㠰昲㌲攳㝡挶摣〰愱搴㘱㌶㠰㜱搳昰户扡㕥昹搳愴〷㜷㌱晢晣㝥攵改〷愹㕤㘱ㄶ㠰戵㜴扥〹㈲㜰㌳㐴づ〰戱㠸㜱ぢ㘳搶㐱㈸㜵戰つ㜰攴戵㔵㍢つ㙢㝢㜴攴ㅤㄳ昷扢㙤愷㝦搶㑥㔷㕣〷〸挰㙤㜴扥ㅤ㈲㜰〷㐴づ〰搱㜲攳㑥挶晣ㄵ㐲愹㐹㌶挰戰慡㡦捥㝥收㜷攷㑤㍡㘳挹晢扢摣晤挰〱て㜷扦ㅢ收㠳敤昷㜱愳㥢攲㈷攲捤㜰晢晢散戲搲㌰晦㙤㝢㠱㠱昵㐵慡㍣㔵㤹㡡㐴㤲攵攱㜸㌴㕥㔸㠲戴戹扥慤攵㔳戱㝢敡戰摡㠶㘴攳㠹昲㍥户㝢㙡㙣㙤㕤㡢搹㈴㠳攲ㄴ㝥㔹敦搵㘵摣㈳㌵㘶㈱ㄶ㌹〹敢㉤㜱敦搴㈸戳愹〵㡢㠳㤶㐵敤敦㤳㜷ㅦㄹ㙦㌶摢㠷㠳敤摣㈳ㅢ㕢ㅢ㤲捤扢昹ㅢ㘷戶挴㕢捣㕤㌳㙤敤㐹㍣㘱㌳戱㜰㌰㥢㘵㑡㝢㘶㠶ㅤㅡ慦㙢㌵㐷㉣慣戵捣㝢㘴㤸戱㠴㘸慣挹㙥ㅤ摢㘴㥥㤰戶㝡㘶㌴〲敢摡〵㤲摢㔳愵㘵戲收㔵㌲㙡㕥㘳戳搹㈰搳ㅢ㕣㍦扤㌶㜱扣搹㌴搳攴慡搸㑣㑡愹㍢搰㘴慦㘳〶㑦㙢㐰愱㔸㤹㈴晢㌹戵㙣戴搹㤰㌴㤳㤸敦㝣㜴㜹搱慣㜸㑤㥤戹愳换挵挲㠴㘱ㄷ㤷㝡㙣㘳愲戵㜹㔴㘳㐳㑢㔳㘳㥤摢㌲㈲戹㈰㡥戵㔳㜲㑡㘳搲㉣㤰㥦㍣㑢慡扣㉥㕤㤴捡ㅢ攸户〸㘱敥㘶㉥㔳ㅣてㄲ㉥㠶㍡㜶㜶㍣㠸攸散扢扣㐹㘷挶ㅤ挷㠳㡣晥晢㜶㌸ㄳ攷㠳㤰摥攱づ扤㝤ㅥ愴っ摡搹晤挴㉢㥤〱㝥挰㐳㥤挹㘷㘵㝥晦散㈹摢ㅦ㤷摢㤸愹㠳ㄵㅥ〴愱㜷〷㑤㤳戴改挷㕥攷㍡攷攷㙦㙦㔷㍦㘶〱㔶挸攳攳つ挹㍡戳愹挳㐳㌸㡡㌳㌲敥愱戸㤷攲㍥㡡晢㈹ㅥ㠰㈸ㅣ㡤搷戸慣ㅤ㉤㠰㠷㕡愸ㄶㄵ㥥㔸㥢㙣㤹ㄷ㤸㘷搶ㅥ㍢慦〵㍡ㅣ晡㈹㉡㘲扢㍤㍦挶㐳㔰ㄹて㔳㍣〲ㄱっ收〵摡昰㍢慦㈰㘸㍣㡡㕦㠱昵㄰挵晡㄰㐱㠹昵挸っ收ㄵ昶㠵晡晦扥㐸捦㐷㤴㈱挷〴㜰搰愶戹戰ㅥ㜹㥢扢㜴昱敢挶昸㜸昳扣ㄶ㍥ㄱ㍢㌶㌲摦〶㡡挷㈰扡㍦づ㌱㜵扣㔹㠷愷昱晦敡㜸㑦攱㕥挸戹捤攳ち㝣愳戸㘳晤捣㐵つ㠹㜹㑤㡤つ㌸敡㌶㍡摥ㄲㅦ㤱挰挱㤳㘶ㄵて搴㑦㙥ㅣ搵摡ㄲ愸ㅦ㕦㡢㕦摤敢㘷㤸昳捤㜸换㈸扣㑣户昴愸㥦㡣〳㉦昲㍡㍡㈱戹戰戰摥㍡㘶㌲摡㙣㑥ㄸ㍣戸㌲〱㉦㑢ぢ〳戸㠷搷搹敥昵㝣愱㌱ㄷ戶㌰㜵搷晡改㜱ㅣ㥣㘹㌱攰㌴㔸愲慣㝢㡣散㈱㍡ㅤㅤ戴㐷挸㄰㤲扢㡥㉣摤㐴㘱㘵捡攳㈳〷㝦㐱昱㜷戸挰㤶㤹捦愰㐳㕡㙡敢㥡㑢敤昶㤶㡥㙥挴挱㌷㔳㡥㍢戲敤㠱〰ㅥ㘰㠱づ挹捡㝣愲昳攸捣戴㐴㡤㤵ㄶ㔳ㄹ搷搴搸㍡㝦㑦攴晡㕦攵㘱慥㍣攳〹㠸㔵㕦慣㍤㘰敦㉢㙦晤挵晥㝤ち㥥㐲昲㘳昴愳㐷ㅢ〴㠷昸㈵㍦挶搳昸ㄵ散挸㔶搸ㅦㅥ扥慦戴㔹づ㈴ㄵ挲扦㝢㍤慡㥤搵㘴捡㤱戱㈲ㄹ㉣㥡㙦昶愸㍦慣戱改昸㥡挶挶攳㐹㝥㑦ㄹ㌵捦㌳捤ㄶㅥ㙥敡㘶ㅦ㕤攳㝤愵㔴㤷㉥慥攳㐶㡥攳㔲㝤㤰㍦昰㍣㐴㡦ㄱ㜵㜵㈵㍡㘳㜳攰〵愸扡攰㉦㑡攰㐵摣㈹㌹㌶㕥㔷㕢㘷㌶搶挴㥢㙢ㄳ㠹㜸㕤㘲㑥ㄲ㡦愵㌹㌵㈵〳㈳晢㤶㉥慣㙢㕥愸挲攸〲て晢晣晣换昲㝥慦ㄴ㉤㥦㝡换ぢ戱㝢㍦晡昴ㅦ慦慡晤㙣㠳攷㠰搳㍥捣㡢㥢昱ㄲ挵换ㄴ慦㔰扣㑡戱ㄱ㐲敤㡢㔰扥㘶攱扥晢挷昸㈷挶挶㙢ㄴ慦㐳攰㤵㐷㤸挰ぢ捦㥢搴昱㠵㈷㤸愷〶攰ㄷ㕦㙣㡣㑤ㄴ㙦㐱愸㝤㈱昸戴捣㌳㌶㐳㘴攵㜶㈰㍤摡㈰〰㥥㐶㌷摥㠱㈲㘸㜴㘰㔳㠳攰㐱㝥つ昶搳㘰〷つ㜶㑦敤㠸㌴扥捤搹挱㌶㜸づ㤶つ㐱㔸〹攳㍦愶昸㠴攲㔳㡡捦㈸㍥㠷㔰挵〸昵㙦捥㤷昴昹㡡㘲ぢ㠴愳㌹摦㔰㘷㌷攷㜷戸㉦捤搹㑡攵㜷㄰㙡㍦〸慢㌹摦攳㕥搶收㤴㌲愰つ〲ㄳ㘸㙦捥㑦㔰〴㡤づ㙣㉡って扦收晣昸㜳㤶收晣㘰ㅢ㍣〷晡捡㤰愹〴㌷㈳愰㈰扡㔲ㄴ㔱ㄸㄴ㐱〸昵㌵㐲晤㥢搳㥤㍥㍤㈸㝡㐲㌸㥡ㄳ愲捥㙥㑥ㄴ挹晢ㄲ愰ㄷ㤵摢㐳愸㜲っ慤收昴挶㌰㙢㜳㘲㡣㙡㠳㜰㌵㘷㈷㠴〴㡤づ㙣慡〲㈱㝥捤㜹㍢㕢㜳晥㙤ㅢ㍣〷㈹慢㤰愹〴㌷愳〴愰㐶㕦㡡㝥ㄴ㝢㔱昴㠷㔰㙦㘴㙤捥㍥昴ㄹ㐰㌱㄰挲搱㥣㐱搴搹捤愹㐶昲扥〴ㄸ㐲攵敦㈰搴〱ㄸ㕡捤㈹挵㌰㙢㜳昶㘷㔴ㅢ㠴慢㌹ㄱ㠴〴㡤づ㙣敡㐰㠴昸㌵攷愹㙣捤㜹搲㌶㜸づ戰ㅥ㠴㑣㈵戸ㄹ晢〳搴㌸㠰攲㐰㡡愱ㄴ〷㐱愸㐷戳㌶㘷㌸㝤㐶㔰㡣㠴㜰㌴㘷㌴㜵㜶㜳㠶㈱㜹㕦〲㡣愵㜲ㅣ㠴ㅡ㠱愱搵㥣昱ㄸ㘶㙤捥㜰㐶戵㐱戸㥡㌳〹㈱㐱愳〳㥢ㅡ㠹㄰扦收慣换搶㥣㕢㙣㠳攷攰昰㘸㘴㉡挱捤㤸〵㔰攳㄰㡡㐳㈹づ愳㌸ㅣ㐲㕤㥦戵㌹㐷搲攷㈸㡡愳㈱ㅣ捤㤹㑤㥤摤㥣㌱㐸摥㤷〰㜳愹㡣㐳㈸ㅥ㔳戶㥡㔳㠳㘱搶收㡣㘵㔴ㅢ㠴慢㌹㈶㐲㠲㐶〷㌶㌵ㅥ㈱㝥捤㔹㤱慤㌹换㙤㠳攷挰昶㐴㘴㉡挱捤㘸〰愸搱㐸㌱㥦攲〴㡡㈶〸㜵㐱搶收戴搰愷㤵㘲〱㠴愳㌹ぢ愹戳㥢㌳〹挹晢ㄲ㘰㌱㤵㈷㐱愸㈹ㄸ㕡捤㔹㠲㘱搶收㑣㘶㔴ㅢ㠴慢㌹愷㈰㈴㘸㜴㘰㔳㔳ㄱ攲搷㥣挵搹㥡戳挸㌶㜸づ捡㑦㐷愶ㄲ摣㡣戳〱㙡㥣㐳㜱㉥挵㜹ㄴ攷㐳愸收慣捤㔹㑡㥦ぢ㈹㉥㠲㜰㌴㘷ㄹ㜵㜶㜳㜸㥣扦㉦〱㔶㔰㜹㌱㠴㥡㠹愱搵㥣㑢㌰捣摡㥣ㄹ㡣㙡㠳㜰㌵㘷㈵㐲㠲㐶〷㌶㌵ぢ㈱㝥捤㤹㥢慤㌹㜳㙣㠳攷㠴挲愱挸㔴㠲㥢㜱㌵㐰㡤㙢㈸慥愵戸㡥㘲つ㠴㍡㈲㙢㜳㙥愰捦㡤ㄴ㙢㈱ㅣ捤戹㤹㍡扢㌹㍣㐷搱㤷〰敢愸扣ㄵ㐲ㅤ㠱愱搵㥣摢㌰捣摡㥣挳ㄹ搵〶攱㙡捥㥤〸〹ㅡㅤ搸搴㤱〸昱㙢捥搸㙣捤ㄹ㘳ㅢ㍣㈷㐳㡥㐶愶ㄲ摣㡣〷〱㙡㍣㐴昱㌰挵㈳ㄴ㙤㄰㙡㔸搶收慣愷捦〶㡡挷㈰ㅣ捤㜹㠲㍡扢㌹挷㈰㜹㕦〲㍣㐵攵搳㄰㙡づ㠶㔶㜳㥥挱㌰㙢㜳㘶㌳慡つ挲搵㥣攷ㄱㄲ㌴㍡戰愹戹〸昱㙢捥㤰㙣捤ㄹ㙣ㅢ㍣㈷㜲㙡㤰愹〴㌷㘳㈳㐰㡤㝦㔰晣㤳攲㌵㡡搷㈱搴摥㔹㥢昳㈶㝤晥㐵戱〹挲搱㥣捤搴搹捤㐹㈰㜹㕦〲扣㑤攵㍢㄰捡挴搰㙡捥扢ㄸ㘶㙤㑥㤲㔱㙤㄰慥收扣㡦㤰愰搱㠱㑤愵㄰攲搷㥣㕥搹㥡戳㥤㙤昰㥣㠴㥡㠷㑣㈵戸ㄹ㥦〳搴昸㠲攲㑢㡡慦㈸戶㐰愸㙥㔹㥢昳つ㝤扥愵搸ち攱㘸捥昷搴搹捤攱㜹慤扥〴昸㤱捡㥦㈰ㄴ捦㕤㔹捤昹ㄹ挳慣捤㌹㡥㔱㙤㄰慥收愸㝣㌶愷〳㥢慡㐳㠸㕦㜳戶晥㤴攵ㅤ昲户戶挱㜳〲慤〱㤹㑡㜰㌳㠲〰㌵扡㔱㜴愷攸㐱搱ㄳ㐲㝤㠱㔰晦㜷挸摣摢㘳㙣㐷搱ぢ挲搱㥣摥搴慤㐷㔶慣慤ㅡ昱慢㉦〱㜶愴㜲㈷〸挵昳㙥㔶㜳㜶挶㌰㙢㜳收㌳慡つ挲搵㥣摤㄰ㄲ㌴㍡戰愹㈶㠴昸㌵㘷㔳戶收晣换㌶㜸㑥晥戵㈰㔳〹㙥㐶㝦捥㝤㙦㡡㝤㈸〶㔰っ㠴㔰晦挸摡㥣㐱昴ㄹ㑣㌱〴挲搱㥣㔲敡搶㈳㉢㥡搳㡡㕦搲㥣㌰㤵ㄱ〸挵㜳㠶㔶㜳捡㌰捣摡㥣〵㥣㔶ㅢ㠴慢㌹攵〸〹ㅡㅤ搸搴㐲㠴昸㌵攷戱㙣捤搹㘰ㅢ㍣㈷㉥ㄷ㈳㔳〹㙥挶㐱㥣晢㌰㡡攱ㄴ㈳㈸㐶㐲愸㠷戲㌶㘷㌴㝤挶㔰㡣㠵㜰㌴㘷㍣㜵敢㤱ㄵ捤㌹〹扦愴㌹ㄳ愹㥣〴愱㝥て㤵搵㥣挹ㄸ㘶㙤捥ㄲ㑥慢つ挲搵㥣㘹〸〹ㅡㅤ搸搴挹〸昱㙢捥摡㙣捤戹搱㌶㜸㑥扡㥥㡡㑣㈵戸ㄹ㠷㜳敥㐷㔰ㅣ㐹㜱ㄴ挵搱㄰敡㥡慣捤㤹㑤㥦㌹ㄴ㜳㈱ㅣ捤愹愱㙥㍤戲愲㌹愷攱㤷㌴㈷㐹愵〹愱捥㠰捡㙡㑥ち挳慣捤㌹㥤搳㙡㠳㜰㌵愷ㄶ㈱㐱愳〳㥢㍡ㄳ㈱㝥捤戹㈸㕢㜳㉥戴つ㥥ㄳ挶㘷㈱㔳〹㙥㐶ㄳ㐰㡤㘶㡡ㄶ㡡㔶㡡〵㄰敡㥣慣捤㔹㐸㥦㐵ㄴ㡢㈱ㅣ捤㔹㐲摤㝡㘴㐵㜳㜸づ㕡㥡㜳㌲㤵愷㐰㈸㥥㘷戶㥡㜳㉡㠶㔹㥢㜳㌶愷搵〶攱㙡捥ㄹ〸〹ㅡㅤ搸搴戹〸昱㙢捥㠲㙣捤㘹戵つ㥥㤳摤攷㈳㔳〹㙥挶昹㥣晢〵ㄴ㑢㈹㉥愴戸〸㐲㌵㘶㙤捥㌲晡㉣愷㔸〱攱㘸捥㈵搴慤㐷㔶㌴攷〲晣㤲收㕣㐶攵㑡〸㜵㈱㔴㔶㜳㉥挷㌰㙢㜳㤶㜲㕡㙤㄰慥收㕣㠹㤰愰搱㠱㑤㕤㠴㄰扦收ㅣ㥤慤㌹㐷搹〶捦㠹晡㘵挸㔴㠲㥢戱㠶㜳扦㥥攲〶㡡ㅢ㈹搶㐲愸㐳戲㌶攷㘶晡摣㐲戱づ挲搱㥣摢愸㕢㡦慣㘸捥㜲晣㤲收摣㐱攵㥤㄰㡡攷昷慤收晣ㄵ挳慣捤㔹挱㘹戵㐱戸㥡㜳て㐲㠲㐶〷㌶㜵〹㐲晣㥡㌳㌲㕢㜳㐶搸〶捦㈶㠳换㤰愹〴㌷愳㡤㜳㝦㤴㘲㍤挵〶㡡挷㈰搴〱㔹㥢昳〴㝤㥥愴㜸ち挲搱㥣㘷愸㕢㡦慣㘸捥㑡晣㤲收㍣㐷攵昳㄰敡捦㔰㔹捤㜹〱挳慣捤戹㕣愶〵攱㙡捥摦ㄱㄲ㌴㍡戰愹㉢㄰攲搷㥣㠱搹㥡㌳挰㌶㜸㌶㐸㕣㠵㑣㈵戸ㄹ慦㜳敥㙦㔰扣㐹昱㉦㡡㑤㄰慡㙦搶收㙣愶捦扦㈹摥㠶㜰㌴攷㕤敡搶㈳㉢㥡戳ち扦愴㌹敦㔱昹㍥㠴晡ぢ㔴㔶㜳㍥挰㌰㙢㜳㔶挳捤晢挸昹〸㈱㐱愳〳㥢扡ㅡ㜱㝥捤改㤹慤㌹㍤㙣㠳㘷㜳挷戵挸㔴㠲㥢戱〵愰挶搷ㄴ摦㔰㝣㑢戱ㄵ㐲㜵捤摡㥣敦改昳〳挵㡦㄰㡥收晣㑣摤㝡㘴㐵㜳慥挳㉦㘹づ㜷㘰ㄸち㐲㜱㑦㠸搵㥣㝣っ戳㌶㘷つ愷搵〶攱㝡攴㜰攳㜱搰攸挰愶㙥㐰㠸㕦㜳戶晣㤸攵ㅤ昲㔷戶挱戳㌱㘵㉤㌲㤵攰㘶昴〴愸㔱㑣ㄱ愲搸㡥愲ㄷ㠴晡〴愱晥敦㤰㝢搳㘷〷㡡ㅤ㈱ㅣ捤搹㤹㍡扢㌹摣敢㈲捤搹㤵捡摤㈰搴㉤㔰敤㠵㕢㥥戱㍢㠶㔹㥢㜳㌳㍤摡㈰㕣捤改㠳㤰愰搱㠱㑤慤㐳㠸㕦㜳㕥捦搶㥣搷㙣㠳㘷㔳捤㙤挸㔴㠲㥢㌱㄰愰挶扥ㄴ㠳㈸〶㔳っ㠱㔰㉦㘷㙤㑥㈹㝤昶愳〸㐳㌸㥡㔳㐶㥤摤ㅣ敥搳㤱收挴愸㉣㠷㔰㜷㐲戵ㄷ㙥搸㠵㡢㘱搶收摣㐱㡦㌶〸㔷㜳慡ㄱㄲ㌴㍡戰愹扦㈲挴慦㌹㙤搹㥡昳㠸㙤挸摣㄰㔴挸搳敢㤹㈷㌸㘵㈷㜸㝡慢㠴㘳ㄳ㐶㑦㌸〷㔲㠷㌴搴戶㌴㜷㑢㡤㘸㙤㘹ㅣ㕢摢㌲扡戹愵㝢ち〲㜷㈵㘴㔷搹㔵攰〸ㅡ㥣㍡戴搶㍣㜱ㄶ㑥昱昵昱㥡戰㐹㝥㔴㙢㜳㑢愳㥣扢摤搳㙢ㅦ摤㌸戵戱㘵㜴㙤昳晣扡昸愲晥㍥㘶换㜲搸㍣戳〱摢㕣㥡戰摢㘵㕢㑥㡤昳攷㥢㐹㥦㌹捥㙣㙣㙤㑡㤸ㄳ㐶晦ㄶ㌶捡㈸敢㈴㜴ㅥ捥㜳㉡㠵挳㈲搹㌷㠶㌸晡扥〷戸挹挷戹㔱昵㉢昷㔹戴㈱㍥捦ㄸ㠵㠷㕥ㅥ㌰昱㔰㌷㐶昳㘱㠸㉤づ昷㐲搵昱㐳挴戱昵愶ㅢ㥣㠳㈹搰㙡改㝡搸㝢扢㈶㌴㌴搷㈶捤愰㍤㥡㔲摢搰搳扥㍢慤戵挵㘵㠹㉦摣摥戶攰〴敥戴〶㔰㥦㠸㌷㈵㝦ぢ慣愰㌰晣㔸㤴愸〰晥晤扡㐶㕢㘹昲昲㍥搷ㄷ㌳㝤㝥ち㥥散㘳散㕥摦〷戳敦昹昴昴搳ㄱ㜷ㅣ㍢㤷㡡攱摦㠳敤㑥慢㡢㌸㥡㘲挶ㅢ㠴㠵㤹㉤挹搱收㠲㥥攲㘱攲〱㡥㙢㔳敡捣敤摤㐳搹㔶㘱愴㐶搴㌴㌷搶戵戶㤸㍤搳昷攴㠹㙥愴㘶㤸㜵㜱敥㐲敢㥥扥㌷㍤搱㠲㝤㝡改㝣摣㘱昶摢㘱〸ㅤ㈹戰㔹㔲挲㔳愰㠳〷慦扢〸㍥㠷㝥㈵慢㉡㉦㉦㈵㍦㥦づ㔳㤷慦攴捦㡤挳昲昴㥤㈰㝦昲ち敦㐷晡摣户㤹昱㤹戴扤摥晤㘸扤挲挹㡢㔷㜷慤攳づ慦ㅥ㈹㜹摤挳㌶㑥㕥㤶㔴捣愷㑥ㅤ慥ㄹ㙢愹挵戶㠶扡㐵㍤㔳ㄳㅡㄲ㜵慤㐹㜳㜲扣挶慣搳慦搹㡤㑤昵扦ㄱ扥ち搰㌵晢ㄹ搵㐱㕦散扤㜷ㄳ㜰㉤㥦摥搴昶慢㕦收㜰㌰〷捦㌴昹㤳㡢ㅣ㐱㘳扣晤扣攳㡥戲晦昳㥥扥㈰㠲㝡戵敦㐸㤵慢扤昰搲收㔱昱㌵㡤晢㥢搲摢〲攵ㄹ攷㜰㥢摣㌸戹ㄱ㕢㌶㤳づ搵昸㕡㑢昵㥢㜹㕥挹㔳㉡㄰〸晣摡㍦㌰攸ㄵ㝥㍥户昷㔸攰㐵捦ㅡて攳摦ㄸ㍥㌹ㅥ挲㌸㜳㘷㤴攳㡤㠸晣敤㤷ㄷ挱㄰ㅣ㡢昹ち㘶扤㜱㤸㔵摢㔲㘷㜶㑢㠹㕤敥ㄷ昱㈹挱㙥㜶㑤捤㥡㠷㕤㐶愳㝢愴挶㌵搵㈶敢㙡ㅢ㑣扥〹挱ㄶ㘲㕥㘱㌷搹㍣ㄶ㥢㕤愷㌷㌶搷昲挲搱ㅥ愹㔹㑤昱㠶收昹摣㑣㤶㔸搴换㌵ㄲ戲ち㔳㈳㙢ㅢ昰〴戲㌰㜹扦㌸㌵㜳㕥攳㠹戸昶戴戵扥㘱㕣㝣㝥昳㙦㠲㈸㍥㥦慣ㅦ敢ㄵ㌰㕦攵攷慢愲晣愲㕦晢户ち㡦㜰愴㉣㐳捡㝣ち㥢慡㠷㜱慦㠳攷㉢㔹戲户ㅡ昳昹捡㌹戹慥愳昴摤攷㤸扥㜰㤷慦挱挶〴㍣㉤扢㑦㠴㤸㌸敥㤰〹敤ㅢ搴晦扦慥㠲㉤㝣〴㤹㍢昸㔳㈰て㡢昴㙥搸ㅤ攰摣搳㝡愸㔰挷㐷㡥㈱㡣㜳㤴昹昰ぢ愶挴㠷㡦㐴晣昵愴㍢敦㡥挵㍥挵敥㜸攲攳愵ㄷ晢㍢昱㥡摢搳ㅡ昰敤㕣㝤扣慥搹戶㡤㙡慣慦㡦昳愱挵㠷攵㑣扣㙥㥢㐵昲摥ㅡ慦㈴㐶ち㐲ㅥ㝦戶㉡扥㄰慡昸㐲㔱攱捦㌱㜷戸换㝤收㙡㍣㌶摥㔴摢㌲慦扥㌶㔱挴〱㜷愱晦㈶ㅥ㤳㜸〸ㄵ愰㤹晡㐷ㅥ㤸㜸愳㥡戹㤷搴摡晥〸扡㑢戱㜶㘰敢㐸㍦ㅥ戹昹昲㌷㕣晤捡敤挳㜸昸捡㡢扤㌱ㄹ搹ち戱摡捦挳换扥㌵ㄵ挷ㅢ㌰㘸攴㐵㐸㍤㑡〷摣㡣㈹㜰搷㍦〵ㅢ㜰慦挳ㅤ㥤㕤攱㄰㥣摣ㄸ㑦㡥挵㠵ち㡤㑤㕤敤慢戶㡢㐰㉤㕦㔲㥡㐲摣挵㍢ち㕢攰戱戵㝥〱摥〷㌷ㄵ㔱㌱ㄳ晢㘳ぢ戸晦㌷㘰㜱挸㍦㠵㜹㠵㠵摤㡡晣戰㈶攸㕣晤敤摤㡥捥慢摥㈷㜸昲㝦㝣㜰搵㌰ㄶㄲっ戲㄰㘳㉡愴㌱つ㐲㍤㠶㈱敢挹㜰㤸㑥㠷㠳㈱ち㥦㠰㌱昳㔹㤲㜵挷㉢〲昲ち敢戹ㄳ户愸㥥攵攰敤㐶〰晢㜳戱愳ㄷ㉤〹㜴㉢㝡ㅣ㜶㘳〶扣㥥㝦敥戹愱戸㥦愷戸愵㜴〳㙥挴㉦挴敦㘰㤰捤㌳㘶挲挷㤸〵愱㕥挲㔰昶㝣户攱づ昶散㐰〷㑡㘴㐱㜲ㄸ敥攳㑦㠵㝡ㄹ㉡㉥㑡昴㡦㠳㐹扣㤵㍥摣昶㝡〵㘶扥㥤㈶愱摢㝡㙢愶㕥㠵ㅦ摦㥥攱㍣〸挲摢摦ㅦㅣ㘵㈷摢〸ㄳ摦㈳㔸㍦㔹晦㡡愹㝦挲㠱㝦挹㜰㐰㠹戸ㄹ慦㥣敡㌵㔸昸敡㘹ㅣ㡤扣敡㜵摣攳㡢ㄲ㍣慤〷改㙣㘸户晤㈰㝤㔳㈲㤰挴昹㈰㔵㥢愰摤㠰㕢〶戱㜳㤱搲㠸ㄳ敤㉤㝦㠷ㅡ㍡㈴攸戰ㄹづ㘴摦㐸㘲㤴㈶散ㅤ㐷㤸㠳㌰㤳㘱㈹㠶㝤っ〷〷㘱昳愰㐳㐱㐲㔸㉤敥㤳戰㑦愰捡㑥搸㜱戶搷愷昰捡㤹戰捦攰㙣ㄱ㜶㍣挲摢〹慢户㤳㝤づ㝢㉥㠴㝤〹扦づ〸晢ち㘶㈱慣〱㜹搵ㄶ㡣㕣㠴捤㠷㜶摢㠴㝤㠳㌰捦慢㡡摡ち敤〶摣㌲〸㙢㐲㑡愳㤹㘸摦昹㍢昰愳㉤㡣㔶㍡㝣て〷㈱㙣〱㐶㘹挲㝥㜲㠴㌹〸㍢㤱㘱ぢㄹㄶ挰㕣ㅣ㠴㉤㠶㑥ㄳ㜶ㄲ敥㤳戰慥㜰挹㑥搸ㄲ摢慢〸㕥㌹ㄳ挶敤慣ㄶ㘱扦㐷㜸㍢㘱愷搸挹㠲戰攷㐲ㄸ户扣㜶㐰ㄸ㌷挳ち㘱愷㈲慦敡㠹㤱㡢戰搳愱摤㌶㘱㈱㠴攱㝦挶㌳㡣摢㘷㌷㐰㥢㐱搸㤹㐸㘹晣㠱㘸摣㕡敢攳㜰ㄶㅤ晥㐸㠷摥㜰㄰挲捥挶㈸㑤ㄸ昷搳敡㌰〷㘱攷㌰散㕣㠶㤵挰挱㐱搸昹搰㘹挲㉥挰㝤ㄲ搶ㄷ㉥搹〹㕢㙡㝢昵㠳㔷捥㠴敤〵㘷㡢戰ぢㄱ摥㑥搸㥦散㘴晤㘱捦㠵戰㝤攰搷〱㘱〳㘰ㄶ挲㤶㈱慦ㅡ㠸㤱㡢戰ㄵ搰㙥㥢戰㐱〸挳晦っ挲戸愵㜷㠳㤷戰㑢㤰搲戸㤴㘸摣敥敢攳㜰ㄹㅤ㔶搲愱ㄴづ㐲搸攵ㄸ愵〹攳ㅥ㕦ㅤ收㈰散捦っ扢㠲㘱晢挳挱㐱搸㔵搰㘹挲㔶攱㍥〹攳㙥摤散㠴慤戶扤づ㠴㔷捥㠴㜱摢慦㐵搸㕦㄰摥㑥搸㌵㜶戲㠳㘰捦㠵戰攱昰敢㠰戰ㄱ㌰ぢ㘱搷㈲慦ㅡ㠹㤱㡢戰㌵搰㙥㥢戰搱〸挳晦っ挲挶㐲戵挱㑢搸つ㐸㘹摣㐸戴㜱晥づ㙢改㜰ㄳㅤ挶挳㐱〸扢ㄹ愳㌴㘱摣㜷扣挱捥敢㈰散ㄶ㠶慤㘳搸㉣㌸㌸〸扢つ㍡㑤搸敤戸㑦挲戸㠳㌸㍢㘱㜷搸㕥㠷挲㉢㘷挲戸ㄵ搹㈲散㑥㠴户ㄳ㜶㤷㥤㡣扢㤴㜳㈱散㐸昸㜵㐰ㄸ㌷㌲ぢ㘱㜷㈳慦㍡ㅡ㈳ㄷ㘱昷㐲扢㙤挲㘶㈳っ晦㌳〸㥢ぢ搵〶㉦㘱昷㈳愵昱〰搱攲晥づて搲攱㈱㍡搴挰㐱〸㝢ㄸ愳㌴㘱摣ぢ扤挱㑢搸㈳っ㙢㘳㔸〳ㅣㅣ㠴慤㠷㑥ㄳ戶〱昷㐹ㄸ㜷㌵㘷㈷散㌱摢㙢㍥扣㜲㈶㡣摢愳㉤挲ㅥ㐷㜸㍢㘱㑦摡挹戸㜳㍡ㄷ挲戸㈶敥㠰㌰㙥慥ㄶ挲㥥㐲㕥戵〰㈳ㄷ㘱捦㐰扢㙤挲戸ㅢㅢ晦㌳〸㕢っ搵〶㉦㘱捦㈱愵昱㍣搱戸㔵摢挷攱〵㍡扣㐸㠷㈵㜰㄰挲晥㠶㔱㥡㌰敥捦搶㘱㡥㘷搸摦ㄹ昶ㄲ挳捥㠶㠳㠳戰㔷愰搳㠴扤㡡晢㈴㡣㍢慤戳ㄳ戶搱昶㍡ㄷ㕥㌹ㄳ挶㉤摢ㄶ㘱晦㐰㜸㍢㘱慦搹挹戸㥢㍢ㄷ挲㤶挲慦〳挲戸攱㕢〸㝢ㅤ㜹搵㐵ㄸ戹〸㝢ㄳ摡㙤ㄳ挶ㅤ攲昸㥦㐱搸ち愸㌶㜸〹摢㠴㤴挶㕢㐴攳昶㜱ㅦ㠷捤㜴昸㌷ㅤ㉥㠱㠳㄰昶㌶㐶㘹挲戸㘷㕣㠷㌹〸㝢㠷㘱敦㌲散㙡㌸㌸〸㝢て㍡㑤搸晢戸㑦挲戸晢㍢㍢㘱ㅦ搸㕥搷挲㉢㘷挲戸㡤摣㈲散扦〸㙦㈷散㈳㍢搹ㅡ搸㜳㈱散〶昸㜵㐰ㄸ㌷愱ぢ㘱ㅦ㈳慦㕡㡢㤱㡢戰㑦愱摤㌶㘱摣戵㡥晦ㄹ㠴慤㠳㙡㠳㤷戰捦㤱搲昸㠲㘸摣搲敥攳昰㈵ㅤ扥愲挳㙤㜰㄰挲戶㘰㤴㈶㡣晢搸㜵㤸㠳戰慦ㄹ昶つ挳ㅥ㠴㠳㠳戰慤搰㘹挲扥挳㝤ㄲ挶ㅤ改搹〹晢摥昶㝡ㄸ㕥㌹ㄳ挶慤敤ㄶ㘱㍦㈰扣㥤戰㥦散㘴㙤戰攷㐲搸㝡昸㜵㐰ㄸ㌷挶ぢ㘱㍦㈳慦㝡っ㈳ㄷ㘱㍣㘱扡㙤挲㥥㐰ㄸ晥㘷㄰昶ㄴ㔴ㅢ扣㠴攵㈳愵搱〵㐲㜱㥢扤㡦〳㍥捡つㅦㄳ㐸㠷㘷攰㈰㠴〵㌰㑡ㄳ挶扤昵㍡捣㐱㔸㔷㠶ㄵ㌱㙣㈳ㅣㅣ㠴〵愱搳㠴㜵挳㝤ㄲ挶㕤昲搹〹敢㙥㝢㜱ㅢ㝤捥㠴㜱扢扤㐵㔸て㠴户ㄳ㔶㙣㈷㝢ㅤ昶㕣〸㝢ㄳ㝥ㅤ㄰挶捤晡㐲㔸〸㜹搵㈶㡣㕣㠴昵㠲㜶摢㠴㙤㐶ㄸ晥㘷㄰昶㌶㔴扡戱戴摡挷戸㝡戳㥣ㅤ㠸挶慤晦㍥づ㍢搲㘱㈷㍡扣ぢ〷㈱㙣㘷㡣搲㠴扤敦〸㜳㄰戶ぢ挳㜶㘵搸攷㜰㜰㄰戶㍢㜴㥡戰㍤㜰㥦㠴㜱攷㝥㜶挲昶戴扤戸戵㍦㘷挲㜸〹㠰㐵㔸ㅦ㠴户ㄳ搶搷㑥戶〵昶㕣〸晢〶㝥ㅤ㄰挶ぢ〸㠴戰㝥挸慢㜸㈵㠱㡢戰晥搰㙥㥢戰敦ㄱ㠶晦ㄹ㠴晤〸㤵てㅦ晢戰㥣〱㐴攳攵〸㍥づ〳改戰㉦ㅤ㝥㠶㠳㄰㌶〸愳㌴㘱扣〶㐱㠷㌹〸ㅢ捣戰㈱っぢ挲挱㐱㔸㈹㜴㥡戰晤㜰㥦㠴昱㙡㠲散㠴㠵㙤慦敥昰捡㤹戰ㅥ㜰戶〸㡢㈰扣㥤戰愸㥤慣㈷散戹㄰挶㑢ㄷ㍡㈰㡣ㄷ㌵〸㘱㌱攴㔵扤㌰㜲ㄱ㔶〱敤戶〹敢㡤㌰㉦㘱扣っ㐲㌷㤶㔶晢ㄹ㔶挵㜲慡㠹挶㑢㈴㝣ㅣ昶愷挳〱㜴搸ㄹづ㐲搸㠱ㄸ愵〹攳㜵ㄱ㍡捣㐱搸㔰㠶ㅤ挴戰晥㜰㜰㄰㌶ㅣ㍡㑤搸〸摣㈷㘱㝢挳㈵㍢㘱㈳㙤慦㝤攰㤵㌳㘱扣㔴挲㈲㙣ㄴ挲摢〹ㅢ㘳㈷ㅢ〸㝢㉥㠴つ㠲㕦〷㠴昱㐲ぢ㈱㙣㉣昲慡㈱ㄸ戹〸ㅢて敤戶〹㉢㐵㤸㤷㌰㕥㥡愱ㅢ敢㈰㙣㈲换㤹㐴㌴㕥戶攱攳㌰㤹づ㔳攸㔰〶〷㈱㙣㉡㐶㘹挲㜸慤㠶づ㜳㄰㌶㡤㘱搳ㄹ㜶㄰ㅣㅣ㠴捤㠰㑥ㄳ㌶ㄳ昷㐹ㄸ慦扡挸㑥搸㉣摢㙢㌸扣㜲㈶㡣㤷㙦㔸㠴ㅤ㠲昰㜶挲づ戳㤳昱捡㡥㕣〸ㅢつ扦づ〸ㅢ〳戳㄰㜶㌸昲慡戱ㄸ戹〸㍢ㄲ摡㙤ㄳ㌶ㅥ㘱㕥挲㈶㐲慢ㅢ敢㈰散㘸㤶㜳っ搱㜸㈹㠹㡦挳㙣㍡捣愱挳㘴㌸〸㘱㜳㌱㑡ㄳ㌶捤ㄱ收㈰㉣捥戰ㅡ㠶ㅤづ〷〷㘱㐹攸㌴㘱㈶敥㤳㌰㕥〹㤲㥤戰㤴敤㜵㈴扣㜲㈶㡣㤷㤴㔸㠴ㅤ㡢昰㜶挲㙡敤㘴扣摡㈴ㄷ挲㘶挳慦〳挲㜸㐱㡡㄰㜶ㅣ昲慡戹ㄸ戹〸慢㠳㜶摢㠴昱ちㄶ㉦㘱㐹㘸㝤昸㘸㘰㌹㡤㐴㌳晤ㅤ收搳攱〴㍡愴攰㈰㠴㌵㘱㤴㈶㡣搷戴攸扣づ挲㥡ㄹ搶挲戰㈶㌸㌸〸㕢〰㥤㈶散㐴摣㈷㘱扣㍡㈵㍢㘱ぢ㙤慦ㄶ㜸攵㑣ㄸ㉦㜳戱〸㕢㠴昰㜶挲㑥戲㤳昱ち㤸㕣〸㕢〸扦づ〸攳㐵㌲㐲搸ㄲ攴㔵㡢㌱㜲ㄱ㜶㌲戴摢㈶㡣㔷搵㜸〹㍢ㄹ㕡摤㔸挷㌳散㔴㤶㜳ㅡ搱㜸挹㡤㡦挳改㜴㌸㠳づ愷挲㐱〸㍢ㄳ愳㌴㘱扣捥㐶㠷㌹〸晢〳挳捥㘲搸昹㜰㜰㄰㜶㌶㜴㥡戰㜳㜰㥦㠴昱㡡㤹散㠴㥤㙢㝢㉤㠵㔷捥㠴㕤〸㘷㡢戰昳㄰摥㑥搸〵㜶㌲㕥㤵㤳ぢ㘱换攰搷〱㘱扣㜰㐷〸㕢㡡扣㙡〵㐶㉥挲㉥㠲㜶摢㠴昱㑡ㅦ㉦㘱㤷㐱慢ㅢ敢㈰㙣ㄹ换㔹㑥㌴㕥〶攴攳戰㠲づㄷ搳攱㜲㌸〸㘱㤷㘰㤴㈶㡣搷晥攸㌰〷㘱㤷㌲散㌲㠶慤㠱㠳㠳戰换愱搳㠴晤ㄹ昷㐹ㄸ慦攲挹㑥搸ㄵ戶搷つ昰捡㤹㌰㕥づ㘴ㄱ㜶㈵挲摢〹㕢㘵㈷㕢ぢ㝢㉥㠴摤っ扦づ〸攳挵㐴㐲搸㙡攴㔵敢㌰㜲ㄱ㜶㌵戴摢㈶㡣㔷ㅦ㜹〹扢〳㕡摤㔸〷㘱搷戲㥣敢㠸挶㑢㤳㝣ㅣ搶搰攱㝡㍡晣ㄵづ㐲搸つㄸ愵〹攳昵㐸㍡捣㐱搸㡤っ㕢换戰㌶㌸㌸〸扢ㄹ㍡㑤搸㉤戸㑦挲㜸㘵㔱㜶挲搶搹㕥扣昴㈸㘷挲㜸㠹㤲㐵搸慤〸㙦㈷散㜶㍢搹㘳戰攷㐲搸ㄳ昰敢㠰㌰㕥攰㈴㠴摤㠱扣敡㈹㡣㕣㠴晤ㄵ摡㙤ㄳ昶っ挲扣㠴㍤〷慤㙥慣㠳戰扢㔹捥㍤㐴攳攵㔲㍥づ昷搲攱㍥㍡扣〰〷㈱散㝥㡣搲㠴昱ㅡ㈹ㅤ挶㑢〴㠲挱敤㈰㡤〷ㄸ昶㈰挳㕥㠷㠳㠳戰㠷愱搳㠴㍤㠲晢㈴㡣㔷㍢㘵㈷慣捤昶攲攵㔰㌹ㄳ挶换愶㉣挲ㅥ㐵㜸㍢㘱ㅢ散㘴㥢㘰捦㠵戰捤昰敢㠰㌰㕥㜴㈵㠴㍤㠶扣㡡㔷㕦戹〸㝢〲摡㙤ㄳ昶㉥挲扣㠴扤〷慤㙥慣㠳戰愷㔸捥搳㐴攳㈵㕣㍥づ捦搰攱㔹㍡㝣〰〷㈱散㌹㡣搲㠴昱扡㉤ㅤ收㜸㠶㍤捦戰ㄷㄸ戶〵づづ挲晥〶㥤㈶散敦戸㑦挲㜸〵㔶㜶挲㕥戲扤㜸㠹㔶捥㠴昱㔲㉥㡢戰㤷ㄱ摥㑥搸慢㜶戲慤戰攷㐲搸昷昰敢㠰㌰㕥〸㈶㠴㙤㐴㕥挵㉢挲㕣㠴晤ㄳ摡㙤ㄳ昶㌳挲扣㠴攵㜵㘹㙦慣㠳戰搷㔹捥ㅢ㐴㔳晥づ㙦搲攱㕦㜴挸㠷㠳㄰戶〹愳㌴㘱㠵㡥㌰〷㘱㙦㌱㙣㌳挳㝡挲挱㐱搸摢搰㘹挲摥挱㝤ㄲ㔶っ㤷散㠴扤㙢㝢㠵攰㤵㌳㘱摢挱搹㈲散㍦〸㙦㈷散㝤㍢㔹㉦搸㜳㈱慣㌷晣㍡㈰㙣〷㤸㠵戰て㤰㔷敤㠸㤱㡢戰て愱摤㌶㘱㍢㈳捣㑢搸慥搰㙥㐰慦㌲昶㜴㝣捣㜲㍥㈱摡㙥晥づ㥦搲攱㌳㍡散づ〷㈱散㜳㡣搲㠴昵㜱㠴㌹〸晢㠲㘱㕦㌲㙣㈰ㅣㅣ㠴㙤㠱㑥ㄳ昶㌵敥㤳戰㝤攱㤲㥤戰㙦㙣慦㐱昰捡㤹㌰㕥昲㘶ㄱ昶㉤挲摢〹晢捥㑥㌶〴昶㕣〸㉢㠵㕦〷㠴敤〷戳㄰昶㍤昲慡㌰㐶㉥挲㝥㠴㜶摢㠴㤵㈱捣㑢㔸っ摡つ㕥挲㝥㘶㌹扦㄰慤摣摦㈱て㉣ㄸ晣搶づ㔵〱〷㈱㉣ㅦ愳㌴㘱搵㡥㌰〷㘱㕤ㄸ㔶〰㔱㌸ちづ戹㕤㠹挵つ㡤㈱挷攵㜱摣㍢摣扣㕤敡攰㔶㝣敡㘴换愲㘹戸㐶愳㠵慡摦挲收摣〲敢㑡㤹捣㡦敥㜶㝦㕦っ㉥㌲㤳ㄲ㡥㍡㘶㑦㔴㤶搹〳户慦㕤㕢㌳㍤㝦摤㤵㌴挱挲ㅦ扥晦攵㤷摣㔰昸昰攸扡㠰㥦ち㍢㘷㑥㕥ㄱ㌱㐱ㄲ戶㠰〶㐰ㄸ㥦㐱愳㌱昴㍥㠴挶昸㘹ぢ挷㐲摢挱愶昶㡣㡢㔰㤸㜵晢昶㉤戸摣㙣㍤戸㡥㕦㍢攵户㜷搷扤户扤〸㤳㔳攳晤收愰㈶㘸㙤㤰㍥㠰攰慤㜰㌲戴摢摣㉤㡤㠷㍥慥扢攳扥改㤹㉤㡢敡戰㔷㥤㜷昹㐹慡搶㍤㙥捥戵捣㤸㜴㘳㔳〱㉥㌱捣晣散攴㜴散摤㐸搵慤㜷挶㘷㔵㑢ㄸ㉤ㄳ㌱㥢挲慦㐱㔱搶㜸㑥扡㥤ㄵ挶昰㈷搰ㅤ㌵昵㥥㔲㥢㘸㙡㙣㙥㑣戵㤴捣挴昵ㄶ㈵晣昴昲ㄴ慥扣ㄹ㔱昸ㄵ㌲晡㘲戲戰㠲〶㝥㠷㤲㄰ㅤ㍣扥愱昱挴〶㤹㑤㘱㌳㍦挴㥤㘸㐶搷慥㠴攱昵㌸昲戳ㄷㅡㄷ㥡㠲㠹昲㈷㌴搵敥㙡愰㈷㘶戰昷愸㤱愳㘶捣愹愸ち㐷㈳攵㜱㌳㕡㔹㕥ㄵ㑢挵捡㙢㉡慡㔳攱捡㙡㌳ㅡ慥㡡㈴慡挲挹搰㌴㍢挶㈸㐶㑣㘸扡ㅥ㠵㌸㍡㔸㡦㘸㉢㥥㠱ㄱ㠱〳〲昶㍦ㄴ㈱敥㠹挶晦扣㐰㉦攰昴ㅣ㌵㜲㡥攳挲㡡挰昶搰㜵㠷㑥戶㡥捦挰攷愵〷㝡㐳戳ㅤ㌴敥敦愱ち捤戲戳ㄸ㈵㐸㘵昴愵搸〹㥥敡㔰攸昹㥡ㄶ㔴ㅦ愰昵㝣捥ㄱ㉢㘸散〲㈳㥦㍢摣㙣㉤扤搵㝤㠴ㄵ㠷て㝤戵㐷㐰换攷㡦戱ㅢ㌳ㅦ攵敢㜳戴搶敥㐱ㅦ收攲㙤㌶戴㝣㝣慢户㌱〱㍥慡㠸㘲昰愱挲㐷㠵摡っつㅦㄹ㙥㘶攷摡愹〲㝤攱㘷ㄱㅡ慤愹慡愸㠸㔵㈷㉡㐰㘲㉣㙥㥡㔵戱昲㔴㍣ㅥ慤愸㑣㠶慢慡㤳㤱㥡㤰㙣㠱㘶敥㝥㠸〹搵攸挹〸愱〹㍤愲慤㌸㠹㔱攷㄰㙡㈲㌳晥攳㡡㝣攰ㄸ㘴搰㈰㘹愱㤴搶敦㐳攳〰㡡㐱搰慢㜹搰㕢ㄴ扤㡡ㅥ戴㔳㌴〴㐶㔲㔴ぢ扢㤷愲攳㝣戵摣㈵㉤ㄴ㤵㌲㜳扤慦㑦㠳搶㠶改㠳㘹挸㙤㍥戴㐲搱㡢㤸㠴㤷愲攷㝤㈹㙡戲㔳〵㘲㐸㘵㔱㤴愸㉥㡦㐷㉡㘳攱㜰㐵㉡ㅥ㉢㡦㤵㔷㐵㙢捡捡愰㉣慦㡥挴㉡㘳㘵挹㤰㙣㝡㘶昱攵㠸〹戵攸挹〸㐵慤㝡㐴㕢昱〲㡣㍡㠷㈲敥㤲挶㝦て㐵ぢ戵㝥〸㡤扦愳ㄸ捡㈶㉤㠶摥愲㘸扤㡢㈲㕥摢㐰㡡㑥㠲摤㑢搱ㄲ㕦㉤昷㐵ぢ㐵㈳㤸昹ㄴ㕦㥦㔳戵㜶ㄴ㝤㌰つ戹㥤づ慤㔰昴愰㉦㐵昷晢㔲㜴愶㥤㉡㌰づ愹㉣㡡㉡慢㤳戱㘴㉣ㅥ㡤㈴㙢㉡㘳ㄵ㠹㡡慡昲捡㐸㈴㘱㔶㐴慡慢攲㠹㘴㘵㜹攸てㅡ㝥㍣㘲㐲㘷改㤱㔰㈴㍢㥣搹ㄸ摡㡡捦㠶慤㜳㈸㍡〷㤹昱摦㐳搱戹㕡捦㡢㉥攴ぢ搳㡣改㙣搲昹搰㕢ㄴ摤敡愲㘸〶㡣愴攸〲搸扤ㄴ㉤昵搵㕥〸慤㔰㌴㡢㤹晦攴敢戳㑣㙢て愵㡦愶㘸〵戴㐲搱㡤扥ㄴ㕤敦㑢搱㈵㜶慡挰㤱㐸㘵㔱㤴慡づ㔷挷换捤戲慡敡㐴㉣㔶㔹ㄵ慢慥㑥挴捤㔸慡㌲㔱ㄹ㡤㥡㘶㔹㉡㈴ㅢ㥢搹㠱愳㄰ㄳ扡㑣㑦㐶㈸㕡愹㐷戴ㄵ㕦㡥㔱攷㔰昴㘷㘴挶㝦て㐵㔷㘸㝤ㄵ㡤搵ㄴ〹㌶改㉡攸㉤㡡慥㜰㔱㘴挲㐸㡡㔶挱敥愵㘸戵慦㤶㝢㥦㠵愲㘳㤹昹ㅡ㕦㥦㙢戵戶㤶㍥㤸㠶摣搶㐰㉢ㄴ㕤攲㑢搱ち㕦㡡㙥戰㔳〵敡㤱捡愲愸慡扡慣愶㉣㥣㠸㐷㘳ㄵ㜸ㄶ㠵㘳㜱扣搴㠵㙢慡㙡捡㔲㜸搷ㄱ㌶慢㐳㌷㙡㜸㝥ㄷ㘹㘸慤ㅥ〹㐵戲㡢㤹㡤愱慤昸㘶搸㍡㠷愲㕢㤰ㄹ晦㍤ㄴ慤搳晡㠳㘸ㅣ㐶戱㠰㑤扡つ㝡㡢愲㜳㕣ㄴ㉤㠴㤱ㄴ摤づ扢㤷愲㍢㝣戵摣敤㉣ㄴ㉤㘶收扢㝣㝤敥搶摡㈵昴挱㌴攴㜶㉦戴㐲搱ㄹ扥ㄴ㥤收㑢搱晤㜶慡挰愹㐸㘵晦㉤㑡挴㉡捤戸㔹ㄹ㐹㈵慢㘳攱捡慡㜸㔹㤹㘹㈶ㄳ㠹㜸㈴ㄲ㉥慦㠸挵㐳て㘸昸搳㄰ㄳ㝡㔰㡦㠴㈲搹户捣挶搰㔶晣㌰㙣㥤㐳搱㈳挸㡣晦ㅥ㡡摡戴㝥㌴㡤㘳㈸捥挱㑣搴㝡攸㉤㡡ㄶ戸㈸㍡て㐶㔲戴〱㜶㉦㐵㡦昹㙡ㅦ㠷㔶㈸扡㠰㤹戹扦搹ㅢ昹㤴搶㕥㐸ㅦ㑣㐳㙥捦㐰㉢ㄴ捤昷愵愸挱㤷愲攷散㔴㠱攵㐸㘵晦㉤慡慣㐹㐶㉢捣敡㜰愴㍡ㄵ㡢攱つ㝡㍣㤶㑡㠴攳昱㜸㜹㌲㤲慣㐸㔶㠵㥥搷昰㉢㄰ㄳ㝡㐱㡦㠴愲ㄷ昵㠸戶攲扦㘱搴㌹ㄴ晤ㅤ㤹昱摦㐳搱㑢㕡㍦㤱挶㐹ㄴ㔷戰㐹慦㐰㙦㔱㤴㜰㔱㜴ㄵ㡣愴攸㔵搸扤㡤摥攸慢攵㡥㘶愱㘸㌵㌳扦收敢昳扡搶㕥㑤ㅦ㑤搱㥢搰ち㐵挷昸㔲㜴㤴㉦㐵㥢散㔴㠱㌵㐸㘵㔱ㄴ㡤㔶㐷捡㤲戱昲㜸㔵㌲ㄵ㡢挷慡攳㠹㘸戴㈲㔵㕥㕥ㄳ挶㥢扣㜸㌲ㄲ㝡㑢挳㕦㡦㤸搰㘶㍤ㄲ㡡㘴㙦㌲ㅢ㐳㕢昱摢戰㜵づ㐵敦㈰㌳晥㝢㈸㝡㔷敢愷搳挸㡦攴㌶㙥㘵㤳摥㠳摥愲㘸扡㡢愲摢㘱㈴㐵摣晣散愵攸〳㕦敤㝦愱ㄵ㡡敥㘴㘶敥㘱昶㐶㝥慣戵㜷搱〷搳㤰摢愷搰ち㐵ㄳ㝤㈹ㅡ敦㑢搱攷㜶慡挰㝤㐸㘵㔱㔴ㅤ㡦攲搵㉤㤹攴愲㈸ㄶ㐹㠵㙢㈲搵攵㤱㔸㌲㠹扦㑤愶ㄹ㡢㔵㠴扥搰昰昷㈳㈶昴愵ㅥ〹㐵戲ㅢ㤹㡤愱慤㜸ぢ㙣㥤㐳搱搷挸㡣晦ㅥ㡡扥搱晡㐳㘹㍣㡣㘲㍤㥢戴ㄵ㝡㡢愲愱㉥㡡ㅥ㠳㤱ㄴ㝤〷扢户搱摦晢㙡㝦㠰㔶㈸㝡㠲㤹戹㙢搹ㅢ昹戳搶㍥㐵ㅦ㑣挳扡攱挸㠴㔰㔴改㑢㔱戹㉦㐵昹〸㘲㜴攰㌹愴戲㈸慡㉡㡦㔴㈶㈳㠹㐴㍣㥣㑣挴捡愳搱慡㡡㘸ㄹ扥挱扢扡愶㌲ㄱ㉤て㈷㤳愱㉥㜶㡣昱㍣㘲㐲〵㝡㈴ㄴㄵ敡ㄱ㙤挵〱㡣㍡㠷愲慥挸㡣㉥㜸㈸㉡搲晡愳㘹㍣㠶攲㔵㌶㈹〸扤㐵搱㈰ㄷ㐵晦㠰㤱ㄴ㜵㠳摤摢攸敥扥摡ㅥ搰ち㐵慦㌱㜳戱慦㑦㐸㙢摦愰て愶㈱户㕥搰ち㐵晤㝤㈹敡攷㑢㔱㙦㍢㔵攰㉤愴戲晦ㄶ攱つㅣ㥥㐱㔵搱㌸㥥㍣攱㌲慣㠶㘲㜸扢㕤㤶㐸㤴㔵㤸戱慡ち㌳戴㠳㠶摦㡣㤸搰㡥㝡㈴ㄴ敤愴㐷戴ㄵ敦㡣㔱攷㔰戴ぢ㌲晢㔱戴慢搶搷㤰㥤〴挵〷㙣搲敥搰㕢ㄴ敤攴愲攸㐳ㄸ㐹搱ㅥ戰㝢㈹摡搳㔷摢〷㕡愱攸㘳㘶敥敢敢搳㑦㙢㍦愵㡦愶愸㍦戴㐲搱㜶扥ㄴㄵ晢㔲戴㡦㥤㉡昰㈵㔲搹㝦㡢㉡戰㜴㡤㔴㈵换捣㔴㈲㤶愸㡥㔶㠷攳㜸戳㥤〴㑢㌸愸ㄷ慥㈹てつ搰昰㕦㈱㈶㌴㔰㡦㠴愲㝤昵㠸戶攲㐱ㄸ㜵づ㐵㠳㤱搹㡦愲㈱㕡㍦㡦散昰愳摡㡤ㅦ搸愴㔲攸㉤㡡ち㕣ㄴ晤〴㈳㈹摡て㜶㉦㐵㘱㕦㙤〴㕡愱攸ㄷ㘶㡥晡晡挴戴㤶摦㍥㥥愶愸〲㕡愱攸攷敦晣づ〰晤〸慤昷ㄸ㕤㤵㥤㉡㔰㠸㔴ㄶ㐵㤱㔸㑤愴慡㈶ㅡ㑦㠶㉢捡㘳㌵㈹㔰ㄴ㠹㈵㈲搱㐸㥣慦㜲㤵戱㘴愸㕡挳〷㄰ㄳ摡㕦㡦㠴愲〳昴㠸戶攲〳㌱敡ㅣ㡡㠶㈲戳ㅦ㐵〷㘹㝤〳搹㘹愴攸挹㈶つ㠷摥愲攸ぢ昴愱晤ㄸ㕤〸㐶㔲㌴〲㜶㉦㐵㈳㝤戵愳愰ㄵ㡡㝡㌱昳ㄸ㕦㥦戱㕡摢㥢㍥㤸㠶摣挶㐳㉢ㄴ㝤攴㑢搱㝦㝤㈹㥡㘸愷ち散㡣㔴昶摦㈲慣㠶捡㘲㜸㡢㄰㡥㔵挵㘲搵㔵㔵昱㌸㡥愹攲㔹ㄵ慦㑥㤵㤷㤹㠹搰㈴つ扦ぢ㘲㐲㤳昵㐸㈸㥡愲㐷戴ㄵ㑦挵愸㜳㈸㥡㠶捣㝥ㄴ㑤搷晡ㄶ戲挳㡦慤㌷晡戲㐹㌳愰户㈸摡攴愲㘸㉦ㄸ㐹搱㑣搸扤ㄴ捤昲搵ㅥ〲慤㔰戴㌷㌳ㅦ收敢㜳戸搶づ愰㡦愶攸㐸㘸㠵愲㝦晡㔲戴搱㤷愲愳敤㔴㠱挱㐸㘵㔱㔴㔳㘹㈶慢攲ㄵ㤵㤵昱㠴ㄹ㡢挶㙡攲㔵㠹㐸つ㔶㐸㜸捦㕤㔵㘵挶攳愱㘳㌴晣㄰挴㠴㘶敢㤱㔰㌴㐷㡦㘸㉢㥥㡢㔱攷㔰ㄴ㐷㘶㍦㡡㙡戴㝥㌱搹㌹㠹㈲挶㈶㈵愱户㈸㝡搶㐵㔱〵㡣愴挸㠴摤㑢㔱捡㔷㝢㉣戴㐲㔱ㄵ㌳搷晡晡ㅣ愷戵晢搳㐷㔳㔴〷慤㔰昴戸㉦㐵ㅢ㝣㈹㙡戰㔳〵づ㐲㉡㡢愲昲戲昲㐴㉡㕣㥤慡慥㠸挷㘳昸昸愷敡㥡㘸㘵㔹㔹㔵㘵㔹㐵戴㤲㑢摡㔰愳㠶ㅦ㠶㤸搰㝣㍤ㄲ㡡㑥搰㈳摡㡡㥢㌰敡ㅣ㡡㥡㤱搹㡦愲ㄶ慤㍦㤵散㥣㐶㌱㡥㑤㕡〰扤㐵搱扤㉥㡡㈶挰㐸㡡㑥㠴摤㑢搱㐲㕦敤㈲㘸㠵愲㐹捣㝣㤲慦捦㤲戴㤶㍥㥡愲㤳愱ㄵ㡡敥昰愵攸㌶㕦㡡㑥戵㔳〵づ㐶㉡㡢愲㙡㥣㉤㑡㤸㠹戲㜰ㅣ㑢愳ㄴ捥ㅡ愵㈲㘵㘵㤱㜸㘵㐵㌸ㄵ㉦㡢挶挳愱搳㌴晣っ挴㠴㑥搷㈳愱攸っ㍤愲慤昸㑣㡣㍡㠷愲㍦㈰戳ㅦ㐵㘷㘹晤㔹㘴攷㡦ㄴ㐷㘲㈶敡㙣攸㉤㡡慥㜳㔱㜴㌴㡣愴攸ㅣ搸扤ㄴ㥤敢慢㍤て㕡愱㘸㌶㌳㕦攰敢戳㔴㙢攷搲㐷㔳㜴ㄱ戴㐲搱㉡㕦㡡慥昴愵㘸㤹㥤㉡㤰㐴㉡晢㠵慥ち攷昲捣㐸㔵㘵扣〲㙦户㈳㘵㌵搵㤱㈸㑥㔰㔴㤶㤷㠷愳㜸㉥愵㐲换㌵扣㠹㤸搰ち㍤ㄲ㡡㉥搶㈳摡㡡㉦挱愸㜳㈸扡ㄴ㤹晤㈸扡㑣敢捦㈷㍢晣㍡〳愳㥥㑤扡ㅣ㝡㡢愲㘵㉥㡡ㅡ㘱㈴㐵㝦㠶摤㑢搱ㄵ扥摡㉢愱ㄵ㡡㑥㘰收㔵扥㍥慢戵戶㤹㍥㥡愲慢愱ㄵ㡡捥昷愵攸㕣㕦㡡慥戵㔳〵㑥㐴㉡㡢愲戲㡡㑡戳捡㉣慢㡥㔴攰㌴㍡づ〶挵捤㡡捡愸ㄹ慤ち㐷㔲搱㐸㌴㤱〸㕤愷攱ㄷ㈲㈶戴㐶㡦㠴愲敢昵㠸戶攲ㅢ㌰敡ㅣ㡡㙥㐴㘶㍦㡡搶㙡晤㌲戲挳㉦㔵㌰㑥㘵㤳㙥㠶摥愲攸ㄴㄷ㐵愷挳㐸㡡㙥㠱摤㑢搱㍡㕦敤慤搰ち㐵㘷㌲昳敤扥㍥㜷㘸敤㔹昴搱ㄴ晤ㄵ㕡愱㘸㤱㉦㐵㈷晡㔲㜴户㥤㉡㜰㉥㔲搹ㄴ攱㙤㕢愴㈶㕡ㄱ㑥㔴挴㘲㤱㌸摥㈳攰攸㑦㑤㉡㔹㠱戳戰攱慡戲敡搰㍤ㅡ晥㍣挴㠴敥搵㈳愱攸㍥㍤愲慤昸㝥㡣㍡㠷愲〷㤰㔹㈸摡ㅥ㙢ㄳ敢散㜸㙦摣ぢ㍤愸昵㉢挹捥㘵挲ㄳ㥢昴㌰昴ㄶ㐵㜵㉥㡡㉥㠶㤱ㄴ㍤〲扢㤷愲㌶㕦敤愳搰ち㐵㤷㌲昳〶㕦㥦挷戴㜶㈵㝤㌴㐵㑦㐰㉢ㄴ愵㝣㈹㑡晡㔲昴㤴㥤㉡㜰㈵㔲㔹ㄴ挵换㘲挹㜰㜵㘵戸㍣ㄹ慢㡥㈵愲㘶ㅣ㝦㥡慡慢㜰㑥摣っ㔷㔴㔴搵㈴㐲㑦㙢昸慢㄰ㄳ㝡㐶㡦㠴愲㘷昵㠸戶攲攷㌰敡ㅣ㡡㥥㐷㘶扦㘷搱ぢ㕡㝦ㄵ搹㔹㐵戱㠶㑤晡ㅢ昴ㄶ㐵㐷戸㈸扡〱㐶㔲昴㜷搸扤ㄴ扤攴慢㝤ㄹ㕡愱㘸㉤㌳扦敡敢戳㔱㙢㙦愶㡦愶攸㥦搰ち㐵㌳㝤㈹㍡搸㤷愲搷敤㔴㠱摢㤰捡愲㈸㠵戳㐳戱捡㌰摥扤㤵㐵㘳搸㑦㔲㙤㔶㔴㈷㉢㙡昰㝥づ敦挴挳搵搱搰ㅢㅡ晥㜶挴㠴摥搴㈳愱攸㕦㝡㐴㕢昱㈶㡣㍡㠷愲户㤰搹㡦愲捤㕡㝦㉤搹戹㡥攲㍥㌶改㙤攸㉤㡡挶扡㈸㝡〰㐶㔲昴づ散㕥㡡摥昵搵晥〷㕡愱攸㈱㘶㝥摦搷攷〳慤㝤㠴㍥㥡愲て愱ㄵ㡡㠶晢㔲㜴㤰㉦㐵ㅦ摢愹〲ㅢ㤰捡愶㈸㕡ㄱぢ愷慡㔲㘵攵㔱慣㘰慢慡㜰㠲㍣㤲㌴㤳搵㤵㈶づ搸㐵捣㘴攸ㄳつ晦ㄸ㘲㐲㥦敡㤱㔰昴㤹ㅥ搱㔶晣㌹㐶㥤㐳搱ㄷ挸散㐷搱㤷㕡扦㤶散昰换㌶㡣攷搸愴㉤搰㕢ㄴ㐵㕤ㄴ扤〰㈳㈹晡ㅡ㜶㉦㐵摦昸㙡扦㠵㔶㈸晡ㅢ㌳㝦攷敢昳扤搶扥㐴ㅦ㑤搱㡦搰ち㐵扦昳愵㘸戰㉦㐵㍦摢愹〲ㅢ㤱捡愶愸戲慣ㅡ敦ㄵ愲㌸㡤ㄷ㡢㈵㘲㜱㥥摢㉢慦㡣㐵㉢慡㙢㙡捡ㄳ攵愹搰㉦ㅡ晥ㅦ㠸〹攵昱㐰ㄵ㕢㈱ㄴ㈹㍤愲慤㌸ㅦ愳捥愱㠸㍢㝥晤㈸攲㈶㘰搱昳敢㐴っ㝥攵㠷昱ㄶ㥢挴扤愶㌲换捤ㄸ搱㠱㌷㔵愴戵㔳㌸戴㝦㐲摣搶㠹ㄲ昱ㅤ㍤昰敤搱愵㤰ㅢ〸㝤㍦㜵摣摡挳㌷ㄳ㥦㈵㙢㤶㡥ㅡ㔹㔹㍡㘶㘱挲慣攳㈷扣㘳愷ㅦ㐲昳㜶愸㥦搰㡣扢㘶㔳昳慣挶ㄱ昲戹攳摣敡戹㥤摥っ㌸戸㝥㕣㙢㙤ㄲㅦ㉤扢㜷扢㐶㝦扣扦づ㥢搶㤴㡥敢搱敥㠵て㉡摥愱㝤㌴ち㝢㐸捤㠵㉤晣㝣搷摤摡戵昸㉥〷㝣挲扣㤹搴ㄹ㥢㜱㔹㐳㐱㝥ㄷ㌵挸敦㝢㉡㐶㌷搶挷㙢ㅢ㑡挷㌶㈵㜴㠲㌱つ慤昵㝤㔰挳㙥㍥ㅦ㘴㍢戲戶㐵㌶换敥づ扢㌲㝡愲㍤㠱㜷㔱敦摥㐳晢捤㤸㌵戴摦㍥晤挷昷㉦慢搸愷㕦挹愴搶㠶收㜹昱㠶㤲挶㈶㝣㤶㙥〹つ㈳晡挷㘲㠵扢攱㠱昸㝦㤸〴㔹㙢摦愷捡㈹昱㈷㘸扣〷㐴挵挷ㅣ昳㔱愵戸㘱戲㍦敥ㄸ捦㔳扣㐰昱㈲昵㍢挲攱つ㝣㜵换捦扦㉣敦昷㑡搱昲愹户扣㄰扢昷愳㑦晦昱慡摡挱㌶㙣摦戳㘵捦㔳挶㍤㍥晡㠱㐷㙦晡㈵㌸㝦㑤愵攲敥㑡㜹戴㝣っ㤰昴愳㘵㌷慤㜵㍤㕡戸㔱㔲ㅥ㉤㥦挲户㐷ㄷ㈵扢ㄳ改㘹昴㠵っ㝣㥥㘳㘳愲㘱㔵㡣改攸㘲㠲挶㤷慣㡦ㅢっ晤㑡ち㘶㉢挹戰つ㝤捥㥣㍡㙣攳愳㝤挶㍥戲晥戸ㅢ㥥昸㘸昶㈶挵摤㠸㔲搲㔶㘷㐹愵㕡敢㉡㈹っ慤㤴昴扤㔵㤲散收愳愷ㄱ㠳っ晣㤸㘳㐹攵ㄱ搵挵㔵搲捦㉣㠹ㅢ昲晣㑡晡㜹㙢ㄶ㤶㝥戲つㅦ㍦㜹㜸㡦晣昰昵攳㤶㠶晢搵摦㝥搷昷㡢ㄵ㜷敦㐹㐹〵搸换㥦㘶㘹㠴搶扡㑡攲㐶㍣㈹㈹〰㕦戰㈴扢摦攸㘹㜰㕦㕤愰〸摡㕣ㅥ扥搱㙡昵㉤愶搳捥ㄲ㍦ㄷ㔹㑤㐷ち扦㤲扥捣㔶搲ㄷ戶愱㝢愸㜲昵㍤㕢㘳愳㔷晥㘹昵㉢慦㕣㍣㙦㡢攲㙥㌷㈹㈹攴㉣㘹㤶搶扡㑡攲挶㌵㈹愹㤷㔵㤲散ㄶ愳愷挱㝤㘸㠱摥戹㤶㔴愹㍥㜲㤵戴㈳㑢攲㠶㉦扦㤲摥换㔶搲㝦㙣挳捡摢㠳摤㥥扥晣愶ㄱ㑢㍦㉣㌴㐷㝣ㅡ摤㔳㜱㜷㤸㤴戴扢戳㈴搹昶挵㘷愸慢㈴㙥昴㤲㤲昶戴㑡㤲摤㔵㡣㌷戸㙦㉢㔰㤲㙢㐹㔱昵㤶慢愴㝥㉣㠹ㅢ愴晣㑡㝡㍤㕢㐹慦搹〶捦㤷搶㜳㌷㤵㤴㌴搰㔹㤲㙣㤳昲㤴挴㡤㔱㔲搲㈰慢㈴搹㡤挴㜸攳㔴挸挰㤰ㅣ㑢㡡㠵搵换慥㤲㑡㔹ㄲ㌷ㄴ昹㤵昴㐲戶㤲㥥户つ㥥慦㥡攷敥㈳㈹㈹收㉣㐹戶ㄵ㜹㑡攲㐶㈲㈹愹挲㉡㐹㜶敦㌰摥㔸づㄹ愸捡戵愴㉡昵愴慢愴晤㔹ㄲ㌷攰昸㤵戴㍥㕢㐹㡦摡〶捦ㄷ挴㜳户㡥㤴㌴摣㔹搲㙡慤㜵㍤昰戸昱㐶㑡ㅡ㘹㤵㈴扢㕤攸㘹㜰ㅦ㑤㘰㜴㡥㈵㐵㘳敡〱㔷㐹㘳㔹ㄲ㌷慣昸㤵㜴㜷戶㤲敥戲つ㥥慦㜵攷敥ㄶ㈹㘹戲戳愴㍢戵搶㔵ㄲ㌷慡㐸㐹㔳慤㤲㘴㜷〸㍤つ敥㍢〹㑣捦戱愴㔸愵扡搵㔵搲っ㤶挴つㅥ㝥㈵慤捤㔶搲㡤戶挱昳㘵散摣つ㈲㈵ㅤ敥㉣㐹戶㜹㜸ㅥ㜸摣搸㈱㈵ㅤ㘹㤵㈴扢㈹ㄸ㙦㜰㥦㐶攰攸㕣㑢慡㔰搷戸㑡㥡捤㤲戸㈱挲慦愴慢戲㤵㜴愵㙤昰㝣㠵㍡㜷㑦㐸㐹㐹㘷㐹戲㉤挲㔳ㄲ㌷㐲㐸㐹㈹慢㈴搹㝤挰㜸㠳晢ㅡ〲昳㜲㉤㈹慡㉥㜵㤵㜴ㅣ㑢攲〶〲扦㤲㤶㘵㉢改㑦戶挱昳挵攷摣㙤㈰㈵捤㜷㤶㈴摢〸㍣㈵㜱攳㠰㤴搴㘴㤵㈴㘷敢ㄹ㙦㜰ㅦ㐰㠰摦㌹㤰搳㥦摡㉡㜵㥥慢愴〵㉣㠹㈷摣晤㑡㍡㉢㕢㐹㝦戰つ㥥慦㉢攷搹㜹㈹㘹㠹戳㈴㌹敤敥㈹㠹㈷摡愵愴㤳慤㤲〲ㄸ㜳㔵愰っ㥥㌷て㥣㥡㘳㐹攵㘱㜵㡡慢愴搳㔹ㄲ㑦㔰晢㤵戴㌸㕢㐹㡢㙣㠳攷㑢挶㜹㌶㕢㑡㍡摢㔹㔲㉦慤㜵扤㍣昰挴戴㤴㜴慥㔵㤲㥣つ㤶㤲㜶㠶㈵㜰㝥㡥㈵挵捡㔴戳慢愴愵㉣㠹㈷㜴晤㑡㙡挸㔶㔲扤㙤昰㝣㌵㌸捦晥㑡㐹㉢㥣㈵挹㘹㕤て㑢㍣㤱㉢㈵㕤㘲㤵㈴㘷㑦愵㈴㥥㤷つ㕣㤶㙢㐹攵敡㔸㔷㐹㤷戳㈴㥥〰昵㉢愹㈶㕢㐹㜱摢攰昹㐲㙦㥥㉤㤵㤲㔶㍢㑢慡搲㕡ㄷ㑢㍣昱㈹㈵㕤㙤㤵㈴㘷ㅢ愵愴㠳㘰〹㕣㥢㘳㐹㘵搵敡㈸㔷㐹㙢㔸ㄲ㑦ㄸ晡㤵㜴㘸戶㤲づ戱つ㥥慦攱收搹㐵㈹改㘶㘷㐹㜲摡搰挳搲ㄴ㕤搲㍡慢㈴㌹㍢㈷㈵昱扣㕦攰戶ㅣ㑢㡡㤶愹㘹慥㤲敥㘰㐹㍣挱收㔷搲挴㙣㈵㑤戰つ㥥㉦捦收搹㌸㈹改㕥㘷㐹戳戵搶挵ㄲ㑦慣〹㑢昷㕢㈵挹搹㉣㈹㈹〹㑢攰挱㕣㑢慡㔰愳㕣㈵㍤捣㤲㜸㐲捡慦愴㠳戲㤵㌴搴㌶㜸扥昲㥡㘷慦愴愴挷㥣㈵挹㘹㈹て㑢㍣ㄱ㈵㈵㍤㘱㤵㈴㘷㝦愴㈴㥥㔷ち㍣㤵㙢㐹ㄱ㔵改㉡改ㄹ㤶挴ㄳ㌸㝥㈵㤵㘵㉢㈹㘲ㅢ㍣㕦㔴捤戳㍤㔲搲摦㥣㈵㥤愹戵㥡㈵扡㠴捥㠲㔶㑡㝡挹㉡㐹捥㤶㐸㐹㍣てㄳ㜸㈵挷㤲捡慡搴㘰㔷㐹ㅢ㔹搲㜲愴昰㉢㘹㥦㙣㈵敤㙤ㅢ㍣㕦㉦捤戳㈳㔲搲㥢捥㤲攴戴㠷㠷㈵㥥攸㤰㤲㌶㔹㈵挹搹〵㈹㠹攷㉤〲㥢㜳㉣㈹㔶慤晡戸㑡㝡㥢㈵慤挹㔲搲慥搹㑡摡挵㌶㜸扥ㄴ㥡㘷ㄳ愴愴て㥣㈵挹㘹〲㑦㐹㍣㌱㈰㈵㝤㘸㤵㈴㐷攳愵㈴ㅥ攷て㝣㥣㘳㐹攵㘵㙡㝢㔷㐹㥦戲㈴ㅥ㔰昷㘳愹㘷戶㤲㝡搸〶捦㔷㌹昳攸扢㤴戴挵㔹㤲ㅣ㔶昷㤴挴〳改㔲搲㌷㔶㐹㜲昴㕡㑡攲㜱昱挰搶ㅣ㑢㡡㐵㔴㔷㔷㐹摦戳㈴ㅥ㠰昶㉢㈹㍦㕢㐹捡㌶㜸扥㠰㤹㐷慢愵愴扣㈲挷攱ㄴ㌹っ敤㈹㠹〷㥥愵愴㝣昸攲㜰㡡ㅣ敤㤵㤲㜸ㅣ㌹㔰〰㙤㑥敦昱捡搵て摦㍡て愷〴㄰愸㜸挰搶慦愴㙦攰敡㝢ㅣ敦㙢摢㤰昹戵挹㈱ㅥ散㤵㘹㜶㐷㕥愳〷㐵㑦㠸㘰㈱㡦散晡ㅥ㠳㤴敦㉥㉣戵扥攴つ㔷扤㥢捤愲㈸㐶〳ち㔳㍣㜸摢㉤挵㡢攱㑤昹愶㌹昹㥥摣㍡戹挸扤㍢扥敦慤改㜸戳㘹㌲扥扥㄰摦昲㌶戳戶摥扥扥ㅢ㕦㙢挸攳戲晡ㅢ挵っㄹ昱㜳ㅡ〲愹㘹㍣㉣摡㌵㌵愱ㄹ㕦㤲㤸㉣慡㥦ㅥ㙦㘹㌱㥢ㅡ㝥ぢ㥦㌷㠱㡦ㅤ㈸挰〷攷攰挷晡ㅡ㌸摦㉢晥㜹㈹㝦收㌷㤰㌹扥〹戲扤ㅦ晡摢㐰昳昹㌵㜱扦敥搳㈶〲挵㘰慤ㄸ㐷扤捤〴扥愰戳㘴〱㍦㑢愲㌹㕦㝤づ摥㘵㑦敢㐷㘵扢挸㈱㘰㝣ㄵㅤ扥㑤㥤㌴昳攸㉦㍦㜸㤸て改愰戱㍤㔵㙤ㄸ㠸挸㉢攰戱攳㡥づ㙣昳㘰㘲搷晡㌹昱愶愶昸愲愲晡㌹㜵㘶挳戱㉤昳㡡收㉣挰㤱㝣㝣つ㈵㥥㜶㐵㐵㐵挶づ㐸捡〷ㄷ㥦㌳㈱ㅥ㈸㤶㐷摡㡥㠴摡㠹㘲㘷㠸愰攲㔱㘱㍥摡っ㤶㤰慦摥昳㥤昲㙥昴㜷㑦㜹て慡摡㤰摡㥡戲攲攱㘰㑥摢攸〳㐳ㅡ㤶〷㜳〵戶㠴敥㝤㈹晡㐱〴ㄵ㡦摣㍡㘰摦昴㠵摤㥢晥㙥搸〱㔴㌹㘰㜹挸㔶㘰昷㠵㈱つ㕢㠰ㄶ〸散㈰扡て愶ㄸ〲ㄱ㔴〱ㄸㅣ戰㉦昹挲敥㐷㝦㌷㙣㠴㉡〷㙣㄰㜹〴㌶ち㐳ㅡ㌶愴㘱㘳㜴㉦愷愸㠰〸慡㕥㙥搸愷㝣㘱慢改敦㠶㍤㠰㉡〷散㡥ㅡ㜶㈸っ㘹搸摤㌵散㐱㜴ㅦ㐶㌱ㅣ㈲愸昶㜴挳㍥散ぢ㍢㡡晥㙥搸㌱㔴㌹㘰晢㘹搸㜱㌰愴㘱〷㙡搸昱㜴㥦㐰㌱ㄱ㈲愸〶戹㘱晦敡ぢ㍢㠵晥㙥搸㘹㔴㌹㘰㑢㌵散挱㌰愴㘱㘳ㅡ㜶〶摤㘷㔲捣㠲〸慡ち㌷散㕡㕦搸挳攸敦㠶㍤㠲㉡〷散晥ㅡ昶㈸ㄸ搲戰㍣㐸挷㠱㜱㌴摤㡦愱㤸つㄱ㔴㈳摤戰慢㝤㘱攳昴㜷挳㈶愸㜲挰㡥搵戰㈶っ㘹㔸ㅥ㐸ㄳ搸ㄴ摤㡦愵㤸〷ㄱ㔴㔳摤戰㤷昸挲ㅥ㑦㝦㌷㙣㍤㔵づ搸ㄹㅡ戶ㄱ㠶㌴㉣て㜶〹散㝣扡㥦㐰搱〴ㄱ㔴㐷扡㘱捦昷㠵㙤愵扦ㅢ昶㐴慡ㅣ戰戳㌵散㈲ㄸ搲戰㍣㈰㈵戰㡢改㝥ㄲ挵ㄲ㠸愰㑡戹㘱㑦昷㠵㍤㠵晥㙥搸搳愸㜲挰ㅥ愷㘱捦㠰㈱つ换㠳㐶〲㝢㈶摤晦㐰㜱ㄶ㐴㔰㌵戹㘱ㄷ晡挲㥥㐳㝦㌷散㜹㔴㌹㘰ㄷ㘸搸ぢ㘰㐸挳昲挰㡥挰㉥愵晢㠵ㄴㄷ㐱〴搵挹㙥搸〶㕦搸攵昴㜷挳㕥㑣㤵〳昶㜴つ㝢㈹っ㘹㔸ㅥ㝣ㄱ搸换攸扥㤲攲㜲㠸愰㍡搷つ㥢昴㠵扤㤲晥㙥搸㔵㔴㌹㘰㤷㙡搸扦挰㤰㠶攵〱ㄲ㠱扤㥡敥搷㔰㕣ぢㄱ㔴㤷戸㘱㡦昴㠵扤㥥晥㙥搸ㅢ愹㜲挰㕥慥㘱㙦㠲㈱つ换㠳ㄸ〲㝢㌳摤㙦愱㔸〷ㄱ㔴㔷扢㘱愷晢挲摥㑥㝦㌷散㥤㔴㌹㘰搷㘸搸扢㘰㐸挳昲㐰㠳挰摥㑤昷㝢㈸敥㠵〸慡㜵㙥搸戱扥戰て搰摦つ晢㄰㔵づ搸㍢㌴散㈳㌰愴㘱㜹㌰㐰㘰摢攸晥㈸挵㝡㠸愰扡摦つ㝢愰㉦散攳昴㜷挳㍥㐹㤵〳昶㘱つ晢㌴っ㘹㔸㉥搸〵昶ㄹ扡㍦㑢昱ㅣ㐴㔰㍤攱㠶㉤昳㠵㝤㤱晥㙥搸扦㔳攵㠰㝤㐶挳扥っ㐳ㅡ㤶㡢㙡㠱㝤㠵敥慦㔲㙣㠴〸慡㤷摣戰〳㝤㘱㕦愳扦ㅢ昶つ慡ㅣ戰ㅢ㌵散扦㘰㐸挳㜲攱㉢戰㥢攸晥ㄶ挵㘶㠸愰摡攴㠶摤搳ㄷ昶ㅤ晡扢㘱晦㐳㤵〳昶㙤つ晢㍥っ㘹㔸㉥㑥〵昶〳扡晦㤷攲㐳㠸愰晡搰つ摢摢ㄷ昶ㄳ晡扢㘱㍦愳捡〱晢愹㠶晤〲㠶㌴㉣ㄷ㤰〲晢㈵摤扦愲搸〲ㄱ㔴摦戸㘱㠳扥戰摦搲摦つ晢ㅤ㔵づ搸敦㌵散て㌰愴㘱昳散㠱昱㈳摤㝦愲昸ㄹ㈲愸戸愲㜳扣㠵换昳㠵㔵㠶〷戶ぢ㔵づ㔸㉥攵攴㉤㕣㈱っㅡ戶㤰ぢ戱〳晣㜶愰㔸ぢ㉦㑡晢㑢挹〷攳戳摣昰摤敦㘶ㄲ㙢愷昹搸挹戲㘸㑣㐳㑢ㄳ㍦㠹㍣慦ぢ戶捣ㄴ捡㍥㤵㠲晣晤㝦㕤㉥慥挰昶㐰㉡摥ち扦晦收㤷㕦晥㍦昲昰晤㝦晢〶ㄵ㘶㍣㄰户愲晣㠰敡㠱㘲㔹戰晡づ〸㐴ㄹ㉡〶愵戸〸ㄵ挳㔶摢㌰っ〶挳㐰愳ち户㠳㈹攷㘵ㄵ愱㝦攵攷摢〵〱愶戶攷攴〸摤㡤㈳摣攱慤㜸〷㕢㕢㠴摦搸㍤〳㈹㜳摤㘲捦㔵㔷户㤳㌶㝣㤵㔱ㅤㄷ㍥ㄲ昱愵戳扡㘲㐲散〶ㄳ㉢㌴㐲ㅣ敤㠱㝢〲扦㥤ㄳ扥㡦慤戵攰㑢㌰㤲㘴㥦㘶挰昷搵㠶㑦㌲攰戹〰㤲㠸㡦㥤昰㍢㄰㘲㙦㤸〴㝥㐷㡥〶㘰㈴昰㍢㌹攱昷戵戵ㄶ㍣ㄷ㌸㤲散㠳っ昸挱摡昰㝥〶晣㄰㙤㜸捦〹扦ㅢ㈱昶㠳㐹攰㜷攷㈸㠲㤱挰敦攱㠴㡦摡㕡ぢ㥥ぢㅤ㠱㝦㍢〳扥㕣ㅢ晥㥤〱捦〵㤱㐴㙣㜶挲昷㈵㐴㌵㑣〲摦㡦愳〳㌰ㄲ昸扤㥣昰㐳㙤慤〵捦〵㡦㈴㝢㌳〳㝥㤸㌶扣㤱〱㍦㕣ㅢ㕥㜷挲て㈰挴㈸㤸〴㝥㈰㐷㘳㌰ㄲ昸㝤㥤昰攳㙣慤〵㍦㕥㈷摢㤸〱㍦㐱ㅢ㕥捤㠰攷〲㐹㈶晣㡡ㄳ晥㜷㠴㤸〲㤳挰㤷㜲㌴つ㈳㠱摦捦〹㝦戰慤戵攰戹〰㤲㘴㝦换㠰㥦愹つ㉦㘶挰㜳愱㈴ㄱ㉦㌸攱愳㠴㌸っ㈶㠱㡦㜱㜴〴㐶〲㕦敥㠴㍦捡搶㕡昰㕣〸㐹戲㘷㌲攰㡦搱㠶愷㌳攰戹㘰㤲㠸愷㥣昰搵㠴㠸挳㈴昰晢㜳㤴挰㐸攰て㜰挲㥢戶搶㠲攷㠲㐸㤲㍤㤶〱㝦慣㌶㙣挸㠰㥦愷つ敢㥤昰挳〸㜱㍣㑣〲㍦㥣愳㝡㡣〴㝥㠴ㄳ扥搱搶㕡昰㕣ㄸ〹晣挳ㄹ昰㈷㘸挳㐳ㄹ昰㕣㐰㐹挴㠳㑥昸㌱㠴㘸㠵㐹攰挷㜲㜴㈲㐶〲㍦捥〹扦挸搶㕡昰㕣㈰㐹戲㝢㌳攰㑦搲㠶㝢㌲攰戹㤰㤲㠸扢㥤昰㤳〸㜱ち㑣〲㍦㤹愳搳㌰ㄲ昸㈹㑥昸㌳㙣慤〵捦㠵㤲㈴扢㈳〳晥て摡㜰㝢〶㍣ㄷ㔴ㄲ㜱㥢ㄳ晥㘰㐲㥣〳㤳挰捦攰攸㍣㡣〴㝥愶ㄳ晥〲㕢㙢挱㜳挱㈴挹㙥捥㠰扦㔰ㅢ㙥捡㠰攷挲㑡㈲搶㍡攱て㈳挴㜲㤸〴晥㜰㡥㉥挶㐸攰㡦㜰挲㕦㙡㙢㉤㜸㉥㥣㈴搹㥡っ昸㤵摡㜰㕤〶㍣ㄷ㔸ㄲ㜱慤ㄳ晥ㄸ㐲㕣〹㤳挰捦收㘸ㄵ㐶〲㍦挷〹晦ㄷ㕢㙢挱㜳〱㈵挹㔶㘷挰㕦愳つ慢㌲攰戹搰㤲㠸慢㥣昰〹㐲㕣て㤳挰㈷㌹扡ㄱ㈳㠱㌷㥤昰㌷搹㕡ぢ晥㘶㥤散昲っ昸㕢戴㘱㘵〶㍣ㄷ㕣〲㝦㤹ㄳ扥㤶㄰户挳㈴昰挷㜱㜴㈷㐶〲㝦扣ㄳ晥㉥㕢㙢挱㜳㐱㈵挹㔶㘴挰摦愳つ换㌳攰戹昰㤲㠸㘵㑥昸㐶㐲㍣〰㤳挰捦攷攸㈱㡣〴晥〴㈷晣㈳戶搶㠲㙦搳挹㤶㘶挰㍦慡つㄷ㘴挰㜳〱㈶昰攷㍢攱㕢〹昱㌸㑣〲扦㠰愳㈷㌱ㄲ昸ㄳ㥤昰㑦摢㕡ぢ㥥ぢ㉣㐹㜶㜶〶晣戳摡昰挷っ昸攷戴攱㉣㈷晣㐹㠴㜸ㄱ㈶㠱㕦挲搱摦㌱ㄲ昸摦㍢攱㕦戶戵ㄶ㍣ㄷ㕡〲㝦㝡〶晣慢摡㜰㕡〶㍣ㄷ㘴ㄲ㜱慡ㄳ晥㌴㐲扣〶㤳挰㥦捥搱ㅢㄸ〹晣ㄹ㑥昸㝦搹㕡ぢ㥥ぢ㉥㐹戶㈴〳晥㉤㙤㌸㈹〳㝥戳㌶㉣㜶挲晦㤱㄰敦挰㈴昰㘷㜳昴ㅦ㡣〴晥ㅣ㈷晣晢戶搶㠲晦㐰㈷㕢㤰〱晦㕦㙤㘸捤㠰攷〲㑤㈶摣攲㠴扦㠰㄰㥦挰㈴昰㑢㌹晡っ㈳㠱扦搰〹晦㠵慤戵攰戹〰㤳㘴昳㌳攰扦搲㠶挶っ㜸㉥搴㈴愲挱〹扦㥣㄰摦挲㈴昰㉢㌸晡づ㈳㠱扦搸〹晦㠳慤戵攰戹㄰㤳㘴挷㘵挰晦愴つ戵ㄹ昰㕣戰㐹挴㍣㈷晣㑡㐲㜰㠱㈶昰㤷㜳挴戵㤹挰晦搹扥挳㐱㌱ㄷ㘶扣㈳昰挵㕣㝤昰挳㥢昲ㄷ慡挴摣攴摣戹㕢㡢ぢ㑡㜶㉤㌸㝣㜸昷㤵㥢㥦㜹㝢搹㉢㐷て㝤晦挷㉢慥㜸攵摤㘵捦晤昸㘰捤搰㈷慦扥晡戱㠹慢㥥㝢扢㔷㙡㜵晥摤㕢㈷慦㕥ㄲ㌹㝥挹〹愹㐳〶㡤㕢㜲挴㜱〷㐷愶㙦㌷戸㑢㤷慥㕤〷㙣晦搴捥〳㐳愷㥥㜰慦㝡昴戵㥤ㅡ㤴慣㌸〰攰摥昲换㤵㠷㉣㝦慦挴㥤ㅥ㕤㡡戹㑣攸搴㘹挸捡挳㌳つ慥㐰㘴ㅡ慢慣㘹㜰戹搰愹搳㤰ㄵ㠸㘷ㅡ㕣㠹挸㌴晥㘲㑤㠳换㠶㑥㥤㠶慣㐴㍣搳攰㡡㐴愶㜱㡤㌵㡤扥㥤㍤つ㔹㤱㜸愶戱㤷㥥挶㜵搶㌴戸㡣攸搴㙥挸捡挴㌳つ慥㔰愴ㅢ搷㕢搳攰㜲愲㔳愷㈱㉢ㄴ捦㌴戸㔲㤱㘹摣㘸㑤㠳换㡡㑥㥤㠶慣㔴㍣搳攰㡡㐵愶㜱㤳㌵つ㉥㉦㍡㜵ㅡ戲㘲昱㑣㠳㉢ㄷ㤹挶㉤搶㌴戸捣攸搴㘹挸捡挵㌳㡤ㄱ㝡ㅡ户㕡搳攰㜲愳㔳愷㈱㉢ㄸ捦㌴戸㤲㤱㙥摣㙥㑤㠳换㡥㑥㥤㠶慣㘴㍣搳攰㡡㐶愶㜱愷㌵つ㉥㍦㍡㜵ㅡ戲愲昱㑣㠳㉢ㅢ㤹挶㕤搶㌴戸っ改搴㘹挸捡挶㌳つ慥㜰㘴ㅡ昷㔸搳攰㜲愴㔳愷㈱㉢ㅣ捦㌴戸搲㤱㘹摣㘷㑤㈳搱搹搳㤰㤵㡥㘷ㅡ㕣昱挸㌴ㅥ戰愶㔱摢搹搳㤰ㄵ㡦㘷ㅡ㕣昹挸㌴ㅥ戲愶搱搸搹搳㤰㤵㡦㘷ㅡ㕣〱挹㌴ㅥ戱愶搱摡搹搳㤰ㄵ㤰㘷ㅡ㕣〹挹㌴ㅥ戵愶㜱㔲㘷㑦㐳㔶㐲㥥㘹晣㕥㑦㘳㠳㌵㡤搳㍡㝢ㅡ戲㈲昲㑣攳っ㍤㡤挷慤㘹㜰ㄹ搳愹㑦㔸㔹ㄹ㜹愶㜱㡥㥥挶㤳搶㌴戸㥣改搴㘹挸ち挹㌳㡤ぢ昵㌴㥥戶愶挱㘵㑤愷㑥㐳㔶㑡㥥㘹㕣慣愷昱慣㌵つ㉥㙦㍡㜵ㅡ戲㘲昲㑣攳捦㝡ㅡ捦换㌴搴㤵昸㈵㙢慦㌲㝢敤㌵ㄲ㈱㐵ち㐷㤸戴㈱㤲㘱昸㡢㌶㠴㌳っ搷㘸挳㝥ㄹ〶扥敤ㄵ㡣搲っ〳摦㠸㡡攱㜷ㄹ〶扥㌵ㄴ挳㤰っ〳摦慣㠹㘱㜰㠶㠱㙦㥦挴㌰㈸挳挰㌷㌴㘲搸㌷挳挰户ㄸ㘲ㄸ㤸㘱攰ㅦ㝤㌱っ挸㌰昰捦戰ㄸ昶挹㌰昰て愳ㄸ昶捥㌰昰㑦㤵ㄸ晡㘷ㄸ昸挷㐳っ㝢㘵ㄸ昸㜲㉥㠶㝥ㄹ〶扥挰㡡愱㙦㠶㠱㉦㜹㘲㈸挹㌰昰㐵㐸っ㝤㌲っ㝣㔹㄰挳㥥ㄹ〶㍥㔱挵戰㐷㠶㠱㑦ㅤ㌱散㥥㘱攰㠳㔹っ扢㘵ㄸ昸昰ㄲ挳慥㙥㐳户晦〷㜷愸て㍦</t>
  </si>
  <si>
    <t>CB_Block_7.0.0.0:9</t>
  </si>
  <si>
    <t>㜸〱捤㕣ぢ㤸㕢㔵戵捥捥㑣㌲㜳搲㤹㑥愰ㄴ愸扣㠶搲昲㉡っ昳挸扣㠰摡㑥㘷晡㤸㌲戴愵搳㤶昲昱㤸㥥㈴㈷㥤搰㍣㑡㤲㘹㘷愴㝣〵〴扣㉡捡㑢㠵㑡戱㈸㉡㈲㜲挱捦㡢㜰ㄱ㉦㥦㡡㈲㉦ㄵ〵扤㝡㔵㐰㐱㍥㥥挲㔵㉦㠸㍣敥晦慦㜳㑥㜲㤲㥣愴戱搲敦敢㘹戳㘶敦戵搶摥㙢敦昵敦戳捥㝥㥣挴愳㍣ㅥ捦晢戸昸㤷㔷㍤ㄳ㠷㡥㑥㘵㜳㐶戲㙤㌰㥤㐸ㄸ㤱㕣㍣㥤捡戶つ㘴㌲晡搴㐸㍣㥢慢㠳㠲㝦㉣づ㜹搶㌷㤶㡤㝦挴㘸ㅣ摢㘲㘴戲㔰昲㜹㍣㡤㡤㥡ㄷ昲㐶敢ㄳ戴㌳ㅡ㑢㘹昵㈴搰昲㘸㝥㤲〶ㄲ慡㙡ㅡ㐹〰愴㘹ㅡ挸㥡挱㐵㉢挳攷挳昰㘸㉥㥤㌱㑥㘸㕤㘷㔶㍦扦愳愳慤愳㉤搴摢搱搳搶㝥㐲敢攰㐴㈲㌷㤱㌱收愷㡣㠹㕣㐶㑦㥣搰扡㙡㈲㥣㠸㐷㑥㌳愶搶愴㌷ㄹ愹昹㐶戸扤㉢慣㠷晡㍡㐲摤摤戱晥晥扥愶㈶搴扣㘲㜰搱慡㡣ㄱ换㝥㔰㜵㌶戳捥㤵㠳㡢摡㔶ㄸ戹て慡捥改愸ㄳ㔵づ愵㤳㝡㍣昵〱㔵敡愳晢扢㠶㡣㐸㥣㌸ㄹ㐶㈶㥥摡搸㠶㘶ㄷ㌹ㅡ戹摥戶㈵昰㜸㐴捦收〶㡤㐴㘲戵ㄱ㈳㐴㑤㐹晡捣挸ㄸ愹㠸㤱㥤㥥㕣㍣ㄹ㌱ㄲ㤶㌸摢㤸㕣愷㘷㔶攸㐹愳㥥㠹㤶愴㠹摢㜰搴㐸攵攲戹愹收攴摡慣戱㕡㑦㙤㌴愸攲㑢㉥㥤㠸㐷敢敢㔵㝤扤愷敥ㄸ户挶〸㌶㙤㑢㌲㤱挱㜱㍤㤳㤳ㅣ㔱敢㜰搳㜵㡣㄰㘹㜸㔱戳㌸㡡㕡㑢㑡ㄱ愶搱㜸昲㌴㈳㤳㌲ㄲ㌴㐲昰收㤵㈸㠹㑦㑣搷攷㥤㘳昷㠶挰愸㘹搶慤挱慥搰㡡搶㐲ㄲ〴昱敦〷㌲㘷晥散搵㙢收捦㍥㝡捥戲㌹㥤㍤㐷捦㙥㍤㙤㈲㤵ㅤ搷㔳慤改㑣搴挸戴㔲㌰搰摤愵敤捦㌲㌳㐰㔴晤㉢戸昷㑡敢昴㡥改摥戱戰㜷㉣攲ㅤ㡢㝡挷っ敦㔸捣㍢戶搱㍢㌶敥ㅤ㡢㝢挷捥昷㡥㙤㐲㐹晢㙡㙣㘸昰㕡搷㡥换敢㌶㝤捥搷戳晣㙢㙦摣昵晡ㄶ攳㠵摢ㄵ㙦㌷戹敦㘶㈲愱ㅤ〸攲㍦〸愴㤶㌶㜶㙢〷戳捣㉣㄰愵晥㠴㌶戲㥤㉦扥㌹ㅡ晢散慦ㅦ㔸戱敢㠵晤摥摤戵昵挲㠵㡡户戲ㄸ㌸㠴捡㠷㠲昸て〳愹挵㐰㐸㍢㥣㘵㡥〰㔱敡ㄹ换挰搴摡㕢㜶敡改挴昲晢摦㙥㝤戶攵㠴㤶㐷ㄴ挳㠴ㄸ㌸㤲捡戳㐱晣㐷㠱搴㘲愰㔷㥢挳㌲㜳㐱㤴晡㡤㘵愰㝤挷昶㔳㝣㤳㕦ㅤ戸昲敡攷捥攸㍣晣攰㔷ㄴ挷户ㄸ㌸㠶捡挷㠲昸㡦〳愹挵㐰㡦㜶㍣换捣〳㔱敡㐹扢〷㔷㉦摥戰晡㤵扦㡤散昸摡愳㌷戴㉤㝤㘹戳㘲㜸ㄳ〳㈷㔲戹つ挴㝦ㄲ㐸㉤〶晡戴㜶㤶改〰㔱敡㈷㤶㠱扡戳㕦敤㝥攸搲ㅢ㔶摣摦戵昱㠲㤳㙥㝤㙡㤵㘲攸ㄴ〳㕤㔴づ㠱昸扢㐱㙡㌰搰搳慥昵戰㑣㉦㠸㔲㍦戶っ㜴捣摡㜸㔴攴昵攳㔷㝣改搵扦扥戵㙢昴㥥㠵㡡㘱㔹っ昴㔳昹㘴㄰晦㈹㈰㌵ㄸ攸敥搷㑥㘵㤹昹㈰㑡㝤摦㌲昰摡㈷㌶㍣戱敢戱㜳㤷摣昰摤㈳㙥㐹㕣㝡昶㈷㥡ㄶ㐰㝣㠶㜵㕢つ㘵昴慤㠸㑤㠵戰搷搹搶捥㝦扢㡦昷〸昷戱敥㔸㙦慣愳㈳摡摤慥㜷改㍥摥㤸戵㐶㤹〳愰摢ㄴ㍢㌳㥥㡡愶户㥡㘱㈷戶㈴㥥挸ㄹㄹ挹戴挴昰挷っ㥤㤲㙦㡥㉤㥥挴㌳㈷㘲㐶愸〳㘲㠳㐶㈶㠷㔸㥤㥢㉡㠴慤㐳ㄷ改㔹愳㤰㥤㘷搵扤㈸㍤㤱㡡㘶て㜱ㄷ㡥收昴㥣昱愱㔲㔹愱㤲戲㘲愳㠸攳㐶㔶㥡㜴㜸㘹戱㜵㝡㘲挲ㄸ㤸㡣㥢攲挳㑡挴㠸攸改㜰㘵改㤲㡣㜱㐱㕥㕡搶愲〱捣〸戶㐸摤㘵扤㌴㐵㘶扢㕡〷挷搳㔹㈳㈵捤㥢㤷㕣ㄵ㡦㙣㌲㌲愳〶攷ㄳ㐶㔴扡㍡㤳㈲敢戱㌲㙦㘵ちㅤ挵㠳㈲㍡摢挹愵愳㡤㔴搴㠸愲扤㥢攱攵愹㌵㝡㌸㘱ㅣ㔸愴㘲摡㠴㘰㔶ㄱ㝢㐹㍡㌲㤱ㅤ㑣愷㜲㤹㜴愲㔸㌲㄰摤愲攳㔱ㄶ㍤㍤ㅤ㌵敡攵昲㤸㔴㜹敡敡㤴昲ㅣ敢昶㑣㘰摤㔹㍥㌵㥣㠳〴愳愶扡戲㘳㄰昱㐱收晡戴挹搷㡣㠴㘳㤰㔱晦戸慡㉤㜱づ㐲㙡户㔷搵㜶ㄹ愴㉣㜴㜰昱㡤搷戶ㅡ昸〰㠷㠴挱扢搲㍢愷㜲㤵㠵㜱戹㥢㤶㍡㔰攱昴㤱摡㔵㥣㈶搵收挷摥摥㔵昶㝡㘷㔸扤㕦扣〵ㄳ㤶㘵㝡㉡㥡㌰㌲㔵㈷扦㡡㉤搲ㄶ㤲っ㤰㉣㈲ㄹ㈴ㄹ〲昱㝤〷㌱慥愲㐷昹㌸㔶㤳㙡捡户㌵ㅥ捤㡤晢挷㡤昸挶昱ㅣ㜸㤸㌴㌷㌶搲摤㘵㤷戶〴㉣㙤㈹挹㌲㤰㐰挰攳ㅦ愶㔲㝤㐰㕢㡥㍦晥搳㐰㕡散ㄹ㕢慢㌹㌲〳ㅥㅦ㘷㈳晦晣㥣㠹㔳㜵㑤愶㘸㤸㐳㘷㝤㐹搴㥢慤慢㜳昳挶㌲㍤㍢㥥攳㡤㔸㔵㌸㡤昵㡤㤰㥣づ搲戴〲㘴挵㌲㈳㠱摢昸㠳㥡㝥晢㌸㡦摡敤㌴㡦㑡〷㈶㐷愷㔲㤱昱㑣㍡㠵昵捡㤰㥥搳〷㈲㤸换㘶㤵敥㑦㡥愴〷㈷㜲晥攴戲㌸晥㌴㈵㔷ㅢ㥢つ㍤㌷㠸㌰㥤㙢㑥㡥㘰ㅥ㉣㜱㜴㌸㍡改㑢㥡㔳搸㈱㈳ㅢ搱㌸搷ㅤ㐶㔸㥡昴㈳㠵㌸摢㤴㘴愰㌱㈶㜳慣扡㈱戹㑡挷㕣㌹愷㐱㘹㥥㤴㌲㔳㉣搹㉣㍣扢㜴挰捡愱㠶愰㈴ㅤ戵㑣ㄳ㠶㔹㤳㠷㈳〷㑦㔰㍣㠷敢㉤㕡㝡〷慤捤挵ㄳ搹㌶换扤㙤㐳㘹慣㠵っ㔹戱搱敤㝥㍦〶㤸扦㉡㔸愵㌷㍡㈷换㉢㈳㘱戳㕡㌴㘵㘹㈶㍤戱㤹ㄳ收て慡ㅥ搶攵搱㔶㠲散㝡攳敢愷捣扤改捥昷慤扦摢㜱ぢ挹愵㜱㍥慤㜱扣㌳㡢㍦㜲㘹慢昱㈷㔰㑤收攳挴摡㌵搲㔶㤸搷㜳ㄶ摢㤴㐴㙦搷㘴っ㔹愸㌴㑡㘶㙡戳搱㥣㍣㌳㥤搹ㄴ㑥愷㌷ㄱ晣改㤲换㡥ㅢ㐶㑥㘶晦搶㘲㠷㘹愵㔴㕤㕤搱㌴摥戱㑣攰扡挱扦づ愴㜹㈰㤱㘸戵㙢捣晡捦〴慢づ㑦ㄴ晦㝡㈴㕡㌷敡㠹㜸挲㐸㠷昵㙣㍣ㄲ搱ㄳ㤱戱㈸挶搲㔸戸昵搸㡥攳摡㈶ㄳ搹㐹㜵㉢扣挰㔹昸㝢敦㕦㌷晢挹挶敢㔶摣昱㤳搰扤㉦扦昶慢愷搴㔷㉤㐱搹晣㥦搳㝥㔹㥥㥣㡤㠴㜶づ挹戹㈴攷㤱㡣㠱愸㥢㔱㤴㌱ぢ改攲㑢搳㤱搷挲㈴ㄱ㄰㐴ㅥ㐱〲㠱挷㈰㡦㠱㈷攰㔱㕣㔲㌰搸㘸ㅢ㐹挶㐱ㄴ㤷つ扣攳㍣㕡ㅣ愴㈲戶㕣㠷㤴㘳㥢〰㌷愰㔵㤱㈹㉥㐸㠸慦㐶㝦㙡昴愰㐶敦愹㑦㔹㍥㈸㜳捥㤵㤶愰㙣敤挲㈵㡢㌸㘷㠲㤵㙣㈱搹㑡㌲㐹㌲〵愲慥愸攸㥣ぢ愹戳㡤攴㈲㄰㠷㜳戶㤳㘷㌹㠷换㈱㜱捥㈵㘴㕥ち愲戸攴㌱㥤昳㔱愴㉡㍡㠷㙢愸㜲攷㕣〱㙥㐰慢㈲㔳㐷㐰挳捤㌹搹㑡捥挹㔸㠲戲㜵搷㤱愸㐹㥣㜳ㄵ㥢㜲㌵挹㌵㈴搷㤲㕣〷愲ㄲㄵ㥤昳㔹敡㝣㡥攴㝡㄰㠷㜳㜶㤰㘷㌹㘷㌶搲攲㥣ㅢ挹摣〹愲戸㕣㌳㥤㜳ㄳ㔲ㄵ㥤㜳ㄴぢ㤴㐵㠵㥢挱つ㘸㔵㘴㡡ぢ㐱㌷攷㥣㔵挹㌹敢㉤㐱搹㥡㤱㑢㐵㜱捥㙤㐸㘸㕦㈷戹㥤攴ㅢ㈴㜷㠰愸搵ㄵ㥤㜳㈷㜵敥㈲昹㈶㠸挳㌹摦㈲捦㜲づ㤷愱攲㥣扢挹晣㌶㠸攲㔲搳㜴捥㍤㐸㔵㜴捥㜱㉣㔰收㥣晢挰つ㘸㔵㘴㙡ㅥ㌴摣㥣戳愰㤲㜳㍥㙣〹愶㑡搷扢㈷愲㈶㜱捥て搸㤴〷㐹㝥㐸昲㈳㤲㠷㐰㔴㕦㐵攷㍣㑣㥤㐷㐸ㅥ〵㜱㌸攷㜱昲㉣攷㜰〹㉤捥昹㈹㤹㍦〳㔱敤㈰愶㜳㥥㐰慡愲㜳㑥㘲㠱㌲攷㍣〹㙥㐰慢㈲㔳ㅤ搰㜰㜳捥摣㑡捥㤹㘳〹捡搶敡㕤愸㐹㥣昳㍢㌶攵昷㈴㑦㤳㍣㐳昲㉣㠸㍡扣愲㜳晥㐸㥤攷㐸㥥〷㜱㌸攷〵昲㉣攷㜰昹㉦捥㜹㤱捣㤷㐰㔴て㠸改㥣㤷㤱慡攸㥣㙥ㄶ㈸㜳捥㙢攰〶戴㉡㌲搵ぢつ㌷攷㑣慢攴㥣㠰㈵㈸摢㘷攰昶㠲㌸攷㑤㌶攵㉤㤲扦㤳扣㑤昲て㄰㔵㕦搱㌹敦㔲攷㍤ㄲ㍥捡ㅣ捥攱㜴挹㜶づ户㉥挴㌹㜵㘴㜲愳㕢㥤ち㤶改ㅣㅦ戲ㄵ㥤㜳ち㙢㉥㜳㑥㈳㡡〴戴㉡㌲㌵ㅦ攵摣㥣昳挶㝢ㄵㅥ攵慦㕢㠲搲㍤ㄲ摦㐲搴㔴㍡攷㤳扤捡晣敡搱戱㉥㤵〹㐷㙣㙤㉡㥥换㑥㡢つ㑣攴搲㑢攲戹㈱慣扣㘲㈰㐸㑡㤱て挹㐲换㔱㘸㕥㙣㕤摣搸扡〶戳㥥㈳捡㐵搸挶ㅤ㥣挸收搲㌲㥤㍤扣㕣㍥㤴㕥㤱捥つ挵戳㥢ㄳ晡搴ㅣㄷ戱㈹㌹㜳摣㐸㘱攵㥦挱〶挰敥㤴搲㥢㌷ㅢ㔱㤷㌶㡥愶㈷㌲ㄱ㘳㜸㘸㕦搸㍢㔰收扣摣㠳愹ㅦ㠶㤹㥡㕢㜹慤散昰㍢搷㡦㕥㑣ㄷ搵ㅥ㉥㍤㌹ち㍤摡晥ㄸ㝡ㅥ搸挴㔰搷㘶㜰ㄸ㘲搵㌷〰㔶昵㈱攲搸㡤㤸〶攵㐰っ戰㥡扣㘶㙢扢㙢㌸㤵㡤㐷㡤㠰㤵㍢㍤㥥㥡㙥㈵㔷㑥攴㡡㈴晡攴っ㑢㠲㌹敤捡ㄴ愰㡦攸㤹攸扥㠰ち㍡㠶换㠴㐴昹昱㙦捦ㅣ㙤㔶攳昱扣㙥㥦㡣扤扥ㅤ㌷晢〱㤶慦ㄷ㐱散扡挴挸摦㡥㐸㌸㌶㜳ㄸ搷㥡改敥㍣扢㤱戹搳つ㍤㈵㈸㡣收愲㐳挶㤶改愲㘱㘰㠰攳昴㈴㘱捣㈸捥捡㑡㔳㡢つ㠴戳改挴㐴捥㤸㥥㑦挹㡤慥挵㔶ㅢ〹㥤ㅢ㜳㑤昹搴慡㐸づ㕢㤷昹晡戸改戶敦㈰〴㡦搴㕢㈸㈹挱挹㕦㘵昰ㄶ㜷㠲昷搰ㅥ愲ち晣㘲㜲扤戶㐰㝤㝥〷慦摢ㄶ㜸散㐴㠰㤷挷㌷㠸敡㙢摦㜹攳㥤㌴挳摥㄰㌶㈳㥣〴慦㈶㥢挷㑤慦收㤸挴㍤散㙣昳攰慣㠵户㑥〲愷㥡戹㌸㔶㝡㠹愹改戱攱㔴㈴㌱ㄱ㌵㐶昴戰㤱戰㘳㜶㍡㤳摣㐷昰㤲㌳㘱ㄳ慢㉡㝥戱戶㈳㠷㜱㌰㙣敦昳敤㜱㤸昳㘸㌳㠱㤴㍣㜲㔱〷㤶㠴搶㝤㌷〴㘷晦搳摢㥣〱ㄴ摡扦戰㐹㉦攷㤱〸㙤㘵㉣挶㌴㙥昹攴㜷㑡攵㡥㜳愸㡤愴㐷搲搸挵㡥㍡㔸换攲㈶㙢㥦戹慦〴㈶扦摦扦愷てㄸ昸ち搷敢㥣㐶昱敦㜶敢敦〲㍥㘳㜸㜳㜰㐷戲㜴戳挸㌱ㄱ㤱㘷扦〴㐱捥戴㕡ㄸ挱捣㠹挳㥡㜸㉥㘱㑣㡢㠹㕣搲㡤扣㈵攸捤㠶搸㥡㜱㙣扣っ㌵挷㤶㘶攲搱㐴㍣㘵㜰ㄲ㠲㔳ㄵ㥥〱㡦ㄸㅢ戱晦扦㉡㥤㡤昳㉤㠴收搸㥡㡣㥥捡㙥收晥㕡㘴㙡晦愲㥣㠰攵㡢㉤㡡愷㜰〳㤹㌶㤹㙥㠹㡤㡥愷户攲㐵㠶㠹㘴㙡愹扥㌹扢㑦〰㠵搱㙣㕤收㕤攵㔵㕥慦㙡昴㌶敥改戳ち㈳ㅣ㔵㜶愲㑥㉦㠹〵搵㔲愴慡摣慦㐴挹㍡㝤攱晤捡㌶ㄵ㥤昴扢㙥晤收摦〲㘱っ搶づ㐶愱愶㔹㈰换㤷慥ㅤ㉥㥣搹晤㑢敦㘹昸戸搳㕤攵㔱㈰挳㈲㝦㐰㌰ㄳ捡搳捤愱㐲ㅥ㐷㡥㈶㠸㌳㔷㍡晣〲㌱搱攱㐸挴搳㤳敡㑣㉥挱搶㙤ㄳ㙥㝣㠴㕥㙣㜹㈳收㑥㌷㌳㥣捥㈵昵㐴搶㤲つ愶㤳㐹㥤㐳㡢挳㜲ㄴ㜱摢㘸㤴戹㌵㈲㠹ㄶ〳㤱昱㘷戱昴㐹戰昴㐹㘱攱㜱捣㐳㍦㐹戳慥昴㐶㍤ㄳ捦㡤㈷攳㤱㐶㘶㜸㌰户㑦㡣㐹慥慦攰㑣晢㤲㠱㠹㠹㙡改昶扡戹㈳っ戸摢戰㜶愰敢〸㍦㐶慥㔷㥥攱㙡て㑦㔴㌰㝣㈵搸㙢㠷愰㌶㥦ㄷ㡤㐰搸㌷㥢攲㤸㠰㠱㈳㐱㐸㉤愷〲㍥摡愱㤶ㄲ㔵敢㐷㐰慡㙥㜲㌷㐰㈱㌰㤲搶愳㑢㜰㜶㥢捥㌴㔸敦ㄵ㌵〲㕡㠶㤴㑣㤰〷ㅢ㠳㌸ㄵ挴㘹攳ㄶ捣㠳㌳㡤㘴㡣攲挸愰㥥㐷㈲㝥ㄳ㐳㑥㉥㍤㍥摦戴㐶㌷㕢挳㜶㕤㜳慣つ㘰攷㉢㔴挳㘵昵扦㜲㐶摦〲㜶㈱㄰愸〳搵づ㐳㕡㍢ㅣ㐴㥤㡥㉣晢㔳愲㜰〴ㄵ㕡㐱㝣㉢㈱㉣扤㑢㉡ㅥ〲戰㜲㕦㤲㠷ㄳ㡤㐹㜶〷搳つ㍦㡥㉣㜰挸〱㤷昸愷㌵慥㠰㕣㍢ㄲ搵㍥晥搸㘳㕣戳㘲〷ぢ挴戶敦㐳㍡㄰愰昳戴搹戴㝦ㄴ㠸㍡ㅢ搹㠵㘴㤹ぢ㤲戹攰〱ㄲ㔹㤰ㅣ㡤㌴ㅥㄵ敡ㅣ戰〶昰戱㉦〷㤲㤸㑡ㅦ㘳㘹㥤ぢ㌱愷搳〴㜴㜷㔳㌳挵㥤㙢㑥捦昰慡〶搴ぢ昳㠳攳慤捡挶㈰攲ㅣ挱扣㉡㍥挵㤴づ〵㍥挹戰㠹㑤扢㈵㤱㔳㠵㈱㘱昴搴收㐱愸㈲㐸㌱㈸㐱搳ㅣ愴㈷㠲扢晢㐱㙡㐸〹㔴攲ㅣ愴㙡㈳戸戶㘳㔱㡤㡤晣㐹㐸㙢敤戴挶㕤㜴ㄷ㠵づ㉡㜴㔲㈱づ〵愲慦㜵㈱㤷〷㉣攱㈸收〰㉣挴㘲摤㉣㌶〱㠵㠵㉣㘶〲搶ぢㅥ㍡㈴㠰昵㈱㑤挰戸〹㍥㠰㡦㝤ㄵ〳搶㙦㘹㙤㠵戸㘶挰戸㥢㙥〲㜶㌲㡡ㄷ〰㍢搵慡㡣ㅢ敤戵〰㜶㈱昴慡〰戶つ㘲〱㙣㍥敡㔵ㄷ㈱㔷〴ㄸ敦戱摤〳挶戹づㄴ㑢〰扢〴ㅣㄷ㍣〶愰愹㉤〲㔱㤷扡㉢っ㔲㘱㠸ちㅦ㠵㠲〰戶ㄸ戹㍣㘰㔷㌸㡡㌹〰㕢挲㘲㑢㔹散㉡㈸㉣挴挷〲㙣ㄸ㍣ㅢ戰攵㐸ㄳ戰慢挱ㅡ挰挷扥㡡〱㍢捤搲攲捥㝤捤㠰㕤ぢ㘵ㄳ戰ㄱㄴ㉦〰戶挲慡散㍡挸㙢〱散戳搰慢〲ㄸ捦〷〴戰㤵愸㔷㕤㡦㕣ㄱ㘰㘷㠰扢㝢挰㜸愰〰挵ㄲ挰㙥〴挷〵戰㔱㘸㙡㙢㘸㡤愷つ㉥ち㙢愹戰㡥ち㌷㐱㐱〰㍢ㄳ戹㍣㘰㌷㍢㡡㌹〰㕢捦㘲㘷戱搸㙤㔰㔸㠸㡦〵搸搹攰搹㠰㥤㠳㌴〱晢㍡㔸〳昸搸㔷㌱㘰攷㕡㕡户㐳㕣㌳㘰摦㠰戲〹搸㜹㈸㕥〰㙣㠳㔵ㄹて㈴㙡〱散㑥攸㔵〱散㉥㠸〵㌰ㅤ昵㉡ㅥ㕥ㄴ〱ㄶ〱㜷昷㠰㝤ぢ挵愰㔸〲搸摤攰戸攰㘱㐰㔳㡢搱ㅡ㑦㐰㕣ㄴ㌶㔲㘱㥣ち昷㐰㐱〰㡢㈳㤷〷㡣挷ㅥ㜶㌱〷㘰攷戳搸㈶ㄶ晢〱ㄴㄶ攲㘳〱㤶〴捦〶㉣㠵㌴〱㝢㄰慣〱㝣散慢ㄸ戰戴愵昵㐳㠸㙢〶散㐷㔰㌶〱摢㡣攲〵挰㌲㔶㘵て㐱㕥ぢ㘰て㐳慦ち㘰㡦㐰㉣㠰㘵㔱慦㝡ㄴ戹㈲挰㈶挰摤㍤㘰㍣㜸㠱㘲〹㘰㍦〵挷㜶㉣愵搶散㘵㉢搲摡㈴㠸晡㤹扢挲ㄴㄵ㍥㐲〵㥥搳〸㘰ㄷ㈲㤷〷㡣㐷㌱㜶扤づ挰戶戱搸㐵㉣昶㍢㈸㉣挴挷〲㙣㍢㜸㌶㘰ㄷ㈳㑤挰㜸愸㌲㠰㡦㝤ㄵ〳㜶㠹愵昵㌴挴㌵〳昶っ㤴㑤挰㉥㐵昱〲㘰㤷㔹㤵㍤ぢ㜹㉤㠰晤ㄱ㝡㔵〰㝢づ㘲〱散㜲搴慢㥥㐷慥〸戰㡦㠱扢㝢挰㕥㐰㌱㈸㤶〰昶㈲㌸戶㘳㈹戵〰晢㌸搲摡㈷㐰搴㑢敥ち㥦愴挲㤵㔴㜸ㄹち〲搸愷㤰换〳挶攳㈱扢㕥〷㘰㥦㘶戱慢㔸㡣㐷㌹ぢ昱戱〰扢〶㍣ㅢ戰㙢㤱㈶㘰㍣攸ㄹ挰挷扥㡡〱扢捥搲攲㐹㔰捤㠰昱挴挸〴散㌳㈸㕥〰散㜳㔶㘵晦㠰扣ㄶ挰摥㠵㕥ㄵ挰㜸摥㈴㠰㕤㡦㝡搵晢挸ㄵ〱戶〳摣摤〳愶㔸ㄶ㐵㡢㘷㠹㍣愱戲ㅤ㑢愹〵搸㡤㐸㙢㍢㐱ㄴ户攴㕣ㄴ㙥愲挲ㄷ愸攰〳ㄱ挰㜶㈱㤱〷㡣㐷㔶㜶㌱〷㘰㌷㠳慤㝤ㄱ挴挷㠳㠵摡づ㌲ㅡ搰慣愰攳㜴㠹㑢敦散㝥戱㌳㈶昰ㅥ㑢㙥㙡㈵戶㌸㜳㘴敤ぢ㙢摢㝡㜳愳戹昴㘵攰攲㉦〴攰㡣㐶扡㜰昶戹捤攸㔹愹て㡡㜵慤扥㘵愹戹㘷ㅢ搱〱摦㜹㌸敡慢捤ち㈰昱㌴㙣攱㝢㘶㘳㘳㥥㐶摡慣挳㈷愰摤〲〱敦愰ㄹ昸㑢㥤攲㈱㜴㠰ㅢ搷挷㙤搵㉡㝢㐲㈵㝢戸慣㜵㐶㘱〵换扤㡡㜹〹㝥〵挸㙤改㕢扣㌵昴ㄵ㥡㍦挸慤つ㡡扢㐶慣㔹扢搵㑡㌰攳攳捡㝦户㥢つ昵搰挴改ㄴ戶ㅤ㐶㜳㔳〹㙣昵㌰挹㜷戳捣ㄴ搷戶愶ㄸ㡤㑥㘷㜰㤳搴㤷扥㡤㤹㉦扢〰㔵㑤㍢愰攴敤㔷㈹㐶挹㉣戴挶户ㅥ㄰㔵㉣捦㐶ㄷ㔰㘱ㄹ㕥晥摢挰㍦攰昴㜸㈴㤳捥愶㘳戹搶㔱㙣㔷戶昲㝤攸ㄸ㌶慥〷㝣敢㔰愳慢㑤㜶慣㍥挵㉦挹〸搰㠱㑤愹昴搶㤴戴挶㤷攵㙢攱戴愶㌵㌴搰っ㤶慣收㜵ㄴ扣ㄸ㍣㤴ㄲ㕣挱挳㤰㘰摡㝦㍢攸摣挱㐵㠳慢挷愲攱㐸㔷愴㌷ㄲ敢敤攸敢挱ㄷ愱晡晡晢㐲㤱慥㔸愴扦扤搷攸敤て昷㠴㠲戲搵㠰㌲摡㌷㔰㈶挸捤〵搶愰摤挱㕣慢㥤愳慣攵㐸㄰ㅡ昶攳昳㠱㕥挱搹愸㤹攳搹㝦㈷ㄲ搳〷ㄷ㡤㌹昶㈵晤㜷㠱搷〴㥥散扣慣挶ㅢ搸晥㙦㠲戳ㅦ㌸挵㕦㌴ちㅥ㘵搵㔲昸㍡㡥昶ㅦ㘰愹戹㈰㡣㘹〱㜵ㅡ㕣捦㝢捥扣㜷扥㑤ㅥ敥ㅤ敥㔵攰㝦挹扤㜳㡣㉢㤷㕢づ扣㝦戴㝢㈹收㤶〳晥㤷㤴㥣㘷㜳敦戳ㄲ㔴㔱摣㌰攰昸㔶㡢搱〰㡥㉡㌰㍤ㅡ㠷ち㐷㠵ㅡ〴㠷㈳愳ㄸ搹㤳㔸〰ち晥晦〲㌵〱㙤敦敥攸敢散〸㜷攸㌱扤㍦搴搹搵ㅦ敥敢敡敦散㡡㠴昴㜰㈸ㅡ敥㡥昴〷㘵〷㠱㜵㍦㠰㌲㐱敥ㄹ戰〶ㄳ搰㑥㍢㐷㔹㑢ㄷ挸摥〱㌴㠴㥡改㘴㡤㠰㙡㐴㔰㈳㘸挱㙥㥢捦㍤㕢昹㌶㤲昶㄰㔸慡ㄷ挴㠴愸て㍥㈸㐰昴㌰昸㠴愸㡦㑡㉣㘲て㜵愴㍤慡摦㤵换㑤〶㠱攸㔱㡡㑦㜵搵㤹㙦㜳ㅦ户ㄲ昸攳㔱ぢ㐰〵愲㑥㌴愲ㅣ愲㜶㔷㠸〶慣ㅡ晣㑦㈰㘱㐲搴ㄵ㙥敦敢敢搲㜵㐳敦攴㤷て挳㝤搱㔸慦ㄱ㡡挶挲㍤㌱扤㌳ㅡ敢ち㉥戲捡㘸㍦㐷㈲㌸㘸攷攴㥥㤳敤〲㜶㤵戲㤶挵㈰㝢〷㈲㙥㌲戸㐱戴搴收ㅦ挲㐶ㅣ㑡昲ㅢ戰搴㌰㠸〹搱摣㈲㠸㝥ぢ㍥㈱攲㝥〴晥㤷㐰㜴㥡㉢㤷摢ち〲搱敦㈹收戶〲晥㤷㤴㕣㘹㜳㥦戱ㄲ㔴㔱㘷㠰ち㐴㐷戸㐲㜴㤸㉢㐴愳㔶つ晥攷㤰㌰㈱敡敤㡥ㅡ㠶ㄱぢ㠵扡㍡挳愱昶㔰㈸㙣㜴攰敡敦㡣㐶挳㥤攱愸ㅥち慥戱捡㘸捦㈳ㄱ㕣㙢攷〴㈲搹㈰㘰㠳㈹㙢㌹ㄳ㘴敦㐰戴ㅥ㌵扢㐱㜴㤶捤㍦㤲㡤㤸㑤昲㉡㔸敡㙣㄰ㄳ愲晤㡢㈰晡㌳昸㠴攸ㅣ㉡㔱扢攸㉥㍡搷㤵㝢ㅥ戸〲搱ㅢㄴ㙦㜰搵搱㙤敥㕦慣〴晥㜸㔴〴㔴㈰㙡㜲㠵㈸攰ち㤱㘱搵攰㝦ㄳ〹ㄳ愲㜰戸㍤ㅣ敢㘸搷㝢㡣ㅥ㍤ㄴ搱㝢晢㍡㝢㍢㝡つ愳扢㑢㡦昴〲㈸㈳㈸晢〲散捥㕢㈸ㄳ摣㘸搵㘰〶㍡搹ㄲ戰㘵㉤㜱挸昶づ㐴摣㐸㜰㠳㘸㤳捤㍦㠶㡤㌸㤶挴攳㠵㜳㤲攰㥢㄰扤晦慥㌳搰㜹㈱㈴㐴摣㜳挰晦ㄲ㠸搲慥㕣㙥ㅤ〸㐴昵慣㌹攳慡㤳戵戹㝥敡愰㘲昹㑣㠰ち㐴㝦㐷㈳捡〳摤㥢攰㤶㍦㡢戶㕡㔵昹〳愸捡㠴愸㍦ㄴ敡敢敡づ戵ㅢ摤㝡㜷愸〳㤹昶㥥㜶㍣㡤㝡㐳㥤戱〸㈳㘰㜰搲㉡愳㑤㐳㤹攰㤴㥤㤳扢㐸㌶〱搸㔵捡㕡㉥㠴㙣敦㐰戴つ㌵扢㐱㜴㤱捤㍦㤱㡤㘸㈳㤹㐱㈷㙤〷摦㠴攸㤵㈲㠸㘶㐲㐸㠸㉥㠶ㅣ晦㑢㈰扡挴㤵换捤〲㠱攸㈰搶㝣㤹慢捥攵㌶㜷ㄶ㜵㔰戱㝣㍥〶㉡㄰晤挹ㄵ愲攷㕣㈱晡戸㔵㤵晦㌰㔴㘵㐲搴搹摤搳愳昷挷挲㍡ㅥ㍥愱㔸愸㕦敦敢㡤㜴㜴㜵户㜷昷昶户挷㍡愲㕤㐱㔹晢戳㍢㠷愳㑣昰㤳㔶つ收㕤㈴换㝥㕢搶昲㈹挸昶づ㐴摣㉣㜰㠳攸㉡㥢摦挵㐶昰挵㔶敤㘸㍡改ㅡ昰㑤㠸㝥㕤〴搱戱㄰ㄲ愲㙢㈱挷晦ㄲ㠸慥㜳攵㝥〶㕣㠱攸㜸搶捣敤㠱昲㤲搷摢摣ㄳ愸㠳㡡攵戳〳㔴㈰晡㠵㉢㐴㑦戸㐲㜴愳㔵㤵扦ㅤ㔵㤹㄰戵挷摡㍢扡晢扡㡣〸㠰〹㐵扢㡣晥㔸っ昳戸敥㜰㑣敦〸㐵愲㍤晤挱㥤㔶ㄹ慤〳㘵㠲㌷搹㌹戹㡢扥㘰攷㈸㙢搹㠵摣摥㠱攸㘶搴散〶搱ㄷ㙤㝥㍦晤捤搷㙢戵㝥㍡㠹ぢ㔳晣〷ぢ㌹ㄶ攴㐷㝤挵收㍡㥦㐰挱㕢挱攵攲㐷㍢ㄵ扡捤㜵㍥慥㌶㕣摦昰愹昶㝤㝦慥㑡㘶㈶㠷戳㔸㈱攰摢㘵㙢搲〳昹摦ㅣ搸捦㕥㌹捣戳扦搹㌶户挰戱㕦愵戳㡢慤捣攴换攱㡢㕡㔸㙦㐳㌰㡦摦㠳㥢㔹挸㌹扥愲㜵㐸㠱㡢昷㈶昱㌶㤷ㄱ戵㙢捣攲晣扡摥㕢愷㡥㜷㝢㈷搴晡ㅡㄲ扥昹㘳㔷戰㌸㌵㤱攴㑢扢㠷戸ㅣㅡ㉦㡡攷㘴㘵捤昷捣㤴㜶㍢摣攳晦㌰㕣㌵㜷昷㍦㌴㌰愷扢换昷㍤っ挴㝦愲ㄱ愸摤戱愸㘵㤳㜸〵戴㠵㠴㤵㘳㡥昵㤱愵戸扡㜲㝢戵昹㝥㈸戸㝥㑢改㍢㤶愰散㕢㑡㕣㡡搱慥戶挴㌹㕡敥戵戹㐵愳㠵慢㉡ㄹ㉤换㘴戴㈸㉥㘵㌸㘲㤴挶㐵㤲㝦㜹慤㡥改㔶㜷愳㌹㜶㘷〲摡〸晢昷㄰慡㜰敢搲㕤㤵扡㜴愷㈵㈸晢㙥ㄱ㤷㉥昸敦搱㔶㍢扢昴愸捤㉤敡搲攳攰㑡㤷搶㤸㕤晡㌹昲㘶㤷戸愸昰慦慢戵㑢㈱㜵㕢㔱㤷搶戳㑢㥣扤扢㜵改换㤵扡㜴㡢㈵㈸晢㐶搰㙦㔱ㄳ晥攳换㘳捥㉥挹ㅣ㥥摣愲㉥㍤〳㐵改搲〶戳㑢㥣㉡㥢㕤攲㈴摣ㅦ慥戵㑢扤敡愶愲㉥㐵搹愵㔷㔱㠵㕢㤷㙥愸搴愵敢㉤㐱搹昷㜸㌸㌵挶㝦㡦㜶扥戳㑢㌲攷㉤敢ㄲ㘷戹搲愵㠴搹㈵㑥㍢捤㉥㜱搲敡㑦搵摡愵ㅥ㜵㑤㔱㤷㌶戳㑢㥣ㅤ扡㜵改捡㑡㕤晡愴㈵㈸晢昶つ愷㤲搲愵㉤㐸攴㈳慦捣ㄱ换扡挴㔹愱㜴㘹ㄲ㠹收㍡挵愹㤸搹㈵㑥昲晣ㅦ〱愹㈹挸昴愹换㡢扡戴つ〵ㄵ㘷㔳㙥㕤扡戸㔲㤷戶㕢㠲戲敦捣㜰敡㈵㕤扡ㄴ㠹㝣㤷㘴㑥㔵搶㈵捥愲愴㑢㤷㈱㠱㉥㜱㕡㘳㜶㠹㤳㈲晦ㄵ㈰戵㜴愹愷㕤㑤ㄵ㜵改摦㔰㔰㜱昶攱搶愵㕣愵㉥㘵㉤㐱搹㌷㕤㌸㔵㤱㉥㝤ㅡ㠹㝣㤷㘴づ㔲搶㈵捥㍡愴㑢㔷㈳㠱㉥昱㔱㙦㜶㠹㤳〸晦戵㈰戵㜴愹扢㕦㈵㡢扡昴ㄹㄴ㔴㝣㕡扢㜵㘹扣㔲㤷㌶㕡㠲搲敦愷〴昹愴㤷㘶㝥ㅥ〹敤㐶㤲㥤㈰〱ㅦㅦ敢慥て㈰㜹㐹戴捤㝣㥢慥昰㍢ㄶ㉤㜰㠰㉦挶ㅤ摤㘹㌱昳㘷㈴戸㈹㉦㕦㐸㐸挸㜶㘸ㄳ㕥慣换攰㤷㈴㐶昰㥥㈸㕥愷挳て晡㔸㍢㠱㜸㝦㤴㉦㌸搹慦㙥㘹㤲㘳㘱㝦㙣㈵㝦㝣愷㈱㌶㥣挵摢愸搱㐶㝣㍤㍢㠷㕦昶㐸敤ぢ㈷ㄳ搸愰收捤㠹换㝣摦捥㜵㙦㤸㥢扥愵慦㝡㌹㕥戹㉤昸挳㝥敤摡换昷昱昶散㕣挲㝦ㄳ㥡㔳昸㐹㠱㉤㥣〵㘵扤㉡っ摣㘵㔵昸㜲攷㉣㜹晥攳㥤㍦㡦戶ぢ扡昲ㅤ㕣㈵㝤挰扢㐴摡ㄷ挹攲ㅢ㐶收㠹㕦㍤㈷づ搵㘶㌵ㅣ晤つ挹㌱㥤㍦㉥搶㤸ㅣ㑢ㄸ愹㡤戹昱晣て㡡攱㡣〹摦㕣搷㙥㐱㈵ㅣ㕣扣㘷㠲㥣㈵挸㐸晢㌲㑤㝤㠵攴慢㈰〱挵㈹〱㐷㥢挶㉥㜸搵㝡搷㈶摦㐶㠵㌳㔹ㄷㄲ慣㌱愰摤㑥㔶愱挹㡡㜳〱㌶㕢扢〳㈴㙦㤶㑦㜲㌱晢敦ㄴ摤㐹㜲ㄷ㐸㐰昱戱敤㌰扢挲搵散户愸㕦㙣昶㙥戲ㅣ㘶昹扣ㄶ戳昷㈰㤱㌷换愷慤㤸扤㤷敡晦㐹㜲ㅦ㐸㐰㙤〰㜵㤸ㅤ㜲㌵晢㕤敡ㄷ㥢㝤㠰㉣㠷搹㈸昲㘲昶㝢㐸攴捤昲㠹㈸㘶扦㑦昵ㅦ㤰㍣〸ㄲ㔰㝣晣㌹捣㥥散㙡昶㈱敡ㄷ㥢㝤㤸㉣㠷㔹㍥昷挴散愳㐸攴捤昲愹㈵㘶ㅦ愳晡攳㈴㍦〱〹㈸㍥愲ㅣ㘶摢㕤捤㍥㐱晤㘲戳扦㈰换㘱㜶ㅢ昲㘲昶㈹㈴昲㘶昹㘴ㄱ戳扦愴晡慦㐸晥ㅢ㈴愰㉥〳㜵㤸㍤摡搵散晦㔰扦搸散敦挸㜲㤸攵昳㐳捣㍥㡤㐴摥㉣愳扦㤸㝤㠶敡捦㤲晣〱㈴愰ㄸ敡ㅤ㘶て㜵㌵晢㍣昵㡢捤扥㐰㤶挳㉣㘳扣㤸㝤ㄱ〹摢慣㡦ㄱ晡ㄴ户㜵㠹ㄹ㤱ㅤ挷㉦昳㜰ㅣ㔸昴敢㍢㡢昱㙢㍡㔳㈸敥愹挳晢戰㍥㔹扤搴㝢㑦摥戳扡ㄸ㥡㥢㔰ㄵ㍦扥〳搱挵㝦愱ㅥ〶㠶挲㔹ㅣ㙢㍣ㄵ㥦㐶慦㕦昱㐹挴づ慢㤹戰㐰㉢昳㐵愰搴㑥㕢㜰㠰㈵㘰㤴搵㕥〵搷挷戰㔶㜳扣愵改㍤㍣㈲㝤㡤敤㘲挰㤴戹挰㥦慤〴㌳㉤㡣㜸㑣㌴㌶㠲㈸㐶㍡改㐴搰㙡慢摤㍢㐶㍦ㄱ戴㤴昴㡥ㄱ㔱〴搳㥤扤晢ぢ㙢㘵〴㤴挰晤㔷收ㄸ晣挴晣摦慣㠴㤸㘷攴㉢㤸㘷挴㤳捡〲㈵收ㄹ〵㐵愰㤵㤸㘷㘴ㄴ㐱愳搳晣摦㔹㉢㈳愱㤸㝦㥢㌹〶㐱㌱晦て㉢㈱收ㄹ〱ぢ收ㄹ昹愴戲晡ㄲ昳㡣㠶㈲愸㉢㌱㝦㥦㉤昰㍡捤扦捦㕡ㄹㄱ挵㍣攷㕤敡〱戲攰㘱㑤㌱㐷㔷攳搳挲㐸㔸㌰捦〸㈸㔶摥㝢挷ㅣ㐱戶昳ㄹㄵ㐵昰慥㈵戰㠷ㄶ㈳愵〸摥戱〴㌲戴昸ㄳ㡣㡡㤱㔱捣晢㤹㘳㔰ㄴ昳つ㑥昳㡣㠸〵昳㡣㠴㔲搹㕢㈵收ㄹㅤ㐵昰㘶㠹㜹㐶㑣ㄱ晣㥦搳晣㌴㥡㘰㠴ㄴ昳㑤捣㌱㌸㡡昹㘶愷㜹㐶挶㠲㜹㐶㐴愹散㝦㑢捣㌳㑡㡡攰㡤ㄲ昳㡣㥣㈲㜸摤㘹㝥㍦㥡㘰愴ㄴ昳晢㌳挷㈰㈹收㘷㌸捤㍦㙤㜱捤㤱捦挸㈸㤵扤㔲㘲㥥搱㔲〴㉦㤷㤸㘷〴ㄵ挱㑢㑥昳〷搱〴㈳愶㤸㍦㤸㌹〶㑢㌱㍦换㘹㥥㤱㌲摦晢ㄶ㠶〳㠶㔸敦愴㡡㙣㠸㙥搸昰㔶㑢㝤敢㠷敡搷㉦㙣摡昱捣㈳㝦戸昶挹㜳收扦昰捥捥㥤㑦㍥㜷敤㘳敦摣ㅦ㥥晦搰㤷扥昴攰昲㕤㡦晤㘱晦搸捤摥㙦扦㌵㜲昳戶㡥㑤摢㉥㠸慤㍤㝥改戶戳捥㍦愳㘳搵㝥昳敡敡ㅡㅡ㡥㤹昱攳㠳㡦つ㕥㝣挱扤敡㝢扦㍥㈸愵㈴〴㜰〰ㄶ慤㥦ㄹち攴挱㜰〸㥡搶㕣搷挲晢㜶慦㌶㐳㐲㐱㔹㌳ㄸㄲ愴ㄹ㠷㤹捤攰晤扢㔷㥢昱㌶っ〸㈴㐵摥㘰㘸㤰㘶ㅣ㘱㌶攳晤扤摤っ〹つ㘵摥㘰㠸㤰㘶ㅣ㘹㌶㠳昷昳㕥昵㠶㠴㠸戲㘶㌰㔴㐸㌳㡥㌲㥢挱晢㝡慦㌶㐳㐲㐵㔹㌳ㄸ㌲愴ㄹ㜳捤㘶昰晥摥慢捤㤰㤰㔱搶っ㠶づ㘹挶㌱㘶㌳㜸㥦敦搵㘶㐸攸㈸㙢〶㐳㠸㌴攳㌸㘹㠶攲㝤㉢㐱攸㤷㔶㄰㕡㠴㈲㜸昷㑥昱㑥ㄲ挱㔳㈵〲㡥㙤ㄱ㍣㔹㈲攰㘸ㄳ挱㉦㑡〴挴㕦〴㍦㉦ㄱ㄰ㄱㄱ㍣㔱㈲愰㡦㐴昰戳ㄲ〱㕢㉤㠲㥦ㄶぢ愶晤㍦㐲㘳捤敥</t>
  </si>
  <si>
    <t>Total Profit 0.2_5_2_4</t>
  </si>
  <si>
    <t>Total Profit 0.69_6_1_3</t>
  </si>
  <si>
    <t>¥2,874.77</t>
  </si>
  <si>
    <t xml:space="preserve"> ¥-83,516.70 </t>
  </si>
  <si>
    <t>¥863,280.14</t>
  </si>
  <si>
    <t>¥840,274.41</t>
  </si>
  <si>
    <t>¥860,405.38</t>
  </si>
  <si>
    <t>¥923,791.11</t>
  </si>
  <si>
    <t>¥1,150.17</t>
  </si>
  <si>
    <t>¥1,164.98</t>
  </si>
  <si>
    <t>States</t>
  </si>
  <si>
    <t>Binoculars with same eyepiece</t>
  </si>
  <si>
    <t>Future order</t>
  </si>
  <si>
    <t>No future order</t>
  </si>
  <si>
    <t>Prob(State)</t>
  </si>
  <si>
    <t>Research outcome probs:</t>
  </si>
  <si>
    <t>Prob(Optimistic|State)</t>
  </si>
  <si>
    <t>Prob(Pessimistic|State)</t>
  </si>
  <si>
    <t>Joint probabilities:</t>
  </si>
  <si>
    <t>Marginals</t>
  </si>
  <si>
    <t>P(State &amp; Optimistic)</t>
  </si>
  <si>
    <t>P(State &amp; Pessimistic)</t>
  </si>
  <si>
    <t>Posterior probabilities (joint/marginal):</t>
  </si>
  <si>
    <t>P(State|Optimistic)</t>
  </si>
  <si>
    <t>P(State|Pessimistic)</t>
  </si>
  <si>
    <t>Demand (future orders)</t>
  </si>
  <si>
    <t>Trading vol in mkt</t>
  </si>
  <si>
    <t>Vol of goods for salvage</t>
  </si>
  <si>
    <t>Salvage value</t>
  </si>
  <si>
    <t>Original</t>
  </si>
  <si>
    <t>Research</t>
  </si>
  <si>
    <t>* There is 69% chance of getting future product</t>
  </si>
  <si>
    <t>Expected Value of Imperfect Info</t>
  </si>
  <si>
    <t>Total Profit_1_7_0_0</t>
  </si>
  <si>
    <t>Algorithm outcome probs:</t>
  </si>
  <si>
    <t>Prob(Yes|State)</t>
  </si>
  <si>
    <t>Prob(No|State)</t>
  </si>
  <si>
    <t>P(State &amp; Yes)</t>
  </si>
  <si>
    <t>P(State &amp; No)</t>
  </si>
  <si>
    <t>P(State|Yes)</t>
  </si>
  <si>
    <t>P(State|No)</t>
  </si>
  <si>
    <t>Algorithm</t>
  </si>
  <si>
    <t>Lowest</t>
  </si>
  <si>
    <t>Expected Value of Perfect Info</t>
  </si>
  <si>
    <t xml:space="preserve">Value of Information Analysis  </t>
  </si>
  <si>
    <t xml:space="preserve">Tabs are colored according to analysis type </t>
  </si>
  <si>
    <t xml:space="preserve">Optimal Order Quantity Analysis </t>
  </si>
  <si>
    <t xml:space="preserve">Modeling Probabilistic Dependence  </t>
  </si>
  <si>
    <t>Chelsea Alford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</si>
</sst>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164" formatCode="_ [$¥-804]* #,##0.00_ ;_ [$¥-804]* \-#,##0.00_ ;_ [$¥-804]* &quot;-&quot;??_ ;_ @_ "/>
    <numFmt numFmtId="165" formatCode="[$¥-804]#,##0.00;[Red][$¥-804]#,##0.00"/>
    <numFmt numFmtId="166" formatCode="&quot;¥&quot;#,##0.00;\ &quot;¥&quot;\-#,##0.00\ "/>
    <numFmt numFmtId="167" formatCode="#,##0.0"/>
    <numFmt numFmtId="168" formatCode="0.0"/>
    <numFmt numFmtId="169" formatCode="&quot;$&quot;#,##0.00"/>
    <numFmt numFmtId="170" formatCode="_ [$¥-804]* #,##0_ ;_ [$¥-804]* \-#,##0_ ;_ [$¥-804]* &quot;-&quot;??_ ;_ @_ "/>
    <numFmt numFmtId="171" formatCode="0.000"/>
    <numFmt numFmtId="172" formatCode="0.0000"/>
  </numFmts>
  <fonts count="14" x14ac:knownFonts="1">
    <font>
      <sz val="12"/>
      <color theme="1"/>
      <name val="Calibri"/>
      <family val="2"/>
      <scheme val="minor"/>
    </font>
    <font>
      <sz val="12"/>
      <color theme="1"/>
      <name val="Calibri"/>
      <family val="2"/>
      <scheme val="minor"/>
    </font>
    <font>
      <sz val="12"/>
      <color theme="0"/>
      <name val="Calibri"/>
      <family val="2"/>
      <scheme val="minor"/>
    </font>
    <font>
      <sz val="12"/>
      <color rgb="FF000000"/>
      <name val="Calibri"/>
      <family val="2"/>
      <scheme val="minor"/>
    </font>
    <font>
      <b/>
      <sz val="13"/>
      <color theme="1"/>
      <name val="Calibri"/>
      <family val="2"/>
      <scheme val="minor"/>
    </font>
    <font>
      <b/>
      <sz val="12"/>
      <color theme="1"/>
      <name val="Calibri"/>
      <family val="2"/>
      <scheme val="minor"/>
    </font>
    <font>
      <i/>
      <sz val="12"/>
      <color theme="1"/>
      <name val="Calibri"/>
      <family val="2"/>
      <scheme val="minor"/>
    </font>
    <font>
      <b/>
      <sz val="11"/>
      <color theme="1"/>
      <name val="Calibri"/>
      <family val="2"/>
      <scheme val="minor"/>
    </font>
    <font>
      <sz val="10"/>
      <name val="Arial"/>
      <family val="2"/>
    </font>
    <font>
      <sz val="10"/>
      <color indexed="8"/>
      <name val="Arial"/>
      <family val="2"/>
    </font>
    <font>
      <b/>
      <sz val="10"/>
      <color indexed="8"/>
      <name val="Arial"/>
      <family val="2"/>
    </font>
    <font>
      <b/>
      <sz val="10"/>
      <name val="Arial"/>
      <family val="2"/>
    </font>
    <font>
      <sz val="10"/>
      <color rgb="FFFF0000"/>
      <name val="Arial"/>
      <family val="2"/>
    </font>
    <font>
      <sz val="10"/>
      <color theme="1"/>
      <name val="Arial"/>
      <family val="2"/>
    </font>
  </fonts>
  <fills count="14">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0F0F0"/>
        <bgColor indexed="64"/>
      </patternFill>
    </fill>
    <fill>
      <patternFill patternType="solid">
        <fgColor theme="4"/>
        <bgColor indexed="64"/>
      </patternFill>
    </fill>
    <fill>
      <patternFill patternType="solid">
        <fgColor theme="9" tint="0.79998168889431442"/>
        <bgColor indexed="64"/>
      </patternFill>
    </fill>
    <fill>
      <patternFill patternType="solid">
        <fgColor rgb="FF00FF00"/>
        <bgColor indexed="64"/>
      </patternFill>
    </fill>
    <fill>
      <patternFill patternType="solid">
        <fgColor rgb="FF00FFFF"/>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F8D4E8"/>
        <bgColor indexed="64"/>
      </patternFill>
    </fill>
    <fill>
      <patternFill patternType="solid">
        <fgColor rgb="FF4DFDF9"/>
        <bgColor indexed="64"/>
      </patternFill>
    </fill>
    <fill>
      <patternFill patternType="solid">
        <fgColor rgb="FFBFC2ED"/>
        <bgColor indexed="64"/>
      </patternFill>
    </fill>
  </fills>
  <borders count="2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medium">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7">
    <xf numFmtId="0" fontId="0" fillId="0" borderId="0" xfId="0"/>
    <xf numFmtId="0" fontId="0" fillId="0" borderId="0" xfId="2" applyNumberFormat="1" applyFont="1" applyBorder="1"/>
    <xf numFmtId="0" fontId="0" fillId="0" borderId="0" xfId="2" applyNumberFormat="1" applyFont="1" applyFill="1" applyBorder="1"/>
    <xf numFmtId="0" fontId="0" fillId="0" borderId="0" xfId="0" applyBorder="1"/>
    <xf numFmtId="0" fontId="0" fillId="4" borderId="0" xfId="0" applyFill="1" applyBorder="1"/>
    <xf numFmtId="0" fontId="0" fillId="0" borderId="0" xfId="0" applyNumberFormat="1"/>
    <xf numFmtId="0" fontId="2" fillId="0" borderId="0" xfId="0" applyFont="1"/>
    <xf numFmtId="0" fontId="0" fillId="0" borderId="0" xfId="0" applyNumberFormat="1" applyBorder="1"/>
    <xf numFmtId="0" fontId="0" fillId="2" borderId="4" xfId="0" applyFill="1" applyBorder="1"/>
    <xf numFmtId="0" fontId="0" fillId="2" borderId="0" xfId="0" applyFill="1" applyBorder="1"/>
    <xf numFmtId="0" fontId="0" fillId="2" borderId="5" xfId="0" applyFill="1" applyBorder="1"/>
    <xf numFmtId="0" fontId="2" fillId="5" borderId="4" xfId="0" applyFont="1" applyFill="1" applyBorder="1"/>
    <xf numFmtId="0" fontId="2" fillId="5" borderId="0" xfId="0" applyFont="1" applyFill="1" applyBorder="1"/>
    <xf numFmtId="0" fontId="2" fillId="5" borderId="5" xfId="0" applyFont="1" applyFill="1" applyBorder="1"/>
    <xf numFmtId="165" fontId="0" fillId="2" borderId="5" xfId="1" applyNumberFormat="1" applyFont="1" applyFill="1" applyBorder="1"/>
    <xf numFmtId="0" fontId="0" fillId="4" borderId="4" xfId="0" applyFill="1" applyBorder="1"/>
    <xf numFmtId="165" fontId="0" fillId="4" borderId="5" xfId="1" applyNumberFormat="1" applyFont="1" applyFill="1" applyBorder="1"/>
    <xf numFmtId="165" fontId="2" fillId="5" borderId="5" xfId="1" applyNumberFormat="1" applyFont="1" applyFill="1" applyBorder="1"/>
    <xf numFmtId="0" fontId="3" fillId="2" borderId="0" xfId="0" applyFont="1" applyFill="1" applyBorder="1"/>
    <xf numFmtId="165" fontId="3" fillId="2" borderId="5" xfId="1" applyNumberFormat="1" applyFont="1" applyFill="1" applyBorder="1"/>
    <xf numFmtId="0" fontId="3" fillId="4" borderId="4" xfId="0" applyFont="1" applyFill="1" applyBorder="1"/>
    <xf numFmtId="165" fontId="3" fillId="4" borderId="5" xfId="1" applyNumberFormat="1" applyFont="1" applyFill="1" applyBorder="1"/>
    <xf numFmtId="165" fontId="0" fillId="2" borderId="5" xfId="0" applyNumberFormat="1" applyFill="1" applyBorder="1"/>
    <xf numFmtId="0" fontId="0" fillId="3" borderId="6" xfId="0" applyFill="1" applyBorder="1"/>
    <xf numFmtId="0" fontId="0" fillId="3" borderId="7" xfId="0" applyFill="1" applyBorder="1"/>
    <xf numFmtId="165" fontId="0" fillId="3" borderId="8" xfId="0" applyNumberFormat="1" applyFill="1" applyBorder="1"/>
    <xf numFmtId="0" fontId="5" fillId="0" borderId="0" xfId="0" applyFont="1"/>
    <xf numFmtId="0" fontId="0" fillId="0" borderId="0" xfId="0" applyBorder="1" applyAlignment="1">
      <alignment horizontal="right"/>
    </xf>
    <xf numFmtId="0" fontId="6" fillId="0" borderId="0" xfId="2" applyNumberFormat="1" applyFont="1" applyFill="1" applyBorder="1"/>
    <xf numFmtId="0" fontId="6" fillId="0" borderId="0" xfId="0" applyFont="1" applyBorder="1"/>
    <xf numFmtId="0" fontId="0" fillId="0" borderId="9" xfId="0" applyBorder="1"/>
    <xf numFmtId="0" fontId="0" fillId="0" borderId="11" xfId="0" applyBorder="1"/>
    <xf numFmtId="0" fontId="0" fillId="2" borderId="12" xfId="0" applyFill="1" applyBorder="1"/>
    <xf numFmtId="0" fontId="0" fillId="0" borderId="12" xfId="0" applyBorder="1"/>
    <xf numFmtId="0" fontId="0" fillId="2" borderId="11" xfId="0" applyFill="1" applyBorder="1"/>
    <xf numFmtId="0" fontId="0" fillId="2" borderId="12" xfId="2" applyNumberFormat="1" applyFont="1" applyFill="1" applyBorder="1"/>
    <xf numFmtId="0" fontId="0" fillId="0" borderId="15" xfId="0" applyBorder="1"/>
    <xf numFmtId="0" fontId="0" fillId="0" borderId="16" xfId="0" applyBorder="1"/>
    <xf numFmtId="0" fontId="0" fillId="0" borderId="17" xfId="0" applyBorder="1"/>
    <xf numFmtId="0" fontId="0" fillId="0" borderId="17" xfId="0" applyBorder="1" applyAlignment="1">
      <alignment horizontal="right"/>
    </xf>
    <xf numFmtId="0" fontId="0" fillId="0" borderId="16" xfId="0" applyBorder="1" applyAlignment="1">
      <alignment horizontal="right"/>
    </xf>
    <xf numFmtId="0" fontId="0" fillId="0" borderId="12" xfId="2" applyNumberFormat="1" applyFont="1" applyBorder="1"/>
    <xf numFmtId="0" fontId="0" fillId="2" borderId="13" xfId="0" applyFill="1" applyBorder="1"/>
    <xf numFmtId="0" fontId="0" fillId="2" borderId="14" xfId="0" applyFill="1" applyBorder="1"/>
    <xf numFmtId="0" fontId="0" fillId="0" borderId="18" xfId="0" applyNumberFormat="1" applyBorder="1"/>
    <xf numFmtId="0" fontId="0" fillId="0" borderId="14" xfId="0" applyNumberFormat="1" applyBorder="1"/>
    <xf numFmtId="0" fontId="3" fillId="2" borderId="0" xfId="0" applyFont="1" applyFill="1"/>
    <xf numFmtId="0" fontId="0" fillId="2" borderId="0" xfId="0" applyFill="1"/>
    <xf numFmtId="0" fontId="5" fillId="0" borderId="0" xfId="0" applyNumberFormat="1" applyFont="1" applyBorder="1"/>
    <xf numFmtId="0" fontId="5" fillId="0" borderId="0" xfId="0" applyFont="1" applyBorder="1" applyAlignment="1">
      <alignment horizontal="right"/>
    </xf>
    <xf numFmtId="0" fontId="0" fillId="0" borderId="0" xfId="0" applyNumberFormat="1" applyFill="1" applyBorder="1"/>
    <xf numFmtId="0" fontId="0" fillId="0" borderId="0" xfId="0" applyNumberFormat="1" applyBorder="1" applyAlignment="1">
      <alignment horizontal="center"/>
    </xf>
    <xf numFmtId="9" fontId="0" fillId="0" borderId="0" xfId="0" applyNumberFormat="1" applyBorder="1"/>
    <xf numFmtId="0" fontId="0" fillId="0" borderId="0" xfId="0" applyNumberFormat="1" applyFill="1" applyBorder="1" applyAlignment="1">
      <alignment horizontal="center"/>
    </xf>
    <xf numFmtId="0" fontId="0" fillId="0" borderId="0" xfId="0" quotePrefix="1"/>
    <xf numFmtId="0" fontId="0" fillId="6" borderId="11" xfId="0" applyFill="1" applyBorder="1"/>
    <xf numFmtId="0" fontId="0" fillId="6" borderId="12" xfId="0" applyFill="1" applyBorder="1"/>
    <xf numFmtId="0" fontId="5" fillId="0" borderId="0" xfId="0" applyFont="1" applyFill="1" applyBorder="1" applyAlignment="1">
      <alignment horizontal="center"/>
    </xf>
    <xf numFmtId="9" fontId="0" fillId="0" borderId="0" xfId="0" applyNumberFormat="1"/>
    <xf numFmtId="0" fontId="0" fillId="0" borderId="0" xfId="0" applyAlignment="1">
      <alignment horizontal="right"/>
    </xf>
    <xf numFmtId="0" fontId="0" fillId="7" borderId="12" xfId="2" applyNumberFormat="1" applyFont="1" applyFill="1" applyBorder="1"/>
    <xf numFmtId="0" fontId="0" fillId="6" borderId="0" xfId="0" applyFill="1"/>
    <xf numFmtId="0" fontId="0" fillId="0" borderId="0" xfId="0" applyFill="1"/>
    <xf numFmtId="0" fontId="0" fillId="7" borderId="0" xfId="0" applyFill="1"/>
    <xf numFmtId="164" fontId="0" fillId="8" borderId="12" xfId="0" applyNumberFormat="1" applyFill="1" applyBorder="1"/>
    <xf numFmtId="0" fontId="0" fillId="7" borderId="12" xfId="0" applyFill="1" applyBorder="1"/>
    <xf numFmtId="0" fontId="5" fillId="0" borderId="0" xfId="0" applyFont="1" applyBorder="1" applyAlignment="1">
      <alignment horizontal="left"/>
    </xf>
    <xf numFmtId="164" fontId="0" fillId="0" borderId="0" xfId="0" applyNumberFormat="1" applyBorder="1"/>
    <xf numFmtId="0" fontId="0" fillId="0" borderId="0" xfId="0" applyFill="1" applyAlignment="1"/>
    <xf numFmtId="0" fontId="0" fillId="0" borderId="10" xfId="0" applyFill="1" applyBorder="1"/>
    <xf numFmtId="0" fontId="0" fillId="0" borderId="12" xfId="0" applyFill="1" applyBorder="1"/>
    <xf numFmtId="0" fontId="7" fillId="0" borderId="8" xfId="0" applyFont="1" applyBorder="1" applyAlignment="1">
      <alignment horizontal="center"/>
    </xf>
    <xf numFmtId="0" fontId="7" fillId="0" borderId="19" xfId="0" applyFont="1" applyBorder="1" applyAlignment="1">
      <alignment horizontal="center"/>
    </xf>
    <xf numFmtId="0" fontId="7" fillId="0" borderId="7" xfId="0" applyFont="1" applyBorder="1" applyAlignment="1">
      <alignment horizontal="center"/>
    </xf>
    <xf numFmtId="0" fontId="0" fillId="0" borderId="5" xfId="0" applyBorder="1" applyAlignment="1">
      <alignment horizontal="left"/>
    </xf>
    <xf numFmtId="166" fontId="0" fillId="0" borderId="20" xfId="0" applyNumberFormat="1" applyBorder="1" applyAlignment="1">
      <alignment horizontal="right"/>
    </xf>
    <xf numFmtId="167" fontId="0" fillId="0" borderId="0" xfId="0" applyNumberFormat="1" applyAlignment="1">
      <alignment horizontal="right"/>
    </xf>
    <xf numFmtId="3" fontId="0" fillId="0" borderId="0" xfId="0" applyNumberFormat="1" applyAlignment="1">
      <alignment horizontal="right"/>
    </xf>
    <xf numFmtId="0" fontId="7" fillId="6" borderId="7" xfId="0" applyFont="1" applyFill="1" applyBorder="1" applyAlignment="1">
      <alignment horizontal="center"/>
    </xf>
    <xf numFmtId="0" fontId="5" fillId="6" borderId="0" xfId="0" applyFont="1" applyFill="1"/>
    <xf numFmtId="168" fontId="0" fillId="0" borderId="0" xfId="0" applyNumberFormat="1"/>
    <xf numFmtId="2" fontId="0" fillId="6" borderId="0" xfId="0" applyNumberFormat="1" applyFill="1"/>
    <xf numFmtId="0" fontId="0" fillId="0" borderId="0" xfId="0" applyFill="1" applyBorder="1" applyAlignment="1"/>
    <xf numFmtId="0" fontId="0" fillId="0" borderId="0" xfId="0" applyAlignment="1">
      <alignment horizontal="center"/>
    </xf>
    <xf numFmtId="0" fontId="0" fillId="9" borderId="0" xfId="0" applyFill="1"/>
    <xf numFmtId="0" fontId="0" fillId="10" borderId="0" xfId="0" applyFill="1"/>
    <xf numFmtId="0" fontId="0" fillId="11" borderId="0" xfId="0" applyFill="1"/>
    <xf numFmtId="0" fontId="0" fillId="0" borderId="0" xfId="0" applyBorder="1" applyAlignment="1">
      <alignment horizontal="center"/>
    </xf>
    <xf numFmtId="169" fontId="0" fillId="0" borderId="0" xfId="0" applyNumberFormat="1"/>
    <xf numFmtId="169" fontId="5" fillId="0" borderId="0" xfId="0" applyNumberFormat="1" applyFont="1"/>
    <xf numFmtId="0" fontId="0" fillId="0" borderId="14" xfId="0" applyBorder="1"/>
    <xf numFmtId="0" fontId="5" fillId="0" borderId="18" xfId="0" applyFont="1" applyBorder="1"/>
    <xf numFmtId="0" fontId="0" fillId="0" borderId="18" xfId="0" applyBorder="1"/>
    <xf numFmtId="169" fontId="0" fillId="0" borderId="18" xfId="0" applyNumberFormat="1" applyBorder="1"/>
    <xf numFmtId="0" fontId="0" fillId="0" borderId="13" xfId="0" applyBorder="1"/>
    <xf numFmtId="0" fontId="0" fillId="0" borderId="10" xfId="0" applyBorder="1"/>
    <xf numFmtId="0" fontId="0" fillId="0" borderId="21" xfId="0" applyBorder="1"/>
    <xf numFmtId="169" fontId="0" fillId="0" borderId="21" xfId="0" applyNumberFormat="1" applyBorder="1"/>
    <xf numFmtId="0" fontId="0" fillId="8" borderId="0" xfId="0" applyFill="1"/>
    <xf numFmtId="0" fontId="0" fillId="0" borderId="22" xfId="0" applyBorder="1"/>
    <xf numFmtId="0" fontId="0" fillId="0" borderId="23" xfId="0" applyBorder="1"/>
    <xf numFmtId="169" fontId="0" fillId="0" borderId="23" xfId="0" applyNumberFormat="1" applyBorder="1"/>
    <xf numFmtId="0" fontId="0" fillId="0" borderId="24" xfId="0" applyBorder="1"/>
    <xf numFmtId="0" fontId="0" fillId="8" borderId="0" xfId="0" applyFill="1" applyAlignment="1">
      <alignment horizontal="right"/>
    </xf>
    <xf numFmtId="164" fontId="0" fillId="0" borderId="0" xfId="0" applyNumberFormat="1"/>
    <xf numFmtId="0" fontId="6" fillId="0" borderId="0" xfId="0" applyFont="1"/>
    <xf numFmtId="0" fontId="5" fillId="0" borderId="0" xfId="0" applyFont="1" applyAlignment="1">
      <alignment horizontal="center"/>
    </xf>
    <xf numFmtId="0" fontId="0" fillId="0" borderId="0" xfId="2" applyNumberFormat="1" applyFont="1" applyFill="1" applyAlignment="1">
      <alignment horizontal="center"/>
    </xf>
    <xf numFmtId="164" fontId="8" fillId="0" borderId="0" xfId="0" applyNumberFormat="1" applyFont="1"/>
    <xf numFmtId="164" fontId="9" fillId="0" borderId="0" xfId="0" applyNumberFormat="1" applyFont="1"/>
    <xf numFmtId="164" fontId="9" fillId="0" borderId="0" xfId="0" applyNumberFormat="1" applyFont="1" applyAlignment="1">
      <alignment horizontal="right"/>
    </xf>
    <xf numFmtId="170" fontId="0" fillId="0" borderId="0" xfId="0" applyNumberFormat="1"/>
    <xf numFmtId="170" fontId="9" fillId="0" borderId="7" xfId="0" applyNumberFormat="1" applyFont="1" applyBorder="1"/>
    <xf numFmtId="164" fontId="9" fillId="0" borderId="7" xfId="0" applyNumberFormat="1" applyFont="1" applyBorder="1" applyAlignment="1">
      <alignment horizontal="center"/>
    </xf>
    <xf numFmtId="171" fontId="9" fillId="0" borderId="0" xfId="0" applyNumberFormat="1" applyFont="1"/>
    <xf numFmtId="164" fontId="9" fillId="0" borderId="7" xfId="0" applyNumberFormat="1" applyFont="1" applyBorder="1"/>
    <xf numFmtId="10" fontId="8" fillId="0" borderId="7" xfId="0" applyNumberFormat="1" applyFont="1" applyBorder="1" applyAlignment="1">
      <alignment horizontal="center"/>
    </xf>
    <xf numFmtId="0" fontId="9" fillId="0" borderId="0" xfId="0" applyFont="1"/>
    <xf numFmtId="0" fontId="10" fillId="0" borderId="0" xfId="0" applyFont="1"/>
    <xf numFmtId="0" fontId="0" fillId="8" borderId="0" xfId="1" applyNumberFormat="1" applyFont="1" applyFill="1" applyBorder="1"/>
    <xf numFmtId="0" fontId="5" fillId="0" borderId="0" xfId="0" applyFont="1" applyAlignment="1">
      <alignment horizontal="right"/>
    </xf>
    <xf numFmtId="0" fontId="5" fillId="0" borderId="0" xfId="0" applyFont="1" applyAlignment="1">
      <alignment horizontal="left"/>
    </xf>
    <xf numFmtId="0" fontId="7" fillId="0" borderId="7" xfId="0" applyFont="1" applyBorder="1" applyAlignment="1">
      <alignment horizontal="right"/>
    </xf>
    <xf numFmtId="164" fontId="5" fillId="0" borderId="0" xfId="0" applyNumberFormat="1" applyFont="1"/>
    <xf numFmtId="0" fontId="8" fillId="0" borderId="25" xfId="0" applyFont="1" applyBorder="1"/>
    <xf numFmtId="0" fontId="8" fillId="0" borderId="25" xfId="0" applyFont="1" applyBorder="1" applyAlignment="1">
      <alignment horizontal="centerContinuous"/>
    </xf>
    <xf numFmtId="0" fontId="8" fillId="0" borderId="25" xfId="0" applyFont="1" applyBorder="1" applyAlignment="1">
      <alignment horizontal="left"/>
    </xf>
    <xf numFmtId="0" fontId="8" fillId="0" borderId="25" xfId="0" applyFont="1" applyBorder="1" applyAlignment="1">
      <alignment horizontal="right"/>
    </xf>
    <xf numFmtId="164" fontId="8" fillId="0" borderId="25" xfId="1" applyNumberFormat="1" applyFont="1" applyBorder="1"/>
    <xf numFmtId="0" fontId="11" fillId="0" borderId="25" xfId="0" applyFont="1" applyBorder="1"/>
    <xf numFmtId="0" fontId="12" fillId="0" borderId="25" xfId="0" applyFont="1" applyBorder="1"/>
    <xf numFmtId="0" fontId="0" fillId="0" borderId="25" xfId="0" applyBorder="1"/>
    <xf numFmtId="172" fontId="12" fillId="0" borderId="25" xfId="0" applyNumberFormat="1" applyFont="1" applyBorder="1"/>
    <xf numFmtId="172" fontId="8" fillId="0" borderId="25" xfId="0" applyNumberFormat="1" applyFont="1" applyBorder="1"/>
    <xf numFmtId="172" fontId="13" fillId="0" borderId="25" xfId="0" applyNumberFormat="1" applyFont="1" applyBorder="1"/>
    <xf numFmtId="9" fontId="0" fillId="0" borderId="25" xfId="0" applyNumberFormat="1" applyBorder="1"/>
    <xf numFmtId="164" fontId="0" fillId="0" borderId="25" xfId="0" applyNumberFormat="1" applyBorder="1"/>
    <xf numFmtId="9" fontId="0" fillId="0" borderId="25" xfId="2" applyFont="1" applyBorder="1"/>
    <xf numFmtId="0" fontId="5" fillId="0" borderId="24" xfId="0" applyFont="1" applyBorder="1"/>
    <xf numFmtId="164" fontId="5" fillId="0" borderId="22" xfId="0" applyNumberFormat="1" applyFont="1" applyBorder="1"/>
    <xf numFmtId="0" fontId="7" fillId="0" borderId="0" xfId="0" applyFont="1" applyAlignment="1">
      <alignment horizontal="center"/>
    </xf>
    <xf numFmtId="2" fontId="0" fillId="0" borderId="0" xfId="0" applyNumberFormat="1"/>
    <xf numFmtId="2" fontId="0" fillId="0" borderId="0" xfId="0" applyNumberFormat="1" applyAlignment="1">
      <alignment horizontal="right"/>
    </xf>
    <xf numFmtId="164" fontId="0" fillId="0" borderId="0" xfId="0" applyNumberFormat="1" applyAlignment="1">
      <alignment horizontal="right"/>
    </xf>
    <xf numFmtId="166" fontId="0" fillId="0" borderId="0" xfId="0" applyNumberFormat="1" applyAlignment="1">
      <alignment horizontal="right"/>
    </xf>
    <xf numFmtId="164" fontId="5" fillId="0" borderId="0" xfId="0" applyNumberFormat="1" applyFont="1" applyAlignment="1">
      <alignment horizontal="right"/>
    </xf>
    <xf numFmtId="172" fontId="0" fillId="0" borderId="0" xfId="0" applyNumberFormat="1" applyAlignment="1">
      <alignment horizontal="right"/>
    </xf>
    <xf numFmtId="4" fontId="0" fillId="0" borderId="0" xfId="0" applyNumberFormat="1" applyAlignment="1">
      <alignment horizontal="right"/>
    </xf>
    <xf numFmtId="0" fontId="0" fillId="13" borderId="0" xfId="0" applyFill="1"/>
    <xf numFmtId="0" fontId="0" fillId="3" borderId="0" xfId="0" applyFont="1" applyFill="1"/>
    <xf numFmtId="0" fontId="0" fillId="0" borderId="7" xfId="0" applyBorder="1" applyAlignment="1">
      <alignment horizontal="center"/>
    </xf>
    <xf numFmtId="0" fontId="0" fillId="6" borderId="0" xfId="0" applyFill="1" applyAlignment="1">
      <alignment horizontal="center"/>
    </xf>
    <xf numFmtId="0" fontId="0" fillId="0" borderId="0" xfId="0" applyFill="1" applyBorder="1" applyAlignment="1">
      <alignment horizontal="center"/>
    </xf>
    <xf numFmtId="0" fontId="4" fillId="2" borderId="1" xfId="0" applyFont="1" applyFill="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0" fontId="0" fillId="12" borderId="0" xfId="0" applyFill="1" applyAlignment="1">
      <alignment horizontal="center"/>
    </xf>
  </cellXfs>
  <cellStyles count="3">
    <cellStyle name="Currency" xfId="1" builtinId="4"/>
    <cellStyle name="Normal" xfId="0" builtinId="0"/>
    <cellStyle name="Percent" xfId="2" builtinId="5"/>
  </cellStyles>
  <dxfs count="0"/>
  <tableStyles count="0" defaultTableStyle="TableStyleMedium2" defaultPivotStyle="PivotStyleLight16"/>
  <colors>
    <mruColors>
      <color rgb="FFBFC2ED"/>
      <color rgb="FFCFD1F1"/>
      <color rgb="FFF8D4E8"/>
      <color rgb="FFFFCCFF"/>
      <color rgb="FFE8AAAA"/>
      <color rgb="FFDD7F7F"/>
      <color rgb="FF4DFDF9"/>
      <color rgb="FF08F2F2"/>
      <color rgb="FFF0F0F0"/>
      <color rgb="FFF7F7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Comparing Different Risk Tolerance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'Utility Theory'!$B$100:$B$101</c:f>
              <c:strCache>
                <c:ptCount val="2"/>
                <c:pt idx="1">
                  <c:v> Expected Value </c:v>
                </c:pt>
              </c:strCache>
            </c:strRef>
          </c:tx>
          <c:spPr>
            <a:ln w="28575" cap="rnd">
              <a:solidFill>
                <a:schemeClr val="accent1"/>
              </a:solidFill>
              <a:round/>
            </a:ln>
            <a:effectLst/>
          </c:spPr>
          <c:marker>
            <c:symbol val="none"/>
          </c:marker>
          <c:cat>
            <c:numRef>
              <c:f>'Utility Theory'!$A$102:$A$134</c:f>
              <c:numCache>
                <c:formatCode>General</c:formatCode>
                <c:ptCount val="3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numCache>
            </c:numRef>
          </c:cat>
          <c:val>
            <c:numRef>
              <c:f>'Utility Theory'!$B$102:$B$134</c:f>
              <c:numCache>
                <c:formatCode>_ [$¥-804]* #,##0.00_ ;_ [$¥-804]* \-#,##0.00_ ;_ [$¥-804]* "-"??_ ;_ @_ </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0-7789-471C-ADB5-3C789B804360}"/>
            </c:ext>
          </c:extLst>
        </c:ser>
        <c:ser>
          <c:idx val="2"/>
          <c:order val="2"/>
          <c:tx>
            <c:strRef>
              <c:f>'Utility Theory'!$D$100:$D$101</c:f>
              <c:strCache>
                <c:ptCount val="2"/>
                <c:pt idx="1">
                  <c:v> ¥100,000 </c:v>
                </c:pt>
              </c:strCache>
            </c:strRef>
          </c:tx>
          <c:spPr>
            <a:ln w="28575" cap="rnd">
              <a:solidFill>
                <a:schemeClr val="accent3"/>
              </a:solidFill>
              <a:round/>
            </a:ln>
            <a:effectLst/>
          </c:spPr>
          <c:marker>
            <c:symbol val="none"/>
          </c:marker>
          <c:cat>
            <c:numRef>
              <c:f>'Utility Theory'!$A$102:$A$134</c:f>
              <c:numCache>
                <c:formatCode>General</c:formatCode>
                <c:ptCount val="3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numCache>
            </c:numRef>
          </c:cat>
          <c:val>
            <c:numRef>
              <c:f>'Utility Theory'!$D$102:$D$134</c:f>
              <c:numCache>
                <c:formatCode>_ [$¥-804]* #,##0.00_ ;_ [$¥-804]* \-#,##0.00_ ;_ [$¥-804]* "-"??_ ;_ @_ </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1-7789-471C-ADB5-3C789B804360}"/>
            </c:ext>
          </c:extLst>
        </c:ser>
        <c:ser>
          <c:idx val="3"/>
          <c:order val="3"/>
          <c:tx>
            <c:strRef>
              <c:f>'Utility Theory'!$E$100:$E$101</c:f>
              <c:strCache>
                <c:ptCount val="2"/>
                <c:pt idx="1">
                  <c:v> ¥250,000 </c:v>
                </c:pt>
              </c:strCache>
            </c:strRef>
          </c:tx>
          <c:spPr>
            <a:ln w="28575" cap="rnd">
              <a:solidFill>
                <a:schemeClr val="accent4"/>
              </a:solidFill>
              <a:round/>
            </a:ln>
            <a:effectLst/>
          </c:spPr>
          <c:marker>
            <c:symbol val="none"/>
          </c:marker>
          <c:cat>
            <c:numRef>
              <c:f>'Utility Theory'!$A$102:$A$134</c:f>
              <c:numCache>
                <c:formatCode>General</c:formatCode>
                <c:ptCount val="3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numCache>
            </c:numRef>
          </c:cat>
          <c:val>
            <c:numRef>
              <c:f>'Utility Theory'!$E$102:$E$134</c:f>
              <c:numCache>
                <c:formatCode>_ [$¥-804]* #,##0.00_ ;_ [$¥-804]* \-#,##0.00_ ;_ [$¥-804]* "-"??_ ;_ @_ </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2-7789-471C-ADB5-3C789B804360}"/>
            </c:ext>
          </c:extLst>
        </c:ser>
        <c:ser>
          <c:idx val="4"/>
          <c:order val="4"/>
          <c:tx>
            <c:strRef>
              <c:f>'Utility Theory'!$F$100:$F$101</c:f>
              <c:strCache>
                <c:ptCount val="2"/>
                <c:pt idx="1">
                  <c:v> ¥400,000 </c:v>
                </c:pt>
              </c:strCache>
            </c:strRef>
          </c:tx>
          <c:spPr>
            <a:ln w="28575" cap="rnd">
              <a:solidFill>
                <a:schemeClr val="accent5"/>
              </a:solidFill>
              <a:round/>
            </a:ln>
            <a:effectLst/>
          </c:spPr>
          <c:marker>
            <c:symbol val="none"/>
          </c:marker>
          <c:cat>
            <c:numRef>
              <c:f>'Utility Theory'!$A$102:$A$134</c:f>
              <c:numCache>
                <c:formatCode>General</c:formatCode>
                <c:ptCount val="3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numCache>
            </c:numRef>
          </c:cat>
          <c:val>
            <c:numRef>
              <c:f>'Utility Theory'!$F$102:$F$134</c:f>
              <c:numCache>
                <c:formatCode>_ [$¥-804]* #,##0.00_ ;_ [$¥-804]* \-#,##0.00_ ;_ [$¥-804]* "-"??_ ;_ @_ </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3-7789-471C-ADB5-3C789B804360}"/>
            </c:ext>
          </c:extLst>
        </c:ser>
        <c:ser>
          <c:idx val="5"/>
          <c:order val="5"/>
          <c:tx>
            <c:strRef>
              <c:f>'Utility Theory'!$G$100:$G$101</c:f>
              <c:strCache>
                <c:ptCount val="2"/>
                <c:pt idx="1">
                  <c:v> ¥800,000 </c:v>
                </c:pt>
              </c:strCache>
            </c:strRef>
          </c:tx>
          <c:spPr>
            <a:ln w="28575" cap="rnd">
              <a:solidFill>
                <a:schemeClr val="accent6"/>
              </a:solidFill>
              <a:round/>
            </a:ln>
            <a:effectLst/>
          </c:spPr>
          <c:marker>
            <c:symbol val="none"/>
          </c:marker>
          <c:cat>
            <c:numRef>
              <c:f>'Utility Theory'!$A$102:$A$134</c:f>
              <c:numCache>
                <c:formatCode>General</c:formatCode>
                <c:ptCount val="3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numCache>
            </c:numRef>
          </c:cat>
          <c:val>
            <c:numRef>
              <c:f>'Utility Theory'!$G$102:$G$134</c:f>
              <c:numCache>
                <c:formatCode>_ [$¥-804]* #,##0.00_ ;_ [$¥-804]* \-#,##0.00_ ;_ [$¥-804]* "-"??_ ;_ @_ </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7789-471C-ADB5-3C789B804360}"/>
            </c:ext>
          </c:extLst>
        </c:ser>
        <c:ser>
          <c:idx val="6"/>
          <c:order val="6"/>
          <c:tx>
            <c:strRef>
              <c:f>'Utility Theory'!$H$100:$H$101</c:f>
              <c:strCache>
                <c:ptCount val="2"/>
                <c:pt idx="1">
                  <c:v> ¥1,500,000 </c:v>
                </c:pt>
              </c:strCache>
            </c:strRef>
          </c:tx>
          <c:spPr>
            <a:ln w="28575" cap="rnd">
              <a:solidFill>
                <a:schemeClr val="accent1">
                  <a:lumMod val="60000"/>
                </a:schemeClr>
              </a:solidFill>
              <a:round/>
            </a:ln>
            <a:effectLst/>
          </c:spPr>
          <c:marker>
            <c:symbol val="none"/>
          </c:marker>
          <c:cat>
            <c:numRef>
              <c:f>'Utility Theory'!$A$102:$A$134</c:f>
              <c:numCache>
                <c:formatCode>General</c:formatCode>
                <c:ptCount val="3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numCache>
            </c:numRef>
          </c:cat>
          <c:val>
            <c:numRef>
              <c:f>'Utility Theory'!$H$102:$H$134</c:f>
              <c:numCache>
                <c:formatCode>_ [$¥-804]* #,##0.00_ ;_ [$¥-804]* \-#,##0.00_ ;_ [$¥-804]* "-"??_ ;_ @_ </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5-7789-471C-ADB5-3C789B804360}"/>
            </c:ext>
          </c:extLst>
        </c:ser>
        <c:dLbls>
          <c:showLegendKey val="0"/>
          <c:showVal val="0"/>
          <c:showCatName val="0"/>
          <c:showSerName val="0"/>
          <c:showPercent val="0"/>
          <c:showBubbleSize val="0"/>
        </c:dLbls>
        <c:smooth val="0"/>
        <c:axId val="443986592"/>
        <c:axId val="443987248"/>
        <c:extLst>
          <c:ext xmlns:c15="http://schemas.microsoft.com/office/drawing/2012/chart" uri="{02D57815-91ED-43cb-92C2-25804820EDAC}">
            <c15:filteredLineSeries>
              <c15:ser>
                <c:idx val="1"/>
                <c:order val="1"/>
                <c:tx>
                  <c:strRef>
                    <c:extLst>
                      <c:ext uri="{02D57815-91ED-43cb-92C2-25804820EDAC}">
                        <c15:formulaRef>
                          <c15:sqref>'Utility Theory'!$C$100:$C$101</c15:sqref>
                        </c15:formulaRef>
                      </c:ext>
                    </c:extLst>
                    <c:strCache>
                      <c:ptCount val="2"/>
                      <c:pt idx="1">
                        <c:v> RT </c:v>
                      </c:pt>
                    </c:strCache>
                  </c:strRef>
                </c:tx>
                <c:spPr>
                  <a:ln w="28575" cap="rnd">
                    <a:solidFill>
                      <a:schemeClr val="accent2"/>
                    </a:solidFill>
                    <a:round/>
                  </a:ln>
                  <a:effectLst/>
                </c:spPr>
                <c:marker>
                  <c:symbol val="none"/>
                </c:marker>
                <c:cat>
                  <c:numRef>
                    <c:extLst>
                      <c:ext uri="{02D57815-91ED-43cb-92C2-25804820EDAC}">
                        <c15:formulaRef>
                          <c15:sqref>'Utility Theory'!$A$102:$A$134</c15:sqref>
                        </c15:formulaRef>
                      </c:ext>
                    </c:extLst>
                    <c:numCache>
                      <c:formatCode>General</c:formatCode>
                      <c:ptCount val="3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numCache>
                  </c:numRef>
                </c:cat>
                <c:val>
                  <c:numRef>
                    <c:extLst>
                      <c:ext uri="{02D57815-91ED-43cb-92C2-25804820EDAC}">
                        <c15:formulaRef>
                          <c15:sqref>'Utility Theory'!$C$102:$C$134</c15:sqref>
                        </c15:formulaRef>
                      </c:ext>
                    </c:extLst>
                    <c:numCache>
                      <c:formatCode>_ [$¥-804]* #,##0.00_ ;_ [$¥-804]* \-#,##0.00_ ;_ [$¥-804]* "-"??_ ;_ @_ </c:formatCode>
                      <c:ptCount val="33"/>
                    </c:numCache>
                  </c:numRef>
                </c:val>
                <c:smooth val="0"/>
                <c:extLst>
                  <c:ext xmlns:c16="http://schemas.microsoft.com/office/drawing/2014/chart" uri="{C3380CC4-5D6E-409C-BE32-E72D297353CC}">
                    <c16:uniqueId val="{00000006-7789-471C-ADB5-3C789B804360}"/>
                  </c:ext>
                </c:extLst>
              </c15:ser>
            </c15:filteredLineSeries>
          </c:ext>
        </c:extLst>
      </c:lineChart>
      <c:catAx>
        <c:axId val="443986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t>Numbers of Eyepieces Purchased from Kunshan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987248"/>
        <c:crosses val="autoZero"/>
        <c:auto val="1"/>
        <c:lblAlgn val="ctr"/>
        <c:lblOffset val="100"/>
        <c:noMultiLvlLbl val="0"/>
      </c:catAx>
      <c:valAx>
        <c:axId val="44398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t>Certainty Equivalent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804]* #,##0.00_ ;_ [$¥-804]* \-#,##0.00_ ;_ [$¥-804]*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98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3" name="TextBox 2">
          <a:extLst>
            <a:ext uri="{FF2B5EF4-FFF2-40B4-BE49-F238E27FC236}">
              <a16:creationId xmlns:a16="http://schemas.microsoft.com/office/drawing/2014/main" id="{4CB517F9-AEFE-4456-8A59-82E5DA3B7D35}"/>
            </a:ext>
          </a:extLst>
        </xdr:cNvPr>
        <xdr:cNvSpPr txBox="1"/>
      </xdr:nvSpPr>
      <xdr:spPr>
        <a:xfrm>
          <a:off x="6748462" y="870584"/>
          <a:ext cx="2494598" cy="7067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2" name="TextBox 1">
          <a:extLst>
            <a:ext uri="{FF2B5EF4-FFF2-40B4-BE49-F238E27FC236}">
              <a16:creationId xmlns:a16="http://schemas.microsoft.com/office/drawing/2014/main" id="{E5FF7B04-0A8A-44FB-AD8F-D7BE1530E3B6}"/>
            </a:ext>
          </a:extLst>
        </xdr:cNvPr>
        <xdr:cNvSpPr txBox="1"/>
      </xdr:nvSpPr>
      <xdr:spPr>
        <a:xfrm>
          <a:off x="2225040" y="878204"/>
          <a:ext cx="2421255" cy="712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oneCellAnchor>
    <xdr:from>
      <xdr:col>10</xdr:col>
      <xdr:colOff>687919</xdr:colOff>
      <xdr:row>151</xdr:row>
      <xdr:rowOff>146991</xdr:rowOff>
    </xdr:from>
    <xdr:ext cx="10389150" cy="6673527"/>
    <xdr:pic>
      <xdr:nvPicPr>
        <xdr:cNvPr id="3" name="Picture 2">
          <a:extLst>
            <a:ext uri="{FF2B5EF4-FFF2-40B4-BE49-F238E27FC236}">
              <a16:creationId xmlns:a16="http://schemas.microsoft.com/office/drawing/2014/main" id="{7E13FE35-F173-4226-9B57-BF3C70DC8997}"/>
            </a:ext>
          </a:extLst>
        </xdr:cNvPr>
        <xdr:cNvPicPr>
          <a:picLocks noChangeAspect="1"/>
        </xdr:cNvPicPr>
      </xdr:nvPicPr>
      <xdr:blipFill>
        <a:blip xmlns:r="http://schemas.openxmlformats.org/officeDocument/2006/relationships" r:embed="rId1"/>
        <a:stretch>
          <a:fillRect/>
        </a:stretch>
      </xdr:blipFill>
      <xdr:spPr>
        <a:xfrm>
          <a:off x="7388757" y="30350766"/>
          <a:ext cx="10389150" cy="6673527"/>
        </a:xfrm>
        <a:prstGeom prst="rect">
          <a:avLst/>
        </a:prstGeom>
      </xdr:spPr>
    </xdr:pic>
    <xdr:clientData/>
  </xdr:oneCellAnchor>
  <xdr:oneCellAnchor>
    <xdr:from>
      <xdr:col>1</xdr:col>
      <xdr:colOff>893705</xdr:colOff>
      <xdr:row>151</xdr:row>
      <xdr:rowOff>141111</xdr:rowOff>
    </xdr:from>
    <xdr:ext cx="9150174" cy="6661091"/>
    <xdr:pic>
      <xdr:nvPicPr>
        <xdr:cNvPr id="4" name="Picture 3">
          <a:extLst>
            <a:ext uri="{FF2B5EF4-FFF2-40B4-BE49-F238E27FC236}">
              <a16:creationId xmlns:a16="http://schemas.microsoft.com/office/drawing/2014/main" id="{16491525-D680-419B-A620-E579D36888D6}"/>
            </a:ext>
          </a:extLst>
        </xdr:cNvPr>
        <xdr:cNvPicPr>
          <a:picLocks noChangeAspect="1"/>
        </xdr:cNvPicPr>
      </xdr:nvPicPr>
      <xdr:blipFill>
        <a:blip xmlns:r="http://schemas.openxmlformats.org/officeDocument/2006/relationships" r:embed="rId2"/>
        <a:stretch>
          <a:fillRect/>
        </a:stretch>
      </xdr:blipFill>
      <xdr:spPr>
        <a:xfrm>
          <a:off x="1341381" y="30344886"/>
          <a:ext cx="9150174" cy="6661091"/>
        </a:xfrm>
        <a:prstGeom prst="rect">
          <a:avLst/>
        </a:prstGeom>
      </xdr:spPr>
    </xdr:pic>
    <xdr:clientData/>
  </xdr:oneCellAnchor>
  <xdr:oneCellAnchor>
    <xdr:from>
      <xdr:col>18</xdr:col>
      <xdr:colOff>73271</xdr:colOff>
      <xdr:row>20</xdr:row>
      <xdr:rowOff>192332</xdr:rowOff>
    </xdr:from>
    <xdr:ext cx="11536476" cy="7406606"/>
    <xdr:pic>
      <xdr:nvPicPr>
        <xdr:cNvPr id="5" name="Picture 4">
          <a:extLst>
            <a:ext uri="{FF2B5EF4-FFF2-40B4-BE49-F238E27FC236}">
              <a16:creationId xmlns:a16="http://schemas.microsoft.com/office/drawing/2014/main" id="{17A713B3-1857-4976-B9DC-94ACB34D303F}"/>
            </a:ext>
          </a:extLst>
        </xdr:cNvPr>
        <xdr:cNvPicPr>
          <a:picLocks noChangeAspect="1"/>
        </xdr:cNvPicPr>
      </xdr:nvPicPr>
      <xdr:blipFill>
        <a:blip xmlns:r="http://schemas.openxmlformats.org/officeDocument/2006/relationships" r:embed="rId3"/>
        <a:stretch>
          <a:fillRect/>
        </a:stretch>
      </xdr:blipFill>
      <xdr:spPr>
        <a:xfrm>
          <a:off x="12160496" y="4192832"/>
          <a:ext cx="11536476" cy="7406606"/>
        </a:xfrm>
        <a:prstGeom prst="rect">
          <a:avLst/>
        </a:prstGeom>
      </xdr:spPr>
    </xdr:pic>
    <xdr:clientData/>
  </xdr:oneCellAnchor>
  <xdr:oneCellAnchor>
    <xdr:from>
      <xdr:col>32</xdr:col>
      <xdr:colOff>338871</xdr:colOff>
      <xdr:row>21</xdr:row>
      <xdr:rowOff>82429</xdr:rowOff>
    </xdr:from>
    <xdr:ext cx="11598313" cy="7268737"/>
    <xdr:pic>
      <xdr:nvPicPr>
        <xdr:cNvPr id="6" name="Picture 5">
          <a:extLst>
            <a:ext uri="{FF2B5EF4-FFF2-40B4-BE49-F238E27FC236}">
              <a16:creationId xmlns:a16="http://schemas.microsoft.com/office/drawing/2014/main" id="{752D96F8-ECBE-47CE-9915-1EC7740D2009}"/>
            </a:ext>
          </a:extLst>
        </xdr:cNvPr>
        <xdr:cNvPicPr>
          <a:picLocks noChangeAspect="1"/>
        </xdr:cNvPicPr>
      </xdr:nvPicPr>
      <xdr:blipFill>
        <a:blip xmlns:r="http://schemas.openxmlformats.org/officeDocument/2006/relationships" r:embed="rId4"/>
        <a:stretch>
          <a:fillRect/>
        </a:stretch>
      </xdr:blipFill>
      <xdr:spPr>
        <a:xfrm>
          <a:off x="21827271" y="4282954"/>
          <a:ext cx="11598313" cy="7268737"/>
        </a:xfrm>
        <a:prstGeom prst="rect">
          <a:avLst/>
        </a:prstGeom>
      </xdr:spPr>
    </xdr:pic>
    <xdr:clientData/>
  </xdr:oneCellAnchor>
  <xdr:oneCellAnchor>
    <xdr:from>
      <xdr:col>49</xdr:col>
      <xdr:colOff>155698</xdr:colOff>
      <xdr:row>21</xdr:row>
      <xdr:rowOff>64112</xdr:rowOff>
    </xdr:from>
    <xdr:ext cx="11597396" cy="7268737"/>
    <xdr:pic>
      <xdr:nvPicPr>
        <xdr:cNvPr id="7" name="Picture 6">
          <a:extLst>
            <a:ext uri="{FF2B5EF4-FFF2-40B4-BE49-F238E27FC236}">
              <a16:creationId xmlns:a16="http://schemas.microsoft.com/office/drawing/2014/main" id="{0192DD25-FF02-4F94-8CEA-258F6D4E284A}"/>
            </a:ext>
          </a:extLst>
        </xdr:cNvPr>
        <xdr:cNvPicPr>
          <a:picLocks noChangeAspect="1"/>
        </xdr:cNvPicPr>
      </xdr:nvPicPr>
      <xdr:blipFill>
        <a:blip xmlns:r="http://schemas.openxmlformats.org/officeDocument/2006/relationships" r:embed="rId5"/>
        <a:stretch>
          <a:fillRect/>
        </a:stretch>
      </xdr:blipFill>
      <xdr:spPr>
        <a:xfrm>
          <a:off x="33059811" y="4264637"/>
          <a:ext cx="11597396" cy="726873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2" name="TextBox 1">
          <a:extLst>
            <a:ext uri="{FF2B5EF4-FFF2-40B4-BE49-F238E27FC236}">
              <a16:creationId xmlns:a16="http://schemas.microsoft.com/office/drawing/2014/main" id="{DA314461-78E2-4481-9E9B-98C988EADEDF}"/>
            </a:ext>
          </a:extLst>
        </xdr:cNvPr>
        <xdr:cNvSpPr txBox="1"/>
      </xdr:nvSpPr>
      <xdr:spPr>
        <a:xfrm>
          <a:off x="2239327" y="878204"/>
          <a:ext cx="2435543" cy="712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oneCellAnchor>
    <xdr:from>
      <xdr:col>2</xdr:col>
      <xdr:colOff>117592</xdr:colOff>
      <xdr:row>0</xdr:row>
      <xdr:rowOff>105833</xdr:rowOff>
    </xdr:from>
    <xdr:ext cx="7512826" cy="718530"/>
    <xdr:sp macro="" textlink="">
      <xdr:nvSpPr>
        <xdr:cNvPr id="3" name="TextBox 2">
          <a:extLst>
            <a:ext uri="{FF2B5EF4-FFF2-40B4-BE49-F238E27FC236}">
              <a16:creationId xmlns:a16="http://schemas.microsoft.com/office/drawing/2014/main" id="{C4841FAB-CEE1-48B8-BA3D-AD360A409DFF}"/>
            </a:ext>
          </a:extLst>
        </xdr:cNvPr>
        <xdr:cNvSpPr txBox="1"/>
      </xdr:nvSpPr>
      <xdr:spPr>
        <a:xfrm>
          <a:off x="1470142" y="105833"/>
          <a:ext cx="7512826" cy="71853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aseline="30000">
              <a:solidFill>
                <a:schemeClr val="tx1"/>
              </a:solidFill>
              <a:latin typeface="+mn-lt"/>
              <a:ea typeface="+mn-ea"/>
              <a:cs typeface="+mn-cs"/>
            </a:rPr>
            <a:t>Use utility theory to find optimal order quantities for different levels of risk tolerance.</a:t>
          </a:r>
        </a:p>
        <a:p>
          <a:r>
            <a:rPr lang="en-US" sz="2000" baseline="30000">
              <a:solidFill>
                <a:schemeClr val="tx1"/>
              </a:solidFill>
              <a:latin typeface="+mn-lt"/>
              <a:ea typeface="+mn-ea"/>
              <a:cs typeface="+mn-cs"/>
            </a:rPr>
            <a:t>Show a plot of certainty equivalents as a function of order quantities for different levels of risk tolerance.</a:t>
          </a:r>
          <a:endParaRPr lang="en-US" sz="2000"/>
        </a:p>
      </xdr:txBody>
    </xdr:sp>
    <xdr:clientData/>
  </xdr:oneCellAnchor>
  <xdr:twoCellAnchor>
    <xdr:from>
      <xdr:col>8</xdr:col>
      <xdr:colOff>306158</xdr:colOff>
      <xdr:row>103</xdr:row>
      <xdr:rowOff>54428</xdr:rowOff>
    </xdr:from>
    <xdr:to>
      <xdr:col>25</xdr:col>
      <xdr:colOff>653142</xdr:colOff>
      <xdr:row>133</xdr:row>
      <xdr:rowOff>190500</xdr:rowOff>
    </xdr:to>
    <xdr:graphicFrame macro="">
      <xdr:nvGraphicFramePr>
        <xdr:cNvPr id="4" name="Chart 3">
          <a:extLst>
            <a:ext uri="{FF2B5EF4-FFF2-40B4-BE49-F238E27FC236}">
              <a16:creationId xmlns:a16="http://schemas.microsoft.com/office/drawing/2014/main" id="{F6CCB626-581A-40E4-B83C-C710F3488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209551</xdr:colOff>
      <xdr:row>5</xdr:row>
      <xdr:rowOff>173833</xdr:rowOff>
    </xdr:from>
    <xdr:to>
      <xdr:col>8</xdr:col>
      <xdr:colOff>442913</xdr:colOff>
      <xdr:row>31</xdr:row>
      <xdr:rowOff>190499</xdr:rowOff>
    </xdr:to>
    <xdr:sp macro="" textlink="">
      <xdr:nvSpPr>
        <xdr:cNvPr id="2" name="TextBox 1">
          <a:extLst>
            <a:ext uri="{FF2B5EF4-FFF2-40B4-BE49-F238E27FC236}">
              <a16:creationId xmlns:a16="http://schemas.microsoft.com/office/drawing/2014/main" id="{8ED80E42-D787-4167-902D-E6A24164CF2C}"/>
            </a:ext>
          </a:extLst>
        </xdr:cNvPr>
        <xdr:cNvSpPr txBox="1"/>
      </xdr:nvSpPr>
      <xdr:spPr>
        <a:xfrm>
          <a:off x="5334001" y="1173958"/>
          <a:ext cx="3595687" cy="52173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Value of Imperfect Information: 12,122 RMB</a:t>
          </a:r>
        </a:p>
        <a:p>
          <a:endParaRPr lang="en-US" sz="1100"/>
        </a:p>
        <a:p>
          <a:r>
            <a:rPr lang="en-US" sz="1100"/>
            <a:t>Candace and Z.T. assessed the probability</a:t>
          </a:r>
          <a:r>
            <a:rPr lang="en-US" sz="1100" baseline="0"/>
            <a:t> of getting the same future orders to be 20%. </a:t>
          </a:r>
          <a:r>
            <a:rPr lang="en-US" sz="1100"/>
            <a:t>Suppose</a:t>
          </a:r>
          <a:r>
            <a:rPr lang="en-US" sz="1100" baseline="0"/>
            <a:t> </a:t>
          </a:r>
          <a:r>
            <a:rPr lang="en-US" sz="1100"/>
            <a:t>Galileo has the option to consult</a:t>
          </a:r>
          <a:r>
            <a:rPr lang="en-US" sz="1100" baseline="0"/>
            <a:t> for a market research to justify the demand for binoculars (with the same type of eyepieces) in the near future.</a:t>
          </a:r>
        </a:p>
        <a:p>
          <a:endParaRPr lang="en-US" sz="1100" baseline="0"/>
        </a:p>
        <a:p>
          <a:r>
            <a:rPr lang="en-US" sz="1100" baseline="0"/>
            <a:t>Suppose the probabilities of research suggesting optimistic market given they have future order is 90%, and the same outcome given they don't have future order is 10%. Thus there is a 26% chance that the research would return a optimistic forecast of the market.</a:t>
          </a:r>
        </a:p>
        <a:p>
          <a:endParaRPr lang="en-US" sz="1100" baseline="0"/>
        </a:p>
        <a:p>
          <a:r>
            <a:rPr lang="en-US" sz="1100" baseline="0"/>
            <a:t>Therefore, the probability of Galileo still getting future order of the same binoculars will be 69% if the research suggest an optimistic demand up ahead. Otherwise, there will only be an 2.7% chance of having the same order if the research suggest a pessimistic market. </a:t>
          </a:r>
        </a:p>
        <a:p>
          <a:endParaRPr lang="en-US" sz="1100" baseline="0"/>
        </a:p>
        <a:p>
          <a:r>
            <a:rPr lang="en-US" sz="1100" baseline="0"/>
            <a:t>Meanwhile, the research also mentions that if there is an optimism toward the near future, the discounted salvage value would then decrease. Because the expected value of normal salvage value increases given the higher chance, and demand for a discounted salvage decreases. The research suggests a new discounted value that ranges from 1 to 3 (uniformly distributed). </a:t>
          </a:r>
        </a:p>
        <a:p>
          <a:endParaRPr lang="en-US" sz="1100"/>
        </a:p>
        <a:p>
          <a:r>
            <a:rPr lang="en-US" sz="1100"/>
            <a:t>With the research, we can see an increase in the</a:t>
          </a:r>
          <a:r>
            <a:rPr lang="en-US" sz="1100" baseline="0"/>
            <a:t> average total profit, and decrease in its standard deviation. </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161925</xdr:colOff>
      <xdr:row>16</xdr:row>
      <xdr:rowOff>200024</xdr:rowOff>
    </xdr:from>
    <xdr:to>
      <xdr:col>8</xdr:col>
      <xdr:colOff>333375</xdr:colOff>
      <xdr:row>32</xdr:row>
      <xdr:rowOff>47625</xdr:rowOff>
    </xdr:to>
    <xdr:sp macro="" textlink="">
      <xdr:nvSpPr>
        <xdr:cNvPr id="2" name="TextBox 1">
          <a:extLst>
            <a:ext uri="{FF2B5EF4-FFF2-40B4-BE49-F238E27FC236}">
              <a16:creationId xmlns:a16="http://schemas.microsoft.com/office/drawing/2014/main" id="{3D8757C3-B179-4C64-96A6-EE824CF00880}"/>
            </a:ext>
          </a:extLst>
        </xdr:cNvPr>
        <xdr:cNvSpPr txBox="1"/>
      </xdr:nvSpPr>
      <xdr:spPr>
        <a:xfrm>
          <a:off x="4962525" y="3400424"/>
          <a:ext cx="3533775" cy="3048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Value of Perfect Information: 31,439 RMB</a:t>
          </a:r>
        </a:p>
        <a:p>
          <a:endParaRPr lang="en-US" sz="1100" baseline="0"/>
        </a:p>
        <a:p>
          <a:r>
            <a:rPr lang="en-US" sz="1100" baseline="0"/>
            <a:t>Although the research can provide a base for more accurate and profitable evidence, there is still variability in the forecast of demand. Therefore, there will still be either shortage or surplus from our ordered quantity. </a:t>
          </a:r>
        </a:p>
        <a:p>
          <a:endParaRPr lang="en-US" sz="1100" baseline="0"/>
        </a:p>
        <a:p>
          <a:r>
            <a:rPr lang="en-US" sz="1100" baseline="0"/>
            <a:t>Suppose Galileo can implement a namic demand forecasting algorithm to achieve high prediction accuracy. Thus, at this point in time, they are sure with 100% probability that Galileo will get future orders. Therefore, such perfect information will attach 100% for normal salvage and leave no possibility for salvaging at a discounted value.</a:t>
          </a:r>
        </a:p>
        <a:p>
          <a:endParaRPr lang="en-US" sz="1100" baseline="0"/>
        </a:p>
        <a:p>
          <a:r>
            <a:rPr lang="en-US" sz="1100" baseline="0"/>
            <a:t>Similarly, the salvage value would go up to reflect the stable demand.</a:t>
          </a: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28</xdr:col>
      <xdr:colOff>502958</xdr:colOff>
      <xdr:row>32</xdr:row>
      <xdr:rowOff>47625</xdr:rowOff>
    </xdr:to>
    <xdr:pic>
      <xdr:nvPicPr>
        <xdr:cNvPr id="3" name="Picture 2">
          <a:extLst>
            <a:ext uri="{FF2B5EF4-FFF2-40B4-BE49-F238E27FC236}">
              <a16:creationId xmlns:a16="http://schemas.microsoft.com/office/drawing/2014/main" id="{5A9E7DEF-DD47-4D2E-98D4-6E4A0A027582}"/>
            </a:ext>
          </a:extLst>
        </xdr:cNvPr>
        <xdr:cNvPicPr>
          <a:picLocks noChangeAspect="1"/>
        </xdr:cNvPicPr>
      </xdr:nvPicPr>
      <xdr:blipFill>
        <a:blip xmlns:r="http://schemas.openxmlformats.org/officeDocument/2006/relationships" r:embed="rId1"/>
        <a:stretch>
          <a:fillRect/>
        </a:stretch>
      </xdr:blipFill>
      <xdr:spPr>
        <a:xfrm>
          <a:off x="17402176" y="400050"/>
          <a:ext cx="10789958" cy="6048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2" name="TextBox 1">
          <a:extLst>
            <a:ext uri="{FF2B5EF4-FFF2-40B4-BE49-F238E27FC236}">
              <a16:creationId xmlns:a16="http://schemas.microsoft.com/office/drawing/2014/main" id="{0080304C-5B60-43A1-9124-08E3D1930131}"/>
            </a:ext>
          </a:extLst>
        </xdr:cNvPr>
        <xdr:cNvSpPr txBox="1"/>
      </xdr:nvSpPr>
      <xdr:spPr>
        <a:xfrm>
          <a:off x="6814502" y="894079"/>
          <a:ext cx="2489518" cy="718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2" name="TextBox 1">
          <a:extLst>
            <a:ext uri="{FF2B5EF4-FFF2-40B4-BE49-F238E27FC236}">
              <a16:creationId xmlns:a16="http://schemas.microsoft.com/office/drawing/2014/main" id="{8B06BEF7-12A0-4A48-A1D1-1E3584FF8975}"/>
            </a:ext>
          </a:extLst>
        </xdr:cNvPr>
        <xdr:cNvSpPr txBox="1"/>
      </xdr:nvSpPr>
      <xdr:spPr>
        <a:xfrm>
          <a:off x="6814502" y="894079"/>
          <a:ext cx="2489518" cy="718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2" name="TextBox 1">
          <a:extLst>
            <a:ext uri="{FF2B5EF4-FFF2-40B4-BE49-F238E27FC236}">
              <a16:creationId xmlns:a16="http://schemas.microsoft.com/office/drawing/2014/main" id="{1DE675A1-81B0-4FA7-B2E6-50FC19E21447}"/>
            </a:ext>
          </a:extLst>
        </xdr:cNvPr>
        <xdr:cNvSpPr txBox="1"/>
      </xdr:nvSpPr>
      <xdr:spPr>
        <a:xfrm>
          <a:off x="6814502" y="894079"/>
          <a:ext cx="2489518" cy="718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2" name="TextBox 1">
          <a:extLst>
            <a:ext uri="{FF2B5EF4-FFF2-40B4-BE49-F238E27FC236}">
              <a16:creationId xmlns:a16="http://schemas.microsoft.com/office/drawing/2014/main" id="{7B27E612-E9A2-4BE1-9B9F-5FA5E8B712B3}"/>
            </a:ext>
          </a:extLst>
        </xdr:cNvPr>
        <xdr:cNvSpPr txBox="1"/>
      </xdr:nvSpPr>
      <xdr:spPr>
        <a:xfrm>
          <a:off x="6814502" y="894079"/>
          <a:ext cx="2489518" cy="718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2" name="TextBox 1">
          <a:extLst>
            <a:ext uri="{FF2B5EF4-FFF2-40B4-BE49-F238E27FC236}">
              <a16:creationId xmlns:a16="http://schemas.microsoft.com/office/drawing/2014/main" id="{11AD1CCB-D3DF-4080-A8D9-89A03423FD4F}"/>
            </a:ext>
          </a:extLst>
        </xdr:cNvPr>
        <xdr:cNvSpPr txBox="1"/>
      </xdr:nvSpPr>
      <xdr:spPr>
        <a:xfrm>
          <a:off x="6814502" y="894079"/>
          <a:ext cx="2489518" cy="718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210502</xdr:colOff>
      <xdr:row>4</xdr:row>
      <xdr:rowOff>78104</xdr:rowOff>
    </xdr:from>
    <xdr:to>
      <xdr:col>6</xdr:col>
      <xdr:colOff>617220</xdr:colOff>
      <xdr:row>7</xdr:row>
      <xdr:rowOff>190500</xdr:rowOff>
    </xdr:to>
    <xdr:sp macro="" textlink="">
      <xdr:nvSpPr>
        <xdr:cNvPr id="2" name="TextBox 1">
          <a:extLst>
            <a:ext uri="{FF2B5EF4-FFF2-40B4-BE49-F238E27FC236}">
              <a16:creationId xmlns:a16="http://schemas.microsoft.com/office/drawing/2014/main" id="{E75C741B-DA9F-4193-B4DF-ED79DCEB1879}"/>
            </a:ext>
          </a:extLst>
        </xdr:cNvPr>
        <xdr:cNvSpPr txBox="1"/>
      </xdr:nvSpPr>
      <xdr:spPr>
        <a:xfrm>
          <a:off x="6814502" y="894079"/>
          <a:ext cx="2489518" cy="718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analysis</a:t>
          </a:r>
          <a:r>
            <a:rPr lang="en-US" sz="1100" baseline="0"/>
            <a:t> of Galileo A, we are interested in modeling the uncertainties highlighted in light green in Galileo B.  </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alileo_ValueofInf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_DATA_"/>
      <sheetName val="Basic Model"/>
      <sheetName val="Cash Flow"/>
      <sheetName val="Value of Sample Info (EVSI)"/>
      <sheetName val="Value of Perfect Info (EVPI)"/>
    </sheetNames>
    <sheetDataSet>
      <sheetData sheetId="0"/>
      <sheetData sheetId="1">
        <row r="1">
          <cell r="B1">
            <v>20000</v>
          </cell>
        </row>
        <row r="4">
          <cell r="B4">
            <v>22</v>
          </cell>
        </row>
        <row r="5">
          <cell r="B5">
            <v>16000</v>
          </cell>
        </row>
        <row r="6">
          <cell r="B6">
            <v>95</v>
          </cell>
        </row>
        <row r="7">
          <cell r="B7">
            <v>8</v>
          </cell>
        </row>
        <row r="8">
          <cell r="B8">
            <v>10</v>
          </cell>
        </row>
        <row r="9">
          <cell r="B9">
            <v>15000</v>
          </cell>
        </row>
        <row r="11">
          <cell r="B11">
            <v>0</v>
          </cell>
        </row>
        <row r="12">
          <cell r="B12">
            <v>0</v>
          </cell>
        </row>
        <row r="13">
          <cell r="B13">
            <v>7</v>
          </cell>
        </row>
        <row r="14">
          <cell r="B14">
            <v>90</v>
          </cell>
        </row>
        <row r="15">
          <cell r="B15">
            <v>22.5</v>
          </cell>
        </row>
        <row r="16">
          <cell r="B16">
            <v>0</v>
          </cell>
        </row>
        <row r="17">
          <cell r="B17">
            <v>63</v>
          </cell>
        </row>
        <row r="18">
          <cell r="B18">
            <v>35</v>
          </cell>
        </row>
        <row r="19">
          <cell r="B19">
            <v>5</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609FC-AD4E-4DAD-9958-49A08752060C}">
  <dimension ref="A1:P55"/>
  <sheetViews>
    <sheetView workbookViewId="0"/>
  </sheetViews>
  <sheetFormatPr defaultColWidth="8.7890625" defaultRowHeight="16" x14ac:dyDescent="0.8"/>
  <cols>
    <col min="1" max="2" width="36.5" customWidth="1"/>
    <col min="3" max="8" width="36.625" customWidth="1"/>
    <col min="9" max="10" width="36.5390625" customWidth="1"/>
  </cols>
  <sheetData>
    <row r="1" spans="1:16" x14ac:dyDescent="0.8">
      <c r="A1" s="26" t="s">
        <v>45</v>
      </c>
    </row>
    <row r="2" spans="1:16" x14ac:dyDescent="0.8">
      <c r="P2">
        <f ca="1">_xll.CB.RecalcCounterFN()</f>
        <v>0</v>
      </c>
    </row>
    <row r="3" spans="1:16" x14ac:dyDescent="0.8">
      <c r="A3" t="s">
        <v>46</v>
      </c>
      <c r="B3" t="s">
        <v>47</v>
      </c>
      <c r="C3">
        <v>0</v>
      </c>
    </row>
    <row r="4" spans="1:16" x14ac:dyDescent="0.8">
      <c r="A4" t="s">
        <v>48</v>
      </c>
    </row>
    <row r="5" spans="1:16" x14ac:dyDescent="0.8">
      <c r="A5" t="s">
        <v>49</v>
      </c>
    </row>
    <row r="7" spans="1:16" x14ac:dyDescent="0.8">
      <c r="A7" s="26" t="s">
        <v>50</v>
      </c>
      <c r="B7" t="s">
        <v>51</v>
      </c>
    </row>
    <row r="8" spans="1:16" x14ac:dyDescent="0.8">
      <c r="B8">
        <v>10</v>
      </c>
    </row>
    <row r="10" spans="1:16" x14ac:dyDescent="0.8">
      <c r="A10" t="s">
        <v>52</v>
      </c>
    </row>
    <row r="11" spans="1:16" x14ac:dyDescent="0.8">
      <c r="A11" t="e">
        <f>CB_DATA_!#REF!</f>
        <v>#REF!</v>
      </c>
      <c r="B11" t="e">
        <f>'Basic Model'!#REF!</f>
        <v>#REF!</v>
      </c>
      <c r="C11" t="e">
        <f>'Strong Neg Cor Model'!#REF!</f>
        <v>#REF!</v>
      </c>
      <c r="D11" t="e">
        <f>'Mod Neg Cor Model'!#REF!</f>
        <v>#REF!</v>
      </c>
      <c r="E11" t="e">
        <f>'Weak Neg Cor Model'!#REF!</f>
        <v>#REF!</v>
      </c>
      <c r="F11" t="e">
        <f>'Strong Pos Cor Model'!#REF!</f>
        <v>#REF!</v>
      </c>
      <c r="G11" t="e">
        <f>'Mod Pos Cor Model'!#REF!</f>
        <v>#REF!</v>
      </c>
      <c r="H11" t="e">
        <f>'Weak Pos Cor Model'!#REF!</f>
        <v>#REF!</v>
      </c>
      <c r="I11" t="e">
        <f>'Optimal Order Quant Analysis '!#REF!</f>
        <v>#REF!</v>
      </c>
      <c r="J11" t="e">
        <f>'Utility Theory'!#REF!</f>
        <v>#REF!</v>
      </c>
    </row>
    <row r="13" spans="1:16" x14ac:dyDescent="0.8">
      <c r="A13" t="s">
        <v>53</v>
      </c>
    </row>
    <row r="14" spans="1:16" x14ac:dyDescent="0.8">
      <c r="A14" t="s">
        <v>57</v>
      </c>
      <c r="B14" t="s">
        <v>61</v>
      </c>
      <c r="C14" s="54" t="s">
        <v>79</v>
      </c>
      <c r="D14" s="54" t="s">
        <v>87</v>
      </c>
      <c r="E14" s="54" t="s">
        <v>88</v>
      </c>
      <c r="F14" s="54" t="s">
        <v>92</v>
      </c>
      <c r="G14" s="54" t="s">
        <v>93</v>
      </c>
      <c r="H14" s="54" t="s">
        <v>94</v>
      </c>
      <c r="I14" s="54" t="s">
        <v>61</v>
      </c>
      <c r="J14" s="54" t="s">
        <v>179</v>
      </c>
    </row>
    <row r="16" spans="1:16" x14ac:dyDescent="0.8">
      <c r="A16" t="s">
        <v>54</v>
      </c>
    </row>
    <row r="19" spans="1:10" x14ac:dyDescent="0.8">
      <c r="A19" t="s">
        <v>55</v>
      </c>
    </row>
    <row r="20" spans="1:10" x14ac:dyDescent="0.8">
      <c r="A20">
        <v>31</v>
      </c>
      <c r="B20">
        <v>31</v>
      </c>
      <c r="C20">
        <v>31</v>
      </c>
      <c r="D20">
        <v>31</v>
      </c>
      <c r="E20">
        <v>31</v>
      </c>
      <c r="F20">
        <v>31</v>
      </c>
      <c r="G20">
        <v>31</v>
      </c>
      <c r="H20">
        <v>31</v>
      </c>
      <c r="I20">
        <v>34</v>
      </c>
      <c r="J20">
        <v>55</v>
      </c>
    </row>
    <row r="25" spans="1:10" x14ac:dyDescent="0.8">
      <c r="A25" s="26" t="s">
        <v>56</v>
      </c>
    </row>
    <row r="26" spans="1:10" x14ac:dyDescent="0.8">
      <c r="A26" s="54" t="s">
        <v>58</v>
      </c>
      <c r="B26" s="54" t="s">
        <v>75</v>
      </c>
      <c r="C26" s="54" t="s">
        <v>75</v>
      </c>
      <c r="D26" s="54" t="s">
        <v>75</v>
      </c>
      <c r="E26" s="54" t="s">
        <v>75</v>
      </c>
      <c r="F26" s="54" t="s">
        <v>75</v>
      </c>
      <c r="G26" s="54" t="s">
        <v>75</v>
      </c>
      <c r="H26" s="54" t="s">
        <v>75</v>
      </c>
      <c r="I26" s="54" t="s">
        <v>165</v>
      </c>
      <c r="J26" s="54" t="s">
        <v>180</v>
      </c>
    </row>
    <row r="27" spans="1:10" x14ac:dyDescent="0.8">
      <c r="A27" t="s">
        <v>59</v>
      </c>
      <c r="B27" t="s">
        <v>98</v>
      </c>
      <c r="C27" t="s">
        <v>99</v>
      </c>
      <c r="D27" t="s">
        <v>101</v>
      </c>
      <c r="E27" t="s">
        <v>103</v>
      </c>
      <c r="F27" t="s">
        <v>100</v>
      </c>
      <c r="G27" t="s">
        <v>102</v>
      </c>
      <c r="H27" t="s">
        <v>104</v>
      </c>
      <c r="I27" t="s">
        <v>166</v>
      </c>
      <c r="J27" t="s">
        <v>181</v>
      </c>
    </row>
    <row r="28" spans="1:10" x14ac:dyDescent="0.8">
      <c r="A28" s="54" t="s">
        <v>60</v>
      </c>
      <c r="B28" s="54" t="s">
        <v>60</v>
      </c>
      <c r="C28" s="54" t="s">
        <v>60</v>
      </c>
      <c r="D28" s="54" t="s">
        <v>60</v>
      </c>
      <c r="E28" s="54" t="s">
        <v>60</v>
      </c>
      <c r="F28" s="54" t="s">
        <v>60</v>
      </c>
      <c r="G28" s="54" t="s">
        <v>60</v>
      </c>
      <c r="H28" s="54" t="s">
        <v>60</v>
      </c>
      <c r="I28" s="54" t="s">
        <v>60</v>
      </c>
      <c r="J28" s="54" t="s">
        <v>60</v>
      </c>
    </row>
    <row r="29" spans="1:10" x14ac:dyDescent="0.8">
      <c r="A29" s="54" t="s">
        <v>75</v>
      </c>
      <c r="B29" s="54" t="s">
        <v>58</v>
      </c>
      <c r="C29" s="54" t="s">
        <v>58</v>
      </c>
      <c r="D29" s="54" t="s">
        <v>58</v>
      </c>
      <c r="E29" s="54" t="s">
        <v>58</v>
      </c>
      <c r="F29" s="54" t="s">
        <v>58</v>
      </c>
      <c r="G29" s="54" t="s">
        <v>58</v>
      </c>
      <c r="H29" s="54" t="s">
        <v>58</v>
      </c>
      <c r="I29" s="54" t="s">
        <v>58</v>
      </c>
      <c r="J29" s="54" t="s">
        <v>58</v>
      </c>
    </row>
    <row r="30" spans="1:10" x14ac:dyDescent="0.8">
      <c r="A30" t="s">
        <v>112</v>
      </c>
      <c r="B30" t="s">
        <v>76</v>
      </c>
      <c r="C30" t="s">
        <v>76</v>
      </c>
      <c r="D30" t="s">
        <v>76</v>
      </c>
      <c r="E30" t="s">
        <v>76</v>
      </c>
      <c r="F30" t="s">
        <v>76</v>
      </c>
      <c r="G30" t="s">
        <v>76</v>
      </c>
      <c r="H30" t="s">
        <v>76</v>
      </c>
      <c r="I30" t="s">
        <v>76</v>
      </c>
      <c r="J30" t="s">
        <v>76</v>
      </c>
    </row>
    <row r="31" spans="1:10" x14ac:dyDescent="0.8">
      <c r="A31" s="54" t="s">
        <v>60</v>
      </c>
      <c r="B31" s="54" t="s">
        <v>60</v>
      </c>
      <c r="C31" s="54" t="s">
        <v>60</v>
      </c>
      <c r="D31" s="54" t="s">
        <v>60</v>
      </c>
      <c r="E31" s="54" t="s">
        <v>60</v>
      </c>
      <c r="F31" s="54" t="s">
        <v>60</v>
      </c>
      <c r="G31" s="54" t="s">
        <v>60</v>
      </c>
      <c r="H31" s="54" t="s">
        <v>60</v>
      </c>
      <c r="I31" s="54" t="s">
        <v>60</v>
      </c>
      <c r="J31" s="54" t="s">
        <v>60</v>
      </c>
    </row>
    <row r="32" spans="1:10" x14ac:dyDescent="0.8">
      <c r="I32" s="54" t="s">
        <v>75</v>
      </c>
      <c r="J32" s="54" t="s">
        <v>182</v>
      </c>
    </row>
    <row r="33" spans="9:10" x14ac:dyDescent="0.8">
      <c r="I33" t="s">
        <v>167</v>
      </c>
      <c r="J33" t="s">
        <v>183</v>
      </c>
    </row>
    <row r="34" spans="9:10" x14ac:dyDescent="0.8">
      <c r="I34" s="54" t="s">
        <v>60</v>
      </c>
      <c r="J34" s="54" t="s">
        <v>60</v>
      </c>
    </row>
    <row r="35" spans="9:10" x14ac:dyDescent="0.8">
      <c r="J35" s="54" t="s">
        <v>184</v>
      </c>
    </row>
    <row r="36" spans="9:10" x14ac:dyDescent="0.8">
      <c r="J36" t="s">
        <v>185</v>
      </c>
    </row>
    <row r="37" spans="9:10" x14ac:dyDescent="0.8">
      <c r="J37" s="54" t="s">
        <v>60</v>
      </c>
    </row>
    <row r="38" spans="9:10" x14ac:dyDescent="0.8">
      <c r="J38" s="54" t="s">
        <v>186</v>
      </c>
    </row>
    <row r="39" spans="9:10" x14ac:dyDescent="0.8">
      <c r="J39" t="s">
        <v>187</v>
      </c>
    </row>
    <row r="40" spans="9:10" x14ac:dyDescent="0.8">
      <c r="J40" s="54" t="s">
        <v>60</v>
      </c>
    </row>
    <row r="41" spans="9:10" x14ac:dyDescent="0.8">
      <c r="J41" s="54" t="s">
        <v>188</v>
      </c>
    </row>
    <row r="42" spans="9:10" x14ac:dyDescent="0.8">
      <c r="J42" t="s">
        <v>189</v>
      </c>
    </row>
    <row r="43" spans="9:10" x14ac:dyDescent="0.8">
      <c r="J43" s="54" t="s">
        <v>60</v>
      </c>
    </row>
    <row r="44" spans="9:10" x14ac:dyDescent="0.8">
      <c r="J44" s="54" t="s">
        <v>165</v>
      </c>
    </row>
    <row r="45" spans="9:10" x14ac:dyDescent="0.8">
      <c r="J45" t="s">
        <v>190</v>
      </c>
    </row>
    <row r="46" spans="9:10" x14ac:dyDescent="0.8">
      <c r="J46" s="54" t="s">
        <v>60</v>
      </c>
    </row>
    <row r="47" spans="9:10" x14ac:dyDescent="0.8">
      <c r="J47" s="54" t="s">
        <v>75</v>
      </c>
    </row>
    <row r="48" spans="9:10" x14ac:dyDescent="0.8">
      <c r="J48" t="s">
        <v>191</v>
      </c>
    </row>
    <row r="49" spans="10:10" x14ac:dyDescent="0.8">
      <c r="J49" s="54" t="s">
        <v>60</v>
      </c>
    </row>
    <row r="50" spans="10:10" x14ac:dyDescent="0.8">
      <c r="J50" s="54" t="s">
        <v>192</v>
      </c>
    </row>
    <row r="51" spans="10:10" x14ac:dyDescent="0.8">
      <c r="J51" t="s">
        <v>193</v>
      </c>
    </row>
    <row r="52" spans="10:10" x14ac:dyDescent="0.8">
      <c r="J52" s="54" t="s">
        <v>60</v>
      </c>
    </row>
    <row r="53" spans="10:10" x14ac:dyDescent="0.8">
      <c r="J53" s="54" t="s">
        <v>194</v>
      </c>
    </row>
    <row r="54" spans="10:10" x14ac:dyDescent="0.8">
      <c r="J54" t="s">
        <v>195</v>
      </c>
    </row>
    <row r="55" spans="10:10" x14ac:dyDescent="0.8">
      <c r="J55" s="54" t="s">
        <v>60</v>
      </c>
    </row>
  </sheetData>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6C505-75A4-4BDB-9069-42E03E43294D}">
  <sheetPr>
    <tabColor theme="0" tint="-0.249977111117893"/>
  </sheetPr>
  <dimension ref="B2:P7"/>
  <sheetViews>
    <sheetView tabSelected="1" workbookViewId="0">
      <selection activeCell="B8" sqref="B8"/>
    </sheetView>
  </sheetViews>
  <sheetFormatPr defaultRowHeight="16" x14ac:dyDescent="0.8"/>
  <sheetData>
    <row r="2" spans="2:16" x14ac:dyDescent="0.8">
      <c r="B2" s="150" t="s">
        <v>105</v>
      </c>
      <c r="C2" s="150"/>
      <c r="D2" s="87"/>
      <c r="E2" s="150" t="s">
        <v>241</v>
      </c>
      <c r="F2" s="150"/>
      <c r="G2" s="150"/>
      <c r="H2" s="150"/>
      <c r="I2" s="150"/>
      <c r="J2" s="150"/>
    </row>
    <row r="3" spans="2:16" x14ac:dyDescent="0.8">
      <c r="B3" t="s">
        <v>106</v>
      </c>
      <c r="E3" s="86"/>
      <c r="F3" t="s">
        <v>110</v>
      </c>
      <c r="K3" s="87"/>
      <c r="L3" s="87"/>
      <c r="M3" s="87"/>
      <c r="N3" s="87"/>
      <c r="O3" s="87"/>
      <c r="P3" s="87"/>
    </row>
    <row r="4" spans="2:16" x14ac:dyDescent="0.8">
      <c r="B4" t="s">
        <v>107</v>
      </c>
      <c r="E4" s="84"/>
      <c r="F4" t="s">
        <v>242</v>
      </c>
      <c r="K4" s="62"/>
    </row>
    <row r="5" spans="2:16" x14ac:dyDescent="0.8">
      <c r="B5" t="s">
        <v>109</v>
      </c>
      <c r="E5" s="85"/>
      <c r="F5" t="s">
        <v>111</v>
      </c>
      <c r="K5" s="62"/>
    </row>
    <row r="6" spans="2:16" x14ac:dyDescent="0.8">
      <c r="B6" t="s">
        <v>108</v>
      </c>
      <c r="E6" s="149"/>
      <c r="F6" t="s">
        <v>240</v>
      </c>
      <c r="K6" s="62"/>
    </row>
    <row r="7" spans="2:16" x14ac:dyDescent="0.8">
      <c r="B7" t="s">
        <v>244</v>
      </c>
      <c r="E7" s="148"/>
      <c r="F7" t="s">
        <v>243</v>
      </c>
      <c r="K7" s="62"/>
    </row>
  </sheetData>
  <mergeCells count="2">
    <mergeCell ref="B2:C2"/>
    <mergeCell ref="E2:J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8D4E8"/>
    <pageSetUpPr fitToPage="1"/>
  </sheetPr>
  <dimension ref="A1:W60"/>
  <sheetViews>
    <sheetView zoomScale="81" zoomScaleNormal="125" zoomScalePageLayoutView="125" workbookViewId="0">
      <selection activeCell="B1" sqref="B1"/>
    </sheetView>
  </sheetViews>
  <sheetFormatPr defaultColWidth="8.7890625" defaultRowHeight="16" x14ac:dyDescent="0.8"/>
  <cols>
    <col min="1" max="1" width="48.5" customWidth="1"/>
    <col min="2" max="2" width="12.625" bestFit="1" customWidth="1"/>
    <col min="3" max="3" width="25.5" customWidth="1"/>
    <col min="4" max="4" width="9.2890625" bestFit="1" customWidth="1"/>
    <col min="5" max="6" width="9" bestFit="1" customWidth="1"/>
    <col min="8" max="8" width="12.0390625" bestFit="1" customWidth="1"/>
    <col min="9" max="9" width="12.2890625" bestFit="1" customWidth="1"/>
    <col min="10" max="10" width="9.4140625" bestFit="1" customWidth="1"/>
    <col min="11" max="12" width="4.5390625" bestFit="1" customWidth="1"/>
    <col min="13" max="13" width="4.9140625" bestFit="1" customWidth="1"/>
    <col min="14" max="14" width="14.1640625" bestFit="1" customWidth="1"/>
    <col min="15" max="15" width="2.4140625" customWidth="1"/>
    <col min="16" max="16" width="4.9140625" bestFit="1" customWidth="1"/>
    <col min="17" max="17" width="5.1640625" bestFit="1" customWidth="1"/>
    <col min="18" max="18" width="4.9140625" bestFit="1" customWidth="1"/>
    <col min="19" max="19" width="14.1640625" bestFit="1" customWidth="1"/>
    <col min="20" max="20" width="4.9140625" customWidth="1"/>
    <col min="21" max="21" width="5.1640625" bestFit="1" customWidth="1"/>
    <col min="22" max="22" width="11.6640625" bestFit="1" customWidth="1"/>
    <col min="23" max="23" width="14.1640625" bestFit="1" customWidth="1"/>
  </cols>
  <sheetData>
    <row r="1" spans="1:23" x14ac:dyDescent="0.8">
      <c r="A1" s="30" t="s">
        <v>19</v>
      </c>
      <c r="B1" s="69">
        <v>20000</v>
      </c>
      <c r="C1" s="3"/>
    </row>
    <row r="2" spans="1:23" x14ac:dyDescent="0.8">
      <c r="A2" s="31"/>
      <c r="B2" s="70"/>
      <c r="C2" s="3"/>
    </row>
    <row r="3" spans="1:23" x14ac:dyDescent="0.8">
      <c r="A3" s="31" t="s">
        <v>18</v>
      </c>
      <c r="B3" s="33">
        <v>2</v>
      </c>
      <c r="C3" s="3"/>
    </row>
    <row r="4" spans="1:23" x14ac:dyDescent="0.8">
      <c r="A4" s="31" t="s">
        <v>36</v>
      </c>
      <c r="B4" s="33">
        <v>22</v>
      </c>
      <c r="C4" s="3"/>
      <c r="D4" s="3"/>
      <c r="E4" s="3"/>
      <c r="F4" s="3"/>
    </row>
    <row r="5" spans="1:23" x14ac:dyDescent="0.8">
      <c r="A5" s="31" t="s">
        <v>7</v>
      </c>
      <c r="B5" s="33">
        <v>16000</v>
      </c>
      <c r="C5" s="3"/>
      <c r="D5" s="2"/>
      <c r="F5" s="2"/>
    </row>
    <row r="6" spans="1:23" x14ac:dyDescent="0.8">
      <c r="A6" s="31" t="s">
        <v>6</v>
      </c>
      <c r="B6" s="33">
        <v>95</v>
      </c>
      <c r="C6" s="3" t="s">
        <v>5</v>
      </c>
      <c r="D6" s="2"/>
      <c r="F6" s="2"/>
    </row>
    <row r="7" spans="1:23" x14ac:dyDescent="0.8">
      <c r="A7" s="31" t="s">
        <v>1</v>
      </c>
      <c r="B7" s="33">
        <v>8</v>
      </c>
      <c r="C7" s="7"/>
      <c r="D7" s="5"/>
      <c r="E7" s="5"/>
      <c r="F7" s="5"/>
      <c r="G7" s="5"/>
      <c r="H7" s="5"/>
    </row>
    <row r="8" spans="1:23" x14ac:dyDescent="0.8">
      <c r="A8" s="31" t="s">
        <v>38</v>
      </c>
      <c r="B8" s="33">
        <v>10</v>
      </c>
      <c r="C8" s="7"/>
      <c r="D8" s="5"/>
      <c r="F8" s="5"/>
      <c r="G8" s="5"/>
      <c r="H8" s="5"/>
    </row>
    <row r="9" spans="1:23" ht="16.75" thickBot="1" x14ac:dyDescent="0.95">
      <c r="A9" s="31" t="s">
        <v>37</v>
      </c>
      <c r="B9" s="33">
        <v>15000</v>
      </c>
      <c r="C9" s="7"/>
      <c r="D9" s="5"/>
      <c r="E9" s="5"/>
      <c r="F9" s="5"/>
      <c r="G9" s="5"/>
      <c r="H9" s="5"/>
      <c r="J9" s="151" t="s">
        <v>70</v>
      </c>
      <c r="K9" s="151"/>
      <c r="L9" s="151"/>
      <c r="M9" s="151"/>
      <c r="N9" s="151"/>
      <c r="O9" s="68"/>
      <c r="P9" s="151" t="s">
        <v>71</v>
      </c>
      <c r="Q9" s="151"/>
      <c r="R9" s="151"/>
      <c r="S9" s="151"/>
      <c r="T9" s="68"/>
      <c r="U9" s="68"/>
      <c r="V9" s="68"/>
      <c r="W9" s="68"/>
    </row>
    <row r="10" spans="1:23" x14ac:dyDescent="0.8">
      <c r="A10" s="36"/>
      <c r="B10" s="37"/>
      <c r="C10" s="38"/>
      <c r="D10" s="39" t="s">
        <v>17</v>
      </c>
      <c r="E10" s="39" t="s">
        <v>16</v>
      </c>
      <c r="F10" s="40" t="s">
        <v>15</v>
      </c>
      <c r="H10" s="57" t="s">
        <v>62</v>
      </c>
      <c r="I10" s="57" t="s">
        <v>63</v>
      </c>
      <c r="J10" s="57" t="s">
        <v>64</v>
      </c>
      <c r="K10" s="57" t="s">
        <v>65</v>
      </c>
      <c r="L10" s="57" t="s">
        <v>66</v>
      </c>
      <c r="M10" s="57" t="s">
        <v>15</v>
      </c>
      <c r="N10" s="26" t="s">
        <v>78</v>
      </c>
      <c r="O10" s="57"/>
      <c r="P10" s="57" t="s">
        <v>65</v>
      </c>
      <c r="Q10" s="57" t="s">
        <v>66</v>
      </c>
      <c r="R10" s="57" t="s">
        <v>15</v>
      </c>
      <c r="S10" s="26" t="s">
        <v>78</v>
      </c>
      <c r="V10" s="57"/>
    </row>
    <row r="11" spans="1:23" x14ac:dyDescent="0.8">
      <c r="A11" s="55" t="s">
        <v>14</v>
      </c>
      <c r="B11" s="56">
        <f>IF($I$14 = 1, $N$11, IF($I$14 = 2, $N$12, IF($I$14 = 3, $N$13, 0)))</f>
        <v>0</v>
      </c>
      <c r="C11" s="3" t="s">
        <v>13</v>
      </c>
      <c r="D11" s="3">
        <v>28</v>
      </c>
      <c r="E11" s="3">
        <v>35</v>
      </c>
      <c r="F11" s="33">
        <v>42</v>
      </c>
      <c r="H11" t="s">
        <v>67</v>
      </c>
      <c r="I11">
        <v>1</v>
      </c>
      <c r="J11" s="58">
        <v>0.2</v>
      </c>
      <c r="K11">
        <v>21</v>
      </c>
      <c r="L11">
        <v>28</v>
      </c>
      <c r="M11">
        <v>35</v>
      </c>
      <c r="N11" s="63">
        <v>0</v>
      </c>
      <c r="P11">
        <v>1000</v>
      </c>
      <c r="Q11" s="61">
        <v>1000</v>
      </c>
      <c r="R11">
        <v>1000</v>
      </c>
      <c r="S11" s="62"/>
    </row>
    <row r="12" spans="1:23" x14ac:dyDescent="0.8">
      <c r="A12" s="55" t="s">
        <v>12</v>
      </c>
      <c r="B12" s="56">
        <f>IF($I$14 = 1, $Q$11, IF($I$14 = 2, $Q$12, IF($I$14 = 3, $S$13, 0)))</f>
        <v>0</v>
      </c>
      <c r="C12" s="3"/>
      <c r="D12" s="3">
        <v>500</v>
      </c>
      <c r="E12" s="3">
        <v>1000</v>
      </c>
      <c r="F12" s="33">
        <v>1000</v>
      </c>
      <c r="H12" t="s">
        <v>68</v>
      </c>
      <c r="I12">
        <v>2</v>
      </c>
      <c r="J12" s="58">
        <v>0.6</v>
      </c>
      <c r="K12">
        <v>21</v>
      </c>
      <c r="L12">
        <v>35</v>
      </c>
      <c r="M12">
        <v>49</v>
      </c>
      <c r="N12" s="63">
        <v>0</v>
      </c>
      <c r="P12">
        <v>1000</v>
      </c>
      <c r="Q12" s="61">
        <v>1000</v>
      </c>
      <c r="R12">
        <v>1000</v>
      </c>
      <c r="S12" s="62"/>
    </row>
    <row r="13" spans="1:23"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3" x14ac:dyDescent="0.8">
      <c r="A14" s="34" t="s">
        <v>10</v>
      </c>
      <c r="B14" s="32">
        <f>$E$14</f>
        <v>90</v>
      </c>
      <c r="C14" s="3"/>
      <c r="D14" s="3">
        <v>89.5</v>
      </c>
      <c r="E14" s="3">
        <v>90</v>
      </c>
      <c r="F14" s="33">
        <v>90.5</v>
      </c>
      <c r="I14" s="63">
        <v>0</v>
      </c>
    </row>
    <row r="15" spans="1:23" x14ac:dyDescent="0.8">
      <c r="A15" s="55" t="s">
        <v>9</v>
      </c>
      <c r="B15" s="65">
        <v>22.5</v>
      </c>
      <c r="D15" s="3">
        <v>18</v>
      </c>
      <c r="E15" s="3">
        <v>22.5</v>
      </c>
      <c r="F15" s="33">
        <v>25.5</v>
      </c>
      <c r="G15" s="29"/>
    </row>
    <row r="16" spans="1:23" x14ac:dyDescent="0.8">
      <c r="A16" s="55" t="s">
        <v>8</v>
      </c>
      <c r="B16" s="56">
        <f>IF($N$17 = 1, $L$17, $L$18)</f>
        <v>0</v>
      </c>
      <c r="C16" s="29"/>
      <c r="D16" s="3">
        <v>2</v>
      </c>
      <c r="E16" s="3">
        <v>3</v>
      </c>
      <c r="F16" s="33">
        <v>5</v>
      </c>
      <c r="H16" s="151" t="s">
        <v>77</v>
      </c>
      <c r="I16" s="151"/>
      <c r="J16" s="151"/>
      <c r="K16" s="151"/>
      <c r="L16" s="151"/>
      <c r="M16" s="151"/>
      <c r="N16" s="151"/>
    </row>
    <row r="17" spans="1:14" x14ac:dyDescent="0.8">
      <c r="A17" s="34" t="s">
        <v>44</v>
      </c>
      <c r="B17" s="35">
        <f>$E$17</f>
        <v>63</v>
      </c>
      <c r="C17" s="2"/>
      <c r="D17" s="1">
        <v>60</v>
      </c>
      <c r="E17" s="1">
        <v>63</v>
      </c>
      <c r="F17" s="41">
        <v>70</v>
      </c>
      <c r="H17" t="s">
        <v>72</v>
      </c>
      <c r="I17" s="59">
        <v>1</v>
      </c>
      <c r="J17" s="58">
        <v>0.2</v>
      </c>
      <c r="L17">
        <v>5</v>
      </c>
      <c r="N17" s="63">
        <v>0</v>
      </c>
    </row>
    <row r="18" spans="1:14" x14ac:dyDescent="0.8">
      <c r="A18" s="34" t="s">
        <v>4</v>
      </c>
      <c r="B18" s="32">
        <f>$E$18</f>
        <v>35</v>
      </c>
      <c r="C18" s="3" t="s">
        <v>3</v>
      </c>
      <c r="D18" s="3">
        <v>33</v>
      </c>
      <c r="E18" s="3">
        <v>35</v>
      </c>
      <c r="F18" s="33">
        <v>35</v>
      </c>
      <c r="H18" t="s">
        <v>73</v>
      </c>
      <c r="I18" s="59">
        <v>0</v>
      </c>
      <c r="J18" s="58">
        <v>0.8</v>
      </c>
      <c r="K18">
        <v>2</v>
      </c>
      <c r="L18" s="63">
        <v>0</v>
      </c>
      <c r="M18">
        <v>4</v>
      </c>
      <c r="N18" t="s">
        <v>74</v>
      </c>
    </row>
    <row r="19" spans="1:14" ht="16.75" thickBot="1" x14ac:dyDescent="0.95">
      <c r="A19" s="42" t="s">
        <v>2</v>
      </c>
      <c r="B19" s="43">
        <f>$E$19</f>
        <v>5</v>
      </c>
      <c r="C19" s="44"/>
      <c r="D19" s="44">
        <v>4.5</v>
      </c>
      <c r="E19" s="44">
        <v>5</v>
      </c>
      <c r="F19" s="45">
        <v>5</v>
      </c>
      <c r="G19" s="5"/>
      <c r="H19" s="5"/>
    </row>
    <row r="20" spans="1:14" x14ac:dyDescent="0.8">
      <c r="A20" s="31"/>
      <c r="B20" s="33"/>
      <c r="C20" s="7"/>
      <c r="D20" s="5"/>
      <c r="E20" s="5"/>
      <c r="F20" s="5"/>
      <c r="G20" s="5"/>
      <c r="H20" s="5"/>
    </row>
    <row r="21" spans="1:14" x14ac:dyDescent="0.8">
      <c r="A21" s="31" t="s">
        <v>0</v>
      </c>
      <c r="B21" s="64">
        <f>'Cash Flow'!D26</f>
        <v>83000</v>
      </c>
      <c r="C21" s="7"/>
      <c r="D21" s="5"/>
      <c r="E21" s="5"/>
      <c r="F21" s="5"/>
      <c r="G21" s="5"/>
      <c r="H21" s="5"/>
    </row>
    <row r="22" spans="1:14" x14ac:dyDescent="0.8">
      <c r="A22" s="3"/>
      <c r="B22" s="3"/>
      <c r="C22" s="7"/>
      <c r="D22" s="7"/>
      <c r="E22" s="7"/>
      <c r="F22" s="7"/>
      <c r="G22" s="7"/>
      <c r="H22" s="7"/>
      <c r="I22" s="3"/>
      <c r="J22" s="3"/>
      <c r="K22" s="3"/>
    </row>
    <row r="23" spans="1:14" x14ac:dyDescent="0.8">
      <c r="A23" s="3"/>
      <c r="B23" s="3"/>
      <c r="C23" s="7"/>
      <c r="D23" s="7"/>
      <c r="E23" s="7"/>
      <c r="F23" s="7"/>
      <c r="G23" s="7"/>
      <c r="H23" s="48"/>
      <c r="I23" s="3"/>
      <c r="J23" s="3"/>
      <c r="K23" s="3"/>
    </row>
    <row r="24" spans="1:14" x14ac:dyDescent="0.8">
      <c r="B24" s="49"/>
      <c r="C24" s="50"/>
      <c r="D24" s="51"/>
      <c r="E24" s="51"/>
      <c r="F24" s="51"/>
      <c r="G24" s="51"/>
      <c r="H24" s="51"/>
      <c r="I24" s="51"/>
      <c r="J24" s="51"/>
      <c r="K24" s="51"/>
    </row>
    <row r="25" spans="1:14" x14ac:dyDescent="0.8">
      <c r="A25" s="152"/>
      <c r="B25" s="152"/>
      <c r="C25" s="52"/>
      <c r="D25" s="51"/>
      <c r="E25" s="51"/>
      <c r="F25" s="51"/>
      <c r="G25" s="50"/>
      <c r="H25" s="7"/>
      <c r="I25" s="3"/>
      <c r="J25" s="3"/>
      <c r="K25" s="3"/>
    </row>
    <row r="26" spans="1:14" x14ac:dyDescent="0.8">
      <c r="A26" s="66"/>
      <c r="B26" s="26"/>
      <c r="C26" s="52"/>
      <c r="D26" s="51"/>
      <c r="E26" s="51"/>
      <c r="F26" s="51"/>
      <c r="G26" s="50"/>
      <c r="H26" s="7"/>
      <c r="I26" s="3"/>
      <c r="J26" s="3"/>
      <c r="K26" s="3"/>
    </row>
    <row r="27" spans="1:14" x14ac:dyDescent="0.8">
      <c r="A27" s="27"/>
      <c r="B27" s="67"/>
      <c r="C27" s="52"/>
      <c r="D27" s="51"/>
      <c r="E27" s="51"/>
      <c r="F27" s="51"/>
      <c r="G27" s="50"/>
      <c r="H27" s="50"/>
      <c r="I27" s="3"/>
      <c r="J27" s="3"/>
      <c r="K27" s="3"/>
    </row>
    <row r="28" spans="1:14" x14ac:dyDescent="0.8">
      <c r="A28" s="3"/>
      <c r="B28" s="3"/>
      <c r="C28" s="3"/>
      <c r="D28" s="7"/>
      <c r="E28" s="7"/>
      <c r="F28" s="7"/>
      <c r="G28" s="3"/>
      <c r="H28" s="3"/>
      <c r="I28" s="3"/>
      <c r="J28" s="3"/>
      <c r="K28" s="3"/>
    </row>
    <row r="29" spans="1:14" x14ac:dyDescent="0.8">
      <c r="A29" s="3"/>
      <c r="B29" s="3"/>
      <c r="C29" s="3"/>
      <c r="D29" s="50"/>
      <c r="E29" s="3"/>
      <c r="F29" s="3"/>
      <c r="G29" s="3"/>
      <c r="H29" s="48"/>
      <c r="I29" s="3"/>
      <c r="J29" s="3"/>
      <c r="K29" s="3"/>
      <c r="L29" s="3"/>
    </row>
    <row r="30" spans="1:14" x14ac:dyDescent="0.8">
      <c r="A30" s="3"/>
      <c r="B30" s="3"/>
      <c r="C30" s="3"/>
      <c r="D30" s="3"/>
      <c r="E30" s="3"/>
      <c r="F30" s="3"/>
      <c r="G30" s="3"/>
      <c r="H30" s="7"/>
      <c r="I30" s="3"/>
      <c r="J30" s="3"/>
      <c r="K30" s="3"/>
      <c r="L30" s="3"/>
    </row>
    <row r="31" spans="1:14" x14ac:dyDescent="0.8">
      <c r="A31" s="3"/>
      <c r="B31" s="3"/>
      <c r="L31" s="3"/>
    </row>
    <row r="32" spans="1:14" x14ac:dyDescent="0.8">
      <c r="A32" s="3"/>
      <c r="B32" s="3"/>
      <c r="L32" s="3"/>
    </row>
    <row r="33" spans="1:12" x14ac:dyDescent="0.8">
      <c r="A33" s="3"/>
      <c r="B33" s="3"/>
      <c r="C33" s="49"/>
      <c r="D33" s="50"/>
      <c r="E33" s="51"/>
      <c r="F33" s="51"/>
      <c r="G33" s="51"/>
      <c r="L33" s="3"/>
    </row>
    <row r="34" spans="1:12" x14ac:dyDescent="0.8">
      <c r="A34" s="3"/>
      <c r="B34" s="3"/>
      <c r="C34" s="3"/>
      <c r="D34" s="52"/>
      <c r="E34" s="51"/>
      <c r="F34" s="51"/>
      <c r="G34" s="51"/>
    </row>
    <row r="35" spans="1:12" x14ac:dyDescent="0.8">
      <c r="A35" s="3"/>
      <c r="B35" s="3"/>
      <c r="C35" s="3"/>
      <c r="D35" s="52"/>
      <c r="E35" s="53"/>
      <c r="F35" s="51"/>
      <c r="G35" s="51"/>
    </row>
    <row r="36" spans="1:12" x14ac:dyDescent="0.8">
      <c r="A36" s="3"/>
      <c r="B36" s="3"/>
      <c r="D36" s="5"/>
      <c r="E36" s="5"/>
      <c r="F36" s="5"/>
      <c r="G36" s="5"/>
    </row>
    <row r="37" spans="1:12" x14ac:dyDescent="0.8">
      <c r="A37" s="3"/>
      <c r="B37" s="3"/>
    </row>
    <row r="38" spans="1:12" x14ac:dyDescent="0.8">
      <c r="A38" s="3"/>
      <c r="B38" s="3"/>
    </row>
    <row r="39" spans="1:12" x14ac:dyDescent="0.8">
      <c r="A39" s="3"/>
      <c r="B39" s="3"/>
    </row>
    <row r="40" spans="1:12" x14ac:dyDescent="0.8">
      <c r="A40" s="3"/>
      <c r="B40" s="3"/>
    </row>
    <row r="41" spans="1:12" x14ac:dyDescent="0.8">
      <c r="A41" s="3"/>
      <c r="B41" s="3"/>
    </row>
    <row r="42" spans="1:12" x14ac:dyDescent="0.8">
      <c r="A42" s="3"/>
      <c r="B42" s="3"/>
    </row>
    <row r="43" spans="1:12" x14ac:dyDescent="0.8">
      <c r="A43" s="3"/>
      <c r="B43" s="3"/>
    </row>
    <row r="44" spans="1:12" x14ac:dyDescent="0.8">
      <c r="A44" s="3"/>
      <c r="B44" s="3"/>
    </row>
    <row r="45" spans="1:12" x14ac:dyDescent="0.8">
      <c r="A45" s="3"/>
      <c r="B45" s="3"/>
    </row>
    <row r="46" spans="1:12" x14ac:dyDescent="0.8">
      <c r="A46" s="3"/>
      <c r="B46" s="3"/>
    </row>
    <row r="47" spans="1:12" x14ac:dyDescent="0.8">
      <c r="A47" s="3"/>
      <c r="B47" s="3"/>
    </row>
    <row r="48" spans="1:12" x14ac:dyDescent="0.8">
      <c r="A48" s="3"/>
      <c r="B48" s="3"/>
    </row>
    <row r="49" spans="1:2" x14ac:dyDescent="0.8">
      <c r="A49" s="3"/>
      <c r="B49" s="3"/>
    </row>
    <row r="50" spans="1:2" x14ac:dyDescent="0.8">
      <c r="A50" s="3"/>
      <c r="B50" s="3"/>
    </row>
    <row r="51" spans="1:2" x14ac:dyDescent="0.8">
      <c r="A51" s="3"/>
      <c r="B51" s="3"/>
    </row>
    <row r="52" spans="1:2" x14ac:dyDescent="0.8">
      <c r="A52" s="3"/>
      <c r="B52" s="3"/>
    </row>
    <row r="53" spans="1:2" x14ac:dyDescent="0.8">
      <c r="A53" s="3"/>
      <c r="B53" s="3"/>
    </row>
    <row r="54" spans="1:2" x14ac:dyDescent="0.8">
      <c r="A54" s="3"/>
      <c r="B54" s="3"/>
    </row>
    <row r="55" spans="1:2" x14ac:dyDescent="0.8">
      <c r="A55" s="3"/>
      <c r="B55" s="3"/>
    </row>
    <row r="56" spans="1:2" x14ac:dyDescent="0.8">
      <c r="A56" s="3"/>
      <c r="B56" s="3"/>
    </row>
    <row r="57" spans="1:2" x14ac:dyDescent="0.8">
      <c r="A57" s="3"/>
      <c r="B57" s="3"/>
    </row>
    <row r="58" spans="1:2" x14ac:dyDescent="0.8">
      <c r="A58" s="3"/>
      <c r="B58" s="3"/>
    </row>
    <row r="59" spans="1:2" x14ac:dyDescent="0.8">
      <c r="A59" s="3"/>
      <c r="B59" s="3"/>
    </row>
    <row r="60" spans="1:2" x14ac:dyDescent="0.8">
      <c r="A60" s="3"/>
    </row>
  </sheetData>
  <mergeCells count="4">
    <mergeCell ref="P9:S9"/>
    <mergeCell ref="A25:B25"/>
    <mergeCell ref="H16:N16"/>
    <mergeCell ref="J9:N9"/>
  </mergeCells>
  <pageMargins left="0.7" right="0.7" top="0.75" bottom="0.75" header="0.3" footer="0.3"/>
  <pageSetup scale="73"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F8D4E8"/>
  </sheetPr>
  <dimension ref="A1:E26"/>
  <sheetViews>
    <sheetView showGridLines="0" topLeftCell="A16" zoomScale="78" zoomScaleNormal="125" zoomScalePageLayoutView="125" workbookViewId="0">
      <selection activeCell="D29" sqref="D29"/>
    </sheetView>
  </sheetViews>
  <sheetFormatPr defaultColWidth="11" defaultRowHeight="16" x14ac:dyDescent="0.8"/>
  <cols>
    <col min="1" max="1" width="10.6640625" customWidth="1"/>
    <col min="2" max="2" width="24" bestFit="1" customWidth="1"/>
    <col min="3" max="3" width="5" customWidth="1"/>
    <col min="4" max="4" width="32.1640625" customWidth="1"/>
  </cols>
  <sheetData>
    <row r="1" spans="1:5" ht="17.25" x14ac:dyDescent="0.85">
      <c r="A1" s="153" t="s">
        <v>26</v>
      </c>
      <c r="B1" s="154"/>
      <c r="C1" s="154"/>
      <c r="D1" s="155"/>
    </row>
    <row r="2" spans="1:5" x14ac:dyDescent="0.8">
      <c r="A2" s="8"/>
      <c r="B2" s="9"/>
      <c r="C2" s="9"/>
      <c r="D2" s="10"/>
    </row>
    <row r="3" spans="1:5" x14ac:dyDescent="0.8">
      <c r="A3" s="11" t="s">
        <v>23</v>
      </c>
      <c r="B3" s="12"/>
      <c r="C3" s="12"/>
      <c r="D3" s="13"/>
    </row>
    <row r="4" spans="1:5" x14ac:dyDescent="0.8">
      <c r="A4" s="8"/>
      <c r="B4" s="9" t="s">
        <v>21</v>
      </c>
      <c r="C4" s="9"/>
      <c r="D4" s="10">
        <f>MIN([0]!Total_demand*2,MAX(0,[0]!Time_to_delivery-[0]!T_starting_day-[0]!Time_assemble_test)*[0]!T_daily_capacity)</f>
        <v>0</v>
      </c>
    </row>
    <row r="5" spans="1:5" x14ac:dyDescent="0.8">
      <c r="A5" s="8"/>
      <c r="B5" s="9" t="s">
        <v>20</v>
      </c>
      <c r="C5" s="9"/>
      <c r="D5" s="10">
        <f>[0]!Order_quant</f>
        <v>20000</v>
      </c>
    </row>
    <row r="6" spans="1:5" x14ac:dyDescent="0.8">
      <c r="A6" s="8"/>
      <c r="B6" s="9"/>
      <c r="C6" s="9"/>
      <c r="D6" s="10"/>
      <c r="E6" s="6"/>
    </row>
    <row r="7" spans="1:5" s="6" customFormat="1" x14ac:dyDescent="0.8">
      <c r="A7" s="11" t="s">
        <v>28</v>
      </c>
      <c r="B7" s="12"/>
      <c r="C7" s="12"/>
      <c r="D7" s="13"/>
    </row>
    <row r="8" spans="1:5" x14ac:dyDescent="0.8">
      <c r="A8" s="8"/>
      <c r="B8" s="9" t="s">
        <v>29</v>
      </c>
      <c r="C8" s="9"/>
      <c r="D8" s="10">
        <f>[0]!Total_demand</f>
        <v>16000</v>
      </c>
    </row>
    <row r="9" spans="1:5" x14ac:dyDescent="0.8">
      <c r="A9" s="8"/>
      <c r="B9" s="9" t="s">
        <v>31</v>
      </c>
      <c r="C9" s="9"/>
      <c r="D9" s="10">
        <f>(D4+D5)</f>
        <v>20000</v>
      </c>
    </row>
    <row r="10" spans="1:5" x14ac:dyDescent="0.8">
      <c r="A10" s="8"/>
      <c r="B10" s="9" t="s">
        <v>30</v>
      </c>
      <c r="C10" s="9"/>
      <c r="D10" s="10">
        <f xml:space="preserve"> MIN(D9/2, D8)</f>
        <v>10000</v>
      </c>
    </row>
    <row r="11" spans="1:5" x14ac:dyDescent="0.8">
      <c r="A11" s="8"/>
      <c r="B11" s="9"/>
      <c r="C11" s="9"/>
      <c r="D11" s="10"/>
    </row>
    <row r="12" spans="1:5" x14ac:dyDescent="0.8">
      <c r="A12" s="11" t="s">
        <v>25</v>
      </c>
      <c r="B12" s="12"/>
      <c r="C12" s="12"/>
      <c r="D12" s="13"/>
    </row>
    <row r="13" spans="1:5" x14ac:dyDescent="0.8">
      <c r="A13" s="8"/>
      <c r="B13" s="9" t="s">
        <v>27</v>
      </c>
      <c r="C13" s="9"/>
      <c r="D13" s="14">
        <f>D10*[0]!Revenue_per_unit*[0]!Conversion_rate</f>
        <v>1540000</v>
      </c>
    </row>
    <row r="14" spans="1:5" x14ac:dyDescent="0.8">
      <c r="A14" s="8"/>
      <c r="B14" s="47" t="s">
        <v>43</v>
      </c>
      <c r="C14" s="9"/>
      <c r="D14" s="14">
        <f>(D9-2*D10)*[0]!Salvage_value_eyep</f>
        <v>0</v>
      </c>
    </row>
    <row r="15" spans="1:5" x14ac:dyDescent="0.8">
      <c r="A15" s="8"/>
      <c r="B15" s="47" t="s">
        <v>42</v>
      </c>
      <c r="C15" s="9"/>
      <c r="D15" s="14">
        <f>([0]!Total_demand-D10)*[0]!Salvage_value_other</f>
        <v>378000</v>
      </c>
    </row>
    <row r="16" spans="1:5" x14ac:dyDescent="0.8">
      <c r="A16" s="15" t="s">
        <v>34</v>
      </c>
      <c r="B16" s="4"/>
      <c r="C16" s="4"/>
      <c r="D16" s="16">
        <f>SUM(D13:D15)</f>
        <v>1918000</v>
      </c>
    </row>
    <row r="17" spans="1:5" x14ac:dyDescent="0.8">
      <c r="A17" s="8"/>
      <c r="B17" s="9"/>
      <c r="C17" s="9"/>
      <c r="D17" s="14"/>
    </row>
    <row r="18" spans="1:5" x14ac:dyDescent="0.8">
      <c r="A18" s="11" t="s">
        <v>22</v>
      </c>
      <c r="B18" s="12"/>
      <c r="C18" s="12"/>
      <c r="D18" s="17"/>
    </row>
    <row r="19" spans="1:5" x14ac:dyDescent="0.8">
      <c r="A19" s="8"/>
      <c r="B19" s="9" t="s">
        <v>24</v>
      </c>
      <c r="C19" s="9"/>
      <c r="D19" s="14">
        <f>-D4*[0]!T_price</f>
        <v>0</v>
      </c>
    </row>
    <row r="20" spans="1:5" x14ac:dyDescent="0.8">
      <c r="A20" s="8"/>
      <c r="B20" s="9" t="s">
        <v>39</v>
      </c>
      <c r="C20" s="9"/>
      <c r="D20" s="14">
        <f>-[0]!K_price*MIN([0]!K_capacity, D5)</f>
        <v>-120000</v>
      </c>
    </row>
    <row r="21" spans="1:5" x14ac:dyDescent="0.8">
      <c r="A21" s="8"/>
      <c r="B21" s="9" t="s">
        <v>40</v>
      </c>
      <c r="C21" s="9"/>
      <c r="D21" s="14">
        <f>-MAX(D5-[0]!K_capacity,0)*[0]!K_premium_price</f>
        <v>-50000</v>
      </c>
    </row>
    <row r="22" spans="1:5" x14ac:dyDescent="0.8">
      <c r="A22" s="8"/>
      <c r="B22" s="46" t="s">
        <v>41</v>
      </c>
      <c r="C22" s="9"/>
      <c r="D22" s="19">
        <f>-[0]!Cost_other_parts*[0]!Total_demand</f>
        <v>-1440000</v>
      </c>
    </row>
    <row r="23" spans="1:5" x14ac:dyDescent="0.8">
      <c r="A23" s="8"/>
      <c r="B23" s="18" t="s">
        <v>32</v>
      </c>
      <c r="C23" s="9"/>
      <c r="D23" s="19">
        <f>-[0]!Labor_cost*D10</f>
        <v>-225000</v>
      </c>
    </row>
    <row r="24" spans="1:5" x14ac:dyDescent="0.8">
      <c r="A24" s="20" t="s">
        <v>33</v>
      </c>
      <c r="B24" s="4"/>
      <c r="C24" s="4"/>
      <c r="D24" s="21">
        <f>SUM(D19:D23)</f>
        <v>-1835000</v>
      </c>
      <c r="E24" s="3"/>
    </row>
    <row r="25" spans="1:5" x14ac:dyDescent="0.8">
      <c r="A25" s="8"/>
      <c r="B25" s="9"/>
      <c r="C25" s="9"/>
      <c r="D25" s="22"/>
    </row>
    <row r="26" spans="1:5" x14ac:dyDescent="0.8">
      <c r="A26" s="23" t="s">
        <v>35</v>
      </c>
      <c r="B26" s="24"/>
      <c r="C26" s="24"/>
      <c r="D26" s="25">
        <f>D16+D24</f>
        <v>83000</v>
      </c>
    </row>
  </sheetData>
  <mergeCells count="1">
    <mergeCell ref="A1:D1"/>
  </mergeCells>
  <printOptions headings="1"/>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4852-8197-4666-9A0D-81F8F13F57F1}">
  <sheetPr>
    <tabColor theme="5" tint="0.79998168889431442"/>
    <pageSetUpPr fitToPage="1"/>
  </sheetPr>
  <dimension ref="A1:V151"/>
  <sheetViews>
    <sheetView topLeftCell="B1" zoomScale="40" zoomScaleNormal="40" zoomScalePageLayoutView="125" workbookViewId="0">
      <selection activeCell="B21" sqref="B21"/>
    </sheetView>
  </sheetViews>
  <sheetFormatPr defaultColWidth="8.7890625" defaultRowHeight="16" x14ac:dyDescent="0.8"/>
  <cols>
    <col min="1" max="1" width="48.5" customWidth="1"/>
    <col min="2" max="2" width="14.125" bestFit="1" customWidth="1"/>
    <col min="3" max="3" width="25.5" customWidth="1"/>
    <col min="4" max="4" width="9.2890625" bestFit="1" customWidth="1"/>
    <col min="5" max="5" width="11.7890625" bestFit="1" customWidth="1"/>
    <col min="6" max="7" width="11.9140625" bestFit="1" customWidth="1"/>
    <col min="8" max="8" width="12.0390625" bestFit="1" customWidth="1"/>
    <col min="9" max="9" width="16.625" bestFit="1" customWidth="1"/>
    <col min="10" max="10" width="11.875" customWidth="1"/>
    <col min="11" max="11" width="12.5" bestFit="1" customWidth="1"/>
    <col min="12" max="12" width="11.875" bestFit="1" customWidth="1"/>
    <col min="13" max="13" width="15.9140625" bestFit="1" customWidth="1"/>
    <col min="14" max="14" width="14.1640625" bestFit="1" customWidth="1"/>
    <col min="15" max="16" width="11.875" bestFit="1" customWidth="1"/>
    <col min="17" max="17" width="13.9140625" bestFit="1" customWidth="1"/>
    <col min="18" max="18" width="4.9140625" bestFit="1" customWidth="1"/>
    <col min="19" max="19" width="14.1640625" bestFit="1" customWidth="1"/>
    <col min="20" max="20" width="4.9140625" customWidth="1"/>
    <col min="21" max="21" width="5.1640625" bestFit="1" customWidth="1"/>
    <col min="22" max="22" width="15.125" bestFit="1" customWidth="1"/>
    <col min="23" max="23" width="14.1640625" bestFit="1" customWidth="1"/>
    <col min="28" max="28" width="16.625" bestFit="1" customWidth="1"/>
    <col min="29" max="29" width="11.875" bestFit="1" customWidth="1"/>
    <col min="32" max="32" width="15.9140625" bestFit="1" customWidth="1"/>
    <col min="35" max="35" width="11.875" bestFit="1" customWidth="1"/>
    <col min="36" max="36" width="13.9140625" bestFit="1" customWidth="1"/>
  </cols>
  <sheetData>
    <row r="1" spans="1:22" x14ac:dyDescent="0.8">
      <c r="A1" s="30" t="s">
        <v>19</v>
      </c>
      <c r="B1" s="95">
        <v>0</v>
      </c>
    </row>
    <row r="2" spans="1:22" x14ac:dyDescent="0.8">
      <c r="A2" s="31"/>
      <c r="B2" s="33"/>
    </row>
    <row r="3" spans="1:22" x14ac:dyDescent="0.8">
      <c r="A3" s="31" t="s">
        <v>18</v>
      </c>
      <c r="B3" s="33">
        <v>2</v>
      </c>
    </row>
    <row r="4" spans="1:22" x14ac:dyDescent="0.8">
      <c r="A4" s="31" t="s">
        <v>36</v>
      </c>
      <c r="B4" s="33">
        <v>22</v>
      </c>
    </row>
    <row r="5" spans="1:22" x14ac:dyDescent="0.8">
      <c r="A5" s="31" t="s">
        <v>7</v>
      </c>
      <c r="B5" s="33">
        <v>16000</v>
      </c>
      <c r="D5" s="2"/>
      <c r="F5" s="2"/>
    </row>
    <row r="6" spans="1:22" x14ac:dyDescent="0.8">
      <c r="A6" s="31" t="s">
        <v>6</v>
      </c>
      <c r="B6" s="33">
        <v>95</v>
      </c>
      <c r="C6" t="s">
        <v>5</v>
      </c>
      <c r="D6" s="2"/>
      <c r="F6" s="2"/>
    </row>
    <row r="7" spans="1:22" x14ac:dyDescent="0.8">
      <c r="A7" s="31" t="s">
        <v>1</v>
      </c>
      <c r="B7" s="33">
        <v>8</v>
      </c>
    </row>
    <row r="8" spans="1:22" x14ac:dyDescent="0.8">
      <c r="A8" s="31" t="s">
        <v>38</v>
      </c>
      <c r="B8" s="33">
        <v>10</v>
      </c>
    </row>
    <row r="9" spans="1:22" ht="16.75" thickBot="1" x14ac:dyDescent="0.95">
      <c r="A9" s="31" t="s">
        <v>37</v>
      </c>
      <c r="B9" s="33">
        <v>15000</v>
      </c>
      <c r="J9" s="151" t="s">
        <v>70</v>
      </c>
      <c r="K9" s="151"/>
      <c r="L9" s="151"/>
      <c r="M9" s="151"/>
      <c r="N9" s="151"/>
      <c r="P9" s="151" t="s">
        <v>71</v>
      </c>
      <c r="Q9" s="151"/>
      <c r="R9" s="151"/>
      <c r="S9" s="151"/>
    </row>
    <row r="10" spans="1:22" x14ac:dyDescent="0.8">
      <c r="A10" s="36"/>
      <c r="B10" s="37"/>
      <c r="C10" s="38"/>
      <c r="D10" s="39" t="s">
        <v>17</v>
      </c>
      <c r="E10" s="39" t="s">
        <v>16</v>
      </c>
      <c r="F10" s="40" t="s">
        <v>15</v>
      </c>
      <c r="H10" s="106" t="s">
        <v>62</v>
      </c>
      <c r="I10" s="106" t="s">
        <v>63</v>
      </c>
      <c r="J10" s="106" t="s">
        <v>64</v>
      </c>
      <c r="K10" s="106" t="s">
        <v>65</v>
      </c>
      <c r="L10" s="106" t="s">
        <v>66</v>
      </c>
      <c r="M10" s="106" t="s">
        <v>15</v>
      </c>
      <c r="N10" s="26" t="s">
        <v>78</v>
      </c>
      <c r="O10" s="106"/>
      <c r="P10" s="106" t="s">
        <v>65</v>
      </c>
      <c r="Q10" s="106" t="s">
        <v>66</v>
      </c>
      <c r="R10" s="106" t="s">
        <v>15</v>
      </c>
      <c r="S10" s="26" t="s">
        <v>78</v>
      </c>
      <c r="V10" s="106"/>
    </row>
    <row r="11" spans="1:22" x14ac:dyDescent="0.8">
      <c r="A11" s="55" t="s">
        <v>14</v>
      </c>
      <c r="B11" s="56">
        <f>IF($I$14 = 1, $N$11, IF($I$14 = 2, $N$12, IF($I$14 = 3, $N$13, 0)))</f>
        <v>0</v>
      </c>
      <c r="C11" t="s">
        <v>13</v>
      </c>
      <c r="D11">
        <v>28</v>
      </c>
      <c r="E11">
        <v>35</v>
      </c>
      <c r="F11" s="33">
        <v>42</v>
      </c>
      <c r="H11" t="s">
        <v>164</v>
      </c>
      <c r="I11">
        <v>1</v>
      </c>
      <c r="J11" s="58">
        <v>0.2</v>
      </c>
      <c r="K11">
        <v>21</v>
      </c>
      <c r="L11">
        <v>28</v>
      </c>
      <c r="M11">
        <v>35</v>
      </c>
      <c r="N11" s="63">
        <v>0</v>
      </c>
      <c r="P11">
        <v>1000</v>
      </c>
      <c r="Q11" s="61">
        <v>1000</v>
      </c>
      <c r="R11">
        <v>1000</v>
      </c>
    </row>
    <row r="12" spans="1:22" x14ac:dyDescent="0.8">
      <c r="A12" s="55" t="s">
        <v>12</v>
      </c>
      <c r="B12" s="56">
        <f>IF($I$14 = 1, $Q$11, IF($I$14 = 2, $Q$12, IF($I$14 = 3, $S$13, 0)))</f>
        <v>0</v>
      </c>
      <c r="D12">
        <v>500</v>
      </c>
      <c r="E12">
        <v>1000</v>
      </c>
      <c r="F12" s="33">
        <v>1000</v>
      </c>
      <c r="H12" t="s">
        <v>68</v>
      </c>
      <c r="I12">
        <v>2</v>
      </c>
      <c r="J12" s="58">
        <v>0.6</v>
      </c>
      <c r="K12">
        <v>21</v>
      </c>
      <c r="L12">
        <v>35</v>
      </c>
      <c r="M12">
        <v>49</v>
      </c>
      <c r="N12" s="63">
        <v>0</v>
      </c>
      <c r="P12">
        <v>1000</v>
      </c>
      <c r="Q12" s="61">
        <v>1000</v>
      </c>
      <c r="R12">
        <v>1000</v>
      </c>
    </row>
    <row r="13" spans="1:22"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2" x14ac:dyDescent="0.8">
      <c r="A14" s="34" t="s">
        <v>10</v>
      </c>
      <c r="B14" s="32">
        <f>$E$14</f>
        <v>90</v>
      </c>
      <c r="D14">
        <v>89.5</v>
      </c>
      <c r="E14">
        <v>90</v>
      </c>
      <c r="F14" s="33">
        <v>90.5</v>
      </c>
      <c r="I14" s="63">
        <v>0</v>
      </c>
    </row>
    <row r="15" spans="1:22" x14ac:dyDescent="0.8">
      <c r="A15" s="55" t="s">
        <v>9</v>
      </c>
      <c r="B15" s="65">
        <v>22.5</v>
      </c>
      <c r="D15">
        <v>18</v>
      </c>
      <c r="E15">
        <v>22.5</v>
      </c>
      <c r="F15" s="33">
        <v>25.5</v>
      </c>
      <c r="G15" s="105"/>
    </row>
    <row r="16" spans="1:22" x14ac:dyDescent="0.8">
      <c r="A16" s="55" t="s">
        <v>8</v>
      </c>
      <c r="B16" s="56">
        <f>IF($N$17 = 1, $L$17, $L$18)</f>
        <v>0</v>
      </c>
      <c r="C16" s="105"/>
      <c r="D16">
        <v>2</v>
      </c>
      <c r="E16">
        <v>3</v>
      </c>
      <c r="F16" s="33">
        <v>5</v>
      </c>
      <c r="H16" s="151" t="s">
        <v>77</v>
      </c>
      <c r="I16" s="151"/>
      <c r="J16" s="151"/>
      <c r="K16" s="151"/>
      <c r="L16" s="151"/>
      <c r="M16" s="151"/>
      <c r="N16" s="151"/>
    </row>
    <row r="17" spans="1:17" x14ac:dyDescent="0.8">
      <c r="A17" s="34" t="s">
        <v>44</v>
      </c>
      <c r="B17" s="35">
        <f>$E$17</f>
        <v>63</v>
      </c>
      <c r="C17" s="2"/>
      <c r="D17" s="1">
        <v>60</v>
      </c>
      <c r="E17" s="1">
        <v>63</v>
      </c>
      <c r="F17" s="41">
        <v>70</v>
      </c>
      <c r="H17" t="s">
        <v>72</v>
      </c>
      <c r="I17" s="59">
        <v>1</v>
      </c>
      <c r="J17" s="58">
        <v>0.2</v>
      </c>
      <c r="L17">
        <v>5</v>
      </c>
      <c r="N17" s="63">
        <v>0</v>
      </c>
    </row>
    <row r="18" spans="1:17" x14ac:dyDescent="0.8">
      <c r="A18" s="34" t="s">
        <v>4</v>
      </c>
      <c r="B18" s="32">
        <f>$E$18</f>
        <v>35</v>
      </c>
      <c r="C18" t="s">
        <v>3</v>
      </c>
      <c r="D18">
        <v>33</v>
      </c>
      <c r="E18">
        <v>35</v>
      </c>
      <c r="F18" s="33">
        <v>35</v>
      </c>
      <c r="H18" t="s">
        <v>73</v>
      </c>
      <c r="I18" s="59">
        <v>0</v>
      </c>
      <c r="J18" s="58">
        <v>0.8</v>
      </c>
      <c r="K18">
        <v>2</v>
      </c>
      <c r="L18" s="63">
        <v>0</v>
      </c>
      <c r="M18">
        <v>4</v>
      </c>
      <c r="N18" t="s">
        <v>74</v>
      </c>
    </row>
    <row r="19" spans="1:17" ht="16.75" thickBot="1" x14ac:dyDescent="0.95">
      <c r="A19" s="42" t="s">
        <v>2</v>
      </c>
      <c r="B19" s="43">
        <f>$E$19</f>
        <v>5</v>
      </c>
      <c r="C19" s="92"/>
      <c r="D19" s="92">
        <v>4.5</v>
      </c>
      <c r="E19" s="92">
        <v>5</v>
      </c>
      <c r="F19" s="90">
        <v>5</v>
      </c>
    </row>
    <row r="20" spans="1:17" x14ac:dyDescent="0.8">
      <c r="A20" s="31"/>
      <c r="B20" s="33"/>
    </row>
    <row r="21" spans="1:17" x14ac:dyDescent="0.8">
      <c r="A21" s="31" t="s">
        <v>0</v>
      </c>
      <c r="B21" s="64">
        <f>'Cash Flow'!D26</f>
        <v>83000</v>
      </c>
    </row>
    <row r="23" spans="1:17" x14ac:dyDescent="0.8">
      <c r="B23" t="s">
        <v>0</v>
      </c>
      <c r="C23" t="s">
        <v>161</v>
      </c>
      <c r="D23" t="s">
        <v>160</v>
      </c>
      <c r="E23" t="s">
        <v>159</v>
      </c>
      <c r="F23" t="s">
        <v>158</v>
      </c>
      <c r="G23" t="s">
        <v>157</v>
      </c>
      <c r="H23" t="s">
        <v>156</v>
      </c>
      <c r="I23" t="s">
        <v>155</v>
      </c>
      <c r="J23" t="s">
        <v>154</v>
      </c>
      <c r="K23" t="s">
        <v>153</v>
      </c>
      <c r="L23" t="s">
        <v>152</v>
      </c>
      <c r="M23" t="s">
        <v>151</v>
      </c>
      <c r="N23" t="s">
        <v>150</v>
      </c>
      <c r="O23" t="s">
        <v>149</v>
      </c>
      <c r="P23" t="s">
        <v>148</v>
      </c>
      <c r="Q23" t="s">
        <v>147</v>
      </c>
    </row>
    <row r="24" spans="1:17" x14ac:dyDescent="0.8">
      <c r="B24" s="104">
        <f>$B$21</f>
        <v>83000</v>
      </c>
      <c r="C24" t="s">
        <v>0</v>
      </c>
      <c r="D24">
        <v>10000</v>
      </c>
      <c r="E24" s="88">
        <v>-432000</v>
      </c>
      <c r="F24" s="88">
        <v>248237.33344644852</v>
      </c>
      <c r="G24" s="88">
        <v>292516.52211050224</v>
      </c>
      <c r="H24" t="s">
        <v>113</v>
      </c>
      <c r="I24">
        <v>255720.95548249033</v>
      </c>
      <c r="J24">
        <v>65393207072.8778</v>
      </c>
      <c r="K24">
        <v>-0.38153542431546122</v>
      </c>
      <c r="L24">
        <v>2.2579884717993428</v>
      </c>
      <c r="M24">
        <v>1.0301470448950669</v>
      </c>
      <c r="N24">
        <v>-368209.36249782261</v>
      </c>
      <c r="O24">
        <v>954754.27939604712</v>
      </c>
      <c r="P24">
        <v>1322963.6418938697</v>
      </c>
      <c r="Q24">
        <v>2557.2095548249035</v>
      </c>
    </row>
    <row r="25" spans="1:17" x14ac:dyDescent="0.8">
      <c r="A25" s="59">
        <v>0</v>
      </c>
      <c r="B25" s="103">
        <f t="dataTable" ref="B25:B57" dt2D="0" dtr="0" r1="B1"/>
        <v>83000</v>
      </c>
      <c r="C25" t="s">
        <v>146</v>
      </c>
      <c r="D25">
        <v>10000</v>
      </c>
      <c r="E25" s="88">
        <v>-432000</v>
      </c>
      <c r="F25" s="88">
        <v>248237.33344644852</v>
      </c>
      <c r="G25" s="88">
        <v>292516.52211050224</v>
      </c>
      <c r="H25" t="s">
        <v>113</v>
      </c>
      <c r="I25">
        <v>255720.95548249033</v>
      </c>
      <c r="J25">
        <v>65393207072.8778</v>
      </c>
      <c r="K25">
        <v>-0.38153542431546122</v>
      </c>
      <c r="L25">
        <v>2.2579884717993428</v>
      </c>
      <c r="M25">
        <v>1.0301470448950669</v>
      </c>
      <c r="N25">
        <v>-368209.36249782261</v>
      </c>
      <c r="O25" s="26">
        <v>954754.27939604712</v>
      </c>
      <c r="P25">
        <v>1322963.6418938697</v>
      </c>
      <c r="Q25">
        <v>2557.2095548249035</v>
      </c>
    </row>
    <row r="26" spans="1:17" x14ac:dyDescent="0.8">
      <c r="A26">
        <f t="shared" ref="A26:A57" si="0">1000+A25</f>
        <v>1000</v>
      </c>
      <c r="B26" s="98">
        <v>83000</v>
      </c>
      <c r="C26" t="s">
        <v>145</v>
      </c>
      <c r="D26">
        <v>10000</v>
      </c>
      <c r="E26" s="88">
        <v>-405750</v>
      </c>
      <c r="F26" s="88">
        <v>268461.32400205912</v>
      </c>
      <c r="G26" s="88">
        <v>315385.38767756638</v>
      </c>
      <c r="H26" t="s">
        <v>113</v>
      </c>
      <c r="I26">
        <v>250282.08798712571</v>
      </c>
      <c r="J26">
        <v>62641123567.195335</v>
      </c>
      <c r="K26">
        <v>-0.41869191050904075</v>
      </c>
      <c r="L26">
        <v>2.2851626905512248</v>
      </c>
      <c r="M26">
        <v>0.9322835939869164</v>
      </c>
      <c r="N26">
        <v>-349831.9482090557</v>
      </c>
      <c r="O26">
        <v>950429.11686222511</v>
      </c>
      <c r="P26">
        <v>1300261.0650712808</v>
      </c>
      <c r="Q26">
        <v>2502.8208798712571</v>
      </c>
    </row>
    <row r="27" spans="1:17" x14ac:dyDescent="0.8">
      <c r="A27">
        <f t="shared" si="0"/>
        <v>2000</v>
      </c>
      <c r="B27" s="98">
        <v>83000</v>
      </c>
      <c r="C27" t="s">
        <v>144</v>
      </c>
      <c r="D27">
        <v>10000</v>
      </c>
      <c r="E27" s="88">
        <v>-379500</v>
      </c>
      <c r="F27" s="88">
        <v>287095.22981323366</v>
      </c>
      <c r="G27" s="88">
        <v>337236.51369847008</v>
      </c>
      <c r="H27" t="s">
        <v>113</v>
      </c>
      <c r="I27">
        <v>243786.58582993364</v>
      </c>
      <c r="J27">
        <v>59431899430.615608</v>
      </c>
      <c r="K27">
        <v>-0.45795577480826744</v>
      </c>
      <c r="L27">
        <v>2.3263814684730106</v>
      </c>
      <c r="M27">
        <v>0.84914885555056441</v>
      </c>
      <c r="N27">
        <v>-331454.53392028878</v>
      </c>
      <c r="O27">
        <v>946103.95432840311</v>
      </c>
      <c r="P27">
        <v>1277558.4882486919</v>
      </c>
      <c r="Q27">
        <v>2437.8658582993367</v>
      </c>
    </row>
    <row r="28" spans="1:17" x14ac:dyDescent="0.8">
      <c r="A28">
        <f t="shared" si="0"/>
        <v>3000</v>
      </c>
      <c r="B28" s="98">
        <v>83000</v>
      </c>
      <c r="C28" t="s">
        <v>143</v>
      </c>
      <c r="D28">
        <v>10000</v>
      </c>
      <c r="E28" s="88">
        <v>-353250</v>
      </c>
      <c r="F28" s="88">
        <v>304217.28676224494</v>
      </c>
      <c r="G28" s="88">
        <v>354211.88518765557</v>
      </c>
      <c r="H28" t="s">
        <v>113</v>
      </c>
      <c r="I28">
        <v>236489.55747195004</v>
      </c>
      <c r="J28">
        <v>55927310793.278763</v>
      </c>
      <c r="K28">
        <v>-0.49630637374175568</v>
      </c>
      <c r="L28">
        <v>2.380567566955945</v>
      </c>
      <c r="M28">
        <v>0.77737054323534815</v>
      </c>
      <c r="N28">
        <v>-313077.11963152187</v>
      </c>
      <c r="O28">
        <v>941778.79179458111</v>
      </c>
      <c r="P28">
        <v>1254855.911426103</v>
      </c>
      <c r="Q28">
        <v>2364.8955747195005</v>
      </c>
    </row>
    <row r="29" spans="1:17" x14ac:dyDescent="0.8">
      <c r="A29">
        <f t="shared" si="0"/>
        <v>4000</v>
      </c>
      <c r="B29" s="98">
        <v>83000</v>
      </c>
      <c r="C29" t="s">
        <v>142</v>
      </c>
      <c r="D29">
        <v>10000</v>
      </c>
      <c r="E29" s="88">
        <v>-327000</v>
      </c>
      <c r="F29" s="88">
        <v>319889.45591168659</v>
      </c>
      <c r="G29" s="88">
        <v>369931.46183187293</v>
      </c>
      <c r="H29" t="s">
        <v>113</v>
      </c>
      <c r="I29">
        <v>228585.55896368809</v>
      </c>
      <c r="J29">
        <v>52251357766.74173</v>
      </c>
      <c r="K29">
        <v>-0.53154598546490284</v>
      </c>
      <c r="L29">
        <v>2.446124916038833</v>
      </c>
      <c r="M29">
        <v>0.71457672248751702</v>
      </c>
      <c r="N29">
        <v>-294699.70534275495</v>
      </c>
      <c r="O29">
        <v>937453.62926075864</v>
      </c>
      <c r="P29">
        <v>1232153.3346035136</v>
      </c>
      <c r="Q29">
        <v>2285.8555896368812</v>
      </c>
    </row>
    <row r="30" spans="1:17" x14ac:dyDescent="0.8">
      <c r="A30">
        <f t="shared" si="0"/>
        <v>5000</v>
      </c>
      <c r="B30" s="98">
        <v>83000</v>
      </c>
      <c r="C30" t="s">
        <v>141</v>
      </c>
      <c r="D30">
        <v>10000</v>
      </c>
      <c r="E30" s="88">
        <v>-300750</v>
      </c>
      <c r="F30" s="88">
        <v>334187.25054736441</v>
      </c>
      <c r="G30" s="88">
        <v>381525.53736397496</v>
      </c>
      <c r="H30" t="s">
        <v>113</v>
      </c>
      <c r="I30">
        <v>220257.33029217756</v>
      </c>
      <c r="J30">
        <v>48513291547.437401</v>
      </c>
      <c r="K30">
        <v>-0.56188096318361347</v>
      </c>
      <c r="L30">
        <v>2.52073901033978</v>
      </c>
      <c r="M30">
        <v>0.65908358242697374</v>
      </c>
      <c r="N30">
        <v>-276322.29105398827</v>
      </c>
      <c r="O30">
        <v>933128.46672693663</v>
      </c>
      <c r="P30">
        <v>1209450.7577809249</v>
      </c>
      <c r="Q30">
        <v>2202.5733029217758</v>
      </c>
    </row>
    <row r="31" spans="1:17" x14ac:dyDescent="0.8">
      <c r="A31">
        <f t="shared" si="0"/>
        <v>6000</v>
      </c>
      <c r="B31" s="98">
        <v>83000</v>
      </c>
      <c r="C31" t="s">
        <v>140</v>
      </c>
      <c r="D31">
        <v>10000</v>
      </c>
      <c r="E31" s="88">
        <v>-274500</v>
      </c>
      <c r="F31" s="88">
        <v>347170.72461300954</v>
      </c>
      <c r="G31" s="88">
        <v>392290.48094677669</v>
      </c>
      <c r="H31" t="s">
        <v>113</v>
      </c>
      <c r="I31">
        <v>211624.07948079176</v>
      </c>
      <c r="J31">
        <v>44784751016.092461</v>
      </c>
      <c r="K31">
        <v>-0.58622200451505913</v>
      </c>
      <c r="L31">
        <v>2.6028290980957332</v>
      </c>
      <c r="M31">
        <v>0.60956775579706113</v>
      </c>
      <c r="N31">
        <v>-257944.87676522159</v>
      </c>
      <c r="O31">
        <v>928803.30419311463</v>
      </c>
      <c r="P31">
        <v>1186748.1809583362</v>
      </c>
      <c r="Q31">
        <v>2116.2407948079176</v>
      </c>
    </row>
    <row r="32" spans="1:17" x14ac:dyDescent="0.8">
      <c r="A32">
        <f t="shared" si="0"/>
        <v>7000</v>
      </c>
      <c r="B32" s="98">
        <v>83000</v>
      </c>
      <c r="C32" t="s">
        <v>139</v>
      </c>
      <c r="D32">
        <v>10000</v>
      </c>
      <c r="E32" s="88">
        <v>-248250</v>
      </c>
      <c r="F32" s="88">
        <v>358722.28632160631</v>
      </c>
      <c r="G32" s="88">
        <v>399263.59894957696</v>
      </c>
      <c r="H32" t="s">
        <v>113</v>
      </c>
      <c r="I32">
        <v>202682.79629566064</v>
      </c>
      <c r="J32">
        <v>41080315914.228264</v>
      </c>
      <c r="K32">
        <v>-0.60352175989303491</v>
      </c>
      <c r="L32">
        <v>2.6920064729026554</v>
      </c>
      <c r="M32">
        <v>0.56501311466873527</v>
      </c>
      <c r="N32">
        <v>-239567.46247645444</v>
      </c>
      <c r="O32">
        <v>924478.14165929263</v>
      </c>
      <c r="P32">
        <v>1164045.6041357471</v>
      </c>
      <c r="Q32">
        <v>2026.8279629566064</v>
      </c>
    </row>
    <row r="33" spans="1:17" x14ac:dyDescent="0.8">
      <c r="A33">
        <f t="shared" si="0"/>
        <v>8000</v>
      </c>
      <c r="B33" s="98">
        <v>83000</v>
      </c>
      <c r="C33" t="s">
        <v>138</v>
      </c>
      <c r="D33">
        <v>10000</v>
      </c>
      <c r="E33" s="88">
        <v>-222000</v>
      </c>
      <c r="F33" s="88">
        <v>368894.31601484312</v>
      </c>
      <c r="G33" s="88">
        <v>404032.28560118983</v>
      </c>
      <c r="H33" t="s">
        <v>113</v>
      </c>
      <c r="I33">
        <v>193554.15036217254</v>
      </c>
      <c r="J33">
        <v>37463209122.422493</v>
      </c>
      <c r="K33">
        <v>-0.6127839665826299</v>
      </c>
      <c r="L33">
        <v>2.7845486641765613</v>
      </c>
      <c r="M33">
        <v>0.52468726667608656</v>
      </c>
      <c r="N33">
        <v>-221190.04818768776</v>
      </c>
      <c r="O33">
        <v>920152.97912547062</v>
      </c>
      <c r="P33">
        <v>1141343.0273131584</v>
      </c>
      <c r="Q33">
        <v>1935.5415036217255</v>
      </c>
    </row>
    <row r="34" spans="1:17" x14ac:dyDescent="0.8">
      <c r="A34">
        <f t="shared" si="0"/>
        <v>9000</v>
      </c>
      <c r="B34" s="98">
        <v>83000</v>
      </c>
      <c r="C34" t="s">
        <v>137</v>
      </c>
      <c r="D34">
        <v>10000</v>
      </c>
      <c r="E34" s="88">
        <v>-195750</v>
      </c>
      <c r="F34" s="88">
        <v>377866.08645542292</v>
      </c>
      <c r="G34" s="88">
        <v>409671.28053600807</v>
      </c>
      <c r="H34" t="s">
        <v>113</v>
      </c>
      <c r="I34">
        <v>184428.29098006856</v>
      </c>
      <c r="J34">
        <v>34013794513.828838</v>
      </c>
      <c r="K34" s="26">
        <v>-0.61340527063541594</v>
      </c>
      <c r="L34">
        <v>2.87425613004367</v>
      </c>
      <c r="M34">
        <v>0.48807844257763439</v>
      </c>
      <c r="N34">
        <v>-202812.63389892085</v>
      </c>
      <c r="O34">
        <v>915827.81659164862</v>
      </c>
      <c r="P34">
        <v>1118640.4504905695</v>
      </c>
      <c r="Q34">
        <v>1844.2829098006857</v>
      </c>
    </row>
    <row r="35" spans="1:17" x14ac:dyDescent="0.8">
      <c r="A35">
        <f t="shared" si="0"/>
        <v>10000</v>
      </c>
      <c r="B35" s="98">
        <v>83000</v>
      </c>
      <c r="C35" t="s">
        <v>136</v>
      </c>
      <c r="D35">
        <v>10000</v>
      </c>
      <c r="E35" s="88">
        <v>-169500</v>
      </c>
      <c r="F35" s="88">
        <v>385668.8044354968</v>
      </c>
      <c r="G35" s="88">
        <v>414327.7868327155</v>
      </c>
      <c r="H35" t="s">
        <v>113</v>
      </c>
      <c r="I35">
        <v>175451.24018030494</v>
      </c>
      <c r="J35">
        <v>30783137680.807049</v>
      </c>
      <c r="K35">
        <v>-0.60307500083017906</v>
      </c>
      <c r="L35">
        <v>2.9551647224512849</v>
      </c>
      <c r="M35">
        <v>0.45492722813584269</v>
      </c>
      <c r="N35">
        <v>-184435.21961015393</v>
      </c>
      <c r="O35">
        <v>911502.65405782615</v>
      </c>
      <c r="P35">
        <v>1095937.8736679801</v>
      </c>
      <c r="Q35">
        <v>1754.5124018030494</v>
      </c>
    </row>
    <row r="36" spans="1:17" x14ac:dyDescent="0.8">
      <c r="A36">
        <f t="shared" si="0"/>
        <v>11000</v>
      </c>
      <c r="B36" s="98">
        <v>83000</v>
      </c>
      <c r="C36" t="s">
        <v>135</v>
      </c>
      <c r="D36">
        <v>10000</v>
      </c>
      <c r="E36" s="88">
        <v>-143250</v>
      </c>
      <c r="F36" s="88">
        <v>392424.8775047306</v>
      </c>
      <c r="G36" s="88">
        <v>417148.14382884756</v>
      </c>
      <c r="H36" t="s">
        <v>113</v>
      </c>
      <c r="I36">
        <v>166746.37321587658</v>
      </c>
      <c r="J36">
        <v>27804352980.648399</v>
      </c>
      <c r="K36">
        <v>-0.58065974898602979</v>
      </c>
      <c r="L36">
        <v>3.0245745470070298</v>
      </c>
      <c r="M36">
        <v>0.42491285026614167</v>
      </c>
      <c r="N36">
        <v>-166057.80532138725</v>
      </c>
      <c r="O36">
        <v>907177.49152400414</v>
      </c>
      <c r="P36">
        <v>1073235.2968453914</v>
      </c>
      <c r="Q36">
        <v>1667.4637321587659</v>
      </c>
    </row>
    <row r="37" spans="1:17" x14ac:dyDescent="0.8">
      <c r="A37">
        <f t="shared" si="0"/>
        <v>12000</v>
      </c>
      <c r="B37" s="98">
        <v>83000</v>
      </c>
      <c r="C37" t="s">
        <v>134</v>
      </c>
      <c r="D37">
        <v>10000</v>
      </c>
      <c r="E37" s="88">
        <v>-117000</v>
      </c>
      <c r="F37" s="88">
        <v>398268.44355883385</v>
      </c>
      <c r="G37" s="88">
        <v>418983.08255650685</v>
      </c>
      <c r="H37" t="s">
        <v>113</v>
      </c>
      <c r="I37">
        <v>158468.30952733179</v>
      </c>
      <c r="J37">
        <v>25112205124.450237</v>
      </c>
      <c r="K37">
        <v>-0.54451038757247905</v>
      </c>
      <c r="L37">
        <v>3.0785010991393489</v>
      </c>
      <c r="M37">
        <v>0.39789321019585677</v>
      </c>
      <c r="N37">
        <v>-147680.3910326201</v>
      </c>
      <c r="O37">
        <v>902852.32899018214</v>
      </c>
      <c r="P37">
        <v>1050532.7200228022</v>
      </c>
      <c r="Q37">
        <v>1584.683095273318</v>
      </c>
    </row>
    <row r="38" spans="1:17" x14ac:dyDescent="0.8">
      <c r="A38">
        <f t="shared" si="0"/>
        <v>13000</v>
      </c>
      <c r="B38" s="98">
        <v>83000</v>
      </c>
      <c r="C38" t="s">
        <v>133</v>
      </c>
      <c r="D38">
        <v>10000</v>
      </c>
      <c r="E38" s="88">
        <v>-90750</v>
      </c>
      <c r="F38" s="88">
        <v>403283.97656771273</v>
      </c>
      <c r="G38" s="88">
        <v>420220.17598277249</v>
      </c>
      <c r="H38" t="s">
        <v>113</v>
      </c>
      <c r="I38">
        <v>150682.54517765497</v>
      </c>
      <c r="J38">
        <v>22705229421.21603</v>
      </c>
      <c r="K38">
        <v>-0.49569889930892835</v>
      </c>
      <c r="L38">
        <v>3.114799129554966</v>
      </c>
      <c r="M38">
        <v>0.37363881020042183</v>
      </c>
      <c r="N38">
        <v>-129302.97674385342</v>
      </c>
      <c r="O38">
        <v>898527.16645636014</v>
      </c>
      <c r="P38">
        <v>1027830.1432002136</v>
      </c>
      <c r="Q38">
        <v>1506.8254517765497</v>
      </c>
    </row>
    <row r="39" spans="1:17" x14ac:dyDescent="0.8">
      <c r="A39">
        <f t="shared" si="0"/>
        <v>14000</v>
      </c>
      <c r="B39" s="98">
        <v>83000</v>
      </c>
      <c r="C39" t="s">
        <v>132</v>
      </c>
      <c r="D39">
        <v>10000</v>
      </c>
      <c r="E39" s="88">
        <v>-64500</v>
      </c>
      <c r="F39" s="88">
        <v>407540.21873177239</v>
      </c>
      <c r="G39" s="88">
        <v>420897.46440606948</v>
      </c>
      <c r="H39" t="s">
        <v>113</v>
      </c>
      <c r="I39">
        <v>143473.83987086048</v>
      </c>
      <c r="J39">
        <v>20584742727.289318</v>
      </c>
      <c r="K39">
        <v>-0.43530632837855365</v>
      </c>
      <c r="L39">
        <v>3.1324351908563157</v>
      </c>
      <c r="M39">
        <v>0.35204829677261756</v>
      </c>
      <c r="N39">
        <v>-110925.5624550865</v>
      </c>
      <c r="O39">
        <v>894202.00392253813</v>
      </c>
      <c r="P39">
        <v>1005127.5663776246</v>
      </c>
      <c r="Q39">
        <v>1434.7383987086048</v>
      </c>
    </row>
    <row r="40" spans="1:17" x14ac:dyDescent="0.8">
      <c r="A40">
        <f t="shared" si="0"/>
        <v>15000</v>
      </c>
      <c r="B40" s="98">
        <v>83000</v>
      </c>
      <c r="C40" t="s">
        <v>131</v>
      </c>
      <c r="D40">
        <v>10000</v>
      </c>
      <c r="E40" s="88">
        <v>-38250</v>
      </c>
      <c r="F40" s="88">
        <v>411088.15915970167</v>
      </c>
      <c r="G40" s="89">
        <v>421655.80557348311</v>
      </c>
      <c r="H40" t="s">
        <v>113</v>
      </c>
      <c r="I40">
        <v>136921.35791171936</v>
      </c>
      <c r="J40">
        <v>18747458252.389156</v>
      </c>
      <c r="K40">
        <v>-0.36686074440617239</v>
      </c>
      <c r="L40">
        <v>3.1304052446335873</v>
      </c>
      <c r="M40">
        <v>0.33307054669635339</v>
      </c>
      <c r="N40">
        <v>-92548.148166319588</v>
      </c>
      <c r="O40">
        <v>889876.84138871613</v>
      </c>
      <c r="P40">
        <v>982424.98955503572</v>
      </c>
      <c r="Q40">
        <v>1369.2135791171936</v>
      </c>
    </row>
    <row r="41" spans="1:17" x14ac:dyDescent="0.8">
      <c r="A41">
        <f t="shared" si="0"/>
        <v>16000</v>
      </c>
      <c r="B41" s="98">
        <v>83000</v>
      </c>
      <c r="C41" t="s">
        <v>130</v>
      </c>
      <c r="D41">
        <v>10000</v>
      </c>
      <c r="E41" s="88">
        <v>-14000</v>
      </c>
      <c r="F41" s="88">
        <v>411925.49507405167</v>
      </c>
      <c r="G41" s="88">
        <v>419362.88749425299</v>
      </c>
      <c r="H41" t="s">
        <v>113</v>
      </c>
      <c r="I41">
        <v>131106.48123181946</v>
      </c>
      <c r="J41">
        <v>17188909420.989426</v>
      </c>
      <c r="K41">
        <v>-0.29206600630298996</v>
      </c>
      <c r="L41">
        <v>3.1119294741089338</v>
      </c>
      <c r="M41">
        <v>0.31827717099241576</v>
      </c>
      <c r="N41">
        <v>-77538.881663953653</v>
      </c>
      <c r="O41">
        <v>883551.67885489366</v>
      </c>
      <c r="P41">
        <v>961090.56051884731</v>
      </c>
      <c r="Q41">
        <v>1311.0648123181945</v>
      </c>
    </row>
    <row r="42" spans="1:17" x14ac:dyDescent="0.8">
      <c r="A42">
        <f t="shared" si="0"/>
        <v>17000</v>
      </c>
      <c r="B42" s="98">
        <v>83000</v>
      </c>
      <c r="C42" t="s">
        <v>129</v>
      </c>
      <c r="D42">
        <v>10000</v>
      </c>
      <c r="E42" s="88">
        <v>10250</v>
      </c>
      <c r="F42" s="89">
        <v>412039.86549214739</v>
      </c>
      <c r="G42" s="88">
        <v>417426.56833402906</v>
      </c>
      <c r="H42" t="s">
        <v>113</v>
      </c>
      <c r="I42">
        <v>126023.70144294946</v>
      </c>
      <c r="J42">
        <v>15881973325.38166</v>
      </c>
      <c r="K42">
        <v>-0.21662137574185023</v>
      </c>
      <c r="L42">
        <v>3.0832611084226951</v>
      </c>
      <c r="M42">
        <v>0.30585317586303118</v>
      </c>
      <c r="N42">
        <v>-65128.339980402961</v>
      </c>
      <c r="O42">
        <v>877226.51632107166</v>
      </c>
      <c r="P42">
        <v>942354.85630147462</v>
      </c>
      <c r="Q42">
        <v>1260.2370144294946</v>
      </c>
    </row>
    <row r="43" spans="1:17" x14ac:dyDescent="0.8">
      <c r="A43">
        <f t="shared" si="0"/>
        <v>18000</v>
      </c>
      <c r="B43" s="98">
        <v>83000</v>
      </c>
      <c r="C43" t="s">
        <v>128</v>
      </c>
      <c r="D43">
        <v>10000</v>
      </c>
      <c r="E43" s="88">
        <v>34500</v>
      </c>
      <c r="F43" s="88">
        <v>411482.95118683029</v>
      </c>
      <c r="G43" s="88">
        <v>414894.15328420431</v>
      </c>
      <c r="H43" t="s">
        <v>113</v>
      </c>
      <c r="I43">
        <v>121762.03699055726</v>
      </c>
      <c r="J43">
        <v>14825993652.089834</v>
      </c>
      <c r="K43">
        <v>-0.14422894558242469</v>
      </c>
      <c r="L43">
        <v>3.051609925702317</v>
      </c>
      <c r="M43">
        <v>0.2959102841062114</v>
      </c>
      <c r="N43">
        <v>-52717.798296851804</v>
      </c>
      <c r="O43">
        <v>870901.35378724965</v>
      </c>
      <c r="P43">
        <v>923619.15208410146</v>
      </c>
      <c r="Q43">
        <v>1217.6203699055727</v>
      </c>
    </row>
    <row r="44" spans="1:17" ht="16.75" thickBot="1" x14ac:dyDescent="0.95">
      <c r="A44">
        <f t="shared" si="0"/>
        <v>19000</v>
      </c>
      <c r="B44" s="98">
        <v>83000</v>
      </c>
      <c r="C44" t="s">
        <v>127</v>
      </c>
      <c r="D44">
        <v>10000</v>
      </c>
      <c r="E44" s="88">
        <v>58750</v>
      </c>
      <c r="F44" s="88">
        <v>410299.18427780533</v>
      </c>
      <c r="G44" s="88">
        <v>412798.41365380469</v>
      </c>
      <c r="H44" t="s">
        <v>113</v>
      </c>
      <c r="I44">
        <v>118325.44393132105</v>
      </c>
      <c r="J44">
        <v>14000910681.544199</v>
      </c>
      <c r="K44">
        <v>-8.1031115353389402E-2</v>
      </c>
      <c r="L44">
        <v>3.0241636881174743</v>
      </c>
      <c r="M44">
        <v>0.28838820174501073</v>
      </c>
      <c r="N44" s="26">
        <v>-44887.446444525616</v>
      </c>
      <c r="O44">
        <v>864576.19125342765</v>
      </c>
      <c r="P44">
        <v>909463.63769795327</v>
      </c>
      <c r="Q44">
        <v>1183.2544393132105</v>
      </c>
    </row>
    <row r="45" spans="1:17" ht="16.75" thickBot="1" x14ac:dyDescent="0.95">
      <c r="A45">
        <f t="shared" si="0"/>
        <v>20000</v>
      </c>
      <c r="B45" s="98">
        <v>83000</v>
      </c>
      <c r="C45" s="102" t="s">
        <v>126</v>
      </c>
      <c r="D45" s="100">
        <v>10000</v>
      </c>
      <c r="E45" s="101">
        <v>83000</v>
      </c>
      <c r="F45" s="101">
        <v>408456.29651524988</v>
      </c>
      <c r="G45" s="101">
        <v>409413.22103301086</v>
      </c>
      <c r="H45" s="100" t="s">
        <v>113</v>
      </c>
      <c r="I45" s="100">
        <v>115658.45771652611</v>
      </c>
      <c r="J45" s="100">
        <v>13376878841.365458</v>
      </c>
      <c r="K45" s="100">
        <v>-3.0455524101134054E-2</v>
      </c>
      <c r="L45" s="100">
        <v>3.0090316664182395</v>
      </c>
      <c r="M45" s="100">
        <v>0.28315993339622308</v>
      </c>
      <c r="N45" s="100">
        <v>-49887.446444525616</v>
      </c>
      <c r="O45" s="100">
        <v>858251.02871960565</v>
      </c>
      <c r="P45" s="100">
        <v>908138.47516413126</v>
      </c>
      <c r="Q45" s="99">
        <v>1156.5845771652612</v>
      </c>
    </row>
    <row r="46" spans="1:17" x14ac:dyDescent="0.8">
      <c r="A46">
        <f t="shared" si="0"/>
        <v>21000</v>
      </c>
      <c r="B46" s="98">
        <v>83000</v>
      </c>
      <c r="C46" t="s">
        <v>125</v>
      </c>
      <c r="D46">
        <v>10000</v>
      </c>
      <c r="E46" s="88">
        <v>107250</v>
      </c>
      <c r="F46" s="88">
        <v>405909.73909508379</v>
      </c>
      <c r="G46" s="88">
        <v>406494.23615382577</v>
      </c>
      <c r="H46" t="s">
        <v>113</v>
      </c>
      <c r="I46">
        <v>113637.75607487814</v>
      </c>
      <c r="J46">
        <v>12913539605.733503</v>
      </c>
      <c r="K46">
        <v>4.5465356080347259E-3</v>
      </c>
      <c r="L46">
        <v>3.0034953486933866</v>
      </c>
      <c r="M46">
        <v>0.27995819052831017</v>
      </c>
      <c r="N46">
        <v>-54887.446444525616</v>
      </c>
      <c r="O46">
        <v>851925.86618578387</v>
      </c>
      <c r="P46" s="26">
        <v>906813.31263030949</v>
      </c>
      <c r="Q46">
        <v>1136.3775607487814</v>
      </c>
    </row>
    <row r="47" spans="1:17" x14ac:dyDescent="0.8">
      <c r="A47">
        <f t="shared" si="0"/>
        <v>22000</v>
      </c>
      <c r="B47" s="98">
        <v>83000</v>
      </c>
      <c r="C47" t="s">
        <v>124</v>
      </c>
      <c r="D47">
        <v>10000</v>
      </c>
      <c r="E47" s="88">
        <v>131500</v>
      </c>
      <c r="F47" s="88">
        <v>402717.63745546789</v>
      </c>
      <c r="G47" s="88">
        <v>402701.66741753044</v>
      </c>
      <c r="H47" t="s">
        <v>113</v>
      </c>
      <c r="I47">
        <v>112249.09583618275</v>
      </c>
      <c r="J47">
        <v>12599859516.040541</v>
      </c>
      <c r="K47">
        <v>2.5079895275324914E-2</v>
      </c>
      <c r="L47">
        <v>3.0026742765967245</v>
      </c>
      <c r="M47" s="26">
        <v>0.27872902847120806</v>
      </c>
      <c r="N47">
        <v>-59887.446444525616</v>
      </c>
      <c r="O47">
        <v>860221.17158513563</v>
      </c>
      <c r="P47">
        <v>920108.61802966124</v>
      </c>
      <c r="Q47">
        <v>1122.4909583618276</v>
      </c>
    </row>
    <row r="48" spans="1:17" x14ac:dyDescent="0.8">
      <c r="A48">
        <f t="shared" si="0"/>
        <v>23000</v>
      </c>
      <c r="B48" s="98">
        <v>83000</v>
      </c>
      <c r="C48" t="s">
        <v>123</v>
      </c>
      <c r="D48">
        <v>10000</v>
      </c>
      <c r="E48" s="88">
        <v>155750</v>
      </c>
      <c r="F48" s="88">
        <v>398891.96946833888</v>
      </c>
      <c r="G48" s="88">
        <v>399044.22597402451</v>
      </c>
      <c r="H48" t="s">
        <v>113</v>
      </c>
      <c r="I48">
        <v>111389.57819043749</v>
      </c>
      <c r="J48">
        <v>12407638129.443588</v>
      </c>
      <c r="K48">
        <v>3.558915271616811E-2</v>
      </c>
      <c r="L48">
        <v>3.0091264918856897</v>
      </c>
      <c r="M48">
        <v>0.27924748231683511</v>
      </c>
      <c r="N48">
        <v>-64887.446444525616</v>
      </c>
      <c r="O48">
        <v>894893.99990005745</v>
      </c>
      <c r="P48">
        <v>959781.44634458306</v>
      </c>
      <c r="Q48">
        <v>1113.8957819043749</v>
      </c>
    </row>
    <row r="49" spans="1:17" x14ac:dyDescent="0.8">
      <c r="A49">
        <f t="shared" si="0"/>
        <v>24000</v>
      </c>
      <c r="B49" s="98">
        <v>83000</v>
      </c>
      <c r="C49" t="s">
        <v>122</v>
      </c>
      <c r="D49">
        <v>10000</v>
      </c>
      <c r="E49" s="88">
        <v>180000</v>
      </c>
      <c r="F49" s="88">
        <v>394457.62995911593</v>
      </c>
      <c r="G49" s="88">
        <v>394444.42133386806</v>
      </c>
      <c r="H49" t="s">
        <v>113</v>
      </c>
      <c r="I49">
        <v>110958.99418028547</v>
      </c>
      <c r="J49">
        <v>12311898389.500626</v>
      </c>
      <c r="K49">
        <v>3.7670565719292289E-2</v>
      </c>
      <c r="L49">
        <v>3.0075743123549494</v>
      </c>
      <c r="M49">
        <v>0.28129508913742135</v>
      </c>
      <c r="N49">
        <v>-69887.446444525616</v>
      </c>
      <c r="O49">
        <v>888229.90894598095</v>
      </c>
      <c r="P49">
        <v>958117.35539050656</v>
      </c>
      <c r="Q49">
        <v>1109.5899418028548</v>
      </c>
    </row>
    <row r="50" spans="1:17" x14ac:dyDescent="0.8">
      <c r="A50">
        <f t="shared" si="0"/>
        <v>25000</v>
      </c>
      <c r="B50" s="98">
        <v>83000</v>
      </c>
      <c r="C50" t="s">
        <v>121</v>
      </c>
      <c r="D50">
        <v>10000</v>
      </c>
      <c r="E50" s="88">
        <v>204250</v>
      </c>
      <c r="F50" s="88">
        <v>389424.7097480261</v>
      </c>
      <c r="G50" s="88">
        <v>389147.37020851509</v>
      </c>
      <c r="H50" t="s">
        <v>113</v>
      </c>
      <c r="I50" s="26">
        <v>110809.98009478457</v>
      </c>
      <c r="J50" s="26">
        <v>12278851688.60655</v>
      </c>
      <c r="K50">
        <v>3.6242917897717497E-2</v>
      </c>
      <c r="L50">
        <v>3.0026755419652273</v>
      </c>
      <c r="M50">
        <v>0.28454789159753935</v>
      </c>
      <c r="N50">
        <v>-74887.446444525383</v>
      </c>
      <c r="O50">
        <v>881565.81799190445</v>
      </c>
      <c r="P50">
        <v>956453.26443642983</v>
      </c>
      <c r="Q50" s="26">
        <v>1108.0998009478458</v>
      </c>
    </row>
    <row r="51" spans="1:17" x14ac:dyDescent="0.8">
      <c r="A51">
        <f t="shared" si="0"/>
        <v>26000</v>
      </c>
      <c r="B51" s="98">
        <v>83000</v>
      </c>
      <c r="C51" t="s">
        <v>120</v>
      </c>
      <c r="D51">
        <v>10000</v>
      </c>
      <c r="E51" s="88">
        <v>228500</v>
      </c>
      <c r="F51" s="88">
        <v>383872.41725993971</v>
      </c>
      <c r="G51" s="88">
        <v>383599.49363568588</v>
      </c>
      <c r="H51" t="s">
        <v>113</v>
      </c>
      <c r="I51">
        <v>110855.06416679044</v>
      </c>
      <c r="J51">
        <v>12288845251.423227</v>
      </c>
      <c r="K51">
        <v>3.3172981213013444E-2</v>
      </c>
      <c r="L51">
        <v>2.9987456758506816</v>
      </c>
      <c r="M51">
        <v>0.28878100947723156</v>
      </c>
      <c r="N51">
        <v>-79887.446444525383</v>
      </c>
      <c r="O51">
        <v>874901.72703782795</v>
      </c>
      <c r="P51">
        <v>954789.17348235333</v>
      </c>
      <c r="Q51">
        <v>1108.5506416679045</v>
      </c>
    </row>
    <row r="52" spans="1:17" x14ac:dyDescent="0.8">
      <c r="A52">
        <f t="shared" si="0"/>
        <v>27000</v>
      </c>
      <c r="B52" s="98">
        <v>83000</v>
      </c>
      <c r="C52" t="s">
        <v>119</v>
      </c>
      <c r="D52">
        <v>10000</v>
      </c>
      <c r="E52" s="88">
        <v>252750</v>
      </c>
      <c r="F52" s="88">
        <v>377895.62542691018</v>
      </c>
      <c r="G52" s="88">
        <v>378289.22391510569</v>
      </c>
      <c r="H52" t="s">
        <v>113</v>
      </c>
      <c r="I52">
        <v>111012.67886939345</v>
      </c>
      <c r="J52">
        <v>12323814869.759075</v>
      </c>
      <c r="K52">
        <v>3.0371717567521796E-2</v>
      </c>
      <c r="L52">
        <v>2.9926003195412667</v>
      </c>
      <c r="M52">
        <v>0.29376545109243324</v>
      </c>
      <c r="N52">
        <v>-84887.446444525383</v>
      </c>
      <c r="O52">
        <v>868237.63608375145</v>
      </c>
      <c r="P52">
        <v>953125.08252827683</v>
      </c>
      <c r="Q52">
        <v>1110.1267886939345</v>
      </c>
    </row>
    <row r="53" spans="1:17" x14ac:dyDescent="0.8">
      <c r="A53">
        <f t="shared" si="0"/>
        <v>28000</v>
      </c>
      <c r="B53" s="98">
        <v>83000</v>
      </c>
      <c r="C53" t="s">
        <v>118</v>
      </c>
      <c r="D53">
        <v>10000</v>
      </c>
      <c r="E53" s="88">
        <v>277000</v>
      </c>
      <c r="F53" s="88">
        <v>371592.06320199656</v>
      </c>
      <c r="G53" s="88">
        <v>371869.47628645552</v>
      </c>
      <c r="H53" t="s">
        <v>113</v>
      </c>
      <c r="I53">
        <v>111204.94808508299</v>
      </c>
      <c r="J53">
        <v>12366540478.606003</v>
      </c>
      <c r="K53">
        <v>2.9944619457041171E-2</v>
      </c>
      <c r="L53">
        <v>2.9887879448895411</v>
      </c>
      <c r="M53">
        <v>0.29926620909723856</v>
      </c>
      <c r="N53">
        <v>-89887.446444525383</v>
      </c>
      <c r="O53">
        <v>861573.54512967449</v>
      </c>
      <c r="P53">
        <v>951460.99157419987</v>
      </c>
      <c r="Q53">
        <v>1112.0494808508299</v>
      </c>
    </row>
    <row r="54" spans="1:17" x14ac:dyDescent="0.8">
      <c r="A54">
        <f t="shared" si="0"/>
        <v>29000</v>
      </c>
      <c r="B54" s="98">
        <v>83000</v>
      </c>
      <c r="C54" t="s">
        <v>117</v>
      </c>
      <c r="D54">
        <v>10000</v>
      </c>
      <c r="E54" s="88">
        <v>301250</v>
      </c>
      <c r="F54" s="88">
        <v>365102.09422125609</v>
      </c>
      <c r="G54" s="88">
        <v>365366.99225352844</v>
      </c>
      <c r="H54" t="s">
        <v>113</v>
      </c>
      <c r="I54">
        <v>111396.30531597688</v>
      </c>
      <c r="J54">
        <v>12409136838.050339</v>
      </c>
      <c r="K54">
        <v>3.0244126367945094E-2</v>
      </c>
      <c r="L54">
        <v>2.987388003979802</v>
      </c>
      <c r="M54">
        <v>0.30511001464831211</v>
      </c>
      <c r="N54">
        <v>-94887.446444525383</v>
      </c>
      <c r="O54">
        <v>854909.45417559799</v>
      </c>
      <c r="P54">
        <v>949796.90062012337</v>
      </c>
      <c r="Q54">
        <v>1113.9630531597688</v>
      </c>
    </row>
    <row r="55" spans="1:17" x14ac:dyDescent="0.8">
      <c r="A55">
        <f t="shared" si="0"/>
        <v>30000</v>
      </c>
      <c r="B55" s="98">
        <v>83000</v>
      </c>
      <c r="C55" t="s">
        <v>116</v>
      </c>
      <c r="D55">
        <v>10000</v>
      </c>
      <c r="E55" s="88">
        <v>325500</v>
      </c>
      <c r="F55" s="88">
        <v>358519.04124305962</v>
      </c>
      <c r="G55" s="88">
        <v>358850.88550983439</v>
      </c>
      <c r="H55" t="s">
        <v>113</v>
      </c>
      <c r="I55">
        <v>111563.80098445006</v>
      </c>
      <c r="J55">
        <v>12446481690.097982</v>
      </c>
      <c r="K55">
        <v>3.01810778182726E-2</v>
      </c>
      <c r="L55">
        <v>2.9860644415356705</v>
      </c>
      <c r="M55">
        <v>0.31117956970328636</v>
      </c>
      <c r="N55">
        <v>-99887.446444525383</v>
      </c>
      <c r="O55">
        <v>848245.36322152149</v>
      </c>
      <c r="P55">
        <v>948132.80966604687</v>
      </c>
      <c r="Q55">
        <v>1115.6380098445006</v>
      </c>
    </row>
    <row r="56" spans="1:17" x14ac:dyDescent="0.8">
      <c r="A56">
        <f t="shared" si="0"/>
        <v>31000</v>
      </c>
      <c r="B56" s="98">
        <v>83000</v>
      </c>
      <c r="C56" t="s">
        <v>115</v>
      </c>
      <c r="D56">
        <v>10000</v>
      </c>
      <c r="E56" s="88">
        <v>349750</v>
      </c>
      <c r="F56" s="88">
        <v>351921.63737264113</v>
      </c>
      <c r="G56" s="88">
        <v>352081.29122333555</v>
      </c>
      <c r="H56" t="s">
        <v>113</v>
      </c>
      <c r="I56">
        <v>111733.14637331691</v>
      </c>
      <c r="J56">
        <v>12484295998.48106</v>
      </c>
      <c r="K56">
        <v>3.0308485708582845E-2</v>
      </c>
      <c r="L56">
        <v>2.9851635650440023</v>
      </c>
      <c r="M56">
        <v>0.31749439223881948</v>
      </c>
      <c r="N56">
        <v>-104887.44644452538</v>
      </c>
      <c r="O56">
        <v>841581.27226744499</v>
      </c>
      <c r="P56">
        <v>946468.71871197037</v>
      </c>
      <c r="Q56">
        <v>1117.3314637331691</v>
      </c>
    </row>
    <row r="57" spans="1:17" x14ac:dyDescent="0.8">
      <c r="A57">
        <f t="shared" si="0"/>
        <v>32000</v>
      </c>
      <c r="B57" s="98">
        <v>83000</v>
      </c>
      <c r="C57" t="s">
        <v>114</v>
      </c>
      <c r="D57">
        <v>10000</v>
      </c>
      <c r="E57" s="89">
        <v>374000</v>
      </c>
      <c r="F57" s="88">
        <v>345324.23350222432</v>
      </c>
      <c r="G57" s="88">
        <v>345323.90514495783</v>
      </c>
      <c r="H57" t="s">
        <v>113</v>
      </c>
      <c r="I57">
        <v>111910.2465537878</v>
      </c>
      <c r="J57">
        <v>12523903283.729574</v>
      </c>
      <c r="K57">
        <v>3.0477141381532846E-2</v>
      </c>
      <c r="L57">
        <v>2.9842636488675915</v>
      </c>
      <c r="M57">
        <v>0.32407296012449399</v>
      </c>
      <c r="N57">
        <v>-109887.44644452538</v>
      </c>
      <c r="O57">
        <v>834917.18131336849</v>
      </c>
      <c r="P57">
        <v>944804.62775789388</v>
      </c>
      <c r="Q57">
        <v>1119.1024655378781</v>
      </c>
    </row>
    <row r="58" spans="1:17" x14ac:dyDescent="0.8">
      <c r="B58" t="s">
        <v>163</v>
      </c>
    </row>
    <row r="59" spans="1:17" x14ac:dyDescent="0.8">
      <c r="B59" s="103">
        <v>-432000</v>
      </c>
      <c r="C59" t="s">
        <v>146</v>
      </c>
      <c r="D59">
        <v>10000</v>
      </c>
      <c r="E59" s="88">
        <v>-432000</v>
      </c>
      <c r="F59" s="88">
        <v>248237.33344644852</v>
      </c>
      <c r="G59" s="88">
        <v>292516.52211050224</v>
      </c>
      <c r="H59" t="s">
        <v>113</v>
      </c>
      <c r="I59">
        <v>255720.95548249033</v>
      </c>
      <c r="J59">
        <v>65393207072.8778</v>
      </c>
      <c r="K59">
        <v>-0.38153542431546122</v>
      </c>
      <c r="L59">
        <v>2.2579884717993428</v>
      </c>
      <c r="M59">
        <v>1.0301470448950669</v>
      </c>
      <c r="N59">
        <v>-368209.36249782261</v>
      </c>
      <c r="O59" s="26">
        <v>954754.27939604712</v>
      </c>
      <c r="P59">
        <v>1322963.6418938697</v>
      </c>
      <c r="Q59">
        <v>2557.2095548249035</v>
      </c>
    </row>
    <row r="60" spans="1:17" x14ac:dyDescent="0.8">
      <c r="B60" s="98">
        <v>-195750</v>
      </c>
      <c r="C60" t="s">
        <v>137</v>
      </c>
      <c r="D60">
        <v>10000</v>
      </c>
      <c r="E60" s="88">
        <v>-195750</v>
      </c>
      <c r="F60" s="88">
        <v>377866.08645542292</v>
      </c>
      <c r="G60" s="88">
        <v>409671.28053600807</v>
      </c>
      <c r="H60" t="s">
        <v>113</v>
      </c>
      <c r="I60">
        <v>184428.29098006856</v>
      </c>
      <c r="J60">
        <v>34013794513.828838</v>
      </c>
      <c r="K60" s="26">
        <v>-0.61340527063541594</v>
      </c>
      <c r="L60">
        <v>2.87425613004367</v>
      </c>
      <c r="M60">
        <v>0.48807844257763439</v>
      </c>
      <c r="N60">
        <v>-202812.63389892085</v>
      </c>
      <c r="O60">
        <v>915827.81659164862</v>
      </c>
      <c r="P60">
        <v>1118640.4504905695</v>
      </c>
      <c r="Q60">
        <v>1844.2829098006857</v>
      </c>
    </row>
    <row r="61" spans="1:17" x14ac:dyDescent="0.8">
      <c r="B61" s="98">
        <v>-38250</v>
      </c>
      <c r="C61" t="s">
        <v>131</v>
      </c>
      <c r="D61">
        <v>10000</v>
      </c>
      <c r="E61" s="88">
        <v>-38250</v>
      </c>
      <c r="F61" s="88">
        <v>411088.15915970167</v>
      </c>
      <c r="G61" s="89">
        <v>421655.80557348311</v>
      </c>
      <c r="H61" t="s">
        <v>113</v>
      </c>
      <c r="I61">
        <v>136921.35791171936</v>
      </c>
      <c r="J61">
        <v>18747458252.389156</v>
      </c>
      <c r="K61">
        <v>-0.36686074440617239</v>
      </c>
      <c r="L61">
        <v>3.1304052446335873</v>
      </c>
      <c r="M61">
        <v>0.33307054669635339</v>
      </c>
      <c r="N61">
        <v>-92548.148166319588</v>
      </c>
      <c r="O61">
        <v>889876.84138871613</v>
      </c>
      <c r="P61">
        <v>982424.98955503572</v>
      </c>
      <c r="Q61">
        <v>1369.2135791171936</v>
      </c>
    </row>
    <row r="62" spans="1:17" x14ac:dyDescent="0.8">
      <c r="B62" s="98">
        <v>10250</v>
      </c>
      <c r="C62" t="s">
        <v>129</v>
      </c>
      <c r="D62">
        <v>10000</v>
      </c>
      <c r="E62" s="88">
        <v>10250</v>
      </c>
      <c r="F62" s="89">
        <v>412039.86549214739</v>
      </c>
      <c r="G62" s="88">
        <v>417426.56833402906</v>
      </c>
      <c r="H62" t="s">
        <v>113</v>
      </c>
      <c r="I62">
        <v>126023.70144294946</v>
      </c>
      <c r="J62">
        <v>15881973325.38166</v>
      </c>
      <c r="K62">
        <v>-0.21662137574185023</v>
      </c>
      <c r="L62">
        <v>3.0832611084226951</v>
      </c>
      <c r="M62">
        <v>0.30585317586303118</v>
      </c>
      <c r="N62">
        <v>-65128.339980402961</v>
      </c>
      <c r="O62">
        <v>877226.51632107166</v>
      </c>
      <c r="P62">
        <v>942354.85630147462</v>
      </c>
      <c r="Q62">
        <v>1260.2370144294946</v>
      </c>
    </row>
    <row r="63" spans="1:17" ht="16.75" thickBot="1" x14ac:dyDescent="0.95">
      <c r="B63" s="98">
        <v>58750</v>
      </c>
      <c r="C63" t="s">
        <v>127</v>
      </c>
      <c r="D63">
        <v>10000</v>
      </c>
      <c r="E63" s="88">
        <v>58750</v>
      </c>
      <c r="F63" s="88">
        <v>410299.18427780533</v>
      </c>
      <c r="G63" s="88">
        <v>412798.41365380469</v>
      </c>
      <c r="H63" t="s">
        <v>113</v>
      </c>
      <c r="I63">
        <v>118325.44393132105</v>
      </c>
      <c r="J63">
        <v>14000910681.544199</v>
      </c>
      <c r="K63">
        <v>-8.1031115353389402E-2</v>
      </c>
      <c r="L63">
        <v>3.0241636881174743</v>
      </c>
      <c r="M63">
        <v>0.28838820174501073</v>
      </c>
      <c r="N63" s="26">
        <v>-44887.446444525616</v>
      </c>
      <c r="O63">
        <v>864576.19125342765</v>
      </c>
      <c r="P63">
        <v>909463.63769795327</v>
      </c>
      <c r="Q63">
        <v>1183.2544393132105</v>
      </c>
    </row>
    <row r="64" spans="1:17" ht="16.75" thickBot="1" x14ac:dyDescent="0.95">
      <c r="B64" s="98">
        <v>83000</v>
      </c>
      <c r="C64" s="102" t="s">
        <v>126</v>
      </c>
      <c r="D64" s="100">
        <v>10000</v>
      </c>
      <c r="E64" s="101">
        <v>83000</v>
      </c>
      <c r="F64" s="101">
        <v>408456.29651524988</v>
      </c>
      <c r="G64" s="101">
        <v>409413.22103301086</v>
      </c>
      <c r="H64" s="100" t="s">
        <v>113</v>
      </c>
      <c r="I64" s="100">
        <v>115658.45771652611</v>
      </c>
      <c r="J64" s="100">
        <v>13376878841.365458</v>
      </c>
      <c r="K64" s="100">
        <v>-3.0455524101134054E-2</v>
      </c>
      <c r="L64" s="100">
        <v>3.0090316664182395</v>
      </c>
      <c r="M64" s="100">
        <v>0.28315993339622308</v>
      </c>
      <c r="N64" s="100">
        <v>-49887.446444525616</v>
      </c>
      <c r="O64" s="100">
        <v>858251.02871960565</v>
      </c>
      <c r="P64" s="100">
        <v>908138.47516413126</v>
      </c>
      <c r="Q64" s="99">
        <v>1156.5845771652612</v>
      </c>
    </row>
    <row r="65" spans="2:17" x14ac:dyDescent="0.8">
      <c r="B65" s="98">
        <v>107250</v>
      </c>
      <c r="C65" t="s">
        <v>125</v>
      </c>
      <c r="D65">
        <v>10000</v>
      </c>
      <c r="E65" s="88">
        <v>107250</v>
      </c>
      <c r="F65" s="88">
        <v>405909.73909508379</v>
      </c>
      <c r="G65" s="88">
        <v>406494.23615382577</v>
      </c>
      <c r="H65" t="s">
        <v>113</v>
      </c>
      <c r="I65">
        <v>113637.75607487814</v>
      </c>
      <c r="J65">
        <v>12913539605.733503</v>
      </c>
      <c r="K65">
        <v>4.5465356080347259E-3</v>
      </c>
      <c r="L65">
        <v>3.0034953486933866</v>
      </c>
      <c r="M65">
        <v>0.27995819052831017</v>
      </c>
      <c r="N65">
        <v>-54887.446444525616</v>
      </c>
      <c r="O65">
        <v>851925.86618578387</v>
      </c>
      <c r="P65" s="26">
        <v>906813.31263030949</v>
      </c>
      <c r="Q65">
        <v>1136.3775607487814</v>
      </c>
    </row>
    <row r="66" spans="2:17" x14ac:dyDescent="0.8">
      <c r="B66" s="98">
        <v>131500</v>
      </c>
      <c r="C66" t="s">
        <v>124</v>
      </c>
      <c r="D66">
        <v>10000</v>
      </c>
      <c r="E66" s="88">
        <v>131500</v>
      </c>
      <c r="F66" s="88">
        <v>402717.63745546789</v>
      </c>
      <c r="G66" s="88">
        <v>402701.66741753044</v>
      </c>
      <c r="H66" t="s">
        <v>113</v>
      </c>
      <c r="I66">
        <v>112249.09583618275</v>
      </c>
      <c r="J66">
        <v>12599859516.040541</v>
      </c>
      <c r="K66">
        <v>2.5079895275324914E-2</v>
      </c>
      <c r="L66">
        <v>3.0026742765967245</v>
      </c>
      <c r="M66" s="26">
        <v>0.27872902847120806</v>
      </c>
      <c r="N66">
        <v>-59887.446444525616</v>
      </c>
      <c r="O66">
        <v>860221.17158513563</v>
      </c>
      <c r="P66">
        <v>920108.61802966124</v>
      </c>
      <c r="Q66">
        <v>1122.4909583618276</v>
      </c>
    </row>
    <row r="67" spans="2:17" x14ac:dyDescent="0.8">
      <c r="B67" s="98">
        <v>204250</v>
      </c>
      <c r="C67" t="s">
        <v>121</v>
      </c>
      <c r="D67">
        <v>10000</v>
      </c>
      <c r="E67" s="88">
        <v>204250</v>
      </c>
      <c r="F67" s="88">
        <v>389424.7097480261</v>
      </c>
      <c r="G67" s="88">
        <v>389147.37020851509</v>
      </c>
      <c r="H67" t="s">
        <v>113</v>
      </c>
      <c r="I67" s="26">
        <v>110809.98009478457</v>
      </c>
      <c r="J67" s="26">
        <v>12278851688.60655</v>
      </c>
      <c r="K67">
        <v>3.6242917897717497E-2</v>
      </c>
      <c r="L67">
        <v>3.0026755419652273</v>
      </c>
      <c r="M67">
        <v>0.28454789159753935</v>
      </c>
      <c r="N67">
        <v>-74887.446444525383</v>
      </c>
      <c r="O67">
        <v>881565.81799190445</v>
      </c>
      <c r="P67">
        <v>956453.26443642983</v>
      </c>
      <c r="Q67" s="26">
        <v>1108.0998009478458</v>
      </c>
    </row>
    <row r="68" spans="2:17" x14ac:dyDescent="0.8">
      <c r="B68" s="98">
        <v>374000</v>
      </c>
      <c r="C68" t="s">
        <v>114</v>
      </c>
      <c r="D68">
        <v>10000</v>
      </c>
      <c r="E68" s="89">
        <v>374000</v>
      </c>
      <c r="F68" s="88">
        <v>345324.23350222432</v>
      </c>
      <c r="G68" s="88">
        <v>345323.90514495783</v>
      </c>
      <c r="H68" t="s">
        <v>113</v>
      </c>
      <c r="I68">
        <v>111910.2465537878</v>
      </c>
      <c r="J68">
        <v>12523903283.729574</v>
      </c>
      <c r="K68">
        <v>3.0477141381532846E-2</v>
      </c>
      <c r="L68">
        <v>2.9842636488675915</v>
      </c>
      <c r="M68">
        <v>0.32407296012449399</v>
      </c>
      <c r="N68">
        <v>-109887.44644452538</v>
      </c>
      <c r="O68">
        <v>834917.18131336849</v>
      </c>
      <c r="P68">
        <v>944804.62775789388</v>
      </c>
      <c r="Q68">
        <v>1119.1024655378781</v>
      </c>
    </row>
    <row r="117" spans="2:17" x14ac:dyDescent="0.8">
      <c r="B117" t="s">
        <v>162</v>
      </c>
      <c r="C117" t="s">
        <v>161</v>
      </c>
      <c r="D117" t="s">
        <v>160</v>
      </c>
      <c r="E117" t="s">
        <v>159</v>
      </c>
      <c r="F117" t="s">
        <v>158</v>
      </c>
      <c r="G117" t="s">
        <v>157</v>
      </c>
      <c r="H117" t="s">
        <v>156</v>
      </c>
      <c r="I117" t="s">
        <v>155</v>
      </c>
      <c r="J117" t="s">
        <v>154</v>
      </c>
      <c r="K117" t="s">
        <v>153</v>
      </c>
      <c r="L117" t="s">
        <v>152</v>
      </c>
      <c r="M117" t="s">
        <v>151</v>
      </c>
      <c r="N117" t="s">
        <v>150</v>
      </c>
      <c r="O117" t="s">
        <v>149</v>
      </c>
      <c r="P117" t="s">
        <v>148</v>
      </c>
      <c r="Q117" t="s">
        <v>147</v>
      </c>
    </row>
    <row r="118" spans="2:17" x14ac:dyDescent="0.8">
      <c r="C118" t="s">
        <v>0</v>
      </c>
      <c r="D118">
        <v>10000</v>
      </c>
      <c r="E118" s="88">
        <v>-432000</v>
      </c>
      <c r="F118" s="88">
        <v>247836.72421041311</v>
      </c>
      <c r="G118" s="88">
        <v>288760.05073216744</v>
      </c>
      <c r="H118" t="s">
        <v>113</v>
      </c>
      <c r="I118">
        <v>253789.64752181986</v>
      </c>
      <c r="J118">
        <v>64409185189.249565</v>
      </c>
      <c r="K118">
        <v>-0.371419662528096</v>
      </c>
      <c r="L118">
        <v>2.2294135907676758</v>
      </c>
      <c r="M118">
        <v>1.0240195367751581</v>
      </c>
      <c r="N118">
        <v>-366840.76421981934</v>
      </c>
      <c r="O118">
        <v>869533.40380266635</v>
      </c>
      <c r="P118">
        <v>1236374.1680224857</v>
      </c>
      <c r="Q118">
        <v>2537.8964752181987</v>
      </c>
    </row>
    <row r="119" spans="2:17" x14ac:dyDescent="0.8">
      <c r="C119" t="s">
        <v>146</v>
      </c>
      <c r="D119">
        <v>10000</v>
      </c>
      <c r="E119" s="88">
        <v>-432000</v>
      </c>
      <c r="F119" s="88">
        <v>247836.72421041311</v>
      </c>
      <c r="G119" s="88">
        <v>288760.05073216744</v>
      </c>
      <c r="H119" t="s">
        <v>113</v>
      </c>
      <c r="I119">
        <v>253789.64752181986</v>
      </c>
      <c r="J119">
        <v>64409185189.249565</v>
      </c>
      <c r="K119">
        <v>-0.371419662528096</v>
      </c>
      <c r="L119">
        <v>2.2294135907676758</v>
      </c>
      <c r="M119">
        <v>1.0240195367751581</v>
      </c>
      <c r="N119">
        <v>-366840.76421981934</v>
      </c>
      <c r="O119">
        <v>869533.40380266635</v>
      </c>
      <c r="P119">
        <v>1236374.1680224857</v>
      </c>
      <c r="Q119">
        <v>2537.8964752181987</v>
      </c>
    </row>
    <row r="120" spans="2:17" x14ac:dyDescent="0.8">
      <c r="C120" t="s">
        <v>145</v>
      </c>
      <c r="D120">
        <v>10000</v>
      </c>
      <c r="E120" s="88">
        <v>-405750</v>
      </c>
      <c r="F120" s="88">
        <v>268060.22218727233</v>
      </c>
      <c r="G120" s="88">
        <v>312562.66135007155</v>
      </c>
      <c r="H120" t="s">
        <v>113</v>
      </c>
      <c r="I120">
        <v>248302.03100402554</v>
      </c>
      <c r="J120">
        <v>61653898600.72406</v>
      </c>
      <c r="K120">
        <v>-0.41040057863883617</v>
      </c>
      <c r="L120">
        <v>2.2552917298165291</v>
      </c>
      <c r="M120">
        <v>0.92629196893881793</v>
      </c>
      <c r="N120">
        <v>-345239.28788908082</v>
      </c>
      <c r="O120">
        <v>865518.47963872924</v>
      </c>
      <c r="P120">
        <v>1210757.7675278101</v>
      </c>
      <c r="Q120">
        <v>2483.0203100402555</v>
      </c>
    </row>
    <row r="121" spans="2:17" x14ac:dyDescent="0.8">
      <c r="C121" t="s">
        <v>144</v>
      </c>
      <c r="D121">
        <v>10000</v>
      </c>
      <c r="E121" s="88">
        <v>-379500</v>
      </c>
      <c r="F121" s="88">
        <v>286693.58401796024</v>
      </c>
      <c r="G121" s="88">
        <v>333065.73884981626</v>
      </c>
      <c r="H121" t="s">
        <v>113</v>
      </c>
      <c r="I121">
        <v>241810.13535114712</v>
      </c>
      <c r="J121">
        <v>58472141558.540092</v>
      </c>
      <c r="K121">
        <v>-0.44981447753646753</v>
      </c>
      <c r="L121">
        <v>2.2966860985621271</v>
      </c>
      <c r="M121">
        <v>0.84344453043636536</v>
      </c>
      <c r="N121">
        <v>-325814.94682690711</v>
      </c>
      <c r="O121">
        <v>872498.79775308096</v>
      </c>
      <c r="P121">
        <v>1198313.7445799881</v>
      </c>
      <c r="Q121">
        <v>2418.1013535114712</v>
      </c>
    </row>
    <row r="122" spans="2:17" x14ac:dyDescent="0.8">
      <c r="C122" t="s">
        <v>143</v>
      </c>
      <c r="D122">
        <v>10000</v>
      </c>
      <c r="E122" s="88">
        <v>-353250</v>
      </c>
      <c r="F122" s="88">
        <v>303887.25909813098</v>
      </c>
      <c r="G122" s="88">
        <v>352910.61779444839</v>
      </c>
      <c r="H122" t="s">
        <v>113</v>
      </c>
      <c r="I122">
        <v>234614.3614306766</v>
      </c>
      <c r="J122">
        <v>55043898589.524155</v>
      </c>
      <c r="K122">
        <v>-0.48677740938481978</v>
      </c>
      <c r="L122">
        <v>2.351566443289518</v>
      </c>
      <c r="M122">
        <v>0.77204408676743885</v>
      </c>
      <c r="N122">
        <v>-308319.91863999516</v>
      </c>
      <c r="O122">
        <v>867642.33302396885</v>
      </c>
      <c r="P122">
        <v>1175962.251663964</v>
      </c>
      <c r="Q122">
        <v>2346.1436143067658</v>
      </c>
    </row>
    <row r="123" spans="2:17" x14ac:dyDescent="0.8">
      <c r="C123" t="s">
        <v>142</v>
      </c>
      <c r="D123">
        <v>10000</v>
      </c>
      <c r="E123" s="88">
        <v>-327000</v>
      </c>
      <c r="F123" s="88">
        <v>319612.95305244788</v>
      </c>
      <c r="G123" s="88">
        <v>369525.34556388122</v>
      </c>
      <c r="H123" t="s">
        <v>113</v>
      </c>
      <c r="I123">
        <v>226760.13965275366</v>
      </c>
      <c r="J123">
        <v>51420160935.336342</v>
      </c>
      <c r="K123">
        <v>-0.52189014695989788</v>
      </c>
      <c r="L123">
        <v>2.4168667309220662</v>
      </c>
      <c r="M123">
        <v>0.70948357219909897</v>
      </c>
      <c r="N123">
        <v>-290824.89045308274</v>
      </c>
      <c r="O123">
        <v>862785.86829485721</v>
      </c>
      <c r="P123">
        <v>1153610.75874794</v>
      </c>
      <c r="Q123">
        <v>2267.6013965275365</v>
      </c>
    </row>
    <row r="124" spans="2:17" x14ac:dyDescent="0.8">
      <c r="C124" t="s">
        <v>141</v>
      </c>
      <c r="D124">
        <v>10000</v>
      </c>
      <c r="E124" s="88">
        <v>-300750</v>
      </c>
      <c r="F124" s="88">
        <v>333907.61509541905</v>
      </c>
      <c r="G124" s="88">
        <v>382659.61827930179</v>
      </c>
      <c r="H124" t="s">
        <v>113</v>
      </c>
      <c r="I124">
        <v>218404.73175804332</v>
      </c>
      <c r="J124">
        <v>47700626854.302849</v>
      </c>
      <c r="K124">
        <v>-0.5532268334682624</v>
      </c>
      <c r="L124">
        <v>2.492235249907635</v>
      </c>
      <c r="M124">
        <v>0.65408730404555426</v>
      </c>
      <c r="N124">
        <v>-273329.86226617033</v>
      </c>
      <c r="O124">
        <v>857929.4035657451</v>
      </c>
      <c r="P124">
        <v>1131259.2658319154</v>
      </c>
      <c r="Q124">
        <v>2184.0473175804332</v>
      </c>
    </row>
    <row r="125" spans="2:17" x14ac:dyDescent="0.8">
      <c r="C125" t="s">
        <v>140</v>
      </c>
      <c r="D125">
        <v>10000</v>
      </c>
      <c r="E125" s="88">
        <v>-274500</v>
      </c>
      <c r="F125" s="88">
        <v>346847.75795798743</v>
      </c>
      <c r="G125" s="88">
        <v>392160.05903081677</v>
      </c>
      <c r="H125" t="s">
        <v>113</v>
      </c>
      <c r="I125">
        <v>209726.78928473874</v>
      </c>
      <c r="J125">
        <v>43985326143.685204</v>
      </c>
      <c r="K125">
        <v>-0.57889025862816679</v>
      </c>
      <c r="L125">
        <v>2.5744437025929598</v>
      </c>
      <c r="M125">
        <v>0.60466525866989251</v>
      </c>
      <c r="N125">
        <v>-255834.83407925814</v>
      </c>
      <c r="O125">
        <v>853072.93883663346</v>
      </c>
      <c r="P125">
        <v>1108907.7729158916</v>
      </c>
      <c r="Q125">
        <v>2097.2678928473874</v>
      </c>
    </row>
    <row r="126" spans="2:17" x14ac:dyDescent="0.8">
      <c r="C126" t="s">
        <v>139</v>
      </c>
      <c r="D126">
        <v>10000</v>
      </c>
      <c r="E126" s="88">
        <v>-248250</v>
      </c>
      <c r="F126" s="88">
        <v>358439.53084643494</v>
      </c>
      <c r="G126" s="88">
        <v>400758.49296204979</v>
      </c>
      <c r="H126" t="s">
        <v>113</v>
      </c>
      <c r="I126">
        <v>200772.30143672926</v>
      </c>
      <c r="J126">
        <v>40309517024.200882</v>
      </c>
      <c r="K126">
        <v>-0.59896487465205406</v>
      </c>
      <c r="L126">
        <v>2.6617880454987706</v>
      </c>
      <c r="M126">
        <v>0.56012879205208388</v>
      </c>
      <c r="N126">
        <v>-238339.80589234619</v>
      </c>
      <c r="O126">
        <v>870424.79977461766</v>
      </c>
      <c r="P126">
        <v>1108764.6056669638</v>
      </c>
      <c r="Q126">
        <v>2007.7230143672928</v>
      </c>
    </row>
    <row r="127" spans="2:17" x14ac:dyDescent="0.8">
      <c r="C127" t="s">
        <v>138</v>
      </c>
      <c r="D127">
        <v>10000</v>
      </c>
      <c r="E127" s="88">
        <v>-222000</v>
      </c>
      <c r="F127" s="88">
        <v>368769.35246169526</v>
      </c>
      <c r="G127" s="88">
        <v>406837.35371689242</v>
      </c>
      <c r="H127" t="s">
        <v>113</v>
      </c>
      <c r="I127">
        <v>191732.27786703093</v>
      </c>
      <c r="J127">
        <v>36761266376.08036</v>
      </c>
      <c r="K127">
        <v>-0.61089269366255983</v>
      </c>
      <c r="L127">
        <v>2.7495597090604464</v>
      </c>
      <c r="M127">
        <v>0.51992465368158947</v>
      </c>
      <c r="N127">
        <v>-220844.77770543378</v>
      </c>
      <c r="O127">
        <v>865783.43961808062</v>
      </c>
      <c r="P127">
        <v>1086628.2173235144</v>
      </c>
      <c r="Q127">
        <v>1917.3227786703094</v>
      </c>
    </row>
    <row r="128" spans="2:17" x14ac:dyDescent="0.8">
      <c r="C128" t="s">
        <v>137</v>
      </c>
      <c r="D128">
        <v>10000</v>
      </c>
      <c r="E128" s="88">
        <v>-195750</v>
      </c>
      <c r="F128" s="88">
        <v>377950.81550466659</v>
      </c>
      <c r="G128" s="88">
        <v>411154.32500504667</v>
      </c>
      <c r="H128" t="s">
        <v>113</v>
      </c>
      <c r="I128">
        <v>182803.65900672984</v>
      </c>
      <c r="J128">
        <v>33417177746.248764</v>
      </c>
      <c r="K128" s="26">
        <v>-0.61134381295322271</v>
      </c>
      <c r="L128">
        <v>2.8344459046224579</v>
      </c>
      <c r="M128">
        <v>0.48367049760863057</v>
      </c>
      <c r="N128">
        <v>-203349.74951852136</v>
      </c>
      <c r="O128">
        <v>861142.07946154405</v>
      </c>
      <c r="P128">
        <v>1064491.8289800654</v>
      </c>
      <c r="Q128">
        <v>1828.0365900672984</v>
      </c>
    </row>
    <row r="129" spans="3:17" x14ac:dyDescent="0.8">
      <c r="C129" t="s">
        <v>136</v>
      </c>
      <c r="D129">
        <v>10000</v>
      </c>
      <c r="E129" s="88">
        <v>-169500</v>
      </c>
      <c r="F129" s="88">
        <v>385953.36371641769</v>
      </c>
      <c r="G129" s="88">
        <v>415075.79288794193</v>
      </c>
      <c r="H129" t="s">
        <v>113</v>
      </c>
      <c r="I129">
        <v>173978.59411182665</v>
      </c>
      <c r="J129">
        <v>30268551209.12772</v>
      </c>
      <c r="K129">
        <v>-0.60124123352116055</v>
      </c>
      <c r="L129">
        <v>2.9136543570413287</v>
      </c>
      <c r="M129">
        <v>0.45077620890916448</v>
      </c>
      <c r="N129">
        <v>-185854.72133160941</v>
      </c>
      <c r="O129">
        <v>856500.71930500749</v>
      </c>
      <c r="P129">
        <v>1042355.4406366169</v>
      </c>
      <c r="Q129">
        <v>1739.7859411182665</v>
      </c>
    </row>
    <row r="130" spans="3:17" x14ac:dyDescent="0.8">
      <c r="C130" t="s">
        <v>135</v>
      </c>
      <c r="D130">
        <v>10000</v>
      </c>
      <c r="E130" s="88">
        <v>-143250</v>
      </c>
      <c r="F130" s="88">
        <v>392916.21511275228</v>
      </c>
      <c r="G130" s="88">
        <v>417485.69914021285</v>
      </c>
      <c r="H130" t="s">
        <v>113</v>
      </c>
      <c r="I130">
        <v>165474.62648532973</v>
      </c>
      <c r="J130">
        <v>27381852010.459389</v>
      </c>
      <c r="K130">
        <v>-0.57684839856950909</v>
      </c>
      <c r="L130">
        <v>2.9835732819682814</v>
      </c>
      <c r="M130">
        <v>0.42114481439215906</v>
      </c>
      <c r="N130">
        <v>-168359.69314469723</v>
      </c>
      <c r="O130">
        <v>851859.35914847045</v>
      </c>
      <c r="P130">
        <v>1020219.0522931677</v>
      </c>
      <c r="Q130">
        <v>1654.7462648532974</v>
      </c>
    </row>
    <row r="131" spans="3:17" x14ac:dyDescent="0.8">
      <c r="C131" t="s">
        <v>134</v>
      </c>
      <c r="D131">
        <v>10000</v>
      </c>
      <c r="E131" s="88">
        <v>-117000</v>
      </c>
      <c r="F131" s="88">
        <v>398869.57403232023</v>
      </c>
      <c r="G131" s="88">
        <v>418159.21600808238</v>
      </c>
      <c r="H131" t="s">
        <v>113</v>
      </c>
      <c r="I131">
        <v>157315.80735975242</v>
      </c>
      <c r="J131">
        <v>24748263245.250732</v>
      </c>
      <c r="K131">
        <v>-0.54030759060280276</v>
      </c>
      <c r="L131">
        <v>3.0391362007199638</v>
      </c>
      <c r="M131">
        <v>0.39440413007537439</v>
      </c>
      <c r="N131">
        <v>-150864.66495778481</v>
      </c>
      <c r="O131">
        <v>847217.99899193388</v>
      </c>
      <c r="P131">
        <v>998082.6639497187</v>
      </c>
      <c r="Q131">
        <v>1573.1580735975242</v>
      </c>
    </row>
    <row r="132" spans="3:17" x14ac:dyDescent="0.8">
      <c r="C132" t="s">
        <v>133</v>
      </c>
      <c r="D132">
        <v>10000</v>
      </c>
      <c r="E132" s="88">
        <v>-90750</v>
      </c>
      <c r="F132" s="88">
        <v>403898.37156981614</v>
      </c>
      <c r="G132" s="88">
        <v>419662.7351876368</v>
      </c>
      <c r="H132" t="s">
        <v>113</v>
      </c>
      <c r="I132">
        <v>149571.40796232893</v>
      </c>
      <c r="J132">
        <v>22371606079.833435</v>
      </c>
      <c r="K132">
        <v>-0.49359671042660386</v>
      </c>
      <c r="L132">
        <v>3.0781347176174645</v>
      </c>
      <c r="M132">
        <v>0.37031941322515249</v>
      </c>
      <c r="N132">
        <v>-133369.63677087263</v>
      </c>
      <c r="O132">
        <v>842576.63883539685</v>
      </c>
      <c r="P132">
        <v>975946.27560626948</v>
      </c>
      <c r="Q132">
        <v>1495.7140796232893</v>
      </c>
    </row>
    <row r="133" spans="3:17" x14ac:dyDescent="0.8">
      <c r="C133" t="s">
        <v>132</v>
      </c>
      <c r="D133">
        <v>10000</v>
      </c>
      <c r="E133" s="88">
        <v>-64500</v>
      </c>
      <c r="F133" s="88">
        <v>408101.7573596994</v>
      </c>
      <c r="G133" s="88">
        <v>420191.00285920978</v>
      </c>
      <c r="H133" t="s">
        <v>113</v>
      </c>
      <c r="I133">
        <v>142335.510319997</v>
      </c>
      <c r="J133">
        <v>20259397498.05397</v>
      </c>
      <c r="K133">
        <v>-0.43856849162265649</v>
      </c>
      <c r="L133">
        <v>3.0982128490770937</v>
      </c>
      <c r="M133">
        <v>0.34877455868082186</v>
      </c>
      <c r="N133">
        <v>-115874.60858396045</v>
      </c>
      <c r="O133">
        <v>837935.27867886028</v>
      </c>
      <c r="P133">
        <v>953809.88726282073</v>
      </c>
      <c r="Q133">
        <v>1423.35510319997</v>
      </c>
    </row>
    <row r="134" spans="3:17" x14ac:dyDescent="0.8">
      <c r="C134" t="s">
        <v>131</v>
      </c>
      <c r="D134">
        <v>10000</v>
      </c>
      <c r="E134" s="88">
        <v>-38250</v>
      </c>
      <c r="F134" s="88">
        <v>411552.26809437334</v>
      </c>
      <c r="G134" s="89">
        <v>421406.60820224066</v>
      </c>
      <c r="H134" t="s">
        <v>113</v>
      </c>
      <c r="I134">
        <v>135789.93150769122</v>
      </c>
      <c r="J134">
        <v>18438905498.863468</v>
      </c>
      <c r="K134">
        <v>-0.37506232678307783</v>
      </c>
      <c r="L134">
        <v>3.0973106502713308</v>
      </c>
      <c r="M134">
        <v>0.3299457736837284</v>
      </c>
      <c r="N134">
        <v>-98379.580397048267</v>
      </c>
      <c r="O134">
        <v>833293.91852232371</v>
      </c>
      <c r="P134">
        <v>931673.49891937198</v>
      </c>
      <c r="Q134">
        <v>1357.8993150769122</v>
      </c>
    </row>
    <row r="135" spans="3:17" x14ac:dyDescent="0.8">
      <c r="C135" t="s">
        <v>130</v>
      </c>
      <c r="D135">
        <v>10000</v>
      </c>
      <c r="E135" s="88">
        <v>-14000</v>
      </c>
      <c r="F135" s="88">
        <v>412314.49383175623</v>
      </c>
      <c r="G135" s="88">
        <v>419462.40856251947</v>
      </c>
      <c r="H135" t="s">
        <v>113</v>
      </c>
      <c r="I135">
        <v>129979.18187324463</v>
      </c>
      <c r="J135">
        <v>16894587720.438005</v>
      </c>
      <c r="K135">
        <v>-0.30626283029889356</v>
      </c>
      <c r="L135">
        <v>3.0828309522055104</v>
      </c>
      <c r="M135">
        <v>0.31524281541817994</v>
      </c>
      <c r="N135">
        <v>-82884.552210136317</v>
      </c>
      <c r="O135">
        <v>826652.55836578668</v>
      </c>
      <c r="P135">
        <v>909537.110575923</v>
      </c>
      <c r="Q135">
        <v>1299.7918187324462</v>
      </c>
    </row>
    <row r="136" spans="3:17" x14ac:dyDescent="0.8">
      <c r="C136" t="s">
        <v>129</v>
      </c>
      <c r="D136">
        <v>10000</v>
      </c>
      <c r="E136" s="88">
        <v>10250</v>
      </c>
      <c r="F136" s="89">
        <v>412458.78637853148</v>
      </c>
      <c r="G136" s="88">
        <v>417722.25294249202</v>
      </c>
      <c r="H136" t="s">
        <v>113</v>
      </c>
      <c r="I136">
        <v>124942.44722182059</v>
      </c>
      <c r="J136">
        <v>15610615117.777424</v>
      </c>
      <c r="K136">
        <v>-0.23892498181742727</v>
      </c>
      <c r="L136">
        <v>3.0571605316134538</v>
      </c>
      <c r="M136">
        <v>0.3029210465337388</v>
      </c>
      <c r="N136">
        <v>-67389.524023223668</v>
      </c>
      <c r="O136">
        <v>820103.75569250435</v>
      </c>
      <c r="P136">
        <v>887493.27971572801</v>
      </c>
      <c r="Q136">
        <v>1249.4244722182059</v>
      </c>
    </row>
    <row r="137" spans="3:17" x14ac:dyDescent="0.8">
      <c r="C137" t="s">
        <v>128</v>
      </c>
      <c r="D137">
        <v>10000</v>
      </c>
      <c r="E137" s="88">
        <v>34500</v>
      </c>
      <c r="F137" s="88">
        <v>411938.90885509341</v>
      </c>
      <c r="G137" s="88">
        <v>415383.03233443829</v>
      </c>
      <c r="H137" t="s">
        <v>113</v>
      </c>
      <c r="I137">
        <v>120806.47761126894</v>
      </c>
      <c r="J137">
        <v>14594205032.842026</v>
      </c>
      <c r="K137">
        <v>-0.17462188082071195</v>
      </c>
      <c r="L137">
        <v>3.0300410424180697</v>
      </c>
      <c r="M137">
        <v>0.29326309075058671</v>
      </c>
      <c r="N137">
        <v>-51894.495836311486</v>
      </c>
      <c r="O137">
        <v>815103.75569250435</v>
      </c>
      <c r="P137">
        <v>866998.25152881583</v>
      </c>
      <c r="Q137">
        <v>1208.0647761126895</v>
      </c>
    </row>
    <row r="138" spans="3:17" ht="16.75" thickBot="1" x14ac:dyDescent="0.95">
      <c r="C138" t="s">
        <v>127</v>
      </c>
      <c r="D138">
        <v>10000</v>
      </c>
      <c r="E138" s="88">
        <v>58750</v>
      </c>
      <c r="F138" s="88">
        <v>410742.44667773758</v>
      </c>
      <c r="G138" s="88">
        <v>413281.92657213926</v>
      </c>
      <c r="H138" t="s">
        <v>113</v>
      </c>
      <c r="I138">
        <v>117516.68061658315</v>
      </c>
      <c r="J138">
        <v>13810170223.140009</v>
      </c>
      <c r="K138">
        <v>-0.12001730945052771</v>
      </c>
      <c r="L138">
        <v>3.0075791869576425</v>
      </c>
      <c r="M138">
        <v>0.28610795296933361</v>
      </c>
      <c r="N138">
        <v>-36399.467649399303</v>
      </c>
      <c r="O138">
        <v>810103.75569250435</v>
      </c>
      <c r="P138">
        <v>846503.22334190365</v>
      </c>
      <c r="Q138">
        <v>1175.1668061658315</v>
      </c>
    </row>
    <row r="139" spans="3:17" x14ac:dyDescent="0.8">
      <c r="C139" s="30" t="s">
        <v>126</v>
      </c>
      <c r="D139" s="96">
        <v>10000</v>
      </c>
      <c r="E139" s="97">
        <v>83000</v>
      </c>
      <c r="F139" s="97">
        <v>408847.50258554966</v>
      </c>
      <c r="G139" s="97">
        <v>410311.72354338167</v>
      </c>
      <c r="H139" s="96" t="s">
        <v>113</v>
      </c>
      <c r="I139" s="96">
        <v>114946.09073752101</v>
      </c>
      <c r="J139" s="96">
        <v>13212603775.838411</v>
      </c>
      <c r="K139" s="96">
        <v>-7.9992775816513914E-2</v>
      </c>
      <c r="L139" s="96">
        <v>2.9910734388278364</v>
      </c>
      <c r="M139" s="96">
        <v>0.28114661337198454</v>
      </c>
      <c r="N139" s="96">
        <v>-20904.439462487353</v>
      </c>
      <c r="O139" s="96">
        <v>805103.75569250435</v>
      </c>
      <c r="P139" s="96">
        <v>826008.1951549917</v>
      </c>
      <c r="Q139" s="95">
        <v>1149.4609073752101</v>
      </c>
    </row>
    <row r="140" spans="3:17" x14ac:dyDescent="0.8">
      <c r="C140" s="31" t="s">
        <v>125</v>
      </c>
      <c r="D140">
        <v>10000</v>
      </c>
      <c r="E140" s="88">
        <v>107250</v>
      </c>
      <c r="F140" s="88">
        <v>406311.59819934837</v>
      </c>
      <c r="G140" s="88">
        <v>406856.97931143432</v>
      </c>
      <c r="H140" t="s">
        <v>113</v>
      </c>
      <c r="I140">
        <v>113139.35985535942</v>
      </c>
      <c r="J140">
        <v>12800514748.480515</v>
      </c>
      <c r="K140">
        <v>-5.1281120712274218E-2</v>
      </c>
      <c r="L140">
        <v>2.9848504440248647</v>
      </c>
      <c r="M140">
        <v>0.27845466473701286</v>
      </c>
      <c r="N140">
        <v>-5409.4112755747046</v>
      </c>
      <c r="O140">
        <v>800103.75569250435</v>
      </c>
      <c r="P140">
        <v>805513.16696807905</v>
      </c>
      <c r="Q140" s="33">
        <v>1131.3935985535943</v>
      </c>
    </row>
    <row r="141" spans="3:17" ht="16.75" thickBot="1" x14ac:dyDescent="0.95">
      <c r="C141" s="94" t="s">
        <v>124</v>
      </c>
      <c r="D141" s="92">
        <v>10000</v>
      </c>
      <c r="E141" s="93">
        <v>131500</v>
      </c>
      <c r="F141" s="93">
        <v>403176.37427664944</v>
      </c>
      <c r="G141" s="93">
        <v>403308.25486105727</v>
      </c>
      <c r="H141" s="92" t="s">
        <v>113</v>
      </c>
      <c r="I141" s="92">
        <v>112007.03654153374</v>
      </c>
      <c r="J141" s="92">
        <v>12545576234.816475</v>
      </c>
      <c r="K141" s="92">
        <v>-3.3197162784548692E-2</v>
      </c>
      <c r="L141" s="92">
        <v>2.9855241251092406</v>
      </c>
      <c r="M141" s="91">
        <v>0.27781150803414228</v>
      </c>
      <c r="N141" s="91">
        <v>661.27742820885032</v>
      </c>
      <c r="O141" s="92">
        <v>795103.75569250435</v>
      </c>
      <c r="P141" s="91">
        <v>794442.4782642955</v>
      </c>
      <c r="Q141" s="90">
        <v>1120.0703654153374</v>
      </c>
    </row>
    <row r="142" spans="3:17" x14ac:dyDescent="0.8">
      <c r="C142" t="s">
        <v>123</v>
      </c>
      <c r="D142">
        <v>10000</v>
      </c>
      <c r="E142" s="88">
        <v>155750</v>
      </c>
      <c r="F142" s="88">
        <v>399353.21929323953</v>
      </c>
      <c r="G142" s="88">
        <v>399626.81161526137</v>
      </c>
      <c r="H142" t="s">
        <v>113</v>
      </c>
      <c r="I142">
        <v>111384.01331588005</v>
      </c>
      <c r="J142">
        <v>12406398422.352142</v>
      </c>
      <c r="K142">
        <v>-2.55697676920826E-2</v>
      </c>
      <c r="L142">
        <v>2.9916133505282856</v>
      </c>
      <c r="M142">
        <v>0.27891101895460696</v>
      </c>
      <c r="N142">
        <v>-5424.8828199766576</v>
      </c>
      <c r="O142">
        <v>790103.75569250435</v>
      </c>
      <c r="P142">
        <v>795528.638512481</v>
      </c>
      <c r="Q142">
        <v>1113.8401331588004</v>
      </c>
    </row>
    <row r="143" spans="3:17" x14ac:dyDescent="0.8">
      <c r="C143" t="s">
        <v>122</v>
      </c>
      <c r="D143">
        <v>10000</v>
      </c>
      <c r="E143" s="88">
        <v>180000</v>
      </c>
      <c r="F143" s="88">
        <v>394818.42151924182</v>
      </c>
      <c r="G143" s="88">
        <v>394420.12010876881</v>
      </c>
      <c r="H143" t="s">
        <v>113</v>
      </c>
      <c r="I143">
        <v>111103.00168926745</v>
      </c>
      <c r="J143">
        <v>12343876984.365366</v>
      </c>
      <c r="K143">
        <v>-2.4035162824802569E-2</v>
      </c>
      <c r="L143">
        <v>2.9974488838425075</v>
      </c>
      <c r="M143">
        <v>0.28140278070549135</v>
      </c>
      <c r="N143">
        <v>-11511.043068162631</v>
      </c>
      <c r="O143">
        <v>785103.75569250435</v>
      </c>
      <c r="P143">
        <v>796614.79876066698</v>
      </c>
      <c r="Q143">
        <v>1111.0300168926744</v>
      </c>
    </row>
    <row r="144" spans="3:17" x14ac:dyDescent="0.8">
      <c r="C144" t="s">
        <v>121</v>
      </c>
      <c r="D144">
        <v>10000</v>
      </c>
      <c r="E144" s="88">
        <v>204250</v>
      </c>
      <c r="F144" s="88">
        <v>389617.07785635331</v>
      </c>
      <c r="G144" s="88">
        <v>388615.64857907232</v>
      </c>
      <c r="H144" t="s">
        <v>113</v>
      </c>
      <c r="I144" s="26">
        <v>111074.75998296554</v>
      </c>
      <c r="J144" s="26">
        <v>12337602305.273401</v>
      </c>
      <c r="K144">
        <v>-2.2520389895246785E-2</v>
      </c>
      <c r="L144">
        <v>3.0051126641145594</v>
      </c>
      <c r="M144">
        <v>0.28508699001104187</v>
      </c>
      <c r="N144">
        <v>-17597.203316348139</v>
      </c>
      <c r="O144">
        <v>780103.75569250435</v>
      </c>
      <c r="P144">
        <v>797700.95900885249</v>
      </c>
      <c r="Q144" s="26">
        <v>1110.7475998296554</v>
      </c>
    </row>
    <row r="145" spans="3:17" x14ac:dyDescent="0.8">
      <c r="C145" t="s">
        <v>120</v>
      </c>
      <c r="D145">
        <v>10000</v>
      </c>
      <c r="E145" s="88">
        <v>228500</v>
      </c>
      <c r="F145" s="88">
        <v>383921.27149341319</v>
      </c>
      <c r="G145" s="88">
        <v>383091.82224297663</v>
      </c>
      <c r="H145" t="s">
        <v>113</v>
      </c>
      <c r="I145">
        <v>111197.26608777823</v>
      </c>
      <c r="J145">
        <v>12364831985.396156</v>
      </c>
      <c r="K145">
        <v>-2.2036243501095901E-2</v>
      </c>
      <c r="L145">
        <v>3.0121537819008362</v>
      </c>
      <c r="M145">
        <v>0.28963559548350265</v>
      </c>
      <c r="N145">
        <v>-23683.363564533647</v>
      </c>
      <c r="O145">
        <v>775103.75569250435</v>
      </c>
      <c r="P145">
        <v>798787.11925703799</v>
      </c>
      <c r="Q145">
        <v>1111.9726608777823</v>
      </c>
    </row>
    <row r="146" spans="3:17" x14ac:dyDescent="0.8">
      <c r="C146" t="s">
        <v>119</v>
      </c>
      <c r="D146">
        <v>10000</v>
      </c>
      <c r="E146" s="88">
        <v>252750</v>
      </c>
      <c r="F146" s="88">
        <v>377835.88890155667</v>
      </c>
      <c r="G146" s="88">
        <v>376944.87260572787</v>
      </c>
      <c r="H146" t="s">
        <v>113</v>
      </c>
      <c r="I146">
        <v>111361.28032654618</v>
      </c>
      <c r="J146">
        <v>12401334755.967604</v>
      </c>
      <c r="K146">
        <v>-2.3327540051281188E-2</v>
      </c>
      <c r="L146">
        <v>3.0123607967409494</v>
      </c>
      <c r="M146">
        <v>0.29473452257353144</v>
      </c>
      <c r="N146">
        <v>-31441.502030251548</v>
      </c>
      <c r="O146">
        <v>770103.75569250435</v>
      </c>
      <c r="P146">
        <v>801545.25772275589</v>
      </c>
      <c r="Q146">
        <v>1113.6128032654619</v>
      </c>
    </row>
    <row r="147" spans="3:17" x14ac:dyDescent="0.8">
      <c r="C147" t="s">
        <v>118</v>
      </c>
      <c r="D147">
        <v>10000</v>
      </c>
      <c r="E147" s="88">
        <v>277000</v>
      </c>
      <c r="F147" s="88">
        <v>371483.85870411509</v>
      </c>
      <c r="G147" s="88">
        <v>370505.39582337555</v>
      </c>
      <c r="H147" t="s">
        <v>113</v>
      </c>
      <c r="I147">
        <v>111535.88194328175</v>
      </c>
      <c r="J147">
        <v>12440252960.865686</v>
      </c>
      <c r="K147">
        <v>-2.5238278331778774E-2</v>
      </c>
      <c r="L147">
        <v>3.0097734449216298</v>
      </c>
      <c r="M147">
        <v>0.30024422146459795</v>
      </c>
      <c r="N147">
        <v>-39404.479161131661</v>
      </c>
      <c r="O147">
        <v>765103.75569250435</v>
      </c>
      <c r="P147">
        <v>804508.23485363601</v>
      </c>
      <c r="Q147">
        <v>1115.3588194328177</v>
      </c>
    </row>
    <row r="148" spans="3:17" x14ac:dyDescent="0.8">
      <c r="C148" t="s">
        <v>117</v>
      </c>
      <c r="D148">
        <v>10000</v>
      </c>
      <c r="E148" s="88">
        <v>301250</v>
      </c>
      <c r="F148" s="88">
        <v>364978.5074987557</v>
      </c>
      <c r="G148" s="88">
        <v>364049.32727686386</v>
      </c>
      <c r="H148" t="s">
        <v>113</v>
      </c>
      <c r="I148">
        <v>111706.74539481154</v>
      </c>
      <c r="J148">
        <v>12478396966.70125</v>
      </c>
      <c r="K148">
        <v>-2.6355269818274105E-2</v>
      </c>
      <c r="L148">
        <v>3.0081224639064832</v>
      </c>
      <c r="M148">
        <v>0.30606389992756594</v>
      </c>
      <c r="N148">
        <v>-47367.456292011775</v>
      </c>
      <c r="O148">
        <v>760103.75569250435</v>
      </c>
      <c r="P148">
        <v>807471.21198451612</v>
      </c>
      <c r="Q148">
        <v>1117.0674539481154</v>
      </c>
    </row>
    <row r="149" spans="3:17" x14ac:dyDescent="0.8">
      <c r="C149" t="s">
        <v>116</v>
      </c>
      <c r="D149">
        <v>10000</v>
      </c>
      <c r="E149" s="88">
        <v>325500</v>
      </c>
      <c r="F149" s="88">
        <v>358401.9490824251</v>
      </c>
      <c r="G149" s="88">
        <v>357623.27988969884</v>
      </c>
      <c r="H149" t="s">
        <v>113</v>
      </c>
      <c r="I149">
        <v>111875.42445133561</v>
      </c>
      <c r="J149">
        <v>12516110596.1665</v>
      </c>
      <c r="K149">
        <v>-2.6694526961293531E-2</v>
      </c>
      <c r="L149">
        <v>3.0075537579569747</v>
      </c>
      <c r="M149">
        <v>0.31215071440810316</v>
      </c>
      <c r="N149">
        <v>-55330.433422891889</v>
      </c>
      <c r="O149">
        <v>755103.75569250435</v>
      </c>
      <c r="P149">
        <v>810434.18911539624</v>
      </c>
      <c r="Q149">
        <v>1118.7542445133561</v>
      </c>
    </row>
    <row r="150" spans="3:17" x14ac:dyDescent="0.8">
      <c r="C150" t="s">
        <v>115</v>
      </c>
      <c r="D150">
        <v>10000</v>
      </c>
      <c r="E150" s="88">
        <v>349750</v>
      </c>
      <c r="F150" s="88">
        <v>351817.98428631673</v>
      </c>
      <c r="G150" s="88">
        <v>351173.87870212318</v>
      </c>
      <c r="H150" t="s">
        <v>113</v>
      </c>
      <c r="I150">
        <v>112050.25093387699</v>
      </c>
      <c r="J150">
        <v>12555258734.344801</v>
      </c>
      <c r="K150">
        <v>-2.6884030616624779E-2</v>
      </c>
      <c r="L150">
        <v>3.0071425316810858</v>
      </c>
      <c r="M150">
        <v>0.3184892641607775</v>
      </c>
      <c r="N150">
        <v>-63293.410553772002</v>
      </c>
      <c r="O150">
        <v>750103.75569250435</v>
      </c>
      <c r="P150">
        <v>813397.16624627635</v>
      </c>
      <c r="Q150">
        <v>1120.5025093387699</v>
      </c>
    </row>
    <row r="151" spans="3:17" x14ac:dyDescent="0.8">
      <c r="C151" t="s">
        <v>114</v>
      </c>
      <c r="D151">
        <v>10000</v>
      </c>
      <c r="E151" s="89">
        <v>374000</v>
      </c>
      <c r="F151" s="88">
        <v>345234.01949020766</v>
      </c>
      <c r="G151" s="88">
        <v>344483.80944399908</v>
      </c>
      <c r="H151" t="s">
        <v>113</v>
      </c>
      <c r="I151">
        <v>112233.06101235242</v>
      </c>
      <c r="J151">
        <v>12596259984.202421</v>
      </c>
      <c r="K151">
        <v>-2.702485687817428E-2</v>
      </c>
      <c r="L151">
        <v>3.0066955587361091</v>
      </c>
      <c r="M151">
        <v>0.32509270429977377</v>
      </c>
      <c r="N151">
        <v>-71256.387684652116</v>
      </c>
      <c r="O151" s="26">
        <v>745103.75569250435</v>
      </c>
      <c r="P151">
        <v>816360.14337715646</v>
      </c>
      <c r="Q151">
        <v>1122.3306101235244</v>
      </c>
    </row>
  </sheetData>
  <mergeCells count="3">
    <mergeCell ref="P9:S9"/>
    <mergeCell ref="H16:N16"/>
    <mergeCell ref="J9:N9"/>
  </mergeCells>
  <pageMargins left="0.7" right="0.7" top="0.75" bottom="0.75" header="0.3" footer="0.3"/>
  <pageSetup scale="73"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4E036-E61C-4183-B023-AC52345A26F3}">
  <sheetPr>
    <tabColor theme="7" tint="0.79998168889431442"/>
    <pageSetUpPr fitToPage="1"/>
  </sheetPr>
  <dimension ref="A1:V179"/>
  <sheetViews>
    <sheetView zoomScale="40" zoomScaleNormal="40" zoomScalePageLayoutView="125" workbookViewId="0">
      <selection activeCell="B21" sqref="B21"/>
    </sheetView>
  </sheetViews>
  <sheetFormatPr defaultColWidth="8.875" defaultRowHeight="16" x14ac:dyDescent="0.8"/>
  <cols>
    <col min="1" max="1" width="48.5" customWidth="1"/>
    <col min="2" max="2" width="14.75" customWidth="1"/>
    <col min="3" max="3" width="25.5" customWidth="1"/>
    <col min="4" max="4" width="30.625" bestFit="1" customWidth="1"/>
    <col min="5" max="5" width="16.125" bestFit="1" customWidth="1"/>
    <col min="6" max="7" width="14.5" customWidth="1"/>
    <col min="8" max="8" width="15.625" customWidth="1"/>
    <col min="9" max="9" width="12.375" bestFit="1" customWidth="1"/>
    <col min="10" max="10" width="9.375" bestFit="1" customWidth="1"/>
    <col min="11" max="12" width="4.5" bestFit="1" customWidth="1"/>
    <col min="13" max="13" width="5" bestFit="1" customWidth="1"/>
    <col min="14" max="14" width="14.25" bestFit="1" customWidth="1"/>
    <col min="15" max="15" width="2.5" customWidth="1"/>
    <col min="16" max="16" width="5" bestFit="1" customWidth="1"/>
    <col min="17" max="17" width="5.25" bestFit="1" customWidth="1"/>
    <col min="18" max="18" width="5" bestFit="1" customWidth="1"/>
    <col min="19" max="19" width="14.25" bestFit="1" customWidth="1"/>
    <col min="20" max="20" width="5" customWidth="1"/>
    <col min="21" max="21" width="5.25" bestFit="1" customWidth="1"/>
    <col min="22" max="22" width="11.75" bestFit="1" customWidth="1"/>
    <col min="23" max="23" width="14.25" bestFit="1" customWidth="1"/>
  </cols>
  <sheetData>
    <row r="1" spans="1:22" x14ac:dyDescent="0.8">
      <c r="A1" s="30" t="s">
        <v>19</v>
      </c>
      <c r="B1" s="95">
        <v>10000</v>
      </c>
    </row>
    <row r="2" spans="1:22" x14ac:dyDescent="0.8">
      <c r="A2" s="31"/>
      <c r="B2" s="33"/>
    </row>
    <row r="3" spans="1:22" x14ac:dyDescent="0.8">
      <c r="A3" s="31" t="s">
        <v>18</v>
      </c>
      <c r="B3" s="33">
        <v>2</v>
      </c>
    </row>
    <row r="4" spans="1:22" x14ac:dyDescent="0.8">
      <c r="A4" s="31" t="s">
        <v>36</v>
      </c>
      <c r="B4" s="33">
        <v>22</v>
      </c>
    </row>
    <row r="5" spans="1:22" x14ac:dyDescent="0.8">
      <c r="A5" s="31" t="s">
        <v>7</v>
      </c>
      <c r="B5" s="33">
        <v>16000</v>
      </c>
      <c r="D5" s="2"/>
      <c r="F5" s="2"/>
    </row>
    <row r="6" spans="1:22" x14ac:dyDescent="0.8">
      <c r="A6" s="31" t="s">
        <v>6</v>
      </c>
      <c r="B6" s="33">
        <v>95</v>
      </c>
      <c r="C6" t="s">
        <v>5</v>
      </c>
      <c r="D6" s="2"/>
      <c r="F6" s="2"/>
    </row>
    <row r="7" spans="1:22" x14ac:dyDescent="0.8">
      <c r="A7" s="31" t="s">
        <v>1</v>
      </c>
      <c r="B7" s="33">
        <v>8</v>
      </c>
    </row>
    <row r="8" spans="1:22" x14ac:dyDescent="0.8">
      <c r="A8" s="31" t="s">
        <v>38</v>
      </c>
      <c r="B8" s="33">
        <v>10</v>
      </c>
    </row>
    <row r="9" spans="1:22" ht="16.75" thickBot="1" x14ac:dyDescent="0.95">
      <c r="A9" s="31" t="s">
        <v>37</v>
      </c>
      <c r="B9" s="33">
        <v>15000</v>
      </c>
      <c r="J9" s="151" t="s">
        <v>70</v>
      </c>
      <c r="K9" s="151"/>
      <c r="L9" s="151"/>
      <c r="M9" s="151"/>
      <c r="N9" s="151"/>
      <c r="P9" s="151" t="s">
        <v>71</v>
      </c>
      <c r="Q9" s="151"/>
      <c r="R9" s="151"/>
      <c r="S9" s="151"/>
    </row>
    <row r="10" spans="1:22" x14ac:dyDescent="0.8">
      <c r="A10" s="36"/>
      <c r="B10" s="37"/>
      <c r="C10" s="38"/>
      <c r="D10" s="39" t="s">
        <v>17</v>
      </c>
      <c r="E10" s="39" t="s">
        <v>16</v>
      </c>
      <c r="F10" s="40" t="s">
        <v>15</v>
      </c>
      <c r="H10" s="106" t="s">
        <v>62</v>
      </c>
      <c r="I10" s="106" t="s">
        <v>63</v>
      </c>
      <c r="J10" s="106" t="s">
        <v>64</v>
      </c>
      <c r="K10" s="106" t="s">
        <v>65</v>
      </c>
      <c r="L10" s="106" t="s">
        <v>66</v>
      </c>
      <c r="M10" s="106" t="s">
        <v>15</v>
      </c>
      <c r="N10" s="26" t="s">
        <v>78</v>
      </c>
      <c r="O10" s="106"/>
      <c r="P10" s="106" t="s">
        <v>65</v>
      </c>
      <c r="Q10" s="106" t="s">
        <v>66</v>
      </c>
      <c r="R10" s="106" t="s">
        <v>15</v>
      </c>
      <c r="S10" s="26" t="s">
        <v>78</v>
      </c>
      <c r="V10" s="106"/>
    </row>
    <row r="11" spans="1:22" x14ac:dyDescent="0.8">
      <c r="A11" s="55" t="s">
        <v>14</v>
      </c>
      <c r="B11" s="56">
        <f>IF($I$14 = 1, $N$11, IF($I$14 = 2, $N$12, IF($I$14 = 3, $N$13, 0)))</f>
        <v>0</v>
      </c>
      <c r="C11" t="s">
        <v>13</v>
      </c>
      <c r="D11">
        <v>28</v>
      </c>
      <c r="E11">
        <v>35</v>
      </c>
      <c r="F11" s="33">
        <v>42</v>
      </c>
      <c r="H11" t="s">
        <v>67</v>
      </c>
      <c r="I11">
        <v>1</v>
      </c>
      <c r="J11" s="58">
        <v>0.2</v>
      </c>
      <c r="K11">
        <v>21</v>
      </c>
      <c r="L11">
        <v>28</v>
      </c>
      <c r="M11">
        <v>35</v>
      </c>
      <c r="N11" s="63">
        <v>0</v>
      </c>
      <c r="P11">
        <v>1000</v>
      </c>
      <c r="Q11" s="61">
        <v>1000</v>
      </c>
      <c r="R11">
        <v>1000</v>
      </c>
    </row>
    <row r="12" spans="1:22" x14ac:dyDescent="0.8">
      <c r="A12" s="55" t="s">
        <v>12</v>
      </c>
      <c r="B12" s="56">
        <f>IF($I$14 = 1, $Q$11, IF($I$14 = 2, $Q$12, IF($I$14 = 3, $S$13, 0)))</f>
        <v>0</v>
      </c>
      <c r="D12">
        <v>500</v>
      </c>
      <c r="E12">
        <v>1000</v>
      </c>
      <c r="F12" s="33">
        <v>1000</v>
      </c>
      <c r="H12" t="s">
        <v>68</v>
      </c>
      <c r="I12">
        <v>2</v>
      </c>
      <c r="J12" s="58">
        <v>0.6</v>
      </c>
      <c r="K12">
        <v>21</v>
      </c>
      <c r="L12">
        <v>35</v>
      </c>
      <c r="M12">
        <v>49</v>
      </c>
      <c r="N12" s="63">
        <v>0</v>
      </c>
      <c r="P12">
        <v>1000</v>
      </c>
      <c r="Q12" s="61">
        <v>1000</v>
      </c>
      <c r="R12">
        <v>1000</v>
      </c>
    </row>
    <row r="13" spans="1:22"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2" x14ac:dyDescent="0.8">
      <c r="A14" s="34" t="s">
        <v>10</v>
      </c>
      <c r="B14" s="32">
        <f>$E$14</f>
        <v>90</v>
      </c>
      <c r="D14">
        <v>89.5</v>
      </c>
      <c r="E14">
        <v>90</v>
      </c>
      <c r="F14" s="33">
        <v>90.5</v>
      </c>
      <c r="I14" s="63">
        <v>0</v>
      </c>
    </row>
    <row r="15" spans="1:22" x14ac:dyDescent="0.8">
      <c r="A15" s="55" t="s">
        <v>9</v>
      </c>
      <c r="B15" s="65">
        <v>22.5</v>
      </c>
      <c r="D15">
        <v>18</v>
      </c>
      <c r="E15">
        <v>22.5</v>
      </c>
      <c r="F15" s="33">
        <v>25.5</v>
      </c>
      <c r="G15" s="105"/>
    </row>
    <row r="16" spans="1:22" x14ac:dyDescent="0.8">
      <c r="A16" s="55" t="s">
        <v>8</v>
      </c>
      <c r="B16" s="56">
        <f>IF($N$17 = 1, $L$17, $L$18)</f>
        <v>0</v>
      </c>
      <c r="C16" s="105"/>
      <c r="D16">
        <v>2</v>
      </c>
      <c r="E16">
        <v>3</v>
      </c>
      <c r="F16" s="33">
        <v>5</v>
      </c>
      <c r="H16" s="151" t="s">
        <v>77</v>
      </c>
      <c r="I16" s="151"/>
      <c r="J16" s="151"/>
      <c r="K16" s="151"/>
      <c r="L16" s="151"/>
      <c r="M16" s="151"/>
      <c r="N16" s="151"/>
    </row>
    <row r="17" spans="1:14" x14ac:dyDescent="0.8">
      <c r="A17" s="34" t="s">
        <v>44</v>
      </c>
      <c r="B17" s="35">
        <f>$E$17</f>
        <v>63</v>
      </c>
      <c r="C17" s="2"/>
      <c r="D17" s="1">
        <v>60</v>
      </c>
      <c r="E17" s="1">
        <v>63</v>
      </c>
      <c r="F17" s="41">
        <v>70</v>
      </c>
      <c r="H17" t="s">
        <v>72</v>
      </c>
      <c r="I17" s="59">
        <v>1</v>
      </c>
      <c r="J17" s="58">
        <v>0.2</v>
      </c>
      <c r="L17">
        <v>5</v>
      </c>
      <c r="N17" s="63">
        <v>0</v>
      </c>
    </row>
    <row r="18" spans="1:14" x14ac:dyDescent="0.8">
      <c r="A18" s="34" t="s">
        <v>4</v>
      </c>
      <c r="B18" s="32">
        <f>$E$18</f>
        <v>35</v>
      </c>
      <c r="C18" t="s">
        <v>3</v>
      </c>
      <c r="D18">
        <v>33</v>
      </c>
      <c r="E18">
        <v>35</v>
      </c>
      <c r="F18" s="33">
        <v>35</v>
      </c>
      <c r="H18" t="s">
        <v>73</v>
      </c>
      <c r="I18" s="59">
        <v>0</v>
      </c>
      <c r="J18" s="58">
        <v>0.8</v>
      </c>
      <c r="K18">
        <v>2</v>
      </c>
      <c r="L18" s="63">
        <v>0</v>
      </c>
      <c r="M18">
        <v>4</v>
      </c>
      <c r="N18" t="s">
        <v>74</v>
      </c>
    </row>
    <row r="19" spans="1:14" ht="16.75" thickBot="1" x14ac:dyDescent="0.95">
      <c r="A19" s="42" t="s">
        <v>2</v>
      </c>
      <c r="B19" s="43">
        <f>$E$19</f>
        <v>5</v>
      </c>
      <c r="C19" s="92"/>
      <c r="D19" s="92">
        <v>4.5</v>
      </c>
      <c r="E19" s="92">
        <v>5</v>
      </c>
      <c r="F19" s="90">
        <v>5</v>
      </c>
    </row>
    <row r="20" spans="1:14" x14ac:dyDescent="0.8">
      <c r="A20" s="31"/>
      <c r="B20" s="33"/>
    </row>
    <row r="21" spans="1:14" x14ac:dyDescent="0.8">
      <c r="A21" s="31" t="s">
        <v>0</v>
      </c>
      <c r="B21" s="64">
        <f>'Cash Flow'!D26</f>
        <v>83000</v>
      </c>
    </row>
    <row r="23" spans="1:14" x14ac:dyDescent="0.8">
      <c r="H23" s="26"/>
    </row>
    <row r="24" spans="1:14" x14ac:dyDescent="0.8">
      <c r="B24" s="120"/>
      <c r="D24" s="83"/>
      <c r="E24" s="83"/>
      <c r="F24" s="83"/>
      <c r="G24" s="83"/>
      <c r="H24" s="83"/>
      <c r="I24" s="83"/>
      <c r="J24" s="83"/>
      <c r="K24" s="83"/>
    </row>
    <row r="25" spans="1:14" x14ac:dyDescent="0.8">
      <c r="A25" s="156" t="s">
        <v>178</v>
      </c>
      <c r="B25" s="156"/>
    </row>
    <row r="26" spans="1:14" x14ac:dyDescent="0.8">
      <c r="A26" s="121" t="s">
        <v>177</v>
      </c>
      <c r="B26" s="26" t="s">
        <v>0</v>
      </c>
      <c r="C26" s="58" t="s">
        <v>170</v>
      </c>
      <c r="D26" s="109">
        <v>100000</v>
      </c>
      <c r="E26" s="109">
        <v>250000</v>
      </c>
      <c r="F26" s="109">
        <v>400000</v>
      </c>
      <c r="G26" s="109">
        <v>800000</v>
      </c>
      <c r="H26" s="109">
        <v>1500000</v>
      </c>
    </row>
    <row r="27" spans="1:14" x14ac:dyDescent="0.8">
      <c r="B27" s="104">
        <f>$B$21</f>
        <v>83000</v>
      </c>
      <c r="C27" s="58"/>
      <c r="D27" s="118" t="s">
        <v>176</v>
      </c>
      <c r="E27" s="117"/>
      <c r="F27" s="117"/>
      <c r="G27" s="117"/>
    </row>
    <row r="28" spans="1:14" x14ac:dyDescent="0.8">
      <c r="A28" s="59">
        <v>0</v>
      </c>
      <c r="B28" s="98">
        <f t="dataTable" ref="B28:B60" dt2D="0" dtr="0" r1="B1"/>
        <v>83000</v>
      </c>
      <c r="D28" s="119">
        <f t="shared" ref="D28:H37" si="0">1-EXP(-$B28/D$26)</f>
        <v>0.56395071367846439</v>
      </c>
      <c r="E28" s="119">
        <f t="shared" si="0"/>
        <v>0.28251267714555672</v>
      </c>
      <c r="F28" s="119">
        <f t="shared" si="0"/>
        <v>0.18738675822690232</v>
      </c>
      <c r="G28" s="119">
        <f t="shared" si="0"/>
        <v>9.8549368088802325E-2</v>
      </c>
      <c r="H28" s="98">
        <f t="shared" si="0"/>
        <v>5.3830294519167765E-2</v>
      </c>
    </row>
    <row r="29" spans="1:14" x14ac:dyDescent="0.8">
      <c r="A29">
        <f t="shared" ref="A29:A60" si="1">1000+A28</f>
        <v>1000</v>
      </c>
      <c r="B29" s="98">
        <v>83000</v>
      </c>
      <c r="D29" s="119">
        <f t="shared" si="0"/>
        <v>0.56395071367846439</v>
      </c>
      <c r="E29" s="119">
        <f t="shared" si="0"/>
        <v>0.28251267714555672</v>
      </c>
      <c r="F29" s="119">
        <f t="shared" si="0"/>
        <v>0.18738675822690232</v>
      </c>
      <c r="G29" s="119">
        <f t="shared" si="0"/>
        <v>9.8549368088802325E-2</v>
      </c>
      <c r="H29" s="98">
        <f t="shared" si="0"/>
        <v>5.3830294519167765E-2</v>
      </c>
    </row>
    <row r="30" spans="1:14" x14ac:dyDescent="0.8">
      <c r="A30">
        <f t="shared" si="1"/>
        <v>2000</v>
      </c>
      <c r="B30" s="98">
        <v>83000</v>
      </c>
      <c r="D30" s="119">
        <f t="shared" si="0"/>
        <v>0.56395071367846439</v>
      </c>
      <c r="E30" s="119">
        <f t="shared" si="0"/>
        <v>0.28251267714555672</v>
      </c>
      <c r="F30" s="119">
        <f t="shared" si="0"/>
        <v>0.18738675822690232</v>
      </c>
      <c r="G30" s="119">
        <f t="shared" si="0"/>
        <v>9.8549368088802325E-2</v>
      </c>
      <c r="H30" s="98">
        <f t="shared" si="0"/>
        <v>5.3830294519167765E-2</v>
      </c>
    </row>
    <row r="31" spans="1:14" x14ac:dyDescent="0.8">
      <c r="A31">
        <f t="shared" si="1"/>
        <v>3000</v>
      </c>
      <c r="B31" s="98">
        <v>83000</v>
      </c>
      <c r="D31" s="119">
        <f t="shared" si="0"/>
        <v>0.56395071367846439</v>
      </c>
      <c r="E31" s="119">
        <f t="shared" si="0"/>
        <v>0.28251267714555672</v>
      </c>
      <c r="F31" s="119">
        <f t="shared" si="0"/>
        <v>0.18738675822690232</v>
      </c>
      <c r="G31" s="119">
        <f t="shared" si="0"/>
        <v>9.8549368088802325E-2</v>
      </c>
      <c r="H31" s="98">
        <f t="shared" si="0"/>
        <v>5.3830294519167765E-2</v>
      </c>
    </row>
    <row r="32" spans="1:14" x14ac:dyDescent="0.8">
      <c r="A32">
        <f t="shared" si="1"/>
        <v>4000</v>
      </c>
      <c r="B32" s="98">
        <v>83000</v>
      </c>
      <c r="D32" s="119">
        <f t="shared" si="0"/>
        <v>0.56395071367846439</v>
      </c>
      <c r="E32" s="119">
        <f t="shared" si="0"/>
        <v>0.28251267714555672</v>
      </c>
      <c r="F32" s="119">
        <f t="shared" si="0"/>
        <v>0.18738675822690232</v>
      </c>
      <c r="G32" s="119">
        <f t="shared" si="0"/>
        <v>9.8549368088802325E-2</v>
      </c>
      <c r="H32" s="98">
        <f t="shared" si="0"/>
        <v>5.3830294519167765E-2</v>
      </c>
    </row>
    <row r="33" spans="1:8" x14ac:dyDescent="0.8">
      <c r="A33">
        <f t="shared" si="1"/>
        <v>5000</v>
      </c>
      <c r="B33" s="98">
        <v>83000</v>
      </c>
      <c r="C33" s="120"/>
      <c r="D33" s="119">
        <f t="shared" si="0"/>
        <v>0.56395071367846439</v>
      </c>
      <c r="E33" s="119">
        <f t="shared" si="0"/>
        <v>0.28251267714555672</v>
      </c>
      <c r="F33" s="119">
        <f t="shared" si="0"/>
        <v>0.18738675822690232</v>
      </c>
      <c r="G33" s="119">
        <f t="shared" si="0"/>
        <v>9.8549368088802325E-2</v>
      </c>
      <c r="H33" s="98">
        <f t="shared" si="0"/>
        <v>5.3830294519167765E-2</v>
      </c>
    </row>
    <row r="34" spans="1:8" x14ac:dyDescent="0.8">
      <c r="A34">
        <f t="shared" si="1"/>
        <v>6000</v>
      </c>
      <c r="B34" s="98">
        <v>83000</v>
      </c>
      <c r="D34" s="119">
        <f t="shared" si="0"/>
        <v>0.56395071367846439</v>
      </c>
      <c r="E34" s="119">
        <f t="shared" si="0"/>
        <v>0.28251267714555672</v>
      </c>
      <c r="F34" s="119">
        <f t="shared" si="0"/>
        <v>0.18738675822690232</v>
      </c>
      <c r="G34" s="119">
        <f t="shared" si="0"/>
        <v>9.8549368088802325E-2</v>
      </c>
      <c r="H34" s="98">
        <f t="shared" si="0"/>
        <v>5.3830294519167765E-2</v>
      </c>
    </row>
    <row r="35" spans="1:8" x14ac:dyDescent="0.8">
      <c r="A35">
        <f t="shared" si="1"/>
        <v>7000</v>
      </c>
      <c r="B35" s="98">
        <v>83000</v>
      </c>
      <c r="D35" s="119">
        <f t="shared" si="0"/>
        <v>0.56395071367846439</v>
      </c>
      <c r="E35" s="119">
        <f t="shared" si="0"/>
        <v>0.28251267714555672</v>
      </c>
      <c r="F35" s="119">
        <f t="shared" si="0"/>
        <v>0.18738675822690232</v>
      </c>
      <c r="G35" s="119">
        <f t="shared" si="0"/>
        <v>9.8549368088802325E-2</v>
      </c>
      <c r="H35" s="98">
        <f t="shared" si="0"/>
        <v>5.3830294519167765E-2</v>
      </c>
    </row>
    <row r="36" spans="1:8" x14ac:dyDescent="0.8">
      <c r="A36">
        <f t="shared" si="1"/>
        <v>8000</v>
      </c>
      <c r="B36" s="98">
        <v>83000</v>
      </c>
      <c r="D36" s="119">
        <f t="shared" si="0"/>
        <v>0.56395071367846439</v>
      </c>
      <c r="E36" s="119">
        <f t="shared" si="0"/>
        <v>0.28251267714555672</v>
      </c>
      <c r="F36" s="119">
        <f t="shared" si="0"/>
        <v>0.18738675822690232</v>
      </c>
      <c r="G36" s="119">
        <f t="shared" si="0"/>
        <v>9.8549368088802325E-2</v>
      </c>
      <c r="H36" s="98">
        <f t="shared" si="0"/>
        <v>5.3830294519167765E-2</v>
      </c>
    </row>
    <row r="37" spans="1:8" x14ac:dyDescent="0.8">
      <c r="A37">
        <f t="shared" si="1"/>
        <v>9000</v>
      </c>
      <c r="B37" s="98">
        <v>83000</v>
      </c>
      <c r="D37" s="119">
        <f t="shared" si="0"/>
        <v>0.56395071367846439</v>
      </c>
      <c r="E37" s="119">
        <f t="shared" si="0"/>
        <v>0.28251267714555672</v>
      </c>
      <c r="F37" s="119">
        <f t="shared" si="0"/>
        <v>0.18738675822690232</v>
      </c>
      <c r="G37" s="119">
        <f t="shared" si="0"/>
        <v>9.8549368088802325E-2</v>
      </c>
      <c r="H37" s="98">
        <f t="shared" si="0"/>
        <v>5.3830294519167765E-2</v>
      </c>
    </row>
    <row r="38" spans="1:8" x14ac:dyDescent="0.8">
      <c r="A38">
        <f t="shared" si="1"/>
        <v>10000</v>
      </c>
      <c r="B38" s="98">
        <v>83000</v>
      </c>
      <c r="D38" s="119">
        <f t="shared" ref="D38:H47" si="2">1-EXP(-$B38/D$26)</f>
        <v>0.56395071367846439</v>
      </c>
      <c r="E38" s="119">
        <f t="shared" si="2"/>
        <v>0.28251267714555672</v>
      </c>
      <c r="F38" s="119">
        <f t="shared" si="2"/>
        <v>0.18738675822690232</v>
      </c>
      <c r="G38" s="119">
        <f t="shared" si="2"/>
        <v>9.8549368088802325E-2</v>
      </c>
      <c r="H38" s="98">
        <f t="shared" si="2"/>
        <v>5.3830294519167765E-2</v>
      </c>
    </row>
    <row r="39" spans="1:8" x14ac:dyDescent="0.8">
      <c r="A39">
        <f t="shared" si="1"/>
        <v>11000</v>
      </c>
      <c r="B39" s="98">
        <v>83000</v>
      </c>
      <c r="D39" s="119">
        <f t="shared" si="2"/>
        <v>0.56395071367846439</v>
      </c>
      <c r="E39" s="119">
        <f t="shared" si="2"/>
        <v>0.28251267714555672</v>
      </c>
      <c r="F39" s="119">
        <f t="shared" si="2"/>
        <v>0.18738675822690232</v>
      </c>
      <c r="G39" s="119">
        <f t="shared" si="2"/>
        <v>9.8549368088802325E-2</v>
      </c>
      <c r="H39" s="98">
        <f t="shared" si="2"/>
        <v>5.3830294519167765E-2</v>
      </c>
    </row>
    <row r="40" spans="1:8" x14ac:dyDescent="0.8">
      <c r="A40">
        <f t="shared" si="1"/>
        <v>12000</v>
      </c>
      <c r="B40" s="98">
        <v>83000</v>
      </c>
      <c r="D40" s="119">
        <f t="shared" si="2"/>
        <v>0.56395071367846439</v>
      </c>
      <c r="E40" s="119">
        <f t="shared" si="2"/>
        <v>0.28251267714555672</v>
      </c>
      <c r="F40" s="119">
        <f t="shared" si="2"/>
        <v>0.18738675822690232</v>
      </c>
      <c r="G40" s="119">
        <f t="shared" si="2"/>
        <v>9.8549368088802325E-2</v>
      </c>
      <c r="H40" s="98">
        <f t="shared" si="2"/>
        <v>5.3830294519167765E-2</v>
      </c>
    </row>
    <row r="41" spans="1:8" x14ac:dyDescent="0.8">
      <c r="A41">
        <f t="shared" si="1"/>
        <v>13000</v>
      </c>
      <c r="B41" s="98">
        <v>83000</v>
      </c>
      <c r="D41" s="119">
        <f t="shared" si="2"/>
        <v>0.56395071367846439</v>
      </c>
      <c r="E41" s="119">
        <f t="shared" si="2"/>
        <v>0.28251267714555672</v>
      </c>
      <c r="F41" s="119">
        <f t="shared" si="2"/>
        <v>0.18738675822690232</v>
      </c>
      <c r="G41" s="119">
        <f t="shared" si="2"/>
        <v>9.8549368088802325E-2</v>
      </c>
      <c r="H41" s="98">
        <f t="shared" si="2"/>
        <v>5.3830294519167765E-2</v>
      </c>
    </row>
    <row r="42" spans="1:8" x14ac:dyDescent="0.8">
      <c r="A42">
        <f t="shared" si="1"/>
        <v>14000</v>
      </c>
      <c r="B42" s="98">
        <v>83000</v>
      </c>
      <c r="D42" s="119">
        <f t="shared" si="2"/>
        <v>0.56395071367846439</v>
      </c>
      <c r="E42" s="119">
        <f t="shared" si="2"/>
        <v>0.28251267714555672</v>
      </c>
      <c r="F42" s="119">
        <f t="shared" si="2"/>
        <v>0.18738675822690232</v>
      </c>
      <c r="G42" s="119">
        <f t="shared" si="2"/>
        <v>9.8549368088802325E-2</v>
      </c>
      <c r="H42" s="98">
        <f t="shared" si="2"/>
        <v>5.3830294519167765E-2</v>
      </c>
    </row>
    <row r="43" spans="1:8" x14ac:dyDescent="0.8">
      <c r="A43">
        <f t="shared" si="1"/>
        <v>15000</v>
      </c>
      <c r="B43" s="98">
        <v>83000</v>
      </c>
      <c r="D43" s="119">
        <f t="shared" si="2"/>
        <v>0.56395071367846439</v>
      </c>
      <c r="E43" s="119">
        <f t="shared" si="2"/>
        <v>0.28251267714555672</v>
      </c>
      <c r="F43" s="119">
        <f t="shared" si="2"/>
        <v>0.18738675822690232</v>
      </c>
      <c r="G43" s="119">
        <f t="shared" si="2"/>
        <v>9.8549368088802325E-2</v>
      </c>
      <c r="H43" s="98">
        <f t="shared" si="2"/>
        <v>5.3830294519167765E-2</v>
      </c>
    </row>
    <row r="44" spans="1:8" x14ac:dyDescent="0.8">
      <c r="A44">
        <f t="shared" si="1"/>
        <v>16000</v>
      </c>
      <c r="B44" s="98">
        <v>83000</v>
      </c>
      <c r="D44" s="119">
        <f t="shared" si="2"/>
        <v>0.56395071367846439</v>
      </c>
      <c r="E44" s="119">
        <f t="shared" si="2"/>
        <v>0.28251267714555672</v>
      </c>
      <c r="F44" s="119">
        <f t="shared" si="2"/>
        <v>0.18738675822690232</v>
      </c>
      <c r="G44" s="119">
        <f t="shared" si="2"/>
        <v>9.8549368088802325E-2</v>
      </c>
      <c r="H44" s="98">
        <f t="shared" si="2"/>
        <v>5.3830294519167765E-2</v>
      </c>
    </row>
    <row r="45" spans="1:8" x14ac:dyDescent="0.8">
      <c r="A45">
        <f t="shared" si="1"/>
        <v>17000</v>
      </c>
      <c r="B45" s="98">
        <v>83000</v>
      </c>
      <c r="D45" s="119">
        <f t="shared" si="2"/>
        <v>0.56395071367846439</v>
      </c>
      <c r="E45" s="119">
        <f t="shared" si="2"/>
        <v>0.28251267714555672</v>
      </c>
      <c r="F45" s="119">
        <f t="shared" si="2"/>
        <v>0.18738675822690232</v>
      </c>
      <c r="G45" s="119">
        <f t="shared" si="2"/>
        <v>9.8549368088802325E-2</v>
      </c>
      <c r="H45" s="98">
        <f t="shared" si="2"/>
        <v>5.3830294519167765E-2</v>
      </c>
    </row>
    <row r="46" spans="1:8" x14ac:dyDescent="0.8">
      <c r="A46">
        <f t="shared" si="1"/>
        <v>18000</v>
      </c>
      <c r="B46" s="98">
        <v>83000</v>
      </c>
      <c r="D46" s="119">
        <f t="shared" si="2"/>
        <v>0.56395071367846439</v>
      </c>
      <c r="E46" s="119">
        <f t="shared" si="2"/>
        <v>0.28251267714555672</v>
      </c>
      <c r="F46" s="119">
        <f t="shared" si="2"/>
        <v>0.18738675822690232</v>
      </c>
      <c r="G46" s="119">
        <f t="shared" si="2"/>
        <v>9.8549368088802325E-2</v>
      </c>
      <c r="H46" s="98">
        <f t="shared" si="2"/>
        <v>5.3830294519167765E-2</v>
      </c>
    </row>
    <row r="47" spans="1:8" x14ac:dyDescent="0.8">
      <c r="A47">
        <f t="shared" si="1"/>
        <v>19000</v>
      </c>
      <c r="B47" s="98">
        <v>83000</v>
      </c>
      <c r="D47" s="119">
        <f t="shared" si="2"/>
        <v>0.56395071367846439</v>
      </c>
      <c r="E47" s="119">
        <f t="shared" si="2"/>
        <v>0.28251267714555672</v>
      </c>
      <c r="F47" s="119">
        <f t="shared" si="2"/>
        <v>0.18738675822690232</v>
      </c>
      <c r="G47" s="119">
        <f t="shared" si="2"/>
        <v>9.8549368088802325E-2</v>
      </c>
      <c r="H47" s="98">
        <f t="shared" si="2"/>
        <v>5.3830294519167765E-2</v>
      </c>
    </row>
    <row r="48" spans="1:8" x14ac:dyDescent="0.8">
      <c r="A48">
        <f t="shared" si="1"/>
        <v>20000</v>
      </c>
      <c r="B48" s="98">
        <v>83000</v>
      </c>
      <c r="D48" s="119">
        <f t="shared" ref="D48:H60" si="3">1-EXP(-$B48/D$26)</f>
        <v>0.56395071367846439</v>
      </c>
      <c r="E48" s="119">
        <f t="shared" si="3"/>
        <v>0.28251267714555672</v>
      </c>
      <c r="F48" s="119">
        <f t="shared" si="3"/>
        <v>0.18738675822690232</v>
      </c>
      <c r="G48" s="119">
        <f t="shared" si="3"/>
        <v>9.8549368088802325E-2</v>
      </c>
      <c r="H48" s="98">
        <f t="shared" si="3"/>
        <v>5.3830294519167765E-2</v>
      </c>
    </row>
    <row r="49" spans="1:8" x14ac:dyDescent="0.8">
      <c r="A49">
        <f t="shared" si="1"/>
        <v>21000</v>
      </c>
      <c r="B49" s="98">
        <v>83000</v>
      </c>
      <c r="D49" s="119">
        <f t="shared" si="3"/>
        <v>0.56395071367846439</v>
      </c>
      <c r="E49" s="119">
        <f t="shared" si="3"/>
        <v>0.28251267714555672</v>
      </c>
      <c r="F49" s="119">
        <f t="shared" si="3"/>
        <v>0.18738675822690232</v>
      </c>
      <c r="G49" s="119">
        <f t="shared" si="3"/>
        <v>9.8549368088802325E-2</v>
      </c>
      <c r="H49" s="98">
        <f t="shared" si="3"/>
        <v>5.3830294519167765E-2</v>
      </c>
    </row>
    <row r="50" spans="1:8" x14ac:dyDescent="0.8">
      <c r="A50">
        <f t="shared" si="1"/>
        <v>22000</v>
      </c>
      <c r="B50" s="98">
        <v>83000</v>
      </c>
      <c r="D50" s="119">
        <f t="shared" si="3"/>
        <v>0.56395071367846439</v>
      </c>
      <c r="E50" s="119">
        <f t="shared" si="3"/>
        <v>0.28251267714555672</v>
      </c>
      <c r="F50" s="119">
        <f t="shared" si="3"/>
        <v>0.18738675822690232</v>
      </c>
      <c r="G50" s="119">
        <f t="shared" si="3"/>
        <v>9.8549368088802325E-2</v>
      </c>
      <c r="H50" s="98">
        <f t="shared" si="3"/>
        <v>5.3830294519167765E-2</v>
      </c>
    </row>
    <row r="51" spans="1:8" x14ac:dyDescent="0.8">
      <c r="A51">
        <f t="shared" si="1"/>
        <v>23000</v>
      </c>
      <c r="B51" s="98">
        <v>83000</v>
      </c>
      <c r="D51" s="119">
        <f t="shared" si="3"/>
        <v>0.56395071367846439</v>
      </c>
      <c r="E51" s="119">
        <f t="shared" si="3"/>
        <v>0.28251267714555672</v>
      </c>
      <c r="F51" s="119">
        <f t="shared" si="3"/>
        <v>0.18738675822690232</v>
      </c>
      <c r="G51" s="119">
        <f t="shared" si="3"/>
        <v>9.8549368088802325E-2</v>
      </c>
      <c r="H51" s="98">
        <f t="shared" si="3"/>
        <v>5.3830294519167765E-2</v>
      </c>
    </row>
    <row r="52" spans="1:8" x14ac:dyDescent="0.8">
      <c r="A52">
        <f t="shared" si="1"/>
        <v>24000</v>
      </c>
      <c r="B52" s="98">
        <v>83000</v>
      </c>
      <c r="D52" s="119">
        <f t="shared" si="3"/>
        <v>0.56395071367846439</v>
      </c>
      <c r="E52" s="119">
        <f t="shared" si="3"/>
        <v>0.28251267714555672</v>
      </c>
      <c r="F52" s="119">
        <f t="shared" si="3"/>
        <v>0.18738675822690232</v>
      </c>
      <c r="G52" s="119">
        <f t="shared" si="3"/>
        <v>9.8549368088802325E-2</v>
      </c>
      <c r="H52" s="98">
        <f t="shared" si="3"/>
        <v>5.3830294519167765E-2</v>
      </c>
    </row>
    <row r="53" spans="1:8" x14ac:dyDescent="0.8">
      <c r="A53">
        <f t="shared" si="1"/>
        <v>25000</v>
      </c>
      <c r="B53" s="98">
        <v>83000</v>
      </c>
      <c r="D53" s="119">
        <f t="shared" si="3"/>
        <v>0.56395071367846439</v>
      </c>
      <c r="E53" s="119">
        <f t="shared" si="3"/>
        <v>0.28251267714555672</v>
      </c>
      <c r="F53" s="119">
        <f t="shared" si="3"/>
        <v>0.18738675822690232</v>
      </c>
      <c r="G53" s="119">
        <f t="shared" si="3"/>
        <v>9.8549368088802325E-2</v>
      </c>
      <c r="H53" s="98">
        <f t="shared" si="3"/>
        <v>5.3830294519167765E-2</v>
      </c>
    </row>
    <row r="54" spans="1:8" x14ac:dyDescent="0.8">
      <c r="A54">
        <f t="shared" si="1"/>
        <v>26000</v>
      </c>
      <c r="B54" s="98">
        <v>83000</v>
      </c>
      <c r="D54" s="119">
        <f t="shared" si="3"/>
        <v>0.56395071367846439</v>
      </c>
      <c r="E54" s="119">
        <f t="shared" si="3"/>
        <v>0.28251267714555672</v>
      </c>
      <c r="F54" s="119">
        <f t="shared" si="3"/>
        <v>0.18738675822690232</v>
      </c>
      <c r="G54" s="119">
        <f t="shared" si="3"/>
        <v>9.8549368088802325E-2</v>
      </c>
      <c r="H54" s="98">
        <f t="shared" si="3"/>
        <v>5.3830294519167765E-2</v>
      </c>
    </row>
    <row r="55" spans="1:8" x14ac:dyDescent="0.8">
      <c r="A55">
        <f t="shared" si="1"/>
        <v>27000</v>
      </c>
      <c r="B55" s="98">
        <v>83000</v>
      </c>
      <c r="D55" s="119">
        <f t="shared" si="3"/>
        <v>0.56395071367846439</v>
      </c>
      <c r="E55" s="119">
        <f t="shared" si="3"/>
        <v>0.28251267714555672</v>
      </c>
      <c r="F55" s="119">
        <f t="shared" si="3"/>
        <v>0.18738675822690232</v>
      </c>
      <c r="G55" s="119">
        <f t="shared" si="3"/>
        <v>9.8549368088802325E-2</v>
      </c>
      <c r="H55" s="98">
        <f t="shared" si="3"/>
        <v>5.3830294519167765E-2</v>
      </c>
    </row>
    <row r="56" spans="1:8" x14ac:dyDescent="0.8">
      <c r="A56">
        <f t="shared" si="1"/>
        <v>28000</v>
      </c>
      <c r="B56" s="98">
        <v>83000</v>
      </c>
      <c r="D56" s="119">
        <f t="shared" si="3"/>
        <v>0.56395071367846439</v>
      </c>
      <c r="E56" s="119">
        <f t="shared" si="3"/>
        <v>0.28251267714555672</v>
      </c>
      <c r="F56" s="119">
        <f t="shared" si="3"/>
        <v>0.18738675822690232</v>
      </c>
      <c r="G56" s="119">
        <f t="shared" si="3"/>
        <v>9.8549368088802325E-2</v>
      </c>
      <c r="H56" s="98">
        <f t="shared" si="3"/>
        <v>5.3830294519167765E-2</v>
      </c>
    </row>
    <row r="57" spans="1:8" x14ac:dyDescent="0.8">
      <c r="A57">
        <f t="shared" si="1"/>
        <v>29000</v>
      </c>
      <c r="B57" s="98">
        <v>83000</v>
      </c>
      <c r="D57" s="119">
        <f t="shared" si="3"/>
        <v>0.56395071367846439</v>
      </c>
      <c r="E57" s="119">
        <f t="shared" si="3"/>
        <v>0.28251267714555672</v>
      </c>
      <c r="F57" s="119">
        <f t="shared" si="3"/>
        <v>0.18738675822690232</v>
      </c>
      <c r="G57" s="119">
        <f t="shared" si="3"/>
        <v>9.8549368088802325E-2</v>
      </c>
      <c r="H57" s="98">
        <f t="shared" si="3"/>
        <v>5.3830294519167765E-2</v>
      </c>
    </row>
    <row r="58" spans="1:8" x14ac:dyDescent="0.8">
      <c r="A58">
        <f t="shared" si="1"/>
        <v>30000</v>
      </c>
      <c r="B58" s="98">
        <v>83000</v>
      </c>
      <c r="D58" s="119">
        <f t="shared" si="3"/>
        <v>0.56395071367846439</v>
      </c>
      <c r="E58" s="119">
        <f t="shared" si="3"/>
        <v>0.28251267714555672</v>
      </c>
      <c r="F58" s="119">
        <f t="shared" si="3"/>
        <v>0.18738675822690232</v>
      </c>
      <c r="G58" s="119">
        <f t="shared" si="3"/>
        <v>9.8549368088802325E-2</v>
      </c>
      <c r="H58" s="98">
        <f t="shared" si="3"/>
        <v>5.3830294519167765E-2</v>
      </c>
    </row>
    <row r="59" spans="1:8" x14ac:dyDescent="0.8">
      <c r="A59">
        <f t="shared" si="1"/>
        <v>31000</v>
      </c>
      <c r="B59" s="98">
        <v>83000</v>
      </c>
      <c r="D59" s="119">
        <f t="shared" si="3"/>
        <v>0.56395071367846439</v>
      </c>
      <c r="E59" s="119">
        <f t="shared" si="3"/>
        <v>0.28251267714555672</v>
      </c>
      <c r="F59" s="119">
        <f t="shared" si="3"/>
        <v>0.18738675822690232</v>
      </c>
      <c r="G59" s="119">
        <f t="shared" si="3"/>
        <v>9.8549368088802325E-2</v>
      </c>
      <c r="H59" s="98">
        <f t="shared" si="3"/>
        <v>5.3830294519167765E-2</v>
      </c>
    </row>
    <row r="60" spans="1:8" x14ac:dyDescent="0.8">
      <c r="A60">
        <f t="shared" si="1"/>
        <v>32000</v>
      </c>
      <c r="B60" s="98">
        <v>83000</v>
      </c>
      <c r="D60" s="119">
        <f t="shared" si="3"/>
        <v>0.56395071367846439</v>
      </c>
      <c r="E60" s="119">
        <f t="shared" si="3"/>
        <v>0.28251267714555672</v>
      </c>
      <c r="F60" s="119">
        <f t="shared" si="3"/>
        <v>0.18738675822690232</v>
      </c>
      <c r="G60" s="119">
        <f t="shared" si="3"/>
        <v>9.8549368088802325E-2</v>
      </c>
      <c r="H60" s="98">
        <f t="shared" si="3"/>
        <v>5.3830294519167765E-2</v>
      </c>
    </row>
    <row r="63" spans="1:8" x14ac:dyDescent="0.8">
      <c r="B63" s="118" t="s">
        <v>175</v>
      </c>
      <c r="C63" s="118"/>
      <c r="D63" s="118" t="s">
        <v>174</v>
      </c>
      <c r="E63" s="117"/>
      <c r="F63" s="117"/>
      <c r="G63" s="117"/>
    </row>
    <row r="64" spans="1:8" x14ac:dyDescent="0.8">
      <c r="B64" s="116" t="s">
        <v>173</v>
      </c>
      <c r="C64" s="116" t="s">
        <v>172</v>
      </c>
      <c r="D64" s="115">
        <f>D26</f>
        <v>100000</v>
      </c>
      <c r="E64" s="115">
        <f>E26</f>
        <v>250000</v>
      </c>
      <c r="F64" s="115">
        <f>F26</f>
        <v>400000</v>
      </c>
      <c r="G64" s="115">
        <f>G26</f>
        <v>800000</v>
      </c>
      <c r="H64" s="104">
        <f>H26</f>
        <v>1500000</v>
      </c>
    </row>
    <row r="65" spans="1:8" x14ac:dyDescent="0.8">
      <c r="A65" s="59">
        <v>0</v>
      </c>
      <c r="B65" s="109" t="e">
        <f ca="1">_xll.CB.GetForeStatFN(B28,2)</f>
        <v>#NUM!</v>
      </c>
      <c r="C65" s="109" t="e">
        <f ca="1">_xll.CB.GetForeStatFN(B28,13)</f>
        <v>#NUM!</v>
      </c>
      <c r="D65" s="114" t="e">
        <f ca="1">_xll.CB.GetForeStatFN(D28,2)</f>
        <v>#NUM!</v>
      </c>
      <c r="E65" s="114" t="e">
        <f ca="1">_xll.CB.GetForeStatFN(E28,2)</f>
        <v>#NUM!</v>
      </c>
      <c r="F65" s="114" t="e">
        <f ca="1">_xll.CB.GetForeStatFN(F28,2)</f>
        <v>#NUM!</v>
      </c>
      <c r="G65" s="114" t="e">
        <f ca="1">_xll.CB.GetForeStatFN(G28,2)</f>
        <v>#NUM!</v>
      </c>
      <c r="H65" t="e">
        <f ca="1">_xll.CB.GetForeStatFN(H28,2)</f>
        <v>#NUM!</v>
      </c>
    </row>
    <row r="66" spans="1:8" x14ac:dyDescent="0.8">
      <c r="A66">
        <f t="shared" ref="A66:A97" si="4">1000+A65</f>
        <v>1000</v>
      </c>
      <c r="B66" s="109" t="e">
        <f ca="1">_xll.CB.GetForeStatFN(B29,2)</f>
        <v>#NUM!</v>
      </c>
      <c r="C66" s="109" t="e">
        <f ca="1">_xll.CB.GetForeStatFN(B29,13)</f>
        <v>#NUM!</v>
      </c>
      <c r="D66" s="114" t="e">
        <f ca="1">_xll.CB.GetForeStatFN(D29,2)</f>
        <v>#NUM!</v>
      </c>
      <c r="E66" s="114" t="e">
        <f ca="1">_xll.CB.GetForeStatFN(E29,2)</f>
        <v>#NUM!</v>
      </c>
      <c r="F66" s="114" t="e">
        <f ca="1">_xll.CB.GetForeStatFN(F29,2)</f>
        <v>#NUM!</v>
      </c>
      <c r="G66" s="114" t="e">
        <f ca="1">_xll.CB.GetForeStatFN(G29,2)</f>
        <v>#NUM!</v>
      </c>
      <c r="H66" t="e">
        <f ca="1">_xll.CB.GetForeStatFN(H29,2)</f>
        <v>#NUM!</v>
      </c>
    </row>
    <row r="67" spans="1:8" x14ac:dyDescent="0.8">
      <c r="A67">
        <f t="shared" si="4"/>
        <v>2000</v>
      </c>
      <c r="B67" s="109" t="e">
        <f ca="1">_xll.CB.GetForeStatFN(B30,2)</f>
        <v>#NUM!</v>
      </c>
      <c r="C67" s="109" t="e">
        <f ca="1">_xll.CB.GetForeStatFN(B30,13)</f>
        <v>#NUM!</v>
      </c>
      <c r="D67" s="114" t="e">
        <f ca="1">_xll.CB.GetForeStatFN(D30,2)</f>
        <v>#NUM!</v>
      </c>
      <c r="E67" s="114" t="e">
        <f ca="1">_xll.CB.GetForeStatFN(E30,2)</f>
        <v>#NUM!</v>
      </c>
      <c r="F67" s="114" t="e">
        <f ca="1">_xll.CB.GetForeStatFN(F30,2)</f>
        <v>#NUM!</v>
      </c>
      <c r="G67" s="114" t="e">
        <f ca="1">_xll.CB.GetForeStatFN(G30,2)</f>
        <v>#NUM!</v>
      </c>
      <c r="H67" t="e">
        <f ca="1">_xll.CB.GetForeStatFN(H30,2)</f>
        <v>#NUM!</v>
      </c>
    </row>
    <row r="68" spans="1:8" x14ac:dyDescent="0.8">
      <c r="A68">
        <f t="shared" si="4"/>
        <v>3000</v>
      </c>
      <c r="B68" s="109" t="e">
        <f ca="1">_xll.CB.GetForeStatFN(B31,2)</f>
        <v>#NUM!</v>
      </c>
      <c r="C68" s="109" t="e">
        <f ca="1">_xll.CB.GetForeStatFN(B31,13)</f>
        <v>#NUM!</v>
      </c>
      <c r="D68" s="114" t="e">
        <f ca="1">_xll.CB.GetForeStatFN(D31,2)</f>
        <v>#NUM!</v>
      </c>
      <c r="E68" s="114" t="e">
        <f ca="1">_xll.CB.GetForeStatFN(E31,2)</f>
        <v>#NUM!</v>
      </c>
      <c r="F68" s="114" t="e">
        <f ca="1">_xll.CB.GetForeStatFN(F31,2)</f>
        <v>#NUM!</v>
      </c>
      <c r="G68" s="114" t="e">
        <f ca="1">_xll.CB.GetForeStatFN(G31,2)</f>
        <v>#NUM!</v>
      </c>
      <c r="H68" t="e">
        <f ca="1">_xll.CB.GetForeStatFN(H31,2)</f>
        <v>#NUM!</v>
      </c>
    </row>
    <row r="69" spans="1:8" x14ac:dyDescent="0.8">
      <c r="A69">
        <f t="shared" si="4"/>
        <v>4000</v>
      </c>
      <c r="B69" s="109" t="e">
        <f ca="1">_xll.CB.GetForeStatFN(B32,2)</f>
        <v>#NUM!</v>
      </c>
      <c r="C69" s="109" t="e">
        <f ca="1">_xll.CB.GetForeStatFN(B32,13)</f>
        <v>#NUM!</v>
      </c>
      <c r="D69" s="114" t="e">
        <f ca="1">_xll.CB.GetForeStatFN(D32,2)</f>
        <v>#NUM!</v>
      </c>
      <c r="E69" s="114" t="e">
        <f ca="1">_xll.CB.GetForeStatFN(E32,2)</f>
        <v>#NUM!</v>
      </c>
      <c r="F69" s="114" t="e">
        <f ca="1">_xll.CB.GetForeStatFN(F32,2)</f>
        <v>#NUM!</v>
      </c>
      <c r="G69" s="114" t="e">
        <f ca="1">_xll.CB.GetForeStatFN(G32,2)</f>
        <v>#NUM!</v>
      </c>
      <c r="H69" t="e">
        <f ca="1">_xll.CB.GetForeStatFN(H32,2)</f>
        <v>#NUM!</v>
      </c>
    </row>
    <row r="70" spans="1:8" x14ac:dyDescent="0.8">
      <c r="A70">
        <f t="shared" si="4"/>
        <v>5000</v>
      </c>
      <c r="B70" s="109" t="e">
        <f ca="1">_xll.CB.GetForeStatFN(B33,2)</f>
        <v>#NUM!</v>
      </c>
      <c r="C70" s="109" t="e">
        <f ca="1">_xll.CB.GetForeStatFN(B33,13)</f>
        <v>#NUM!</v>
      </c>
      <c r="D70" s="114" t="e">
        <f ca="1">_xll.CB.GetForeStatFN(D33,2)</f>
        <v>#NUM!</v>
      </c>
      <c r="E70" s="114" t="e">
        <f ca="1">_xll.CB.GetForeStatFN(E33,2)</f>
        <v>#NUM!</v>
      </c>
      <c r="F70" s="114" t="e">
        <f ca="1">_xll.CB.GetForeStatFN(F33,2)</f>
        <v>#NUM!</v>
      </c>
      <c r="G70" s="114" t="e">
        <f ca="1">_xll.CB.GetForeStatFN(G33,2)</f>
        <v>#NUM!</v>
      </c>
      <c r="H70" t="e">
        <f ca="1">_xll.CB.GetForeStatFN(H33,2)</f>
        <v>#NUM!</v>
      </c>
    </row>
    <row r="71" spans="1:8" x14ac:dyDescent="0.8">
      <c r="A71">
        <f t="shared" si="4"/>
        <v>6000</v>
      </c>
      <c r="B71" s="109" t="e">
        <f ca="1">_xll.CB.GetForeStatFN(B34,2)</f>
        <v>#NUM!</v>
      </c>
      <c r="C71" s="109" t="e">
        <f ca="1">_xll.CB.GetForeStatFN(B34,13)</f>
        <v>#NUM!</v>
      </c>
      <c r="D71" s="114" t="e">
        <f ca="1">_xll.CB.GetForeStatFN(D34,2)</f>
        <v>#NUM!</v>
      </c>
      <c r="E71" s="114" t="e">
        <f ca="1">_xll.CB.GetForeStatFN(E34,2)</f>
        <v>#NUM!</v>
      </c>
      <c r="F71" s="114" t="e">
        <f ca="1">_xll.CB.GetForeStatFN(F34,2)</f>
        <v>#NUM!</v>
      </c>
      <c r="G71" s="114" t="e">
        <f ca="1">_xll.CB.GetForeStatFN(G34,2)</f>
        <v>#NUM!</v>
      </c>
      <c r="H71" t="e">
        <f ca="1">_xll.CB.GetForeStatFN(H34,2)</f>
        <v>#NUM!</v>
      </c>
    </row>
    <row r="72" spans="1:8" x14ac:dyDescent="0.8">
      <c r="A72">
        <f t="shared" si="4"/>
        <v>7000</v>
      </c>
      <c r="B72" s="109" t="e">
        <f ca="1">_xll.CB.GetForeStatFN(B35,2)</f>
        <v>#NUM!</v>
      </c>
      <c r="C72" s="109" t="e">
        <f ca="1">_xll.CB.GetForeStatFN(B35,13)</f>
        <v>#NUM!</v>
      </c>
      <c r="D72" s="114" t="e">
        <f ca="1">_xll.CB.GetForeStatFN(D35,2)</f>
        <v>#NUM!</v>
      </c>
      <c r="E72" s="114" t="e">
        <f ca="1">_xll.CB.GetForeStatFN(E35,2)</f>
        <v>#NUM!</v>
      </c>
      <c r="F72" s="114" t="e">
        <f ca="1">_xll.CB.GetForeStatFN(F35,2)</f>
        <v>#NUM!</v>
      </c>
      <c r="G72" s="114" t="e">
        <f ca="1">_xll.CB.GetForeStatFN(G35,2)</f>
        <v>#NUM!</v>
      </c>
      <c r="H72" t="e">
        <f ca="1">_xll.CB.GetForeStatFN(H35,2)</f>
        <v>#NUM!</v>
      </c>
    </row>
    <row r="73" spans="1:8" x14ac:dyDescent="0.8">
      <c r="A73">
        <f t="shared" si="4"/>
        <v>8000</v>
      </c>
      <c r="B73" s="109" t="e">
        <f ca="1">_xll.CB.GetForeStatFN(B36,2)</f>
        <v>#NUM!</v>
      </c>
      <c r="C73" s="109" t="e">
        <f ca="1">_xll.CB.GetForeStatFN(B36,13)</f>
        <v>#NUM!</v>
      </c>
      <c r="D73" s="114" t="e">
        <f ca="1">_xll.CB.GetForeStatFN(D36,2)</f>
        <v>#NUM!</v>
      </c>
      <c r="E73" s="114" t="e">
        <f ca="1">_xll.CB.GetForeStatFN(E36,2)</f>
        <v>#NUM!</v>
      </c>
      <c r="F73" s="114" t="e">
        <f ca="1">_xll.CB.GetForeStatFN(F36,2)</f>
        <v>#NUM!</v>
      </c>
      <c r="G73" s="114" t="e">
        <f ca="1">_xll.CB.GetForeStatFN(G36,2)</f>
        <v>#NUM!</v>
      </c>
      <c r="H73" t="e">
        <f ca="1">_xll.CB.GetForeStatFN(H36,2)</f>
        <v>#NUM!</v>
      </c>
    </row>
    <row r="74" spans="1:8" x14ac:dyDescent="0.8">
      <c r="A74">
        <f t="shared" si="4"/>
        <v>9000</v>
      </c>
      <c r="B74" s="109" t="e">
        <f ca="1">_xll.CB.GetForeStatFN(B37,2)</f>
        <v>#NUM!</v>
      </c>
      <c r="C74" s="109" t="e">
        <f ca="1">_xll.CB.GetForeStatFN(B37,13)</f>
        <v>#NUM!</v>
      </c>
      <c r="D74" s="114" t="e">
        <f ca="1">_xll.CB.GetForeStatFN(D37,2)</f>
        <v>#NUM!</v>
      </c>
      <c r="E74" s="114" t="e">
        <f ca="1">_xll.CB.GetForeStatFN(E37,2)</f>
        <v>#NUM!</v>
      </c>
      <c r="F74" s="114" t="e">
        <f ca="1">_xll.CB.GetForeStatFN(F37,2)</f>
        <v>#NUM!</v>
      </c>
      <c r="G74" s="114" t="e">
        <f ca="1">_xll.CB.GetForeStatFN(G37,2)</f>
        <v>#NUM!</v>
      </c>
      <c r="H74" t="e">
        <f ca="1">_xll.CB.GetForeStatFN(H37,2)</f>
        <v>#NUM!</v>
      </c>
    </row>
    <row r="75" spans="1:8" x14ac:dyDescent="0.8">
      <c r="A75">
        <f t="shared" si="4"/>
        <v>10000</v>
      </c>
      <c r="B75" s="109" t="e">
        <f ca="1">_xll.CB.GetForeStatFN(B38,2)</f>
        <v>#NUM!</v>
      </c>
      <c r="C75" s="109" t="e">
        <f ca="1">_xll.CB.GetForeStatFN(B38,13)</f>
        <v>#NUM!</v>
      </c>
      <c r="D75" s="114" t="e">
        <f ca="1">_xll.CB.GetForeStatFN(D38,2)</f>
        <v>#NUM!</v>
      </c>
      <c r="E75" s="114" t="e">
        <f ca="1">_xll.CB.GetForeStatFN(E38,2)</f>
        <v>#NUM!</v>
      </c>
      <c r="F75" s="114" t="e">
        <f ca="1">_xll.CB.GetForeStatFN(F38,2)</f>
        <v>#NUM!</v>
      </c>
      <c r="G75" s="114" t="e">
        <f ca="1">_xll.CB.GetForeStatFN(G38,2)</f>
        <v>#NUM!</v>
      </c>
      <c r="H75" t="e">
        <f ca="1">_xll.CB.GetForeStatFN(H38,2)</f>
        <v>#NUM!</v>
      </c>
    </row>
    <row r="76" spans="1:8" x14ac:dyDescent="0.8">
      <c r="A76">
        <f t="shared" si="4"/>
        <v>11000</v>
      </c>
      <c r="B76" s="109" t="e">
        <f ca="1">_xll.CB.GetForeStatFN(B39,2)</f>
        <v>#NUM!</v>
      </c>
      <c r="C76" s="109" t="e">
        <f ca="1">_xll.CB.GetForeStatFN(B39,13)</f>
        <v>#NUM!</v>
      </c>
      <c r="D76" s="114" t="e">
        <f ca="1">_xll.CB.GetForeStatFN(D39,2)</f>
        <v>#NUM!</v>
      </c>
      <c r="E76" s="114" t="e">
        <f ca="1">_xll.CB.GetForeStatFN(E39,2)</f>
        <v>#NUM!</v>
      </c>
      <c r="F76" s="114" t="e">
        <f ca="1">_xll.CB.GetForeStatFN(F39,2)</f>
        <v>#NUM!</v>
      </c>
      <c r="G76" s="114" t="e">
        <f ca="1">_xll.CB.GetForeStatFN(G39,2)</f>
        <v>#NUM!</v>
      </c>
      <c r="H76" t="e">
        <f ca="1">_xll.CB.GetForeStatFN(H39,2)</f>
        <v>#NUM!</v>
      </c>
    </row>
    <row r="77" spans="1:8" x14ac:dyDescent="0.8">
      <c r="A77">
        <f t="shared" si="4"/>
        <v>12000</v>
      </c>
      <c r="B77" s="109" t="e">
        <f ca="1">_xll.CB.GetForeStatFN(B40,2)</f>
        <v>#NUM!</v>
      </c>
      <c r="C77" s="109" t="e">
        <f ca="1">_xll.CB.GetForeStatFN(B40,13)</f>
        <v>#NUM!</v>
      </c>
      <c r="D77" s="114" t="e">
        <f ca="1">_xll.CB.GetForeStatFN(D40,2)</f>
        <v>#NUM!</v>
      </c>
      <c r="E77" s="114" t="e">
        <f ca="1">_xll.CB.GetForeStatFN(E40,2)</f>
        <v>#NUM!</v>
      </c>
      <c r="F77" s="114" t="e">
        <f ca="1">_xll.CB.GetForeStatFN(F40,2)</f>
        <v>#NUM!</v>
      </c>
      <c r="G77" s="114" t="e">
        <f ca="1">_xll.CB.GetForeStatFN(G40,2)</f>
        <v>#NUM!</v>
      </c>
      <c r="H77" t="e">
        <f ca="1">_xll.CB.GetForeStatFN(H40,2)</f>
        <v>#NUM!</v>
      </c>
    </row>
    <row r="78" spans="1:8" x14ac:dyDescent="0.8">
      <c r="A78">
        <f t="shared" si="4"/>
        <v>13000</v>
      </c>
      <c r="B78" s="109" t="e">
        <f ca="1">_xll.CB.GetForeStatFN(B41,2)</f>
        <v>#NUM!</v>
      </c>
      <c r="C78" s="109" t="e">
        <f ca="1">_xll.CB.GetForeStatFN(B41,13)</f>
        <v>#NUM!</v>
      </c>
      <c r="D78" s="114" t="e">
        <f ca="1">_xll.CB.GetForeStatFN(D41,2)</f>
        <v>#NUM!</v>
      </c>
      <c r="E78" s="114" t="e">
        <f ca="1">_xll.CB.GetForeStatFN(E41,2)</f>
        <v>#NUM!</v>
      </c>
      <c r="F78" s="114" t="e">
        <f ca="1">_xll.CB.GetForeStatFN(F41,2)</f>
        <v>#NUM!</v>
      </c>
      <c r="G78" s="114" t="e">
        <f ca="1">_xll.CB.GetForeStatFN(G41,2)</f>
        <v>#NUM!</v>
      </c>
      <c r="H78" t="e">
        <f ca="1">_xll.CB.GetForeStatFN(H41,2)</f>
        <v>#NUM!</v>
      </c>
    </row>
    <row r="79" spans="1:8" x14ac:dyDescent="0.8">
      <c r="A79">
        <f t="shared" si="4"/>
        <v>14000</v>
      </c>
      <c r="B79" s="109" t="e">
        <f ca="1">_xll.CB.GetForeStatFN(B42,2)</f>
        <v>#NUM!</v>
      </c>
      <c r="C79" s="109" t="e">
        <f ca="1">_xll.CB.GetForeStatFN(B42,13)</f>
        <v>#NUM!</v>
      </c>
      <c r="D79" s="114" t="e">
        <f ca="1">_xll.CB.GetForeStatFN(D42,2)</f>
        <v>#NUM!</v>
      </c>
      <c r="E79" s="114" t="e">
        <f ca="1">_xll.CB.GetForeStatFN(E42,2)</f>
        <v>#NUM!</v>
      </c>
      <c r="F79" s="114" t="e">
        <f ca="1">_xll.CB.GetForeStatFN(F42,2)</f>
        <v>#NUM!</v>
      </c>
      <c r="G79" s="114" t="e">
        <f ca="1">_xll.CB.GetForeStatFN(G42,2)</f>
        <v>#NUM!</v>
      </c>
      <c r="H79" t="e">
        <f ca="1">_xll.CB.GetForeStatFN(H42,2)</f>
        <v>#NUM!</v>
      </c>
    </row>
    <row r="80" spans="1:8" x14ac:dyDescent="0.8">
      <c r="A80">
        <f t="shared" si="4"/>
        <v>15000</v>
      </c>
      <c r="B80" s="109" t="e">
        <f ca="1">_xll.CB.GetForeStatFN(B43,2)</f>
        <v>#NUM!</v>
      </c>
      <c r="C80" s="109" t="e">
        <f ca="1">_xll.CB.GetForeStatFN(B43,13)</f>
        <v>#NUM!</v>
      </c>
      <c r="D80" s="114" t="e">
        <f ca="1">_xll.CB.GetForeStatFN(D43,2)</f>
        <v>#NUM!</v>
      </c>
      <c r="E80" s="114" t="e">
        <f ca="1">_xll.CB.GetForeStatFN(E43,2)</f>
        <v>#NUM!</v>
      </c>
      <c r="F80" s="114" t="e">
        <f ca="1">_xll.CB.GetForeStatFN(F43,2)</f>
        <v>#NUM!</v>
      </c>
      <c r="G80" s="114" t="e">
        <f ca="1">_xll.CB.GetForeStatFN(G43,2)</f>
        <v>#NUM!</v>
      </c>
      <c r="H80" t="e">
        <f ca="1">_xll.CB.GetForeStatFN(H43,2)</f>
        <v>#NUM!</v>
      </c>
    </row>
    <row r="81" spans="1:8" x14ac:dyDescent="0.8">
      <c r="A81">
        <f t="shared" si="4"/>
        <v>16000</v>
      </c>
      <c r="B81" s="109" t="e">
        <f ca="1">_xll.CB.GetForeStatFN(B44,2)</f>
        <v>#NUM!</v>
      </c>
      <c r="C81" s="109" t="e">
        <f ca="1">_xll.CB.GetForeStatFN(B44,13)</f>
        <v>#NUM!</v>
      </c>
      <c r="D81" s="114" t="e">
        <f ca="1">_xll.CB.GetForeStatFN(D44,2)</f>
        <v>#NUM!</v>
      </c>
      <c r="E81" s="114" t="e">
        <f ca="1">_xll.CB.GetForeStatFN(E44,2)</f>
        <v>#NUM!</v>
      </c>
      <c r="F81" s="114" t="e">
        <f ca="1">_xll.CB.GetForeStatFN(F44,2)</f>
        <v>#NUM!</v>
      </c>
      <c r="G81" s="114" t="e">
        <f ca="1">_xll.CB.GetForeStatFN(G44,2)</f>
        <v>#NUM!</v>
      </c>
      <c r="H81" t="e">
        <f ca="1">_xll.CB.GetForeStatFN(H44,2)</f>
        <v>#NUM!</v>
      </c>
    </row>
    <row r="82" spans="1:8" x14ac:dyDescent="0.8">
      <c r="A82">
        <f t="shared" si="4"/>
        <v>17000</v>
      </c>
      <c r="B82" s="109" t="e">
        <f ca="1">_xll.CB.GetForeStatFN(B45,2)</f>
        <v>#NUM!</v>
      </c>
      <c r="C82" s="109" t="e">
        <f ca="1">_xll.CB.GetForeStatFN(B45,13)</f>
        <v>#NUM!</v>
      </c>
      <c r="D82" s="114" t="e">
        <f ca="1">_xll.CB.GetForeStatFN(D45,2)</f>
        <v>#NUM!</v>
      </c>
      <c r="E82" s="114" t="e">
        <f ca="1">_xll.CB.GetForeStatFN(E45,2)</f>
        <v>#NUM!</v>
      </c>
      <c r="F82" s="114" t="e">
        <f ca="1">_xll.CB.GetForeStatFN(F45,2)</f>
        <v>#NUM!</v>
      </c>
      <c r="G82" s="114" t="e">
        <f ca="1">_xll.CB.GetForeStatFN(G45,2)</f>
        <v>#NUM!</v>
      </c>
      <c r="H82" t="e">
        <f ca="1">_xll.CB.GetForeStatFN(H45,2)</f>
        <v>#NUM!</v>
      </c>
    </row>
    <row r="83" spans="1:8" x14ac:dyDescent="0.8">
      <c r="A83">
        <f t="shared" si="4"/>
        <v>18000</v>
      </c>
      <c r="B83" s="109" t="e">
        <f ca="1">_xll.CB.GetForeStatFN(B46,2)</f>
        <v>#NUM!</v>
      </c>
      <c r="C83" s="109" t="e">
        <f ca="1">_xll.CB.GetForeStatFN(B46,13)</f>
        <v>#NUM!</v>
      </c>
      <c r="D83" s="114" t="e">
        <f ca="1">_xll.CB.GetForeStatFN(D46,2)</f>
        <v>#NUM!</v>
      </c>
      <c r="E83" s="114" t="e">
        <f ca="1">_xll.CB.GetForeStatFN(E46,2)</f>
        <v>#NUM!</v>
      </c>
      <c r="F83" s="114" t="e">
        <f ca="1">_xll.CB.GetForeStatFN(F46,2)</f>
        <v>#NUM!</v>
      </c>
      <c r="G83" s="114" t="e">
        <f ca="1">_xll.CB.GetForeStatFN(G46,2)</f>
        <v>#NUM!</v>
      </c>
      <c r="H83" t="e">
        <f ca="1">_xll.CB.GetForeStatFN(H46,2)</f>
        <v>#NUM!</v>
      </c>
    </row>
    <row r="84" spans="1:8" x14ac:dyDescent="0.8">
      <c r="A84">
        <f t="shared" si="4"/>
        <v>19000</v>
      </c>
      <c r="B84" s="109" t="e">
        <f ca="1">_xll.CB.GetForeStatFN(B47,2)</f>
        <v>#NUM!</v>
      </c>
      <c r="C84" s="109" t="e">
        <f ca="1">_xll.CB.GetForeStatFN(B47,13)</f>
        <v>#NUM!</v>
      </c>
      <c r="D84" s="114" t="e">
        <f ca="1">_xll.CB.GetForeStatFN(D47,2)</f>
        <v>#NUM!</v>
      </c>
      <c r="E84" s="114" t="e">
        <f ca="1">_xll.CB.GetForeStatFN(E47,2)</f>
        <v>#NUM!</v>
      </c>
      <c r="F84" s="114" t="e">
        <f ca="1">_xll.CB.GetForeStatFN(F47,2)</f>
        <v>#NUM!</v>
      </c>
      <c r="G84" s="114" t="e">
        <f ca="1">_xll.CB.GetForeStatFN(G47,2)</f>
        <v>#NUM!</v>
      </c>
      <c r="H84" t="e">
        <f ca="1">_xll.CB.GetForeStatFN(H47,2)</f>
        <v>#NUM!</v>
      </c>
    </row>
    <row r="85" spans="1:8" x14ac:dyDescent="0.8">
      <c r="A85">
        <f t="shared" si="4"/>
        <v>20000</v>
      </c>
      <c r="B85" s="109" t="e">
        <f ca="1">_xll.CB.GetForeStatFN(B48,2)</f>
        <v>#NUM!</v>
      </c>
      <c r="C85" s="109" t="e">
        <f ca="1">_xll.CB.GetForeStatFN(B48,13)</f>
        <v>#NUM!</v>
      </c>
      <c r="D85" s="114" t="e">
        <f ca="1">_xll.CB.GetForeStatFN(D48,2)</f>
        <v>#NUM!</v>
      </c>
      <c r="E85" s="114" t="e">
        <f ca="1">_xll.CB.GetForeStatFN(E48,2)</f>
        <v>#NUM!</v>
      </c>
      <c r="F85" s="114" t="e">
        <f ca="1">_xll.CB.GetForeStatFN(F48,2)</f>
        <v>#NUM!</v>
      </c>
      <c r="G85" s="114" t="e">
        <f ca="1">_xll.CB.GetForeStatFN(G48,2)</f>
        <v>#NUM!</v>
      </c>
      <c r="H85" t="e">
        <f ca="1">_xll.CB.GetForeStatFN(H48,2)</f>
        <v>#NUM!</v>
      </c>
    </row>
    <row r="86" spans="1:8" x14ac:dyDescent="0.8">
      <c r="A86">
        <f t="shared" si="4"/>
        <v>21000</v>
      </c>
      <c r="B86" s="109" t="e">
        <f ca="1">_xll.CB.GetForeStatFN(B49,2)</f>
        <v>#NUM!</v>
      </c>
      <c r="C86" s="109" t="e">
        <f ca="1">_xll.CB.GetForeStatFN(B49,13)</f>
        <v>#NUM!</v>
      </c>
      <c r="D86" s="114" t="e">
        <f ca="1">_xll.CB.GetForeStatFN(D49,2)</f>
        <v>#NUM!</v>
      </c>
      <c r="E86" s="114" t="e">
        <f ca="1">_xll.CB.GetForeStatFN(E49,2)</f>
        <v>#NUM!</v>
      </c>
      <c r="F86" s="114" t="e">
        <f ca="1">_xll.CB.GetForeStatFN(F49,2)</f>
        <v>#NUM!</v>
      </c>
      <c r="G86" s="114" t="e">
        <f ca="1">_xll.CB.GetForeStatFN(G49,2)</f>
        <v>#NUM!</v>
      </c>
      <c r="H86" t="e">
        <f ca="1">_xll.CB.GetForeStatFN(H49,2)</f>
        <v>#NUM!</v>
      </c>
    </row>
    <row r="87" spans="1:8" x14ac:dyDescent="0.8">
      <c r="A87">
        <f t="shared" si="4"/>
        <v>22000</v>
      </c>
      <c r="B87" s="109" t="e">
        <f ca="1">_xll.CB.GetForeStatFN(B50,2)</f>
        <v>#NUM!</v>
      </c>
      <c r="C87" s="109" t="e">
        <f ca="1">_xll.CB.GetForeStatFN(B50,13)</f>
        <v>#NUM!</v>
      </c>
      <c r="D87" s="114" t="e">
        <f ca="1">_xll.CB.GetForeStatFN(D50,2)</f>
        <v>#NUM!</v>
      </c>
      <c r="E87" s="114" t="e">
        <f ca="1">_xll.CB.GetForeStatFN(E50,2)</f>
        <v>#NUM!</v>
      </c>
      <c r="F87" s="114" t="e">
        <f ca="1">_xll.CB.GetForeStatFN(F50,2)</f>
        <v>#NUM!</v>
      </c>
      <c r="G87" s="114" t="e">
        <f ca="1">_xll.CB.GetForeStatFN(G50,2)</f>
        <v>#NUM!</v>
      </c>
      <c r="H87" t="e">
        <f ca="1">_xll.CB.GetForeStatFN(H50,2)</f>
        <v>#NUM!</v>
      </c>
    </row>
    <row r="88" spans="1:8" x14ac:dyDescent="0.8">
      <c r="A88">
        <f t="shared" si="4"/>
        <v>23000</v>
      </c>
      <c r="B88" s="109" t="e">
        <f ca="1">_xll.CB.GetForeStatFN(B51,2)</f>
        <v>#NUM!</v>
      </c>
      <c r="C88" s="109" t="e">
        <f ca="1">_xll.CB.GetForeStatFN(B51,13)</f>
        <v>#NUM!</v>
      </c>
      <c r="D88" s="114" t="e">
        <f ca="1">_xll.CB.GetForeStatFN(D51,2)</f>
        <v>#NUM!</v>
      </c>
      <c r="E88" s="114" t="e">
        <f ca="1">_xll.CB.GetForeStatFN(E51,2)</f>
        <v>#NUM!</v>
      </c>
      <c r="F88" s="114" t="e">
        <f ca="1">_xll.CB.GetForeStatFN(F51,2)</f>
        <v>#NUM!</v>
      </c>
      <c r="G88" s="114" t="e">
        <f ca="1">_xll.CB.GetForeStatFN(G51,2)</f>
        <v>#NUM!</v>
      </c>
      <c r="H88" t="e">
        <f ca="1">_xll.CB.GetForeStatFN(H51,2)</f>
        <v>#NUM!</v>
      </c>
    </row>
    <row r="89" spans="1:8" x14ac:dyDescent="0.8">
      <c r="A89">
        <f t="shared" si="4"/>
        <v>24000</v>
      </c>
      <c r="B89" s="109" t="e">
        <f ca="1">_xll.CB.GetForeStatFN(B52,2)</f>
        <v>#NUM!</v>
      </c>
      <c r="C89" s="109" t="e">
        <f ca="1">_xll.CB.GetForeStatFN(B52,13)</f>
        <v>#NUM!</v>
      </c>
      <c r="D89" s="114" t="e">
        <f ca="1">_xll.CB.GetForeStatFN(D52,2)</f>
        <v>#NUM!</v>
      </c>
      <c r="E89" s="114" t="e">
        <f ca="1">_xll.CB.GetForeStatFN(E52,2)</f>
        <v>#NUM!</v>
      </c>
      <c r="F89" s="114" t="e">
        <f ca="1">_xll.CB.GetForeStatFN(F52,2)</f>
        <v>#NUM!</v>
      </c>
      <c r="G89" s="114" t="e">
        <f ca="1">_xll.CB.GetForeStatFN(G52,2)</f>
        <v>#NUM!</v>
      </c>
      <c r="H89" t="e">
        <f ca="1">_xll.CB.GetForeStatFN(H52,2)</f>
        <v>#NUM!</v>
      </c>
    </row>
    <row r="90" spans="1:8" x14ac:dyDescent="0.8">
      <c r="A90">
        <f t="shared" si="4"/>
        <v>25000</v>
      </c>
      <c r="B90" s="109" t="e">
        <f ca="1">_xll.CB.GetForeStatFN(B53,2)</f>
        <v>#NUM!</v>
      </c>
      <c r="C90" s="109" t="e">
        <f ca="1">_xll.CB.GetForeStatFN(B53,13)</f>
        <v>#NUM!</v>
      </c>
      <c r="D90" s="114" t="e">
        <f ca="1">_xll.CB.GetForeStatFN(D53,2)</f>
        <v>#NUM!</v>
      </c>
      <c r="E90" s="114" t="e">
        <f ca="1">_xll.CB.GetForeStatFN(E53,2)</f>
        <v>#NUM!</v>
      </c>
      <c r="F90" s="114" t="e">
        <f ca="1">_xll.CB.GetForeStatFN(F53,2)</f>
        <v>#NUM!</v>
      </c>
      <c r="G90" s="114" t="e">
        <f ca="1">_xll.CB.GetForeStatFN(G53,2)</f>
        <v>#NUM!</v>
      </c>
      <c r="H90" t="e">
        <f ca="1">_xll.CB.GetForeStatFN(H53,2)</f>
        <v>#NUM!</v>
      </c>
    </row>
    <row r="91" spans="1:8" x14ac:dyDescent="0.8">
      <c r="A91">
        <f t="shared" si="4"/>
        <v>26000</v>
      </c>
      <c r="B91" s="109" t="e">
        <f ca="1">_xll.CB.GetForeStatFN(B54,2)</f>
        <v>#NUM!</v>
      </c>
      <c r="C91" s="109" t="e">
        <f ca="1">_xll.CB.GetForeStatFN(B54,13)</f>
        <v>#NUM!</v>
      </c>
      <c r="D91" s="114" t="e">
        <f ca="1">_xll.CB.GetForeStatFN(D54,2)</f>
        <v>#NUM!</v>
      </c>
      <c r="E91" s="114" t="e">
        <f ca="1">_xll.CB.GetForeStatFN(E54,2)</f>
        <v>#NUM!</v>
      </c>
      <c r="F91" s="114" t="e">
        <f ca="1">_xll.CB.GetForeStatFN(F54,2)</f>
        <v>#NUM!</v>
      </c>
      <c r="G91" s="114" t="e">
        <f ca="1">_xll.CB.GetForeStatFN(G54,2)</f>
        <v>#NUM!</v>
      </c>
      <c r="H91" t="e">
        <f ca="1">_xll.CB.GetForeStatFN(H54,2)</f>
        <v>#NUM!</v>
      </c>
    </row>
    <row r="92" spans="1:8" x14ac:dyDescent="0.8">
      <c r="A92">
        <f t="shared" si="4"/>
        <v>27000</v>
      </c>
      <c r="B92" s="109" t="e">
        <f ca="1">_xll.CB.GetForeStatFN(B55,2)</f>
        <v>#NUM!</v>
      </c>
      <c r="C92" s="109" t="e">
        <f ca="1">_xll.CB.GetForeStatFN(B55,13)</f>
        <v>#NUM!</v>
      </c>
      <c r="D92" s="114" t="e">
        <f ca="1">_xll.CB.GetForeStatFN(D55,2)</f>
        <v>#NUM!</v>
      </c>
      <c r="E92" s="114" t="e">
        <f ca="1">_xll.CB.GetForeStatFN(E55,2)</f>
        <v>#NUM!</v>
      </c>
      <c r="F92" s="114" t="e">
        <f ca="1">_xll.CB.GetForeStatFN(F55,2)</f>
        <v>#NUM!</v>
      </c>
      <c r="G92" s="114" t="e">
        <f ca="1">_xll.CB.GetForeStatFN(G55,2)</f>
        <v>#NUM!</v>
      </c>
      <c r="H92" t="e">
        <f ca="1">_xll.CB.GetForeStatFN(H55,2)</f>
        <v>#NUM!</v>
      </c>
    </row>
    <row r="93" spans="1:8" x14ac:dyDescent="0.8">
      <c r="A93">
        <f t="shared" si="4"/>
        <v>28000</v>
      </c>
      <c r="B93" s="109" t="e">
        <f ca="1">_xll.CB.GetForeStatFN(B56,2)</f>
        <v>#NUM!</v>
      </c>
      <c r="C93" s="109" t="e">
        <f ca="1">_xll.CB.GetForeStatFN(B56,13)</f>
        <v>#NUM!</v>
      </c>
      <c r="D93" s="114" t="e">
        <f ca="1">_xll.CB.GetForeStatFN(D56,2)</f>
        <v>#NUM!</v>
      </c>
      <c r="E93" s="114" t="e">
        <f ca="1">_xll.CB.GetForeStatFN(E56,2)</f>
        <v>#NUM!</v>
      </c>
      <c r="F93" s="114" t="e">
        <f ca="1">_xll.CB.GetForeStatFN(F56,2)</f>
        <v>#NUM!</v>
      </c>
      <c r="G93" s="114" t="e">
        <f ca="1">_xll.CB.GetForeStatFN(G56,2)</f>
        <v>#NUM!</v>
      </c>
      <c r="H93" t="e">
        <f ca="1">_xll.CB.GetForeStatFN(H56,2)</f>
        <v>#NUM!</v>
      </c>
    </row>
    <row r="94" spans="1:8" x14ac:dyDescent="0.8">
      <c r="A94">
        <f t="shared" si="4"/>
        <v>29000</v>
      </c>
      <c r="B94" s="109" t="e">
        <f ca="1">_xll.CB.GetForeStatFN(B57,2)</f>
        <v>#NUM!</v>
      </c>
      <c r="C94" s="109" t="e">
        <f ca="1">_xll.CB.GetForeStatFN(B57,13)</f>
        <v>#NUM!</v>
      </c>
      <c r="D94" s="114" t="e">
        <f ca="1">_xll.CB.GetForeStatFN(D57,2)</f>
        <v>#NUM!</v>
      </c>
      <c r="E94" s="114" t="e">
        <f ca="1">_xll.CB.GetForeStatFN(E57,2)</f>
        <v>#NUM!</v>
      </c>
      <c r="F94" s="114" t="e">
        <f ca="1">_xll.CB.GetForeStatFN(F57,2)</f>
        <v>#NUM!</v>
      </c>
      <c r="G94" s="114" t="e">
        <f ca="1">_xll.CB.GetForeStatFN(G57,2)</f>
        <v>#NUM!</v>
      </c>
      <c r="H94" t="e">
        <f ca="1">_xll.CB.GetForeStatFN(H57,2)</f>
        <v>#NUM!</v>
      </c>
    </row>
    <row r="95" spans="1:8" x14ac:dyDescent="0.8">
      <c r="A95">
        <f t="shared" si="4"/>
        <v>30000</v>
      </c>
      <c r="B95" s="109" t="e">
        <f ca="1">_xll.CB.GetForeStatFN(B58,2)</f>
        <v>#NUM!</v>
      </c>
      <c r="C95" s="109" t="e">
        <f ca="1">_xll.CB.GetForeStatFN(B58,13)</f>
        <v>#NUM!</v>
      </c>
      <c r="D95" s="114" t="e">
        <f ca="1">_xll.CB.GetForeStatFN(D58,2)</f>
        <v>#NUM!</v>
      </c>
      <c r="E95" s="114" t="e">
        <f ca="1">_xll.CB.GetForeStatFN(E58,2)</f>
        <v>#NUM!</v>
      </c>
      <c r="F95" s="114" t="e">
        <f ca="1">_xll.CB.GetForeStatFN(F58,2)</f>
        <v>#NUM!</v>
      </c>
      <c r="G95" s="114" t="e">
        <f ca="1">_xll.CB.GetForeStatFN(G58,2)</f>
        <v>#NUM!</v>
      </c>
      <c r="H95" t="e">
        <f ca="1">_xll.CB.GetForeStatFN(H58,2)</f>
        <v>#NUM!</v>
      </c>
    </row>
    <row r="96" spans="1:8" x14ac:dyDescent="0.8">
      <c r="A96">
        <f t="shared" si="4"/>
        <v>31000</v>
      </c>
      <c r="B96" s="109" t="e">
        <f ca="1">_xll.CB.GetForeStatFN(B59,2)</f>
        <v>#NUM!</v>
      </c>
      <c r="C96" s="109" t="e">
        <f ca="1">_xll.CB.GetForeStatFN(B59,13)</f>
        <v>#NUM!</v>
      </c>
      <c r="D96" s="114" t="e">
        <f ca="1">_xll.CB.GetForeStatFN(D59,2)</f>
        <v>#NUM!</v>
      </c>
      <c r="E96" s="114" t="e">
        <f ca="1">_xll.CB.GetForeStatFN(E59,2)</f>
        <v>#NUM!</v>
      </c>
      <c r="F96" s="114" t="e">
        <f ca="1">_xll.CB.GetForeStatFN(F59,2)</f>
        <v>#NUM!</v>
      </c>
      <c r="G96" s="114" t="e">
        <f ca="1">_xll.CB.GetForeStatFN(G59,2)</f>
        <v>#NUM!</v>
      </c>
      <c r="H96" t="e">
        <f ca="1">_xll.CB.GetForeStatFN(H59,2)</f>
        <v>#NUM!</v>
      </c>
    </row>
    <row r="97" spans="1:8" x14ac:dyDescent="0.8">
      <c r="A97">
        <f t="shared" si="4"/>
        <v>32000</v>
      </c>
      <c r="B97" s="109" t="e">
        <f ca="1">_xll.CB.GetForeStatFN(B60,2)</f>
        <v>#NUM!</v>
      </c>
      <c r="C97" s="109" t="e">
        <f ca="1">_xll.CB.GetForeStatFN(B60,13)</f>
        <v>#NUM!</v>
      </c>
      <c r="D97" s="114" t="e">
        <f ca="1">_xll.CB.GetForeStatFN(D60,2)</f>
        <v>#NUM!</v>
      </c>
      <c r="E97" s="114" t="e">
        <f ca="1">_xll.CB.GetForeStatFN(E60,2)</f>
        <v>#NUM!</v>
      </c>
      <c r="F97" s="114" t="e">
        <f ca="1">_xll.CB.GetForeStatFN(F60,2)</f>
        <v>#NUM!</v>
      </c>
      <c r="G97" s="114" t="e">
        <f ca="1">_xll.CB.GetForeStatFN(G60,2)</f>
        <v>#NUM!</v>
      </c>
      <c r="H97" t="e">
        <f ca="1">_xll.CB.GetForeStatFN(H60,2)</f>
        <v>#NUM!</v>
      </c>
    </row>
    <row r="98" spans="1:8" x14ac:dyDescent="0.8">
      <c r="B98" s="109"/>
      <c r="C98" s="104"/>
    </row>
    <row r="99" spans="1:8" x14ac:dyDescent="0.8">
      <c r="B99" s="104"/>
      <c r="C99" s="104"/>
    </row>
    <row r="100" spans="1:8" x14ac:dyDescent="0.8">
      <c r="B100" s="104"/>
      <c r="D100" s="110"/>
      <c r="E100" s="114"/>
      <c r="F100" s="114"/>
      <c r="G100" s="114"/>
    </row>
    <row r="101" spans="1:8" x14ac:dyDescent="0.8">
      <c r="B101" s="113" t="s">
        <v>171</v>
      </c>
      <c r="C101" s="110" t="s">
        <v>170</v>
      </c>
      <c r="D101" s="112">
        <f>D26</f>
        <v>100000</v>
      </c>
      <c r="E101" s="112">
        <f>E26</f>
        <v>250000</v>
      </c>
      <c r="F101" s="112">
        <f>F26</f>
        <v>400000</v>
      </c>
      <c r="G101" s="112">
        <f>G26</f>
        <v>800000</v>
      </c>
      <c r="H101" s="111">
        <f>H26</f>
        <v>1500000</v>
      </c>
    </row>
    <row r="102" spans="1:8" x14ac:dyDescent="0.8">
      <c r="A102" s="59">
        <v>0</v>
      </c>
      <c r="B102" s="109" t="e">
        <f t="shared" ref="B102:B134" ca="1" si="5">B65</f>
        <v>#NUM!</v>
      </c>
      <c r="C102" s="110"/>
      <c r="D102" s="109" t="e">
        <f t="shared" ref="D102:H111" ca="1" si="6">-LN(1-D65)*D$26</f>
        <v>#NUM!</v>
      </c>
      <c r="E102" s="109" t="e">
        <f t="shared" ca="1" si="6"/>
        <v>#NUM!</v>
      </c>
      <c r="F102" s="109" t="e">
        <f t="shared" ca="1" si="6"/>
        <v>#NUM!</v>
      </c>
      <c r="G102" s="109" t="e">
        <f t="shared" ca="1" si="6"/>
        <v>#NUM!</v>
      </c>
      <c r="H102" s="104" t="e">
        <f t="shared" ca="1" si="6"/>
        <v>#NUM!</v>
      </c>
    </row>
    <row r="103" spans="1:8" x14ac:dyDescent="0.8">
      <c r="A103">
        <f t="shared" ref="A103:A134" si="7">1000+A102</f>
        <v>1000</v>
      </c>
      <c r="B103" s="109" t="e">
        <f t="shared" ca="1" si="5"/>
        <v>#NUM!</v>
      </c>
      <c r="C103" s="110"/>
      <c r="D103" s="109" t="e">
        <f t="shared" ca="1" si="6"/>
        <v>#NUM!</v>
      </c>
      <c r="E103" s="109" t="e">
        <f t="shared" ca="1" si="6"/>
        <v>#NUM!</v>
      </c>
      <c r="F103" s="109" t="e">
        <f t="shared" ca="1" si="6"/>
        <v>#NUM!</v>
      </c>
      <c r="G103" s="109" t="e">
        <f t="shared" ca="1" si="6"/>
        <v>#NUM!</v>
      </c>
      <c r="H103" s="104" t="e">
        <f t="shared" ca="1" si="6"/>
        <v>#NUM!</v>
      </c>
    </row>
    <row r="104" spans="1:8" x14ac:dyDescent="0.8">
      <c r="A104">
        <f t="shared" si="7"/>
        <v>2000</v>
      </c>
      <c r="B104" s="109" t="e">
        <f t="shared" ca="1" si="5"/>
        <v>#NUM!</v>
      </c>
      <c r="C104" s="110"/>
      <c r="D104" s="109" t="e">
        <f t="shared" ca="1" si="6"/>
        <v>#NUM!</v>
      </c>
      <c r="E104" s="109" t="e">
        <f t="shared" ca="1" si="6"/>
        <v>#NUM!</v>
      </c>
      <c r="F104" s="109" t="e">
        <f t="shared" ca="1" si="6"/>
        <v>#NUM!</v>
      </c>
      <c r="G104" s="109" t="e">
        <f t="shared" ca="1" si="6"/>
        <v>#NUM!</v>
      </c>
      <c r="H104" s="104" t="e">
        <f t="shared" ca="1" si="6"/>
        <v>#NUM!</v>
      </c>
    </row>
    <row r="105" spans="1:8" x14ac:dyDescent="0.8">
      <c r="A105">
        <f t="shared" si="7"/>
        <v>3000</v>
      </c>
      <c r="B105" s="109" t="e">
        <f t="shared" ca="1" si="5"/>
        <v>#NUM!</v>
      </c>
      <c r="C105" s="110"/>
      <c r="D105" s="109" t="e">
        <f t="shared" ca="1" si="6"/>
        <v>#NUM!</v>
      </c>
      <c r="E105" s="109" t="e">
        <f t="shared" ca="1" si="6"/>
        <v>#NUM!</v>
      </c>
      <c r="F105" s="109" t="e">
        <f t="shared" ca="1" si="6"/>
        <v>#NUM!</v>
      </c>
      <c r="G105" s="109" t="e">
        <f t="shared" ca="1" si="6"/>
        <v>#NUM!</v>
      </c>
      <c r="H105" s="104" t="e">
        <f t="shared" ca="1" si="6"/>
        <v>#NUM!</v>
      </c>
    </row>
    <row r="106" spans="1:8" x14ac:dyDescent="0.8">
      <c r="A106">
        <f t="shared" si="7"/>
        <v>4000</v>
      </c>
      <c r="B106" s="109" t="e">
        <f t="shared" ca="1" si="5"/>
        <v>#NUM!</v>
      </c>
      <c r="C106" s="110"/>
      <c r="D106" s="109" t="e">
        <f t="shared" ca="1" si="6"/>
        <v>#NUM!</v>
      </c>
      <c r="E106" s="109" t="e">
        <f t="shared" ca="1" si="6"/>
        <v>#NUM!</v>
      </c>
      <c r="F106" s="109" t="e">
        <f t="shared" ca="1" si="6"/>
        <v>#NUM!</v>
      </c>
      <c r="G106" s="109" t="e">
        <f t="shared" ca="1" si="6"/>
        <v>#NUM!</v>
      </c>
      <c r="H106" s="104" t="e">
        <f t="shared" ca="1" si="6"/>
        <v>#NUM!</v>
      </c>
    </row>
    <row r="107" spans="1:8" x14ac:dyDescent="0.8">
      <c r="A107">
        <f t="shared" si="7"/>
        <v>5000</v>
      </c>
      <c r="B107" s="109" t="e">
        <f t="shared" ca="1" si="5"/>
        <v>#NUM!</v>
      </c>
      <c r="C107" s="110"/>
      <c r="D107" s="109" t="e">
        <f t="shared" ca="1" si="6"/>
        <v>#NUM!</v>
      </c>
      <c r="E107" s="109" t="e">
        <f t="shared" ca="1" si="6"/>
        <v>#NUM!</v>
      </c>
      <c r="F107" s="109" t="e">
        <f t="shared" ca="1" si="6"/>
        <v>#NUM!</v>
      </c>
      <c r="G107" s="109" t="e">
        <f t="shared" ca="1" si="6"/>
        <v>#NUM!</v>
      </c>
      <c r="H107" s="104" t="e">
        <f t="shared" ca="1" si="6"/>
        <v>#NUM!</v>
      </c>
    </row>
    <row r="108" spans="1:8" x14ac:dyDescent="0.8">
      <c r="A108">
        <f t="shared" si="7"/>
        <v>6000</v>
      </c>
      <c r="B108" s="109" t="e">
        <f t="shared" ca="1" si="5"/>
        <v>#NUM!</v>
      </c>
      <c r="C108" s="110"/>
      <c r="D108" s="109" t="e">
        <f t="shared" ca="1" si="6"/>
        <v>#NUM!</v>
      </c>
      <c r="E108" s="109" t="e">
        <f t="shared" ca="1" si="6"/>
        <v>#NUM!</v>
      </c>
      <c r="F108" s="109" t="e">
        <f t="shared" ca="1" si="6"/>
        <v>#NUM!</v>
      </c>
      <c r="G108" s="109" t="e">
        <f t="shared" ca="1" si="6"/>
        <v>#NUM!</v>
      </c>
      <c r="H108" s="104" t="e">
        <f t="shared" ca="1" si="6"/>
        <v>#NUM!</v>
      </c>
    </row>
    <row r="109" spans="1:8" x14ac:dyDescent="0.8">
      <c r="A109">
        <f t="shared" si="7"/>
        <v>7000</v>
      </c>
      <c r="B109" s="109" t="e">
        <f t="shared" ca="1" si="5"/>
        <v>#NUM!</v>
      </c>
      <c r="C109" s="110"/>
      <c r="D109" s="109" t="e">
        <f t="shared" ca="1" si="6"/>
        <v>#NUM!</v>
      </c>
      <c r="E109" s="109" t="e">
        <f t="shared" ca="1" si="6"/>
        <v>#NUM!</v>
      </c>
      <c r="F109" s="109" t="e">
        <f t="shared" ca="1" si="6"/>
        <v>#NUM!</v>
      </c>
      <c r="G109" s="109" t="e">
        <f t="shared" ca="1" si="6"/>
        <v>#NUM!</v>
      </c>
      <c r="H109" s="104" t="e">
        <f t="shared" ca="1" si="6"/>
        <v>#NUM!</v>
      </c>
    </row>
    <row r="110" spans="1:8" x14ac:dyDescent="0.8">
      <c r="A110">
        <f t="shared" si="7"/>
        <v>8000</v>
      </c>
      <c r="B110" s="109" t="e">
        <f t="shared" ca="1" si="5"/>
        <v>#NUM!</v>
      </c>
      <c r="C110" s="110"/>
      <c r="D110" s="109" t="e">
        <f t="shared" ca="1" si="6"/>
        <v>#NUM!</v>
      </c>
      <c r="E110" s="109" t="e">
        <f t="shared" ca="1" si="6"/>
        <v>#NUM!</v>
      </c>
      <c r="F110" s="109" t="e">
        <f t="shared" ca="1" si="6"/>
        <v>#NUM!</v>
      </c>
      <c r="G110" s="109" t="e">
        <f t="shared" ca="1" si="6"/>
        <v>#NUM!</v>
      </c>
      <c r="H110" s="104" t="e">
        <f t="shared" ca="1" si="6"/>
        <v>#NUM!</v>
      </c>
    </row>
    <row r="111" spans="1:8" x14ac:dyDescent="0.8">
      <c r="A111">
        <f t="shared" si="7"/>
        <v>9000</v>
      </c>
      <c r="B111" s="109" t="e">
        <f t="shared" ca="1" si="5"/>
        <v>#NUM!</v>
      </c>
      <c r="C111" s="110"/>
      <c r="D111" s="109" t="e">
        <f t="shared" ca="1" si="6"/>
        <v>#NUM!</v>
      </c>
      <c r="E111" s="109" t="e">
        <f t="shared" ca="1" si="6"/>
        <v>#NUM!</v>
      </c>
      <c r="F111" s="109" t="e">
        <f t="shared" ca="1" si="6"/>
        <v>#NUM!</v>
      </c>
      <c r="G111" s="109" t="e">
        <f t="shared" ca="1" si="6"/>
        <v>#NUM!</v>
      </c>
      <c r="H111" s="104" t="e">
        <f t="shared" ca="1" si="6"/>
        <v>#NUM!</v>
      </c>
    </row>
    <row r="112" spans="1:8" x14ac:dyDescent="0.8">
      <c r="A112">
        <f t="shared" si="7"/>
        <v>10000</v>
      </c>
      <c r="B112" s="109" t="e">
        <f t="shared" ca="1" si="5"/>
        <v>#NUM!</v>
      </c>
      <c r="C112" s="110"/>
      <c r="D112" s="109" t="e">
        <f t="shared" ref="D112:H121" ca="1" si="8">-LN(1-D75)*D$26</f>
        <v>#NUM!</v>
      </c>
      <c r="E112" s="109" t="e">
        <f t="shared" ca="1" si="8"/>
        <v>#NUM!</v>
      </c>
      <c r="F112" s="109" t="e">
        <f t="shared" ca="1" si="8"/>
        <v>#NUM!</v>
      </c>
      <c r="G112" s="109" t="e">
        <f t="shared" ca="1" si="8"/>
        <v>#NUM!</v>
      </c>
      <c r="H112" s="104" t="e">
        <f t="shared" ca="1" si="8"/>
        <v>#NUM!</v>
      </c>
    </row>
    <row r="113" spans="1:8" x14ac:dyDescent="0.8">
      <c r="A113">
        <f t="shared" si="7"/>
        <v>11000</v>
      </c>
      <c r="B113" s="109" t="e">
        <f t="shared" ca="1" si="5"/>
        <v>#NUM!</v>
      </c>
      <c r="C113" s="110"/>
      <c r="D113" s="109" t="e">
        <f t="shared" ca="1" si="8"/>
        <v>#NUM!</v>
      </c>
      <c r="E113" s="109" t="e">
        <f t="shared" ca="1" si="8"/>
        <v>#NUM!</v>
      </c>
      <c r="F113" s="109" t="e">
        <f t="shared" ca="1" si="8"/>
        <v>#NUM!</v>
      </c>
      <c r="G113" s="109" t="e">
        <f t="shared" ca="1" si="8"/>
        <v>#NUM!</v>
      </c>
      <c r="H113" s="104" t="e">
        <f t="shared" ca="1" si="8"/>
        <v>#NUM!</v>
      </c>
    </row>
    <row r="114" spans="1:8" x14ac:dyDescent="0.8">
      <c r="A114">
        <f t="shared" si="7"/>
        <v>12000</v>
      </c>
      <c r="B114" s="109" t="e">
        <f t="shared" ca="1" si="5"/>
        <v>#NUM!</v>
      </c>
      <c r="C114" s="104"/>
      <c r="D114" s="109" t="e">
        <f t="shared" ca="1" si="8"/>
        <v>#NUM!</v>
      </c>
      <c r="E114" s="109" t="e">
        <f t="shared" ca="1" si="8"/>
        <v>#NUM!</v>
      </c>
      <c r="F114" s="109" t="e">
        <f t="shared" ca="1" si="8"/>
        <v>#NUM!</v>
      </c>
      <c r="G114" s="109" t="e">
        <f t="shared" ca="1" si="8"/>
        <v>#NUM!</v>
      </c>
      <c r="H114" s="104" t="e">
        <f t="shared" ca="1" si="8"/>
        <v>#NUM!</v>
      </c>
    </row>
    <row r="115" spans="1:8" x14ac:dyDescent="0.8">
      <c r="A115">
        <f t="shared" si="7"/>
        <v>13000</v>
      </c>
      <c r="B115" s="109" t="e">
        <f t="shared" ca="1" si="5"/>
        <v>#NUM!</v>
      </c>
      <c r="C115" s="104"/>
      <c r="D115" s="109" t="e">
        <f t="shared" ca="1" si="8"/>
        <v>#NUM!</v>
      </c>
      <c r="E115" s="109" t="e">
        <f t="shared" ca="1" si="8"/>
        <v>#NUM!</v>
      </c>
      <c r="F115" s="109" t="e">
        <f t="shared" ca="1" si="8"/>
        <v>#NUM!</v>
      </c>
      <c r="G115" s="109" t="e">
        <f t="shared" ca="1" si="8"/>
        <v>#NUM!</v>
      </c>
      <c r="H115" s="104" t="e">
        <f t="shared" ca="1" si="8"/>
        <v>#NUM!</v>
      </c>
    </row>
    <row r="116" spans="1:8" x14ac:dyDescent="0.8">
      <c r="A116">
        <f t="shared" si="7"/>
        <v>14000</v>
      </c>
      <c r="B116" s="109" t="e">
        <f t="shared" ca="1" si="5"/>
        <v>#NUM!</v>
      </c>
      <c r="C116" s="104"/>
      <c r="D116" s="109" t="e">
        <f t="shared" ca="1" si="8"/>
        <v>#NUM!</v>
      </c>
      <c r="E116" s="109" t="e">
        <f t="shared" ca="1" si="8"/>
        <v>#NUM!</v>
      </c>
      <c r="F116" s="109" t="e">
        <f t="shared" ca="1" si="8"/>
        <v>#NUM!</v>
      </c>
      <c r="G116" s="109" t="e">
        <f t="shared" ca="1" si="8"/>
        <v>#NUM!</v>
      </c>
      <c r="H116" s="104" t="e">
        <f t="shared" ca="1" si="8"/>
        <v>#NUM!</v>
      </c>
    </row>
    <row r="117" spans="1:8" x14ac:dyDescent="0.8">
      <c r="A117">
        <f t="shared" si="7"/>
        <v>15000</v>
      </c>
      <c r="B117" s="109" t="e">
        <f t="shared" ca="1" si="5"/>
        <v>#NUM!</v>
      </c>
      <c r="C117" s="104"/>
      <c r="D117" s="109" t="e">
        <f t="shared" ca="1" si="8"/>
        <v>#NUM!</v>
      </c>
      <c r="E117" s="109" t="e">
        <f t="shared" ca="1" si="8"/>
        <v>#NUM!</v>
      </c>
      <c r="F117" s="109" t="e">
        <f t="shared" ca="1" si="8"/>
        <v>#NUM!</v>
      </c>
      <c r="G117" s="109" t="e">
        <f t="shared" ca="1" si="8"/>
        <v>#NUM!</v>
      </c>
      <c r="H117" s="104" t="e">
        <f t="shared" ca="1" si="8"/>
        <v>#NUM!</v>
      </c>
    </row>
    <row r="118" spans="1:8" x14ac:dyDescent="0.8">
      <c r="A118">
        <f t="shared" si="7"/>
        <v>16000</v>
      </c>
      <c r="B118" s="109" t="e">
        <f t="shared" ca="1" si="5"/>
        <v>#NUM!</v>
      </c>
      <c r="C118" s="104"/>
      <c r="D118" s="109" t="e">
        <f t="shared" ca="1" si="8"/>
        <v>#NUM!</v>
      </c>
      <c r="E118" s="109" t="e">
        <f t="shared" ca="1" si="8"/>
        <v>#NUM!</v>
      </c>
      <c r="F118" s="109" t="e">
        <f t="shared" ca="1" si="8"/>
        <v>#NUM!</v>
      </c>
      <c r="G118" s="109" t="e">
        <f t="shared" ca="1" si="8"/>
        <v>#NUM!</v>
      </c>
      <c r="H118" s="104" t="e">
        <f t="shared" ca="1" si="8"/>
        <v>#NUM!</v>
      </c>
    </row>
    <row r="119" spans="1:8" x14ac:dyDescent="0.8">
      <c r="A119">
        <f t="shared" si="7"/>
        <v>17000</v>
      </c>
      <c r="B119" s="109" t="e">
        <f t="shared" ca="1" si="5"/>
        <v>#NUM!</v>
      </c>
      <c r="C119" s="104"/>
      <c r="D119" s="109" t="e">
        <f t="shared" ca="1" si="8"/>
        <v>#NUM!</v>
      </c>
      <c r="E119" s="109" t="e">
        <f t="shared" ca="1" si="8"/>
        <v>#NUM!</v>
      </c>
      <c r="F119" s="109" t="e">
        <f t="shared" ca="1" si="8"/>
        <v>#NUM!</v>
      </c>
      <c r="G119" s="109" t="e">
        <f t="shared" ca="1" si="8"/>
        <v>#NUM!</v>
      </c>
      <c r="H119" s="104" t="e">
        <f t="shared" ca="1" si="8"/>
        <v>#NUM!</v>
      </c>
    </row>
    <row r="120" spans="1:8" x14ac:dyDescent="0.8">
      <c r="A120">
        <f t="shared" si="7"/>
        <v>18000</v>
      </c>
      <c r="B120" s="109" t="e">
        <f t="shared" ca="1" si="5"/>
        <v>#NUM!</v>
      </c>
      <c r="C120" s="104"/>
      <c r="D120" s="109" t="e">
        <f t="shared" ca="1" si="8"/>
        <v>#NUM!</v>
      </c>
      <c r="E120" s="109" t="e">
        <f t="shared" ca="1" si="8"/>
        <v>#NUM!</v>
      </c>
      <c r="F120" s="109" t="e">
        <f t="shared" ca="1" si="8"/>
        <v>#NUM!</v>
      </c>
      <c r="G120" s="109" t="e">
        <f t="shared" ca="1" si="8"/>
        <v>#NUM!</v>
      </c>
      <c r="H120" s="104" t="e">
        <f t="shared" ca="1" si="8"/>
        <v>#NUM!</v>
      </c>
    </row>
    <row r="121" spans="1:8" x14ac:dyDescent="0.8">
      <c r="A121">
        <f t="shared" si="7"/>
        <v>19000</v>
      </c>
      <c r="B121" s="109" t="e">
        <f t="shared" ca="1" si="5"/>
        <v>#NUM!</v>
      </c>
      <c r="C121" s="104"/>
      <c r="D121" s="109" t="e">
        <f t="shared" ca="1" si="8"/>
        <v>#NUM!</v>
      </c>
      <c r="E121" s="109" t="e">
        <f t="shared" ca="1" si="8"/>
        <v>#NUM!</v>
      </c>
      <c r="F121" s="109" t="e">
        <f t="shared" ca="1" si="8"/>
        <v>#NUM!</v>
      </c>
      <c r="G121" s="109" t="e">
        <f t="shared" ca="1" si="8"/>
        <v>#NUM!</v>
      </c>
      <c r="H121" s="104" t="e">
        <f t="shared" ca="1" si="8"/>
        <v>#NUM!</v>
      </c>
    </row>
    <row r="122" spans="1:8" x14ac:dyDescent="0.8">
      <c r="A122">
        <f t="shared" si="7"/>
        <v>20000</v>
      </c>
      <c r="B122" s="109" t="e">
        <f t="shared" ca="1" si="5"/>
        <v>#NUM!</v>
      </c>
      <c r="C122" s="104"/>
      <c r="D122" s="109" t="e">
        <f t="shared" ref="D122:H131" ca="1" si="9">-LN(1-D85)*D$26</f>
        <v>#NUM!</v>
      </c>
      <c r="E122" s="109" t="e">
        <f t="shared" ca="1" si="9"/>
        <v>#NUM!</v>
      </c>
      <c r="F122" s="109" t="e">
        <f t="shared" ca="1" si="9"/>
        <v>#NUM!</v>
      </c>
      <c r="G122" s="109" t="e">
        <f t="shared" ca="1" si="9"/>
        <v>#NUM!</v>
      </c>
      <c r="H122" s="104" t="e">
        <f t="shared" ca="1" si="9"/>
        <v>#NUM!</v>
      </c>
    </row>
    <row r="123" spans="1:8" x14ac:dyDescent="0.8">
      <c r="A123">
        <f t="shared" si="7"/>
        <v>21000</v>
      </c>
      <c r="B123" s="109" t="e">
        <f t="shared" ca="1" si="5"/>
        <v>#NUM!</v>
      </c>
      <c r="C123" s="104"/>
      <c r="D123" s="109" t="e">
        <f t="shared" ca="1" si="9"/>
        <v>#NUM!</v>
      </c>
      <c r="E123" s="109" t="e">
        <f t="shared" ca="1" si="9"/>
        <v>#NUM!</v>
      </c>
      <c r="F123" s="109" t="e">
        <f t="shared" ca="1" si="9"/>
        <v>#NUM!</v>
      </c>
      <c r="G123" s="109" t="e">
        <f t="shared" ca="1" si="9"/>
        <v>#NUM!</v>
      </c>
      <c r="H123" s="104" t="e">
        <f t="shared" ca="1" si="9"/>
        <v>#NUM!</v>
      </c>
    </row>
    <row r="124" spans="1:8" x14ac:dyDescent="0.8">
      <c r="A124">
        <f t="shared" si="7"/>
        <v>22000</v>
      </c>
      <c r="B124" s="109" t="e">
        <f t="shared" ca="1" si="5"/>
        <v>#NUM!</v>
      </c>
      <c r="C124" s="104"/>
      <c r="D124" s="109" t="e">
        <f t="shared" ca="1" si="9"/>
        <v>#NUM!</v>
      </c>
      <c r="E124" s="109" t="e">
        <f t="shared" ca="1" si="9"/>
        <v>#NUM!</v>
      </c>
      <c r="F124" s="109" t="e">
        <f t="shared" ca="1" si="9"/>
        <v>#NUM!</v>
      </c>
      <c r="G124" s="109" t="e">
        <f t="shared" ca="1" si="9"/>
        <v>#NUM!</v>
      </c>
      <c r="H124" s="104" t="e">
        <f t="shared" ca="1" si="9"/>
        <v>#NUM!</v>
      </c>
    </row>
    <row r="125" spans="1:8" x14ac:dyDescent="0.8">
      <c r="A125">
        <f t="shared" si="7"/>
        <v>23000</v>
      </c>
      <c r="B125" s="109" t="e">
        <f t="shared" ca="1" si="5"/>
        <v>#NUM!</v>
      </c>
      <c r="C125" s="104"/>
      <c r="D125" s="109" t="e">
        <f t="shared" ca="1" si="9"/>
        <v>#NUM!</v>
      </c>
      <c r="E125" s="109" t="e">
        <f t="shared" ca="1" si="9"/>
        <v>#NUM!</v>
      </c>
      <c r="F125" s="109" t="e">
        <f t="shared" ca="1" si="9"/>
        <v>#NUM!</v>
      </c>
      <c r="G125" s="109" t="e">
        <f t="shared" ca="1" si="9"/>
        <v>#NUM!</v>
      </c>
      <c r="H125" s="104" t="e">
        <f t="shared" ca="1" si="9"/>
        <v>#NUM!</v>
      </c>
    </row>
    <row r="126" spans="1:8" x14ac:dyDescent="0.8">
      <c r="A126">
        <f t="shared" si="7"/>
        <v>24000</v>
      </c>
      <c r="B126" s="109" t="e">
        <f t="shared" ca="1" si="5"/>
        <v>#NUM!</v>
      </c>
      <c r="C126" s="104"/>
      <c r="D126" s="109" t="e">
        <f t="shared" ca="1" si="9"/>
        <v>#NUM!</v>
      </c>
      <c r="E126" s="109" t="e">
        <f t="shared" ca="1" si="9"/>
        <v>#NUM!</v>
      </c>
      <c r="F126" s="109" t="e">
        <f t="shared" ca="1" si="9"/>
        <v>#NUM!</v>
      </c>
      <c r="G126" s="109" t="e">
        <f t="shared" ca="1" si="9"/>
        <v>#NUM!</v>
      </c>
      <c r="H126" s="104" t="e">
        <f t="shared" ca="1" si="9"/>
        <v>#NUM!</v>
      </c>
    </row>
    <row r="127" spans="1:8" x14ac:dyDescent="0.8">
      <c r="A127">
        <f t="shared" si="7"/>
        <v>25000</v>
      </c>
      <c r="B127" s="109" t="e">
        <f t="shared" ca="1" si="5"/>
        <v>#NUM!</v>
      </c>
      <c r="C127" s="104"/>
      <c r="D127" s="109" t="e">
        <f t="shared" ca="1" si="9"/>
        <v>#NUM!</v>
      </c>
      <c r="E127" s="109" t="e">
        <f t="shared" ca="1" si="9"/>
        <v>#NUM!</v>
      </c>
      <c r="F127" s="109" t="e">
        <f t="shared" ca="1" si="9"/>
        <v>#NUM!</v>
      </c>
      <c r="G127" s="109" t="e">
        <f t="shared" ca="1" si="9"/>
        <v>#NUM!</v>
      </c>
      <c r="H127" s="104" t="e">
        <f t="shared" ca="1" si="9"/>
        <v>#NUM!</v>
      </c>
    </row>
    <row r="128" spans="1:8" x14ac:dyDescent="0.8">
      <c r="A128">
        <f t="shared" si="7"/>
        <v>26000</v>
      </c>
      <c r="B128" s="109" t="e">
        <f t="shared" ca="1" si="5"/>
        <v>#NUM!</v>
      </c>
      <c r="C128" s="104"/>
      <c r="D128" s="109" t="e">
        <f t="shared" ca="1" si="9"/>
        <v>#NUM!</v>
      </c>
      <c r="E128" s="109" t="e">
        <f t="shared" ca="1" si="9"/>
        <v>#NUM!</v>
      </c>
      <c r="F128" s="109" t="e">
        <f t="shared" ca="1" si="9"/>
        <v>#NUM!</v>
      </c>
      <c r="G128" s="109" t="e">
        <f t="shared" ca="1" si="9"/>
        <v>#NUM!</v>
      </c>
      <c r="H128" s="104" t="e">
        <f t="shared" ca="1" si="9"/>
        <v>#NUM!</v>
      </c>
    </row>
    <row r="129" spans="1:8" x14ac:dyDescent="0.8">
      <c r="A129">
        <f t="shared" si="7"/>
        <v>27000</v>
      </c>
      <c r="B129" s="109" t="e">
        <f t="shared" ca="1" si="5"/>
        <v>#NUM!</v>
      </c>
      <c r="C129" s="104"/>
      <c r="D129" s="109" t="e">
        <f t="shared" ca="1" si="9"/>
        <v>#NUM!</v>
      </c>
      <c r="E129" s="109" t="e">
        <f t="shared" ca="1" si="9"/>
        <v>#NUM!</v>
      </c>
      <c r="F129" s="109" t="e">
        <f t="shared" ca="1" si="9"/>
        <v>#NUM!</v>
      </c>
      <c r="G129" s="109" t="e">
        <f t="shared" ca="1" si="9"/>
        <v>#NUM!</v>
      </c>
      <c r="H129" s="104" t="e">
        <f t="shared" ca="1" si="9"/>
        <v>#NUM!</v>
      </c>
    </row>
    <row r="130" spans="1:8" x14ac:dyDescent="0.8">
      <c r="A130">
        <f t="shared" si="7"/>
        <v>28000</v>
      </c>
      <c r="B130" s="109" t="e">
        <f t="shared" ca="1" si="5"/>
        <v>#NUM!</v>
      </c>
      <c r="C130" s="104"/>
      <c r="D130" s="109" t="e">
        <f t="shared" ca="1" si="9"/>
        <v>#NUM!</v>
      </c>
      <c r="E130" s="109" t="e">
        <f t="shared" ca="1" si="9"/>
        <v>#NUM!</v>
      </c>
      <c r="F130" s="109" t="e">
        <f t="shared" ca="1" si="9"/>
        <v>#NUM!</v>
      </c>
      <c r="G130" s="109" t="e">
        <f t="shared" ca="1" si="9"/>
        <v>#NUM!</v>
      </c>
      <c r="H130" s="104" t="e">
        <f t="shared" ca="1" si="9"/>
        <v>#NUM!</v>
      </c>
    </row>
    <row r="131" spans="1:8" x14ac:dyDescent="0.8">
      <c r="A131">
        <f t="shared" si="7"/>
        <v>29000</v>
      </c>
      <c r="B131" s="109" t="e">
        <f t="shared" ca="1" si="5"/>
        <v>#NUM!</v>
      </c>
      <c r="C131" s="104"/>
      <c r="D131" s="109" t="e">
        <f t="shared" ca="1" si="9"/>
        <v>#NUM!</v>
      </c>
      <c r="E131" s="109" t="e">
        <f t="shared" ca="1" si="9"/>
        <v>#NUM!</v>
      </c>
      <c r="F131" s="109" t="e">
        <f t="shared" ca="1" si="9"/>
        <v>#NUM!</v>
      </c>
      <c r="G131" s="109" t="e">
        <f t="shared" ca="1" si="9"/>
        <v>#NUM!</v>
      </c>
      <c r="H131" s="104" t="e">
        <f t="shared" ca="1" si="9"/>
        <v>#NUM!</v>
      </c>
    </row>
    <row r="132" spans="1:8" x14ac:dyDescent="0.8">
      <c r="A132">
        <f t="shared" si="7"/>
        <v>30000</v>
      </c>
      <c r="B132" s="109" t="e">
        <f t="shared" ca="1" si="5"/>
        <v>#NUM!</v>
      </c>
      <c r="C132" s="104"/>
      <c r="D132" s="109" t="e">
        <f t="shared" ref="D132:H134" ca="1" si="10">-LN(1-D95)*D$26</f>
        <v>#NUM!</v>
      </c>
      <c r="E132" s="109" t="e">
        <f t="shared" ca="1" si="10"/>
        <v>#NUM!</v>
      </c>
      <c r="F132" s="109" t="e">
        <f t="shared" ca="1" si="10"/>
        <v>#NUM!</v>
      </c>
      <c r="G132" s="109" t="e">
        <f t="shared" ca="1" si="10"/>
        <v>#NUM!</v>
      </c>
      <c r="H132" s="104" t="e">
        <f t="shared" ca="1" si="10"/>
        <v>#NUM!</v>
      </c>
    </row>
    <row r="133" spans="1:8" x14ac:dyDescent="0.8">
      <c r="A133">
        <f t="shared" si="7"/>
        <v>31000</v>
      </c>
      <c r="B133" s="109" t="e">
        <f t="shared" ca="1" si="5"/>
        <v>#NUM!</v>
      </c>
      <c r="C133" s="104"/>
      <c r="D133" s="109" t="e">
        <f t="shared" ca="1" si="10"/>
        <v>#NUM!</v>
      </c>
      <c r="E133" s="109" t="e">
        <f t="shared" ca="1" si="10"/>
        <v>#NUM!</v>
      </c>
      <c r="F133" s="109" t="e">
        <f t="shared" ca="1" si="10"/>
        <v>#NUM!</v>
      </c>
      <c r="G133" s="109" t="e">
        <f t="shared" ca="1" si="10"/>
        <v>#NUM!</v>
      </c>
      <c r="H133" s="104" t="e">
        <f t="shared" ca="1" si="10"/>
        <v>#NUM!</v>
      </c>
    </row>
    <row r="134" spans="1:8" x14ac:dyDescent="0.8">
      <c r="A134">
        <f t="shared" si="7"/>
        <v>32000</v>
      </c>
      <c r="B134" s="109" t="e">
        <f t="shared" ca="1" si="5"/>
        <v>#NUM!</v>
      </c>
      <c r="C134" s="104"/>
      <c r="D134" s="109" t="e">
        <f t="shared" ca="1" si="10"/>
        <v>#NUM!</v>
      </c>
      <c r="E134" s="109" t="e">
        <f t="shared" ca="1" si="10"/>
        <v>#NUM!</v>
      </c>
      <c r="F134" s="109" t="e">
        <f t="shared" ca="1" si="10"/>
        <v>#NUM!</v>
      </c>
      <c r="G134" s="109" t="e">
        <f t="shared" ca="1" si="10"/>
        <v>#NUM!</v>
      </c>
      <c r="H134" s="104" t="e">
        <f t="shared" ca="1" si="10"/>
        <v>#NUM!</v>
      </c>
    </row>
    <row r="135" spans="1:8" x14ac:dyDescent="0.8">
      <c r="B135" s="104"/>
      <c r="C135" s="104"/>
    </row>
    <row r="136" spans="1:8" x14ac:dyDescent="0.8">
      <c r="B136" s="104"/>
      <c r="C136" s="108" t="s">
        <v>169</v>
      </c>
      <c r="D136" s="104" t="e">
        <f ca="1">MAX(D102:D134)</f>
        <v>#NUM!</v>
      </c>
      <c r="E136" s="104" t="e">
        <f ca="1">MAX(E102:E134)</f>
        <v>#NUM!</v>
      </c>
      <c r="F136" s="104" t="e">
        <f ca="1">MAX(F102:F134)</f>
        <v>#NUM!</v>
      </c>
      <c r="G136" s="104" t="e">
        <f ca="1">MAX(G102:G134)</f>
        <v>#NUM!</v>
      </c>
      <c r="H136" s="104" t="e">
        <f ca="1">MAX(H102:H134)</f>
        <v>#NUM!</v>
      </c>
    </row>
    <row r="137" spans="1:8" x14ac:dyDescent="0.8">
      <c r="B137" s="104"/>
      <c r="C137" s="108" t="s">
        <v>168</v>
      </c>
      <c r="D137" s="107" t="e">
        <f ca="1">INDEX($A$102:$A$134,MATCH(D136,D102:D134,0))</f>
        <v>#NUM!</v>
      </c>
      <c r="E137" s="107" t="e">
        <f ca="1">INDEX($A$102:$A$134,MATCH(E136,E102:E134,0))</f>
        <v>#NUM!</v>
      </c>
      <c r="F137" s="107" t="e">
        <f ca="1">INDEX($A$102:$A$134,MATCH(F136,F102:F134,0))</f>
        <v>#NUM!</v>
      </c>
      <c r="G137" s="107" t="e">
        <f ca="1">INDEX($A$102:$A$134,MATCH(G136,G102:G134,0))</f>
        <v>#NUM!</v>
      </c>
      <c r="H137" s="107" t="e">
        <f ca="1">INDEX($A$102:$A$134,MATCH(H136,H102:H134,0))</f>
        <v>#NUM!</v>
      </c>
    </row>
    <row r="138" spans="1:8" x14ac:dyDescent="0.8">
      <c r="B138" s="104"/>
      <c r="C138" s="104"/>
    </row>
    <row r="139" spans="1:8" x14ac:dyDescent="0.8">
      <c r="B139" s="104"/>
      <c r="C139" s="104"/>
    </row>
    <row r="140" spans="1:8" x14ac:dyDescent="0.8">
      <c r="B140" s="104"/>
      <c r="C140" s="104"/>
    </row>
    <row r="141" spans="1:8" x14ac:dyDescent="0.8">
      <c r="B141" s="104"/>
      <c r="C141" s="104"/>
    </row>
    <row r="142" spans="1:8" x14ac:dyDescent="0.8">
      <c r="B142" s="104"/>
      <c r="C142" s="104"/>
    </row>
    <row r="143" spans="1:8" x14ac:dyDescent="0.8">
      <c r="B143" s="104"/>
      <c r="C143" s="104"/>
    </row>
    <row r="144" spans="1:8" x14ac:dyDescent="0.8">
      <c r="B144" s="104"/>
      <c r="C144" s="104"/>
    </row>
    <row r="145" spans="2:3" x14ac:dyDescent="0.8">
      <c r="B145" s="104"/>
      <c r="C145" s="104"/>
    </row>
    <row r="146" spans="2:3" x14ac:dyDescent="0.8">
      <c r="B146" s="104"/>
      <c r="C146" s="104"/>
    </row>
    <row r="147" spans="2:3" x14ac:dyDescent="0.8">
      <c r="B147" s="104"/>
      <c r="C147" s="104"/>
    </row>
    <row r="148" spans="2:3" x14ac:dyDescent="0.8">
      <c r="B148" s="104"/>
      <c r="C148" s="104"/>
    </row>
    <row r="149" spans="2:3" x14ac:dyDescent="0.8">
      <c r="B149" s="104"/>
      <c r="C149" s="104"/>
    </row>
    <row r="150" spans="2:3" x14ac:dyDescent="0.8">
      <c r="B150" s="104"/>
      <c r="C150" s="104"/>
    </row>
    <row r="151" spans="2:3" x14ac:dyDescent="0.8">
      <c r="B151" s="104"/>
      <c r="C151" s="104"/>
    </row>
    <row r="152" spans="2:3" x14ac:dyDescent="0.8">
      <c r="B152" s="104"/>
      <c r="C152" s="104"/>
    </row>
    <row r="153" spans="2:3" x14ac:dyDescent="0.8">
      <c r="B153" s="104"/>
      <c r="C153" s="104"/>
    </row>
    <row r="154" spans="2:3" x14ac:dyDescent="0.8">
      <c r="B154" s="104"/>
      <c r="C154" s="104"/>
    </row>
    <row r="155" spans="2:3" x14ac:dyDescent="0.8">
      <c r="B155" s="104"/>
      <c r="C155" s="104"/>
    </row>
    <row r="156" spans="2:3" x14ac:dyDescent="0.8">
      <c r="B156" s="104"/>
      <c r="C156" s="104"/>
    </row>
    <row r="157" spans="2:3" x14ac:dyDescent="0.8">
      <c r="B157" s="104"/>
      <c r="C157" s="104"/>
    </row>
    <row r="158" spans="2:3" x14ac:dyDescent="0.8">
      <c r="B158" s="104"/>
      <c r="C158" s="104"/>
    </row>
    <row r="159" spans="2:3" x14ac:dyDescent="0.8">
      <c r="B159" s="104"/>
      <c r="C159" s="104"/>
    </row>
    <row r="160" spans="2:3" x14ac:dyDescent="0.8">
      <c r="B160" s="104"/>
      <c r="C160" s="104"/>
    </row>
    <row r="161" spans="2:3" x14ac:dyDescent="0.8">
      <c r="B161" s="104"/>
      <c r="C161" s="104"/>
    </row>
    <row r="162" spans="2:3" x14ac:dyDescent="0.8">
      <c r="B162" s="104"/>
      <c r="C162" s="104"/>
    </row>
    <row r="163" spans="2:3" x14ac:dyDescent="0.8">
      <c r="B163" s="104"/>
      <c r="C163" s="104"/>
    </row>
    <row r="164" spans="2:3" x14ac:dyDescent="0.8">
      <c r="B164" s="104"/>
      <c r="C164" s="104"/>
    </row>
    <row r="165" spans="2:3" x14ac:dyDescent="0.8">
      <c r="B165" s="104"/>
      <c r="C165" s="104"/>
    </row>
    <row r="166" spans="2:3" x14ac:dyDescent="0.8">
      <c r="B166" s="104"/>
      <c r="C166" s="104"/>
    </row>
    <row r="167" spans="2:3" x14ac:dyDescent="0.8">
      <c r="B167" s="104"/>
      <c r="C167" s="104"/>
    </row>
    <row r="168" spans="2:3" x14ac:dyDescent="0.8">
      <c r="B168" s="104"/>
      <c r="C168" s="104"/>
    </row>
    <row r="169" spans="2:3" x14ac:dyDescent="0.8">
      <c r="B169" s="104"/>
      <c r="C169" s="104"/>
    </row>
    <row r="170" spans="2:3" x14ac:dyDescent="0.8">
      <c r="B170" s="104"/>
      <c r="C170" s="104"/>
    </row>
    <row r="171" spans="2:3" x14ac:dyDescent="0.8">
      <c r="B171" s="104"/>
      <c r="C171" s="104"/>
    </row>
    <row r="172" spans="2:3" x14ac:dyDescent="0.8">
      <c r="B172" s="104"/>
      <c r="C172" s="104"/>
    </row>
    <row r="173" spans="2:3" x14ac:dyDescent="0.8">
      <c r="B173" s="104"/>
      <c r="C173" s="104"/>
    </row>
    <row r="174" spans="2:3" x14ac:dyDescent="0.8">
      <c r="B174" s="104"/>
      <c r="C174" s="104"/>
    </row>
    <row r="175" spans="2:3" x14ac:dyDescent="0.8">
      <c r="B175" s="104"/>
      <c r="C175" s="104"/>
    </row>
    <row r="176" spans="2:3" x14ac:dyDescent="0.8">
      <c r="B176" s="104"/>
      <c r="C176" s="104"/>
    </row>
    <row r="177" spans="2:3" x14ac:dyDescent="0.8">
      <c r="B177" s="104"/>
      <c r="C177" s="104"/>
    </row>
    <row r="178" spans="2:3" x14ac:dyDescent="0.8">
      <c r="B178" s="104"/>
      <c r="C178" s="104"/>
    </row>
    <row r="179" spans="2:3" x14ac:dyDescent="0.8">
      <c r="B179" s="104"/>
      <c r="C179" s="104"/>
    </row>
  </sheetData>
  <mergeCells count="4">
    <mergeCell ref="J9:N9"/>
    <mergeCell ref="P9:S9"/>
    <mergeCell ref="H16:N16"/>
    <mergeCell ref="A25:B25"/>
  </mergeCells>
  <pageMargins left="0.7" right="0.7" top="0.75" bottom="0.75" header="0.3" footer="0.3"/>
  <pageSetup scale="73"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EFE9F-70B1-4ECF-9243-9DF76E30D503}">
  <sheetPr>
    <tabColor theme="4" tint="0.79998168889431442"/>
  </sheetPr>
  <dimension ref="A1:G39"/>
  <sheetViews>
    <sheetView topLeftCell="A19" zoomScale="80" zoomScaleNormal="80" workbookViewId="0">
      <selection activeCell="D39" sqref="D39"/>
    </sheetView>
  </sheetViews>
  <sheetFormatPr defaultRowHeight="16" x14ac:dyDescent="0.8"/>
  <cols>
    <col min="1" max="1" width="18.625" customWidth="1"/>
    <col min="2" max="2" width="19.75" customWidth="1"/>
    <col min="3" max="3" width="19.5" bestFit="1" customWidth="1"/>
    <col min="4" max="4" width="9.375" customWidth="1"/>
    <col min="5" max="5" width="17.125" bestFit="1" customWidth="1"/>
  </cols>
  <sheetData>
    <row r="1" spans="1:3" x14ac:dyDescent="0.8">
      <c r="A1" t="s">
        <v>161</v>
      </c>
      <c r="B1" s="73" t="s">
        <v>196</v>
      </c>
      <c r="C1" s="122" t="s">
        <v>197</v>
      </c>
    </row>
    <row r="2" spans="1:3" x14ac:dyDescent="0.8">
      <c r="A2" t="s">
        <v>160</v>
      </c>
      <c r="B2">
        <v>10000</v>
      </c>
      <c r="C2">
        <v>10000</v>
      </c>
    </row>
    <row r="3" spans="1:3" x14ac:dyDescent="0.8">
      <c r="A3" t="s">
        <v>159</v>
      </c>
      <c r="B3" s="104">
        <v>83000</v>
      </c>
      <c r="C3" s="104">
        <v>83000</v>
      </c>
    </row>
    <row r="4" spans="1:3" x14ac:dyDescent="0.8">
      <c r="A4" t="s">
        <v>158</v>
      </c>
      <c r="B4" s="123">
        <v>407986.58</v>
      </c>
      <c r="C4" s="123">
        <v>424695.4</v>
      </c>
    </row>
    <row r="5" spans="1:3" x14ac:dyDescent="0.8">
      <c r="A5" t="s">
        <v>157</v>
      </c>
      <c r="B5" s="104">
        <v>409932.92</v>
      </c>
      <c r="C5" s="104">
        <v>426950.13</v>
      </c>
    </row>
    <row r="6" spans="1:3" x14ac:dyDescent="0.8">
      <c r="A6" t="s">
        <v>156</v>
      </c>
      <c r="B6" s="104" t="s">
        <v>113</v>
      </c>
      <c r="C6" s="104" t="s">
        <v>113</v>
      </c>
    </row>
    <row r="7" spans="1:3" x14ac:dyDescent="0.8">
      <c r="A7" t="s">
        <v>155</v>
      </c>
      <c r="B7" s="104">
        <v>115017.04</v>
      </c>
      <c r="C7" s="104">
        <v>116498.18</v>
      </c>
    </row>
    <row r="8" spans="1:3" x14ac:dyDescent="0.8">
      <c r="A8" t="s">
        <v>154</v>
      </c>
      <c r="B8" s="104">
        <v>13228919577.42</v>
      </c>
      <c r="C8" s="104">
        <v>13571826270.07</v>
      </c>
    </row>
    <row r="9" spans="1:3" x14ac:dyDescent="0.8">
      <c r="A9" t="s">
        <v>153</v>
      </c>
      <c r="B9">
        <v>-4.6399999999999997E-2</v>
      </c>
      <c r="C9">
        <v>-0.1143</v>
      </c>
    </row>
    <row r="10" spans="1:3" x14ac:dyDescent="0.8">
      <c r="A10" t="s">
        <v>152</v>
      </c>
      <c r="B10">
        <v>3</v>
      </c>
      <c r="C10">
        <v>3.1</v>
      </c>
    </row>
    <row r="11" spans="1:3" x14ac:dyDescent="0.8">
      <c r="A11" t="s">
        <v>151</v>
      </c>
      <c r="B11">
        <v>0.28189999999999998</v>
      </c>
      <c r="C11">
        <v>0.27429999999999999</v>
      </c>
    </row>
    <row r="12" spans="1:3" x14ac:dyDescent="0.8">
      <c r="A12" t="s">
        <v>150</v>
      </c>
      <c r="B12" t="s">
        <v>198</v>
      </c>
      <c r="C12" t="s">
        <v>199</v>
      </c>
    </row>
    <row r="13" spans="1:3" x14ac:dyDescent="0.8">
      <c r="A13" t="s">
        <v>149</v>
      </c>
      <c r="B13" t="s">
        <v>200</v>
      </c>
      <c r="C13" t="s">
        <v>201</v>
      </c>
    </row>
    <row r="14" spans="1:3" x14ac:dyDescent="0.8">
      <c r="A14" t="s">
        <v>148</v>
      </c>
      <c r="B14" t="s">
        <v>202</v>
      </c>
      <c r="C14" t="s">
        <v>203</v>
      </c>
    </row>
    <row r="15" spans="1:3" x14ac:dyDescent="0.8">
      <c r="A15" t="s">
        <v>147</v>
      </c>
      <c r="B15" t="s">
        <v>204</v>
      </c>
      <c r="C15" t="s">
        <v>205</v>
      </c>
    </row>
    <row r="18" spans="1:4" x14ac:dyDescent="0.8">
      <c r="A18" s="124"/>
      <c r="B18" s="125" t="s">
        <v>206</v>
      </c>
      <c r="C18" s="125"/>
      <c r="D18" s="124"/>
    </row>
    <row r="19" spans="1:4" x14ac:dyDescent="0.8">
      <c r="A19" s="126" t="s">
        <v>207</v>
      </c>
      <c r="B19" s="127" t="s">
        <v>208</v>
      </c>
      <c r="C19" s="126" t="s">
        <v>209</v>
      </c>
      <c r="D19" s="127"/>
    </row>
    <row r="20" spans="1:4" x14ac:dyDescent="0.8">
      <c r="A20" s="127" t="s">
        <v>210</v>
      </c>
      <c r="B20" s="124">
        <v>0.2</v>
      </c>
      <c r="C20" s="124">
        <f>1-B20</f>
        <v>0.8</v>
      </c>
      <c r="D20" s="128"/>
    </row>
    <row r="21" spans="1:4" x14ac:dyDescent="0.8">
      <c r="A21" s="124"/>
      <c r="B21" s="124"/>
      <c r="C21" s="125"/>
      <c r="D21" s="125"/>
    </row>
    <row r="22" spans="1:4" x14ac:dyDescent="0.8">
      <c r="A22" s="129" t="s">
        <v>211</v>
      </c>
      <c r="B22" s="129"/>
      <c r="C22" s="124"/>
      <c r="D22" s="124"/>
    </row>
    <row r="23" spans="1:4" x14ac:dyDescent="0.8">
      <c r="A23" s="124" t="s">
        <v>212</v>
      </c>
      <c r="B23" s="130">
        <v>0.9</v>
      </c>
      <c r="C23" s="130">
        <v>0.1</v>
      </c>
      <c r="D23" s="124"/>
    </row>
    <row r="24" spans="1:4" x14ac:dyDescent="0.8">
      <c r="A24" s="124" t="s">
        <v>213</v>
      </c>
      <c r="B24" s="124">
        <f>1-B23</f>
        <v>9.9999999999999978E-2</v>
      </c>
      <c r="C24" s="124">
        <f>1-C23</f>
        <v>0.9</v>
      </c>
      <c r="D24" s="124"/>
    </row>
    <row r="25" spans="1:4" x14ac:dyDescent="0.8">
      <c r="A25" s="124"/>
      <c r="B25" s="124"/>
      <c r="C25" s="124"/>
      <c r="D25" s="124"/>
    </row>
    <row r="26" spans="1:4" x14ac:dyDescent="0.8">
      <c r="A26" s="129" t="s">
        <v>214</v>
      </c>
      <c r="B26" s="124"/>
      <c r="C26" s="124"/>
      <c r="D26" s="129" t="s">
        <v>215</v>
      </c>
    </row>
    <row r="27" spans="1:4" x14ac:dyDescent="0.8">
      <c r="A27" s="124" t="s">
        <v>216</v>
      </c>
      <c r="B27" s="124">
        <f>$B$20*B23</f>
        <v>0.18000000000000002</v>
      </c>
      <c r="C27" s="124">
        <f>$C$20*C23</f>
        <v>8.0000000000000016E-2</v>
      </c>
      <c r="D27" s="130">
        <f>SUM(B27:C27)</f>
        <v>0.26</v>
      </c>
    </row>
    <row r="28" spans="1:4" x14ac:dyDescent="0.8">
      <c r="A28" s="124" t="s">
        <v>217</v>
      </c>
      <c r="B28" s="124">
        <f>$B$20*B24</f>
        <v>1.9999999999999997E-2</v>
      </c>
      <c r="C28" s="124">
        <f>$C$20*C24</f>
        <v>0.72000000000000008</v>
      </c>
      <c r="D28" s="130">
        <f>SUM(B28:C28)</f>
        <v>0.7400000000000001</v>
      </c>
    </row>
    <row r="29" spans="1:4" x14ac:dyDescent="0.8">
      <c r="A29" s="124"/>
      <c r="B29" s="124"/>
      <c r="C29" s="124"/>
      <c r="D29" s="124"/>
    </row>
    <row r="30" spans="1:4" x14ac:dyDescent="0.8">
      <c r="A30" s="129" t="s">
        <v>218</v>
      </c>
      <c r="B30" s="129"/>
      <c r="C30" s="129"/>
      <c r="D30" s="131"/>
    </row>
    <row r="31" spans="1:4" x14ac:dyDescent="0.8">
      <c r="A31" s="124" t="s">
        <v>219</v>
      </c>
      <c r="B31" s="132">
        <f>B27/$D27</f>
        <v>0.6923076923076924</v>
      </c>
      <c r="C31" s="133">
        <f>C27/$D27</f>
        <v>0.30769230769230776</v>
      </c>
      <c r="D31" s="131"/>
    </row>
    <row r="32" spans="1:4" x14ac:dyDescent="0.8">
      <c r="A32" s="124" t="s">
        <v>220</v>
      </c>
      <c r="B32" s="134">
        <f>B28/$D28</f>
        <v>2.7027027027027018E-2</v>
      </c>
      <c r="C32" s="133">
        <f>C28/$D28</f>
        <v>0.97297297297297292</v>
      </c>
      <c r="D32" s="131"/>
    </row>
    <row r="34" spans="1:7" x14ac:dyDescent="0.8">
      <c r="A34" s="131"/>
      <c r="B34" s="131" t="s">
        <v>221</v>
      </c>
      <c r="C34" s="131" t="s">
        <v>222</v>
      </c>
      <c r="D34" s="131" t="s">
        <v>223</v>
      </c>
      <c r="E34" s="131" t="s">
        <v>224</v>
      </c>
      <c r="F34" s="131"/>
      <c r="G34" s="131"/>
    </row>
    <row r="35" spans="1:7" x14ac:dyDescent="0.8">
      <c r="A35" s="131" t="s">
        <v>225</v>
      </c>
      <c r="B35" s="135">
        <v>0.2</v>
      </c>
      <c r="C35" s="131" t="s">
        <v>17</v>
      </c>
      <c r="D35" s="131" t="s">
        <v>15</v>
      </c>
      <c r="E35" s="136">
        <v>5</v>
      </c>
      <c r="F35" s="136">
        <v>2</v>
      </c>
      <c r="G35" s="136">
        <v>4</v>
      </c>
    </row>
    <row r="36" spans="1:7" x14ac:dyDescent="0.8">
      <c r="A36" s="131" t="s">
        <v>226</v>
      </c>
      <c r="B36" s="137">
        <f>B31</f>
        <v>0.6923076923076924</v>
      </c>
      <c r="C36" s="131" t="s">
        <v>15</v>
      </c>
      <c r="D36" s="131" t="s">
        <v>17</v>
      </c>
      <c r="E36" s="136">
        <v>6</v>
      </c>
      <c r="F36" s="136">
        <v>1</v>
      </c>
      <c r="G36" s="136">
        <v>3</v>
      </c>
    </row>
    <row r="37" spans="1:7" x14ac:dyDescent="0.8">
      <c r="B37" t="s">
        <v>227</v>
      </c>
    </row>
    <row r="38" spans="1:7" ht="16.75" thickBot="1" x14ac:dyDescent="0.95"/>
    <row r="39" spans="1:7" ht="16.75" thickBot="1" x14ac:dyDescent="0.95">
      <c r="A39" s="138" t="s">
        <v>228</v>
      </c>
      <c r="B39" s="139">
        <f>C4-B4</f>
        <v>16708.820000000007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428D4-19CB-4BCF-8342-535A0CC05A30}">
  <sheetPr>
    <tabColor theme="4" tint="0.79998168889431442"/>
  </sheetPr>
  <dimension ref="A1:G39"/>
  <sheetViews>
    <sheetView topLeftCell="A31" zoomScale="80" zoomScaleNormal="80" workbookViewId="0">
      <selection activeCell="B12" sqref="B12"/>
    </sheetView>
  </sheetViews>
  <sheetFormatPr defaultRowHeight="16" x14ac:dyDescent="0.8"/>
  <cols>
    <col min="1" max="1" width="14.625" customWidth="1"/>
    <col min="2" max="2" width="20.125" bestFit="1" customWidth="1"/>
    <col min="3" max="3" width="19.5" bestFit="1" customWidth="1"/>
    <col min="4" max="4" width="8.75" customWidth="1"/>
    <col min="5" max="5" width="17.125" bestFit="1" customWidth="1"/>
  </cols>
  <sheetData>
    <row r="1" spans="1:5" x14ac:dyDescent="0.8">
      <c r="A1" t="s">
        <v>161</v>
      </c>
      <c r="B1" s="73" t="s">
        <v>196</v>
      </c>
      <c r="C1" s="122" t="s">
        <v>229</v>
      </c>
      <c r="E1" s="140"/>
    </row>
    <row r="2" spans="1:5" x14ac:dyDescent="0.8">
      <c r="A2" t="s">
        <v>160</v>
      </c>
      <c r="B2" s="141">
        <v>10000</v>
      </c>
      <c r="C2" s="142">
        <v>10000</v>
      </c>
      <c r="E2" s="59"/>
    </row>
    <row r="3" spans="1:5" x14ac:dyDescent="0.8">
      <c r="A3" t="s">
        <v>159</v>
      </c>
      <c r="B3" s="104">
        <v>83000</v>
      </c>
      <c r="C3" s="143">
        <v>83000</v>
      </c>
      <c r="E3" s="144"/>
    </row>
    <row r="4" spans="1:5" x14ac:dyDescent="0.8">
      <c r="A4" t="s">
        <v>158</v>
      </c>
      <c r="B4" s="123">
        <v>407986.58</v>
      </c>
      <c r="C4" s="145">
        <v>450197.08754267672</v>
      </c>
      <c r="D4" s="26"/>
      <c r="E4" s="144"/>
    </row>
    <row r="5" spans="1:5" x14ac:dyDescent="0.8">
      <c r="A5" t="s">
        <v>157</v>
      </c>
      <c r="B5" s="104">
        <v>409932.92</v>
      </c>
      <c r="C5" s="143">
        <v>453843.7407401962</v>
      </c>
      <c r="E5" s="144"/>
    </row>
    <row r="6" spans="1:5" x14ac:dyDescent="0.8">
      <c r="A6" t="s">
        <v>156</v>
      </c>
      <c r="B6" s="104" t="s">
        <v>113</v>
      </c>
      <c r="C6" s="143" t="s">
        <v>113</v>
      </c>
      <c r="E6" s="144"/>
    </row>
    <row r="7" spans="1:5" x14ac:dyDescent="0.8">
      <c r="A7" t="s">
        <v>155</v>
      </c>
      <c r="B7" s="104">
        <v>115017.04</v>
      </c>
      <c r="C7" s="143">
        <v>119583.37341438291</v>
      </c>
      <c r="D7" s="26"/>
      <c r="E7" s="144"/>
    </row>
    <row r="8" spans="1:5" x14ac:dyDescent="0.8">
      <c r="A8" t="s">
        <v>154</v>
      </c>
      <c r="B8" s="104">
        <v>13228919577.42</v>
      </c>
      <c r="C8" s="143">
        <v>14300183197.163742</v>
      </c>
      <c r="E8" s="144"/>
    </row>
    <row r="9" spans="1:5" x14ac:dyDescent="0.8">
      <c r="A9" t="s">
        <v>153</v>
      </c>
      <c r="B9">
        <v>-4.6399999999999997E-2</v>
      </c>
      <c r="C9" s="146">
        <v>-0.15774760883292424</v>
      </c>
      <c r="E9" s="146"/>
    </row>
    <row r="10" spans="1:5" x14ac:dyDescent="0.8">
      <c r="A10" t="s">
        <v>152</v>
      </c>
      <c r="B10">
        <v>3</v>
      </c>
      <c r="C10" s="147">
        <v>3.0323022858519799</v>
      </c>
      <c r="E10" s="147"/>
    </row>
    <row r="11" spans="1:5" x14ac:dyDescent="0.8">
      <c r="A11" t="s">
        <v>151</v>
      </c>
      <c r="B11">
        <v>0.28189999999999998</v>
      </c>
      <c r="C11" s="146">
        <v>0.26562449363479479</v>
      </c>
      <c r="E11" s="146"/>
    </row>
    <row r="12" spans="1:5" x14ac:dyDescent="0.8">
      <c r="A12" t="s">
        <v>150</v>
      </c>
      <c r="B12" t="s">
        <v>198</v>
      </c>
      <c r="C12" s="144">
        <v>-27068.007188559743</v>
      </c>
      <c r="E12" s="144"/>
    </row>
    <row r="13" spans="1:5" x14ac:dyDescent="0.8">
      <c r="A13" t="s">
        <v>149</v>
      </c>
      <c r="B13" t="s">
        <v>200</v>
      </c>
      <c r="C13" s="144">
        <v>880523.62915226934</v>
      </c>
      <c r="E13" s="144"/>
    </row>
    <row r="14" spans="1:5" x14ac:dyDescent="0.8">
      <c r="A14" t="s">
        <v>148</v>
      </c>
      <c r="B14" t="s">
        <v>202</v>
      </c>
      <c r="C14" s="144">
        <v>907591.63634082908</v>
      </c>
      <c r="E14" s="144"/>
    </row>
    <row r="15" spans="1:5" x14ac:dyDescent="0.8">
      <c r="A15" t="s">
        <v>147</v>
      </c>
      <c r="B15" t="s">
        <v>204</v>
      </c>
      <c r="C15" s="144">
        <v>1195.8337341438291</v>
      </c>
      <c r="E15" s="144"/>
    </row>
    <row r="18" spans="1:4" x14ac:dyDescent="0.8">
      <c r="A18" s="124"/>
      <c r="B18" s="125" t="s">
        <v>206</v>
      </c>
      <c r="C18" s="125"/>
      <c r="D18" s="124"/>
    </row>
    <row r="19" spans="1:4" x14ac:dyDescent="0.8">
      <c r="A19" s="127" t="s">
        <v>207</v>
      </c>
      <c r="B19" s="127" t="s">
        <v>208</v>
      </c>
      <c r="C19" s="126" t="s">
        <v>209</v>
      </c>
      <c r="D19" s="127"/>
    </row>
    <row r="20" spans="1:4" x14ac:dyDescent="0.8">
      <c r="A20" s="127" t="s">
        <v>210</v>
      </c>
      <c r="B20" s="124">
        <v>0.2</v>
      </c>
      <c r="C20" s="124">
        <f>1-B20</f>
        <v>0.8</v>
      </c>
      <c r="D20" s="128"/>
    </row>
    <row r="21" spans="1:4" x14ac:dyDescent="0.8">
      <c r="A21" s="124"/>
      <c r="B21" s="124"/>
      <c r="C21" s="125"/>
      <c r="D21" s="125"/>
    </row>
    <row r="22" spans="1:4" x14ac:dyDescent="0.8">
      <c r="A22" s="129" t="s">
        <v>230</v>
      </c>
      <c r="B22" s="129"/>
      <c r="C22" s="124"/>
      <c r="D22" s="124"/>
    </row>
    <row r="23" spans="1:4" x14ac:dyDescent="0.8">
      <c r="A23" s="124" t="s">
        <v>231</v>
      </c>
      <c r="B23" s="130">
        <v>1</v>
      </c>
      <c r="C23" s="130">
        <v>0</v>
      </c>
      <c r="D23" s="124"/>
    </row>
    <row r="24" spans="1:4" x14ac:dyDescent="0.8">
      <c r="A24" s="124" t="s">
        <v>232</v>
      </c>
      <c r="B24" s="124">
        <f>1-B23</f>
        <v>0</v>
      </c>
      <c r="C24" s="124">
        <f>1-C23</f>
        <v>1</v>
      </c>
      <c r="D24" s="124"/>
    </row>
    <row r="25" spans="1:4" x14ac:dyDescent="0.8">
      <c r="A25" s="124"/>
      <c r="B25" s="124"/>
      <c r="C25" s="124"/>
      <c r="D25" s="124"/>
    </row>
    <row r="26" spans="1:4" x14ac:dyDescent="0.8">
      <c r="A26" s="129" t="s">
        <v>214</v>
      </c>
      <c r="B26" s="124"/>
      <c r="C26" s="124"/>
      <c r="D26" s="129" t="s">
        <v>215</v>
      </c>
    </row>
    <row r="27" spans="1:4" x14ac:dyDescent="0.8">
      <c r="A27" s="124" t="s">
        <v>233</v>
      </c>
      <c r="B27" s="124">
        <f>$B$20*B23</f>
        <v>0.2</v>
      </c>
      <c r="C27" s="124">
        <f>$C$20*C23</f>
        <v>0</v>
      </c>
      <c r="D27" s="130">
        <f>SUM(B27:C27)</f>
        <v>0.2</v>
      </c>
    </row>
    <row r="28" spans="1:4" x14ac:dyDescent="0.8">
      <c r="A28" s="124" t="s">
        <v>234</v>
      </c>
      <c r="B28" s="124">
        <f>$B$20*B24</f>
        <v>0</v>
      </c>
      <c r="C28" s="124">
        <f>$C$20*C24</f>
        <v>0.8</v>
      </c>
      <c r="D28" s="130">
        <f>SUM(B28:C28)</f>
        <v>0.8</v>
      </c>
    </row>
    <row r="29" spans="1:4" x14ac:dyDescent="0.8">
      <c r="A29" s="124"/>
      <c r="B29" s="124"/>
      <c r="C29" s="124"/>
      <c r="D29" s="124"/>
    </row>
    <row r="30" spans="1:4" x14ac:dyDescent="0.8">
      <c r="A30" s="129" t="s">
        <v>218</v>
      </c>
      <c r="B30" s="129"/>
      <c r="C30" s="129"/>
      <c r="D30" s="131"/>
    </row>
    <row r="31" spans="1:4" x14ac:dyDescent="0.8">
      <c r="A31" s="124" t="s">
        <v>235</v>
      </c>
      <c r="B31" s="132">
        <f>B27/$D27</f>
        <v>1</v>
      </c>
      <c r="C31" s="133">
        <f>C27/$D27</f>
        <v>0</v>
      </c>
      <c r="D31" s="131"/>
    </row>
    <row r="32" spans="1:4" x14ac:dyDescent="0.8">
      <c r="A32" s="124" t="s">
        <v>236</v>
      </c>
      <c r="B32" s="134">
        <f>B28/$D28</f>
        <v>0</v>
      </c>
      <c r="C32" s="133">
        <f>C28/$D28</f>
        <v>1</v>
      </c>
      <c r="D32" s="131"/>
    </row>
    <row r="34" spans="1:7" x14ac:dyDescent="0.8">
      <c r="A34" s="131"/>
      <c r="B34" s="131" t="s">
        <v>221</v>
      </c>
      <c r="C34" s="131" t="s">
        <v>222</v>
      </c>
      <c r="D34" s="131" t="s">
        <v>223</v>
      </c>
      <c r="E34" s="131" t="s">
        <v>224</v>
      </c>
      <c r="F34" s="131"/>
      <c r="G34" s="131"/>
    </row>
    <row r="35" spans="1:7" x14ac:dyDescent="0.8">
      <c r="A35" s="131" t="s">
        <v>225</v>
      </c>
      <c r="B35" s="135">
        <v>0.2</v>
      </c>
      <c r="C35" s="131" t="s">
        <v>17</v>
      </c>
      <c r="D35" s="131" t="s">
        <v>15</v>
      </c>
      <c r="E35" s="136">
        <v>5</v>
      </c>
      <c r="F35" s="136">
        <v>2</v>
      </c>
      <c r="G35" s="136">
        <v>4</v>
      </c>
    </row>
    <row r="36" spans="1:7" x14ac:dyDescent="0.8">
      <c r="A36" s="131" t="s">
        <v>237</v>
      </c>
      <c r="B36" s="137">
        <f>B31</f>
        <v>1</v>
      </c>
      <c r="C36" s="131" t="s">
        <v>15</v>
      </c>
      <c r="D36" s="131" t="s">
        <v>238</v>
      </c>
      <c r="E36" s="136">
        <v>7</v>
      </c>
      <c r="F36" s="136">
        <v>0</v>
      </c>
      <c r="G36" s="136">
        <v>0</v>
      </c>
    </row>
    <row r="38" spans="1:7" ht="16.75" thickBot="1" x14ac:dyDescent="0.95"/>
    <row r="39" spans="1:7" ht="16.75" thickBot="1" x14ac:dyDescent="0.95">
      <c r="A39" s="138" t="s">
        <v>239</v>
      </c>
      <c r="B39" s="139">
        <f>C4-B4</f>
        <v>42210.5075426767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EB430-0897-43AA-B5A2-B87D2B285168}">
  <sheetPr>
    <tabColor rgb="FFBFC2ED"/>
  </sheetPr>
  <dimension ref="A1:L10001"/>
  <sheetViews>
    <sheetView topLeftCell="M1" zoomScale="50" zoomScaleNormal="50" workbookViewId="0">
      <selection activeCell="Z37" sqref="Z37"/>
    </sheetView>
  </sheetViews>
  <sheetFormatPr defaultRowHeight="16" x14ac:dyDescent="0.8"/>
  <cols>
    <col min="1" max="1" width="9.375" bestFit="1" customWidth="1"/>
    <col min="2" max="2" width="12.1640625" bestFit="1" customWidth="1"/>
    <col min="3" max="3" width="25.1640625" bestFit="1" customWidth="1"/>
    <col min="4" max="4" width="24.2890625" bestFit="1" customWidth="1"/>
    <col min="5" max="5" width="20.5390625" bestFit="1" customWidth="1"/>
    <col min="6" max="6" width="24.7890625" bestFit="1" customWidth="1"/>
    <col min="7" max="7" width="11.6640625" bestFit="1" customWidth="1"/>
    <col min="8" max="8" width="21.125" bestFit="1" customWidth="1"/>
    <col min="9" max="9" width="11.625" bestFit="1" customWidth="1"/>
    <col min="10" max="10" width="25.7890625" bestFit="1" customWidth="1"/>
    <col min="11" max="11" width="11.625" bestFit="1" customWidth="1"/>
    <col min="12" max="12" width="20.5390625" bestFit="1" customWidth="1"/>
  </cols>
  <sheetData>
    <row r="1" spans="1:12" x14ac:dyDescent="0.8">
      <c r="A1" s="71" t="s">
        <v>80</v>
      </c>
      <c r="B1" s="72" t="s">
        <v>0</v>
      </c>
      <c r="C1" s="73" t="s">
        <v>81</v>
      </c>
      <c r="D1" s="73" t="s">
        <v>82</v>
      </c>
      <c r="E1" s="73" t="s">
        <v>83</v>
      </c>
      <c r="F1" s="73" t="s">
        <v>84</v>
      </c>
      <c r="G1" s="78" t="s">
        <v>63</v>
      </c>
      <c r="H1" s="78" t="s">
        <v>85</v>
      </c>
      <c r="I1" s="78" t="s">
        <v>86</v>
      </c>
      <c r="J1" s="79" t="s">
        <v>89</v>
      </c>
      <c r="K1" s="78" t="s">
        <v>86</v>
      </c>
      <c r="L1" s="78" t="s">
        <v>83</v>
      </c>
    </row>
    <row r="2" spans="1:12" x14ac:dyDescent="0.8">
      <c r="A2" s="74">
        <v>1</v>
      </c>
      <c r="B2" s="75">
        <v>729889.28843993018</v>
      </c>
      <c r="C2" s="76">
        <v>31.517322827772361</v>
      </c>
      <c r="D2" s="76">
        <v>23.232699422548304</v>
      </c>
      <c r="E2" s="76">
        <v>492.35353300363585</v>
      </c>
      <c r="F2" s="76">
        <v>42.911600262941754</v>
      </c>
      <c r="G2" s="77">
        <v>1</v>
      </c>
      <c r="H2" s="80">
        <f>IF($G2 = 1, $D2, IF($G2 = 2, $C2, IF($G2 = 3, $F2)))</f>
        <v>23.232699422548304</v>
      </c>
      <c r="I2" s="80">
        <f>IF($G2 = 1, 1000, IF($G2 = 2, 1000, IF($G2 = 3, $E2)))</f>
        <v>1000</v>
      </c>
      <c r="J2" s="81">
        <f>CORREL($H$2:$H$10001, $I$2:$I$10001)</f>
        <v>-0.50829269034404756</v>
      </c>
      <c r="K2" s="80">
        <f>IF($G2 = 3, $E2, 0)</f>
        <v>0</v>
      </c>
      <c r="L2" s="80" t="str">
        <f>IF($G2 = 3, $E2, "")</f>
        <v/>
      </c>
    </row>
    <row r="3" spans="1:12" x14ac:dyDescent="0.8">
      <c r="A3" s="74">
        <v>2</v>
      </c>
      <c r="B3" s="75">
        <v>103193.05695901159</v>
      </c>
      <c r="C3" s="76">
        <v>39.587254203367763</v>
      </c>
      <c r="D3" s="76">
        <v>30.458716274268323</v>
      </c>
      <c r="E3" s="76">
        <v>677.01413392642178</v>
      </c>
      <c r="F3" s="76">
        <v>52.914593975232464</v>
      </c>
      <c r="G3" s="77">
        <v>2</v>
      </c>
      <c r="H3" s="80">
        <f t="shared" ref="H3:H66" si="0">IF($G3 = 1, $D3, IF($G3 = 2, $C3, IF($G3 = 3, $F3)))</f>
        <v>39.587254203367763</v>
      </c>
      <c r="I3" s="80">
        <f t="shared" ref="I3:I66" si="1">IF($G3 = 1, 1000, IF($G3 = 2, 1000, IF($G3 = 3, $E3)))</f>
        <v>1000</v>
      </c>
      <c r="K3" s="80">
        <f t="shared" ref="K3:K66" si="2">IF($G3 = 3, $E3, 0)</f>
        <v>0</v>
      </c>
      <c r="L3" s="80" t="str">
        <f t="shared" ref="L3:L66" si="3">IF($G3 = 3, $E3, "")</f>
        <v/>
      </c>
    </row>
    <row r="4" spans="1:12" x14ac:dyDescent="0.8">
      <c r="A4" s="74">
        <v>3</v>
      </c>
      <c r="B4" s="75">
        <v>527813.8651270722</v>
      </c>
      <c r="C4" s="76">
        <v>34.1493427507856</v>
      </c>
      <c r="D4" s="76">
        <v>29.165601010426474</v>
      </c>
      <c r="E4" s="76">
        <v>681.52039513004627</v>
      </c>
      <c r="F4" s="76">
        <v>43.067559553775794</v>
      </c>
      <c r="G4" s="77">
        <v>1</v>
      </c>
      <c r="H4" s="80">
        <f t="shared" si="0"/>
        <v>29.165601010426474</v>
      </c>
      <c r="I4" s="80">
        <f t="shared" si="1"/>
        <v>1000</v>
      </c>
      <c r="J4" s="79" t="s">
        <v>91</v>
      </c>
      <c r="K4" s="80">
        <f t="shared" si="2"/>
        <v>0</v>
      </c>
      <c r="L4" s="80" t="str">
        <f t="shared" si="3"/>
        <v/>
      </c>
    </row>
    <row r="5" spans="1:12" x14ac:dyDescent="0.8">
      <c r="A5" s="74">
        <v>4</v>
      </c>
      <c r="B5" s="75">
        <v>7044.5901075289585</v>
      </c>
      <c r="C5" s="76">
        <v>41.512353132469144</v>
      </c>
      <c r="D5" s="76">
        <v>23.564489167768617</v>
      </c>
      <c r="E5" s="76">
        <v>563.64462570581986</v>
      </c>
      <c r="F5" s="76">
        <v>45.21234451332468</v>
      </c>
      <c r="G5" s="77">
        <v>2</v>
      </c>
      <c r="H5" s="80">
        <f t="shared" si="0"/>
        <v>41.512353132469144</v>
      </c>
      <c r="I5" s="80">
        <f t="shared" si="1"/>
        <v>1000</v>
      </c>
      <c r="J5" s="81">
        <f>CORREL($K$2:$K$10001, $I$2:$I$10001)</f>
        <v>-0.92911469578600592</v>
      </c>
      <c r="K5" s="80">
        <f t="shared" si="2"/>
        <v>0</v>
      </c>
      <c r="L5" s="80" t="str">
        <f t="shared" si="3"/>
        <v/>
      </c>
    </row>
    <row r="6" spans="1:12" x14ac:dyDescent="0.8">
      <c r="A6" s="74">
        <v>5</v>
      </c>
      <c r="B6" s="75">
        <v>400745.97275631037</v>
      </c>
      <c r="C6" s="76">
        <v>36.918654883232215</v>
      </c>
      <c r="D6" s="76">
        <v>31.690880040187974</v>
      </c>
      <c r="E6" s="76">
        <v>622.66098483634755</v>
      </c>
      <c r="F6" s="76">
        <v>43.552366462468001</v>
      </c>
      <c r="G6" s="77">
        <v>2</v>
      </c>
      <c r="H6" s="80">
        <f t="shared" si="0"/>
        <v>36.918654883232215</v>
      </c>
      <c r="I6" s="80">
        <f t="shared" si="1"/>
        <v>1000</v>
      </c>
      <c r="K6" s="80">
        <f t="shared" si="2"/>
        <v>0</v>
      </c>
      <c r="L6" s="80" t="str">
        <f t="shared" si="3"/>
        <v/>
      </c>
    </row>
    <row r="7" spans="1:12" x14ac:dyDescent="0.8">
      <c r="A7" s="74">
        <v>6</v>
      </c>
      <c r="B7" s="75">
        <v>577127.52346293372</v>
      </c>
      <c r="C7" s="76">
        <v>29.361656071982051</v>
      </c>
      <c r="D7" s="76">
        <v>23.935508730366525</v>
      </c>
      <c r="E7" s="76">
        <v>590.00055098080406</v>
      </c>
      <c r="F7" s="76">
        <v>43.660120338578828</v>
      </c>
      <c r="G7" s="77">
        <v>2</v>
      </c>
      <c r="H7" s="80">
        <f t="shared" si="0"/>
        <v>29.361656071982051</v>
      </c>
      <c r="I7" s="80">
        <f t="shared" si="1"/>
        <v>1000</v>
      </c>
      <c r="J7" s="79" t="s">
        <v>90</v>
      </c>
      <c r="K7" s="80">
        <f t="shared" si="2"/>
        <v>0</v>
      </c>
      <c r="L7" s="80" t="str">
        <f t="shared" si="3"/>
        <v/>
      </c>
    </row>
    <row r="8" spans="1:12" x14ac:dyDescent="0.8">
      <c r="A8" s="74">
        <v>7</v>
      </c>
      <c r="B8" s="75">
        <v>500490.50171036297</v>
      </c>
      <c r="C8" s="76">
        <v>30.734281251075615</v>
      </c>
      <c r="D8" s="76">
        <v>28.104454772343658</v>
      </c>
      <c r="E8" s="76">
        <v>498.07375232132517</v>
      </c>
      <c r="F8" s="76">
        <v>34.660868796087172</v>
      </c>
      <c r="G8" s="77">
        <v>2</v>
      </c>
      <c r="H8" s="80">
        <f t="shared" si="0"/>
        <v>30.734281251075615</v>
      </c>
      <c r="I8" s="80">
        <f t="shared" si="1"/>
        <v>1000</v>
      </c>
      <c r="J8" s="81">
        <f>CORREL($H$2:$H$10001, $L$2:$L$10001)</f>
        <v>-6.878408163049232E-3</v>
      </c>
      <c r="K8" s="80">
        <f t="shared" si="2"/>
        <v>0</v>
      </c>
      <c r="L8" s="80" t="str">
        <f t="shared" si="3"/>
        <v/>
      </c>
    </row>
    <row r="9" spans="1:12" x14ac:dyDescent="0.8">
      <c r="A9" s="74">
        <v>8</v>
      </c>
      <c r="B9" s="75">
        <v>419298.34454546543</v>
      </c>
      <c r="C9" s="76">
        <v>27.707032063045638</v>
      </c>
      <c r="D9" s="76">
        <v>29.373147435754959</v>
      </c>
      <c r="E9" s="76">
        <v>554.69900770572042</v>
      </c>
      <c r="F9" s="76">
        <v>41.855514194374869</v>
      </c>
      <c r="G9" s="77">
        <v>2</v>
      </c>
      <c r="H9" s="80">
        <f t="shared" si="0"/>
        <v>27.707032063045638</v>
      </c>
      <c r="I9" s="80">
        <f t="shared" si="1"/>
        <v>1000</v>
      </c>
      <c r="K9" s="80">
        <f t="shared" si="2"/>
        <v>0</v>
      </c>
      <c r="L9" s="80" t="str">
        <f t="shared" si="3"/>
        <v/>
      </c>
    </row>
    <row r="10" spans="1:12" x14ac:dyDescent="0.8">
      <c r="A10" s="74">
        <v>9</v>
      </c>
      <c r="B10" s="75">
        <v>423778.62244272232</v>
      </c>
      <c r="C10" s="76">
        <v>22.699259017994393</v>
      </c>
      <c r="D10" s="76">
        <v>31.733191146024126</v>
      </c>
      <c r="E10" s="76">
        <v>635.38316605322279</v>
      </c>
      <c r="F10" s="76">
        <v>37.199016755832005</v>
      </c>
      <c r="G10" s="77">
        <v>1</v>
      </c>
      <c r="H10" s="80">
        <f t="shared" si="0"/>
        <v>31.733191146024126</v>
      </c>
      <c r="I10" s="80">
        <f t="shared" si="1"/>
        <v>1000</v>
      </c>
      <c r="J10" s="79" t="s">
        <v>95</v>
      </c>
      <c r="K10" s="80">
        <f t="shared" si="2"/>
        <v>0</v>
      </c>
      <c r="L10" s="80" t="str">
        <f t="shared" si="3"/>
        <v/>
      </c>
    </row>
    <row r="11" spans="1:12" x14ac:dyDescent="0.8">
      <c r="A11" s="74">
        <v>10</v>
      </c>
      <c r="B11" s="75">
        <v>-272406.07902745251</v>
      </c>
      <c r="C11" s="76">
        <v>37.463700650890807</v>
      </c>
      <c r="D11" s="76">
        <v>25.579761516600964</v>
      </c>
      <c r="E11" s="76">
        <v>508.19414779676765</v>
      </c>
      <c r="F11" s="76">
        <v>48.862302567895973</v>
      </c>
      <c r="G11" s="77">
        <v>3</v>
      </c>
      <c r="H11" s="80">
        <f t="shared" si="0"/>
        <v>48.862302567895973</v>
      </c>
      <c r="I11" s="80">
        <f t="shared" si="1"/>
        <v>508.19414779676765</v>
      </c>
      <c r="J11" s="81">
        <f>-$J$2</f>
        <v>0.50829269034404756</v>
      </c>
      <c r="K11" s="80">
        <f t="shared" si="2"/>
        <v>508.19414779676765</v>
      </c>
      <c r="L11" s="80">
        <f t="shared" si="3"/>
        <v>508.19414779676765</v>
      </c>
    </row>
    <row r="12" spans="1:12" x14ac:dyDescent="0.8">
      <c r="A12" s="74">
        <v>11</v>
      </c>
      <c r="B12" s="75">
        <v>138481.17489158921</v>
      </c>
      <c r="C12" s="76">
        <v>37.659630166095141</v>
      </c>
      <c r="D12" s="76">
        <v>28.111189685521595</v>
      </c>
      <c r="E12" s="76">
        <v>419.55159129883418</v>
      </c>
      <c r="F12" s="76">
        <v>48.70114613562334</v>
      </c>
      <c r="G12" s="77">
        <v>2</v>
      </c>
      <c r="H12" s="80">
        <f t="shared" si="0"/>
        <v>37.659630166095141</v>
      </c>
      <c r="I12" s="80">
        <f t="shared" si="1"/>
        <v>1000</v>
      </c>
      <c r="K12" s="80">
        <f t="shared" si="2"/>
        <v>0</v>
      </c>
      <c r="L12" s="80" t="str">
        <f t="shared" si="3"/>
        <v/>
      </c>
    </row>
    <row r="13" spans="1:12" x14ac:dyDescent="0.8">
      <c r="A13" s="74">
        <v>12</v>
      </c>
      <c r="B13" s="75">
        <v>445228.57481136941</v>
      </c>
      <c r="C13" s="76">
        <v>35.904874193877589</v>
      </c>
      <c r="D13" s="76">
        <v>22.000870118180696</v>
      </c>
      <c r="E13" s="76">
        <v>574.55889317342212</v>
      </c>
      <c r="F13" s="76">
        <v>34.349599681026554</v>
      </c>
      <c r="G13" s="77">
        <v>1</v>
      </c>
      <c r="H13" s="80">
        <f t="shared" si="0"/>
        <v>22.000870118180696</v>
      </c>
      <c r="I13" s="80">
        <f t="shared" si="1"/>
        <v>1000</v>
      </c>
      <c r="J13" s="79" t="s">
        <v>96</v>
      </c>
      <c r="K13" s="80">
        <f t="shared" si="2"/>
        <v>0</v>
      </c>
      <c r="L13" s="80" t="str">
        <f t="shared" si="3"/>
        <v/>
      </c>
    </row>
    <row r="14" spans="1:12" x14ac:dyDescent="0.8">
      <c r="A14" s="74">
        <v>13</v>
      </c>
      <c r="B14" s="75">
        <v>273818.62146843132</v>
      </c>
      <c r="C14" s="76">
        <v>32.247909575168421</v>
      </c>
      <c r="D14" s="76">
        <v>28.505905590717543</v>
      </c>
      <c r="E14" s="76">
        <v>733.56322301422642</v>
      </c>
      <c r="F14" s="76">
        <v>48.91616184335232</v>
      </c>
      <c r="G14" s="77">
        <v>1</v>
      </c>
      <c r="H14" s="80">
        <f t="shared" si="0"/>
        <v>28.505905590717543</v>
      </c>
      <c r="I14" s="80">
        <f t="shared" si="1"/>
        <v>1000</v>
      </c>
      <c r="J14" s="81">
        <f>-$J$5</f>
        <v>0.92911469578600592</v>
      </c>
      <c r="K14" s="80">
        <f t="shared" si="2"/>
        <v>0</v>
      </c>
      <c r="L14" s="80" t="str">
        <f t="shared" si="3"/>
        <v/>
      </c>
    </row>
    <row r="15" spans="1:12" x14ac:dyDescent="0.8">
      <c r="A15" s="74">
        <v>14</v>
      </c>
      <c r="B15" s="75">
        <v>309810.33666133555</v>
      </c>
      <c r="C15" s="76">
        <v>34.452599408799252</v>
      </c>
      <c r="D15" s="76">
        <v>25.914317044004981</v>
      </c>
      <c r="E15" s="76">
        <v>517.31563795036163</v>
      </c>
      <c r="F15" s="76">
        <v>41.946250030823066</v>
      </c>
      <c r="G15" s="77">
        <v>2</v>
      </c>
      <c r="H15" s="80">
        <f t="shared" si="0"/>
        <v>34.452599408799252</v>
      </c>
      <c r="I15" s="80">
        <f t="shared" si="1"/>
        <v>1000</v>
      </c>
      <c r="K15" s="80">
        <f t="shared" si="2"/>
        <v>0</v>
      </c>
      <c r="L15" s="80" t="str">
        <f t="shared" si="3"/>
        <v/>
      </c>
    </row>
    <row r="16" spans="1:12" x14ac:dyDescent="0.8">
      <c r="A16" s="74">
        <v>15</v>
      </c>
      <c r="B16" s="75">
        <v>48048.759724132251</v>
      </c>
      <c r="C16" s="76">
        <v>46.187124437009714</v>
      </c>
      <c r="D16" s="76">
        <v>25.490602289063379</v>
      </c>
      <c r="E16" s="76">
        <v>701.28202458503654</v>
      </c>
      <c r="F16" s="76">
        <v>45.894541960913799</v>
      </c>
      <c r="G16" s="77">
        <v>2</v>
      </c>
      <c r="H16" s="80">
        <f t="shared" si="0"/>
        <v>46.187124437009714</v>
      </c>
      <c r="I16" s="80">
        <f t="shared" si="1"/>
        <v>1000</v>
      </c>
      <c r="J16" s="79" t="s">
        <v>97</v>
      </c>
      <c r="K16" s="80">
        <f t="shared" si="2"/>
        <v>0</v>
      </c>
      <c r="L16" s="80" t="str">
        <f t="shared" si="3"/>
        <v/>
      </c>
    </row>
    <row r="17" spans="1:12" x14ac:dyDescent="0.8">
      <c r="A17" s="74">
        <v>16</v>
      </c>
      <c r="B17" s="75">
        <v>636254.21851377469</v>
      </c>
      <c r="C17" s="76">
        <v>41.018439939131198</v>
      </c>
      <c r="D17" s="76">
        <v>24.528171436551801</v>
      </c>
      <c r="E17" s="76">
        <v>486.41939346357333</v>
      </c>
      <c r="F17" s="76">
        <v>39.006964356962889</v>
      </c>
      <c r="G17" s="77">
        <v>1</v>
      </c>
      <c r="H17" s="80">
        <f t="shared" si="0"/>
        <v>24.528171436551801</v>
      </c>
      <c r="I17" s="80">
        <f t="shared" si="1"/>
        <v>1000</v>
      </c>
      <c r="J17" s="81">
        <f>-$J$8</f>
        <v>6.878408163049232E-3</v>
      </c>
      <c r="K17" s="80">
        <f t="shared" si="2"/>
        <v>0</v>
      </c>
      <c r="L17" s="80" t="str">
        <f t="shared" si="3"/>
        <v/>
      </c>
    </row>
    <row r="18" spans="1:12" x14ac:dyDescent="0.8">
      <c r="A18" s="74">
        <v>17</v>
      </c>
      <c r="B18" s="75">
        <v>354881.94779228</v>
      </c>
      <c r="C18" s="76">
        <v>36.842031932869816</v>
      </c>
      <c r="D18" s="76">
        <v>31.138059834941799</v>
      </c>
      <c r="E18" s="76">
        <v>493.66112134085495</v>
      </c>
      <c r="F18" s="76">
        <v>42.065312693924554</v>
      </c>
      <c r="G18" s="77">
        <v>1</v>
      </c>
      <c r="H18" s="80">
        <f t="shared" si="0"/>
        <v>31.138059834941799</v>
      </c>
      <c r="I18" s="80">
        <f t="shared" si="1"/>
        <v>1000</v>
      </c>
      <c r="K18" s="80">
        <f t="shared" si="2"/>
        <v>0</v>
      </c>
      <c r="L18" s="80" t="str">
        <f t="shared" si="3"/>
        <v/>
      </c>
    </row>
    <row r="19" spans="1:12" x14ac:dyDescent="0.8">
      <c r="A19" s="74">
        <v>18</v>
      </c>
      <c r="B19" s="75">
        <v>15597.754332175944</v>
      </c>
      <c r="C19" s="76">
        <v>43.414658566279599</v>
      </c>
      <c r="D19" s="76">
        <v>31.722915963713909</v>
      </c>
      <c r="E19" s="76">
        <v>511.40944660795782</v>
      </c>
      <c r="F19" s="76">
        <v>35.435228191875822</v>
      </c>
      <c r="G19" s="77">
        <v>2</v>
      </c>
      <c r="H19" s="80">
        <f t="shared" si="0"/>
        <v>43.414658566279599</v>
      </c>
      <c r="I19" s="80">
        <f t="shared" si="1"/>
        <v>1000</v>
      </c>
      <c r="K19" s="80">
        <f t="shared" si="2"/>
        <v>0</v>
      </c>
      <c r="L19" s="80" t="str">
        <f t="shared" si="3"/>
        <v/>
      </c>
    </row>
    <row r="20" spans="1:12" x14ac:dyDescent="0.8">
      <c r="A20" s="74">
        <v>19</v>
      </c>
      <c r="B20" s="75">
        <v>-184444.20701635652</v>
      </c>
      <c r="C20" s="76">
        <v>24.472004597321355</v>
      </c>
      <c r="D20" s="76">
        <v>28.580687190662559</v>
      </c>
      <c r="E20" s="76">
        <v>606.69194695802935</v>
      </c>
      <c r="F20" s="76">
        <v>49.793457036407347</v>
      </c>
      <c r="G20" s="77">
        <v>3</v>
      </c>
      <c r="H20" s="80">
        <f t="shared" si="0"/>
        <v>49.793457036407347</v>
      </c>
      <c r="I20" s="80">
        <f t="shared" si="1"/>
        <v>606.69194695802935</v>
      </c>
      <c r="K20" s="80">
        <f t="shared" si="2"/>
        <v>606.69194695802935</v>
      </c>
      <c r="L20" s="80">
        <f t="shared" si="3"/>
        <v>606.69194695802935</v>
      </c>
    </row>
    <row r="21" spans="1:12" x14ac:dyDescent="0.8">
      <c r="A21" s="74">
        <v>20</v>
      </c>
      <c r="B21" s="75">
        <v>425380.57257449394</v>
      </c>
      <c r="C21" s="76">
        <v>38.650152442335823</v>
      </c>
      <c r="D21" s="76">
        <v>30.995409627718786</v>
      </c>
      <c r="E21" s="76">
        <v>455.70139922361216</v>
      </c>
      <c r="F21" s="76">
        <v>36.769998041107002</v>
      </c>
      <c r="G21" s="77">
        <v>1</v>
      </c>
      <c r="H21" s="80">
        <f t="shared" si="0"/>
        <v>30.995409627718786</v>
      </c>
      <c r="I21" s="80">
        <f t="shared" si="1"/>
        <v>1000</v>
      </c>
      <c r="K21" s="80">
        <f t="shared" si="2"/>
        <v>0</v>
      </c>
      <c r="L21" s="80" t="str">
        <f t="shared" si="3"/>
        <v/>
      </c>
    </row>
    <row r="22" spans="1:12" x14ac:dyDescent="0.8">
      <c r="A22" s="74">
        <v>21</v>
      </c>
      <c r="B22" s="75">
        <v>356469.54623483843</v>
      </c>
      <c r="C22" s="76">
        <v>35.184421753010795</v>
      </c>
      <c r="D22" s="76">
        <v>27.415233354300234</v>
      </c>
      <c r="E22" s="76">
        <v>664.63806469673682</v>
      </c>
      <c r="F22" s="76">
        <v>49.173045455160441</v>
      </c>
      <c r="G22" s="77">
        <v>2</v>
      </c>
      <c r="H22" s="80">
        <f t="shared" si="0"/>
        <v>35.184421753010795</v>
      </c>
      <c r="I22" s="80">
        <f t="shared" si="1"/>
        <v>1000</v>
      </c>
      <c r="K22" s="80">
        <f t="shared" si="2"/>
        <v>0</v>
      </c>
      <c r="L22" s="80" t="str">
        <f t="shared" si="3"/>
        <v/>
      </c>
    </row>
    <row r="23" spans="1:12" x14ac:dyDescent="0.8">
      <c r="A23" s="74">
        <v>22</v>
      </c>
      <c r="B23" s="75">
        <v>574466.11208708724</v>
      </c>
      <c r="C23" s="76">
        <v>27.842729503243081</v>
      </c>
      <c r="D23" s="76">
        <v>28.04265194428929</v>
      </c>
      <c r="E23" s="76">
        <v>488.73310602825774</v>
      </c>
      <c r="F23" s="76">
        <v>39.008857313010608</v>
      </c>
      <c r="G23" s="77">
        <v>2</v>
      </c>
      <c r="H23" s="80">
        <f t="shared" si="0"/>
        <v>27.842729503243081</v>
      </c>
      <c r="I23" s="80">
        <f t="shared" si="1"/>
        <v>1000</v>
      </c>
      <c r="K23" s="80">
        <f t="shared" si="2"/>
        <v>0</v>
      </c>
      <c r="L23" s="80" t="str">
        <f t="shared" si="3"/>
        <v/>
      </c>
    </row>
    <row r="24" spans="1:12" x14ac:dyDescent="0.8">
      <c r="A24" s="74">
        <v>23</v>
      </c>
      <c r="B24" s="75">
        <v>-203322.75698607601</v>
      </c>
      <c r="C24" s="76">
        <v>40.593004809265679</v>
      </c>
      <c r="D24" s="76">
        <v>29.867084845573174</v>
      </c>
      <c r="E24" s="76">
        <v>468.61091168236146</v>
      </c>
      <c r="F24" s="76">
        <v>40.143312705118461</v>
      </c>
      <c r="G24" s="77">
        <v>3</v>
      </c>
      <c r="H24" s="80">
        <f t="shared" si="0"/>
        <v>40.143312705118461</v>
      </c>
      <c r="I24" s="80">
        <f t="shared" si="1"/>
        <v>468.61091168236146</v>
      </c>
      <c r="K24" s="80">
        <f t="shared" si="2"/>
        <v>468.61091168236146</v>
      </c>
      <c r="L24" s="80">
        <f t="shared" si="3"/>
        <v>468.61091168236146</v>
      </c>
    </row>
    <row r="25" spans="1:12" x14ac:dyDescent="0.8">
      <c r="A25" s="74">
        <v>24</v>
      </c>
      <c r="B25" s="75">
        <v>-210006.96711990703</v>
      </c>
      <c r="C25" s="76">
        <v>38.047477785010692</v>
      </c>
      <c r="D25" s="76">
        <v>30.162482353451331</v>
      </c>
      <c r="E25" s="76">
        <v>665.30361541353773</v>
      </c>
      <c r="F25" s="76">
        <v>49.160842342015002</v>
      </c>
      <c r="G25" s="77">
        <v>3</v>
      </c>
      <c r="H25" s="80">
        <f t="shared" si="0"/>
        <v>49.160842342015002</v>
      </c>
      <c r="I25" s="80">
        <f t="shared" si="1"/>
        <v>665.30361541353773</v>
      </c>
      <c r="K25" s="80">
        <f t="shared" si="2"/>
        <v>665.30361541353773</v>
      </c>
      <c r="L25" s="80">
        <f t="shared" si="3"/>
        <v>665.30361541353773</v>
      </c>
    </row>
    <row r="26" spans="1:12" x14ac:dyDescent="0.8">
      <c r="A26" s="74">
        <v>25</v>
      </c>
      <c r="B26" s="75">
        <v>508860.30411241925</v>
      </c>
      <c r="C26" s="76">
        <v>24.08579416315775</v>
      </c>
      <c r="D26" s="76">
        <v>30.188837528744724</v>
      </c>
      <c r="E26" s="76">
        <v>482.42565505343316</v>
      </c>
      <c r="F26" s="76">
        <v>37.399678739917157</v>
      </c>
      <c r="G26" s="77">
        <v>2</v>
      </c>
      <c r="H26" s="80">
        <f t="shared" si="0"/>
        <v>24.08579416315775</v>
      </c>
      <c r="I26" s="80">
        <f t="shared" si="1"/>
        <v>1000</v>
      </c>
      <c r="K26" s="80">
        <f t="shared" si="2"/>
        <v>0</v>
      </c>
      <c r="L26" s="80" t="str">
        <f t="shared" si="3"/>
        <v/>
      </c>
    </row>
    <row r="27" spans="1:12" x14ac:dyDescent="0.8">
      <c r="A27" s="74">
        <v>26</v>
      </c>
      <c r="B27" s="75">
        <v>425051.39701173152</v>
      </c>
      <c r="C27" s="76">
        <v>30.950719875214912</v>
      </c>
      <c r="D27" s="76">
        <v>27.06529909654143</v>
      </c>
      <c r="E27" s="76">
        <v>461.91715571138275</v>
      </c>
      <c r="F27" s="76">
        <v>42.792886869401244</v>
      </c>
      <c r="G27" s="77">
        <v>2</v>
      </c>
      <c r="H27" s="80">
        <f t="shared" si="0"/>
        <v>30.950719875214912</v>
      </c>
      <c r="I27" s="80">
        <f t="shared" si="1"/>
        <v>1000</v>
      </c>
      <c r="K27" s="80">
        <f t="shared" si="2"/>
        <v>0</v>
      </c>
      <c r="L27" s="80" t="str">
        <f t="shared" si="3"/>
        <v/>
      </c>
    </row>
    <row r="28" spans="1:12" x14ac:dyDescent="0.8">
      <c r="A28" s="74">
        <v>27</v>
      </c>
      <c r="B28" s="75">
        <v>312187.18183270167</v>
      </c>
      <c r="C28" s="76">
        <v>36.1249332765749</v>
      </c>
      <c r="D28" s="76">
        <v>30.899288073995983</v>
      </c>
      <c r="E28" s="76">
        <v>697.70604707529469</v>
      </c>
      <c r="F28" s="76">
        <v>50.35170133156268</v>
      </c>
      <c r="G28" s="77">
        <v>2</v>
      </c>
      <c r="H28" s="80">
        <f t="shared" si="0"/>
        <v>36.1249332765749</v>
      </c>
      <c r="I28" s="80">
        <f t="shared" si="1"/>
        <v>1000</v>
      </c>
      <c r="K28" s="80">
        <f t="shared" si="2"/>
        <v>0</v>
      </c>
      <c r="L28" s="80" t="str">
        <f t="shared" si="3"/>
        <v/>
      </c>
    </row>
    <row r="29" spans="1:12" x14ac:dyDescent="0.8">
      <c r="A29" s="74">
        <v>28</v>
      </c>
      <c r="B29" s="75">
        <v>-29461.640389762353</v>
      </c>
      <c r="C29" s="76">
        <v>36.407633872135747</v>
      </c>
      <c r="D29" s="76">
        <v>33.341663109213705</v>
      </c>
      <c r="E29" s="76">
        <v>679.69276875091009</v>
      </c>
      <c r="F29" s="76">
        <v>38.901033990635355</v>
      </c>
      <c r="G29" s="77">
        <v>3</v>
      </c>
      <c r="H29" s="80">
        <f t="shared" si="0"/>
        <v>38.901033990635355</v>
      </c>
      <c r="I29" s="80">
        <f t="shared" si="1"/>
        <v>679.69276875091009</v>
      </c>
      <c r="K29" s="80">
        <f t="shared" si="2"/>
        <v>679.69276875091009</v>
      </c>
      <c r="L29" s="80">
        <f t="shared" si="3"/>
        <v>679.69276875091009</v>
      </c>
    </row>
    <row r="30" spans="1:12" x14ac:dyDescent="0.8">
      <c r="A30" s="74">
        <v>29</v>
      </c>
      <c r="B30" s="75">
        <v>339940.96496653114</v>
      </c>
      <c r="C30" s="76">
        <v>28.727155206939166</v>
      </c>
      <c r="D30" s="76">
        <v>26.671054623707732</v>
      </c>
      <c r="E30" s="76">
        <v>471.44356708360385</v>
      </c>
      <c r="F30" s="76">
        <v>47.946918595157221</v>
      </c>
      <c r="G30" s="77">
        <v>1</v>
      </c>
      <c r="H30" s="80">
        <f t="shared" si="0"/>
        <v>26.671054623707732</v>
      </c>
      <c r="I30" s="80">
        <f t="shared" si="1"/>
        <v>1000</v>
      </c>
      <c r="K30" s="80">
        <f t="shared" si="2"/>
        <v>0</v>
      </c>
      <c r="L30" s="80" t="str">
        <f t="shared" si="3"/>
        <v/>
      </c>
    </row>
    <row r="31" spans="1:12" x14ac:dyDescent="0.8">
      <c r="A31" s="74">
        <v>30</v>
      </c>
      <c r="B31" s="75">
        <v>-310441.26962413522</v>
      </c>
      <c r="C31" s="76">
        <v>25.816057338320192</v>
      </c>
      <c r="D31" s="76">
        <v>27.441584132220225</v>
      </c>
      <c r="E31" s="76">
        <v>504.92594779259963</v>
      </c>
      <c r="F31" s="76">
        <v>51.363043581616004</v>
      </c>
      <c r="G31" s="77">
        <v>3</v>
      </c>
      <c r="H31" s="80">
        <f t="shared" si="0"/>
        <v>51.363043581616004</v>
      </c>
      <c r="I31" s="80">
        <f t="shared" si="1"/>
        <v>504.92594779259963</v>
      </c>
      <c r="K31" s="80">
        <f t="shared" si="2"/>
        <v>504.92594779259963</v>
      </c>
      <c r="L31" s="80">
        <f t="shared" si="3"/>
        <v>504.92594779259963</v>
      </c>
    </row>
    <row r="32" spans="1:12" x14ac:dyDescent="0.8">
      <c r="A32" s="74">
        <v>31</v>
      </c>
      <c r="B32" s="75">
        <v>-132659.61489423597</v>
      </c>
      <c r="C32" s="76">
        <v>40.519022960118519</v>
      </c>
      <c r="D32" s="76">
        <v>24.425435605667182</v>
      </c>
      <c r="E32" s="76">
        <v>601.95562102874305</v>
      </c>
      <c r="F32" s="76">
        <v>44.856896911048764</v>
      </c>
      <c r="G32" s="77">
        <v>3</v>
      </c>
      <c r="H32" s="80">
        <f t="shared" si="0"/>
        <v>44.856896911048764</v>
      </c>
      <c r="I32" s="80">
        <f t="shared" si="1"/>
        <v>601.95562102874305</v>
      </c>
      <c r="K32" s="80">
        <f t="shared" si="2"/>
        <v>601.95562102874305</v>
      </c>
      <c r="L32" s="80">
        <f t="shared" si="3"/>
        <v>601.95562102874305</v>
      </c>
    </row>
    <row r="33" spans="1:12" x14ac:dyDescent="0.8">
      <c r="A33" s="74">
        <v>32</v>
      </c>
      <c r="B33" s="75">
        <v>494140.52876117337</v>
      </c>
      <c r="C33" s="76">
        <v>29.148123994636087</v>
      </c>
      <c r="D33" s="76">
        <v>27.627424155561229</v>
      </c>
      <c r="E33" s="76">
        <v>735.48004275985443</v>
      </c>
      <c r="F33" s="76">
        <v>42.824887315743808</v>
      </c>
      <c r="G33" s="77">
        <v>1</v>
      </c>
      <c r="H33" s="80">
        <f t="shared" si="0"/>
        <v>27.627424155561229</v>
      </c>
      <c r="I33" s="80">
        <f t="shared" si="1"/>
        <v>1000</v>
      </c>
      <c r="K33" s="80">
        <f t="shared" si="2"/>
        <v>0</v>
      </c>
      <c r="L33" s="80" t="str">
        <f t="shared" si="3"/>
        <v/>
      </c>
    </row>
    <row r="34" spans="1:12" x14ac:dyDescent="0.8">
      <c r="A34" s="74">
        <v>33</v>
      </c>
      <c r="B34" s="75">
        <v>99712.827285835519</v>
      </c>
      <c r="C34" s="76">
        <v>37.237506738611927</v>
      </c>
      <c r="D34" s="76">
        <v>29.526329148534415</v>
      </c>
      <c r="E34" s="76">
        <v>560.84435567949492</v>
      </c>
      <c r="F34" s="76">
        <v>38.761004161038841</v>
      </c>
      <c r="G34" s="77">
        <v>2</v>
      </c>
      <c r="H34" s="80">
        <f t="shared" si="0"/>
        <v>37.237506738611927</v>
      </c>
      <c r="I34" s="80">
        <f t="shared" si="1"/>
        <v>1000</v>
      </c>
      <c r="K34" s="80">
        <f t="shared" si="2"/>
        <v>0</v>
      </c>
      <c r="L34" s="80" t="str">
        <f t="shared" si="3"/>
        <v/>
      </c>
    </row>
    <row r="35" spans="1:12" x14ac:dyDescent="0.8">
      <c r="A35" s="74">
        <v>34</v>
      </c>
      <c r="B35" s="75">
        <v>337482.36465761159</v>
      </c>
      <c r="C35" s="76">
        <v>35.325099921785608</v>
      </c>
      <c r="D35" s="76">
        <v>27.872845279996355</v>
      </c>
      <c r="E35" s="76">
        <v>549.66349336442272</v>
      </c>
      <c r="F35" s="76">
        <v>41.836046042618264</v>
      </c>
      <c r="G35" s="77">
        <v>1</v>
      </c>
      <c r="H35" s="80">
        <f t="shared" si="0"/>
        <v>27.872845279996355</v>
      </c>
      <c r="I35" s="80">
        <f t="shared" si="1"/>
        <v>1000</v>
      </c>
      <c r="K35" s="80">
        <f t="shared" si="2"/>
        <v>0</v>
      </c>
      <c r="L35" s="80" t="str">
        <f t="shared" si="3"/>
        <v/>
      </c>
    </row>
    <row r="36" spans="1:12" x14ac:dyDescent="0.8">
      <c r="A36" s="74">
        <v>35</v>
      </c>
      <c r="B36" s="75">
        <v>-8019.766293002991</v>
      </c>
      <c r="C36" s="76">
        <v>25.421813970928163</v>
      </c>
      <c r="D36" s="76">
        <v>26.533871657295325</v>
      </c>
      <c r="E36" s="76">
        <v>636.64617886837971</v>
      </c>
      <c r="F36" s="76">
        <v>35.089596253607866</v>
      </c>
      <c r="G36" s="77">
        <v>3</v>
      </c>
      <c r="H36" s="80">
        <f t="shared" si="0"/>
        <v>35.089596253607866</v>
      </c>
      <c r="I36" s="80">
        <f t="shared" si="1"/>
        <v>636.64617886837971</v>
      </c>
      <c r="K36" s="80">
        <f t="shared" si="2"/>
        <v>636.64617886837971</v>
      </c>
      <c r="L36" s="80">
        <f t="shared" si="3"/>
        <v>636.64617886837971</v>
      </c>
    </row>
    <row r="37" spans="1:12" x14ac:dyDescent="0.8">
      <c r="A37" s="74">
        <v>36</v>
      </c>
      <c r="B37" s="75">
        <v>408392.59990394325</v>
      </c>
      <c r="C37" s="76">
        <v>27.93288251533475</v>
      </c>
      <c r="D37" s="76">
        <v>31.600410475984098</v>
      </c>
      <c r="E37" s="76">
        <v>471.28647095751785</v>
      </c>
      <c r="F37" s="76">
        <v>43.414306296413535</v>
      </c>
      <c r="G37" s="77">
        <v>1</v>
      </c>
      <c r="H37" s="80">
        <f t="shared" si="0"/>
        <v>31.600410475984098</v>
      </c>
      <c r="I37" s="80">
        <f t="shared" si="1"/>
        <v>1000</v>
      </c>
      <c r="K37" s="80">
        <f t="shared" si="2"/>
        <v>0</v>
      </c>
      <c r="L37" s="80" t="str">
        <f t="shared" si="3"/>
        <v/>
      </c>
    </row>
    <row r="38" spans="1:12" x14ac:dyDescent="0.8">
      <c r="A38" s="74">
        <v>37</v>
      </c>
      <c r="B38" s="75">
        <v>456812.84687279281</v>
      </c>
      <c r="C38" s="76">
        <v>34.214777819991497</v>
      </c>
      <c r="D38" s="76">
        <v>25.053154896119779</v>
      </c>
      <c r="E38" s="76">
        <v>560.34836357607776</v>
      </c>
      <c r="F38" s="76">
        <v>51.212537156829647</v>
      </c>
      <c r="G38" s="77">
        <v>2</v>
      </c>
      <c r="H38" s="80">
        <f t="shared" si="0"/>
        <v>34.214777819991497</v>
      </c>
      <c r="I38" s="80">
        <f t="shared" si="1"/>
        <v>1000</v>
      </c>
      <c r="K38" s="80">
        <f t="shared" si="2"/>
        <v>0</v>
      </c>
      <c r="L38" s="80" t="str">
        <f t="shared" si="3"/>
        <v/>
      </c>
    </row>
    <row r="39" spans="1:12" x14ac:dyDescent="0.8">
      <c r="A39" s="74">
        <v>38</v>
      </c>
      <c r="B39" s="75">
        <v>45276.303992229514</v>
      </c>
      <c r="C39" s="76">
        <v>42.711990797703187</v>
      </c>
      <c r="D39" s="76">
        <v>27.856150887214852</v>
      </c>
      <c r="E39" s="76">
        <v>684.98440551736235</v>
      </c>
      <c r="F39" s="76">
        <v>44.452206008495111</v>
      </c>
      <c r="G39" s="77">
        <v>2</v>
      </c>
      <c r="H39" s="80">
        <f t="shared" si="0"/>
        <v>42.711990797703187</v>
      </c>
      <c r="I39" s="80">
        <f t="shared" si="1"/>
        <v>1000</v>
      </c>
      <c r="K39" s="80">
        <f t="shared" si="2"/>
        <v>0</v>
      </c>
      <c r="L39" s="80" t="str">
        <f t="shared" si="3"/>
        <v/>
      </c>
    </row>
    <row r="40" spans="1:12" x14ac:dyDescent="0.8">
      <c r="A40" s="74">
        <v>39</v>
      </c>
      <c r="B40" s="75">
        <v>-186623.6203868771</v>
      </c>
      <c r="C40" s="76">
        <v>32.910665700390027</v>
      </c>
      <c r="D40" s="76">
        <v>22.843394627029678</v>
      </c>
      <c r="E40" s="76">
        <v>481.07456562897204</v>
      </c>
      <c r="F40" s="76">
        <v>41.953636729709714</v>
      </c>
      <c r="G40" s="77">
        <v>3</v>
      </c>
      <c r="H40" s="80">
        <f t="shared" si="0"/>
        <v>41.953636729709714</v>
      </c>
      <c r="I40" s="80">
        <f t="shared" si="1"/>
        <v>481.07456562897204</v>
      </c>
      <c r="K40" s="80">
        <f t="shared" si="2"/>
        <v>481.07456562897204</v>
      </c>
      <c r="L40" s="80">
        <f t="shared" si="3"/>
        <v>481.07456562897204</v>
      </c>
    </row>
    <row r="41" spans="1:12" x14ac:dyDescent="0.8">
      <c r="A41" s="74">
        <v>40</v>
      </c>
      <c r="B41" s="75">
        <v>18673.865501522319</v>
      </c>
      <c r="C41" s="76">
        <v>30.463275239683639</v>
      </c>
      <c r="D41" s="76">
        <v>31.884169773975572</v>
      </c>
      <c r="E41" s="76">
        <v>645.22346992348321</v>
      </c>
      <c r="F41" s="76">
        <v>38.227282249993884</v>
      </c>
      <c r="G41" s="77">
        <v>3</v>
      </c>
      <c r="H41" s="80">
        <f t="shared" si="0"/>
        <v>38.227282249993884</v>
      </c>
      <c r="I41" s="80">
        <f t="shared" si="1"/>
        <v>645.22346992348321</v>
      </c>
      <c r="K41" s="80">
        <f t="shared" si="2"/>
        <v>645.22346992348321</v>
      </c>
      <c r="L41" s="80">
        <f t="shared" si="3"/>
        <v>645.22346992348321</v>
      </c>
    </row>
    <row r="42" spans="1:12" x14ac:dyDescent="0.8">
      <c r="A42" s="74">
        <v>41</v>
      </c>
      <c r="B42" s="75">
        <v>56419.831967731006</v>
      </c>
      <c r="C42" s="76">
        <v>41.111391617963946</v>
      </c>
      <c r="D42" s="76">
        <v>28.67798878931622</v>
      </c>
      <c r="E42" s="76">
        <v>746.14197824341591</v>
      </c>
      <c r="F42" s="76">
        <v>38.247492270501354</v>
      </c>
      <c r="G42" s="77">
        <v>2</v>
      </c>
      <c r="H42" s="80">
        <f t="shared" si="0"/>
        <v>41.111391617963946</v>
      </c>
      <c r="I42" s="80">
        <f t="shared" si="1"/>
        <v>1000</v>
      </c>
      <c r="K42" s="80">
        <f t="shared" si="2"/>
        <v>0</v>
      </c>
      <c r="L42" s="80" t="str">
        <f t="shared" si="3"/>
        <v/>
      </c>
    </row>
    <row r="43" spans="1:12" x14ac:dyDescent="0.8">
      <c r="A43" s="74">
        <v>42</v>
      </c>
      <c r="B43" s="75">
        <v>515901.05203231797</v>
      </c>
      <c r="C43" s="76">
        <v>46.414937314380971</v>
      </c>
      <c r="D43" s="76">
        <v>28.701502741563033</v>
      </c>
      <c r="E43" s="76">
        <v>520.44663482513226</v>
      </c>
      <c r="F43" s="76">
        <v>42.951962204417562</v>
      </c>
      <c r="G43" s="77">
        <v>1</v>
      </c>
      <c r="H43" s="80">
        <f t="shared" si="0"/>
        <v>28.701502741563033</v>
      </c>
      <c r="I43" s="80">
        <f t="shared" si="1"/>
        <v>1000</v>
      </c>
      <c r="K43" s="80">
        <f t="shared" si="2"/>
        <v>0</v>
      </c>
      <c r="L43" s="80" t="str">
        <f t="shared" si="3"/>
        <v/>
      </c>
    </row>
    <row r="44" spans="1:12" x14ac:dyDescent="0.8">
      <c r="A44" s="74">
        <v>43</v>
      </c>
      <c r="B44" s="75">
        <v>111616.23952969629</v>
      </c>
      <c r="C44" s="76">
        <v>40.166362267270337</v>
      </c>
      <c r="D44" s="76">
        <v>30.557521998880851</v>
      </c>
      <c r="E44" s="76">
        <v>570.1129497522785</v>
      </c>
      <c r="F44" s="76">
        <v>49.983188931074658</v>
      </c>
      <c r="G44" s="77">
        <v>2</v>
      </c>
      <c r="H44" s="80">
        <f t="shared" si="0"/>
        <v>40.166362267270337</v>
      </c>
      <c r="I44" s="80">
        <f t="shared" si="1"/>
        <v>1000</v>
      </c>
      <c r="K44" s="80">
        <f t="shared" si="2"/>
        <v>0</v>
      </c>
      <c r="L44" s="80" t="str">
        <f t="shared" si="3"/>
        <v/>
      </c>
    </row>
    <row r="45" spans="1:12" x14ac:dyDescent="0.8">
      <c r="A45" s="74">
        <v>44</v>
      </c>
      <c r="B45" s="75">
        <v>377947.79112793365</v>
      </c>
      <c r="C45" s="76">
        <v>30.672476915134549</v>
      </c>
      <c r="D45" s="76">
        <v>27.854099215710825</v>
      </c>
      <c r="E45" s="76">
        <v>413.91429756992494</v>
      </c>
      <c r="F45" s="76">
        <v>39.291216474503656</v>
      </c>
      <c r="G45" s="77">
        <v>1</v>
      </c>
      <c r="H45" s="80">
        <f t="shared" si="0"/>
        <v>27.854099215710825</v>
      </c>
      <c r="I45" s="80">
        <f t="shared" si="1"/>
        <v>1000</v>
      </c>
      <c r="K45" s="80">
        <f t="shared" si="2"/>
        <v>0</v>
      </c>
      <c r="L45" s="80" t="str">
        <f t="shared" si="3"/>
        <v/>
      </c>
    </row>
    <row r="46" spans="1:12" x14ac:dyDescent="0.8">
      <c r="A46" s="74">
        <v>45</v>
      </c>
      <c r="B46" s="75">
        <v>47607.335618066601</v>
      </c>
      <c r="C46" s="76">
        <v>23.866873723998353</v>
      </c>
      <c r="D46" s="76">
        <v>23.161654229604107</v>
      </c>
      <c r="E46" s="76">
        <v>719.85141688564295</v>
      </c>
      <c r="F46" s="76">
        <v>37.444876083768577</v>
      </c>
      <c r="G46" s="77">
        <v>3</v>
      </c>
      <c r="H46" s="80">
        <f t="shared" si="0"/>
        <v>37.444876083768577</v>
      </c>
      <c r="I46" s="80">
        <f t="shared" si="1"/>
        <v>719.85141688564295</v>
      </c>
      <c r="K46" s="80">
        <f t="shared" si="2"/>
        <v>719.85141688564295</v>
      </c>
      <c r="L46" s="80">
        <f t="shared" si="3"/>
        <v>719.85141688564295</v>
      </c>
    </row>
    <row r="47" spans="1:12" x14ac:dyDescent="0.8">
      <c r="A47" s="74">
        <v>46</v>
      </c>
      <c r="B47" s="75">
        <v>-37367.585506481584</v>
      </c>
      <c r="C47" s="76">
        <v>33.570313893281885</v>
      </c>
      <c r="D47" s="76">
        <v>34.163937987176723</v>
      </c>
      <c r="E47" s="76">
        <v>544.47458806512168</v>
      </c>
      <c r="F47" s="76">
        <v>36.081222293686054</v>
      </c>
      <c r="G47" s="77">
        <v>3</v>
      </c>
      <c r="H47" s="80">
        <f t="shared" si="0"/>
        <v>36.081222293686054</v>
      </c>
      <c r="I47" s="80">
        <f t="shared" si="1"/>
        <v>544.47458806512168</v>
      </c>
      <c r="K47" s="80">
        <f t="shared" si="2"/>
        <v>544.47458806512168</v>
      </c>
      <c r="L47" s="80">
        <f t="shared" si="3"/>
        <v>544.47458806512168</v>
      </c>
    </row>
    <row r="48" spans="1:12" x14ac:dyDescent="0.8">
      <c r="A48" s="74">
        <v>47</v>
      </c>
      <c r="B48" s="75">
        <v>390761.66818794422</v>
      </c>
      <c r="C48" s="76">
        <v>37.230688649582667</v>
      </c>
      <c r="D48" s="76">
        <v>29.477555208858085</v>
      </c>
      <c r="E48" s="76">
        <v>580.20831826329572</v>
      </c>
      <c r="F48" s="76">
        <v>34.887060662405297</v>
      </c>
      <c r="G48" s="77">
        <v>1</v>
      </c>
      <c r="H48" s="80">
        <f t="shared" si="0"/>
        <v>29.477555208858085</v>
      </c>
      <c r="I48" s="80">
        <f t="shared" si="1"/>
        <v>1000</v>
      </c>
      <c r="K48" s="80">
        <f t="shared" si="2"/>
        <v>0</v>
      </c>
      <c r="L48" s="80" t="str">
        <f t="shared" si="3"/>
        <v/>
      </c>
    </row>
    <row r="49" spans="1:12" x14ac:dyDescent="0.8">
      <c r="A49" s="74">
        <v>48</v>
      </c>
      <c r="B49" s="75">
        <v>54425.868992804084</v>
      </c>
      <c r="C49" s="76">
        <v>38.777014479646226</v>
      </c>
      <c r="D49" s="76">
        <v>23.260482863751044</v>
      </c>
      <c r="E49" s="76">
        <v>650.32884908556969</v>
      </c>
      <c r="F49" s="76">
        <v>45.210975207742322</v>
      </c>
      <c r="G49" s="77">
        <v>2</v>
      </c>
      <c r="H49" s="80">
        <f t="shared" si="0"/>
        <v>38.777014479646226</v>
      </c>
      <c r="I49" s="80">
        <f t="shared" si="1"/>
        <v>1000</v>
      </c>
      <c r="K49" s="80">
        <f t="shared" si="2"/>
        <v>0</v>
      </c>
      <c r="L49" s="80" t="str">
        <f t="shared" si="3"/>
        <v/>
      </c>
    </row>
    <row r="50" spans="1:12" x14ac:dyDescent="0.8">
      <c r="A50" s="74">
        <v>49</v>
      </c>
      <c r="B50" s="75">
        <v>298966.25416533556</v>
      </c>
      <c r="C50" s="76">
        <v>35.660643932459934</v>
      </c>
      <c r="D50" s="76">
        <v>27.879429784257287</v>
      </c>
      <c r="E50" s="76">
        <v>685.57720428909488</v>
      </c>
      <c r="F50" s="76">
        <v>42.458669116070737</v>
      </c>
      <c r="G50" s="77">
        <v>2</v>
      </c>
      <c r="H50" s="80">
        <f t="shared" si="0"/>
        <v>35.660643932459934</v>
      </c>
      <c r="I50" s="80">
        <f t="shared" si="1"/>
        <v>1000</v>
      </c>
      <c r="K50" s="80">
        <f t="shared" si="2"/>
        <v>0</v>
      </c>
      <c r="L50" s="80" t="str">
        <f t="shared" si="3"/>
        <v/>
      </c>
    </row>
    <row r="51" spans="1:12" x14ac:dyDescent="0.8">
      <c r="A51" s="74">
        <v>50</v>
      </c>
      <c r="B51" s="75">
        <v>-1063.5359024561476</v>
      </c>
      <c r="C51" s="76">
        <v>44.225702646562183</v>
      </c>
      <c r="D51" s="76">
        <v>32.98171195012717</v>
      </c>
      <c r="E51" s="76">
        <v>478.99147145145957</v>
      </c>
      <c r="F51" s="76">
        <v>33.276941082711005</v>
      </c>
      <c r="G51" s="77">
        <v>3</v>
      </c>
      <c r="H51" s="80">
        <f t="shared" si="0"/>
        <v>33.276941082711005</v>
      </c>
      <c r="I51" s="80">
        <f t="shared" si="1"/>
        <v>478.99147145145957</v>
      </c>
      <c r="K51" s="80">
        <f t="shared" si="2"/>
        <v>478.99147145145957</v>
      </c>
      <c r="L51" s="80">
        <f t="shared" si="3"/>
        <v>478.99147145145957</v>
      </c>
    </row>
    <row r="52" spans="1:12" x14ac:dyDescent="0.8">
      <c r="A52" s="74">
        <v>51</v>
      </c>
      <c r="B52" s="75">
        <v>329687.1779626396</v>
      </c>
      <c r="C52" s="76">
        <v>33.536538958501723</v>
      </c>
      <c r="D52" s="76">
        <v>27.972110002509371</v>
      </c>
      <c r="E52" s="76">
        <v>654.66540927984659</v>
      </c>
      <c r="F52" s="76">
        <v>42.165636288377925</v>
      </c>
      <c r="G52" s="77">
        <v>2</v>
      </c>
      <c r="H52" s="80">
        <f t="shared" si="0"/>
        <v>33.536538958501723</v>
      </c>
      <c r="I52" s="80">
        <f t="shared" si="1"/>
        <v>1000</v>
      </c>
      <c r="K52" s="80">
        <f t="shared" si="2"/>
        <v>0</v>
      </c>
      <c r="L52" s="80" t="str">
        <f t="shared" si="3"/>
        <v/>
      </c>
    </row>
    <row r="53" spans="1:12" x14ac:dyDescent="0.8">
      <c r="A53" s="74">
        <v>52</v>
      </c>
      <c r="B53" s="75">
        <v>615443.31025860668</v>
      </c>
      <c r="C53" s="76">
        <v>27.697527278364305</v>
      </c>
      <c r="D53" s="76">
        <v>28.17965362530623</v>
      </c>
      <c r="E53" s="76">
        <v>681.38049353598342</v>
      </c>
      <c r="F53" s="76">
        <v>41.059708177053707</v>
      </c>
      <c r="G53" s="77">
        <v>1</v>
      </c>
      <c r="H53" s="80">
        <f t="shared" si="0"/>
        <v>28.17965362530623</v>
      </c>
      <c r="I53" s="80">
        <f t="shared" si="1"/>
        <v>1000</v>
      </c>
      <c r="K53" s="80">
        <f t="shared" si="2"/>
        <v>0</v>
      </c>
      <c r="L53" s="80" t="str">
        <f t="shared" si="3"/>
        <v/>
      </c>
    </row>
    <row r="54" spans="1:12" x14ac:dyDescent="0.8">
      <c r="A54" s="74">
        <v>53</v>
      </c>
      <c r="B54" s="75">
        <v>600248.84836073243</v>
      </c>
      <c r="C54" s="76">
        <v>27.948598530877057</v>
      </c>
      <c r="D54" s="76">
        <v>22.660858934683596</v>
      </c>
      <c r="E54" s="76">
        <v>475.71320700647766</v>
      </c>
      <c r="F54" s="76">
        <v>35.024790980903063</v>
      </c>
      <c r="G54" s="77">
        <v>2</v>
      </c>
      <c r="H54" s="80">
        <f t="shared" si="0"/>
        <v>27.948598530877057</v>
      </c>
      <c r="I54" s="80">
        <f t="shared" si="1"/>
        <v>1000</v>
      </c>
      <c r="K54" s="80">
        <f t="shared" si="2"/>
        <v>0</v>
      </c>
      <c r="L54" s="80" t="str">
        <f t="shared" si="3"/>
        <v/>
      </c>
    </row>
    <row r="55" spans="1:12" x14ac:dyDescent="0.8">
      <c r="A55" s="74">
        <v>54</v>
      </c>
      <c r="B55" s="75">
        <v>26520.00399130187</v>
      </c>
      <c r="C55" s="76">
        <v>45.552008106947241</v>
      </c>
      <c r="D55" s="76">
        <v>26.480366467901419</v>
      </c>
      <c r="E55" s="76">
        <v>600.13951337737944</v>
      </c>
      <c r="F55" s="76">
        <v>39.15391530966707</v>
      </c>
      <c r="G55" s="77">
        <v>2</v>
      </c>
      <c r="H55" s="80">
        <f t="shared" si="0"/>
        <v>45.552008106947241</v>
      </c>
      <c r="I55" s="80">
        <f t="shared" si="1"/>
        <v>1000</v>
      </c>
      <c r="K55" s="80">
        <f t="shared" si="2"/>
        <v>0</v>
      </c>
      <c r="L55" s="80" t="str">
        <f t="shared" si="3"/>
        <v/>
      </c>
    </row>
    <row r="56" spans="1:12" x14ac:dyDescent="0.8">
      <c r="A56" s="74">
        <v>55</v>
      </c>
      <c r="B56" s="75">
        <v>-51532.093428601511</v>
      </c>
      <c r="C56" s="76">
        <v>30.620892296595571</v>
      </c>
      <c r="D56" s="76">
        <v>26.241903066978971</v>
      </c>
      <c r="E56" s="76">
        <v>535.17989262213837</v>
      </c>
      <c r="F56" s="76">
        <v>35.251016518986141</v>
      </c>
      <c r="G56" s="77">
        <v>3</v>
      </c>
      <c r="H56" s="80">
        <f t="shared" si="0"/>
        <v>35.251016518986141</v>
      </c>
      <c r="I56" s="80">
        <f t="shared" si="1"/>
        <v>535.17989262213837</v>
      </c>
      <c r="K56" s="80">
        <f t="shared" si="2"/>
        <v>535.17989262213837</v>
      </c>
      <c r="L56" s="80">
        <f t="shared" si="3"/>
        <v>535.17989262213837</v>
      </c>
    </row>
    <row r="57" spans="1:12" x14ac:dyDescent="0.8">
      <c r="A57" s="74">
        <v>56</v>
      </c>
      <c r="B57" s="75">
        <v>58218.784434680361</v>
      </c>
      <c r="C57" s="76">
        <v>43.575928618406287</v>
      </c>
      <c r="D57" s="76">
        <v>29.603532040393436</v>
      </c>
      <c r="E57" s="76">
        <v>505.46025299290193</v>
      </c>
      <c r="F57" s="76">
        <v>48.365339246401554</v>
      </c>
      <c r="G57" s="77">
        <v>2</v>
      </c>
      <c r="H57" s="80">
        <f t="shared" si="0"/>
        <v>43.575928618406287</v>
      </c>
      <c r="I57" s="80">
        <f t="shared" si="1"/>
        <v>1000</v>
      </c>
      <c r="K57" s="80">
        <f t="shared" si="2"/>
        <v>0</v>
      </c>
      <c r="L57" s="80" t="str">
        <f t="shared" si="3"/>
        <v/>
      </c>
    </row>
    <row r="58" spans="1:12" x14ac:dyDescent="0.8">
      <c r="A58" s="74">
        <v>57</v>
      </c>
      <c r="B58" s="75">
        <v>496643.81458570808</v>
      </c>
      <c r="C58" s="76">
        <v>30.83708675056392</v>
      </c>
      <c r="D58" s="76">
        <v>28.444974862770557</v>
      </c>
      <c r="E58" s="76">
        <v>414.95372725810955</v>
      </c>
      <c r="F58" s="76">
        <v>51.099502072799474</v>
      </c>
      <c r="G58" s="77">
        <v>2</v>
      </c>
      <c r="H58" s="80">
        <f t="shared" si="0"/>
        <v>30.83708675056392</v>
      </c>
      <c r="I58" s="80">
        <f t="shared" si="1"/>
        <v>1000</v>
      </c>
      <c r="K58" s="80">
        <f t="shared" si="2"/>
        <v>0</v>
      </c>
      <c r="L58" s="80" t="str">
        <f t="shared" si="3"/>
        <v/>
      </c>
    </row>
    <row r="59" spans="1:12" x14ac:dyDescent="0.8">
      <c r="A59" s="74">
        <v>58</v>
      </c>
      <c r="B59" s="75">
        <v>482482.0552402453</v>
      </c>
      <c r="C59" s="76">
        <v>36.196293707218182</v>
      </c>
      <c r="D59" s="76">
        <v>31.580621434252897</v>
      </c>
      <c r="E59" s="76">
        <v>694.76256329006094</v>
      </c>
      <c r="F59" s="76">
        <v>39.98766937850381</v>
      </c>
      <c r="G59" s="77">
        <v>1</v>
      </c>
      <c r="H59" s="80">
        <f t="shared" si="0"/>
        <v>31.580621434252897</v>
      </c>
      <c r="I59" s="80">
        <f t="shared" si="1"/>
        <v>1000</v>
      </c>
      <c r="K59" s="80">
        <f t="shared" si="2"/>
        <v>0</v>
      </c>
      <c r="L59" s="80" t="str">
        <f t="shared" si="3"/>
        <v/>
      </c>
    </row>
    <row r="60" spans="1:12" x14ac:dyDescent="0.8">
      <c r="A60" s="74">
        <v>59</v>
      </c>
      <c r="B60" s="75">
        <v>356395.2620433569</v>
      </c>
      <c r="C60" s="76">
        <v>33.208383473479323</v>
      </c>
      <c r="D60" s="76">
        <v>34.216197623443207</v>
      </c>
      <c r="E60" s="76">
        <v>607.87405916956891</v>
      </c>
      <c r="F60" s="76">
        <v>46.481911831952573</v>
      </c>
      <c r="G60" s="77">
        <v>2</v>
      </c>
      <c r="H60" s="80">
        <f t="shared" si="0"/>
        <v>33.208383473479323</v>
      </c>
      <c r="I60" s="80">
        <f t="shared" si="1"/>
        <v>1000</v>
      </c>
      <c r="K60" s="80">
        <f t="shared" si="2"/>
        <v>0</v>
      </c>
      <c r="L60" s="80" t="str">
        <f t="shared" si="3"/>
        <v/>
      </c>
    </row>
    <row r="61" spans="1:12" x14ac:dyDescent="0.8">
      <c r="A61" s="74">
        <v>60</v>
      </c>
      <c r="B61" s="75">
        <v>518856.93693043618</v>
      </c>
      <c r="C61" s="76">
        <v>35.835017201127471</v>
      </c>
      <c r="D61" s="76">
        <v>28.747883468382305</v>
      </c>
      <c r="E61" s="76">
        <v>526.49607307659289</v>
      </c>
      <c r="F61" s="76">
        <v>29.384354088002571</v>
      </c>
      <c r="G61" s="77">
        <v>1</v>
      </c>
      <c r="H61" s="80">
        <f t="shared" si="0"/>
        <v>28.747883468382305</v>
      </c>
      <c r="I61" s="80">
        <f t="shared" si="1"/>
        <v>1000</v>
      </c>
      <c r="K61" s="80">
        <f t="shared" si="2"/>
        <v>0</v>
      </c>
      <c r="L61" s="80" t="str">
        <f t="shared" si="3"/>
        <v/>
      </c>
    </row>
    <row r="62" spans="1:12" x14ac:dyDescent="0.8">
      <c r="A62" s="74">
        <v>61</v>
      </c>
      <c r="B62" s="75">
        <v>493854.01052490249</v>
      </c>
      <c r="C62" s="76">
        <v>27.923720752005167</v>
      </c>
      <c r="D62" s="76">
        <v>26.204771011119099</v>
      </c>
      <c r="E62" s="76">
        <v>710.4137330594973</v>
      </c>
      <c r="F62" s="76">
        <v>40.118477954830482</v>
      </c>
      <c r="G62" s="77">
        <v>2</v>
      </c>
      <c r="H62" s="80">
        <f t="shared" si="0"/>
        <v>27.923720752005167</v>
      </c>
      <c r="I62" s="80">
        <f t="shared" si="1"/>
        <v>1000</v>
      </c>
      <c r="K62" s="80">
        <f t="shared" si="2"/>
        <v>0</v>
      </c>
      <c r="L62" s="80" t="str">
        <f t="shared" si="3"/>
        <v/>
      </c>
    </row>
    <row r="63" spans="1:12" x14ac:dyDescent="0.8">
      <c r="A63" s="74">
        <v>62</v>
      </c>
      <c r="B63" s="75">
        <v>205380.66458818712</v>
      </c>
      <c r="C63" s="76">
        <v>38.313167654000921</v>
      </c>
      <c r="D63" s="76">
        <v>28.735335984504143</v>
      </c>
      <c r="E63" s="76">
        <v>760.62171191016682</v>
      </c>
      <c r="F63" s="76">
        <v>40.770609193341862</v>
      </c>
      <c r="G63" s="77">
        <v>2</v>
      </c>
      <c r="H63" s="80">
        <f t="shared" si="0"/>
        <v>38.313167654000921</v>
      </c>
      <c r="I63" s="80">
        <f t="shared" si="1"/>
        <v>1000</v>
      </c>
      <c r="K63" s="80">
        <f t="shared" si="2"/>
        <v>0</v>
      </c>
      <c r="L63" s="80" t="str">
        <f t="shared" si="3"/>
        <v/>
      </c>
    </row>
    <row r="64" spans="1:12" x14ac:dyDescent="0.8">
      <c r="A64" s="74">
        <v>63</v>
      </c>
      <c r="B64" s="75">
        <v>378982.98233453045</v>
      </c>
      <c r="C64" s="76">
        <v>34.459736039199434</v>
      </c>
      <c r="D64" s="76">
        <v>28.427068877322519</v>
      </c>
      <c r="E64" s="76">
        <v>593.36113438933899</v>
      </c>
      <c r="F64" s="76">
        <v>40.225680405616203</v>
      </c>
      <c r="G64" s="77">
        <v>2</v>
      </c>
      <c r="H64" s="80">
        <f t="shared" si="0"/>
        <v>34.459736039199434</v>
      </c>
      <c r="I64" s="80">
        <f t="shared" si="1"/>
        <v>1000</v>
      </c>
      <c r="K64" s="80">
        <f t="shared" si="2"/>
        <v>0</v>
      </c>
      <c r="L64" s="80" t="str">
        <f t="shared" si="3"/>
        <v/>
      </c>
    </row>
    <row r="65" spans="1:12" x14ac:dyDescent="0.8">
      <c r="A65" s="74">
        <v>64</v>
      </c>
      <c r="B65" s="75">
        <v>524388.79773924407</v>
      </c>
      <c r="C65" s="76">
        <v>33.085170012275235</v>
      </c>
      <c r="D65" s="76">
        <v>25.052369746754295</v>
      </c>
      <c r="E65" s="76">
        <v>520.21282110372738</v>
      </c>
      <c r="F65" s="76">
        <v>51.077632207022575</v>
      </c>
      <c r="G65" s="77">
        <v>2</v>
      </c>
      <c r="H65" s="80">
        <f t="shared" si="0"/>
        <v>33.085170012275235</v>
      </c>
      <c r="I65" s="80">
        <f t="shared" si="1"/>
        <v>1000</v>
      </c>
      <c r="K65" s="80">
        <f t="shared" si="2"/>
        <v>0</v>
      </c>
      <c r="L65" s="80" t="str">
        <f t="shared" si="3"/>
        <v/>
      </c>
    </row>
    <row r="66" spans="1:12" x14ac:dyDescent="0.8">
      <c r="A66" s="74">
        <v>65</v>
      </c>
      <c r="B66" s="75">
        <v>350203.89522355935</v>
      </c>
      <c r="C66" s="76">
        <v>27.730326703793327</v>
      </c>
      <c r="D66" s="76">
        <v>27.448389941761725</v>
      </c>
      <c r="E66" s="76">
        <v>531.2396015538468</v>
      </c>
      <c r="F66" s="76">
        <v>52.823570708636311</v>
      </c>
      <c r="G66" s="77">
        <v>2</v>
      </c>
      <c r="H66" s="80">
        <f t="shared" si="0"/>
        <v>27.730326703793327</v>
      </c>
      <c r="I66" s="80">
        <f t="shared" si="1"/>
        <v>1000</v>
      </c>
      <c r="K66" s="80">
        <f t="shared" si="2"/>
        <v>0</v>
      </c>
      <c r="L66" s="80" t="str">
        <f t="shared" si="3"/>
        <v/>
      </c>
    </row>
    <row r="67" spans="1:12" x14ac:dyDescent="0.8">
      <c r="A67" s="74">
        <v>66</v>
      </c>
      <c r="B67" s="75">
        <v>574675.01949221524</v>
      </c>
      <c r="C67" s="76">
        <v>38.28233259173404</v>
      </c>
      <c r="D67" s="76">
        <v>25.166155911872018</v>
      </c>
      <c r="E67" s="76">
        <v>508.94872854542541</v>
      </c>
      <c r="F67" s="76">
        <v>40.408906746953875</v>
      </c>
      <c r="G67" s="77">
        <v>1</v>
      </c>
      <c r="H67" s="80">
        <f t="shared" ref="H67:H130" si="4">IF($G67 = 1, $D67, IF($G67 = 2, $C67, IF($G67 = 3, $F67)))</f>
        <v>25.166155911872018</v>
      </c>
      <c r="I67" s="80">
        <f t="shared" ref="I67:I130" si="5">IF($G67 = 1, 1000, IF($G67 = 2, 1000, IF($G67 = 3, $E67)))</f>
        <v>1000</v>
      </c>
      <c r="K67" s="80">
        <f t="shared" ref="K67:K130" si="6">IF($G67 = 3, $E67, 0)</f>
        <v>0</v>
      </c>
      <c r="L67" s="80" t="str">
        <f t="shared" ref="L67:L130" si="7">IF($G67 = 3, $E67, "")</f>
        <v/>
      </c>
    </row>
    <row r="68" spans="1:12" x14ac:dyDescent="0.8">
      <c r="A68" s="74">
        <v>67</v>
      </c>
      <c r="B68" s="75">
        <v>-162751.51878867997</v>
      </c>
      <c r="C68" s="76">
        <v>38.496533888999409</v>
      </c>
      <c r="D68" s="76">
        <v>28.977403456848066</v>
      </c>
      <c r="E68" s="76">
        <v>451.14870931433927</v>
      </c>
      <c r="F68" s="76">
        <v>39.635515457153929</v>
      </c>
      <c r="G68" s="77">
        <v>3</v>
      </c>
      <c r="H68" s="80">
        <f t="shared" si="4"/>
        <v>39.635515457153929</v>
      </c>
      <c r="I68" s="80">
        <f t="shared" si="5"/>
        <v>451.14870931433927</v>
      </c>
      <c r="K68" s="80">
        <f t="shared" si="6"/>
        <v>451.14870931433927</v>
      </c>
      <c r="L68" s="80">
        <f t="shared" si="7"/>
        <v>451.14870931433927</v>
      </c>
    </row>
    <row r="69" spans="1:12" x14ac:dyDescent="0.8">
      <c r="A69" s="74">
        <v>68</v>
      </c>
      <c r="B69" s="75">
        <v>69067.354537676787</v>
      </c>
      <c r="C69" s="76">
        <v>40.264191424512433</v>
      </c>
      <c r="D69" s="76">
        <v>33.056472170791608</v>
      </c>
      <c r="E69" s="76">
        <v>427.09349108469405</v>
      </c>
      <c r="F69" s="76">
        <v>49.742181360681428</v>
      </c>
      <c r="G69" s="77">
        <v>2</v>
      </c>
      <c r="H69" s="80">
        <f t="shared" si="4"/>
        <v>40.264191424512433</v>
      </c>
      <c r="I69" s="80">
        <f t="shared" si="5"/>
        <v>1000</v>
      </c>
      <c r="K69" s="80">
        <f t="shared" si="6"/>
        <v>0</v>
      </c>
      <c r="L69" s="80" t="str">
        <f t="shared" si="7"/>
        <v/>
      </c>
    </row>
    <row r="70" spans="1:12" x14ac:dyDescent="0.8">
      <c r="A70" s="74">
        <v>69</v>
      </c>
      <c r="B70" s="75">
        <v>445086.7470738648</v>
      </c>
      <c r="C70" s="76">
        <v>30.310320144990204</v>
      </c>
      <c r="D70" s="76">
        <v>25.770006374194597</v>
      </c>
      <c r="E70" s="76">
        <v>622.38176913949019</v>
      </c>
      <c r="F70" s="76">
        <v>32.293954688431228</v>
      </c>
      <c r="G70" s="77">
        <v>2</v>
      </c>
      <c r="H70" s="80">
        <f t="shared" si="4"/>
        <v>30.310320144990204</v>
      </c>
      <c r="I70" s="80">
        <f t="shared" si="5"/>
        <v>1000</v>
      </c>
      <c r="K70" s="80">
        <f t="shared" si="6"/>
        <v>0</v>
      </c>
      <c r="L70" s="80" t="str">
        <f t="shared" si="7"/>
        <v/>
      </c>
    </row>
    <row r="71" spans="1:12" x14ac:dyDescent="0.8">
      <c r="A71" s="74">
        <v>70</v>
      </c>
      <c r="B71" s="75">
        <v>-110403.17601011181</v>
      </c>
      <c r="C71" s="76">
        <v>41.05944527696883</v>
      </c>
      <c r="D71" s="76">
        <v>30.858388242172328</v>
      </c>
      <c r="E71" s="76">
        <v>670.2567947323306</v>
      </c>
      <c r="F71" s="76">
        <v>41.110228961887742</v>
      </c>
      <c r="G71" s="77">
        <v>3</v>
      </c>
      <c r="H71" s="80">
        <f t="shared" si="4"/>
        <v>41.110228961887742</v>
      </c>
      <c r="I71" s="80">
        <f t="shared" si="5"/>
        <v>670.2567947323306</v>
      </c>
      <c r="K71" s="80">
        <f t="shared" si="6"/>
        <v>670.2567947323306</v>
      </c>
      <c r="L71" s="80">
        <f t="shared" si="7"/>
        <v>670.2567947323306</v>
      </c>
    </row>
    <row r="72" spans="1:12" x14ac:dyDescent="0.8">
      <c r="A72" s="74">
        <v>71</v>
      </c>
      <c r="B72" s="75">
        <v>279245.4306761187</v>
      </c>
      <c r="C72" s="76">
        <v>39.39358141435725</v>
      </c>
      <c r="D72" s="76">
        <v>27.477155433955083</v>
      </c>
      <c r="E72" s="76">
        <v>687.18962392351557</v>
      </c>
      <c r="F72" s="76">
        <v>46.172057861725079</v>
      </c>
      <c r="G72" s="77">
        <v>2</v>
      </c>
      <c r="H72" s="80">
        <f t="shared" si="4"/>
        <v>39.39358141435725</v>
      </c>
      <c r="I72" s="80">
        <f t="shared" si="5"/>
        <v>1000</v>
      </c>
      <c r="K72" s="80">
        <f t="shared" si="6"/>
        <v>0</v>
      </c>
      <c r="L72" s="80" t="str">
        <f t="shared" si="7"/>
        <v/>
      </c>
    </row>
    <row r="73" spans="1:12" x14ac:dyDescent="0.8">
      <c r="A73" s="74">
        <v>72</v>
      </c>
      <c r="B73" s="75">
        <v>560081.00569817517</v>
      </c>
      <c r="C73" s="76">
        <v>37.656408452733992</v>
      </c>
      <c r="D73" s="76">
        <v>23.673027541948414</v>
      </c>
      <c r="E73" s="76">
        <v>471.28011296246092</v>
      </c>
      <c r="F73" s="76">
        <v>29.562601758868219</v>
      </c>
      <c r="G73" s="77">
        <v>1</v>
      </c>
      <c r="H73" s="80">
        <f t="shared" si="4"/>
        <v>23.673027541948414</v>
      </c>
      <c r="I73" s="80">
        <f t="shared" si="5"/>
        <v>1000</v>
      </c>
      <c r="K73" s="80">
        <f t="shared" si="6"/>
        <v>0</v>
      </c>
      <c r="L73" s="80" t="str">
        <f t="shared" si="7"/>
        <v/>
      </c>
    </row>
    <row r="74" spans="1:12" x14ac:dyDescent="0.8">
      <c r="A74" s="74">
        <v>73</v>
      </c>
      <c r="B74" s="75">
        <v>462118.86727648578</v>
      </c>
      <c r="C74" s="76">
        <v>30.821280344878733</v>
      </c>
      <c r="D74" s="76">
        <v>24.372088731743265</v>
      </c>
      <c r="E74" s="76">
        <v>749.95443251226914</v>
      </c>
      <c r="F74" s="76">
        <v>36.70194199842696</v>
      </c>
      <c r="G74" s="77">
        <v>2</v>
      </c>
      <c r="H74" s="80">
        <f t="shared" si="4"/>
        <v>30.821280344878733</v>
      </c>
      <c r="I74" s="80">
        <f t="shared" si="5"/>
        <v>1000</v>
      </c>
      <c r="K74" s="80">
        <f t="shared" si="6"/>
        <v>0</v>
      </c>
      <c r="L74" s="80" t="str">
        <f t="shared" si="7"/>
        <v/>
      </c>
    </row>
    <row r="75" spans="1:12" x14ac:dyDescent="0.8">
      <c r="A75" s="74">
        <v>74</v>
      </c>
      <c r="B75" s="75">
        <v>375798.14005386806</v>
      </c>
      <c r="C75" s="76">
        <v>32.759770165490934</v>
      </c>
      <c r="D75" s="76">
        <v>23.517956114214513</v>
      </c>
      <c r="E75" s="76">
        <v>610.59682094096252</v>
      </c>
      <c r="F75" s="76">
        <v>40.008668875362503</v>
      </c>
      <c r="G75" s="77">
        <v>2</v>
      </c>
      <c r="H75" s="80">
        <f t="shared" si="4"/>
        <v>32.759770165490934</v>
      </c>
      <c r="I75" s="80">
        <f t="shared" si="5"/>
        <v>1000</v>
      </c>
      <c r="K75" s="80">
        <f t="shared" si="6"/>
        <v>0</v>
      </c>
      <c r="L75" s="80" t="str">
        <f t="shared" si="7"/>
        <v/>
      </c>
    </row>
    <row r="76" spans="1:12" x14ac:dyDescent="0.8">
      <c r="A76" s="74">
        <v>75</v>
      </c>
      <c r="B76" s="75">
        <v>-277277.10935246502</v>
      </c>
      <c r="C76" s="76">
        <v>37.736927137224683</v>
      </c>
      <c r="D76" s="76">
        <v>25.11720517658194</v>
      </c>
      <c r="E76" s="76">
        <v>557.29170280356641</v>
      </c>
      <c r="F76" s="76">
        <v>49.290667659608282</v>
      </c>
      <c r="G76" s="77">
        <v>3</v>
      </c>
      <c r="H76" s="80">
        <f t="shared" si="4"/>
        <v>49.290667659608282</v>
      </c>
      <c r="I76" s="80">
        <f t="shared" si="5"/>
        <v>557.29170280356641</v>
      </c>
      <c r="K76" s="80">
        <f t="shared" si="6"/>
        <v>557.29170280356641</v>
      </c>
      <c r="L76" s="80">
        <f t="shared" si="7"/>
        <v>557.29170280356641</v>
      </c>
    </row>
    <row r="77" spans="1:12" x14ac:dyDescent="0.8">
      <c r="A77" s="74">
        <v>76</v>
      </c>
      <c r="B77" s="75">
        <v>440034.69611029723</v>
      </c>
      <c r="C77" s="76">
        <v>31.810666588567337</v>
      </c>
      <c r="D77" s="76">
        <v>32.975591449071288</v>
      </c>
      <c r="E77" s="76">
        <v>577.34582407397465</v>
      </c>
      <c r="F77" s="76">
        <v>43.911118447800874</v>
      </c>
      <c r="G77" s="77">
        <v>2</v>
      </c>
      <c r="H77" s="80">
        <f t="shared" si="4"/>
        <v>31.810666588567337</v>
      </c>
      <c r="I77" s="80">
        <f t="shared" si="5"/>
        <v>1000</v>
      </c>
      <c r="K77" s="80">
        <f t="shared" si="6"/>
        <v>0</v>
      </c>
      <c r="L77" s="80" t="str">
        <f t="shared" si="7"/>
        <v/>
      </c>
    </row>
    <row r="78" spans="1:12" x14ac:dyDescent="0.8">
      <c r="A78" s="74">
        <v>77</v>
      </c>
      <c r="B78" s="75">
        <v>275076.54405839369</v>
      </c>
      <c r="C78" s="76">
        <v>34.279678717963293</v>
      </c>
      <c r="D78" s="76">
        <v>26.053316936408489</v>
      </c>
      <c r="E78" s="76">
        <v>577.91781112363333</v>
      </c>
      <c r="F78" s="76">
        <v>41.105602409469967</v>
      </c>
      <c r="G78" s="77">
        <v>2</v>
      </c>
      <c r="H78" s="80">
        <f t="shared" si="4"/>
        <v>34.279678717963293</v>
      </c>
      <c r="I78" s="80">
        <f t="shared" si="5"/>
        <v>1000</v>
      </c>
      <c r="K78" s="80">
        <f t="shared" si="6"/>
        <v>0</v>
      </c>
      <c r="L78" s="80" t="str">
        <f t="shared" si="7"/>
        <v/>
      </c>
    </row>
    <row r="79" spans="1:12" x14ac:dyDescent="0.8">
      <c r="A79" s="74">
        <v>78</v>
      </c>
      <c r="B79" s="75">
        <v>-87569.370461169397</v>
      </c>
      <c r="C79" s="76">
        <v>30.51780157520189</v>
      </c>
      <c r="D79" s="76">
        <v>27.52653745754904</v>
      </c>
      <c r="E79" s="76">
        <v>511.65434602181193</v>
      </c>
      <c r="F79" s="76">
        <v>33.720131828982176</v>
      </c>
      <c r="G79" s="77">
        <v>3</v>
      </c>
      <c r="H79" s="80">
        <f t="shared" si="4"/>
        <v>33.720131828982176</v>
      </c>
      <c r="I79" s="80">
        <f t="shared" si="5"/>
        <v>511.65434602181193</v>
      </c>
      <c r="K79" s="80">
        <f t="shared" si="6"/>
        <v>511.65434602181193</v>
      </c>
      <c r="L79" s="80">
        <f t="shared" si="7"/>
        <v>511.65434602181193</v>
      </c>
    </row>
    <row r="80" spans="1:12" x14ac:dyDescent="0.8">
      <c r="A80" s="74">
        <v>79</v>
      </c>
      <c r="B80" s="75">
        <v>381678.55474508042</v>
      </c>
      <c r="C80" s="76">
        <v>34.050188883247202</v>
      </c>
      <c r="D80" s="76">
        <v>30.552963448812246</v>
      </c>
      <c r="E80" s="76">
        <v>609.14865734794864</v>
      </c>
      <c r="F80" s="76">
        <v>49.788194136527146</v>
      </c>
      <c r="G80" s="77">
        <v>2</v>
      </c>
      <c r="H80" s="80">
        <f t="shared" si="4"/>
        <v>34.050188883247202</v>
      </c>
      <c r="I80" s="80">
        <f t="shared" si="5"/>
        <v>1000</v>
      </c>
      <c r="K80" s="80">
        <f t="shared" si="6"/>
        <v>0</v>
      </c>
      <c r="L80" s="80" t="str">
        <f t="shared" si="7"/>
        <v/>
      </c>
    </row>
    <row r="81" spans="1:12" x14ac:dyDescent="0.8">
      <c r="A81" s="74">
        <v>80</v>
      </c>
      <c r="B81" s="75">
        <v>206671.88733712048</v>
      </c>
      <c r="C81" s="76">
        <v>38.84812587264679</v>
      </c>
      <c r="D81" s="76">
        <v>22.658526440569297</v>
      </c>
      <c r="E81" s="76">
        <v>514.89180992635772</v>
      </c>
      <c r="F81" s="76">
        <v>44.223976085161617</v>
      </c>
      <c r="G81" s="77">
        <v>2</v>
      </c>
      <c r="H81" s="80">
        <f t="shared" si="4"/>
        <v>38.84812587264679</v>
      </c>
      <c r="I81" s="80">
        <f t="shared" si="5"/>
        <v>1000</v>
      </c>
      <c r="K81" s="80">
        <f t="shared" si="6"/>
        <v>0</v>
      </c>
      <c r="L81" s="80" t="str">
        <f t="shared" si="7"/>
        <v/>
      </c>
    </row>
    <row r="82" spans="1:12" x14ac:dyDescent="0.8">
      <c r="A82" s="74">
        <v>81</v>
      </c>
      <c r="B82" s="75">
        <v>388074.55769302137</v>
      </c>
      <c r="C82" s="76">
        <v>30.971703706582836</v>
      </c>
      <c r="D82" s="76">
        <v>29.633338804937573</v>
      </c>
      <c r="E82" s="76">
        <v>597.41403102862</v>
      </c>
      <c r="F82" s="76">
        <v>48.894230069542189</v>
      </c>
      <c r="G82" s="77">
        <v>2</v>
      </c>
      <c r="H82" s="80">
        <f t="shared" si="4"/>
        <v>30.971703706582836</v>
      </c>
      <c r="I82" s="80">
        <f t="shared" si="5"/>
        <v>1000</v>
      </c>
      <c r="K82" s="80">
        <f t="shared" si="6"/>
        <v>0</v>
      </c>
      <c r="L82" s="80" t="str">
        <f t="shared" si="7"/>
        <v/>
      </c>
    </row>
    <row r="83" spans="1:12" x14ac:dyDescent="0.8">
      <c r="A83" s="74">
        <v>82</v>
      </c>
      <c r="B83" s="75">
        <v>540935.36518454528</v>
      </c>
      <c r="C83" s="76">
        <v>29.571125546852471</v>
      </c>
      <c r="D83" s="76">
        <v>28.778495783687376</v>
      </c>
      <c r="E83" s="76">
        <v>635.93721879841769</v>
      </c>
      <c r="F83" s="76">
        <v>46.429140094832434</v>
      </c>
      <c r="G83" s="77">
        <v>2</v>
      </c>
      <c r="H83" s="80">
        <f t="shared" si="4"/>
        <v>29.571125546852471</v>
      </c>
      <c r="I83" s="80">
        <f t="shared" si="5"/>
        <v>1000</v>
      </c>
      <c r="K83" s="80">
        <f t="shared" si="6"/>
        <v>0</v>
      </c>
      <c r="L83" s="80" t="str">
        <f t="shared" si="7"/>
        <v/>
      </c>
    </row>
    <row r="84" spans="1:12" x14ac:dyDescent="0.8">
      <c r="A84" s="74">
        <v>83</v>
      </c>
      <c r="B84" s="75">
        <v>-138756.76735986304</v>
      </c>
      <c r="C84" s="76">
        <v>27.652298815584892</v>
      </c>
      <c r="D84" s="76">
        <v>24.184701461230901</v>
      </c>
      <c r="E84" s="76">
        <v>585.87748439763789</v>
      </c>
      <c r="F84" s="76">
        <v>43.82393912462183</v>
      </c>
      <c r="G84" s="77">
        <v>3</v>
      </c>
      <c r="H84" s="80">
        <f t="shared" si="4"/>
        <v>43.82393912462183</v>
      </c>
      <c r="I84" s="80">
        <f t="shared" si="5"/>
        <v>585.87748439763789</v>
      </c>
      <c r="K84" s="80">
        <f t="shared" si="6"/>
        <v>585.87748439763789</v>
      </c>
      <c r="L84" s="80">
        <f t="shared" si="7"/>
        <v>585.87748439763789</v>
      </c>
    </row>
    <row r="85" spans="1:12" x14ac:dyDescent="0.8">
      <c r="A85" s="74">
        <v>84</v>
      </c>
      <c r="B85" s="75">
        <v>501188.83860585885</v>
      </c>
      <c r="C85" s="76">
        <v>31.715372075214844</v>
      </c>
      <c r="D85" s="76">
        <v>29.058995159213403</v>
      </c>
      <c r="E85" s="76">
        <v>503.99299236476071</v>
      </c>
      <c r="F85" s="76">
        <v>51.810157554685375</v>
      </c>
      <c r="G85" s="77">
        <v>2</v>
      </c>
      <c r="H85" s="80">
        <f t="shared" si="4"/>
        <v>31.715372075214844</v>
      </c>
      <c r="I85" s="80">
        <f t="shared" si="5"/>
        <v>1000</v>
      </c>
      <c r="K85" s="80">
        <f t="shared" si="6"/>
        <v>0</v>
      </c>
      <c r="L85" s="80" t="str">
        <f t="shared" si="7"/>
        <v/>
      </c>
    </row>
    <row r="86" spans="1:12" x14ac:dyDescent="0.8">
      <c r="A86" s="74">
        <v>85</v>
      </c>
      <c r="B86" s="75">
        <v>678054.62840207363</v>
      </c>
      <c r="C86" s="76">
        <v>36.011147353029457</v>
      </c>
      <c r="D86" s="76">
        <v>29.832731041460416</v>
      </c>
      <c r="E86" s="76">
        <v>474.08083815651048</v>
      </c>
      <c r="F86" s="76">
        <v>48.534806954875634</v>
      </c>
      <c r="G86" s="77">
        <v>1</v>
      </c>
      <c r="H86" s="80">
        <f t="shared" si="4"/>
        <v>29.832731041460416</v>
      </c>
      <c r="I86" s="80">
        <f t="shared" si="5"/>
        <v>1000</v>
      </c>
      <c r="K86" s="80">
        <f t="shared" si="6"/>
        <v>0</v>
      </c>
      <c r="L86" s="80" t="str">
        <f t="shared" si="7"/>
        <v/>
      </c>
    </row>
    <row r="87" spans="1:12" x14ac:dyDescent="0.8">
      <c r="A87" s="74">
        <v>86</v>
      </c>
      <c r="B87" s="75">
        <v>653647.38246866828</v>
      </c>
      <c r="C87" s="76">
        <v>42.765828318535711</v>
      </c>
      <c r="D87" s="76">
        <v>23.99943258439437</v>
      </c>
      <c r="E87" s="76">
        <v>466.55868804659428</v>
      </c>
      <c r="F87" s="76">
        <v>33.175861531606202</v>
      </c>
      <c r="G87" s="77">
        <v>1</v>
      </c>
      <c r="H87" s="80">
        <f t="shared" si="4"/>
        <v>23.99943258439437</v>
      </c>
      <c r="I87" s="80">
        <f t="shared" si="5"/>
        <v>1000</v>
      </c>
      <c r="K87" s="80">
        <f t="shared" si="6"/>
        <v>0</v>
      </c>
      <c r="L87" s="80" t="str">
        <f t="shared" si="7"/>
        <v/>
      </c>
    </row>
    <row r="88" spans="1:12" x14ac:dyDescent="0.8">
      <c r="A88" s="74">
        <v>87</v>
      </c>
      <c r="B88" s="75">
        <v>-242677.094168243</v>
      </c>
      <c r="C88" s="76">
        <v>36.741383115815637</v>
      </c>
      <c r="D88" s="76">
        <v>26.579916338713865</v>
      </c>
      <c r="E88" s="76">
        <v>569.43123194063287</v>
      </c>
      <c r="F88" s="76">
        <v>47.658847909520624</v>
      </c>
      <c r="G88" s="77">
        <v>3</v>
      </c>
      <c r="H88" s="80">
        <f t="shared" si="4"/>
        <v>47.658847909520624</v>
      </c>
      <c r="I88" s="80">
        <f t="shared" si="5"/>
        <v>569.43123194063287</v>
      </c>
      <c r="K88" s="80">
        <f t="shared" si="6"/>
        <v>569.43123194063287</v>
      </c>
      <c r="L88" s="80">
        <f t="shared" si="7"/>
        <v>569.43123194063287</v>
      </c>
    </row>
    <row r="89" spans="1:12" x14ac:dyDescent="0.8">
      <c r="A89" s="74">
        <v>88</v>
      </c>
      <c r="B89" s="75">
        <v>307416.79499965534</v>
      </c>
      <c r="C89" s="76">
        <v>35.574196850257692</v>
      </c>
      <c r="D89" s="76">
        <v>25.468284723072657</v>
      </c>
      <c r="E89" s="76">
        <v>552.29733291625132</v>
      </c>
      <c r="F89" s="76">
        <v>44.059098506943826</v>
      </c>
      <c r="G89" s="77">
        <v>2</v>
      </c>
      <c r="H89" s="80">
        <f t="shared" si="4"/>
        <v>35.574196850257692</v>
      </c>
      <c r="I89" s="80">
        <f t="shared" si="5"/>
        <v>1000</v>
      </c>
      <c r="K89" s="80">
        <f t="shared" si="6"/>
        <v>0</v>
      </c>
      <c r="L89" s="80" t="str">
        <f t="shared" si="7"/>
        <v/>
      </c>
    </row>
    <row r="90" spans="1:12" x14ac:dyDescent="0.8">
      <c r="A90" s="74">
        <v>89</v>
      </c>
      <c r="B90" s="75">
        <v>228510.61470340984</v>
      </c>
      <c r="C90" s="76">
        <v>37.164716079472285</v>
      </c>
      <c r="D90" s="76">
        <v>25.341771788469451</v>
      </c>
      <c r="E90" s="76">
        <v>542.46582592001403</v>
      </c>
      <c r="F90" s="76">
        <v>47.720754419615666</v>
      </c>
      <c r="G90" s="77">
        <v>2</v>
      </c>
      <c r="H90" s="80">
        <f t="shared" si="4"/>
        <v>37.164716079472285</v>
      </c>
      <c r="I90" s="80">
        <f t="shared" si="5"/>
        <v>1000</v>
      </c>
      <c r="K90" s="80">
        <f t="shared" si="6"/>
        <v>0</v>
      </c>
      <c r="L90" s="80" t="str">
        <f t="shared" si="7"/>
        <v/>
      </c>
    </row>
    <row r="91" spans="1:12" x14ac:dyDescent="0.8">
      <c r="A91" s="74">
        <v>90</v>
      </c>
      <c r="B91" s="75">
        <v>679646.9697347316</v>
      </c>
      <c r="C91" s="76">
        <v>27.93586167518713</v>
      </c>
      <c r="D91" s="76">
        <v>27.462481841932629</v>
      </c>
      <c r="E91" s="76">
        <v>560.41858072667605</v>
      </c>
      <c r="F91" s="76">
        <v>43.162595827238405</v>
      </c>
      <c r="G91" s="77">
        <v>2</v>
      </c>
      <c r="H91" s="80">
        <f t="shared" si="4"/>
        <v>27.93586167518713</v>
      </c>
      <c r="I91" s="80">
        <f t="shared" si="5"/>
        <v>1000</v>
      </c>
      <c r="K91" s="80">
        <f t="shared" si="6"/>
        <v>0</v>
      </c>
      <c r="L91" s="80" t="str">
        <f t="shared" si="7"/>
        <v/>
      </c>
    </row>
    <row r="92" spans="1:12" x14ac:dyDescent="0.8">
      <c r="A92" s="74">
        <v>91</v>
      </c>
      <c r="B92" s="75">
        <v>594409.64752836293</v>
      </c>
      <c r="C92" s="76">
        <v>38.914246507133015</v>
      </c>
      <c r="D92" s="76">
        <v>28.040585951092947</v>
      </c>
      <c r="E92" s="76">
        <v>666.75419061915795</v>
      </c>
      <c r="F92" s="76">
        <v>47.636965957808641</v>
      </c>
      <c r="G92" s="77">
        <v>1</v>
      </c>
      <c r="H92" s="80">
        <f t="shared" si="4"/>
        <v>28.040585951092947</v>
      </c>
      <c r="I92" s="80">
        <f t="shared" si="5"/>
        <v>1000</v>
      </c>
      <c r="K92" s="80">
        <f t="shared" si="6"/>
        <v>0</v>
      </c>
      <c r="L92" s="80" t="str">
        <f t="shared" si="7"/>
        <v/>
      </c>
    </row>
    <row r="93" spans="1:12" x14ac:dyDescent="0.8">
      <c r="A93" s="74">
        <v>92</v>
      </c>
      <c r="B93" s="75">
        <v>451754.19166522333</v>
      </c>
      <c r="C93" s="76">
        <v>22.256610949810959</v>
      </c>
      <c r="D93" s="76">
        <v>26.216162614691417</v>
      </c>
      <c r="E93" s="76">
        <v>538.31418299020424</v>
      </c>
      <c r="F93" s="76">
        <v>30.46000075583013</v>
      </c>
      <c r="G93" s="77">
        <v>2</v>
      </c>
      <c r="H93" s="80">
        <f t="shared" si="4"/>
        <v>22.256610949810959</v>
      </c>
      <c r="I93" s="80">
        <f t="shared" si="5"/>
        <v>1000</v>
      </c>
      <c r="K93" s="80">
        <f t="shared" si="6"/>
        <v>0</v>
      </c>
      <c r="L93" s="80" t="str">
        <f t="shared" si="7"/>
        <v/>
      </c>
    </row>
    <row r="94" spans="1:12" x14ac:dyDescent="0.8">
      <c r="A94" s="74">
        <v>93</v>
      </c>
      <c r="B94" s="75">
        <v>770358.56830256153</v>
      </c>
      <c r="C94" s="76">
        <v>27.075155879100567</v>
      </c>
      <c r="D94" s="76">
        <v>22.523793064451219</v>
      </c>
      <c r="E94" s="76">
        <v>670.07623132068841</v>
      </c>
      <c r="F94" s="76">
        <v>36.543591361110501</v>
      </c>
      <c r="G94" s="77">
        <v>1</v>
      </c>
      <c r="H94" s="80">
        <f t="shared" si="4"/>
        <v>22.523793064451219</v>
      </c>
      <c r="I94" s="80">
        <f t="shared" si="5"/>
        <v>1000</v>
      </c>
      <c r="K94" s="80">
        <f t="shared" si="6"/>
        <v>0</v>
      </c>
      <c r="L94" s="80" t="str">
        <f t="shared" si="7"/>
        <v/>
      </c>
    </row>
    <row r="95" spans="1:12" x14ac:dyDescent="0.8">
      <c r="A95" s="74">
        <v>94</v>
      </c>
      <c r="B95" s="75">
        <v>-165308.92646296136</v>
      </c>
      <c r="C95" s="76">
        <v>37.500956697172811</v>
      </c>
      <c r="D95" s="76">
        <v>29.257933624526057</v>
      </c>
      <c r="E95" s="76">
        <v>479.84582109333451</v>
      </c>
      <c r="F95" s="76">
        <v>42.220630042280888</v>
      </c>
      <c r="G95" s="77">
        <v>3</v>
      </c>
      <c r="H95" s="80">
        <f t="shared" si="4"/>
        <v>42.220630042280888</v>
      </c>
      <c r="I95" s="80">
        <f t="shared" si="5"/>
        <v>479.84582109333451</v>
      </c>
      <c r="K95" s="80">
        <f t="shared" si="6"/>
        <v>479.84582109333451</v>
      </c>
      <c r="L95" s="80">
        <f t="shared" si="7"/>
        <v>479.84582109333451</v>
      </c>
    </row>
    <row r="96" spans="1:12" x14ac:dyDescent="0.8">
      <c r="A96" s="74">
        <v>95</v>
      </c>
      <c r="B96" s="75">
        <v>461370.29031369044</v>
      </c>
      <c r="C96" s="76">
        <v>29.912854985230915</v>
      </c>
      <c r="D96" s="76">
        <v>28.132744142181757</v>
      </c>
      <c r="E96" s="76">
        <v>604.79695998662328</v>
      </c>
      <c r="F96" s="76">
        <v>50.797249167243884</v>
      </c>
      <c r="G96" s="77">
        <v>2</v>
      </c>
      <c r="H96" s="80">
        <f t="shared" si="4"/>
        <v>29.912854985230915</v>
      </c>
      <c r="I96" s="80">
        <f t="shared" si="5"/>
        <v>1000</v>
      </c>
      <c r="K96" s="80">
        <f t="shared" si="6"/>
        <v>0</v>
      </c>
      <c r="L96" s="80" t="str">
        <f t="shared" si="7"/>
        <v/>
      </c>
    </row>
    <row r="97" spans="1:12" x14ac:dyDescent="0.8">
      <c r="A97" s="74">
        <v>96</v>
      </c>
      <c r="B97" s="75">
        <v>210189.51933947206</v>
      </c>
      <c r="C97" s="76">
        <v>35.881484731558814</v>
      </c>
      <c r="D97" s="76">
        <v>28.250855803602327</v>
      </c>
      <c r="E97" s="76">
        <v>567.31638181998221</v>
      </c>
      <c r="F97" s="76">
        <v>46.567858948000151</v>
      </c>
      <c r="G97" s="77">
        <v>2</v>
      </c>
      <c r="H97" s="80">
        <f t="shared" si="4"/>
        <v>35.881484731558814</v>
      </c>
      <c r="I97" s="80">
        <f t="shared" si="5"/>
        <v>1000</v>
      </c>
      <c r="K97" s="80">
        <f t="shared" si="6"/>
        <v>0</v>
      </c>
      <c r="L97" s="80" t="str">
        <f t="shared" si="7"/>
        <v/>
      </c>
    </row>
    <row r="98" spans="1:12" x14ac:dyDescent="0.8">
      <c r="A98" s="74">
        <v>97</v>
      </c>
      <c r="B98" s="75">
        <v>617160.33452304453</v>
      </c>
      <c r="C98" s="76">
        <v>34.9804483953979</v>
      </c>
      <c r="D98" s="76">
        <v>26.202191878958903</v>
      </c>
      <c r="E98" s="76">
        <v>466.32541029056216</v>
      </c>
      <c r="F98" s="76">
        <v>36.100485436780616</v>
      </c>
      <c r="G98" s="77">
        <v>1</v>
      </c>
      <c r="H98" s="80">
        <f t="shared" si="4"/>
        <v>26.202191878958903</v>
      </c>
      <c r="I98" s="80">
        <f t="shared" si="5"/>
        <v>1000</v>
      </c>
      <c r="K98" s="80">
        <f t="shared" si="6"/>
        <v>0</v>
      </c>
      <c r="L98" s="80" t="str">
        <f t="shared" si="7"/>
        <v/>
      </c>
    </row>
    <row r="99" spans="1:12" x14ac:dyDescent="0.8">
      <c r="A99" s="74">
        <v>98</v>
      </c>
      <c r="B99" s="75">
        <v>-71342.768802247476</v>
      </c>
      <c r="C99" s="76">
        <v>31.619080553012171</v>
      </c>
      <c r="D99" s="76">
        <v>29.707233093474482</v>
      </c>
      <c r="E99" s="76">
        <v>527.63507344093637</v>
      </c>
      <c r="F99" s="76">
        <v>37.620292193145367</v>
      </c>
      <c r="G99" s="77">
        <v>3</v>
      </c>
      <c r="H99" s="80">
        <f t="shared" si="4"/>
        <v>37.620292193145367</v>
      </c>
      <c r="I99" s="80">
        <f t="shared" si="5"/>
        <v>527.63507344093637</v>
      </c>
      <c r="K99" s="80">
        <f t="shared" si="6"/>
        <v>527.63507344093637</v>
      </c>
      <c r="L99" s="80">
        <f t="shared" si="7"/>
        <v>527.63507344093637</v>
      </c>
    </row>
    <row r="100" spans="1:12" x14ac:dyDescent="0.8">
      <c r="A100" s="74">
        <v>99</v>
      </c>
      <c r="B100" s="75">
        <v>109899.5874890734</v>
      </c>
      <c r="C100" s="76">
        <v>32.4078510844774</v>
      </c>
      <c r="D100" s="76">
        <v>30.480774315044769</v>
      </c>
      <c r="E100" s="76">
        <v>434.22444384085992</v>
      </c>
      <c r="F100" s="76">
        <v>48.982307746312948</v>
      </c>
      <c r="G100" s="77">
        <v>2</v>
      </c>
      <c r="H100" s="80">
        <f t="shared" si="4"/>
        <v>32.4078510844774</v>
      </c>
      <c r="I100" s="80">
        <f t="shared" si="5"/>
        <v>1000</v>
      </c>
      <c r="K100" s="80">
        <f t="shared" si="6"/>
        <v>0</v>
      </c>
      <c r="L100" s="80" t="str">
        <f t="shared" si="7"/>
        <v/>
      </c>
    </row>
    <row r="101" spans="1:12" x14ac:dyDescent="0.8">
      <c r="A101" s="74">
        <v>100</v>
      </c>
      <c r="B101" s="75">
        <v>457082.35828349274</v>
      </c>
      <c r="C101" s="76">
        <v>28.415392538772707</v>
      </c>
      <c r="D101" s="76">
        <v>25.205448589431082</v>
      </c>
      <c r="E101" s="76">
        <v>489.98912640896509</v>
      </c>
      <c r="F101" s="76">
        <v>37.870949908896492</v>
      </c>
      <c r="G101" s="77">
        <v>1</v>
      </c>
      <c r="H101" s="80">
        <f t="shared" si="4"/>
        <v>25.205448589431082</v>
      </c>
      <c r="I101" s="80">
        <f t="shared" si="5"/>
        <v>1000</v>
      </c>
      <c r="K101" s="80">
        <f t="shared" si="6"/>
        <v>0</v>
      </c>
      <c r="L101" s="80" t="str">
        <f t="shared" si="7"/>
        <v/>
      </c>
    </row>
    <row r="102" spans="1:12" x14ac:dyDescent="0.8">
      <c r="A102" s="74">
        <v>101</v>
      </c>
      <c r="B102" s="75">
        <v>393057.72977914289</v>
      </c>
      <c r="C102" s="76">
        <v>32.626021423621069</v>
      </c>
      <c r="D102" s="76">
        <v>31.020772957312559</v>
      </c>
      <c r="E102" s="76">
        <v>644.81693338927585</v>
      </c>
      <c r="F102" s="76">
        <v>33.03389116978105</v>
      </c>
      <c r="G102" s="77">
        <v>2</v>
      </c>
      <c r="H102" s="80">
        <f t="shared" si="4"/>
        <v>32.626021423621069</v>
      </c>
      <c r="I102" s="80">
        <f t="shared" si="5"/>
        <v>1000</v>
      </c>
      <c r="K102" s="80">
        <f t="shared" si="6"/>
        <v>0</v>
      </c>
      <c r="L102" s="80" t="str">
        <f t="shared" si="7"/>
        <v/>
      </c>
    </row>
    <row r="103" spans="1:12" x14ac:dyDescent="0.8">
      <c r="A103" s="74">
        <v>102</v>
      </c>
      <c r="B103" s="75">
        <v>262759.57821661304</v>
      </c>
      <c r="C103" s="76">
        <v>36.227753918710043</v>
      </c>
      <c r="D103" s="76">
        <v>27.141029109065286</v>
      </c>
      <c r="E103" s="76">
        <v>570.27685803953659</v>
      </c>
      <c r="F103" s="76">
        <v>48.786064545258668</v>
      </c>
      <c r="G103" s="77">
        <v>2</v>
      </c>
      <c r="H103" s="80">
        <f t="shared" si="4"/>
        <v>36.227753918710043</v>
      </c>
      <c r="I103" s="80">
        <f t="shared" si="5"/>
        <v>1000</v>
      </c>
      <c r="K103" s="80">
        <f t="shared" si="6"/>
        <v>0</v>
      </c>
      <c r="L103" s="80" t="str">
        <f t="shared" si="7"/>
        <v/>
      </c>
    </row>
    <row r="104" spans="1:12" x14ac:dyDescent="0.8">
      <c r="A104" s="74">
        <v>103</v>
      </c>
      <c r="B104" s="75">
        <v>-280063.61022838601</v>
      </c>
      <c r="C104" s="76">
        <v>34.472707951089163</v>
      </c>
      <c r="D104" s="76">
        <v>30.913827951816163</v>
      </c>
      <c r="E104" s="76">
        <v>613.48961137461117</v>
      </c>
      <c r="F104" s="76">
        <v>51.700832895357273</v>
      </c>
      <c r="G104" s="77">
        <v>3</v>
      </c>
      <c r="H104" s="80">
        <f t="shared" si="4"/>
        <v>51.700832895357273</v>
      </c>
      <c r="I104" s="80">
        <f t="shared" si="5"/>
        <v>613.48961137461117</v>
      </c>
      <c r="K104" s="80">
        <f t="shared" si="6"/>
        <v>613.48961137461117</v>
      </c>
      <c r="L104" s="80">
        <f t="shared" si="7"/>
        <v>613.48961137461117</v>
      </c>
    </row>
    <row r="105" spans="1:12" x14ac:dyDescent="0.8">
      <c r="A105" s="74">
        <v>104</v>
      </c>
      <c r="B105" s="75">
        <v>28488.315116031095</v>
      </c>
      <c r="C105" s="76">
        <v>44.979352764436968</v>
      </c>
      <c r="D105" s="76">
        <v>25.790230088743471</v>
      </c>
      <c r="E105" s="76">
        <v>668.16262391242844</v>
      </c>
      <c r="F105" s="76">
        <v>49.390345522840498</v>
      </c>
      <c r="G105" s="77">
        <v>2</v>
      </c>
      <c r="H105" s="80">
        <f t="shared" si="4"/>
        <v>44.979352764436968</v>
      </c>
      <c r="I105" s="80">
        <f t="shared" si="5"/>
        <v>1000</v>
      </c>
      <c r="K105" s="80">
        <f t="shared" si="6"/>
        <v>0</v>
      </c>
      <c r="L105" s="80" t="str">
        <f t="shared" si="7"/>
        <v/>
      </c>
    </row>
    <row r="106" spans="1:12" x14ac:dyDescent="0.8">
      <c r="A106" s="74">
        <v>105</v>
      </c>
      <c r="B106" s="75">
        <v>63169.028445815202</v>
      </c>
      <c r="C106" s="76">
        <v>43.204587496502114</v>
      </c>
      <c r="D106" s="76">
        <v>23.59582863873943</v>
      </c>
      <c r="E106" s="76">
        <v>506.05808376740663</v>
      </c>
      <c r="F106" s="76">
        <v>42.847606123616274</v>
      </c>
      <c r="G106" s="77">
        <v>2</v>
      </c>
      <c r="H106" s="80">
        <f t="shared" si="4"/>
        <v>43.204587496502114</v>
      </c>
      <c r="I106" s="80">
        <f t="shared" si="5"/>
        <v>1000</v>
      </c>
      <c r="K106" s="80">
        <f t="shared" si="6"/>
        <v>0</v>
      </c>
      <c r="L106" s="80" t="str">
        <f t="shared" si="7"/>
        <v/>
      </c>
    </row>
    <row r="107" spans="1:12" x14ac:dyDescent="0.8">
      <c r="A107" s="74">
        <v>106</v>
      </c>
      <c r="B107" s="75">
        <v>525402.12094934145</v>
      </c>
      <c r="C107" s="76">
        <v>33.449101968541967</v>
      </c>
      <c r="D107" s="76">
        <v>26.437655438794586</v>
      </c>
      <c r="E107" s="76">
        <v>654.29020534299661</v>
      </c>
      <c r="F107" s="76">
        <v>46.158074808075668</v>
      </c>
      <c r="G107" s="77">
        <v>2</v>
      </c>
      <c r="H107" s="80">
        <f t="shared" si="4"/>
        <v>33.449101968541967</v>
      </c>
      <c r="I107" s="80">
        <f t="shared" si="5"/>
        <v>1000</v>
      </c>
      <c r="K107" s="80">
        <f t="shared" si="6"/>
        <v>0</v>
      </c>
      <c r="L107" s="80" t="str">
        <f t="shared" si="7"/>
        <v/>
      </c>
    </row>
    <row r="108" spans="1:12" x14ac:dyDescent="0.8">
      <c r="A108" s="74">
        <v>107</v>
      </c>
      <c r="B108" s="75">
        <v>56221.273671540897</v>
      </c>
      <c r="C108" s="76">
        <v>42.844162397250436</v>
      </c>
      <c r="D108" s="76">
        <v>28.299432588983606</v>
      </c>
      <c r="E108" s="76">
        <v>643.525966108239</v>
      </c>
      <c r="F108" s="76">
        <v>45.233925444080178</v>
      </c>
      <c r="G108" s="77">
        <v>2</v>
      </c>
      <c r="H108" s="80">
        <f t="shared" si="4"/>
        <v>42.844162397250436</v>
      </c>
      <c r="I108" s="80">
        <f t="shared" si="5"/>
        <v>1000</v>
      </c>
      <c r="K108" s="80">
        <f t="shared" si="6"/>
        <v>0</v>
      </c>
      <c r="L108" s="80" t="str">
        <f t="shared" si="7"/>
        <v/>
      </c>
    </row>
    <row r="109" spans="1:12" x14ac:dyDescent="0.8">
      <c r="A109" s="74">
        <v>108</v>
      </c>
      <c r="B109" s="75">
        <v>163247.72144503146</v>
      </c>
      <c r="C109" s="76">
        <v>38.981519773639647</v>
      </c>
      <c r="D109" s="76">
        <v>23.030294262966176</v>
      </c>
      <c r="E109" s="76">
        <v>639.42357161015138</v>
      </c>
      <c r="F109" s="76">
        <v>44.806507058864497</v>
      </c>
      <c r="G109" s="77">
        <v>2</v>
      </c>
      <c r="H109" s="80">
        <f t="shared" si="4"/>
        <v>38.981519773639647</v>
      </c>
      <c r="I109" s="80">
        <f t="shared" si="5"/>
        <v>1000</v>
      </c>
      <c r="K109" s="80">
        <f t="shared" si="6"/>
        <v>0</v>
      </c>
      <c r="L109" s="80" t="str">
        <f t="shared" si="7"/>
        <v/>
      </c>
    </row>
    <row r="110" spans="1:12" x14ac:dyDescent="0.8">
      <c r="A110" s="74">
        <v>109</v>
      </c>
      <c r="B110" s="75">
        <v>280515.26889847056</v>
      </c>
      <c r="C110" s="76">
        <v>33.030997908275467</v>
      </c>
      <c r="D110" s="76">
        <v>34.52820359847599</v>
      </c>
      <c r="E110" s="76">
        <v>498.48933125424622</v>
      </c>
      <c r="F110" s="76">
        <v>49.835696704129234</v>
      </c>
      <c r="G110" s="77">
        <v>2</v>
      </c>
      <c r="H110" s="80">
        <f t="shared" si="4"/>
        <v>33.030997908275467</v>
      </c>
      <c r="I110" s="80">
        <f t="shared" si="5"/>
        <v>1000</v>
      </c>
      <c r="K110" s="80">
        <f t="shared" si="6"/>
        <v>0</v>
      </c>
      <c r="L110" s="80" t="str">
        <f t="shared" si="7"/>
        <v/>
      </c>
    </row>
    <row r="111" spans="1:12" x14ac:dyDescent="0.8">
      <c r="A111" s="74">
        <v>110</v>
      </c>
      <c r="B111" s="75">
        <v>325992.91299233446</v>
      </c>
      <c r="C111" s="76">
        <v>35.973210379846961</v>
      </c>
      <c r="D111" s="76">
        <v>25.980470669073085</v>
      </c>
      <c r="E111" s="76">
        <v>559.96735547095216</v>
      </c>
      <c r="F111" s="76">
        <v>40.863942515159493</v>
      </c>
      <c r="G111" s="77">
        <v>2</v>
      </c>
      <c r="H111" s="80">
        <f t="shared" si="4"/>
        <v>35.973210379846961</v>
      </c>
      <c r="I111" s="80">
        <f t="shared" si="5"/>
        <v>1000</v>
      </c>
      <c r="K111" s="80">
        <f t="shared" si="6"/>
        <v>0</v>
      </c>
      <c r="L111" s="80" t="str">
        <f t="shared" si="7"/>
        <v/>
      </c>
    </row>
    <row r="112" spans="1:12" x14ac:dyDescent="0.8">
      <c r="A112" s="74">
        <v>111</v>
      </c>
      <c r="B112" s="75">
        <v>501072.67787685478</v>
      </c>
      <c r="C112" s="76">
        <v>30.006778957815861</v>
      </c>
      <c r="D112" s="76">
        <v>26.408496831117052</v>
      </c>
      <c r="E112" s="76">
        <v>483.17741952570026</v>
      </c>
      <c r="F112" s="76">
        <v>47.977319012965843</v>
      </c>
      <c r="G112" s="77">
        <v>1</v>
      </c>
      <c r="H112" s="80">
        <f t="shared" si="4"/>
        <v>26.408496831117052</v>
      </c>
      <c r="I112" s="80">
        <f t="shared" si="5"/>
        <v>1000</v>
      </c>
      <c r="K112" s="80">
        <f t="shared" si="6"/>
        <v>0</v>
      </c>
      <c r="L112" s="80" t="str">
        <f t="shared" si="7"/>
        <v/>
      </c>
    </row>
    <row r="113" spans="1:12" x14ac:dyDescent="0.8">
      <c r="A113" s="74">
        <v>112</v>
      </c>
      <c r="B113" s="75">
        <v>452666.39412137214</v>
      </c>
      <c r="C113" s="76">
        <v>43.47326034274338</v>
      </c>
      <c r="D113" s="76">
        <v>30.614225547527667</v>
      </c>
      <c r="E113" s="76">
        <v>432.00883052428065</v>
      </c>
      <c r="F113" s="76">
        <v>49.995057944437136</v>
      </c>
      <c r="G113" s="77">
        <v>1</v>
      </c>
      <c r="H113" s="80">
        <f t="shared" si="4"/>
        <v>30.614225547527667</v>
      </c>
      <c r="I113" s="80">
        <f t="shared" si="5"/>
        <v>1000</v>
      </c>
      <c r="K113" s="80">
        <f t="shared" si="6"/>
        <v>0</v>
      </c>
      <c r="L113" s="80" t="str">
        <f t="shared" si="7"/>
        <v/>
      </c>
    </row>
    <row r="114" spans="1:12" x14ac:dyDescent="0.8">
      <c r="A114" s="74">
        <v>113</v>
      </c>
      <c r="B114" s="75">
        <v>517768.82326554367</v>
      </c>
      <c r="C114" s="76">
        <v>26.928420612637204</v>
      </c>
      <c r="D114" s="76">
        <v>30.292612363124579</v>
      </c>
      <c r="E114" s="76">
        <v>658.34191151576965</v>
      </c>
      <c r="F114" s="76">
        <v>44.50003161212301</v>
      </c>
      <c r="G114" s="77">
        <v>2</v>
      </c>
      <c r="H114" s="80">
        <f t="shared" si="4"/>
        <v>26.928420612637204</v>
      </c>
      <c r="I114" s="80">
        <f t="shared" si="5"/>
        <v>1000</v>
      </c>
      <c r="K114" s="80">
        <f t="shared" si="6"/>
        <v>0</v>
      </c>
      <c r="L114" s="80" t="str">
        <f t="shared" si="7"/>
        <v/>
      </c>
    </row>
    <row r="115" spans="1:12" x14ac:dyDescent="0.8">
      <c r="A115" s="74">
        <v>114</v>
      </c>
      <c r="B115" s="75">
        <v>-72544.214439859148</v>
      </c>
      <c r="C115" s="76">
        <v>46.204002162305152</v>
      </c>
      <c r="D115" s="76">
        <v>25.967329718911696</v>
      </c>
      <c r="E115" s="76">
        <v>493.40133105482943</v>
      </c>
      <c r="F115" s="76">
        <v>54.626155921593821</v>
      </c>
      <c r="G115" s="77">
        <v>2</v>
      </c>
      <c r="H115" s="80">
        <f t="shared" si="4"/>
        <v>46.204002162305152</v>
      </c>
      <c r="I115" s="80">
        <f t="shared" si="5"/>
        <v>1000</v>
      </c>
      <c r="K115" s="80">
        <f t="shared" si="6"/>
        <v>0</v>
      </c>
      <c r="L115" s="80" t="str">
        <f t="shared" si="7"/>
        <v/>
      </c>
    </row>
    <row r="116" spans="1:12" x14ac:dyDescent="0.8">
      <c r="A116" s="74">
        <v>115</v>
      </c>
      <c r="B116" s="75">
        <v>-57422.467077715322</v>
      </c>
      <c r="C116" s="76">
        <v>41.823758596795493</v>
      </c>
      <c r="D116" s="76">
        <v>29.500422888172903</v>
      </c>
      <c r="E116" s="76">
        <v>629.37078664510318</v>
      </c>
      <c r="F116" s="76">
        <v>39.430316616080553</v>
      </c>
      <c r="G116" s="77">
        <v>3</v>
      </c>
      <c r="H116" s="80">
        <f t="shared" si="4"/>
        <v>39.430316616080553</v>
      </c>
      <c r="I116" s="80">
        <f t="shared" si="5"/>
        <v>629.37078664510318</v>
      </c>
      <c r="K116" s="80">
        <f t="shared" si="6"/>
        <v>629.37078664510318</v>
      </c>
      <c r="L116" s="80">
        <f t="shared" si="7"/>
        <v>629.37078664510318</v>
      </c>
    </row>
    <row r="117" spans="1:12" x14ac:dyDescent="0.8">
      <c r="A117" s="74">
        <v>116</v>
      </c>
      <c r="B117" s="75">
        <v>226590.18386700819</v>
      </c>
      <c r="C117" s="76">
        <v>38.836440601508635</v>
      </c>
      <c r="D117" s="76">
        <v>27.492795941027669</v>
      </c>
      <c r="E117" s="76">
        <v>509.77862599941483</v>
      </c>
      <c r="F117" s="76">
        <v>36.024372930108832</v>
      </c>
      <c r="G117" s="77">
        <v>2</v>
      </c>
      <c r="H117" s="80">
        <f t="shared" si="4"/>
        <v>38.836440601508635</v>
      </c>
      <c r="I117" s="80">
        <f t="shared" si="5"/>
        <v>1000</v>
      </c>
      <c r="K117" s="80">
        <f t="shared" si="6"/>
        <v>0</v>
      </c>
      <c r="L117" s="80" t="str">
        <f t="shared" si="7"/>
        <v/>
      </c>
    </row>
    <row r="118" spans="1:12" x14ac:dyDescent="0.8">
      <c r="A118" s="74">
        <v>117</v>
      </c>
      <c r="B118" s="75">
        <v>-23994.838460687548</v>
      </c>
      <c r="C118" s="76">
        <v>34.533008989140015</v>
      </c>
      <c r="D118" s="76">
        <v>33.471039023886348</v>
      </c>
      <c r="E118" s="76">
        <v>620.55800282456971</v>
      </c>
      <c r="F118" s="76">
        <v>38.967729082007899</v>
      </c>
      <c r="G118" s="77">
        <v>3</v>
      </c>
      <c r="H118" s="80">
        <f t="shared" si="4"/>
        <v>38.967729082007899</v>
      </c>
      <c r="I118" s="80">
        <f t="shared" si="5"/>
        <v>620.55800282456971</v>
      </c>
      <c r="K118" s="80">
        <f t="shared" si="6"/>
        <v>620.55800282456971</v>
      </c>
      <c r="L118" s="80">
        <f t="shared" si="7"/>
        <v>620.55800282456971</v>
      </c>
    </row>
    <row r="119" spans="1:12" x14ac:dyDescent="0.8">
      <c r="A119" s="74">
        <v>118</v>
      </c>
      <c r="B119" s="75">
        <v>276777.88505528355</v>
      </c>
      <c r="C119" s="76">
        <v>36.814693192738702</v>
      </c>
      <c r="D119" s="76">
        <v>28.896299836115894</v>
      </c>
      <c r="E119" s="76">
        <v>509.48937048674583</v>
      </c>
      <c r="F119" s="76">
        <v>33.736388044824714</v>
      </c>
      <c r="G119" s="77">
        <v>2</v>
      </c>
      <c r="H119" s="80">
        <f t="shared" si="4"/>
        <v>36.814693192738702</v>
      </c>
      <c r="I119" s="80">
        <f t="shared" si="5"/>
        <v>1000</v>
      </c>
      <c r="K119" s="80">
        <f t="shared" si="6"/>
        <v>0</v>
      </c>
      <c r="L119" s="80" t="str">
        <f t="shared" si="7"/>
        <v/>
      </c>
    </row>
    <row r="120" spans="1:12" x14ac:dyDescent="0.8">
      <c r="A120" s="74">
        <v>119</v>
      </c>
      <c r="B120" s="75">
        <v>467149.05041989987</v>
      </c>
      <c r="C120" s="76">
        <v>32.656053647220546</v>
      </c>
      <c r="D120" s="76">
        <v>32.09825573966765</v>
      </c>
      <c r="E120" s="76">
        <v>453.16845909151232</v>
      </c>
      <c r="F120" s="76">
        <v>49.347700580734653</v>
      </c>
      <c r="G120" s="77">
        <v>1</v>
      </c>
      <c r="H120" s="80">
        <f t="shared" si="4"/>
        <v>32.09825573966765</v>
      </c>
      <c r="I120" s="80">
        <f t="shared" si="5"/>
        <v>1000</v>
      </c>
      <c r="K120" s="80">
        <f t="shared" si="6"/>
        <v>0</v>
      </c>
      <c r="L120" s="80" t="str">
        <f t="shared" si="7"/>
        <v/>
      </c>
    </row>
    <row r="121" spans="1:12" x14ac:dyDescent="0.8">
      <c r="A121" s="74">
        <v>120</v>
      </c>
      <c r="B121" s="75">
        <v>446074.07131318422</v>
      </c>
      <c r="C121" s="76">
        <v>23.971245169551118</v>
      </c>
      <c r="D121" s="76">
        <v>24.257833145626595</v>
      </c>
      <c r="E121" s="76">
        <v>520.47288744477783</v>
      </c>
      <c r="F121" s="76">
        <v>53.656411699717985</v>
      </c>
      <c r="G121" s="77">
        <v>2</v>
      </c>
      <c r="H121" s="80">
        <f t="shared" si="4"/>
        <v>23.971245169551118</v>
      </c>
      <c r="I121" s="80">
        <f t="shared" si="5"/>
        <v>1000</v>
      </c>
      <c r="K121" s="80">
        <f t="shared" si="6"/>
        <v>0</v>
      </c>
      <c r="L121" s="80" t="str">
        <f t="shared" si="7"/>
        <v/>
      </c>
    </row>
    <row r="122" spans="1:12" x14ac:dyDescent="0.8">
      <c r="A122" s="74">
        <v>121</v>
      </c>
      <c r="B122" s="75">
        <v>131523.33750139619</v>
      </c>
      <c r="C122" s="76">
        <v>40.931414419869483</v>
      </c>
      <c r="D122" s="76">
        <v>22.647049706513574</v>
      </c>
      <c r="E122" s="76">
        <v>603.76854755251634</v>
      </c>
      <c r="F122" s="76">
        <v>35.689240654567342</v>
      </c>
      <c r="G122" s="77">
        <v>2</v>
      </c>
      <c r="H122" s="80">
        <f t="shared" si="4"/>
        <v>40.931414419869483</v>
      </c>
      <c r="I122" s="80">
        <f t="shared" si="5"/>
        <v>1000</v>
      </c>
      <c r="K122" s="80">
        <f t="shared" si="6"/>
        <v>0</v>
      </c>
      <c r="L122" s="80" t="str">
        <f t="shared" si="7"/>
        <v/>
      </c>
    </row>
    <row r="123" spans="1:12" x14ac:dyDescent="0.8">
      <c r="A123" s="74">
        <v>122</v>
      </c>
      <c r="B123" s="75">
        <v>547956.93574176566</v>
      </c>
      <c r="C123" s="76">
        <v>32.823468264752726</v>
      </c>
      <c r="D123" s="76">
        <v>23.367972276886139</v>
      </c>
      <c r="E123" s="76">
        <v>528.60183421356442</v>
      </c>
      <c r="F123" s="76">
        <v>42.372277560220795</v>
      </c>
      <c r="G123" s="77">
        <v>2</v>
      </c>
      <c r="H123" s="80">
        <f t="shared" si="4"/>
        <v>32.823468264752726</v>
      </c>
      <c r="I123" s="80">
        <f t="shared" si="5"/>
        <v>1000</v>
      </c>
      <c r="K123" s="80">
        <f t="shared" si="6"/>
        <v>0</v>
      </c>
      <c r="L123" s="80" t="str">
        <f t="shared" si="7"/>
        <v/>
      </c>
    </row>
    <row r="124" spans="1:12" x14ac:dyDescent="0.8">
      <c r="A124" s="74">
        <v>123</v>
      </c>
      <c r="B124" s="75">
        <v>402057.98865494039</v>
      </c>
      <c r="C124" s="76">
        <v>40.025357171107927</v>
      </c>
      <c r="D124" s="76">
        <v>22.968352036316062</v>
      </c>
      <c r="E124" s="76">
        <v>741.58674860421797</v>
      </c>
      <c r="F124" s="76">
        <v>47.08101195197797</v>
      </c>
      <c r="G124" s="77">
        <v>1</v>
      </c>
      <c r="H124" s="80">
        <f t="shared" si="4"/>
        <v>22.968352036316062</v>
      </c>
      <c r="I124" s="80">
        <f t="shared" si="5"/>
        <v>1000</v>
      </c>
      <c r="K124" s="80">
        <f t="shared" si="6"/>
        <v>0</v>
      </c>
      <c r="L124" s="80" t="str">
        <f t="shared" si="7"/>
        <v/>
      </c>
    </row>
    <row r="125" spans="1:12" x14ac:dyDescent="0.8">
      <c r="A125" s="74">
        <v>124</v>
      </c>
      <c r="B125" s="75">
        <v>140429.36605134187</v>
      </c>
      <c r="C125" s="76">
        <v>36.665282336183388</v>
      </c>
      <c r="D125" s="76">
        <v>28.840177971345337</v>
      </c>
      <c r="E125" s="76">
        <v>430.8887278784718</v>
      </c>
      <c r="F125" s="76">
        <v>29.371871772649428</v>
      </c>
      <c r="G125" s="77">
        <v>2</v>
      </c>
      <c r="H125" s="80">
        <f t="shared" si="4"/>
        <v>36.665282336183388</v>
      </c>
      <c r="I125" s="80">
        <f t="shared" si="5"/>
        <v>1000</v>
      </c>
      <c r="K125" s="80">
        <f t="shared" si="6"/>
        <v>0</v>
      </c>
      <c r="L125" s="80" t="str">
        <f t="shared" si="7"/>
        <v/>
      </c>
    </row>
    <row r="126" spans="1:12" x14ac:dyDescent="0.8">
      <c r="A126" s="74">
        <v>125</v>
      </c>
      <c r="B126" s="75">
        <v>288045.24360520113</v>
      </c>
      <c r="C126" s="76">
        <v>31.670070216539088</v>
      </c>
      <c r="D126" s="76">
        <v>30.033635734585438</v>
      </c>
      <c r="E126" s="76">
        <v>514.5820963390338</v>
      </c>
      <c r="F126" s="76">
        <v>31.264699538599935</v>
      </c>
      <c r="G126" s="77">
        <v>1</v>
      </c>
      <c r="H126" s="80">
        <f t="shared" si="4"/>
        <v>30.033635734585438</v>
      </c>
      <c r="I126" s="80">
        <f t="shared" si="5"/>
        <v>1000</v>
      </c>
      <c r="K126" s="80">
        <f t="shared" si="6"/>
        <v>0</v>
      </c>
      <c r="L126" s="80" t="str">
        <f t="shared" si="7"/>
        <v/>
      </c>
    </row>
    <row r="127" spans="1:12" x14ac:dyDescent="0.8">
      <c r="A127" s="74">
        <v>126</v>
      </c>
      <c r="B127" s="75">
        <v>363778.09734076983</v>
      </c>
      <c r="C127" s="76">
        <v>32.527340921230667</v>
      </c>
      <c r="D127" s="76">
        <v>28.379299939874649</v>
      </c>
      <c r="E127" s="76">
        <v>462.50770180122305</v>
      </c>
      <c r="F127" s="76">
        <v>48.118505681983471</v>
      </c>
      <c r="G127" s="77">
        <v>2</v>
      </c>
      <c r="H127" s="80">
        <f t="shared" si="4"/>
        <v>32.527340921230667</v>
      </c>
      <c r="I127" s="80">
        <f t="shared" si="5"/>
        <v>1000</v>
      </c>
      <c r="K127" s="80">
        <f t="shared" si="6"/>
        <v>0</v>
      </c>
      <c r="L127" s="80" t="str">
        <f t="shared" si="7"/>
        <v/>
      </c>
    </row>
    <row r="128" spans="1:12" x14ac:dyDescent="0.8">
      <c r="A128" s="74">
        <v>127</v>
      </c>
      <c r="B128" s="75">
        <v>-50329.275586813223</v>
      </c>
      <c r="C128" s="76">
        <v>40.664950147300971</v>
      </c>
      <c r="D128" s="76">
        <v>25.034680135799221</v>
      </c>
      <c r="E128" s="76">
        <v>527.95151215262774</v>
      </c>
      <c r="F128" s="76">
        <v>38.787838935449749</v>
      </c>
      <c r="G128" s="77">
        <v>3</v>
      </c>
      <c r="H128" s="80">
        <f t="shared" si="4"/>
        <v>38.787838935449749</v>
      </c>
      <c r="I128" s="80">
        <f t="shared" si="5"/>
        <v>527.95151215262774</v>
      </c>
      <c r="K128" s="80">
        <f t="shared" si="6"/>
        <v>527.95151215262774</v>
      </c>
      <c r="L128" s="80">
        <f t="shared" si="7"/>
        <v>527.95151215262774</v>
      </c>
    </row>
    <row r="129" spans="1:12" x14ac:dyDescent="0.8">
      <c r="A129" s="74">
        <v>128</v>
      </c>
      <c r="B129" s="75">
        <v>396064.13982027886</v>
      </c>
      <c r="C129" s="76">
        <v>24.531015168120039</v>
      </c>
      <c r="D129" s="76">
        <v>28.173559379185399</v>
      </c>
      <c r="E129" s="76">
        <v>599.13020156897232</v>
      </c>
      <c r="F129" s="76">
        <v>51.90086994042602</v>
      </c>
      <c r="G129" s="77">
        <v>2</v>
      </c>
      <c r="H129" s="80">
        <f t="shared" si="4"/>
        <v>24.531015168120039</v>
      </c>
      <c r="I129" s="80">
        <f t="shared" si="5"/>
        <v>1000</v>
      </c>
      <c r="K129" s="80">
        <f t="shared" si="6"/>
        <v>0</v>
      </c>
      <c r="L129" s="80" t="str">
        <f t="shared" si="7"/>
        <v/>
      </c>
    </row>
    <row r="130" spans="1:12" x14ac:dyDescent="0.8">
      <c r="A130" s="74">
        <v>129</v>
      </c>
      <c r="B130" s="75">
        <v>-26409.113109113416</v>
      </c>
      <c r="C130" s="76">
        <v>37.356082962379325</v>
      </c>
      <c r="D130" s="76">
        <v>26.556479095987072</v>
      </c>
      <c r="E130" s="76">
        <v>492.73768902883205</v>
      </c>
      <c r="F130" s="76">
        <v>34.549253142878037</v>
      </c>
      <c r="G130" s="77">
        <v>3</v>
      </c>
      <c r="H130" s="80">
        <f t="shared" si="4"/>
        <v>34.549253142878037</v>
      </c>
      <c r="I130" s="80">
        <f t="shared" si="5"/>
        <v>492.73768902883205</v>
      </c>
      <c r="K130" s="80">
        <f t="shared" si="6"/>
        <v>492.73768902883205</v>
      </c>
      <c r="L130" s="80">
        <f t="shared" si="7"/>
        <v>492.73768902883205</v>
      </c>
    </row>
    <row r="131" spans="1:12" x14ac:dyDescent="0.8">
      <c r="A131" s="74">
        <v>130</v>
      </c>
      <c r="B131" s="75">
        <v>-191576.04767103586</v>
      </c>
      <c r="C131" s="76">
        <v>36.315203095638005</v>
      </c>
      <c r="D131" s="76">
        <v>24.266352873451169</v>
      </c>
      <c r="E131" s="76">
        <v>542.78067569105201</v>
      </c>
      <c r="F131" s="76">
        <v>45.886478520159116</v>
      </c>
      <c r="G131" s="77">
        <v>3</v>
      </c>
      <c r="H131" s="80">
        <f t="shared" ref="H131:H194" si="8">IF($G131 = 1, $D131, IF($G131 = 2, $C131, IF($G131 = 3, $F131)))</f>
        <v>45.886478520159116</v>
      </c>
      <c r="I131" s="80">
        <f t="shared" ref="I131:I194" si="9">IF($G131 = 1, 1000, IF($G131 = 2, 1000, IF($G131 = 3, $E131)))</f>
        <v>542.78067569105201</v>
      </c>
      <c r="K131" s="80">
        <f t="shared" ref="K131:K194" si="10">IF($G131 = 3, $E131, 0)</f>
        <v>542.78067569105201</v>
      </c>
      <c r="L131" s="80">
        <f t="shared" ref="L131:L194" si="11">IF($G131 = 3, $E131, "")</f>
        <v>542.78067569105201</v>
      </c>
    </row>
    <row r="132" spans="1:12" x14ac:dyDescent="0.8">
      <c r="A132" s="74">
        <v>131</v>
      </c>
      <c r="B132" s="75">
        <v>293140.67532134894</v>
      </c>
      <c r="C132" s="76">
        <v>37.150919281471083</v>
      </c>
      <c r="D132" s="76">
        <v>28.42017178900737</v>
      </c>
      <c r="E132" s="76">
        <v>569.4932841065264</v>
      </c>
      <c r="F132" s="76">
        <v>42.652282267834309</v>
      </c>
      <c r="G132" s="77">
        <v>2</v>
      </c>
      <c r="H132" s="80">
        <f t="shared" si="8"/>
        <v>37.150919281471083</v>
      </c>
      <c r="I132" s="80">
        <f t="shared" si="9"/>
        <v>1000</v>
      </c>
      <c r="K132" s="80">
        <f t="shared" si="10"/>
        <v>0</v>
      </c>
      <c r="L132" s="80" t="str">
        <f t="shared" si="11"/>
        <v/>
      </c>
    </row>
    <row r="133" spans="1:12" x14ac:dyDescent="0.8">
      <c r="A133" s="74">
        <v>132</v>
      </c>
      <c r="B133" s="75">
        <v>29650.64129579952</v>
      </c>
      <c r="C133" s="76">
        <v>42.097939865195826</v>
      </c>
      <c r="D133" s="76">
        <v>26.209320643813797</v>
      </c>
      <c r="E133" s="76">
        <v>466.15715741835464</v>
      </c>
      <c r="F133" s="76">
        <v>43.164104408541093</v>
      </c>
      <c r="G133" s="77">
        <v>2</v>
      </c>
      <c r="H133" s="80">
        <f t="shared" si="8"/>
        <v>42.097939865195826</v>
      </c>
      <c r="I133" s="80">
        <f t="shared" si="9"/>
        <v>1000</v>
      </c>
      <c r="K133" s="80">
        <f t="shared" si="10"/>
        <v>0</v>
      </c>
      <c r="L133" s="80" t="str">
        <f t="shared" si="11"/>
        <v/>
      </c>
    </row>
    <row r="134" spans="1:12" x14ac:dyDescent="0.8">
      <c r="A134" s="74">
        <v>133</v>
      </c>
      <c r="B134" s="75">
        <v>316609.64713265933</v>
      </c>
      <c r="C134" s="76">
        <v>31.428639078771361</v>
      </c>
      <c r="D134" s="76">
        <v>29.039725498807812</v>
      </c>
      <c r="E134" s="76">
        <v>641.28735677769691</v>
      </c>
      <c r="F134" s="76">
        <v>51.403577289571508</v>
      </c>
      <c r="G134" s="77">
        <v>2</v>
      </c>
      <c r="H134" s="80">
        <f t="shared" si="8"/>
        <v>31.428639078771361</v>
      </c>
      <c r="I134" s="80">
        <f t="shared" si="9"/>
        <v>1000</v>
      </c>
      <c r="K134" s="80">
        <f t="shared" si="10"/>
        <v>0</v>
      </c>
      <c r="L134" s="80" t="str">
        <f t="shared" si="11"/>
        <v/>
      </c>
    </row>
    <row r="135" spans="1:12" x14ac:dyDescent="0.8">
      <c r="A135" s="74">
        <v>134</v>
      </c>
      <c r="B135" s="75">
        <v>494973.46959925024</v>
      </c>
      <c r="C135" s="76">
        <v>29.742055146123302</v>
      </c>
      <c r="D135" s="76">
        <v>27.176121268593164</v>
      </c>
      <c r="E135" s="76">
        <v>506.41816889852839</v>
      </c>
      <c r="F135" s="76">
        <v>45.417532825084905</v>
      </c>
      <c r="G135" s="77">
        <v>2</v>
      </c>
      <c r="H135" s="80">
        <f t="shared" si="8"/>
        <v>29.742055146123302</v>
      </c>
      <c r="I135" s="80">
        <f t="shared" si="9"/>
        <v>1000</v>
      </c>
      <c r="K135" s="80">
        <f t="shared" si="10"/>
        <v>0</v>
      </c>
      <c r="L135" s="80" t="str">
        <f t="shared" si="11"/>
        <v/>
      </c>
    </row>
    <row r="136" spans="1:12" x14ac:dyDescent="0.8">
      <c r="A136" s="74">
        <v>135</v>
      </c>
      <c r="B136" s="75">
        <v>59587.867740278365</v>
      </c>
      <c r="C136" s="76">
        <v>38.33926254167482</v>
      </c>
      <c r="D136" s="76">
        <v>30.529211407183709</v>
      </c>
      <c r="E136" s="76">
        <v>502.50965533613703</v>
      </c>
      <c r="F136" s="76">
        <v>44.925357520368493</v>
      </c>
      <c r="G136" s="77">
        <v>2</v>
      </c>
      <c r="H136" s="80">
        <f t="shared" si="8"/>
        <v>38.33926254167482</v>
      </c>
      <c r="I136" s="80">
        <f t="shared" si="9"/>
        <v>1000</v>
      </c>
      <c r="K136" s="80">
        <f t="shared" si="10"/>
        <v>0</v>
      </c>
      <c r="L136" s="80" t="str">
        <f t="shared" si="11"/>
        <v/>
      </c>
    </row>
    <row r="137" spans="1:12" x14ac:dyDescent="0.8">
      <c r="A137" s="74">
        <v>136</v>
      </c>
      <c r="B137" s="75">
        <v>16431.846226382069</v>
      </c>
      <c r="C137" s="76">
        <v>44.185002524139605</v>
      </c>
      <c r="D137" s="76">
        <v>28.977105386009875</v>
      </c>
      <c r="E137" s="76">
        <v>724.39036258583701</v>
      </c>
      <c r="F137" s="76">
        <v>45.47754683707889</v>
      </c>
      <c r="G137" s="77">
        <v>2</v>
      </c>
      <c r="H137" s="80">
        <f t="shared" si="8"/>
        <v>44.185002524139605</v>
      </c>
      <c r="I137" s="80">
        <f t="shared" si="9"/>
        <v>1000</v>
      </c>
      <c r="K137" s="80">
        <f t="shared" si="10"/>
        <v>0</v>
      </c>
      <c r="L137" s="80" t="str">
        <f t="shared" si="11"/>
        <v/>
      </c>
    </row>
    <row r="138" spans="1:12" x14ac:dyDescent="0.8">
      <c r="A138" s="74">
        <v>137</v>
      </c>
      <c r="B138" s="75">
        <v>-115789.64574761223</v>
      </c>
      <c r="C138" s="76">
        <v>38.778081890494754</v>
      </c>
      <c r="D138" s="76">
        <v>29.203868676713277</v>
      </c>
      <c r="E138" s="76">
        <v>520.81908272491444</v>
      </c>
      <c r="F138" s="76">
        <v>40.354589652778358</v>
      </c>
      <c r="G138" s="77">
        <v>3</v>
      </c>
      <c r="H138" s="80">
        <f t="shared" si="8"/>
        <v>40.354589652778358</v>
      </c>
      <c r="I138" s="80">
        <f t="shared" si="9"/>
        <v>520.81908272491444</v>
      </c>
      <c r="K138" s="80">
        <f t="shared" si="10"/>
        <v>520.81908272491444</v>
      </c>
      <c r="L138" s="80">
        <f t="shared" si="11"/>
        <v>520.81908272491444</v>
      </c>
    </row>
    <row r="139" spans="1:12" x14ac:dyDescent="0.8">
      <c r="A139" s="74">
        <v>138</v>
      </c>
      <c r="B139" s="75">
        <v>402986.04405167792</v>
      </c>
      <c r="C139" s="76">
        <v>39.240011067011366</v>
      </c>
      <c r="D139" s="76">
        <v>31.871074724508965</v>
      </c>
      <c r="E139" s="76">
        <v>527.29590134009584</v>
      </c>
      <c r="F139" s="76">
        <v>35.659432419143165</v>
      </c>
      <c r="G139" s="77">
        <v>1</v>
      </c>
      <c r="H139" s="80">
        <f t="shared" si="8"/>
        <v>31.871074724508965</v>
      </c>
      <c r="I139" s="80">
        <f t="shared" si="9"/>
        <v>1000</v>
      </c>
      <c r="K139" s="80">
        <f t="shared" si="10"/>
        <v>0</v>
      </c>
      <c r="L139" s="80" t="str">
        <f t="shared" si="11"/>
        <v/>
      </c>
    </row>
    <row r="140" spans="1:12" x14ac:dyDescent="0.8">
      <c r="A140" s="74">
        <v>139</v>
      </c>
      <c r="B140" s="75">
        <v>-101568.52611573413</v>
      </c>
      <c r="C140" s="76">
        <v>46.289465790688737</v>
      </c>
      <c r="D140" s="76">
        <v>32.126034026872745</v>
      </c>
      <c r="E140" s="76">
        <v>554.20362211592578</v>
      </c>
      <c r="F140" s="76">
        <v>40.704216913268702</v>
      </c>
      <c r="G140" s="77">
        <v>2</v>
      </c>
      <c r="H140" s="80">
        <f t="shared" si="8"/>
        <v>46.289465790688737</v>
      </c>
      <c r="I140" s="80">
        <f t="shared" si="9"/>
        <v>1000</v>
      </c>
      <c r="K140" s="80">
        <f t="shared" si="10"/>
        <v>0</v>
      </c>
      <c r="L140" s="80" t="str">
        <f t="shared" si="11"/>
        <v/>
      </c>
    </row>
    <row r="141" spans="1:12" x14ac:dyDescent="0.8">
      <c r="A141" s="74">
        <v>140</v>
      </c>
      <c r="B141" s="75">
        <v>352900.32461201679</v>
      </c>
      <c r="C141" s="76">
        <v>29.925406445194056</v>
      </c>
      <c r="D141" s="76">
        <v>28.960711151536902</v>
      </c>
      <c r="E141" s="76">
        <v>669.61514274691149</v>
      </c>
      <c r="F141" s="76">
        <v>41.211080907759616</v>
      </c>
      <c r="G141" s="77">
        <v>1</v>
      </c>
      <c r="H141" s="80">
        <f t="shared" si="8"/>
        <v>28.960711151536902</v>
      </c>
      <c r="I141" s="80">
        <f t="shared" si="9"/>
        <v>1000</v>
      </c>
      <c r="K141" s="80">
        <f t="shared" si="10"/>
        <v>0</v>
      </c>
      <c r="L141" s="80" t="str">
        <f t="shared" si="11"/>
        <v/>
      </c>
    </row>
    <row r="142" spans="1:12" x14ac:dyDescent="0.8">
      <c r="A142" s="74">
        <v>141</v>
      </c>
      <c r="B142" s="75">
        <v>46322.323999415617</v>
      </c>
      <c r="C142" s="76">
        <v>44.763922524978305</v>
      </c>
      <c r="D142" s="76">
        <v>27.992465320151048</v>
      </c>
      <c r="E142" s="76">
        <v>690.98858397150877</v>
      </c>
      <c r="F142" s="76">
        <v>37.766642069863401</v>
      </c>
      <c r="G142" s="77">
        <v>2</v>
      </c>
      <c r="H142" s="80">
        <f t="shared" si="8"/>
        <v>44.763922524978305</v>
      </c>
      <c r="I142" s="80">
        <f t="shared" si="9"/>
        <v>1000</v>
      </c>
      <c r="K142" s="80">
        <f t="shared" si="10"/>
        <v>0</v>
      </c>
      <c r="L142" s="80" t="str">
        <f t="shared" si="11"/>
        <v/>
      </c>
    </row>
    <row r="143" spans="1:12" x14ac:dyDescent="0.8">
      <c r="A143" s="74">
        <v>142</v>
      </c>
      <c r="B143" s="75">
        <v>-241786.32824175875</v>
      </c>
      <c r="C143" s="76">
        <v>34.109753301383329</v>
      </c>
      <c r="D143" s="76">
        <v>29.539281890011278</v>
      </c>
      <c r="E143" s="76">
        <v>603.17284204249188</v>
      </c>
      <c r="F143" s="76">
        <v>49.366160054333626</v>
      </c>
      <c r="G143" s="77">
        <v>3</v>
      </c>
      <c r="H143" s="80">
        <f t="shared" si="8"/>
        <v>49.366160054333626</v>
      </c>
      <c r="I143" s="80">
        <f t="shared" si="9"/>
        <v>603.17284204249188</v>
      </c>
      <c r="K143" s="80">
        <f t="shared" si="10"/>
        <v>603.17284204249188</v>
      </c>
      <c r="L143" s="80">
        <f t="shared" si="11"/>
        <v>603.17284204249188</v>
      </c>
    </row>
    <row r="144" spans="1:12" x14ac:dyDescent="0.8">
      <c r="A144" s="74">
        <v>143</v>
      </c>
      <c r="B144" s="75">
        <v>321923.38457571901</v>
      </c>
      <c r="C144" s="76">
        <v>32.44061462561573</v>
      </c>
      <c r="D144" s="76">
        <v>28.517826217100769</v>
      </c>
      <c r="E144" s="76">
        <v>539.20989706487012</v>
      </c>
      <c r="F144" s="76">
        <v>35.824030414351434</v>
      </c>
      <c r="G144" s="77">
        <v>2</v>
      </c>
      <c r="H144" s="80">
        <f t="shared" si="8"/>
        <v>32.44061462561573</v>
      </c>
      <c r="I144" s="80">
        <f t="shared" si="9"/>
        <v>1000</v>
      </c>
      <c r="K144" s="80">
        <f t="shared" si="10"/>
        <v>0</v>
      </c>
      <c r="L144" s="80" t="str">
        <f t="shared" si="11"/>
        <v/>
      </c>
    </row>
    <row r="145" spans="1:12" x14ac:dyDescent="0.8">
      <c r="A145" s="74">
        <v>144</v>
      </c>
      <c r="B145" s="75">
        <v>307204.77927874052</v>
      </c>
      <c r="C145" s="76">
        <v>39.215020766694757</v>
      </c>
      <c r="D145" s="76">
        <v>34.007259384855466</v>
      </c>
      <c r="E145" s="76">
        <v>652.17460031409382</v>
      </c>
      <c r="F145" s="76">
        <v>38.432674052973439</v>
      </c>
      <c r="G145" s="77">
        <v>2</v>
      </c>
      <c r="H145" s="80">
        <f t="shared" si="8"/>
        <v>39.215020766694757</v>
      </c>
      <c r="I145" s="80">
        <f t="shared" si="9"/>
        <v>1000</v>
      </c>
      <c r="K145" s="80">
        <f t="shared" si="10"/>
        <v>0</v>
      </c>
      <c r="L145" s="80" t="str">
        <f t="shared" si="11"/>
        <v/>
      </c>
    </row>
    <row r="146" spans="1:12" x14ac:dyDescent="0.8">
      <c r="A146" s="74">
        <v>145</v>
      </c>
      <c r="B146" s="75">
        <v>225393.84020793252</v>
      </c>
      <c r="C146" s="76">
        <v>34.426973693183044</v>
      </c>
      <c r="D146" s="76">
        <v>26.634757453383237</v>
      </c>
      <c r="E146" s="76">
        <v>619.03237530718548</v>
      </c>
      <c r="F146" s="76">
        <v>38.739464458635567</v>
      </c>
      <c r="G146" s="77">
        <v>2</v>
      </c>
      <c r="H146" s="80">
        <f t="shared" si="8"/>
        <v>34.426973693183044</v>
      </c>
      <c r="I146" s="80">
        <f t="shared" si="9"/>
        <v>1000</v>
      </c>
      <c r="K146" s="80">
        <f t="shared" si="10"/>
        <v>0</v>
      </c>
      <c r="L146" s="80" t="str">
        <f t="shared" si="11"/>
        <v/>
      </c>
    </row>
    <row r="147" spans="1:12" x14ac:dyDescent="0.8">
      <c r="A147" s="74">
        <v>146</v>
      </c>
      <c r="B147" s="75">
        <v>-245818.76550930669</v>
      </c>
      <c r="C147" s="76">
        <v>42.611451518673519</v>
      </c>
      <c r="D147" s="76">
        <v>26.288776422894902</v>
      </c>
      <c r="E147" s="76">
        <v>464.83768011102836</v>
      </c>
      <c r="F147" s="76">
        <v>45.50855835135097</v>
      </c>
      <c r="G147" s="77">
        <v>3</v>
      </c>
      <c r="H147" s="80">
        <f t="shared" si="8"/>
        <v>45.50855835135097</v>
      </c>
      <c r="I147" s="80">
        <f t="shared" si="9"/>
        <v>464.83768011102836</v>
      </c>
      <c r="K147" s="80">
        <f t="shared" si="10"/>
        <v>464.83768011102836</v>
      </c>
      <c r="L147" s="80">
        <f t="shared" si="11"/>
        <v>464.83768011102836</v>
      </c>
    </row>
    <row r="148" spans="1:12" x14ac:dyDescent="0.8">
      <c r="A148" s="74">
        <v>147</v>
      </c>
      <c r="B148" s="75">
        <v>584870.46445497079</v>
      </c>
      <c r="C148" s="76">
        <v>23.515526894610403</v>
      </c>
      <c r="D148" s="76">
        <v>25.245157720989056</v>
      </c>
      <c r="E148" s="76">
        <v>505.32360411678997</v>
      </c>
      <c r="F148" s="76">
        <v>43.585483821100908</v>
      </c>
      <c r="G148" s="77">
        <v>2</v>
      </c>
      <c r="H148" s="80">
        <f t="shared" si="8"/>
        <v>23.515526894610403</v>
      </c>
      <c r="I148" s="80">
        <f t="shared" si="9"/>
        <v>1000</v>
      </c>
      <c r="K148" s="80">
        <f t="shared" si="10"/>
        <v>0</v>
      </c>
      <c r="L148" s="80" t="str">
        <f t="shared" si="11"/>
        <v/>
      </c>
    </row>
    <row r="149" spans="1:12" x14ac:dyDescent="0.8">
      <c r="A149" s="74">
        <v>148</v>
      </c>
      <c r="B149" s="75">
        <v>35460.564800938824</v>
      </c>
      <c r="C149" s="76">
        <v>42.158272961690308</v>
      </c>
      <c r="D149" s="76">
        <v>28.598168431234807</v>
      </c>
      <c r="E149" s="76">
        <v>635.02037510995365</v>
      </c>
      <c r="F149" s="76">
        <v>47.831713614138394</v>
      </c>
      <c r="G149" s="77">
        <v>2</v>
      </c>
      <c r="H149" s="80">
        <f t="shared" si="8"/>
        <v>42.158272961690308</v>
      </c>
      <c r="I149" s="80">
        <f t="shared" si="9"/>
        <v>1000</v>
      </c>
      <c r="K149" s="80">
        <f t="shared" si="10"/>
        <v>0</v>
      </c>
      <c r="L149" s="80" t="str">
        <f t="shared" si="11"/>
        <v/>
      </c>
    </row>
    <row r="150" spans="1:12" x14ac:dyDescent="0.8">
      <c r="A150" s="74">
        <v>149</v>
      </c>
      <c r="B150" s="75">
        <v>95559.964708296116</v>
      </c>
      <c r="C150" s="76">
        <v>40.785124833353564</v>
      </c>
      <c r="D150" s="76">
        <v>21.817289225334221</v>
      </c>
      <c r="E150" s="76">
        <v>693.50837015372645</v>
      </c>
      <c r="F150" s="76">
        <v>47.840244964731141</v>
      </c>
      <c r="G150" s="77">
        <v>2</v>
      </c>
      <c r="H150" s="80">
        <f t="shared" si="8"/>
        <v>40.785124833353564</v>
      </c>
      <c r="I150" s="80">
        <f t="shared" si="9"/>
        <v>1000</v>
      </c>
      <c r="K150" s="80">
        <f t="shared" si="10"/>
        <v>0</v>
      </c>
      <c r="L150" s="80" t="str">
        <f t="shared" si="11"/>
        <v/>
      </c>
    </row>
    <row r="151" spans="1:12" x14ac:dyDescent="0.8">
      <c r="A151" s="74">
        <v>150</v>
      </c>
      <c r="B151" s="75">
        <v>184626.92956680246</v>
      </c>
      <c r="C151" s="76">
        <v>39.86905384218754</v>
      </c>
      <c r="D151" s="76">
        <v>27.149152990462142</v>
      </c>
      <c r="E151" s="76">
        <v>561.16228931071737</v>
      </c>
      <c r="F151" s="76">
        <v>46.043064276076237</v>
      </c>
      <c r="G151" s="77">
        <v>2</v>
      </c>
      <c r="H151" s="80">
        <f t="shared" si="8"/>
        <v>39.86905384218754</v>
      </c>
      <c r="I151" s="80">
        <f t="shared" si="9"/>
        <v>1000</v>
      </c>
      <c r="K151" s="80">
        <f t="shared" si="10"/>
        <v>0</v>
      </c>
      <c r="L151" s="80" t="str">
        <f t="shared" si="11"/>
        <v/>
      </c>
    </row>
    <row r="152" spans="1:12" x14ac:dyDescent="0.8">
      <c r="A152" s="74">
        <v>151</v>
      </c>
      <c r="B152" s="75">
        <v>-149170.56386121316</v>
      </c>
      <c r="C152" s="76">
        <v>38.321180518386768</v>
      </c>
      <c r="D152" s="76">
        <v>31.025506280208305</v>
      </c>
      <c r="E152" s="76">
        <v>480.68899759453541</v>
      </c>
      <c r="F152" s="76">
        <v>38.715118510782496</v>
      </c>
      <c r="G152" s="77">
        <v>3</v>
      </c>
      <c r="H152" s="80">
        <f t="shared" si="8"/>
        <v>38.715118510782496</v>
      </c>
      <c r="I152" s="80">
        <f t="shared" si="9"/>
        <v>480.68899759453541</v>
      </c>
      <c r="K152" s="80">
        <f t="shared" si="10"/>
        <v>480.68899759453541</v>
      </c>
      <c r="L152" s="80">
        <f t="shared" si="11"/>
        <v>480.68899759453541</v>
      </c>
    </row>
    <row r="153" spans="1:12" x14ac:dyDescent="0.8">
      <c r="A153" s="74">
        <v>152</v>
      </c>
      <c r="B153" s="75">
        <v>360998.70042920555</v>
      </c>
      <c r="C153" s="76">
        <v>37.882525540479662</v>
      </c>
      <c r="D153" s="76">
        <v>26.150002537195249</v>
      </c>
      <c r="E153" s="76">
        <v>531.20306627882928</v>
      </c>
      <c r="F153" s="76">
        <v>38.115285113106651</v>
      </c>
      <c r="G153" s="77">
        <v>2</v>
      </c>
      <c r="H153" s="80">
        <f t="shared" si="8"/>
        <v>37.882525540479662</v>
      </c>
      <c r="I153" s="80">
        <f t="shared" si="9"/>
        <v>1000</v>
      </c>
      <c r="K153" s="80">
        <f t="shared" si="10"/>
        <v>0</v>
      </c>
      <c r="L153" s="80" t="str">
        <f t="shared" si="11"/>
        <v/>
      </c>
    </row>
    <row r="154" spans="1:12" x14ac:dyDescent="0.8">
      <c r="A154" s="74">
        <v>153</v>
      </c>
      <c r="B154" s="75">
        <v>249846.78745709872</v>
      </c>
      <c r="C154" s="76">
        <v>28.587016357760273</v>
      </c>
      <c r="D154" s="76">
        <v>33.34152299135355</v>
      </c>
      <c r="E154" s="76">
        <v>456.92665916352655</v>
      </c>
      <c r="F154" s="76">
        <v>43.937151551617767</v>
      </c>
      <c r="G154" s="77">
        <v>2</v>
      </c>
      <c r="H154" s="80">
        <f t="shared" si="8"/>
        <v>28.587016357760273</v>
      </c>
      <c r="I154" s="80">
        <f t="shared" si="9"/>
        <v>1000</v>
      </c>
      <c r="K154" s="80">
        <f t="shared" si="10"/>
        <v>0</v>
      </c>
      <c r="L154" s="80" t="str">
        <f t="shared" si="11"/>
        <v/>
      </c>
    </row>
    <row r="155" spans="1:12" x14ac:dyDescent="0.8">
      <c r="A155" s="74">
        <v>154</v>
      </c>
      <c r="B155" s="75">
        <v>-235299.99250319623</v>
      </c>
      <c r="C155" s="76">
        <v>43.55845413068738</v>
      </c>
      <c r="D155" s="76">
        <v>28.138471648016917</v>
      </c>
      <c r="E155" s="76">
        <v>523.47288634531049</v>
      </c>
      <c r="F155" s="76">
        <v>47.555620867701151</v>
      </c>
      <c r="G155" s="77">
        <v>3</v>
      </c>
      <c r="H155" s="80">
        <f t="shared" si="8"/>
        <v>47.555620867701151</v>
      </c>
      <c r="I155" s="80">
        <f t="shared" si="9"/>
        <v>523.47288634531049</v>
      </c>
      <c r="K155" s="80">
        <f t="shared" si="10"/>
        <v>523.47288634531049</v>
      </c>
      <c r="L155" s="80">
        <f t="shared" si="11"/>
        <v>523.47288634531049</v>
      </c>
    </row>
    <row r="156" spans="1:12" x14ac:dyDescent="0.8">
      <c r="A156" s="74">
        <v>155</v>
      </c>
      <c r="B156" s="75">
        <v>361352.96948301652</v>
      </c>
      <c r="C156" s="76">
        <v>40.292088384010249</v>
      </c>
      <c r="D156" s="76">
        <v>31.290742200872842</v>
      </c>
      <c r="E156" s="76">
        <v>516.50569964271381</v>
      </c>
      <c r="F156" s="76">
        <v>49.621918710287353</v>
      </c>
      <c r="G156" s="77">
        <v>1</v>
      </c>
      <c r="H156" s="80">
        <f t="shared" si="8"/>
        <v>31.290742200872842</v>
      </c>
      <c r="I156" s="80">
        <f t="shared" si="9"/>
        <v>1000</v>
      </c>
      <c r="K156" s="80">
        <f t="shared" si="10"/>
        <v>0</v>
      </c>
      <c r="L156" s="80" t="str">
        <f t="shared" si="11"/>
        <v/>
      </c>
    </row>
    <row r="157" spans="1:12" x14ac:dyDescent="0.8">
      <c r="A157" s="74">
        <v>156</v>
      </c>
      <c r="B157" s="75">
        <v>276385.8664794513</v>
      </c>
      <c r="C157" s="76">
        <v>35.271146253716466</v>
      </c>
      <c r="D157" s="76">
        <v>22.226359696369155</v>
      </c>
      <c r="E157" s="76">
        <v>498.09266814749179</v>
      </c>
      <c r="F157" s="76">
        <v>47.171691980456714</v>
      </c>
      <c r="G157" s="77">
        <v>2</v>
      </c>
      <c r="H157" s="80">
        <f t="shared" si="8"/>
        <v>35.271146253716466</v>
      </c>
      <c r="I157" s="80">
        <f t="shared" si="9"/>
        <v>1000</v>
      </c>
      <c r="K157" s="80">
        <f t="shared" si="10"/>
        <v>0</v>
      </c>
      <c r="L157" s="80" t="str">
        <f t="shared" si="11"/>
        <v/>
      </c>
    </row>
    <row r="158" spans="1:12" x14ac:dyDescent="0.8">
      <c r="A158" s="74">
        <v>157</v>
      </c>
      <c r="B158" s="75">
        <v>168151.37224940443</v>
      </c>
      <c r="C158" s="76">
        <v>39.854741323322791</v>
      </c>
      <c r="D158" s="76">
        <v>25.281746265632172</v>
      </c>
      <c r="E158" s="76">
        <v>523.7461379080363</v>
      </c>
      <c r="F158" s="76">
        <v>41.002969854514802</v>
      </c>
      <c r="G158" s="77">
        <v>2</v>
      </c>
      <c r="H158" s="80">
        <f t="shared" si="8"/>
        <v>39.854741323322791</v>
      </c>
      <c r="I158" s="80">
        <f t="shared" si="9"/>
        <v>1000</v>
      </c>
      <c r="K158" s="80">
        <f t="shared" si="10"/>
        <v>0</v>
      </c>
      <c r="L158" s="80" t="str">
        <f t="shared" si="11"/>
        <v/>
      </c>
    </row>
    <row r="159" spans="1:12" x14ac:dyDescent="0.8">
      <c r="A159" s="74">
        <v>158</v>
      </c>
      <c r="B159" s="75">
        <v>102928.07181267324</v>
      </c>
      <c r="C159" s="76">
        <v>40.187324714056103</v>
      </c>
      <c r="D159" s="76">
        <v>29.088745900098807</v>
      </c>
      <c r="E159" s="76">
        <v>577.69346352927425</v>
      </c>
      <c r="F159" s="76">
        <v>42.846458037496411</v>
      </c>
      <c r="G159" s="77">
        <v>2</v>
      </c>
      <c r="H159" s="80">
        <f t="shared" si="8"/>
        <v>40.187324714056103</v>
      </c>
      <c r="I159" s="80">
        <f t="shared" si="9"/>
        <v>1000</v>
      </c>
      <c r="K159" s="80">
        <f t="shared" si="10"/>
        <v>0</v>
      </c>
      <c r="L159" s="80" t="str">
        <f t="shared" si="11"/>
        <v/>
      </c>
    </row>
    <row r="160" spans="1:12" x14ac:dyDescent="0.8">
      <c r="A160" s="74">
        <v>159</v>
      </c>
      <c r="B160" s="75">
        <v>295180.62352228793</v>
      </c>
      <c r="C160" s="76">
        <v>33.994557626001082</v>
      </c>
      <c r="D160" s="76">
        <v>32.015245440779317</v>
      </c>
      <c r="E160" s="76">
        <v>494.2187107322867</v>
      </c>
      <c r="F160" s="76">
        <v>41.626923402534267</v>
      </c>
      <c r="G160" s="77">
        <v>2</v>
      </c>
      <c r="H160" s="80">
        <f t="shared" si="8"/>
        <v>33.994557626001082</v>
      </c>
      <c r="I160" s="80">
        <f t="shared" si="9"/>
        <v>1000</v>
      </c>
      <c r="K160" s="80">
        <f t="shared" si="10"/>
        <v>0</v>
      </c>
      <c r="L160" s="80" t="str">
        <f t="shared" si="11"/>
        <v/>
      </c>
    </row>
    <row r="161" spans="1:12" x14ac:dyDescent="0.8">
      <c r="A161" s="74">
        <v>160</v>
      </c>
      <c r="B161" s="75">
        <v>520716.38728542719</v>
      </c>
      <c r="C161" s="76">
        <v>36.983870864251692</v>
      </c>
      <c r="D161" s="76">
        <v>28.378261598042528</v>
      </c>
      <c r="E161" s="76">
        <v>685.7959242521473</v>
      </c>
      <c r="F161" s="76">
        <v>40.636943997016409</v>
      </c>
      <c r="G161" s="77">
        <v>1</v>
      </c>
      <c r="H161" s="80">
        <f t="shared" si="8"/>
        <v>28.378261598042528</v>
      </c>
      <c r="I161" s="80">
        <f t="shared" si="9"/>
        <v>1000</v>
      </c>
      <c r="K161" s="80">
        <f t="shared" si="10"/>
        <v>0</v>
      </c>
      <c r="L161" s="80" t="str">
        <f t="shared" si="11"/>
        <v/>
      </c>
    </row>
    <row r="162" spans="1:12" x14ac:dyDescent="0.8">
      <c r="A162" s="74">
        <v>161</v>
      </c>
      <c r="B162" s="75">
        <v>180115.74492252222</v>
      </c>
      <c r="C162" s="76">
        <v>39.466708996229514</v>
      </c>
      <c r="D162" s="76">
        <v>22.372600240948149</v>
      </c>
      <c r="E162" s="76">
        <v>720.6815119354917</v>
      </c>
      <c r="F162" s="76">
        <v>38.315471540256382</v>
      </c>
      <c r="G162" s="77">
        <v>2</v>
      </c>
      <c r="H162" s="80">
        <f t="shared" si="8"/>
        <v>39.466708996229514</v>
      </c>
      <c r="I162" s="80">
        <f t="shared" si="9"/>
        <v>1000</v>
      </c>
      <c r="K162" s="80">
        <f t="shared" si="10"/>
        <v>0</v>
      </c>
      <c r="L162" s="80" t="str">
        <f t="shared" si="11"/>
        <v/>
      </c>
    </row>
    <row r="163" spans="1:12" x14ac:dyDescent="0.8">
      <c r="A163" s="74">
        <v>162</v>
      </c>
      <c r="B163" s="75">
        <v>549337.34637468425</v>
      </c>
      <c r="C163" s="76">
        <v>32.451601992320604</v>
      </c>
      <c r="D163" s="76">
        <v>27.401824568674094</v>
      </c>
      <c r="E163" s="76">
        <v>466.50069562449096</v>
      </c>
      <c r="F163" s="76">
        <v>37.402872946706438</v>
      </c>
      <c r="G163" s="77">
        <v>2</v>
      </c>
      <c r="H163" s="80">
        <f t="shared" si="8"/>
        <v>32.451601992320604</v>
      </c>
      <c r="I163" s="80">
        <f t="shared" si="9"/>
        <v>1000</v>
      </c>
      <c r="K163" s="80">
        <f t="shared" si="10"/>
        <v>0</v>
      </c>
      <c r="L163" s="80" t="str">
        <f t="shared" si="11"/>
        <v/>
      </c>
    </row>
    <row r="164" spans="1:12" x14ac:dyDescent="0.8">
      <c r="A164" s="74">
        <v>163</v>
      </c>
      <c r="B164" s="75">
        <v>-75779.31265139184</v>
      </c>
      <c r="C164" s="76">
        <v>39.239030032330675</v>
      </c>
      <c r="D164" s="76">
        <v>27.581766907371467</v>
      </c>
      <c r="E164" s="76">
        <v>539.53980976753076</v>
      </c>
      <c r="F164" s="76">
        <v>32.375943303761247</v>
      </c>
      <c r="G164" s="77">
        <v>3</v>
      </c>
      <c r="H164" s="80">
        <f t="shared" si="8"/>
        <v>32.375943303761247</v>
      </c>
      <c r="I164" s="80">
        <f t="shared" si="9"/>
        <v>539.53980976753076</v>
      </c>
      <c r="K164" s="80">
        <f t="shared" si="10"/>
        <v>539.53980976753076</v>
      </c>
      <c r="L164" s="80">
        <f t="shared" si="11"/>
        <v>539.53980976753076</v>
      </c>
    </row>
    <row r="165" spans="1:12" x14ac:dyDescent="0.8">
      <c r="A165" s="74">
        <v>164</v>
      </c>
      <c r="B165" s="75">
        <v>-199668.15531906579</v>
      </c>
      <c r="C165" s="76">
        <v>45.832419502579199</v>
      </c>
      <c r="D165" s="76">
        <v>28.663965949951695</v>
      </c>
      <c r="E165" s="76">
        <v>490.88021909388141</v>
      </c>
      <c r="F165" s="76">
        <v>39.993556332978386</v>
      </c>
      <c r="G165" s="77">
        <v>3</v>
      </c>
      <c r="H165" s="80">
        <f t="shared" si="8"/>
        <v>39.993556332978386</v>
      </c>
      <c r="I165" s="80">
        <f t="shared" si="9"/>
        <v>490.88021909388141</v>
      </c>
      <c r="K165" s="80">
        <f t="shared" si="10"/>
        <v>490.88021909388141</v>
      </c>
      <c r="L165" s="80">
        <f t="shared" si="11"/>
        <v>490.88021909388141</v>
      </c>
    </row>
    <row r="166" spans="1:12" x14ac:dyDescent="0.8">
      <c r="A166" s="74">
        <v>165</v>
      </c>
      <c r="B166" s="75">
        <v>-108797.91777222557</v>
      </c>
      <c r="C166" s="76">
        <v>26.898106854799224</v>
      </c>
      <c r="D166" s="76">
        <v>33.783622304635131</v>
      </c>
      <c r="E166" s="76">
        <v>596.66948875252501</v>
      </c>
      <c r="F166" s="76">
        <v>42.550173308743318</v>
      </c>
      <c r="G166" s="77">
        <v>3</v>
      </c>
      <c r="H166" s="80">
        <f t="shared" si="8"/>
        <v>42.550173308743318</v>
      </c>
      <c r="I166" s="80">
        <f t="shared" si="9"/>
        <v>596.66948875252501</v>
      </c>
      <c r="K166" s="80">
        <f t="shared" si="10"/>
        <v>596.66948875252501</v>
      </c>
      <c r="L166" s="80">
        <f t="shared" si="11"/>
        <v>596.66948875252501</v>
      </c>
    </row>
    <row r="167" spans="1:12" x14ac:dyDescent="0.8">
      <c r="A167" s="74">
        <v>166</v>
      </c>
      <c r="B167" s="75">
        <v>-48703.984403936425</v>
      </c>
      <c r="C167" s="76">
        <v>40.467561888132735</v>
      </c>
      <c r="D167" s="76">
        <v>32.081496443431021</v>
      </c>
      <c r="E167" s="76">
        <v>552.57938985593728</v>
      </c>
      <c r="F167" s="76">
        <v>37.202147095612418</v>
      </c>
      <c r="G167" s="77">
        <v>3</v>
      </c>
      <c r="H167" s="80">
        <f t="shared" si="8"/>
        <v>37.202147095612418</v>
      </c>
      <c r="I167" s="80">
        <f t="shared" si="9"/>
        <v>552.57938985593728</v>
      </c>
      <c r="K167" s="80">
        <f t="shared" si="10"/>
        <v>552.57938985593728</v>
      </c>
      <c r="L167" s="80">
        <f t="shared" si="11"/>
        <v>552.57938985593728</v>
      </c>
    </row>
    <row r="168" spans="1:12" x14ac:dyDescent="0.8">
      <c r="A168" s="74">
        <v>167</v>
      </c>
      <c r="B168" s="75">
        <v>615144.77240143088</v>
      </c>
      <c r="C168" s="76">
        <v>28.86627413873715</v>
      </c>
      <c r="D168" s="76">
        <v>28.258827848149409</v>
      </c>
      <c r="E168" s="76">
        <v>510.29085256971365</v>
      </c>
      <c r="F168" s="76">
        <v>45.030001139644767</v>
      </c>
      <c r="G168" s="77">
        <v>1</v>
      </c>
      <c r="H168" s="80">
        <f t="shared" si="8"/>
        <v>28.258827848149409</v>
      </c>
      <c r="I168" s="80">
        <f t="shared" si="9"/>
        <v>1000</v>
      </c>
      <c r="K168" s="80">
        <f t="shared" si="10"/>
        <v>0</v>
      </c>
      <c r="L168" s="80" t="str">
        <f t="shared" si="11"/>
        <v/>
      </c>
    </row>
    <row r="169" spans="1:12" x14ac:dyDescent="0.8">
      <c r="A169" s="74">
        <v>168</v>
      </c>
      <c r="B169" s="75">
        <v>99810.027766005602</v>
      </c>
      <c r="C169" s="76">
        <v>35.313333980744247</v>
      </c>
      <c r="D169" s="76">
        <v>28.615233612309833</v>
      </c>
      <c r="E169" s="76">
        <v>432.46956530028928</v>
      </c>
      <c r="F169" s="76">
        <v>52.185908648307013</v>
      </c>
      <c r="G169" s="77">
        <v>2</v>
      </c>
      <c r="H169" s="80">
        <f t="shared" si="8"/>
        <v>35.313333980744247</v>
      </c>
      <c r="I169" s="80">
        <f t="shared" si="9"/>
        <v>1000</v>
      </c>
      <c r="K169" s="80">
        <f t="shared" si="10"/>
        <v>0</v>
      </c>
      <c r="L169" s="80" t="str">
        <f t="shared" si="11"/>
        <v/>
      </c>
    </row>
    <row r="170" spans="1:12" x14ac:dyDescent="0.8">
      <c r="A170" s="74">
        <v>169</v>
      </c>
      <c r="B170" s="75">
        <v>362117.37708088849</v>
      </c>
      <c r="C170" s="76">
        <v>44.813305326318961</v>
      </c>
      <c r="D170" s="76">
        <v>33.866477342667551</v>
      </c>
      <c r="E170" s="76">
        <v>552.42699552068916</v>
      </c>
      <c r="F170" s="76">
        <v>40.879542698453918</v>
      </c>
      <c r="G170" s="77">
        <v>1</v>
      </c>
      <c r="H170" s="80">
        <f t="shared" si="8"/>
        <v>33.866477342667551</v>
      </c>
      <c r="I170" s="80">
        <f t="shared" si="9"/>
        <v>1000</v>
      </c>
      <c r="K170" s="80">
        <f t="shared" si="10"/>
        <v>0</v>
      </c>
      <c r="L170" s="80" t="str">
        <f t="shared" si="11"/>
        <v/>
      </c>
    </row>
    <row r="171" spans="1:12" x14ac:dyDescent="0.8">
      <c r="A171" s="74">
        <v>170</v>
      </c>
      <c r="B171" s="75">
        <v>513998.52937068394</v>
      </c>
      <c r="C171" s="76">
        <v>31.312595317915502</v>
      </c>
      <c r="D171" s="76">
        <v>28.678591052730585</v>
      </c>
      <c r="E171" s="76">
        <v>743.0154526099027</v>
      </c>
      <c r="F171" s="76">
        <v>42.122491272234583</v>
      </c>
      <c r="G171" s="77">
        <v>1</v>
      </c>
      <c r="H171" s="80">
        <f t="shared" si="8"/>
        <v>28.678591052730585</v>
      </c>
      <c r="I171" s="80">
        <f t="shared" si="9"/>
        <v>1000</v>
      </c>
      <c r="K171" s="80">
        <f t="shared" si="10"/>
        <v>0</v>
      </c>
      <c r="L171" s="80" t="str">
        <f t="shared" si="11"/>
        <v/>
      </c>
    </row>
    <row r="172" spans="1:12" x14ac:dyDescent="0.8">
      <c r="A172" s="74">
        <v>171</v>
      </c>
      <c r="B172" s="75">
        <v>182135.61305405572</v>
      </c>
      <c r="C172" s="76">
        <v>40.247529996319976</v>
      </c>
      <c r="D172" s="76">
        <v>28.617020335573415</v>
      </c>
      <c r="E172" s="76">
        <v>518.85057810677768</v>
      </c>
      <c r="F172" s="76">
        <v>43.178395456481844</v>
      </c>
      <c r="G172" s="77">
        <v>2</v>
      </c>
      <c r="H172" s="80">
        <f t="shared" si="8"/>
        <v>40.247529996319976</v>
      </c>
      <c r="I172" s="80">
        <f t="shared" si="9"/>
        <v>1000</v>
      </c>
      <c r="K172" s="80">
        <f t="shared" si="10"/>
        <v>0</v>
      </c>
      <c r="L172" s="80" t="str">
        <f t="shared" si="11"/>
        <v/>
      </c>
    </row>
    <row r="173" spans="1:12" x14ac:dyDescent="0.8">
      <c r="A173" s="74">
        <v>172</v>
      </c>
      <c r="B173" s="75">
        <v>404052.29553884594</v>
      </c>
      <c r="C173" s="76">
        <v>28.257120868278378</v>
      </c>
      <c r="D173" s="76">
        <v>27.398769456617629</v>
      </c>
      <c r="E173" s="76">
        <v>578.84316955799818</v>
      </c>
      <c r="F173" s="76">
        <v>42.745798001417263</v>
      </c>
      <c r="G173" s="77">
        <v>2</v>
      </c>
      <c r="H173" s="80">
        <f t="shared" si="8"/>
        <v>28.257120868278378</v>
      </c>
      <c r="I173" s="80">
        <f t="shared" si="9"/>
        <v>1000</v>
      </c>
      <c r="K173" s="80">
        <f t="shared" si="10"/>
        <v>0</v>
      </c>
      <c r="L173" s="80" t="str">
        <f t="shared" si="11"/>
        <v/>
      </c>
    </row>
    <row r="174" spans="1:12" x14ac:dyDescent="0.8">
      <c r="A174" s="74">
        <v>173</v>
      </c>
      <c r="B174" s="75">
        <v>629825.54515587469</v>
      </c>
      <c r="C174" s="76">
        <v>36.248920539060478</v>
      </c>
      <c r="D174" s="76">
        <v>26.480214057387116</v>
      </c>
      <c r="E174" s="76">
        <v>558.36830545011537</v>
      </c>
      <c r="F174" s="76">
        <v>40.079656419392045</v>
      </c>
      <c r="G174" s="77">
        <v>1</v>
      </c>
      <c r="H174" s="80">
        <f t="shared" si="8"/>
        <v>26.480214057387116</v>
      </c>
      <c r="I174" s="80">
        <f t="shared" si="9"/>
        <v>1000</v>
      </c>
      <c r="K174" s="80">
        <f t="shared" si="10"/>
        <v>0</v>
      </c>
      <c r="L174" s="80" t="str">
        <f t="shared" si="11"/>
        <v/>
      </c>
    </row>
    <row r="175" spans="1:12" x14ac:dyDescent="0.8">
      <c r="A175" s="74">
        <v>174</v>
      </c>
      <c r="B175" s="75">
        <v>-55798.639336538035</v>
      </c>
      <c r="C175" s="76">
        <v>48.19157237436783</v>
      </c>
      <c r="D175" s="76">
        <v>26.496185620544598</v>
      </c>
      <c r="E175" s="76">
        <v>507.77472421693017</v>
      </c>
      <c r="F175" s="76">
        <v>43.300982744389458</v>
      </c>
      <c r="G175" s="77">
        <v>2</v>
      </c>
      <c r="H175" s="80">
        <f t="shared" si="8"/>
        <v>48.19157237436783</v>
      </c>
      <c r="I175" s="80">
        <f t="shared" si="9"/>
        <v>1000</v>
      </c>
      <c r="K175" s="80">
        <f t="shared" si="10"/>
        <v>0</v>
      </c>
      <c r="L175" s="80" t="str">
        <f t="shared" si="11"/>
        <v/>
      </c>
    </row>
    <row r="176" spans="1:12" x14ac:dyDescent="0.8">
      <c r="A176" s="74">
        <v>175</v>
      </c>
      <c r="B176" s="75">
        <v>530216.43284418643</v>
      </c>
      <c r="C176" s="76">
        <v>28.71138511714944</v>
      </c>
      <c r="D176" s="76">
        <v>26.484559350675063</v>
      </c>
      <c r="E176" s="76">
        <v>734.34331626927406</v>
      </c>
      <c r="F176" s="76">
        <v>49.950100810786694</v>
      </c>
      <c r="G176" s="77">
        <v>2</v>
      </c>
      <c r="H176" s="80">
        <f t="shared" si="8"/>
        <v>28.71138511714944</v>
      </c>
      <c r="I176" s="80">
        <f t="shared" si="9"/>
        <v>1000</v>
      </c>
      <c r="K176" s="80">
        <f t="shared" si="10"/>
        <v>0</v>
      </c>
      <c r="L176" s="80" t="str">
        <f t="shared" si="11"/>
        <v/>
      </c>
    </row>
    <row r="177" spans="1:12" x14ac:dyDescent="0.8">
      <c r="A177" s="74">
        <v>176</v>
      </c>
      <c r="B177" s="75">
        <v>327822.6188204037</v>
      </c>
      <c r="C177" s="76">
        <v>30.906349457703865</v>
      </c>
      <c r="D177" s="76">
        <v>28.414390222997802</v>
      </c>
      <c r="E177" s="76">
        <v>605.54597441085104</v>
      </c>
      <c r="F177" s="76">
        <v>41.368192298633979</v>
      </c>
      <c r="G177" s="77">
        <v>2</v>
      </c>
      <c r="H177" s="80">
        <f t="shared" si="8"/>
        <v>30.906349457703865</v>
      </c>
      <c r="I177" s="80">
        <f t="shared" si="9"/>
        <v>1000</v>
      </c>
      <c r="K177" s="80">
        <f t="shared" si="10"/>
        <v>0</v>
      </c>
      <c r="L177" s="80" t="str">
        <f t="shared" si="11"/>
        <v/>
      </c>
    </row>
    <row r="178" spans="1:12" x14ac:dyDescent="0.8">
      <c r="A178" s="74">
        <v>177</v>
      </c>
      <c r="B178" s="75">
        <v>487590.99321413599</v>
      </c>
      <c r="C178" s="76">
        <v>41.688535798389786</v>
      </c>
      <c r="D178" s="76">
        <v>29.137840676701387</v>
      </c>
      <c r="E178" s="76">
        <v>522.34311494301051</v>
      </c>
      <c r="F178" s="76">
        <v>40.892413775394786</v>
      </c>
      <c r="G178" s="77">
        <v>1</v>
      </c>
      <c r="H178" s="80">
        <f t="shared" si="8"/>
        <v>29.137840676701387</v>
      </c>
      <c r="I178" s="80">
        <f t="shared" si="9"/>
        <v>1000</v>
      </c>
      <c r="K178" s="80">
        <f t="shared" si="10"/>
        <v>0</v>
      </c>
      <c r="L178" s="80" t="str">
        <f t="shared" si="11"/>
        <v/>
      </c>
    </row>
    <row r="179" spans="1:12" x14ac:dyDescent="0.8">
      <c r="A179" s="74">
        <v>178</v>
      </c>
      <c r="B179" s="75">
        <v>7273.7192890271544</v>
      </c>
      <c r="C179" s="76">
        <v>38.46460801529502</v>
      </c>
      <c r="D179" s="76">
        <v>31.133014946577539</v>
      </c>
      <c r="E179" s="76">
        <v>529.76689688768579</v>
      </c>
      <c r="F179" s="76">
        <v>32.908668359023658</v>
      </c>
      <c r="G179" s="77">
        <v>3</v>
      </c>
      <c r="H179" s="80">
        <f t="shared" si="8"/>
        <v>32.908668359023658</v>
      </c>
      <c r="I179" s="80">
        <f t="shared" si="9"/>
        <v>529.76689688768579</v>
      </c>
      <c r="K179" s="80">
        <f t="shared" si="10"/>
        <v>529.76689688768579</v>
      </c>
      <c r="L179" s="80">
        <f t="shared" si="11"/>
        <v>529.76689688768579</v>
      </c>
    </row>
    <row r="180" spans="1:12" x14ac:dyDescent="0.8">
      <c r="A180" s="74">
        <v>179</v>
      </c>
      <c r="B180" s="75">
        <v>348101.29557194025</v>
      </c>
      <c r="C180" s="76">
        <v>34.439872822679753</v>
      </c>
      <c r="D180" s="76">
        <v>29.458817134718636</v>
      </c>
      <c r="E180" s="76">
        <v>517.11895568722343</v>
      </c>
      <c r="F180" s="76">
        <v>44.486609243540812</v>
      </c>
      <c r="G180" s="77">
        <v>2</v>
      </c>
      <c r="H180" s="80">
        <f t="shared" si="8"/>
        <v>34.439872822679753</v>
      </c>
      <c r="I180" s="80">
        <f t="shared" si="9"/>
        <v>1000</v>
      </c>
      <c r="K180" s="80">
        <f t="shared" si="10"/>
        <v>0</v>
      </c>
      <c r="L180" s="80" t="str">
        <f t="shared" si="11"/>
        <v/>
      </c>
    </row>
    <row r="181" spans="1:12" x14ac:dyDescent="0.8">
      <c r="A181" s="74">
        <v>180</v>
      </c>
      <c r="B181" s="75">
        <v>46561.734241841361</v>
      </c>
      <c r="C181" s="76">
        <v>43.779341079790989</v>
      </c>
      <c r="D181" s="76">
        <v>31.271916782851648</v>
      </c>
      <c r="E181" s="76">
        <v>548.02490623694166</v>
      </c>
      <c r="F181" s="76">
        <v>33.252716837919493</v>
      </c>
      <c r="G181" s="77">
        <v>2</v>
      </c>
      <c r="H181" s="80">
        <f t="shared" si="8"/>
        <v>43.779341079790989</v>
      </c>
      <c r="I181" s="80">
        <f t="shared" si="9"/>
        <v>1000</v>
      </c>
      <c r="K181" s="80">
        <f t="shared" si="10"/>
        <v>0</v>
      </c>
      <c r="L181" s="80" t="str">
        <f t="shared" si="11"/>
        <v/>
      </c>
    </row>
    <row r="182" spans="1:12" x14ac:dyDescent="0.8">
      <c r="A182" s="74">
        <v>181</v>
      </c>
      <c r="B182" s="75">
        <v>241221.02966801473</v>
      </c>
      <c r="C182" s="76">
        <v>34.98890916858722</v>
      </c>
      <c r="D182" s="76">
        <v>23.735702654309591</v>
      </c>
      <c r="E182" s="76">
        <v>620.08132619961827</v>
      </c>
      <c r="F182" s="76">
        <v>45.265337601979574</v>
      </c>
      <c r="G182" s="77">
        <v>2</v>
      </c>
      <c r="H182" s="80">
        <f t="shared" si="8"/>
        <v>34.98890916858722</v>
      </c>
      <c r="I182" s="80">
        <f t="shared" si="9"/>
        <v>1000</v>
      </c>
      <c r="K182" s="80">
        <f t="shared" si="10"/>
        <v>0</v>
      </c>
      <c r="L182" s="80" t="str">
        <f t="shared" si="11"/>
        <v/>
      </c>
    </row>
    <row r="183" spans="1:12" x14ac:dyDescent="0.8">
      <c r="A183" s="74">
        <v>182</v>
      </c>
      <c r="B183" s="75">
        <v>-219599.51744026737</v>
      </c>
      <c r="C183" s="76">
        <v>26.637448291059229</v>
      </c>
      <c r="D183" s="76">
        <v>25.061394244362315</v>
      </c>
      <c r="E183" s="76">
        <v>465.03930079009143</v>
      </c>
      <c r="F183" s="76">
        <v>42.341357951938889</v>
      </c>
      <c r="G183" s="77">
        <v>3</v>
      </c>
      <c r="H183" s="80">
        <f t="shared" si="8"/>
        <v>42.341357951938889</v>
      </c>
      <c r="I183" s="80">
        <f t="shared" si="9"/>
        <v>465.03930079009143</v>
      </c>
      <c r="K183" s="80">
        <f t="shared" si="10"/>
        <v>465.03930079009143</v>
      </c>
      <c r="L183" s="80">
        <f t="shared" si="11"/>
        <v>465.03930079009143</v>
      </c>
    </row>
    <row r="184" spans="1:12" x14ac:dyDescent="0.8">
      <c r="A184" s="74">
        <v>183</v>
      </c>
      <c r="B184" s="75">
        <v>102501.99535244121</v>
      </c>
      <c r="C184" s="76">
        <v>40.827024304585983</v>
      </c>
      <c r="D184" s="76">
        <v>23.149574572180388</v>
      </c>
      <c r="E184" s="76">
        <v>511.43829792136637</v>
      </c>
      <c r="F184" s="76">
        <v>55.39080369938852</v>
      </c>
      <c r="G184" s="77">
        <v>2</v>
      </c>
      <c r="H184" s="80">
        <f t="shared" si="8"/>
        <v>40.827024304585983</v>
      </c>
      <c r="I184" s="80">
        <f t="shared" si="9"/>
        <v>1000</v>
      </c>
      <c r="K184" s="80">
        <f t="shared" si="10"/>
        <v>0</v>
      </c>
      <c r="L184" s="80" t="str">
        <f t="shared" si="11"/>
        <v/>
      </c>
    </row>
    <row r="185" spans="1:12" x14ac:dyDescent="0.8">
      <c r="A185" s="74">
        <v>184</v>
      </c>
      <c r="B185" s="75">
        <v>-192125.74182220455</v>
      </c>
      <c r="C185" s="76">
        <v>38.439171030610012</v>
      </c>
      <c r="D185" s="76">
        <v>27.81438900077557</v>
      </c>
      <c r="E185" s="76">
        <v>670.54941035541231</v>
      </c>
      <c r="F185" s="76">
        <v>47.891866126335835</v>
      </c>
      <c r="G185" s="77">
        <v>3</v>
      </c>
      <c r="H185" s="80">
        <f t="shared" si="8"/>
        <v>47.891866126335835</v>
      </c>
      <c r="I185" s="80">
        <f t="shared" si="9"/>
        <v>670.54941035541231</v>
      </c>
      <c r="K185" s="80">
        <f t="shared" si="10"/>
        <v>670.54941035541231</v>
      </c>
      <c r="L185" s="80">
        <f t="shared" si="11"/>
        <v>670.54941035541231</v>
      </c>
    </row>
    <row r="186" spans="1:12" x14ac:dyDescent="0.8">
      <c r="A186" s="74">
        <v>185</v>
      </c>
      <c r="B186" s="75">
        <v>-82681.979602213483</v>
      </c>
      <c r="C186" s="76">
        <v>31.539332752722487</v>
      </c>
      <c r="D186" s="76">
        <v>24.923786274507123</v>
      </c>
      <c r="E186" s="76">
        <v>571.18727795979407</v>
      </c>
      <c r="F186" s="76">
        <v>42.543294966955258</v>
      </c>
      <c r="G186" s="77">
        <v>3</v>
      </c>
      <c r="H186" s="80">
        <f t="shared" si="8"/>
        <v>42.543294966955258</v>
      </c>
      <c r="I186" s="80">
        <f t="shared" si="9"/>
        <v>571.18727795979407</v>
      </c>
      <c r="K186" s="80">
        <f t="shared" si="10"/>
        <v>571.18727795979407</v>
      </c>
      <c r="L186" s="80">
        <f t="shared" si="11"/>
        <v>571.18727795979407</v>
      </c>
    </row>
    <row r="187" spans="1:12" x14ac:dyDescent="0.8">
      <c r="A187" s="74">
        <v>186</v>
      </c>
      <c r="B187" s="75">
        <v>-308037.5501672274</v>
      </c>
      <c r="C187" s="76">
        <v>34.775705304821194</v>
      </c>
      <c r="D187" s="76">
        <v>25.760006144461915</v>
      </c>
      <c r="E187" s="76">
        <v>560.6049596659816</v>
      </c>
      <c r="F187" s="76">
        <v>51.975491085385968</v>
      </c>
      <c r="G187" s="77">
        <v>3</v>
      </c>
      <c r="H187" s="80">
        <f t="shared" si="8"/>
        <v>51.975491085385968</v>
      </c>
      <c r="I187" s="80">
        <f t="shared" si="9"/>
        <v>560.6049596659816</v>
      </c>
      <c r="K187" s="80">
        <f t="shared" si="10"/>
        <v>560.6049596659816</v>
      </c>
      <c r="L187" s="80">
        <f t="shared" si="11"/>
        <v>560.6049596659816</v>
      </c>
    </row>
    <row r="188" spans="1:12" x14ac:dyDescent="0.8">
      <c r="A188" s="74">
        <v>187</v>
      </c>
      <c r="B188" s="75">
        <v>407021.98829212924</v>
      </c>
      <c r="C188" s="76">
        <v>35.092877419639144</v>
      </c>
      <c r="D188" s="76">
        <v>34.207971587631093</v>
      </c>
      <c r="E188" s="76">
        <v>589.00884246204771</v>
      </c>
      <c r="F188" s="76">
        <v>45.481213351673325</v>
      </c>
      <c r="G188" s="77">
        <v>2</v>
      </c>
      <c r="H188" s="80">
        <f t="shared" si="8"/>
        <v>35.092877419639144</v>
      </c>
      <c r="I188" s="80">
        <f t="shared" si="9"/>
        <v>1000</v>
      </c>
      <c r="K188" s="80">
        <f t="shared" si="10"/>
        <v>0</v>
      </c>
      <c r="L188" s="80" t="str">
        <f t="shared" si="11"/>
        <v/>
      </c>
    </row>
    <row r="189" spans="1:12" x14ac:dyDescent="0.8">
      <c r="A189" s="74">
        <v>188</v>
      </c>
      <c r="B189" s="75">
        <v>544969.27549144998</v>
      </c>
      <c r="C189" s="76">
        <v>24.156636023429879</v>
      </c>
      <c r="D189" s="76">
        <v>24.063474821092701</v>
      </c>
      <c r="E189" s="76">
        <v>488.22027113198084</v>
      </c>
      <c r="F189" s="76">
        <v>41.858876954934431</v>
      </c>
      <c r="G189" s="77">
        <v>1</v>
      </c>
      <c r="H189" s="80">
        <f t="shared" si="8"/>
        <v>24.063474821092701</v>
      </c>
      <c r="I189" s="80">
        <f t="shared" si="9"/>
        <v>1000</v>
      </c>
      <c r="K189" s="80">
        <f t="shared" si="10"/>
        <v>0</v>
      </c>
      <c r="L189" s="80" t="str">
        <f t="shared" si="11"/>
        <v/>
      </c>
    </row>
    <row r="190" spans="1:12" x14ac:dyDescent="0.8">
      <c r="A190" s="74">
        <v>189</v>
      </c>
      <c r="B190" s="75">
        <v>286996.06530606258</v>
      </c>
      <c r="C190" s="76">
        <v>32.73432870689571</v>
      </c>
      <c r="D190" s="76">
        <v>25.873126487604662</v>
      </c>
      <c r="E190" s="76">
        <v>513.77587860543713</v>
      </c>
      <c r="F190" s="76">
        <v>31.639409651652567</v>
      </c>
      <c r="G190" s="77">
        <v>2</v>
      </c>
      <c r="H190" s="80">
        <f t="shared" si="8"/>
        <v>32.73432870689571</v>
      </c>
      <c r="I190" s="80">
        <f t="shared" si="9"/>
        <v>1000</v>
      </c>
      <c r="K190" s="80">
        <f t="shared" si="10"/>
        <v>0</v>
      </c>
      <c r="L190" s="80" t="str">
        <f t="shared" si="11"/>
        <v/>
      </c>
    </row>
    <row r="191" spans="1:12" x14ac:dyDescent="0.8">
      <c r="A191" s="74">
        <v>190</v>
      </c>
      <c r="B191" s="75">
        <v>688809.72657087678</v>
      </c>
      <c r="C191" s="76">
        <v>28.435560894001977</v>
      </c>
      <c r="D191" s="76">
        <v>31.888335196367255</v>
      </c>
      <c r="E191" s="76">
        <v>526.60896420607219</v>
      </c>
      <c r="F191" s="76">
        <v>33.763508063079776</v>
      </c>
      <c r="G191" s="77">
        <v>2</v>
      </c>
      <c r="H191" s="80">
        <f t="shared" si="8"/>
        <v>28.435560894001977</v>
      </c>
      <c r="I191" s="80">
        <f t="shared" si="9"/>
        <v>1000</v>
      </c>
      <c r="K191" s="80">
        <f t="shared" si="10"/>
        <v>0</v>
      </c>
      <c r="L191" s="80" t="str">
        <f t="shared" si="11"/>
        <v/>
      </c>
    </row>
    <row r="192" spans="1:12" x14ac:dyDescent="0.8">
      <c r="A192" s="74">
        <v>191</v>
      </c>
      <c r="B192" s="75">
        <v>694896.33503371151</v>
      </c>
      <c r="C192" s="76">
        <v>27.338342809496265</v>
      </c>
      <c r="D192" s="76">
        <v>28.689059847477726</v>
      </c>
      <c r="E192" s="76">
        <v>602.07121700110918</v>
      </c>
      <c r="F192" s="76">
        <v>37.047081501534223</v>
      </c>
      <c r="G192" s="77">
        <v>2</v>
      </c>
      <c r="H192" s="80">
        <f t="shared" si="8"/>
        <v>27.338342809496265</v>
      </c>
      <c r="I192" s="80">
        <f t="shared" si="9"/>
        <v>1000</v>
      </c>
      <c r="K192" s="80">
        <f t="shared" si="10"/>
        <v>0</v>
      </c>
      <c r="L192" s="80" t="str">
        <f t="shared" si="11"/>
        <v/>
      </c>
    </row>
    <row r="193" spans="1:12" x14ac:dyDescent="0.8">
      <c r="A193" s="74">
        <v>192</v>
      </c>
      <c r="B193" s="75">
        <v>573044.70915511646</v>
      </c>
      <c r="C193" s="76">
        <v>33.562227111956432</v>
      </c>
      <c r="D193" s="76">
        <v>27.969534211692579</v>
      </c>
      <c r="E193" s="76">
        <v>662.62386605404072</v>
      </c>
      <c r="F193" s="76">
        <v>32.657942157893537</v>
      </c>
      <c r="G193" s="77">
        <v>1</v>
      </c>
      <c r="H193" s="80">
        <f t="shared" si="8"/>
        <v>27.969534211692579</v>
      </c>
      <c r="I193" s="80">
        <f t="shared" si="9"/>
        <v>1000</v>
      </c>
      <c r="K193" s="80">
        <f t="shared" si="10"/>
        <v>0</v>
      </c>
      <c r="L193" s="80" t="str">
        <f t="shared" si="11"/>
        <v/>
      </c>
    </row>
    <row r="194" spans="1:12" x14ac:dyDescent="0.8">
      <c r="A194" s="74">
        <v>193</v>
      </c>
      <c r="B194" s="75">
        <v>633449.60222488455</v>
      </c>
      <c r="C194" s="76">
        <v>24.477380944744681</v>
      </c>
      <c r="D194" s="76">
        <v>27.324242266289477</v>
      </c>
      <c r="E194" s="76">
        <v>440.47800577782749</v>
      </c>
      <c r="F194" s="76">
        <v>30.199302128524558</v>
      </c>
      <c r="G194" s="77">
        <v>2</v>
      </c>
      <c r="H194" s="80">
        <f t="shared" si="8"/>
        <v>24.477380944744681</v>
      </c>
      <c r="I194" s="80">
        <f t="shared" si="9"/>
        <v>1000</v>
      </c>
      <c r="K194" s="80">
        <f t="shared" si="10"/>
        <v>0</v>
      </c>
      <c r="L194" s="80" t="str">
        <f t="shared" si="11"/>
        <v/>
      </c>
    </row>
    <row r="195" spans="1:12" x14ac:dyDescent="0.8">
      <c r="A195" s="74">
        <v>194</v>
      </c>
      <c r="B195" s="75">
        <v>-193068.88151915534</v>
      </c>
      <c r="C195" s="76">
        <v>32.748805470165948</v>
      </c>
      <c r="D195" s="76">
        <v>28.049703345090016</v>
      </c>
      <c r="E195" s="76">
        <v>536.78915045570056</v>
      </c>
      <c r="F195" s="76">
        <v>45.291221639360479</v>
      </c>
      <c r="G195" s="77">
        <v>3</v>
      </c>
      <c r="H195" s="80">
        <f t="shared" ref="H195:H258" si="12">IF($G195 = 1, $D195, IF($G195 = 2, $C195, IF($G195 = 3, $F195)))</f>
        <v>45.291221639360479</v>
      </c>
      <c r="I195" s="80">
        <f t="shared" ref="I195:I258" si="13">IF($G195 = 1, 1000, IF($G195 = 2, 1000, IF($G195 = 3, $E195)))</f>
        <v>536.78915045570056</v>
      </c>
      <c r="K195" s="80">
        <f t="shared" ref="K195:K258" si="14">IF($G195 = 3, $E195, 0)</f>
        <v>536.78915045570056</v>
      </c>
      <c r="L195" s="80">
        <f t="shared" ref="L195:L258" si="15">IF($G195 = 3, $E195, "")</f>
        <v>536.78915045570056</v>
      </c>
    </row>
    <row r="196" spans="1:12" x14ac:dyDescent="0.8">
      <c r="A196" s="74">
        <v>195</v>
      </c>
      <c r="B196" s="75">
        <v>728952.07398050139</v>
      </c>
      <c r="C196" s="76">
        <v>32.301068483125462</v>
      </c>
      <c r="D196" s="76">
        <v>26.987471948526721</v>
      </c>
      <c r="E196" s="76">
        <v>581.79081871988365</v>
      </c>
      <c r="F196" s="76">
        <v>35.198037159863048</v>
      </c>
      <c r="G196" s="77">
        <v>1</v>
      </c>
      <c r="H196" s="80">
        <f t="shared" si="12"/>
        <v>26.987471948526721</v>
      </c>
      <c r="I196" s="80">
        <f t="shared" si="13"/>
        <v>1000</v>
      </c>
      <c r="K196" s="80">
        <f t="shared" si="14"/>
        <v>0</v>
      </c>
      <c r="L196" s="80" t="str">
        <f t="shared" si="15"/>
        <v/>
      </c>
    </row>
    <row r="197" spans="1:12" x14ac:dyDescent="0.8">
      <c r="A197" s="74">
        <v>196</v>
      </c>
      <c r="B197" s="75">
        <v>-32330.818388793617</v>
      </c>
      <c r="C197" s="76">
        <v>32.661104564186509</v>
      </c>
      <c r="D197" s="76">
        <v>27.307496163819994</v>
      </c>
      <c r="E197" s="76">
        <v>639.25214938235581</v>
      </c>
      <c r="F197" s="76">
        <v>37.823299952947295</v>
      </c>
      <c r="G197" s="77">
        <v>3</v>
      </c>
      <c r="H197" s="80">
        <f t="shared" si="12"/>
        <v>37.823299952947295</v>
      </c>
      <c r="I197" s="80">
        <f t="shared" si="13"/>
        <v>639.25214938235581</v>
      </c>
      <c r="K197" s="80">
        <f t="shared" si="14"/>
        <v>639.25214938235581</v>
      </c>
      <c r="L197" s="80">
        <f t="shared" si="15"/>
        <v>639.25214938235581</v>
      </c>
    </row>
    <row r="198" spans="1:12" x14ac:dyDescent="0.8">
      <c r="A198" s="74">
        <v>197</v>
      </c>
      <c r="B198" s="75">
        <v>178462.26505445712</v>
      </c>
      <c r="C198" s="76">
        <v>34.337536046192071</v>
      </c>
      <c r="D198" s="76">
        <v>29.051129865849916</v>
      </c>
      <c r="E198" s="76">
        <v>516.62413738261102</v>
      </c>
      <c r="F198" s="76">
        <v>45.056412933758502</v>
      </c>
      <c r="G198" s="77">
        <v>2</v>
      </c>
      <c r="H198" s="80">
        <f t="shared" si="12"/>
        <v>34.337536046192071</v>
      </c>
      <c r="I198" s="80">
        <f t="shared" si="13"/>
        <v>1000</v>
      </c>
      <c r="K198" s="80">
        <f t="shared" si="14"/>
        <v>0</v>
      </c>
      <c r="L198" s="80" t="str">
        <f t="shared" si="15"/>
        <v/>
      </c>
    </row>
    <row r="199" spans="1:12" x14ac:dyDescent="0.8">
      <c r="A199" s="74">
        <v>198</v>
      </c>
      <c r="B199" s="75">
        <v>344087.85585109191</v>
      </c>
      <c r="C199" s="76">
        <v>22.092664406630949</v>
      </c>
      <c r="D199" s="76">
        <v>33.322998941708541</v>
      </c>
      <c r="E199" s="76">
        <v>563.56502980195705</v>
      </c>
      <c r="F199" s="76">
        <v>40.794403014621224</v>
      </c>
      <c r="G199" s="77">
        <v>1</v>
      </c>
      <c r="H199" s="80">
        <f t="shared" si="12"/>
        <v>33.322998941708541</v>
      </c>
      <c r="I199" s="80">
        <f t="shared" si="13"/>
        <v>1000</v>
      </c>
      <c r="K199" s="80">
        <f t="shared" si="14"/>
        <v>0</v>
      </c>
      <c r="L199" s="80" t="str">
        <f t="shared" si="15"/>
        <v/>
      </c>
    </row>
    <row r="200" spans="1:12" x14ac:dyDescent="0.8">
      <c r="A200" s="74">
        <v>199</v>
      </c>
      <c r="B200" s="75">
        <v>-18149.91448853747</v>
      </c>
      <c r="C200" s="76">
        <v>31.758054352493236</v>
      </c>
      <c r="D200" s="76">
        <v>27.740626292917607</v>
      </c>
      <c r="E200" s="76">
        <v>540.66798376430791</v>
      </c>
      <c r="F200" s="76">
        <v>32.40242363089034</v>
      </c>
      <c r="G200" s="77">
        <v>3</v>
      </c>
      <c r="H200" s="80">
        <f t="shared" si="12"/>
        <v>32.40242363089034</v>
      </c>
      <c r="I200" s="80">
        <f t="shared" si="13"/>
        <v>540.66798376430791</v>
      </c>
      <c r="K200" s="80">
        <f t="shared" si="14"/>
        <v>540.66798376430791</v>
      </c>
      <c r="L200" s="80">
        <f t="shared" si="15"/>
        <v>540.66798376430791</v>
      </c>
    </row>
    <row r="201" spans="1:12" x14ac:dyDescent="0.8">
      <c r="A201" s="74">
        <v>200</v>
      </c>
      <c r="B201" s="75">
        <v>207221.34335177625</v>
      </c>
      <c r="C201" s="76">
        <v>37.747404715620753</v>
      </c>
      <c r="D201" s="76">
        <v>28.572037763132684</v>
      </c>
      <c r="E201" s="76">
        <v>618.0589853599497</v>
      </c>
      <c r="F201" s="76">
        <v>43.442093340310691</v>
      </c>
      <c r="G201" s="77">
        <v>2</v>
      </c>
      <c r="H201" s="80">
        <f t="shared" si="12"/>
        <v>37.747404715620753</v>
      </c>
      <c r="I201" s="80">
        <f t="shared" si="13"/>
        <v>1000</v>
      </c>
      <c r="K201" s="80">
        <f t="shared" si="14"/>
        <v>0</v>
      </c>
      <c r="L201" s="80" t="str">
        <f t="shared" si="15"/>
        <v/>
      </c>
    </row>
    <row r="202" spans="1:12" x14ac:dyDescent="0.8">
      <c r="A202" s="74">
        <v>201</v>
      </c>
      <c r="B202" s="75">
        <v>374228.89093947364</v>
      </c>
      <c r="C202" s="76">
        <v>31.103410883946264</v>
      </c>
      <c r="D202" s="76">
        <v>30.452452656436257</v>
      </c>
      <c r="E202" s="76">
        <v>573.01426823463839</v>
      </c>
      <c r="F202" s="76">
        <v>33.822999756375538</v>
      </c>
      <c r="G202" s="77">
        <v>2</v>
      </c>
      <c r="H202" s="80">
        <f t="shared" si="12"/>
        <v>31.103410883946264</v>
      </c>
      <c r="I202" s="80">
        <f t="shared" si="13"/>
        <v>1000</v>
      </c>
      <c r="K202" s="80">
        <f t="shared" si="14"/>
        <v>0</v>
      </c>
      <c r="L202" s="80" t="str">
        <f t="shared" si="15"/>
        <v/>
      </c>
    </row>
    <row r="203" spans="1:12" x14ac:dyDescent="0.8">
      <c r="A203" s="74">
        <v>202</v>
      </c>
      <c r="B203" s="75">
        <v>360640.38418061566</v>
      </c>
      <c r="C203" s="76">
        <v>30.960751108482988</v>
      </c>
      <c r="D203" s="76">
        <v>31.760865811977325</v>
      </c>
      <c r="E203" s="76">
        <v>639.61580938089992</v>
      </c>
      <c r="F203" s="76">
        <v>47.51705865257054</v>
      </c>
      <c r="G203" s="77">
        <v>2</v>
      </c>
      <c r="H203" s="80">
        <f t="shared" si="12"/>
        <v>30.960751108482988</v>
      </c>
      <c r="I203" s="80">
        <f t="shared" si="13"/>
        <v>1000</v>
      </c>
      <c r="K203" s="80">
        <f t="shared" si="14"/>
        <v>0</v>
      </c>
      <c r="L203" s="80" t="str">
        <f t="shared" si="15"/>
        <v/>
      </c>
    </row>
    <row r="204" spans="1:12" x14ac:dyDescent="0.8">
      <c r="A204" s="74">
        <v>203</v>
      </c>
      <c r="B204" s="75">
        <v>422635.26558336592</v>
      </c>
      <c r="C204" s="76">
        <v>42.50850980986381</v>
      </c>
      <c r="D204" s="76">
        <v>31.976388524966055</v>
      </c>
      <c r="E204" s="76">
        <v>529.04411319200074</v>
      </c>
      <c r="F204" s="76">
        <v>38.092644741810716</v>
      </c>
      <c r="G204" s="77">
        <v>1</v>
      </c>
      <c r="H204" s="80">
        <f t="shared" si="12"/>
        <v>31.976388524966055</v>
      </c>
      <c r="I204" s="80">
        <f t="shared" si="13"/>
        <v>1000</v>
      </c>
      <c r="K204" s="80">
        <f t="shared" si="14"/>
        <v>0</v>
      </c>
      <c r="L204" s="80" t="str">
        <f t="shared" si="15"/>
        <v/>
      </c>
    </row>
    <row r="205" spans="1:12" x14ac:dyDescent="0.8">
      <c r="A205" s="74">
        <v>204</v>
      </c>
      <c r="B205" s="75">
        <v>-97613.527929749573</v>
      </c>
      <c r="C205" s="76">
        <v>35.487685818291425</v>
      </c>
      <c r="D205" s="76">
        <v>26.13117524939797</v>
      </c>
      <c r="E205" s="76">
        <v>636.78019337781029</v>
      </c>
      <c r="F205" s="76">
        <v>41.29483490949427</v>
      </c>
      <c r="G205" s="77">
        <v>3</v>
      </c>
      <c r="H205" s="80">
        <f t="shared" si="12"/>
        <v>41.29483490949427</v>
      </c>
      <c r="I205" s="80">
        <f t="shared" si="13"/>
        <v>636.78019337781029</v>
      </c>
      <c r="K205" s="80">
        <f t="shared" si="14"/>
        <v>636.78019337781029</v>
      </c>
      <c r="L205" s="80">
        <f t="shared" si="15"/>
        <v>636.78019337781029</v>
      </c>
    </row>
    <row r="206" spans="1:12" x14ac:dyDescent="0.8">
      <c r="A206" s="74">
        <v>205</v>
      </c>
      <c r="B206" s="75">
        <v>466644.58911243943</v>
      </c>
      <c r="C206" s="76">
        <v>32.68424317938797</v>
      </c>
      <c r="D206" s="76">
        <v>29.854603882071064</v>
      </c>
      <c r="E206" s="76">
        <v>609.2479767528946</v>
      </c>
      <c r="F206" s="76">
        <v>41.116515688750248</v>
      </c>
      <c r="G206" s="77">
        <v>1</v>
      </c>
      <c r="H206" s="80">
        <f t="shared" si="12"/>
        <v>29.854603882071064</v>
      </c>
      <c r="I206" s="80">
        <f t="shared" si="13"/>
        <v>1000</v>
      </c>
      <c r="K206" s="80">
        <f t="shared" si="14"/>
        <v>0</v>
      </c>
      <c r="L206" s="80" t="str">
        <f t="shared" si="15"/>
        <v/>
      </c>
    </row>
    <row r="207" spans="1:12" x14ac:dyDescent="0.8">
      <c r="A207" s="74">
        <v>206</v>
      </c>
      <c r="B207" s="75">
        <v>381095.4801476805</v>
      </c>
      <c r="C207" s="76">
        <v>29.740594625571497</v>
      </c>
      <c r="D207" s="76">
        <v>31.389263270031567</v>
      </c>
      <c r="E207" s="76">
        <v>482.6383508548044</v>
      </c>
      <c r="F207" s="76">
        <v>34.165075699241292</v>
      </c>
      <c r="G207" s="77">
        <v>2</v>
      </c>
      <c r="H207" s="80">
        <f t="shared" si="12"/>
        <v>29.740594625571497</v>
      </c>
      <c r="I207" s="80">
        <f t="shared" si="13"/>
        <v>1000</v>
      </c>
      <c r="K207" s="80">
        <f t="shared" si="14"/>
        <v>0</v>
      </c>
      <c r="L207" s="80" t="str">
        <f t="shared" si="15"/>
        <v/>
      </c>
    </row>
    <row r="208" spans="1:12" x14ac:dyDescent="0.8">
      <c r="A208" s="74">
        <v>207</v>
      </c>
      <c r="B208" s="75">
        <v>364878.08571417863</v>
      </c>
      <c r="C208" s="76">
        <v>32.689560157375212</v>
      </c>
      <c r="D208" s="76">
        <v>27.516758370955557</v>
      </c>
      <c r="E208" s="76">
        <v>651.41871279263933</v>
      </c>
      <c r="F208" s="76">
        <v>49.461198132209056</v>
      </c>
      <c r="G208" s="77">
        <v>2</v>
      </c>
      <c r="H208" s="80">
        <f t="shared" si="12"/>
        <v>32.689560157375212</v>
      </c>
      <c r="I208" s="80">
        <f t="shared" si="13"/>
        <v>1000</v>
      </c>
      <c r="K208" s="80">
        <f t="shared" si="14"/>
        <v>0</v>
      </c>
      <c r="L208" s="80" t="str">
        <f t="shared" si="15"/>
        <v/>
      </c>
    </row>
    <row r="209" spans="1:12" x14ac:dyDescent="0.8">
      <c r="A209" s="74">
        <v>208</v>
      </c>
      <c r="B209" s="75">
        <v>169998.99326994619</v>
      </c>
      <c r="C209" s="76">
        <v>39.034879153253932</v>
      </c>
      <c r="D209" s="76">
        <v>26.164179345453626</v>
      </c>
      <c r="E209" s="76">
        <v>496.35647501509897</v>
      </c>
      <c r="F209" s="76">
        <v>41.325026485313593</v>
      </c>
      <c r="G209" s="77">
        <v>2</v>
      </c>
      <c r="H209" s="80">
        <f t="shared" si="12"/>
        <v>39.034879153253932</v>
      </c>
      <c r="I209" s="80">
        <f t="shared" si="13"/>
        <v>1000</v>
      </c>
      <c r="K209" s="80">
        <f t="shared" si="14"/>
        <v>0</v>
      </c>
      <c r="L209" s="80" t="str">
        <f t="shared" si="15"/>
        <v/>
      </c>
    </row>
    <row r="210" spans="1:12" x14ac:dyDescent="0.8">
      <c r="A210" s="74">
        <v>209</v>
      </c>
      <c r="B210" s="75">
        <v>327370.41581869149</v>
      </c>
      <c r="C210" s="76">
        <v>35.999604008513984</v>
      </c>
      <c r="D210" s="76">
        <v>25.5001887903503</v>
      </c>
      <c r="E210" s="76">
        <v>525.85507834226883</v>
      </c>
      <c r="F210" s="76">
        <v>46.951191174269155</v>
      </c>
      <c r="G210" s="77">
        <v>2</v>
      </c>
      <c r="H210" s="80">
        <f t="shared" si="12"/>
        <v>35.999604008513984</v>
      </c>
      <c r="I210" s="80">
        <f t="shared" si="13"/>
        <v>1000</v>
      </c>
      <c r="K210" s="80">
        <f t="shared" si="14"/>
        <v>0</v>
      </c>
      <c r="L210" s="80" t="str">
        <f t="shared" si="15"/>
        <v/>
      </c>
    </row>
    <row r="211" spans="1:12" x14ac:dyDescent="0.8">
      <c r="A211" s="74">
        <v>210</v>
      </c>
      <c r="B211" s="75">
        <v>-132888.59413397289</v>
      </c>
      <c r="C211" s="76">
        <v>33.284714977099753</v>
      </c>
      <c r="D211" s="76">
        <v>28.708012790925054</v>
      </c>
      <c r="E211" s="76">
        <v>486.60420176609045</v>
      </c>
      <c r="F211" s="76">
        <v>39.438908749855521</v>
      </c>
      <c r="G211" s="77">
        <v>3</v>
      </c>
      <c r="H211" s="80">
        <f t="shared" si="12"/>
        <v>39.438908749855521</v>
      </c>
      <c r="I211" s="80">
        <f t="shared" si="13"/>
        <v>486.60420176609045</v>
      </c>
      <c r="K211" s="80">
        <f t="shared" si="14"/>
        <v>486.60420176609045</v>
      </c>
      <c r="L211" s="80">
        <f t="shared" si="15"/>
        <v>486.60420176609045</v>
      </c>
    </row>
    <row r="212" spans="1:12" x14ac:dyDescent="0.8">
      <c r="A212" s="74">
        <v>211</v>
      </c>
      <c r="B212" s="75">
        <v>388869.15608025738</v>
      </c>
      <c r="C212" s="76">
        <v>34.33715918649203</v>
      </c>
      <c r="D212" s="76">
        <v>26.367260208359575</v>
      </c>
      <c r="E212" s="76">
        <v>655.09301455370587</v>
      </c>
      <c r="F212" s="76">
        <v>31.21693464660089</v>
      </c>
      <c r="G212" s="77">
        <v>2</v>
      </c>
      <c r="H212" s="80">
        <f t="shared" si="12"/>
        <v>34.33715918649203</v>
      </c>
      <c r="I212" s="80">
        <f t="shared" si="13"/>
        <v>1000</v>
      </c>
      <c r="K212" s="80">
        <f t="shared" si="14"/>
        <v>0</v>
      </c>
      <c r="L212" s="80" t="str">
        <f t="shared" si="15"/>
        <v/>
      </c>
    </row>
    <row r="213" spans="1:12" x14ac:dyDescent="0.8">
      <c r="A213" s="74">
        <v>212</v>
      </c>
      <c r="B213" s="75">
        <v>148125.45401779795</v>
      </c>
      <c r="C213" s="76">
        <v>26.300786723789873</v>
      </c>
      <c r="D213" s="76">
        <v>26.624966443960126</v>
      </c>
      <c r="E213" s="76">
        <v>715.95257728381125</v>
      </c>
      <c r="F213" s="76">
        <v>37.90571463565491</v>
      </c>
      <c r="G213" s="77">
        <v>3</v>
      </c>
      <c r="H213" s="80">
        <f t="shared" si="12"/>
        <v>37.90571463565491</v>
      </c>
      <c r="I213" s="80">
        <f t="shared" si="13"/>
        <v>715.95257728381125</v>
      </c>
      <c r="K213" s="80">
        <f t="shared" si="14"/>
        <v>715.95257728381125</v>
      </c>
      <c r="L213" s="80">
        <f t="shared" si="15"/>
        <v>715.95257728381125</v>
      </c>
    </row>
    <row r="214" spans="1:12" x14ac:dyDescent="0.8">
      <c r="A214" s="74">
        <v>213</v>
      </c>
      <c r="B214" s="75">
        <v>-156174.43040327053</v>
      </c>
      <c r="C214" s="76">
        <v>44.350604062474424</v>
      </c>
      <c r="D214" s="76">
        <v>30.710653680518938</v>
      </c>
      <c r="E214" s="76">
        <v>648.98482944831835</v>
      </c>
      <c r="F214" s="76">
        <v>43.384358368508728</v>
      </c>
      <c r="G214" s="77">
        <v>3</v>
      </c>
      <c r="H214" s="80">
        <f t="shared" si="12"/>
        <v>43.384358368508728</v>
      </c>
      <c r="I214" s="80">
        <f t="shared" si="13"/>
        <v>648.98482944831835</v>
      </c>
      <c r="K214" s="80">
        <f t="shared" si="14"/>
        <v>648.98482944831835</v>
      </c>
      <c r="L214" s="80">
        <f t="shared" si="15"/>
        <v>648.98482944831835</v>
      </c>
    </row>
    <row r="215" spans="1:12" x14ac:dyDescent="0.8">
      <c r="A215" s="74">
        <v>214</v>
      </c>
      <c r="B215" s="75">
        <v>607528.90701982682</v>
      </c>
      <c r="C215" s="76">
        <v>44.132070725357956</v>
      </c>
      <c r="D215" s="76">
        <v>25.294195993910694</v>
      </c>
      <c r="E215" s="76">
        <v>452.4845989784219</v>
      </c>
      <c r="F215" s="76">
        <v>37.376140325055779</v>
      </c>
      <c r="G215" s="77">
        <v>1</v>
      </c>
      <c r="H215" s="80">
        <f t="shared" si="12"/>
        <v>25.294195993910694</v>
      </c>
      <c r="I215" s="80">
        <f t="shared" si="13"/>
        <v>1000</v>
      </c>
      <c r="K215" s="80">
        <f t="shared" si="14"/>
        <v>0</v>
      </c>
      <c r="L215" s="80" t="str">
        <f t="shared" si="15"/>
        <v/>
      </c>
    </row>
    <row r="216" spans="1:12" x14ac:dyDescent="0.8">
      <c r="A216" s="74">
        <v>215</v>
      </c>
      <c r="B216" s="75">
        <v>-28719.760636712192</v>
      </c>
      <c r="C216" s="76">
        <v>46.992340782554422</v>
      </c>
      <c r="D216" s="76">
        <v>33.776270915182543</v>
      </c>
      <c r="E216" s="76">
        <v>613.80488427363503</v>
      </c>
      <c r="F216" s="76">
        <v>44.9442450913551</v>
      </c>
      <c r="G216" s="77">
        <v>2</v>
      </c>
      <c r="H216" s="80">
        <f t="shared" si="12"/>
        <v>46.992340782554422</v>
      </c>
      <c r="I216" s="80">
        <f t="shared" si="13"/>
        <v>1000</v>
      </c>
      <c r="K216" s="80">
        <f t="shared" si="14"/>
        <v>0</v>
      </c>
      <c r="L216" s="80" t="str">
        <f t="shared" si="15"/>
        <v/>
      </c>
    </row>
    <row r="217" spans="1:12" x14ac:dyDescent="0.8">
      <c r="A217" s="74">
        <v>216</v>
      </c>
      <c r="B217" s="75">
        <v>-146340.30964336637</v>
      </c>
      <c r="C217" s="76">
        <v>34.840113855217041</v>
      </c>
      <c r="D217" s="76">
        <v>27.74951556199348</v>
      </c>
      <c r="E217" s="76">
        <v>469.35963495969514</v>
      </c>
      <c r="F217" s="76">
        <v>40.330326879969661</v>
      </c>
      <c r="G217" s="77">
        <v>3</v>
      </c>
      <c r="H217" s="80">
        <f t="shared" si="12"/>
        <v>40.330326879969661</v>
      </c>
      <c r="I217" s="80">
        <f t="shared" si="13"/>
        <v>469.35963495969514</v>
      </c>
      <c r="K217" s="80">
        <f t="shared" si="14"/>
        <v>469.35963495969514</v>
      </c>
      <c r="L217" s="80">
        <f t="shared" si="15"/>
        <v>469.35963495969514</v>
      </c>
    </row>
    <row r="218" spans="1:12" x14ac:dyDescent="0.8">
      <c r="A218" s="74">
        <v>217</v>
      </c>
      <c r="B218" s="75">
        <v>-91246.903504297137</v>
      </c>
      <c r="C218" s="76">
        <v>40.917417160609816</v>
      </c>
      <c r="D218" s="76">
        <v>27.594637982800442</v>
      </c>
      <c r="E218" s="76">
        <v>581.13667680791139</v>
      </c>
      <c r="F218" s="76">
        <v>38.779488555012072</v>
      </c>
      <c r="G218" s="77">
        <v>3</v>
      </c>
      <c r="H218" s="80">
        <f t="shared" si="12"/>
        <v>38.779488555012072</v>
      </c>
      <c r="I218" s="80">
        <f t="shared" si="13"/>
        <v>581.13667680791139</v>
      </c>
      <c r="K218" s="80">
        <f t="shared" si="14"/>
        <v>581.13667680791139</v>
      </c>
      <c r="L218" s="80">
        <f t="shared" si="15"/>
        <v>581.13667680791139</v>
      </c>
    </row>
    <row r="219" spans="1:12" x14ac:dyDescent="0.8">
      <c r="A219" s="74">
        <v>218</v>
      </c>
      <c r="B219" s="75">
        <v>191115.05851898598</v>
      </c>
      <c r="C219" s="76">
        <v>35.26192530398832</v>
      </c>
      <c r="D219" s="76">
        <v>27.920295040278674</v>
      </c>
      <c r="E219" s="76">
        <v>692.97017153354489</v>
      </c>
      <c r="F219" s="76">
        <v>43.747137378970336</v>
      </c>
      <c r="G219" s="77">
        <v>2</v>
      </c>
      <c r="H219" s="80">
        <f t="shared" si="12"/>
        <v>35.26192530398832</v>
      </c>
      <c r="I219" s="80">
        <f t="shared" si="13"/>
        <v>1000</v>
      </c>
      <c r="K219" s="80">
        <f t="shared" si="14"/>
        <v>0</v>
      </c>
      <c r="L219" s="80" t="str">
        <f t="shared" si="15"/>
        <v/>
      </c>
    </row>
    <row r="220" spans="1:12" x14ac:dyDescent="0.8">
      <c r="A220" s="74">
        <v>219</v>
      </c>
      <c r="B220" s="75">
        <v>316999.38469727268</v>
      </c>
      <c r="C220" s="76">
        <v>34.776058652958412</v>
      </c>
      <c r="D220" s="76">
        <v>23.982818214079913</v>
      </c>
      <c r="E220" s="76">
        <v>649.56285833398124</v>
      </c>
      <c r="F220" s="76">
        <v>48.448427539238381</v>
      </c>
      <c r="G220" s="77">
        <v>2</v>
      </c>
      <c r="H220" s="80">
        <f t="shared" si="12"/>
        <v>34.776058652958412</v>
      </c>
      <c r="I220" s="80">
        <f t="shared" si="13"/>
        <v>1000</v>
      </c>
      <c r="K220" s="80">
        <f t="shared" si="14"/>
        <v>0</v>
      </c>
      <c r="L220" s="80" t="str">
        <f t="shared" si="15"/>
        <v/>
      </c>
    </row>
    <row r="221" spans="1:12" x14ac:dyDescent="0.8">
      <c r="A221" s="74">
        <v>220</v>
      </c>
      <c r="B221" s="75">
        <v>-67978.542272072518</v>
      </c>
      <c r="C221" s="76">
        <v>34.345254752821425</v>
      </c>
      <c r="D221" s="76">
        <v>27.542236416769729</v>
      </c>
      <c r="E221" s="76">
        <v>614.33095517625407</v>
      </c>
      <c r="F221" s="76">
        <v>34.757574901292521</v>
      </c>
      <c r="G221" s="77">
        <v>3</v>
      </c>
      <c r="H221" s="80">
        <f t="shared" si="12"/>
        <v>34.757574901292521</v>
      </c>
      <c r="I221" s="80">
        <f t="shared" si="13"/>
        <v>614.33095517625407</v>
      </c>
      <c r="K221" s="80">
        <f t="shared" si="14"/>
        <v>614.33095517625407</v>
      </c>
      <c r="L221" s="80">
        <f t="shared" si="15"/>
        <v>614.33095517625407</v>
      </c>
    </row>
    <row r="222" spans="1:12" x14ac:dyDescent="0.8">
      <c r="A222" s="74">
        <v>221</v>
      </c>
      <c r="B222" s="75">
        <v>-238915.18480286771</v>
      </c>
      <c r="C222" s="76">
        <v>32.431318953008926</v>
      </c>
      <c r="D222" s="76">
        <v>32.118615614973521</v>
      </c>
      <c r="E222" s="76">
        <v>617.49958743463628</v>
      </c>
      <c r="F222" s="76">
        <v>48.364557596487174</v>
      </c>
      <c r="G222" s="77">
        <v>3</v>
      </c>
      <c r="H222" s="80">
        <f t="shared" si="12"/>
        <v>48.364557596487174</v>
      </c>
      <c r="I222" s="80">
        <f t="shared" si="13"/>
        <v>617.49958743463628</v>
      </c>
      <c r="K222" s="80">
        <f t="shared" si="14"/>
        <v>617.49958743463628</v>
      </c>
      <c r="L222" s="80">
        <f t="shared" si="15"/>
        <v>617.49958743463628</v>
      </c>
    </row>
    <row r="223" spans="1:12" x14ac:dyDescent="0.8">
      <c r="A223" s="74">
        <v>222</v>
      </c>
      <c r="B223" s="75">
        <v>-126068.59763178462</v>
      </c>
      <c r="C223" s="76">
        <v>34.401388166713161</v>
      </c>
      <c r="D223" s="76">
        <v>31.813810228456351</v>
      </c>
      <c r="E223" s="76">
        <v>532.30416729671845</v>
      </c>
      <c r="F223" s="76">
        <v>41.328729721899343</v>
      </c>
      <c r="G223" s="77">
        <v>3</v>
      </c>
      <c r="H223" s="80">
        <f t="shared" si="12"/>
        <v>41.328729721899343</v>
      </c>
      <c r="I223" s="80">
        <f t="shared" si="13"/>
        <v>532.30416729671845</v>
      </c>
      <c r="K223" s="80">
        <f t="shared" si="14"/>
        <v>532.30416729671845</v>
      </c>
      <c r="L223" s="80">
        <f t="shared" si="15"/>
        <v>532.30416729671845</v>
      </c>
    </row>
    <row r="224" spans="1:12" x14ac:dyDescent="0.8">
      <c r="A224" s="74">
        <v>223</v>
      </c>
      <c r="B224" s="75">
        <v>526630.30970883579</v>
      </c>
      <c r="C224" s="76">
        <v>29.195278290247934</v>
      </c>
      <c r="D224" s="76">
        <v>26.929988578629388</v>
      </c>
      <c r="E224" s="76">
        <v>721.01618804764905</v>
      </c>
      <c r="F224" s="76">
        <v>39.50827244727644</v>
      </c>
      <c r="G224" s="77">
        <v>2</v>
      </c>
      <c r="H224" s="80">
        <f t="shared" si="12"/>
        <v>29.195278290247934</v>
      </c>
      <c r="I224" s="80">
        <f t="shared" si="13"/>
        <v>1000</v>
      </c>
      <c r="K224" s="80">
        <f t="shared" si="14"/>
        <v>0</v>
      </c>
      <c r="L224" s="80" t="str">
        <f t="shared" si="15"/>
        <v/>
      </c>
    </row>
    <row r="225" spans="1:12" x14ac:dyDescent="0.8">
      <c r="A225" s="74">
        <v>224</v>
      </c>
      <c r="B225" s="75">
        <v>414313.85340257362</v>
      </c>
      <c r="C225" s="76">
        <v>26.418823365819218</v>
      </c>
      <c r="D225" s="76">
        <v>26.726606980455898</v>
      </c>
      <c r="E225" s="76">
        <v>548.05421357208013</v>
      </c>
      <c r="F225" s="76">
        <v>42.654792676463231</v>
      </c>
      <c r="G225" s="77">
        <v>2</v>
      </c>
      <c r="H225" s="80">
        <f t="shared" si="12"/>
        <v>26.418823365819218</v>
      </c>
      <c r="I225" s="80">
        <f t="shared" si="13"/>
        <v>1000</v>
      </c>
      <c r="K225" s="80">
        <f t="shared" si="14"/>
        <v>0</v>
      </c>
      <c r="L225" s="80" t="str">
        <f t="shared" si="15"/>
        <v/>
      </c>
    </row>
    <row r="226" spans="1:12" x14ac:dyDescent="0.8">
      <c r="A226" s="74">
        <v>225</v>
      </c>
      <c r="B226" s="75">
        <v>-196576.17156846775</v>
      </c>
      <c r="C226" s="76">
        <v>30.671092184986975</v>
      </c>
      <c r="D226" s="76">
        <v>29.3754540919088</v>
      </c>
      <c r="E226" s="76">
        <v>554.42591192653231</v>
      </c>
      <c r="F226" s="76">
        <v>45.319719809732028</v>
      </c>
      <c r="G226" s="77">
        <v>3</v>
      </c>
      <c r="H226" s="80">
        <f t="shared" si="12"/>
        <v>45.319719809732028</v>
      </c>
      <c r="I226" s="80">
        <f t="shared" si="13"/>
        <v>554.42591192653231</v>
      </c>
      <c r="K226" s="80">
        <f t="shared" si="14"/>
        <v>554.42591192653231</v>
      </c>
      <c r="L226" s="80">
        <f t="shared" si="15"/>
        <v>554.42591192653231</v>
      </c>
    </row>
    <row r="227" spans="1:12" x14ac:dyDescent="0.8">
      <c r="A227" s="74">
        <v>226</v>
      </c>
      <c r="B227" s="75">
        <v>350498.98564645788</v>
      </c>
      <c r="C227" s="76">
        <v>28.112492508531133</v>
      </c>
      <c r="D227" s="76">
        <v>24.009008476128962</v>
      </c>
      <c r="E227" s="76">
        <v>437.80495801787936</v>
      </c>
      <c r="F227" s="76">
        <v>32.776219607230189</v>
      </c>
      <c r="G227" s="77">
        <v>2</v>
      </c>
      <c r="H227" s="80">
        <f t="shared" si="12"/>
        <v>28.112492508531133</v>
      </c>
      <c r="I227" s="80">
        <f t="shared" si="13"/>
        <v>1000</v>
      </c>
      <c r="K227" s="80">
        <f t="shared" si="14"/>
        <v>0</v>
      </c>
      <c r="L227" s="80" t="str">
        <f t="shared" si="15"/>
        <v/>
      </c>
    </row>
    <row r="228" spans="1:12" x14ac:dyDescent="0.8">
      <c r="A228" s="74">
        <v>227</v>
      </c>
      <c r="B228" s="75">
        <v>594877.21212249063</v>
      </c>
      <c r="C228" s="76">
        <v>29.441513769343995</v>
      </c>
      <c r="D228" s="76">
        <v>29.923904586030414</v>
      </c>
      <c r="E228" s="76">
        <v>691.9468773578169</v>
      </c>
      <c r="F228" s="76">
        <v>34.717070080258132</v>
      </c>
      <c r="G228" s="77">
        <v>1</v>
      </c>
      <c r="H228" s="80">
        <f t="shared" si="12"/>
        <v>29.923904586030414</v>
      </c>
      <c r="I228" s="80">
        <f t="shared" si="13"/>
        <v>1000</v>
      </c>
      <c r="K228" s="80">
        <f t="shared" si="14"/>
        <v>0</v>
      </c>
      <c r="L228" s="80" t="str">
        <f t="shared" si="15"/>
        <v/>
      </c>
    </row>
    <row r="229" spans="1:12" x14ac:dyDescent="0.8">
      <c r="A229" s="74">
        <v>228</v>
      </c>
      <c r="B229" s="75">
        <v>467194.37389086909</v>
      </c>
      <c r="C229" s="76">
        <v>29.954701363932571</v>
      </c>
      <c r="D229" s="76">
        <v>28.290973273352272</v>
      </c>
      <c r="E229" s="76">
        <v>547.05302921270959</v>
      </c>
      <c r="F229" s="76">
        <v>49.147870196589984</v>
      </c>
      <c r="G229" s="77">
        <v>2</v>
      </c>
      <c r="H229" s="80">
        <f t="shared" si="12"/>
        <v>29.954701363932571</v>
      </c>
      <c r="I229" s="80">
        <f t="shared" si="13"/>
        <v>1000</v>
      </c>
      <c r="K229" s="80">
        <f t="shared" si="14"/>
        <v>0</v>
      </c>
      <c r="L229" s="80" t="str">
        <f t="shared" si="15"/>
        <v/>
      </c>
    </row>
    <row r="230" spans="1:12" x14ac:dyDescent="0.8">
      <c r="A230" s="74">
        <v>229</v>
      </c>
      <c r="B230" s="75">
        <v>256730.91853210749</v>
      </c>
      <c r="C230" s="76">
        <v>37.062643106958141</v>
      </c>
      <c r="D230" s="76">
        <v>29.671105436889022</v>
      </c>
      <c r="E230" s="76">
        <v>604.39914927091922</v>
      </c>
      <c r="F230" s="76">
        <v>30.837946376007928</v>
      </c>
      <c r="G230" s="77">
        <v>2</v>
      </c>
      <c r="H230" s="80">
        <f t="shared" si="12"/>
        <v>37.062643106958141</v>
      </c>
      <c r="I230" s="80">
        <f t="shared" si="13"/>
        <v>1000</v>
      </c>
      <c r="K230" s="80">
        <f t="shared" si="14"/>
        <v>0</v>
      </c>
      <c r="L230" s="80" t="str">
        <f t="shared" si="15"/>
        <v/>
      </c>
    </row>
    <row r="231" spans="1:12" x14ac:dyDescent="0.8">
      <c r="A231" s="74">
        <v>230</v>
      </c>
      <c r="B231" s="75">
        <v>424641.74765689741</v>
      </c>
      <c r="C231" s="76">
        <v>40.41278214142983</v>
      </c>
      <c r="D231" s="76">
        <v>27.147222852292533</v>
      </c>
      <c r="E231" s="76">
        <v>532.03546285482344</v>
      </c>
      <c r="F231" s="76">
        <v>46.451928019954451</v>
      </c>
      <c r="G231" s="77">
        <v>1</v>
      </c>
      <c r="H231" s="80">
        <f t="shared" si="12"/>
        <v>27.147222852292533</v>
      </c>
      <c r="I231" s="80">
        <f t="shared" si="13"/>
        <v>1000</v>
      </c>
      <c r="K231" s="80">
        <f t="shared" si="14"/>
        <v>0</v>
      </c>
      <c r="L231" s="80" t="str">
        <f t="shared" si="15"/>
        <v/>
      </c>
    </row>
    <row r="232" spans="1:12" x14ac:dyDescent="0.8">
      <c r="A232" s="74">
        <v>231</v>
      </c>
      <c r="B232" s="75">
        <v>121809.51670962875</v>
      </c>
      <c r="C232" s="76">
        <v>40.844820368159759</v>
      </c>
      <c r="D232" s="76">
        <v>27.021156486170966</v>
      </c>
      <c r="E232" s="76">
        <v>623.18354774327372</v>
      </c>
      <c r="F232" s="76">
        <v>52.895849069543466</v>
      </c>
      <c r="G232" s="77">
        <v>2</v>
      </c>
      <c r="H232" s="80">
        <f t="shared" si="12"/>
        <v>40.844820368159759</v>
      </c>
      <c r="I232" s="80">
        <f t="shared" si="13"/>
        <v>1000</v>
      </c>
      <c r="K232" s="80">
        <f t="shared" si="14"/>
        <v>0</v>
      </c>
      <c r="L232" s="80" t="str">
        <f t="shared" si="15"/>
        <v/>
      </c>
    </row>
    <row r="233" spans="1:12" x14ac:dyDescent="0.8">
      <c r="A233" s="74">
        <v>232</v>
      </c>
      <c r="B233" s="75">
        <v>542754.66936422768</v>
      </c>
      <c r="C233" s="76">
        <v>37.783717577962491</v>
      </c>
      <c r="D233" s="76">
        <v>22.343408831650187</v>
      </c>
      <c r="E233" s="76">
        <v>689.38149488905083</v>
      </c>
      <c r="F233" s="76">
        <v>39.912335172218178</v>
      </c>
      <c r="G233" s="77">
        <v>1</v>
      </c>
      <c r="H233" s="80">
        <f t="shared" si="12"/>
        <v>22.343408831650187</v>
      </c>
      <c r="I233" s="80">
        <f t="shared" si="13"/>
        <v>1000</v>
      </c>
      <c r="K233" s="80">
        <f t="shared" si="14"/>
        <v>0</v>
      </c>
      <c r="L233" s="80" t="str">
        <f t="shared" si="15"/>
        <v/>
      </c>
    </row>
    <row r="234" spans="1:12" x14ac:dyDescent="0.8">
      <c r="A234" s="74">
        <v>233</v>
      </c>
      <c r="B234" s="75">
        <v>-61296.829187758733</v>
      </c>
      <c r="C234" s="76">
        <v>39.63420756872717</v>
      </c>
      <c r="D234" s="76">
        <v>29.720736493921464</v>
      </c>
      <c r="E234" s="76">
        <v>503.66359304404523</v>
      </c>
      <c r="F234" s="76">
        <v>36.524645211509252</v>
      </c>
      <c r="G234" s="77">
        <v>3</v>
      </c>
      <c r="H234" s="80">
        <f t="shared" si="12"/>
        <v>36.524645211509252</v>
      </c>
      <c r="I234" s="80">
        <f t="shared" si="13"/>
        <v>503.66359304404523</v>
      </c>
      <c r="K234" s="80">
        <f t="shared" si="14"/>
        <v>503.66359304404523</v>
      </c>
      <c r="L234" s="80">
        <f t="shared" si="15"/>
        <v>503.66359304404523</v>
      </c>
    </row>
    <row r="235" spans="1:12" x14ac:dyDescent="0.8">
      <c r="A235" s="74">
        <v>234</v>
      </c>
      <c r="B235" s="75">
        <v>135373.74971350166</v>
      </c>
      <c r="C235" s="76">
        <v>36.711907363381286</v>
      </c>
      <c r="D235" s="76">
        <v>24.690755106728879</v>
      </c>
      <c r="E235" s="76">
        <v>627.86288704299409</v>
      </c>
      <c r="F235" s="76">
        <v>42.292906260356247</v>
      </c>
      <c r="G235" s="77">
        <v>2</v>
      </c>
      <c r="H235" s="80">
        <f t="shared" si="12"/>
        <v>36.711907363381286</v>
      </c>
      <c r="I235" s="80">
        <f t="shared" si="13"/>
        <v>1000</v>
      </c>
      <c r="K235" s="80">
        <f t="shared" si="14"/>
        <v>0</v>
      </c>
      <c r="L235" s="80" t="str">
        <f t="shared" si="15"/>
        <v/>
      </c>
    </row>
    <row r="236" spans="1:12" x14ac:dyDescent="0.8">
      <c r="A236" s="74">
        <v>235</v>
      </c>
      <c r="B236" s="75">
        <v>434562.2936721018</v>
      </c>
      <c r="C236" s="76">
        <v>36.502076233123503</v>
      </c>
      <c r="D236" s="76">
        <v>29.869218362464647</v>
      </c>
      <c r="E236" s="76">
        <v>571.6339174620249</v>
      </c>
      <c r="F236" s="76">
        <v>39.126120102821872</v>
      </c>
      <c r="G236" s="77">
        <v>1</v>
      </c>
      <c r="H236" s="80">
        <f t="shared" si="12"/>
        <v>29.869218362464647</v>
      </c>
      <c r="I236" s="80">
        <f t="shared" si="13"/>
        <v>1000</v>
      </c>
      <c r="K236" s="80">
        <f t="shared" si="14"/>
        <v>0</v>
      </c>
      <c r="L236" s="80" t="str">
        <f t="shared" si="15"/>
        <v/>
      </c>
    </row>
    <row r="237" spans="1:12" x14ac:dyDescent="0.8">
      <c r="A237" s="74">
        <v>236</v>
      </c>
      <c r="B237" s="75">
        <v>208014.21672259737</v>
      </c>
      <c r="C237" s="76">
        <v>37.792721934774292</v>
      </c>
      <c r="D237" s="76">
        <v>25.799711265461838</v>
      </c>
      <c r="E237" s="76">
        <v>454.65587997384227</v>
      </c>
      <c r="F237" s="76">
        <v>32.19440444170889</v>
      </c>
      <c r="G237" s="77">
        <v>2</v>
      </c>
      <c r="H237" s="80">
        <f t="shared" si="12"/>
        <v>37.792721934774292</v>
      </c>
      <c r="I237" s="80">
        <f t="shared" si="13"/>
        <v>1000</v>
      </c>
      <c r="K237" s="80">
        <f t="shared" si="14"/>
        <v>0</v>
      </c>
      <c r="L237" s="80" t="str">
        <f t="shared" si="15"/>
        <v/>
      </c>
    </row>
    <row r="238" spans="1:12" x14ac:dyDescent="0.8">
      <c r="A238" s="74">
        <v>237</v>
      </c>
      <c r="B238" s="75">
        <v>341438.43382584397</v>
      </c>
      <c r="C238" s="76">
        <v>36.981611403301514</v>
      </c>
      <c r="D238" s="76">
        <v>23.054956790441459</v>
      </c>
      <c r="E238" s="76">
        <v>556.2954362137765</v>
      </c>
      <c r="F238" s="76">
        <v>53.297371595777619</v>
      </c>
      <c r="G238" s="77">
        <v>2</v>
      </c>
      <c r="H238" s="80">
        <f t="shared" si="12"/>
        <v>36.981611403301514</v>
      </c>
      <c r="I238" s="80">
        <f t="shared" si="13"/>
        <v>1000</v>
      </c>
      <c r="K238" s="80">
        <f t="shared" si="14"/>
        <v>0</v>
      </c>
      <c r="L238" s="80" t="str">
        <f t="shared" si="15"/>
        <v/>
      </c>
    </row>
    <row r="239" spans="1:12" x14ac:dyDescent="0.8">
      <c r="A239" s="74">
        <v>238</v>
      </c>
      <c r="B239" s="75">
        <v>450637.61818669178</v>
      </c>
      <c r="C239" s="76">
        <v>34.503586746398824</v>
      </c>
      <c r="D239" s="76">
        <v>30.579934755817323</v>
      </c>
      <c r="E239" s="76">
        <v>553.46277294547235</v>
      </c>
      <c r="F239" s="76">
        <v>36.137006071541215</v>
      </c>
      <c r="G239" s="77">
        <v>2</v>
      </c>
      <c r="H239" s="80">
        <f t="shared" si="12"/>
        <v>34.503586746398824</v>
      </c>
      <c r="I239" s="80">
        <f t="shared" si="13"/>
        <v>1000</v>
      </c>
      <c r="K239" s="80">
        <f t="shared" si="14"/>
        <v>0</v>
      </c>
      <c r="L239" s="80" t="str">
        <f t="shared" si="15"/>
        <v/>
      </c>
    </row>
    <row r="240" spans="1:12" x14ac:dyDescent="0.8">
      <c r="A240" s="74">
        <v>239</v>
      </c>
      <c r="B240" s="75">
        <v>148890.12234095531</v>
      </c>
      <c r="C240" s="76">
        <v>42.619279511766344</v>
      </c>
      <c r="D240" s="76">
        <v>31.65556162306272</v>
      </c>
      <c r="E240" s="76">
        <v>607.68494647494526</v>
      </c>
      <c r="F240" s="76">
        <v>45.010368067578639</v>
      </c>
      <c r="G240" s="77">
        <v>2</v>
      </c>
      <c r="H240" s="80">
        <f t="shared" si="12"/>
        <v>42.619279511766344</v>
      </c>
      <c r="I240" s="80">
        <f t="shared" si="13"/>
        <v>1000</v>
      </c>
      <c r="K240" s="80">
        <f t="shared" si="14"/>
        <v>0</v>
      </c>
      <c r="L240" s="80" t="str">
        <f t="shared" si="15"/>
        <v/>
      </c>
    </row>
    <row r="241" spans="1:12" x14ac:dyDescent="0.8">
      <c r="A241" s="74">
        <v>240</v>
      </c>
      <c r="B241" s="75">
        <v>434352.95501388307</v>
      </c>
      <c r="C241" s="76">
        <v>26.161289297284892</v>
      </c>
      <c r="D241" s="76">
        <v>31.042511128135374</v>
      </c>
      <c r="E241" s="76">
        <v>490.13896747184538</v>
      </c>
      <c r="F241" s="76">
        <v>46.322815292350228</v>
      </c>
      <c r="G241" s="77">
        <v>1</v>
      </c>
      <c r="H241" s="80">
        <f t="shared" si="12"/>
        <v>31.042511128135374</v>
      </c>
      <c r="I241" s="80">
        <f t="shared" si="13"/>
        <v>1000</v>
      </c>
      <c r="K241" s="80">
        <f t="shared" si="14"/>
        <v>0</v>
      </c>
      <c r="L241" s="80" t="str">
        <f t="shared" si="15"/>
        <v/>
      </c>
    </row>
    <row r="242" spans="1:12" x14ac:dyDescent="0.8">
      <c r="A242" s="74">
        <v>241</v>
      </c>
      <c r="B242" s="75">
        <v>72199.397133764345</v>
      </c>
      <c r="C242" s="76">
        <v>35.121584729296494</v>
      </c>
      <c r="D242" s="76">
        <v>28.70682375586652</v>
      </c>
      <c r="E242" s="76">
        <v>706.55307822278201</v>
      </c>
      <c r="F242" s="76">
        <v>35.60922347277198</v>
      </c>
      <c r="G242" s="77">
        <v>3</v>
      </c>
      <c r="H242" s="80">
        <f t="shared" si="12"/>
        <v>35.60922347277198</v>
      </c>
      <c r="I242" s="80">
        <f t="shared" si="13"/>
        <v>706.55307822278201</v>
      </c>
      <c r="K242" s="80">
        <f t="shared" si="14"/>
        <v>706.55307822278201</v>
      </c>
      <c r="L242" s="80">
        <f t="shared" si="15"/>
        <v>706.55307822278201</v>
      </c>
    </row>
    <row r="243" spans="1:12" x14ac:dyDescent="0.8">
      <c r="A243" s="74">
        <v>242</v>
      </c>
      <c r="B243" s="75">
        <v>450397.82586250384</v>
      </c>
      <c r="C243" s="76">
        <v>33.089079614144389</v>
      </c>
      <c r="D243" s="76">
        <v>30.259775804979832</v>
      </c>
      <c r="E243" s="76">
        <v>526.20839425487156</v>
      </c>
      <c r="F243" s="76">
        <v>46.109507561952093</v>
      </c>
      <c r="G243" s="77">
        <v>2</v>
      </c>
      <c r="H243" s="80">
        <f t="shared" si="12"/>
        <v>33.089079614144389</v>
      </c>
      <c r="I243" s="80">
        <f t="shared" si="13"/>
        <v>1000</v>
      </c>
      <c r="K243" s="80">
        <f t="shared" si="14"/>
        <v>0</v>
      </c>
      <c r="L243" s="80" t="str">
        <f t="shared" si="15"/>
        <v/>
      </c>
    </row>
    <row r="244" spans="1:12" x14ac:dyDescent="0.8">
      <c r="A244" s="74">
        <v>243</v>
      </c>
      <c r="B244" s="75">
        <v>460756.99523984129</v>
      </c>
      <c r="C244" s="76">
        <v>22.316031156660134</v>
      </c>
      <c r="D244" s="76">
        <v>28.016741295230396</v>
      </c>
      <c r="E244" s="76">
        <v>720.38161524374073</v>
      </c>
      <c r="F244" s="76">
        <v>34.108883651887766</v>
      </c>
      <c r="G244" s="77">
        <v>2</v>
      </c>
      <c r="H244" s="80">
        <f t="shared" si="12"/>
        <v>22.316031156660134</v>
      </c>
      <c r="I244" s="80">
        <f t="shared" si="13"/>
        <v>1000</v>
      </c>
      <c r="K244" s="80">
        <f t="shared" si="14"/>
        <v>0</v>
      </c>
      <c r="L244" s="80" t="str">
        <f t="shared" si="15"/>
        <v/>
      </c>
    </row>
    <row r="245" spans="1:12" x14ac:dyDescent="0.8">
      <c r="A245" s="74">
        <v>244</v>
      </c>
      <c r="B245" s="75">
        <v>403759.02458170126</v>
      </c>
      <c r="C245" s="76">
        <v>43.386415605249482</v>
      </c>
      <c r="D245" s="76">
        <v>28.73899697256725</v>
      </c>
      <c r="E245" s="76">
        <v>651.96975675943054</v>
      </c>
      <c r="F245" s="76">
        <v>34.300768251211274</v>
      </c>
      <c r="G245" s="77">
        <v>1</v>
      </c>
      <c r="H245" s="80">
        <f t="shared" si="12"/>
        <v>28.73899697256725</v>
      </c>
      <c r="I245" s="80">
        <f t="shared" si="13"/>
        <v>1000</v>
      </c>
      <c r="K245" s="80">
        <f t="shared" si="14"/>
        <v>0</v>
      </c>
      <c r="L245" s="80" t="str">
        <f t="shared" si="15"/>
        <v/>
      </c>
    </row>
    <row r="246" spans="1:12" x14ac:dyDescent="0.8">
      <c r="A246" s="74">
        <v>245</v>
      </c>
      <c r="B246" s="75">
        <v>9160.3724235175177</v>
      </c>
      <c r="C246" s="76">
        <v>45.130190232290197</v>
      </c>
      <c r="D246" s="76">
        <v>26.162890505634468</v>
      </c>
      <c r="E246" s="76">
        <v>486.70583826331563</v>
      </c>
      <c r="F246" s="76">
        <v>37.19982328282844</v>
      </c>
      <c r="G246" s="77">
        <v>2</v>
      </c>
      <c r="H246" s="80">
        <f t="shared" si="12"/>
        <v>45.130190232290197</v>
      </c>
      <c r="I246" s="80">
        <f t="shared" si="13"/>
        <v>1000</v>
      </c>
      <c r="K246" s="80">
        <f t="shared" si="14"/>
        <v>0</v>
      </c>
      <c r="L246" s="80" t="str">
        <f t="shared" si="15"/>
        <v/>
      </c>
    </row>
    <row r="247" spans="1:12" x14ac:dyDescent="0.8">
      <c r="A247" s="74">
        <v>246</v>
      </c>
      <c r="B247" s="75">
        <v>-130475.36632059119</v>
      </c>
      <c r="C247" s="76">
        <v>25.03182060756944</v>
      </c>
      <c r="D247" s="76">
        <v>32.064402613324276</v>
      </c>
      <c r="E247" s="76">
        <v>588.18503081229085</v>
      </c>
      <c r="F247" s="76">
        <v>43.364726657345599</v>
      </c>
      <c r="G247" s="77">
        <v>3</v>
      </c>
      <c r="H247" s="80">
        <f t="shared" si="12"/>
        <v>43.364726657345599</v>
      </c>
      <c r="I247" s="80">
        <f t="shared" si="13"/>
        <v>588.18503081229085</v>
      </c>
      <c r="K247" s="80">
        <f t="shared" si="14"/>
        <v>588.18503081229085</v>
      </c>
      <c r="L247" s="80">
        <f t="shared" si="15"/>
        <v>588.18503081229085</v>
      </c>
    </row>
    <row r="248" spans="1:12" x14ac:dyDescent="0.8">
      <c r="A248" s="74">
        <v>247</v>
      </c>
      <c r="B248" s="75">
        <v>65592.723016180098</v>
      </c>
      <c r="C248" s="76">
        <v>41.126577932593577</v>
      </c>
      <c r="D248" s="76">
        <v>30.381571014750214</v>
      </c>
      <c r="E248" s="76">
        <v>453.71658834245846</v>
      </c>
      <c r="F248" s="76">
        <v>44.041935968453409</v>
      </c>
      <c r="G248" s="77">
        <v>2</v>
      </c>
      <c r="H248" s="80">
        <f t="shared" si="12"/>
        <v>41.126577932593577</v>
      </c>
      <c r="I248" s="80">
        <f t="shared" si="13"/>
        <v>1000</v>
      </c>
      <c r="K248" s="80">
        <f t="shared" si="14"/>
        <v>0</v>
      </c>
      <c r="L248" s="80" t="str">
        <f t="shared" si="15"/>
        <v/>
      </c>
    </row>
    <row r="249" spans="1:12" x14ac:dyDescent="0.8">
      <c r="A249" s="74">
        <v>248</v>
      </c>
      <c r="B249" s="75">
        <v>-164727.10554453637</v>
      </c>
      <c r="C249" s="76">
        <v>28.951038706397398</v>
      </c>
      <c r="D249" s="76">
        <v>32.688924035459316</v>
      </c>
      <c r="E249" s="76">
        <v>542.40173912383511</v>
      </c>
      <c r="F249" s="76">
        <v>42.338687068612778</v>
      </c>
      <c r="G249" s="77">
        <v>3</v>
      </c>
      <c r="H249" s="80">
        <f t="shared" si="12"/>
        <v>42.338687068612778</v>
      </c>
      <c r="I249" s="80">
        <f t="shared" si="13"/>
        <v>542.40173912383511</v>
      </c>
      <c r="K249" s="80">
        <f t="shared" si="14"/>
        <v>542.40173912383511</v>
      </c>
      <c r="L249" s="80">
        <f t="shared" si="15"/>
        <v>542.40173912383511</v>
      </c>
    </row>
    <row r="250" spans="1:12" x14ac:dyDescent="0.8">
      <c r="A250" s="74">
        <v>249</v>
      </c>
      <c r="B250" s="75">
        <v>303930.39815220307</v>
      </c>
      <c r="C250" s="76">
        <v>29.727398794420999</v>
      </c>
      <c r="D250" s="76">
        <v>30.827780410568636</v>
      </c>
      <c r="E250" s="76">
        <v>506.31548305951696</v>
      </c>
      <c r="F250" s="76">
        <v>46.409601230814324</v>
      </c>
      <c r="G250" s="77">
        <v>2</v>
      </c>
      <c r="H250" s="80">
        <f t="shared" si="12"/>
        <v>29.727398794420999</v>
      </c>
      <c r="I250" s="80">
        <f t="shared" si="13"/>
        <v>1000</v>
      </c>
      <c r="K250" s="80">
        <f t="shared" si="14"/>
        <v>0</v>
      </c>
      <c r="L250" s="80" t="str">
        <f t="shared" si="15"/>
        <v/>
      </c>
    </row>
    <row r="251" spans="1:12" x14ac:dyDescent="0.8">
      <c r="A251" s="74">
        <v>250</v>
      </c>
      <c r="B251" s="75">
        <v>-299616.84015156166</v>
      </c>
      <c r="C251" s="76">
        <v>33.96467232612531</v>
      </c>
      <c r="D251" s="76">
        <v>24.863908767175772</v>
      </c>
      <c r="E251" s="76">
        <v>601.85602267238278</v>
      </c>
      <c r="F251" s="76">
        <v>52.607506850565834</v>
      </c>
      <c r="G251" s="77">
        <v>3</v>
      </c>
      <c r="H251" s="80">
        <f t="shared" si="12"/>
        <v>52.607506850565834</v>
      </c>
      <c r="I251" s="80">
        <f t="shared" si="13"/>
        <v>601.85602267238278</v>
      </c>
      <c r="K251" s="80">
        <f t="shared" si="14"/>
        <v>601.85602267238278</v>
      </c>
      <c r="L251" s="80">
        <f t="shared" si="15"/>
        <v>601.85602267238278</v>
      </c>
    </row>
    <row r="252" spans="1:12" x14ac:dyDescent="0.8">
      <c r="A252" s="74">
        <v>251</v>
      </c>
      <c r="B252" s="75">
        <v>435353.18459450826</v>
      </c>
      <c r="C252" s="76">
        <v>36.600572818274493</v>
      </c>
      <c r="D252" s="76">
        <v>28.849429972374235</v>
      </c>
      <c r="E252" s="76">
        <v>738.26438930472955</v>
      </c>
      <c r="F252" s="76">
        <v>43.743808229588019</v>
      </c>
      <c r="G252" s="77">
        <v>1</v>
      </c>
      <c r="H252" s="80">
        <f t="shared" si="12"/>
        <v>28.849429972374235</v>
      </c>
      <c r="I252" s="80">
        <f t="shared" si="13"/>
        <v>1000</v>
      </c>
      <c r="K252" s="80">
        <f t="shared" si="14"/>
        <v>0</v>
      </c>
      <c r="L252" s="80" t="str">
        <f t="shared" si="15"/>
        <v/>
      </c>
    </row>
    <row r="253" spans="1:12" x14ac:dyDescent="0.8">
      <c r="A253" s="74">
        <v>252</v>
      </c>
      <c r="B253" s="75">
        <v>404522.00064889248</v>
      </c>
      <c r="C253" s="76">
        <v>34.978668568689123</v>
      </c>
      <c r="D253" s="76">
        <v>22.133465185753131</v>
      </c>
      <c r="E253" s="76">
        <v>592.34046308961831</v>
      </c>
      <c r="F253" s="76">
        <v>35.606554133499003</v>
      </c>
      <c r="G253" s="77">
        <v>2</v>
      </c>
      <c r="H253" s="80">
        <f t="shared" si="12"/>
        <v>34.978668568689123</v>
      </c>
      <c r="I253" s="80">
        <f t="shared" si="13"/>
        <v>1000</v>
      </c>
      <c r="K253" s="80">
        <f t="shared" si="14"/>
        <v>0</v>
      </c>
      <c r="L253" s="80" t="str">
        <f t="shared" si="15"/>
        <v/>
      </c>
    </row>
    <row r="254" spans="1:12" x14ac:dyDescent="0.8">
      <c r="A254" s="74">
        <v>253</v>
      </c>
      <c r="B254" s="75">
        <v>432248.02525542234</v>
      </c>
      <c r="C254" s="76">
        <v>30.785466556229615</v>
      </c>
      <c r="D254" s="76">
        <v>28.029685506494637</v>
      </c>
      <c r="E254" s="76">
        <v>576.61958748301117</v>
      </c>
      <c r="F254" s="76">
        <v>34.542085494975979</v>
      </c>
      <c r="G254" s="77">
        <v>2</v>
      </c>
      <c r="H254" s="80">
        <f t="shared" si="12"/>
        <v>30.785466556229615</v>
      </c>
      <c r="I254" s="80">
        <f t="shared" si="13"/>
        <v>1000</v>
      </c>
      <c r="K254" s="80">
        <f t="shared" si="14"/>
        <v>0</v>
      </c>
      <c r="L254" s="80" t="str">
        <f t="shared" si="15"/>
        <v/>
      </c>
    </row>
    <row r="255" spans="1:12" x14ac:dyDescent="0.8">
      <c r="A255" s="74">
        <v>254</v>
      </c>
      <c r="B255" s="75">
        <v>-15528.659006948117</v>
      </c>
      <c r="C255" s="76">
        <v>33.066659745362848</v>
      </c>
      <c r="D255" s="76">
        <v>27.036058189778885</v>
      </c>
      <c r="E255" s="76">
        <v>512.47738325709656</v>
      </c>
      <c r="F255" s="76">
        <v>32.37954357768367</v>
      </c>
      <c r="G255" s="77">
        <v>3</v>
      </c>
      <c r="H255" s="80">
        <f t="shared" si="12"/>
        <v>32.37954357768367</v>
      </c>
      <c r="I255" s="80">
        <f t="shared" si="13"/>
        <v>512.47738325709656</v>
      </c>
      <c r="K255" s="80">
        <f t="shared" si="14"/>
        <v>512.47738325709656</v>
      </c>
      <c r="L255" s="80">
        <f t="shared" si="15"/>
        <v>512.47738325709656</v>
      </c>
    </row>
    <row r="256" spans="1:12" x14ac:dyDescent="0.8">
      <c r="A256" s="74">
        <v>255</v>
      </c>
      <c r="B256" s="75">
        <v>120407.75723266113</v>
      </c>
      <c r="C256" s="76">
        <v>39.816035462026619</v>
      </c>
      <c r="D256" s="76">
        <v>23.027007091334212</v>
      </c>
      <c r="E256" s="76">
        <v>497.64924045567875</v>
      </c>
      <c r="F256" s="76">
        <v>46.861377521867844</v>
      </c>
      <c r="G256" s="77">
        <v>2</v>
      </c>
      <c r="H256" s="80">
        <f t="shared" si="12"/>
        <v>39.816035462026619</v>
      </c>
      <c r="I256" s="80">
        <f t="shared" si="13"/>
        <v>1000</v>
      </c>
      <c r="K256" s="80">
        <f t="shared" si="14"/>
        <v>0</v>
      </c>
      <c r="L256" s="80" t="str">
        <f t="shared" si="15"/>
        <v/>
      </c>
    </row>
    <row r="257" spans="1:12" x14ac:dyDescent="0.8">
      <c r="A257" s="74">
        <v>256</v>
      </c>
      <c r="B257" s="75">
        <v>-86794.796945198206</v>
      </c>
      <c r="C257" s="76">
        <v>40.051326454030622</v>
      </c>
      <c r="D257" s="76">
        <v>27.773913342978805</v>
      </c>
      <c r="E257" s="76">
        <v>592.02465467099933</v>
      </c>
      <c r="F257" s="76">
        <v>42.435207753613398</v>
      </c>
      <c r="G257" s="77">
        <v>3</v>
      </c>
      <c r="H257" s="80">
        <f t="shared" si="12"/>
        <v>42.435207753613398</v>
      </c>
      <c r="I257" s="80">
        <f t="shared" si="13"/>
        <v>592.02465467099933</v>
      </c>
      <c r="K257" s="80">
        <f t="shared" si="14"/>
        <v>592.02465467099933</v>
      </c>
      <c r="L257" s="80">
        <f t="shared" si="15"/>
        <v>592.02465467099933</v>
      </c>
    </row>
    <row r="258" spans="1:12" x14ac:dyDescent="0.8">
      <c r="A258" s="74">
        <v>257</v>
      </c>
      <c r="B258" s="75">
        <v>96148.342517951736</v>
      </c>
      <c r="C258" s="76">
        <v>40.805061435367648</v>
      </c>
      <c r="D258" s="76">
        <v>22.91975561142954</v>
      </c>
      <c r="E258" s="76">
        <v>519.69145097706451</v>
      </c>
      <c r="F258" s="76">
        <v>47.004963153606532</v>
      </c>
      <c r="G258" s="77">
        <v>2</v>
      </c>
      <c r="H258" s="80">
        <f t="shared" si="12"/>
        <v>40.805061435367648</v>
      </c>
      <c r="I258" s="80">
        <f t="shared" si="13"/>
        <v>1000</v>
      </c>
      <c r="K258" s="80">
        <f t="shared" si="14"/>
        <v>0</v>
      </c>
      <c r="L258" s="80" t="str">
        <f t="shared" si="15"/>
        <v/>
      </c>
    </row>
    <row r="259" spans="1:12" x14ac:dyDescent="0.8">
      <c r="A259" s="74">
        <v>258</v>
      </c>
      <c r="B259" s="75">
        <v>261369.03474415746</v>
      </c>
      <c r="C259" s="76">
        <v>36.090805258345092</v>
      </c>
      <c r="D259" s="76">
        <v>31.405291935297942</v>
      </c>
      <c r="E259" s="76">
        <v>569.96527340669309</v>
      </c>
      <c r="F259" s="76">
        <v>34.561104502458292</v>
      </c>
      <c r="G259" s="77">
        <v>2</v>
      </c>
      <c r="H259" s="80">
        <f t="shared" ref="H259:H322" si="16">IF($G259 = 1, $D259, IF($G259 = 2, $C259, IF($G259 = 3, $F259)))</f>
        <v>36.090805258345092</v>
      </c>
      <c r="I259" s="80">
        <f t="shared" ref="I259:I322" si="17">IF($G259 = 1, 1000, IF($G259 = 2, 1000, IF($G259 = 3, $E259)))</f>
        <v>1000</v>
      </c>
      <c r="K259" s="80">
        <f t="shared" ref="K259:K322" si="18">IF($G259 = 3, $E259, 0)</f>
        <v>0</v>
      </c>
      <c r="L259" s="80" t="str">
        <f t="shared" ref="L259:L322" si="19">IF($G259 = 3, $E259, "")</f>
        <v/>
      </c>
    </row>
    <row r="260" spans="1:12" x14ac:dyDescent="0.8">
      <c r="A260" s="74">
        <v>259</v>
      </c>
      <c r="B260" s="75">
        <v>392654.32252279017</v>
      </c>
      <c r="C260" s="76">
        <v>37.467531283223948</v>
      </c>
      <c r="D260" s="76">
        <v>30.098623295906318</v>
      </c>
      <c r="E260" s="76">
        <v>504.64423069669601</v>
      </c>
      <c r="F260" s="76">
        <v>41.344176606272789</v>
      </c>
      <c r="G260" s="77">
        <v>1</v>
      </c>
      <c r="H260" s="80">
        <f t="shared" si="16"/>
        <v>30.098623295906318</v>
      </c>
      <c r="I260" s="80">
        <f t="shared" si="17"/>
        <v>1000</v>
      </c>
      <c r="K260" s="80">
        <f t="shared" si="18"/>
        <v>0</v>
      </c>
      <c r="L260" s="80" t="str">
        <f t="shared" si="19"/>
        <v/>
      </c>
    </row>
    <row r="261" spans="1:12" x14ac:dyDescent="0.8">
      <c r="A261" s="74">
        <v>260</v>
      </c>
      <c r="B261" s="75">
        <v>472879.76244671363</v>
      </c>
      <c r="C261" s="76">
        <v>29.14056200263099</v>
      </c>
      <c r="D261" s="76">
        <v>31.49569825049819</v>
      </c>
      <c r="E261" s="76">
        <v>516.46457124346603</v>
      </c>
      <c r="F261" s="76">
        <v>42.354015316593916</v>
      </c>
      <c r="G261" s="77">
        <v>2</v>
      </c>
      <c r="H261" s="80">
        <f t="shared" si="16"/>
        <v>29.14056200263099</v>
      </c>
      <c r="I261" s="80">
        <f t="shared" si="17"/>
        <v>1000</v>
      </c>
      <c r="K261" s="80">
        <f t="shared" si="18"/>
        <v>0</v>
      </c>
      <c r="L261" s="80" t="str">
        <f t="shared" si="19"/>
        <v/>
      </c>
    </row>
    <row r="262" spans="1:12" x14ac:dyDescent="0.8">
      <c r="A262" s="74">
        <v>261</v>
      </c>
      <c r="B262" s="75">
        <v>224067.48435786669</v>
      </c>
      <c r="C262" s="76">
        <v>39.961432524883044</v>
      </c>
      <c r="D262" s="76">
        <v>28.428317950355012</v>
      </c>
      <c r="E262" s="76">
        <v>579.95815854942532</v>
      </c>
      <c r="F262" s="76">
        <v>36.197430783594569</v>
      </c>
      <c r="G262" s="77">
        <v>2</v>
      </c>
      <c r="H262" s="80">
        <f t="shared" si="16"/>
        <v>39.961432524883044</v>
      </c>
      <c r="I262" s="80">
        <f t="shared" si="17"/>
        <v>1000</v>
      </c>
      <c r="K262" s="80">
        <f t="shared" si="18"/>
        <v>0</v>
      </c>
      <c r="L262" s="80" t="str">
        <f t="shared" si="19"/>
        <v/>
      </c>
    </row>
    <row r="263" spans="1:12" x14ac:dyDescent="0.8">
      <c r="A263" s="74">
        <v>262</v>
      </c>
      <c r="B263" s="75">
        <v>481596.68918188452</v>
      </c>
      <c r="C263" s="76">
        <v>25.880763745974967</v>
      </c>
      <c r="D263" s="76">
        <v>29.419050268509849</v>
      </c>
      <c r="E263" s="76">
        <v>582.66003311269367</v>
      </c>
      <c r="F263" s="76">
        <v>47.74874582541851</v>
      </c>
      <c r="G263" s="77">
        <v>2</v>
      </c>
      <c r="H263" s="80">
        <f t="shared" si="16"/>
        <v>25.880763745974967</v>
      </c>
      <c r="I263" s="80">
        <f t="shared" si="17"/>
        <v>1000</v>
      </c>
      <c r="K263" s="80">
        <f t="shared" si="18"/>
        <v>0</v>
      </c>
      <c r="L263" s="80" t="str">
        <f t="shared" si="19"/>
        <v/>
      </c>
    </row>
    <row r="264" spans="1:12" x14ac:dyDescent="0.8">
      <c r="A264" s="74">
        <v>263</v>
      </c>
      <c r="B264" s="75">
        <v>494590.22230004333</v>
      </c>
      <c r="C264" s="76">
        <v>31.281496841287488</v>
      </c>
      <c r="D264" s="76">
        <v>30.236449805626894</v>
      </c>
      <c r="E264" s="76">
        <v>746.19131415865093</v>
      </c>
      <c r="F264" s="76">
        <v>38.841213094066468</v>
      </c>
      <c r="G264" s="77">
        <v>1</v>
      </c>
      <c r="H264" s="80">
        <f t="shared" si="16"/>
        <v>30.236449805626894</v>
      </c>
      <c r="I264" s="80">
        <f t="shared" si="17"/>
        <v>1000</v>
      </c>
      <c r="K264" s="80">
        <f t="shared" si="18"/>
        <v>0</v>
      </c>
      <c r="L264" s="80" t="str">
        <f t="shared" si="19"/>
        <v/>
      </c>
    </row>
    <row r="265" spans="1:12" x14ac:dyDescent="0.8">
      <c r="A265" s="74">
        <v>264</v>
      </c>
      <c r="B265" s="75">
        <v>347489.64228064963</v>
      </c>
      <c r="C265" s="76">
        <v>32.672151989157214</v>
      </c>
      <c r="D265" s="76">
        <v>22.959059942466887</v>
      </c>
      <c r="E265" s="76">
        <v>651.15591961026496</v>
      </c>
      <c r="F265" s="76">
        <v>38.24801126766684</v>
      </c>
      <c r="G265" s="77">
        <v>2</v>
      </c>
      <c r="H265" s="80">
        <f t="shared" si="16"/>
        <v>32.672151989157214</v>
      </c>
      <c r="I265" s="80">
        <f t="shared" si="17"/>
        <v>1000</v>
      </c>
      <c r="K265" s="80">
        <f t="shared" si="18"/>
        <v>0</v>
      </c>
      <c r="L265" s="80" t="str">
        <f t="shared" si="19"/>
        <v/>
      </c>
    </row>
    <row r="266" spans="1:12" x14ac:dyDescent="0.8">
      <c r="A266" s="74">
        <v>265</v>
      </c>
      <c r="B266" s="75">
        <v>136207.0973670457</v>
      </c>
      <c r="C266" s="76">
        <v>35.361529265416891</v>
      </c>
      <c r="D266" s="76">
        <v>27.924115065396109</v>
      </c>
      <c r="E266" s="76">
        <v>499.92221299547606</v>
      </c>
      <c r="F266" s="76">
        <v>36.878931501744191</v>
      </c>
      <c r="G266" s="77">
        <v>2</v>
      </c>
      <c r="H266" s="80">
        <f t="shared" si="16"/>
        <v>35.361529265416891</v>
      </c>
      <c r="I266" s="80">
        <f t="shared" si="17"/>
        <v>1000</v>
      </c>
      <c r="K266" s="80">
        <f t="shared" si="18"/>
        <v>0</v>
      </c>
      <c r="L266" s="80" t="str">
        <f t="shared" si="19"/>
        <v/>
      </c>
    </row>
    <row r="267" spans="1:12" x14ac:dyDescent="0.8">
      <c r="A267" s="74">
        <v>266</v>
      </c>
      <c r="B267" s="75">
        <v>367954.26665918552</v>
      </c>
      <c r="C267" s="76">
        <v>30.57438975489589</v>
      </c>
      <c r="D267" s="76">
        <v>27.302634587417181</v>
      </c>
      <c r="E267" s="76">
        <v>454.079591351153</v>
      </c>
      <c r="F267" s="76">
        <v>44.271762667265335</v>
      </c>
      <c r="G267" s="77">
        <v>2</v>
      </c>
      <c r="H267" s="80">
        <f t="shared" si="16"/>
        <v>30.57438975489589</v>
      </c>
      <c r="I267" s="80">
        <f t="shared" si="17"/>
        <v>1000</v>
      </c>
      <c r="K267" s="80">
        <f t="shared" si="18"/>
        <v>0</v>
      </c>
      <c r="L267" s="80" t="str">
        <f t="shared" si="19"/>
        <v/>
      </c>
    </row>
    <row r="268" spans="1:12" x14ac:dyDescent="0.8">
      <c r="A268" s="74">
        <v>267</v>
      </c>
      <c r="B268" s="75">
        <v>506290.39195264177</v>
      </c>
      <c r="C268" s="76">
        <v>38.617327646674099</v>
      </c>
      <c r="D268" s="76">
        <v>29.683210791019047</v>
      </c>
      <c r="E268" s="76">
        <v>560.57229023559989</v>
      </c>
      <c r="F268" s="76">
        <v>34.518788745781848</v>
      </c>
      <c r="G268" s="77">
        <v>1</v>
      </c>
      <c r="H268" s="80">
        <f t="shared" si="16"/>
        <v>29.683210791019047</v>
      </c>
      <c r="I268" s="80">
        <f t="shared" si="17"/>
        <v>1000</v>
      </c>
      <c r="K268" s="80">
        <f t="shared" si="18"/>
        <v>0</v>
      </c>
      <c r="L268" s="80" t="str">
        <f t="shared" si="19"/>
        <v/>
      </c>
    </row>
    <row r="269" spans="1:12" x14ac:dyDescent="0.8">
      <c r="A269" s="74">
        <v>268</v>
      </c>
      <c r="B269" s="75">
        <v>447717.51393776108</v>
      </c>
      <c r="C269" s="76">
        <v>38.403309876659833</v>
      </c>
      <c r="D269" s="76">
        <v>30.694475381125031</v>
      </c>
      <c r="E269" s="76">
        <v>437.04351052051919</v>
      </c>
      <c r="F269" s="76">
        <v>46.551325205342636</v>
      </c>
      <c r="G269" s="77">
        <v>1</v>
      </c>
      <c r="H269" s="80">
        <f t="shared" si="16"/>
        <v>30.694475381125031</v>
      </c>
      <c r="I269" s="80">
        <f t="shared" si="17"/>
        <v>1000</v>
      </c>
      <c r="K269" s="80">
        <f t="shared" si="18"/>
        <v>0</v>
      </c>
      <c r="L269" s="80" t="str">
        <f t="shared" si="19"/>
        <v/>
      </c>
    </row>
    <row r="270" spans="1:12" x14ac:dyDescent="0.8">
      <c r="A270" s="74">
        <v>269</v>
      </c>
      <c r="B270" s="75">
        <v>471043.22778547998</v>
      </c>
      <c r="C270" s="76">
        <v>37.218363740510384</v>
      </c>
      <c r="D270" s="76">
        <v>30.765167246228145</v>
      </c>
      <c r="E270" s="76">
        <v>553.45365878816551</v>
      </c>
      <c r="F270" s="76">
        <v>31.153255865574891</v>
      </c>
      <c r="G270" s="77">
        <v>1</v>
      </c>
      <c r="H270" s="80">
        <f t="shared" si="16"/>
        <v>30.765167246228145</v>
      </c>
      <c r="I270" s="80">
        <f t="shared" si="17"/>
        <v>1000</v>
      </c>
      <c r="K270" s="80">
        <f t="shared" si="18"/>
        <v>0</v>
      </c>
      <c r="L270" s="80" t="str">
        <f t="shared" si="19"/>
        <v/>
      </c>
    </row>
    <row r="271" spans="1:12" x14ac:dyDescent="0.8">
      <c r="A271" s="74">
        <v>270</v>
      </c>
      <c r="B271" s="75">
        <v>-16326.637879861286</v>
      </c>
      <c r="C271" s="76">
        <v>42.148003157017754</v>
      </c>
      <c r="D271" s="76">
        <v>25.836487420346991</v>
      </c>
      <c r="E271" s="76">
        <v>545.65891059812407</v>
      </c>
      <c r="F271" s="76">
        <v>52.18908020584383</v>
      </c>
      <c r="G271" s="77">
        <v>2</v>
      </c>
      <c r="H271" s="80">
        <f t="shared" si="16"/>
        <v>42.148003157017754</v>
      </c>
      <c r="I271" s="80">
        <f t="shared" si="17"/>
        <v>1000</v>
      </c>
      <c r="K271" s="80">
        <f t="shared" si="18"/>
        <v>0</v>
      </c>
      <c r="L271" s="80" t="str">
        <f t="shared" si="19"/>
        <v/>
      </c>
    </row>
    <row r="272" spans="1:12" x14ac:dyDescent="0.8">
      <c r="A272" s="74">
        <v>271</v>
      </c>
      <c r="B272" s="75">
        <v>456203.33716599015</v>
      </c>
      <c r="C272" s="76">
        <v>31.256848558926503</v>
      </c>
      <c r="D272" s="76">
        <v>28.799640179944888</v>
      </c>
      <c r="E272" s="76">
        <v>654.92828225844698</v>
      </c>
      <c r="F272" s="76">
        <v>40.469523140060573</v>
      </c>
      <c r="G272" s="77">
        <v>2</v>
      </c>
      <c r="H272" s="80">
        <f t="shared" si="16"/>
        <v>31.256848558926503</v>
      </c>
      <c r="I272" s="80">
        <f t="shared" si="17"/>
        <v>1000</v>
      </c>
      <c r="K272" s="80">
        <f t="shared" si="18"/>
        <v>0</v>
      </c>
      <c r="L272" s="80" t="str">
        <f t="shared" si="19"/>
        <v/>
      </c>
    </row>
    <row r="273" spans="1:12" x14ac:dyDescent="0.8">
      <c r="A273" s="74">
        <v>272</v>
      </c>
      <c r="B273" s="75">
        <v>171227.34820601507</v>
      </c>
      <c r="C273" s="76">
        <v>43.649656632831771</v>
      </c>
      <c r="D273" s="76">
        <v>28.121678971220973</v>
      </c>
      <c r="E273" s="76">
        <v>547.64473742831865</v>
      </c>
      <c r="F273" s="76">
        <v>50.052731611248952</v>
      </c>
      <c r="G273" s="77">
        <v>2</v>
      </c>
      <c r="H273" s="80">
        <f t="shared" si="16"/>
        <v>43.649656632831771</v>
      </c>
      <c r="I273" s="80">
        <f t="shared" si="17"/>
        <v>1000</v>
      </c>
      <c r="K273" s="80">
        <f t="shared" si="18"/>
        <v>0</v>
      </c>
      <c r="L273" s="80" t="str">
        <f t="shared" si="19"/>
        <v/>
      </c>
    </row>
    <row r="274" spans="1:12" x14ac:dyDescent="0.8">
      <c r="A274" s="74">
        <v>273</v>
      </c>
      <c r="B274" s="75">
        <v>212723.68400194729</v>
      </c>
      <c r="C274" s="76">
        <v>37.330747519658559</v>
      </c>
      <c r="D274" s="76">
        <v>26.557851347269796</v>
      </c>
      <c r="E274" s="76">
        <v>482.07855145675012</v>
      </c>
      <c r="F274" s="76">
        <v>39.519109090451593</v>
      </c>
      <c r="G274" s="77">
        <v>2</v>
      </c>
      <c r="H274" s="80">
        <f t="shared" si="16"/>
        <v>37.330747519658559</v>
      </c>
      <c r="I274" s="80">
        <f t="shared" si="17"/>
        <v>1000</v>
      </c>
      <c r="K274" s="80">
        <f t="shared" si="18"/>
        <v>0</v>
      </c>
      <c r="L274" s="80" t="str">
        <f t="shared" si="19"/>
        <v/>
      </c>
    </row>
    <row r="275" spans="1:12" x14ac:dyDescent="0.8">
      <c r="A275" s="74">
        <v>274</v>
      </c>
      <c r="B275" s="75">
        <v>-174612.7162001757</v>
      </c>
      <c r="C275" s="76">
        <v>33.398747173054815</v>
      </c>
      <c r="D275" s="76">
        <v>29.630196362296665</v>
      </c>
      <c r="E275" s="76">
        <v>438.99158311716565</v>
      </c>
      <c r="F275" s="76">
        <v>41.96207338455114</v>
      </c>
      <c r="G275" s="77">
        <v>3</v>
      </c>
      <c r="H275" s="80">
        <f t="shared" si="16"/>
        <v>41.96207338455114</v>
      </c>
      <c r="I275" s="80">
        <f t="shared" si="17"/>
        <v>438.99158311716565</v>
      </c>
      <c r="K275" s="80">
        <f t="shared" si="18"/>
        <v>438.99158311716565</v>
      </c>
      <c r="L275" s="80">
        <f t="shared" si="19"/>
        <v>438.99158311716565</v>
      </c>
    </row>
    <row r="276" spans="1:12" x14ac:dyDescent="0.8">
      <c r="A276" s="74">
        <v>275</v>
      </c>
      <c r="B276" s="75">
        <v>656469.81443280214</v>
      </c>
      <c r="C276" s="76">
        <v>25.60078965759979</v>
      </c>
      <c r="D276" s="76">
        <v>30.568606804826018</v>
      </c>
      <c r="E276" s="76">
        <v>465.0271848918681</v>
      </c>
      <c r="F276" s="76">
        <v>36.867621643266915</v>
      </c>
      <c r="G276" s="77">
        <v>2</v>
      </c>
      <c r="H276" s="80">
        <f t="shared" si="16"/>
        <v>25.60078965759979</v>
      </c>
      <c r="I276" s="80">
        <f t="shared" si="17"/>
        <v>1000</v>
      </c>
      <c r="K276" s="80">
        <f t="shared" si="18"/>
        <v>0</v>
      </c>
      <c r="L276" s="80" t="str">
        <f t="shared" si="19"/>
        <v/>
      </c>
    </row>
    <row r="277" spans="1:12" x14ac:dyDescent="0.8">
      <c r="A277" s="74">
        <v>276</v>
      </c>
      <c r="B277" s="75">
        <v>-4069.5068113610614</v>
      </c>
      <c r="C277" s="76">
        <v>37.018934556880716</v>
      </c>
      <c r="D277" s="76">
        <v>31.786678229774179</v>
      </c>
      <c r="E277" s="76">
        <v>572.90851042057443</v>
      </c>
      <c r="F277" s="76">
        <v>36.133157550614946</v>
      </c>
      <c r="G277" s="77">
        <v>3</v>
      </c>
      <c r="H277" s="80">
        <f t="shared" si="16"/>
        <v>36.133157550614946</v>
      </c>
      <c r="I277" s="80">
        <f t="shared" si="17"/>
        <v>572.90851042057443</v>
      </c>
      <c r="K277" s="80">
        <f t="shared" si="18"/>
        <v>572.90851042057443</v>
      </c>
      <c r="L277" s="80">
        <f t="shared" si="19"/>
        <v>572.90851042057443</v>
      </c>
    </row>
    <row r="278" spans="1:12" x14ac:dyDescent="0.8">
      <c r="A278" s="74">
        <v>277</v>
      </c>
      <c r="B278" s="75">
        <v>81368.481267497409</v>
      </c>
      <c r="C278" s="76">
        <v>40.48874602068998</v>
      </c>
      <c r="D278" s="76">
        <v>25.330176510785218</v>
      </c>
      <c r="E278" s="76">
        <v>445.89717499085492</v>
      </c>
      <c r="F278" s="76">
        <v>53.324521303996562</v>
      </c>
      <c r="G278" s="77">
        <v>2</v>
      </c>
      <c r="H278" s="80">
        <f t="shared" si="16"/>
        <v>40.48874602068998</v>
      </c>
      <c r="I278" s="80">
        <f t="shared" si="17"/>
        <v>1000</v>
      </c>
      <c r="K278" s="80">
        <f t="shared" si="18"/>
        <v>0</v>
      </c>
      <c r="L278" s="80" t="str">
        <f t="shared" si="19"/>
        <v/>
      </c>
    </row>
    <row r="279" spans="1:12" x14ac:dyDescent="0.8">
      <c r="A279" s="74">
        <v>278</v>
      </c>
      <c r="B279" s="75">
        <v>135706.93213791284</v>
      </c>
      <c r="C279" s="76">
        <v>40.142535201598996</v>
      </c>
      <c r="D279" s="76">
        <v>33.884311900424677</v>
      </c>
      <c r="E279" s="76">
        <v>629.54915591311772</v>
      </c>
      <c r="F279" s="76">
        <v>51.80382267925588</v>
      </c>
      <c r="G279" s="77">
        <v>2</v>
      </c>
      <c r="H279" s="80">
        <f t="shared" si="16"/>
        <v>40.142535201598996</v>
      </c>
      <c r="I279" s="80">
        <f t="shared" si="17"/>
        <v>1000</v>
      </c>
      <c r="K279" s="80">
        <f t="shared" si="18"/>
        <v>0</v>
      </c>
      <c r="L279" s="80" t="str">
        <f t="shared" si="19"/>
        <v/>
      </c>
    </row>
    <row r="280" spans="1:12" x14ac:dyDescent="0.8">
      <c r="A280" s="74">
        <v>279</v>
      </c>
      <c r="B280" s="75">
        <v>-214831.43932989007</v>
      </c>
      <c r="C280" s="76">
        <v>33.660196047675186</v>
      </c>
      <c r="D280" s="76">
        <v>32.537110856933019</v>
      </c>
      <c r="E280" s="76">
        <v>507.12006372873878</v>
      </c>
      <c r="F280" s="76">
        <v>42.82665094158083</v>
      </c>
      <c r="G280" s="77">
        <v>3</v>
      </c>
      <c r="H280" s="80">
        <f t="shared" si="16"/>
        <v>42.82665094158083</v>
      </c>
      <c r="I280" s="80">
        <f t="shared" si="17"/>
        <v>507.12006372873878</v>
      </c>
      <c r="K280" s="80">
        <f t="shared" si="18"/>
        <v>507.12006372873878</v>
      </c>
      <c r="L280" s="80">
        <f t="shared" si="19"/>
        <v>507.12006372873878</v>
      </c>
    </row>
    <row r="281" spans="1:12" x14ac:dyDescent="0.8">
      <c r="A281" s="74">
        <v>280</v>
      </c>
      <c r="B281" s="75">
        <v>458659.78901656088</v>
      </c>
      <c r="C281" s="76">
        <v>29.020916317261147</v>
      </c>
      <c r="D281" s="76">
        <v>26.004862784975902</v>
      </c>
      <c r="E281" s="76">
        <v>593.25769353267879</v>
      </c>
      <c r="F281" s="76">
        <v>45.241179787623153</v>
      </c>
      <c r="G281" s="77">
        <v>2</v>
      </c>
      <c r="H281" s="80">
        <f t="shared" si="16"/>
        <v>29.020916317261147</v>
      </c>
      <c r="I281" s="80">
        <f t="shared" si="17"/>
        <v>1000</v>
      </c>
      <c r="K281" s="80">
        <f t="shared" si="18"/>
        <v>0</v>
      </c>
      <c r="L281" s="80" t="str">
        <f t="shared" si="19"/>
        <v/>
      </c>
    </row>
    <row r="282" spans="1:12" x14ac:dyDescent="0.8">
      <c r="A282" s="74">
        <v>281</v>
      </c>
      <c r="B282" s="75">
        <v>312830.3357550269</v>
      </c>
      <c r="C282" s="76">
        <v>29.632410193540046</v>
      </c>
      <c r="D282" s="76">
        <v>25.031439009189533</v>
      </c>
      <c r="E282" s="76">
        <v>632.77467100023682</v>
      </c>
      <c r="F282" s="76">
        <v>42.560613683568477</v>
      </c>
      <c r="G282" s="77">
        <v>2</v>
      </c>
      <c r="H282" s="80">
        <f t="shared" si="16"/>
        <v>29.632410193540046</v>
      </c>
      <c r="I282" s="80">
        <f t="shared" si="17"/>
        <v>1000</v>
      </c>
      <c r="K282" s="80">
        <f t="shared" si="18"/>
        <v>0</v>
      </c>
      <c r="L282" s="80" t="str">
        <f t="shared" si="19"/>
        <v/>
      </c>
    </row>
    <row r="283" spans="1:12" x14ac:dyDescent="0.8">
      <c r="A283" s="74">
        <v>282</v>
      </c>
      <c r="B283" s="75">
        <v>563484.68698931881</v>
      </c>
      <c r="C283" s="76">
        <v>21.424382493356539</v>
      </c>
      <c r="D283" s="76">
        <v>29.973148186836013</v>
      </c>
      <c r="E283" s="76">
        <v>492.01879645095295</v>
      </c>
      <c r="F283" s="76">
        <v>53.518880439313428</v>
      </c>
      <c r="G283" s="77">
        <v>2</v>
      </c>
      <c r="H283" s="80">
        <f t="shared" si="16"/>
        <v>21.424382493356539</v>
      </c>
      <c r="I283" s="80">
        <f t="shared" si="17"/>
        <v>1000</v>
      </c>
      <c r="K283" s="80">
        <f t="shared" si="18"/>
        <v>0</v>
      </c>
      <c r="L283" s="80" t="str">
        <f t="shared" si="19"/>
        <v/>
      </c>
    </row>
    <row r="284" spans="1:12" x14ac:dyDescent="0.8">
      <c r="A284" s="74">
        <v>283</v>
      </c>
      <c r="B284" s="75">
        <v>557812.0477514104</v>
      </c>
      <c r="C284" s="76">
        <v>28.984871938895829</v>
      </c>
      <c r="D284" s="76">
        <v>29.688765386375756</v>
      </c>
      <c r="E284" s="76">
        <v>603.68854475055264</v>
      </c>
      <c r="F284" s="76">
        <v>38.816536494233205</v>
      </c>
      <c r="G284" s="77">
        <v>1</v>
      </c>
      <c r="H284" s="80">
        <f t="shared" si="16"/>
        <v>29.688765386375756</v>
      </c>
      <c r="I284" s="80">
        <f t="shared" si="17"/>
        <v>1000</v>
      </c>
      <c r="K284" s="80">
        <f t="shared" si="18"/>
        <v>0</v>
      </c>
      <c r="L284" s="80" t="str">
        <f t="shared" si="19"/>
        <v/>
      </c>
    </row>
    <row r="285" spans="1:12" x14ac:dyDescent="0.8">
      <c r="A285" s="74">
        <v>284</v>
      </c>
      <c r="B285" s="75">
        <v>496392.90494501963</v>
      </c>
      <c r="C285" s="76">
        <v>29.918827232144565</v>
      </c>
      <c r="D285" s="76">
        <v>24.658740103860076</v>
      </c>
      <c r="E285" s="76">
        <v>601.74289336777929</v>
      </c>
      <c r="F285" s="76">
        <v>37.51743159137736</v>
      </c>
      <c r="G285" s="77">
        <v>2</v>
      </c>
      <c r="H285" s="80">
        <f t="shared" si="16"/>
        <v>29.918827232144565</v>
      </c>
      <c r="I285" s="80">
        <f t="shared" si="17"/>
        <v>1000</v>
      </c>
      <c r="K285" s="80">
        <f t="shared" si="18"/>
        <v>0</v>
      </c>
      <c r="L285" s="80" t="str">
        <f t="shared" si="19"/>
        <v/>
      </c>
    </row>
    <row r="286" spans="1:12" x14ac:dyDescent="0.8">
      <c r="A286" s="74">
        <v>285</v>
      </c>
      <c r="B286" s="75">
        <v>325829.79320392059</v>
      </c>
      <c r="C286" s="76">
        <v>36.557163545247391</v>
      </c>
      <c r="D286" s="76">
        <v>26.295752771023306</v>
      </c>
      <c r="E286" s="76">
        <v>640.87176033149956</v>
      </c>
      <c r="F286" s="76">
        <v>53.763111875405606</v>
      </c>
      <c r="G286" s="77">
        <v>1</v>
      </c>
      <c r="H286" s="80">
        <f t="shared" si="16"/>
        <v>26.295752771023306</v>
      </c>
      <c r="I286" s="80">
        <f t="shared" si="17"/>
        <v>1000</v>
      </c>
      <c r="K286" s="80">
        <f t="shared" si="18"/>
        <v>0</v>
      </c>
      <c r="L286" s="80" t="str">
        <f t="shared" si="19"/>
        <v/>
      </c>
    </row>
    <row r="287" spans="1:12" x14ac:dyDescent="0.8">
      <c r="A287" s="74">
        <v>286</v>
      </c>
      <c r="B287" s="75">
        <v>160269.41823420627</v>
      </c>
      <c r="C287" s="76">
        <v>43.260911329944321</v>
      </c>
      <c r="D287" s="76">
        <v>27.456892674517825</v>
      </c>
      <c r="E287" s="76">
        <v>528.00904296694648</v>
      </c>
      <c r="F287" s="76">
        <v>49.937703730994841</v>
      </c>
      <c r="G287" s="77">
        <v>2</v>
      </c>
      <c r="H287" s="80">
        <f t="shared" si="16"/>
        <v>43.260911329944321</v>
      </c>
      <c r="I287" s="80">
        <f t="shared" si="17"/>
        <v>1000</v>
      </c>
      <c r="K287" s="80">
        <f t="shared" si="18"/>
        <v>0</v>
      </c>
      <c r="L287" s="80" t="str">
        <f t="shared" si="19"/>
        <v/>
      </c>
    </row>
    <row r="288" spans="1:12" x14ac:dyDescent="0.8">
      <c r="A288" s="74">
        <v>287</v>
      </c>
      <c r="B288" s="75">
        <v>447028.69802082353</v>
      </c>
      <c r="C288" s="76">
        <v>30.855779624429367</v>
      </c>
      <c r="D288" s="76">
        <v>22.666644475880421</v>
      </c>
      <c r="E288" s="76">
        <v>519.56342311310186</v>
      </c>
      <c r="F288" s="76">
        <v>41.8696256463381</v>
      </c>
      <c r="G288" s="77">
        <v>2</v>
      </c>
      <c r="H288" s="80">
        <f t="shared" si="16"/>
        <v>30.855779624429367</v>
      </c>
      <c r="I288" s="80">
        <f t="shared" si="17"/>
        <v>1000</v>
      </c>
      <c r="K288" s="80">
        <f t="shared" si="18"/>
        <v>0</v>
      </c>
      <c r="L288" s="80" t="str">
        <f t="shared" si="19"/>
        <v/>
      </c>
    </row>
    <row r="289" spans="1:12" x14ac:dyDescent="0.8">
      <c r="A289" s="74">
        <v>288</v>
      </c>
      <c r="B289" s="75">
        <v>615556.82573160087</v>
      </c>
      <c r="C289" s="76">
        <v>25.693332333811664</v>
      </c>
      <c r="D289" s="76">
        <v>26.865921071706993</v>
      </c>
      <c r="E289" s="76">
        <v>742.63371266641275</v>
      </c>
      <c r="F289" s="76">
        <v>44.617874132803671</v>
      </c>
      <c r="G289" s="77">
        <v>2</v>
      </c>
      <c r="H289" s="80">
        <f t="shared" si="16"/>
        <v>25.693332333811664</v>
      </c>
      <c r="I289" s="80">
        <f t="shared" si="17"/>
        <v>1000</v>
      </c>
      <c r="K289" s="80">
        <f t="shared" si="18"/>
        <v>0</v>
      </c>
      <c r="L289" s="80" t="str">
        <f t="shared" si="19"/>
        <v/>
      </c>
    </row>
    <row r="290" spans="1:12" x14ac:dyDescent="0.8">
      <c r="A290" s="74">
        <v>289</v>
      </c>
      <c r="B290" s="75">
        <v>355267.35126777459</v>
      </c>
      <c r="C290" s="76">
        <v>31.630695805039657</v>
      </c>
      <c r="D290" s="76">
        <v>26.419094153484842</v>
      </c>
      <c r="E290" s="76">
        <v>465.41826306526309</v>
      </c>
      <c r="F290" s="76">
        <v>49.246779666212554</v>
      </c>
      <c r="G290" s="77">
        <v>2</v>
      </c>
      <c r="H290" s="80">
        <f t="shared" si="16"/>
        <v>31.630695805039657</v>
      </c>
      <c r="I290" s="80">
        <f t="shared" si="17"/>
        <v>1000</v>
      </c>
      <c r="K290" s="80">
        <f t="shared" si="18"/>
        <v>0</v>
      </c>
      <c r="L290" s="80" t="str">
        <f t="shared" si="19"/>
        <v/>
      </c>
    </row>
    <row r="291" spans="1:12" x14ac:dyDescent="0.8">
      <c r="A291" s="74">
        <v>290</v>
      </c>
      <c r="B291" s="75">
        <v>-97112.412234412041</v>
      </c>
      <c r="C291" s="76">
        <v>37.526273933246131</v>
      </c>
      <c r="D291" s="76">
        <v>26.636353607214335</v>
      </c>
      <c r="E291" s="76">
        <v>567.44745123843154</v>
      </c>
      <c r="F291" s="76">
        <v>36.840326176097342</v>
      </c>
      <c r="G291" s="77">
        <v>3</v>
      </c>
      <c r="H291" s="80">
        <f t="shared" si="16"/>
        <v>36.840326176097342</v>
      </c>
      <c r="I291" s="80">
        <f t="shared" si="17"/>
        <v>567.44745123843154</v>
      </c>
      <c r="K291" s="80">
        <f t="shared" si="18"/>
        <v>567.44745123843154</v>
      </c>
      <c r="L291" s="80">
        <f t="shared" si="19"/>
        <v>567.44745123843154</v>
      </c>
    </row>
    <row r="292" spans="1:12" x14ac:dyDescent="0.8">
      <c r="A292" s="74">
        <v>291</v>
      </c>
      <c r="B292" s="75">
        <v>679742.97624409897</v>
      </c>
      <c r="C292" s="76">
        <v>33.384729972805587</v>
      </c>
      <c r="D292" s="76">
        <v>27.830242011319154</v>
      </c>
      <c r="E292" s="76">
        <v>492.24467658399948</v>
      </c>
      <c r="F292" s="76">
        <v>52.796949056410064</v>
      </c>
      <c r="G292" s="77">
        <v>1</v>
      </c>
      <c r="H292" s="80">
        <f t="shared" si="16"/>
        <v>27.830242011319154</v>
      </c>
      <c r="I292" s="80">
        <f t="shared" si="17"/>
        <v>1000</v>
      </c>
      <c r="K292" s="80">
        <f t="shared" si="18"/>
        <v>0</v>
      </c>
      <c r="L292" s="80" t="str">
        <f t="shared" si="19"/>
        <v/>
      </c>
    </row>
    <row r="293" spans="1:12" x14ac:dyDescent="0.8">
      <c r="A293" s="74">
        <v>292</v>
      </c>
      <c r="B293" s="75">
        <v>-219332.91475896048</v>
      </c>
      <c r="C293" s="76">
        <v>25.419753604725852</v>
      </c>
      <c r="D293" s="76">
        <v>29.077889982563406</v>
      </c>
      <c r="E293" s="76">
        <v>436.93686089927667</v>
      </c>
      <c r="F293" s="76">
        <v>44.725598078141729</v>
      </c>
      <c r="G293" s="77">
        <v>3</v>
      </c>
      <c r="H293" s="80">
        <f t="shared" si="16"/>
        <v>44.725598078141729</v>
      </c>
      <c r="I293" s="80">
        <f t="shared" si="17"/>
        <v>436.93686089927667</v>
      </c>
      <c r="K293" s="80">
        <f t="shared" si="18"/>
        <v>436.93686089927667</v>
      </c>
      <c r="L293" s="80">
        <f t="shared" si="19"/>
        <v>436.93686089927667</v>
      </c>
    </row>
    <row r="294" spans="1:12" x14ac:dyDescent="0.8">
      <c r="A294" s="74">
        <v>293</v>
      </c>
      <c r="B294" s="75">
        <v>-115882.79039470549</v>
      </c>
      <c r="C294" s="76">
        <v>37.938985180014754</v>
      </c>
      <c r="D294" s="76">
        <v>31.155378105905392</v>
      </c>
      <c r="E294" s="76">
        <v>537.80965788128083</v>
      </c>
      <c r="F294" s="76">
        <v>39.879487318963669</v>
      </c>
      <c r="G294" s="77">
        <v>3</v>
      </c>
      <c r="H294" s="80">
        <f t="shared" si="16"/>
        <v>39.879487318963669</v>
      </c>
      <c r="I294" s="80">
        <f t="shared" si="17"/>
        <v>537.80965788128083</v>
      </c>
      <c r="K294" s="80">
        <f t="shared" si="18"/>
        <v>537.80965788128083</v>
      </c>
      <c r="L294" s="80">
        <f t="shared" si="19"/>
        <v>537.80965788128083</v>
      </c>
    </row>
    <row r="295" spans="1:12" x14ac:dyDescent="0.8">
      <c r="A295" s="74">
        <v>294</v>
      </c>
      <c r="B295" s="75">
        <v>17147.349719082471</v>
      </c>
      <c r="C295" s="76">
        <v>43.637129542851447</v>
      </c>
      <c r="D295" s="76">
        <v>24.797221827537648</v>
      </c>
      <c r="E295" s="76">
        <v>754.52626156321094</v>
      </c>
      <c r="F295" s="76">
        <v>41.551017358480969</v>
      </c>
      <c r="G295" s="77">
        <v>3</v>
      </c>
      <c r="H295" s="80">
        <f t="shared" si="16"/>
        <v>41.551017358480969</v>
      </c>
      <c r="I295" s="80">
        <f t="shared" si="17"/>
        <v>754.52626156321094</v>
      </c>
      <c r="K295" s="80">
        <f t="shared" si="18"/>
        <v>754.52626156321094</v>
      </c>
      <c r="L295" s="80">
        <f t="shared" si="19"/>
        <v>754.52626156321094</v>
      </c>
    </row>
    <row r="296" spans="1:12" x14ac:dyDescent="0.8">
      <c r="A296" s="74">
        <v>295</v>
      </c>
      <c r="B296" s="75">
        <v>210973.90599818993</v>
      </c>
      <c r="C296" s="76">
        <v>40.629248204462726</v>
      </c>
      <c r="D296" s="76">
        <v>28.181516304111014</v>
      </c>
      <c r="E296" s="76">
        <v>456.10077224257105</v>
      </c>
      <c r="F296" s="76">
        <v>38.704860486570041</v>
      </c>
      <c r="G296" s="77">
        <v>2</v>
      </c>
      <c r="H296" s="80">
        <f t="shared" si="16"/>
        <v>40.629248204462726</v>
      </c>
      <c r="I296" s="80">
        <f t="shared" si="17"/>
        <v>1000</v>
      </c>
      <c r="K296" s="80">
        <f t="shared" si="18"/>
        <v>0</v>
      </c>
      <c r="L296" s="80" t="str">
        <f t="shared" si="19"/>
        <v/>
      </c>
    </row>
    <row r="297" spans="1:12" x14ac:dyDescent="0.8">
      <c r="A297" s="74">
        <v>296</v>
      </c>
      <c r="B297" s="75">
        <v>331120.6510654313</v>
      </c>
      <c r="C297" s="76">
        <v>35.625443511817238</v>
      </c>
      <c r="D297" s="76">
        <v>27.206683376386188</v>
      </c>
      <c r="E297" s="76">
        <v>518.01546977817702</v>
      </c>
      <c r="F297" s="76">
        <v>33.714398457055488</v>
      </c>
      <c r="G297" s="77">
        <v>2</v>
      </c>
      <c r="H297" s="80">
        <f t="shared" si="16"/>
        <v>35.625443511817238</v>
      </c>
      <c r="I297" s="80">
        <f t="shared" si="17"/>
        <v>1000</v>
      </c>
      <c r="K297" s="80">
        <f t="shared" si="18"/>
        <v>0</v>
      </c>
      <c r="L297" s="80" t="str">
        <f t="shared" si="19"/>
        <v/>
      </c>
    </row>
    <row r="298" spans="1:12" x14ac:dyDescent="0.8">
      <c r="A298" s="74">
        <v>297</v>
      </c>
      <c r="B298" s="75">
        <v>-90557.694905302254</v>
      </c>
      <c r="C298" s="76">
        <v>34.791831864587074</v>
      </c>
      <c r="D298" s="76">
        <v>24.454097945029073</v>
      </c>
      <c r="E298" s="76">
        <v>501.93158129398159</v>
      </c>
      <c r="F298" s="76">
        <v>39.912341362929453</v>
      </c>
      <c r="G298" s="77">
        <v>3</v>
      </c>
      <c r="H298" s="80">
        <f t="shared" si="16"/>
        <v>39.912341362929453</v>
      </c>
      <c r="I298" s="80">
        <f t="shared" si="17"/>
        <v>501.93158129398159</v>
      </c>
      <c r="K298" s="80">
        <f t="shared" si="18"/>
        <v>501.93158129398159</v>
      </c>
      <c r="L298" s="80">
        <f t="shared" si="19"/>
        <v>501.93158129398159</v>
      </c>
    </row>
    <row r="299" spans="1:12" x14ac:dyDescent="0.8">
      <c r="A299" s="74">
        <v>298</v>
      </c>
      <c r="B299" s="75">
        <v>485784.203082341</v>
      </c>
      <c r="C299" s="76">
        <v>29.986342341616428</v>
      </c>
      <c r="D299" s="76">
        <v>26.639578302855789</v>
      </c>
      <c r="E299" s="76">
        <v>452.28840016470923</v>
      </c>
      <c r="F299" s="76">
        <v>33.00321017683985</v>
      </c>
      <c r="G299" s="77">
        <v>2</v>
      </c>
      <c r="H299" s="80">
        <f t="shared" si="16"/>
        <v>29.986342341616428</v>
      </c>
      <c r="I299" s="80">
        <f t="shared" si="17"/>
        <v>1000</v>
      </c>
      <c r="K299" s="80">
        <f t="shared" si="18"/>
        <v>0</v>
      </c>
      <c r="L299" s="80" t="str">
        <f t="shared" si="19"/>
        <v/>
      </c>
    </row>
    <row r="300" spans="1:12" x14ac:dyDescent="0.8">
      <c r="A300" s="74">
        <v>299</v>
      </c>
      <c r="B300" s="75">
        <v>392043.71274023247</v>
      </c>
      <c r="C300" s="76">
        <v>37.055626954196669</v>
      </c>
      <c r="D300" s="76">
        <v>34.235249631318837</v>
      </c>
      <c r="E300" s="76">
        <v>607.19203079793613</v>
      </c>
      <c r="F300" s="76">
        <v>34.533948993825547</v>
      </c>
      <c r="G300" s="77">
        <v>1</v>
      </c>
      <c r="H300" s="80">
        <f t="shared" si="16"/>
        <v>34.235249631318837</v>
      </c>
      <c r="I300" s="80">
        <f t="shared" si="17"/>
        <v>1000</v>
      </c>
      <c r="K300" s="80">
        <f t="shared" si="18"/>
        <v>0</v>
      </c>
      <c r="L300" s="80" t="str">
        <f t="shared" si="19"/>
        <v/>
      </c>
    </row>
    <row r="301" spans="1:12" x14ac:dyDescent="0.8">
      <c r="A301" s="74">
        <v>300</v>
      </c>
      <c r="B301" s="75">
        <v>-73599.565548679326</v>
      </c>
      <c r="C301" s="76">
        <v>27.76806344077724</v>
      </c>
      <c r="D301" s="76">
        <v>29.846092406475037</v>
      </c>
      <c r="E301" s="76">
        <v>532.60842610776717</v>
      </c>
      <c r="F301" s="76">
        <v>41.452209197475931</v>
      </c>
      <c r="G301" s="77">
        <v>3</v>
      </c>
      <c r="H301" s="80">
        <f t="shared" si="16"/>
        <v>41.452209197475931</v>
      </c>
      <c r="I301" s="80">
        <f t="shared" si="17"/>
        <v>532.60842610776717</v>
      </c>
      <c r="K301" s="80">
        <f t="shared" si="18"/>
        <v>532.60842610776717</v>
      </c>
      <c r="L301" s="80">
        <f t="shared" si="19"/>
        <v>532.60842610776717</v>
      </c>
    </row>
    <row r="302" spans="1:12" x14ac:dyDescent="0.8">
      <c r="A302" s="74">
        <v>301</v>
      </c>
      <c r="B302" s="75">
        <v>207551.72385399672</v>
      </c>
      <c r="C302" s="76">
        <v>40.033117938866845</v>
      </c>
      <c r="D302" s="76">
        <v>22.858797694171358</v>
      </c>
      <c r="E302" s="76">
        <v>611.8148717222565</v>
      </c>
      <c r="F302" s="76">
        <v>31.169392502920861</v>
      </c>
      <c r="G302" s="77">
        <v>2</v>
      </c>
      <c r="H302" s="80">
        <f t="shared" si="16"/>
        <v>40.033117938866845</v>
      </c>
      <c r="I302" s="80">
        <f t="shared" si="17"/>
        <v>1000</v>
      </c>
      <c r="K302" s="80">
        <f t="shared" si="18"/>
        <v>0</v>
      </c>
      <c r="L302" s="80" t="str">
        <f t="shared" si="19"/>
        <v/>
      </c>
    </row>
    <row r="303" spans="1:12" x14ac:dyDescent="0.8">
      <c r="A303" s="74">
        <v>302</v>
      </c>
      <c r="B303" s="75">
        <v>488152.76911978377</v>
      </c>
      <c r="C303" s="76">
        <v>36.803554525897368</v>
      </c>
      <c r="D303" s="76">
        <v>26.470625598743901</v>
      </c>
      <c r="E303" s="76">
        <v>570.16535243753071</v>
      </c>
      <c r="F303" s="76">
        <v>36.553913176157344</v>
      </c>
      <c r="G303" s="77">
        <v>1</v>
      </c>
      <c r="H303" s="80">
        <f t="shared" si="16"/>
        <v>26.470625598743901</v>
      </c>
      <c r="I303" s="80">
        <f t="shared" si="17"/>
        <v>1000</v>
      </c>
      <c r="K303" s="80">
        <f t="shared" si="18"/>
        <v>0</v>
      </c>
      <c r="L303" s="80" t="str">
        <f t="shared" si="19"/>
        <v/>
      </c>
    </row>
    <row r="304" spans="1:12" x14ac:dyDescent="0.8">
      <c r="A304" s="74">
        <v>303</v>
      </c>
      <c r="B304" s="75">
        <v>298116.80340248812</v>
      </c>
      <c r="C304" s="76">
        <v>38.896074912682103</v>
      </c>
      <c r="D304" s="76">
        <v>29.443271705581694</v>
      </c>
      <c r="E304" s="76">
        <v>520.38145625809739</v>
      </c>
      <c r="F304" s="76">
        <v>41.881430051679985</v>
      </c>
      <c r="G304" s="77">
        <v>2</v>
      </c>
      <c r="H304" s="80">
        <f t="shared" si="16"/>
        <v>38.896074912682103</v>
      </c>
      <c r="I304" s="80">
        <f t="shared" si="17"/>
        <v>1000</v>
      </c>
      <c r="K304" s="80">
        <f t="shared" si="18"/>
        <v>0</v>
      </c>
      <c r="L304" s="80" t="str">
        <f t="shared" si="19"/>
        <v/>
      </c>
    </row>
    <row r="305" spans="1:12" x14ac:dyDescent="0.8">
      <c r="A305" s="74">
        <v>304</v>
      </c>
      <c r="B305" s="75">
        <v>455590.93251136458</v>
      </c>
      <c r="C305" s="76">
        <v>35.784552592056748</v>
      </c>
      <c r="D305" s="76">
        <v>28.363316609083427</v>
      </c>
      <c r="E305" s="76">
        <v>615.05986717120118</v>
      </c>
      <c r="F305" s="76">
        <v>42.985169046219639</v>
      </c>
      <c r="G305" s="77">
        <v>2</v>
      </c>
      <c r="H305" s="80">
        <f t="shared" si="16"/>
        <v>35.784552592056748</v>
      </c>
      <c r="I305" s="80">
        <f t="shared" si="17"/>
        <v>1000</v>
      </c>
      <c r="K305" s="80">
        <f t="shared" si="18"/>
        <v>0</v>
      </c>
      <c r="L305" s="80" t="str">
        <f t="shared" si="19"/>
        <v/>
      </c>
    </row>
    <row r="306" spans="1:12" x14ac:dyDescent="0.8">
      <c r="A306" s="74">
        <v>305</v>
      </c>
      <c r="B306" s="75">
        <v>219405.26991312089</v>
      </c>
      <c r="C306" s="76">
        <v>36.903406688694773</v>
      </c>
      <c r="D306" s="76">
        <v>33.062901641893717</v>
      </c>
      <c r="E306" s="76">
        <v>741.64065803947108</v>
      </c>
      <c r="F306" s="76">
        <v>38.938131432350758</v>
      </c>
      <c r="G306" s="77">
        <v>2</v>
      </c>
      <c r="H306" s="80">
        <f t="shared" si="16"/>
        <v>36.903406688694773</v>
      </c>
      <c r="I306" s="80">
        <f t="shared" si="17"/>
        <v>1000</v>
      </c>
      <c r="K306" s="80">
        <f t="shared" si="18"/>
        <v>0</v>
      </c>
      <c r="L306" s="80" t="str">
        <f t="shared" si="19"/>
        <v/>
      </c>
    </row>
    <row r="307" spans="1:12" x14ac:dyDescent="0.8">
      <c r="A307" s="74">
        <v>306</v>
      </c>
      <c r="B307" s="75">
        <v>467288.79590551555</v>
      </c>
      <c r="C307" s="76">
        <v>43.713187935076334</v>
      </c>
      <c r="D307" s="76">
        <v>29.666753585198229</v>
      </c>
      <c r="E307" s="76">
        <v>723.74737286484367</v>
      </c>
      <c r="F307" s="76">
        <v>49.88946811335871</v>
      </c>
      <c r="G307" s="77">
        <v>1</v>
      </c>
      <c r="H307" s="80">
        <f t="shared" si="16"/>
        <v>29.666753585198229</v>
      </c>
      <c r="I307" s="80">
        <f t="shared" si="17"/>
        <v>1000</v>
      </c>
      <c r="K307" s="80">
        <f t="shared" si="18"/>
        <v>0</v>
      </c>
      <c r="L307" s="80" t="str">
        <f t="shared" si="19"/>
        <v/>
      </c>
    </row>
    <row r="308" spans="1:12" x14ac:dyDescent="0.8">
      <c r="A308" s="74">
        <v>307</v>
      </c>
      <c r="B308" s="75">
        <v>645238.79742233851</v>
      </c>
      <c r="C308" s="76">
        <v>32.478018315418858</v>
      </c>
      <c r="D308" s="76">
        <v>25.385100930187825</v>
      </c>
      <c r="E308" s="76">
        <v>565.09743361272785</v>
      </c>
      <c r="F308" s="76">
        <v>38.082471706317605</v>
      </c>
      <c r="G308" s="77">
        <v>1</v>
      </c>
      <c r="H308" s="80">
        <f t="shared" si="16"/>
        <v>25.385100930187825</v>
      </c>
      <c r="I308" s="80">
        <f t="shared" si="17"/>
        <v>1000</v>
      </c>
      <c r="K308" s="80">
        <f t="shared" si="18"/>
        <v>0</v>
      </c>
      <c r="L308" s="80" t="str">
        <f t="shared" si="19"/>
        <v/>
      </c>
    </row>
    <row r="309" spans="1:12" x14ac:dyDescent="0.8">
      <c r="A309" s="74">
        <v>308</v>
      </c>
      <c r="B309" s="75">
        <v>381672.5270406513</v>
      </c>
      <c r="C309" s="76">
        <v>39.564236307803476</v>
      </c>
      <c r="D309" s="76">
        <v>29.963793350803009</v>
      </c>
      <c r="E309" s="76">
        <v>600.97315854866088</v>
      </c>
      <c r="F309" s="76">
        <v>39.05243669994281</v>
      </c>
      <c r="G309" s="77">
        <v>1</v>
      </c>
      <c r="H309" s="80">
        <f t="shared" si="16"/>
        <v>29.963793350803009</v>
      </c>
      <c r="I309" s="80">
        <f t="shared" si="17"/>
        <v>1000</v>
      </c>
      <c r="K309" s="80">
        <f t="shared" si="18"/>
        <v>0</v>
      </c>
      <c r="L309" s="80" t="str">
        <f t="shared" si="19"/>
        <v/>
      </c>
    </row>
    <row r="310" spans="1:12" x14ac:dyDescent="0.8">
      <c r="A310" s="74">
        <v>309</v>
      </c>
      <c r="B310" s="75">
        <v>-288195.22130550444</v>
      </c>
      <c r="C310" s="76">
        <v>36.792833900795664</v>
      </c>
      <c r="D310" s="76">
        <v>25.402908119005843</v>
      </c>
      <c r="E310" s="76">
        <v>622.98952516308043</v>
      </c>
      <c r="F310" s="76">
        <v>52.136083550082816</v>
      </c>
      <c r="G310" s="77">
        <v>3</v>
      </c>
      <c r="H310" s="80">
        <f t="shared" si="16"/>
        <v>52.136083550082816</v>
      </c>
      <c r="I310" s="80">
        <f t="shared" si="17"/>
        <v>622.98952516308043</v>
      </c>
      <c r="K310" s="80">
        <f t="shared" si="18"/>
        <v>622.98952516308043</v>
      </c>
      <c r="L310" s="80">
        <f t="shared" si="19"/>
        <v>622.98952516308043</v>
      </c>
    </row>
    <row r="311" spans="1:12" x14ac:dyDescent="0.8">
      <c r="A311" s="74">
        <v>310</v>
      </c>
      <c r="B311" s="75">
        <v>393194.86436934187</v>
      </c>
      <c r="C311" s="76">
        <v>32.560415112308846</v>
      </c>
      <c r="D311" s="76">
        <v>31.127067217785637</v>
      </c>
      <c r="E311" s="76">
        <v>452.05134863262111</v>
      </c>
      <c r="F311" s="76">
        <v>40.648246197905706</v>
      </c>
      <c r="G311" s="77">
        <v>2</v>
      </c>
      <c r="H311" s="80">
        <f t="shared" si="16"/>
        <v>32.560415112308846</v>
      </c>
      <c r="I311" s="80">
        <f t="shared" si="17"/>
        <v>1000</v>
      </c>
      <c r="K311" s="80">
        <f t="shared" si="18"/>
        <v>0</v>
      </c>
      <c r="L311" s="80" t="str">
        <f t="shared" si="19"/>
        <v/>
      </c>
    </row>
    <row r="312" spans="1:12" x14ac:dyDescent="0.8">
      <c r="A312" s="74">
        <v>311</v>
      </c>
      <c r="B312" s="75">
        <v>658299.28157384135</v>
      </c>
      <c r="C312" s="76">
        <v>28.719729963744445</v>
      </c>
      <c r="D312" s="76">
        <v>30.386456430033409</v>
      </c>
      <c r="E312" s="76">
        <v>568.6150795686774</v>
      </c>
      <c r="F312" s="76">
        <v>48.646377937165333</v>
      </c>
      <c r="G312" s="77">
        <v>2</v>
      </c>
      <c r="H312" s="80">
        <f t="shared" si="16"/>
        <v>28.719729963744445</v>
      </c>
      <c r="I312" s="80">
        <f t="shared" si="17"/>
        <v>1000</v>
      </c>
      <c r="K312" s="80">
        <f t="shared" si="18"/>
        <v>0</v>
      </c>
      <c r="L312" s="80" t="str">
        <f t="shared" si="19"/>
        <v/>
      </c>
    </row>
    <row r="313" spans="1:12" x14ac:dyDescent="0.8">
      <c r="A313" s="74">
        <v>312</v>
      </c>
      <c r="B313" s="75">
        <v>-257192.97352323448</v>
      </c>
      <c r="C313" s="76">
        <v>40.39600538960277</v>
      </c>
      <c r="D313" s="76">
        <v>27.474462819991039</v>
      </c>
      <c r="E313" s="76">
        <v>496.11142839380824</v>
      </c>
      <c r="F313" s="76">
        <v>49.094513321744344</v>
      </c>
      <c r="G313" s="77">
        <v>3</v>
      </c>
      <c r="H313" s="80">
        <f t="shared" si="16"/>
        <v>49.094513321744344</v>
      </c>
      <c r="I313" s="80">
        <f t="shared" si="17"/>
        <v>496.11142839380824</v>
      </c>
      <c r="K313" s="80">
        <f t="shared" si="18"/>
        <v>496.11142839380824</v>
      </c>
      <c r="L313" s="80">
        <f t="shared" si="19"/>
        <v>496.11142839380824</v>
      </c>
    </row>
    <row r="314" spans="1:12" x14ac:dyDescent="0.8">
      <c r="A314" s="74">
        <v>313</v>
      </c>
      <c r="B314" s="75">
        <v>248755.29609378823</v>
      </c>
      <c r="C314" s="76">
        <v>38.472214142088802</v>
      </c>
      <c r="D314" s="76">
        <v>32.077214179430825</v>
      </c>
      <c r="E314" s="76">
        <v>773.97601755279197</v>
      </c>
      <c r="F314" s="76">
        <v>35.721473810376331</v>
      </c>
      <c r="G314" s="77">
        <v>2</v>
      </c>
      <c r="H314" s="80">
        <f t="shared" si="16"/>
        <v>38.472214142088802</v>
      </c>
      <c r="I314" s="80">
        <f t="shared" si="17"/>
        <v>1000</v>
      </c>
      <c r="K314" s="80">
        <f t="shared" si="18"/>
        <v>0</v>
      </c>
      <c r="L314" s="80" t="str">
        <f t="shared" si="19"/>
        <v/>
      </c>
    </row>
    <row r="315" spans="1:12" x14ac:dyDescent="0.8">
      <c r="A315" s="74">
        <v>314</v>
      </c>
      <c r="B315" s="75">
        <v>424663.33397652861</v>
      </c>
      <c r="C315" s="76">
        <v>32.407410203093193</v>
      </c>
      <c r="D315" s="76">
        <v>31.690890224574346</v>
      </c>
      <c r="E315" s="76">
        <v>615.02451148994226</v>
      </c>
      <c r="F315" s="76">
        <v>46.942424305755367</v>
      </c>
      <c r="G315" s="77">
        <v>2</v>
      </c>
      <c r="H315" s="80">
        <f t="shared" si="16"/>
        <v>32.407410203093193</v>
      </c>
      <c r="I315" s="80">
        <f t="shared" si="17"/>
        <v>1000</v>
      </c>
      <c r="K315" s="80">
        <f t="shared" si="18"/>
        <v>0</v>
      </c>
      <c r="L315" s="80" t="str">
        <f t="shared" si="19"/>
        <v/>
      </c>
    </row>
    <row r="316" spans="1:12" x14ac:dyDescent="0.8">
      <c r="A316" s="74">
        <v>315</v>
      </c>
      <c r="B316" s="75">
        <v>514067.96332377288</v>
      </c>
      <c r="C316" s="76">
        <v>33.698950946885617</v>
      </c>
      <c r="D316" s="76">
        <v>33.737373377596107</v>
      </c>
      <c r="E316" s="76">
        <v>642.84201650899354</v>
      </c>
      <c r="F316" s="76">
        <v>34.861777826445326</v>
      </c>
      <c r="G316" s="77">
        <v>2</v>
      </c>
      <c r="H316" s="80">
        <f t="shared" si="16"/>
        <v>33.698950946885617</v>
      </c>
      <c r="I316" s="80">
        <f t="shared" si="17"/>
        <v>1000</v>
      </c>
      <c r="K316" s="80">
        <f t="shared" si="18"/>
        <v>0</v>
      </c>
      <c r="L316" s="80" t="str">
        <f t="shared" si="19"/>
        <v/>
      </c>
    </row>
    <row r="317" spans="1:12" x14ac:dyDescent="0.8">
      <c r="A317" s="74">
        <v>316</v>
      </c>
      <c r="B317" s="75">
        <v>71533.325785590801</v>
      </c>
      <c r="C317" s="76">
        <v>36.05557750471187</v>
      </c>
      <c r="D317" s="76">
        <v>28.652199003905451</v>
      </c>
      <c r="E317" s="76">
        <v>732.92805146688249</v>
      </c>
      <c r="F317" s="76">
        <v>35.744088223364557</v>
      </c>
      <c r="G317" s="77">
        <v>2</v>
      </c>
      <c r="H317" s="80">
        <f t="shared" si="16"/>
        <v>36.05557750471187</v>
      </c>
      <c r="I317" s="80">
        <f t="shared" si="17"/>
        <v>1000</v>
      </c>
      <c r="K317" s="80">
        <f t="shared" si="18"/>
        <v>0</v>
      </c>
      <c r="L317" s="80" t="str">
        <f t="shared" si="19"/>
        <v/>
      </c>
    </row>
    <row r="318" spans="1:12" x14ac:dyDescent="0.8">
      <c r="A318" s="74">
        <v>317</v>
      </c>
      <c r="B318" s="75">
        <v>299356.83830386167</v>
      </c>
      <c r="C318" s="76">
        <v>29.833787225938121</v>
      </c>
      <c r="D318" s="76">
        <v>26.464015132933525</v>
      </c>
      <c r="E318" s="76">
        <v>553.71246060365002</v>
      </c>
      <c r="F318" s="76">
        <v>36.974248387600689</v>
      </c>
      <c r="G318" s="77">
        <v>2</v>
      </c>
      <c r="H318" s="80">
        <f t="shared" si="16"/>
        <v>29.833787225938121</v>
      </c>
      <c r="I318" s="80">
        <f t="shared" si="17"/>
        <v>1000</v>
      </c>
      <c r="K318" s="80">
        <f t="shared" si="18"/>
        <v>0</v>
      </c>
      <c r="L318" s="80" t="str">
        <f t="shared" si="19"/>
        <v/>
      </c>
    </row>
    <row r="319" spans="1:12" x14ac:dyDescent="0.8">
      <c r="A319" s="74">
        <v>318</v>
      </c>
      <c r="B319" s="75">
        <v>-5969.6447489531711</v>
      </c>
      <c r="C319" s="76">
        <v>25.395603182886784</v>
      </c>
      <c r="D319" s="76">
        <v>28.420685796644722</v>
      </c>
      <c r="E319" s="76">
        <v>580.61410401157059</v>
      </c>
      <c r="F319" s="76">
        <v>37.44606940925047</v>
      </c>
      <c r="G319" s="77">
        <v>3</v>
      </c>
      <c r="H319" s="80">
        <f t="shared" si="16"/>
        <v>37.44606940925047</v>
      </c>
      <c r="I319" s="80">
        <f t="shared" si="17"/>
        <v>580.61410401157059</v>
      </c>
      <c r="K319" s="80">
        <f t="shared" si="18"/>
        <v>580.61410401157059</v>
      </c>
      <c r="L319" s="80">
        <f t="shared" si="19"/>
        <v>580.61410401157059</v>
      </c>
    </row>
    <row r="320" spans="1:12" x14ac:dyDescent="0.8">
      <c r="A320" s="74">
        <v>319</v>
      </c>
      <c r="B320" s="75">
        <v>431035.76035571331</v>
      </c>
      <c r="C320" s="76">
        <v>31.326858765407067</v>
      </c>
      <c r="D320" s="76">
        <v>30.508576246161667</v>
      </c>
      <c r="E320" s="76">
        <v>656.30333910991396</v>
      </c>
      <c r="F320" s="76">
        <v>40.179123711206287</v>
      </c>
      <c r="G320" s="77">
        <v>1</v>
      </c>
      <c r="H320" s="80">
        <f t="shared" si="16"/>
        <v>30.508576246161667</v>
      </c>
      <c r="I320" s="80">
        <f t="shared" si="17"/>
        <v>1000</v>
      </c>
      <c r="K320" s="80">
        <f t="shared" si="18"/>
        <v>0</v>
      </c>
      <c r="L320" s="80" t="str">
        <f t="shared" si="19"/>
        <v/>
      </c>
    </row>
    <row r="321" spans="1:12" x14ac:dyDescent="0.8">
      <c r="A321" s="74">
        <v>320</v>
      </c>
      <c r="B321" s="75">
        <v>-186206.84165524947</v>
      </c>
      <c r="C321" s="76">
        <v>22.483580117058963</v>
      </c>
      <c r="D321" s="76">
        <v>29.671200716948832</v>
      </c>
      <c r="E321" s="76">
        <v>580.69397283588069</v>
      </c>
      <c r="F321" s="76">
        <v>46.386244743010757</v>
      </c>
      <c r="G321" s="77">
        <v>3</v>
      </c>
      <c r="H321" s="80">
        <f t="shared" si="16"/>
        <v>46.386244743010757</v>
      </c>
      <c r="I321" s="80">
        <f t="shared" si="17"/>
        <v>580.69397283588069</v>
      </c>
      <c r="K321" s="80">
        <f t="shared" si="18"/>
        <v>580.69397283588069</v>
      </c>
      <c r="L321" s="80">
        <f t="shared" si="19"/>
        <v>580.69397283588069</v>
      </c>
    </row>
    <row r="322" spans="1:12" x14ac:dyDescent="0.8">
      <c r="A322" s="74">
        <v>321</v>
      </c>
      <c r="B322" s="75">
        <v>120848.81016369374</v>
      </c>
      <c r="C322" s="76">
        <v>39.994834034321713</v>
      </c>
      <c r="D322" s="76">
        <v>26.779548924650747</v>
      </c>
      <c r="E322" s="76">
        <v>534.1652870306657</v>
      </c>
      <c r="F322" s="76">
        <v>36.797551821160667</v>
      </c>
      <c r="G322" s="77">
        <v>2</v>
      </c>
      <c r="H322" s="80">
        <f t="shared" si="16"/>
        <v>39.994834034321713</v>
      </c>
      <c r="I322" s="80">
        <f t="shared" si="17"/>
        <v>1000</v>
      </c>
      <c r="K322" s="80">
        <f t="shared" si="18"/>
        <v>0</v>
      </c>
      <c r="L322" s="80" t="str">
        <f t="shared" si="19"/>
        <v/>
      </c>
    </row>
    <row r="323" spans="1:12" x14ac:dyDescent="0.8">
      <c r="A323" s="74">
        <v>322</v>
      </c>
      <c r="B323" s="75">
        <v>-160252.3862639009</v>
      </c>
      <c r="C323" s="76">
        <v>30.551699259467934</v>
      </c>
      <c r="D323" s="76">
        <v>29.210888025158276</v>
      </c>
      <c r="E323" s="76">
        <v>644.346494290431</v>
      </c>
      <c r="F323" s="76">
        <v>43.03662582056063</v>
      </c>
      <c r="G323" s="77">
        <v>3</v>
      </c>
      <c r="H323" s="80">
        <f t="shared" ref="H323:H386" si="20">IF($G323 = 1, $D323, IF($G323 = 2, $C323, IF($G323 = 3, $F323)))</f>
        <v>43.03662582056063</v>
      </c>
      <c r="I323" s="80">
        <f t="shared" ref="I323:I386" si="21">IF($G323 = 1, 1000, IF($G323 = 2, 1000, IF($G323 = 3, $E323)))</f>
        <v>644.346494290431</v>
      </c>
      <c r="K323" s="80">
        <f t="shared" ref="K323:K386" si="22">IF($G323 = 3, $E323, 0)</f>
        <v>644.346494290431</v>
      </c>
      <c r="L323" s="80">
        <f t="shared" ref="L323:L386" si="23">IF($G323 = 3, $E323, "")</f>
        <v>644.346494290431</v>
      </c>
    </row>
    <row r="324" spans="1:12" x14ac:dyDescent="0.8">
      <c r="A324" s="74">
        <v>323</v>
      </c>
      <c r="B324" s="75">
        <v>670226.21825856902</v>
      </c>
      <c r="C324" s="76">
        <v>32.340215090026547</v>
      </c>
      <c r="D324" s="76">
        <v>29.652501696691182</v>
      </c>
      <c r="E324" s="76">
        <v>616.39139890661409</v>
      </c>
      <c r="F324" s="76">
        <v>43.997660697276757</v>
      </c>
      <c r="G324" s="77">
        <v>1</v>
      </c>
      <c r="H324" s="80">
        <f t="shared" si="20"/>
        <v>29.652501696691182</v>
      </c>
      <c r="I324" s="80">
        <f t="shared" si="21"/>
        <v>1000</v>
      </c>
      <c r="K324" s="80">
        <f t="shared" si="22"/>
        <v>0</v>
      </c>
      <c r="L324" s="80" t="str">
        <f t="shared" si="23"/>
        <v/>
      </c>
    </row>
    <row r="325" spans="1:12" x14ac:dyDescent="0.8">
      <c r="A325" s="74">
        <v>324</v>
      </c>
      <c r="B325" s="75">
        <v>-198014.7191287654</v>
      </c>
      <c r="C325" s="76">
        <v>31.991177437950398</v>
      </c>
      <c r="D325" s="76">
        <v>24.799043311251051</v>
      </c>
      <c r="E325" s="76">
        <v>679.99796382947625</v>
      </c>
      <c r="F325" s="76">
        <v>46.263772436630823</v>
      </c>
      <c r="G325" s="77">
        <v>3</v>
      </c>
      <c r="H325" s="80">
        <f t="shared" si="20"/>
        <v>46.263772436630823</v>
      </c>
      <c r="I325" s="80">
        <f t="shared" si="21"/>
        <v>679.99796382947625</v>
      </c>
      <c r="K325" s="80">
        <f t="shared" si="22"/>
        <v>679.99796382947625</v>
      </c>
      <c r="L325" s="80">
        <f t="shared" si="23"/>
        <v>679.99796382947625</v>
      </c>
    </row>
    <row r="326" spans="1:12" x14ac:dyDescent="0.8">
      <c r="A326" s="74">
        <v>325</v>
      </c>
      <c r="B326" s="75">
        <v>224791.82840336487</v>
      </c>
      <c r="C326" s="76">
        <v>36.613949360308396</v>
      </c>
      <c r="D326" s="76">
        <v>29.455727918923074</v>
      </c>
      <c r="E326" s="76">
        <v>578.90429559878601</v>
      </c>
      <c r="F326" s="76">
        <v>46.734734451178277</v>
      </c>
      <c r="G326" s="77">
        <v>2</v>
      </c>
      <c r="H326" s="80">
        <f t="shared" si="20"/>
        <v>36.613949360308396</v>
      </c>
      <c r="I326" s="80">
        <f t="shared" si="21"/>
        <v>1000</v>
      </c>
      <c r="K326" s="80">
        <f t="shared" si="22"/>
        <v>0</v>
      </c>
      <c r="L326" s="80" t="str">
        <f t="shared" si="23"/>
        <v/>
      </c>
    </row>
    <row r="327" spans="1:12" x14ac:dyDescent="0.8">
      <c r="A327" s="74">
        <v>326</v>
      </c>
      <c r="B327" s="75">
        <v>162108.99380289111</v>
      </c>
      <c r="C327" s="76">
        <v>43.206106033373914</v>
      </c>
      <c r="D327" s="76">
        <v>27.438605991332039</v>
      </c>
      <c r="E327" s="76">
        <v>457.71356814943016</v>
      </c>
      <c r="F327" s="76">
        <v>53.097507379832273</v>
      </c>
      <c r="G327" s="77">
        <v>2</v>
      </c>
      <c r="H327" s="80">
        <f t="shared" si="20"/>
        <v>43.206106033373914</v>
      </c>
      <c r="I327" s="80">
        <f t="shared" si="21"/>
        <v>1000</v>
      </c>
      <c r="K327" s="80">
        <f t="shared" si="22"/>
        <v>0</v>
      </c>
      <c r="L327" s="80" t="str">
        <f t="shared" si="23"/>
        <v/>
      </c>
    </row>
    <row r="328" spans="1:12" x14ac:dyDescent="0.8">
      <c r="A328" s="74">
        <v>327</v>
      </c>
      <c r="B328" s="75">
        <v>433148.86537601752</v>
      </c>
      <c r="C328" s="76">
        <v>31.704423307127833</v>
      </c>
      <c r="D328" s="76">
        <v>23.379514651224788</v>
      </c>
      <c r="E328" s="76">
        <v>614.270143393627</v>
      </c>
      <c r="F328" s="76">
        <v>39.828334366428336</v>
      </c>
      <c r="G328" s="77">
        <v>2</v>
      </c>
      <c r="H328" s="80">
        <f t="shared" si="20"/>
        <v>31.704423307127833</v>
      </c>
      <c r="I328" s="80">
        <f t="shared" si="21"/>
        <v>1000</v>
      </c>
      <c r="K328" s="80">
        <f t="shared" si="22"/>
        <v>0</v>
      </c>
      <c r="L328" s="80" t="str">
        <f t="shared" si="23"/>
        <v/>
      </c>
    </row>
    <row r="329" spans="1:12" x14ac:dyDescent="0.8">
      <c r="A329" s="74">
        <v>328</v>
      </c>
      <c r="B329" s="75">
        <v>475709.2076768633</v>
      </c>
      <c r="C329" s="76">
        <v>26.969774993437554</v>
      </c>
      <c r="D329" s="76">
        <v>31.631145822473641</v>
      </c>
      <c r="E329" s="76">
        <v>591.61437948658806</v>
      </c>
      <c r="F329" s="76">
        <v>39.193917200280225</v>
      </c>
      <c r="G329" s="77">
        <v>2</v>
      </c>
      <c r="H329" s="80">
        <f t="shared" si="20"/>
        <v>26.969774993437554</v>
      </c>
      <c r="I329" s="80">
        <f t="shared" si="21"/>
        <v>1000</v>
      </c>
      <c r="K329" s="80">
        <f t="shared" si="22"/>
        <v>0</v>
      </c>
      <c r="L329" s="80" t="str">
        <f t="shared" si="23"/>
        <v/>
      </c>
    </row>
    <row r="330" spans="1:12" x14ac:dyDescent="0.8">
      <c r="A330" s="74">
        <v>329</v>
      </c>
      <c r="B330" s="75">
        <v>310110.08163737133</v>
      </c>
      <c r="C330" s="76">
        <v>27.552997563464082</v>
      </c>
      <c r="D330" s="76">
        <v>22.508554728725958</v>
      </c>
      <c r="E330" s="76">
        <v>734.69679444760811</v>
      </c>
      <c r="F330" s="76">
        <v>40.081511800097815</v>
      </c>
      <c r="G330" s="77">
        <v>2</v>
      </c>
      <c r="H330" s="80">
        <f t="shared" si="20"/>
        <v>27.552997563464082</v>
      </c>
      <c r="I330" s="80">
        <f t="shared" si="21"/>
        <v>1000</v>
      </c>
      <c r="K330" s="80">
        <f t="shared" si="22"/>
        <v>0</v>
      </c>
      <c r="L330" s="80" t="str">
        <f t="shared" si="23"/>
        <v/>
      </c>
    </row>
    <row r="331" spans="1:12" x14ac:dyDescent="0.8">
      <c r="A331" s="74">
        <v>330</v>
      </c>
      <c r="B331" s="75">
        <v>-328795.90228731628</v>
      </c>
      <c r="C331" s="76">
        <v>28.929801483194854</v>
      </c>
      <c r="D331" s="76">
        <v>30.452787929348965</v>
      </c>
      <c r="E331" s="76">
        <v>623.65490249199343</v>
      </c>
      <c r="F331" s="76">
        <v>52.48796696709185</v>
      </c>
      <c r="G331" s="77">
        <v>3</v>
      </c>
      <c r="H331" s="80">
        <f t="shared" si="20"/>
        <v>52.48796696709185</v>
      </c>
      <c r="I331" s="80">
        <f t="shared" si="21"/>
        <v>623.65490249199343</v>
      </c>
      <c r="K331" s="80">
        <f t="shared" si="22"/>
        <v>623.65490249199343</v>
      </c>
      <c r="L331" s="80">
        <f t="shared" si="23"/>
        <v>623.65490249199343</v>
      </c>
    </row>
    <row r="332" spans="1:12" x14ac:dyDescent="0.8">
      <c r="A332" s="74">
        <v>331</v>
      </c>
      <c r="B332" s="75">
        <v>350354.18639153219</v>
      </c>
      <c r="C332" s="76">
        <v>34.042902023654385</v>
      </c>
      <c r="D332" s="76">
        <v>26.986624529123368</v>
      </c>
      <c r="E332" s="76">
        <v>548.37353807272643</v>
      </c>
      <c r="F332" s="76">
        <v>46.3203456972536</v>
      </c>
      <c r="G332" s="77">
        <v>2</v>
      </c>
      <c r="H332" s="80">
        <f t="shared" si="20"/>
        <v>34.042902023654385</v>
      </c>
      <c r="I332" s="80">
        <f t="shared" si="21"/>
        <v>1000</v>
      </c>
      <c r="K332" s="80">
        <f t="shared" si="22"/>
        <v>0</v>
      </c>
      <c r="L332" s="80" t="str">
        <f t="shared" si="23"/>
        <v/>
      </c>
    </row>
    <row r="333" spans="1:12" x14ac:dyDescent="0.8">
      <c r="A333" s="74">
        <v>332</v>
      </c>
      <c r="B333" s="75">
        <v>568269.18341019936</v>
      </c>
      <c r="C333" s="76">
        <v>26.33504558238343</v>
      </c>
      <c r="D333" s="76">
        <v>30.586508760585616</v>
      </c>
      <c r="E333" s="76">
        <v>501.7922521794352</v>
      </c>
      <c r="F333" s="76">
        <v>33.794555480257912</v>
      </c>
      <c r="G333" s="77">
        <v>2</v>
      </c>
      <c r="H333" s="80">
        <f t="shared" si="20"/>
        <v>26.33504558238343</v>
      </c>
      <c r="I333" s="80">
        <f t="shared" si="21"/>
        <v>1000</v>
      </c>
      <c r="K333" s="80">
        <f t="shared" si="22"/>
        <v>0</v>
      </c>
      <c r="L333" s="80" t="str">
        <f t="shared" si="23"/>
        <v/>
      </c>
    </row>
    <row r="334" spans="1:12" x14ac:dyDescent="0.8">
      <c r="A334" s="74">
        <v>333</v>
      </c>
      <c r="B334" s="75">
        <v>350431.23096323898</v>
      </c>
      <c r="C334" s="76">
        <v>34.340255818383042</v>
      </c>
      <c r="D334" s="76">
        <v>31.927682503752013</v>
      </c>
      <c r="E334" s="76">
        <v>671.7486592720951</v>
      </c>
      <c r="F334" s="76">
        <v>42.214543716386579</v>
      </c>
      <c r="G334" s="77">
        <v>2</v>
      </c>
      <c r="H334" s="80">
        <f t="shared" si="20"/>
        <v>34.340255818383042</v>
      </c>
      <c r="I334" s="80">
        <f t="shared" si="21"/>
        <v>1000</v>
      </c>
      <c r="K334" s="80">
        <f t="shared" si="22"/>
        <v>0</v>
      </c>
      <c r="L334" s="80" t="str">
        <f t="shared" si="23"/>
        <v/>
      </c>
    </row>
    <row r="335" spans="1:12" x14ac:dyDescent="0.8">
      <c r="A335" s="74">
        <v>334</v>
      </c>
      <c r="B335" s="75">
        <v>318043.39753340906</v>
      </c>
      <c r="C335" s="76">
        <v>35.066510300311243</v>
      </c>
      <c r="D335" s="76">
        <v>31.114282578924573</v>
      </c>
      <c r="E335" s="76">
        <v>548.41861686206869</v>
      </c>
      <c r="F335" s="76">
        <v>42.726793254561436</v>
      </c>
      <c r="G335" s="77">
        <v>2</v>
      </c>
      <c r="H335" s="80">
        <f t="shared" si="20"/>
        <v>35.066510300311243</v>
      </c>
      <c r="I335" s="80">
        <f t="shared" si="21"/>
        <v>1000</v>
      </c>
      <c r="K335" s="80">
        <f t="shared" si="22"/>
        <v>0</v>
      </c>
      <c r="L335" s="80" t="str">
        <f t="shared" si="23"/>
        <v/>
      </c>
    </row>
    <row r="336" spans="1:12" x14ac:dyDescent="0.8">
      <c r="A336" s="74">
        <v>335</v>
      </c>
      <c r="B336" s="75">
        <v>442992.69120825431</v>
      </c>
      <c r="C336" s="76">
        <v>30.259309568706016</v>
      </c>
      <c r="D336" s="76">
        <v>24.857024897590613</v>
      </c>
      <c r="E336" s="76">
        <v>480.52410889970747</v>
      </c>
      <c r="F336" s="76">
        <v>41.118182795128043</v>
      </c>
      <c r="G336" s="77">
        <v>2</v>
      </c>
      <c r="H336" s="80">
        <f t="shared" si="20"/>
        <v>30.259309568706016</v>
      </c>
      <c r="I336" s="80">
        <f t="shared" si="21"/>
        <v>1000</v>
      </c>
      <c r="K336" s="80">
        <f t="shared" si="22"/>
        <v>0</v>
      </c>
      <c r="L336" s="80" t="str">
        <f t="shared" si="23"/>
        <v/>
      </c>
    </row>
    <row r="337" spans="1:12" x14ac:dyDescent="0.8">
      <c r="A337" s="74">
        <v>336</v>
      </c>
      <c r="B337" s="75">
        <v>517069.95384045294</v>
      </c>
      <c r="C337" s="76">
        <v>30.00327492466544</v>
      </c>
      <c r="D337" s="76">
        <v>32.902208681299371</v>
      </c>
      <c r="E337" s="76">
        <v>497.81829809555637</v>
      </c>
      <c r="F337" s="76">
        <v>40.525889744609074</v>
      </c>
      <c r="G337" s="77">
        <v>2</v>
      </c>
      <c r="H337" s="80">
        <f t="shared" si="20"/>
        <v>30.00327492466544</v>
      </c>
      <c r="I337" s="80">
        <f t="shared" si="21"/>
        <v>1000</v>
      </c>
      <c r="K337" s="80">
        <f t="shared" si="22"/>
        <v>0</v>
      </c>
      <c r="L337" s="80" t="str">
        <f t="shared" si="23"/>
        <v/>
      </c>
    </row>
    <row r="338" spans="1:12" x14ac:dyDescent="0.8">
      <c r="A338" s="74">
        <v>337</v>
      </c>
      <c r="B338" s="75">
        <v>560079.97288734769</v>
      </c>
      <c r="C338" s="76">
        <v>31.623103066784505</v>
      </c>
      <c r="D338" s="76">
        <v>26.129672974365334</v>
      </c>
      <c r="E338" s="76">
        <v>540.66986690777344</v>
      </c>
      <c r="F338" s="76">
        <v>47.669220070998129</v>
      </c>
      <c r="G338" s="77">
        <v>1</v>
      </c>
      <c r="H338" s="80">
        <f t="shared" si="20"/>
        <v>26.129672974365334</v>
      </c>
      <c r="I338" s="80">
        <f t="shared" si="21"/>
        <v>1000</v>
      </c>
      <c r="K338" s="80">
        <f t="shared" si="22"/>
        <v>0</v>
      </c>
      <c r="L338" s="80" t="str">
        <f t="shared" si="23"/>
        <v/>
      </c>
    </row>
    <row r="339" spans="1:12" x14ac:dyDescent="0.8">
      <c r="A339" s="74">
        <v>338</v>
      </c>
      <c r="B339" s="75">
        <v>-340421.61648669443</v>
      </c>
      <c r="C339" s="76">
        <v>31.058752846922037</v>
      </c>
      <c r="D339" s="76">
        <v>30.229730157005648</v>
      </c>
      <c r="E339" s="76">
        <v>710.43763457144428</v>
      </c>
      <c r="F339" s="76">
        <v>55.076381888465967</v>
      </c>
      <c r="G339" s="77">
        <v>3</v>
      </c>
      <c r="H339" s="80">
        <f t="shared" si="20"/>
        <v>55.076381888465967</v>
      </c>
      <c r="I339" s="80">
        <f t="shared" si="21"/>
        <v>710.43763457144428</v>
      </c>
      <c r="K339" s="80">
        <f t="shared" si="22"/>
        <v>710.43763457144428</v>
      </c>
      <c r="L339" s="80">
        <f t="shared" si="23"/>
        <v>710.43763457144428</v>
      </c>
    </row>
    <row r="340" spans="1:12" x14ac:dyDescent="0.8">
      <c r="A340" s="74">
        <v>339</v>
      </c>
      <c r="B340" s="75">
        <v>35042.736126011238</v>
      </c>
      <c r="C340" s="76">
        <v>45.72812826864854</v>
      </c>
      <c r="D340" s="76">
        <v>26.428593618056695</v>
      </c>
      <c r="E340" s="76">
        <v>505.85085581762149</v>
      </c>
      <c r="F340" s="76">
        <v>35.608985903962463</v>
      </c>
      <c r="G340" s="77">
        <v>3</v>
      </c>
      <c r="H340" s="80">
        <f t="shared" si="20"/>
        <v>35.608985903962463</v>
      </c>
      <c r="I340" s="80">
        <f t="shared" si="21"/>
        <v>505.85085581762149</v>
      </c>
      <c r="K340" s="80">
        <f t="shared" si="22"/>
        <v>505.85085581762149</v>
      </c>
      <c r="L340" s="80">
        <f t="shared" si="23"/>
        <v>505.85085581762149</v>
      </c>
    </row>
    <row r="341" spans="1:12" x14ac:dyDescent="0.8">
      <c r="A341" s="74">
        <v>340</v>
      </c>
      <c r="B341" s="75">
        <v>461646.03406604426</v>
      </c>
      <c r="C341" s="76">
        <v>26.619225460915338</v>
      </c>
      <c r="D341" s="76">
        <v>27.366699640934449</v>
      </c>
      <c r="E341" s="76">
        <v>605.61182427326764</v>
      </c>
      <c r="F341" s="76">
        <v>38.683773837283439</v>
      </c>
      <c r="G341" s="77">
        <v>1</v>
      </c>
      <c r="H341" s="80">
        <f t="shared" si="20"/>
        <v>27.366699640934449</v>
      </c>
      <c r="I341" s="80">
        <f t="shared" si="21"/>
        <v>1000</v>
      </c>
      <c r="K341" s="80">
        <f t="shared" si="22"/>
        <v>0</v>
      </c>
      <c r="L341" s="80" t="str">
        <f t="shared" si="23"/>
        <v/>
      </c>
    </row>
    <row r="342" spans="1:12" x14ac:dyDescent="0.8">
      <c r="A342" s="74">
        <v>341</v>
      </c>
      <c r="B342" s="75">
        <v>105118.48403104348</v>
      </c>
      <c r="C342" s="76">
        <v>38.93213999648701</v>
      </c>
      <c r="D342" s="76">
        <v>29.299752445662417</v>
      </c>
      <c r="E342" s="76">
        <v>691.50963863694847</v>
      </c>
      <c r="F342" s="76">
        <v>36.501387866100245</v>
      </c>
      <c r="G342" s="77">
        <v>2</v>
      </c>
      <c r="H342" s="80">
        <f t="shared" si="20"/>
        <v>38.93213999648701</v>
      </c>
      <c r="I342" s="80">
        <f t="shared" si="21"/>
        <v>1000</v>
      </c>
      <c r="K342" s="80">
        <f t="shared" si="22"/>
        <v>0</v>
      </c>
      <c r="L342" s="80" t="str">
        <f t="shared" si="23"/>
        <v/>
      </c>
    </row>
    <row r="343" spans="1:12" x14ac:dyDescent="0.8">
      <c r="A343" s="74">
        <v>342</v>
      </c>
      <c r="B343" s="75">
        <v>-181686.65926746326</v>
      </c>
      <c r="C343" s="76">
        <v>40.912164445290145</v>
      </c>
      <c r="D343" s="76">
        <v>32.256205319126025</v>
      </c>
      <c r="E343" s="76">
        <v>524.24522444911702</v>
      </c>
      <c r="F343" s="76">
        <v>43.515149485664026</v>
      </c>
      <c r="G343" s="77">
        <v>3</v>
      </c>
      <c r="H343" s="80">
        <f t="shared" si="20"/>
        <v>43.515149485664026</v>
      </c>
      <c r="I343" s="80">
        <f t="shared" si="21"/>
        <v>524.24522444911702</v>
      </c>
      <c r="K343" s="80">
        <f t="shared" si="22"/>
        <v>524.24522444911702</v>
      </c>
      <c r="L343" s="80">
        <f t="shared" si="23"/>
        <v>524.24522444911702</v>
      </c>
    </row>
    <row r="344" spans="1:12" x14ac:dyDescent="0.8">
      <c r="A344" s="74">
        <v>343</v>
      </c>
      <c r="B344" s="75">
        <v>298462.37578098918</v>
      </c>
      <c r="C344" s="76">
        <v>45.937493472585309</v>
      </c>
      <c r="D344" s="76">
        <v>28.369532816411827</v>
      </c>
      <c r="E344" s="76">
        <v>576.62646718081305</v>
      </c>
      <c r="F344" s="76">
        <v>39.498955287452503</v>
      </c>
      <c r="G344" s="77">
        <v>1</v>
      </c>
      <c r="H344" s="80">
        <f t="shared" si="20"/>
        <v>28.369532816411827</v>
      </c>
      <c r="I344" s="80">
        <f t="shared" si="21"/>
        <v>1000</v>
      </c>
      <c r="K344" s="80">
        <f t="shared" si="22"/>
        <v>0</v>
      </c>
      <c r="L344" s="80" t="str">
        <f t="shared" si="23"/>
        <v/>
      </c>
    </row>
    <row r="345" spans="1:12" x14ac:dyDescent="0.8">
      <c r="A345" s="74">
        <v>344</v>
      </c>
      <c r="B345" s="75">
        <v>22018.721776876599</v>
      </c>
      <c r="C345" s="76">
        <v>45.267452143434554</v>
      </c>
      <c r="D345" s="76">
        <v>33.268013221642128</v>
      </c>
      <c r="E345" s="76">
        <v>602.05308692613301</v>
      </c>
      <c r="F345" s="76">
        <v>33.779052542656984</v>
      </c>
      <c r="G345" s="77">
        <v>3</v>
      </c>
      <c r="H345" s="80">
        <f t="shared" si="20"/>
        <v>33.779052542656984</v>
      </c>
      <c r="I345" s="80">
        <f t="shared" si="21"/>
        <v>602.05308692613301</v>
      </c>
      <c r="K345" s="80">
        <f t="shared" si="22"/>
        <v>602.05308692613301</v>
      </c>
      <c r="L345" s="80">
        <f t="shared" si="23"/>
        <v>602.05308692613301</v>
      </c>
    </row>
    <row r="346" spans="1:12" x14ac:dyDescent="0.8">
      <c r="A346" s="74">
        <v>345</v>
      </c>
      <c r="B346" s="75">
        <v>108292.31983462395</v>
      </c>
      <c r="C346" s="76">
        <v>42.64158310273929</v>
      </c>
      <c r="D346" s="76">
        <v>22.700944009438999</v>
      </c>
      <c r="E346" s="76">
        <v>745.13441113835461</v>
      </c>
      <c r="F346" s="76">
        <v>49.544687345437289</v>
      </c>
      <c r="G346" s="77">
        <v>2</v>
      </c>
      <c r="H346" s="80">
        <f t="shared" si="20"/>
        <v>42.64158310273929</v>
      </c>
      <c r="I346" s="80">
        <f t="shared" si="21"/>
        <v>1000</v>
      </c>
      <c r="K346" s="80">
        <f t="shared" si="22"/>
        <v>0</v>
      </c>
      <c r="L346" s="80" t="str">
        <f t="shared" si="23"/>
        <v/>
      </c>
    </row>
    <row r="347" spans="1:12" x14ac:dyDescent="0.8">
      <c r="A347" s="74">
        <v>346</v>
      </c>
      <c r="B347" s="75">
        <v>441838.36416074773</v>
      </c>
      <c r="C347" s="76">
        <v>44.403400648100188</v>
      </c>
      <c r="D347" s="76">
        <v>31.293432693366704</v>
      </c>
      <c r="E347" s="76">
        <v>539.39070642517038</v>
      </c>
      <c r="F347" s="76">
        <v>39.141115106846826</v>
      </c>
      <c r="G347" s="77">
        <v>1</v>
      </c>
      <c r="H347" s="80">
        <f t="shared" si="20"/>
        <v>31.293432693366704</v>
      </c>
      <c r="I347" s="80">
        <f t="shared" si="21"/>
        <v>1000</v>
      </c>
      <c r="K347" s="80">
        <f t="shared" si="22"/>
        <v>0</v>
      </c>
      <c r="L347" s="80" t="str">
        <f t="shared" si="23"/>
        <v/>
      </c>
    </row>
    <row r="348" spans="1:12" x14ac:dyDescent="0.8">
      <c r="A348" s="74">
        <v>347</v>
      </c>
      <c r="B348" s="75">
        <v>570070.73528045625</v>
      </c>
      <c r="C348" s="76">
        <v>27.316730969228818</v>
      </c>
      <c r="D348" s="76">
        <v>29.755454561848474</v>
      </c>
      <c r="E348" s="76">
        <v>469.24072069245722</v>
      </c>
      <c r="F348" s="76">
        <v>45.993522986175435</v>
      </c>
      <c r="G348" s="77">
        <v>2</v>
      </c>
      <c r="H348" s="80">
        <f t="shared" si="20"/>
        <v>27.316730969228818</v>
      </c>
      <c r="I348" s="80">
        <f t="shared" si="21"/>
        <v>1000</v>
      </c>
      <c r="K348" s="80">
        <f t="shared" si="22"/>
        <v>0</v>
      </c>
      <c r="L348" s="80" t="str">
        <f t="shared" si="23"/>
        <v/>
      </c>
    </row>
    <row r="349" spans="1:12" x14ac:dyDescent="0.8">
      <c r="A349" s="74">
        <v>348</v>
      </c>
      <c r="B349" s="75">
        <v>404726.30244966666</v>
      </c>
      <c r="C349" s="76">
        <v>34.114522116387427</v>
      </c>
      <c r="D349" s="76">
        <v>34.357270730174292</v>
      </c>
      <c r="E349" s="76">
        <v>494.06617366759275</v>
      </c>
      <c r="F349" s="76">
        <v>51.119979087803117</v>
      </c>
      <c r="G349" s="77">
        <v>1</v>
      </c>
      <c r="H349" s="80">
        <f t="shared" si="20"/>
        <v>34.357270730174292</v>
      </c>
      <c r="I349" s="80">
        <f t="shared" si="21"/>
        <v>1000</v>
      </c>
      <c r="K349" s="80">
        <f t="shared" si="22"/>
        <v>0</v>
      </c>
      <c r="L349" s="80" t="str">
        <f t="shared" si="23"/>
        <v/>
      </c>
    </row>
    <row r="350" spans="1:12" x14ac:dyDescent="0.8">
      <c r="A350" s="74">
        <v>349</v>
      </c>
      <c r="B350" s="75">
        <v>679197.31811293471</v>
      </c>
      <c r="C350" s="76">
        <v>44.293250257050175</v>
      </c>
      <c r="D350" s="76">
        <v>26.5781721156497</v>
      </c>
      <c r="E350" s="76">
        <v>522.15466234766632</v>
      </c>
      <c r="F350" s="76">
        <v>51.941528971997869</v>
      </c>
      <c r="G350" s="77">
        <v>1</v>
      </c>
      <c r="H350" s="80">
        <f t="shared" si="20"/>
        <v>26.5781721156497</v>
      </c>
      <c r="I350" s="80">
        <f t="shared" si="21"/>
        <v>1000</v>
      </c>
      <c r="K350" s="80">
        <f t="shared" si="22"/>
        <v>0</v>
      </c>
      <c r="L350" s="80" t="str">
        <f t="shared" si="23"/>
        <v/>
      </c>
    </row>
    <row r="351" spans="1:12" x14ac:dyDescent="0.8">
      <c r="A351" s="74">
        <v>350</v>
      </c>
      <c r="B351" s="75">
        <v>392474.76875085337</v>
      </c>
      <c r="C351" s="76">
        <v>31.601798460268149</v>
      </c>
      <c r="D351" s="76">
        <v>27.542024570022708</v>
      </c>
      <c r="E351" s="76">
        <v>474.72076403733308</v>
      </c>
      <c r="F351" s="76">
        <v>30.899332790610984</v>
      </c>
      <c r="G351" s="77">
        <v>2</v>
      </c>
      <c r="H351" s="80">
        <f t="shared" si="20"/>
        <v>31.601798460268149</v>
      </c>
      <c r="I351" s="80">
        <f t="shared" si="21"/>
        <v>1000</v>
      </c>
      <c r="K351" s="80">
        <f t="shared" si="22"/>
        <v>0</v>
      </c>
      <c r="L351" s="80" t="str">
        <f t="shared" si="23"/>
        <v/>
      </c>
    </row>
    <row r="352" spans="1:12" x14ac:dyDescent="0.8">
      <c r="A352" s="74">
        <v>351</v>
      </c>
      <c r="B352" s="75">
        <v>501367.90347355325</v>
      </c>
      <c r="C352" s="76">
        <v>27.552325688042671</v>
      </c>
      <c r="D352" s="76">
        <v>32.147731852464418</v>
      </c>
      <c r="E352" s="76">
        <v>765.58882112990784</v>
      </c>
      <c r="F352" s="76">
        <v>37.563680794729876</v>
      </c>
      <c r="G352" s="77">
        <v>2</v>
      </c>
      <c r="H352" s="80">
        <f t="shared" si="20"/>
        <v>27.552325688042671</v>
      </c>
      <c r="I352" s="80">
        <f t="shared" si="21"/>
        <v>1000</v>
      </c>
      <c r="K352" s="80">
        <f t="shared" si="22"/>
        <v>0</v>
      </c>
      <c r="L352" s="80" t="str">
        <f t="shared" si="23"/>
        <v/>
      </c>
    </row>
    <row r="353" spans="1:12" x14ac:dyDescent="0.8">
      <c r="A353" s="74">
        <v>352</v>
      </c>
      <c r="B353" s="75">
        <v>528416.95134305861</v>
      </c>
      <c r="C353" s="76">
        <v>43.113364883043786</v>
      </c>
      <c r="D353" s="76">
        <v>25.010967283158287</v>
      </c>
      <c r="E353" s="76">
        <v>536.92289575644645</v>
      </c>
      <c r="F353" s="76">
        <v>40.517635847323511</v>
      </c>
      <c r="G353" s="77">
        <v>1</v>
      </c>
      <c r="H353" s="80">
        <f t="shared" si="20"/>
        <v>25.010967283158287</v>
      </c>
      <c r="I353" s="80">
        <f t="shared" si="21"/>
        <v>1000</v>
      </c>
      <c r="K353" s="80">
        <f t="shared" si="22"/>
        <v>0</v>
      </c>
      <c r="L353" s="80" t="str">
        <f t="shared" si="23"/>
        <v/>
      </c>
    </row>
    <row r="354" spans="1:12" x14ac:dyDescent="0.8">
      <c r="A354" s="74">
        <v>353</v>
      </c>
      <c r="B354" s="75">
        <v>190824.10097784572</v>
      </c>
      <c r="C354" s="76">
        <v>39.63795119457378</v>
      </c>
      <c r="D354" s="76">
        <v>32.77771956811371</v>
      </c>
      <c r="E354" s="76">
        <v>504.80616388484151</v>
      </c>
      <c r="F354" s="76">
        <v>42.537035103489565</v>
      </c>
      <c r="G354" s="77">
        <v>2</v>
      </c>
      <c r="H354" s="80">
        <f t="shared" si="20"/>
        <v>39.63795119457378</v>
      </c>
      <c r="I354" s="80">
        <f t="shared" si="21"/>
        <v>1000</v>
      </c>
      <c r="K354" s="80">
        <f t="shared" si="22"/>
        <v>0</v>
      </c>
      <c r="L354" s="80" t="str">
        <f t="shared" si="23"/>
        <v/>
      </c>
    </row>
    <row r="355" spans="1:12" x14ac:dyDescent="0.8">
      <c r="A355" s="74">
        <v>354</v>
      </c>
      <c r="B355" s="75">
        <v>513080.28805855848</v>
      </c>
      <c r="C355" s="76">
        <v>27.365694803095273</v>
      </c>
      <c r="D355" s="76">
        <v>24.577968918241652</v>
      </c>
      <c r="E355" s="76">
        <v>667.2704171904611</v>
      </c>
      <c r="F355" s="76">
        <v>36.464115743255533</v>
      </c>
      <c r="G355" s="77">
        <v>1</v>
      </c>
      <c r="H355" s="80">
        <f t="shared" si="20"/>
        <v>24.577968918241652</v>
      </c>
      <c r="I355" s="80">
        <f t="shared" si="21"/>
        <v>1000</v>
      </c>
      <c r="K355" s="80">
        <f t="shared" si="22"/>
        <v>0</v>
      </c>
      <c r="L355" s="80" t="str">
        <f t="shared" si="23"/>
        <v/>
      </c>
    </row>
    <row r="356" spans="1:12" x14ac:dyDescent="0.8">
      <c r="A356" s="74">
        <v>355</v>
      </c>
      <c r="B356" s="75">
        <v>292523.45829136949</v>
      </c>
      <c r="C356" s="76">
        <v>33.947342303403943</v>
      </c>
      <c r="D356" s="76">
        <v>30.530110104745553</v>
      </c>
      <c r="E356" s="76">
        <v>637.27652593911694</v>
      </c>
      <c r="F356" s="76">
        <v>33.770168383601998</v>
      </c>
      <c r="G356" s="77">
        <v>2</v>
      </c>
      <c r="H356" s="80">
        <f t="shared" si="20"/>
        <v>33.947342303403943</v>
      </c>
      <c r="I356" s="80">
        <f t="shared" si="21"/>
        <v>1000</v>
      </c>
      <c r="K356" s="80">
        <f t="shared" si="22"/>
        <v>0</v>
      </c>
      <c r="L356" s="80" t="str">
        <f t="shared" si="23"/>
        <v/>
      </c>
    </row>
    <row r="357" spans="1:12" x14ac:dyDescent="0.8">
      <c r="A357" s="74">
        <v>356</v>
      </c>
      <c r="B357" s="75">
        <v>366223.55222402839</v>
      </c>
      <c r="C357" s="76">
        <v>37.979998135773343</v>
      </c>
      <c r="D357" s="76">
        <v>28.741304399725294</v>
      </c>
      <c r="E357" s="76">
        <v>446.44537741516359</v>
      </c>
      <c r="F357" s="76">
        <v>46.493137433266661</v>
      </c>
      <c r="G357" s="77">
        <v>1</v>
      </c>
      <c r="H357" s="80">
        <f t="shared" si="20"/>
        <v>28.741304399725294</v>
      </c>
      <c r="I357" s="80">
        <f t="shared" si="21"/>
        <v>1000</v>
      </c>
      <c r="K357" s="80">
        <f t="shared" si="22"/>
        <v>0</v>
      </c>
      <c r="L357" s="80" t="str">
        <f t="shared" si="23"/>
        <v/>
      </c>
    </row>
    <row r="358" spans="1:12" x14ac:dyDescent="0.8">
      <c r="A358" s="74">
        <v>357</v>
      </c>
      <c r="B358" s="75">
        <v>415538.47542848159</v>
      </c>
      <c r="C358" s="76">
        <v>29.992564708416744</v>
      </c>
      <c r="D358" s="76">
        <v>28.226052289092149</v>
      </c>
      <c r="E358" s="76">
        <v>504.69195158026594</v>
      </c>
      <c r="F358" s="76">
        <v>40.553225230298352</v>
      </c>
      <c r="G358" s="77">
        <v>2</v>
      </c>
      <c r="H358" s="80">
        <f t="shared" si="20"/>
        <v>29.992564708416744</v>
      </c>
      <c r="I358" s="80">
        <f t="shared" si="21"/>
        <v>1000</v>
      </c>
      <c r="K358" s="80">
        <f t="shared" si="22"/>
        <v>0</v>
      </c>
      <c r="L358" s="80" t="str">
        <f t="shared" si="23"/>
        <v/>
      </c>
    </row>
    <row r="359" spans="1:12" x14ac:dyDescent="0.8">
      <c r="A359" s="74">
        <v>358</v>
      </c>
      <c r="B359" s="75">
        <v>10910.814015240176</v>
      </c>
      <c r="C359" s="76">
        <v>48.118964787761627</v>
      </c>
      <c r="D359" s="76">
        <v>21.797562525418307</v>
      </c>
      <c r="E359" s="76">
        <v>425.12780653811745</v>
      </c>
      <c r="F359" s="76">
        <v>44.926141907018753</v>
      </c>
      <c r="G359" s="77">
        <v>2</v>
      </c>
      <c r="H359" s="80">
        <f t="shared" si="20"/>
        <v>48.118964787761627</v>
      </c>
      <c r="I359" s="80">
        <f t="shared" si="21"/>
        <v>1000</v>
      </c>
      <c r="K359" s="80">
        <f t="shared" si="22"/>
        <v>0</v>
      </c>
      <c r="L359" s="80" t="str">
        <f t="shared" si="23"/>
        <v/>
      </c>
    </row>
    <row r="360" spans="1:12" x14ac:dyDescent="0.8">
      <c r="A360" s="74">
        <v>359</v>
      </c>
      <c r="B360" s="75">
        <v>286214.11930699972</v>
      </c>
      <c r="C360" s="76">
        <v>37.93789685664558</v>
      </c>
      <c r="D360" s="76">
        <v>22.827474773107724</v>
      </c>
      <c r="E360" s="76">
        <v>530.94872403344652</v>
      </c>
      <c r="F360" s="76">
        <v>41.358750300874533</v>
      </c>
      <c r="G360" s="77">
        <v>2</v>
      </c>
      <c r="H360" s="80">
        <f t="shared" si="20"/>
        <v>37.93789685664558</v>
      </c>
      <c r="I360" s="80">
        <f t="shared" si="21"/>
        <v>1000</v>
      </c>
      <c r="K360" s="80">
        <f t="shared" si="22"/>
        <v>0</v>
      </c>
      <c r="L360" s="80" t="str">
        <f t="shared" si="23"/>
        <v/>
      </c>
    </row>
    <row r="361" spans="1:12" x14ac:dyDescent="0.8">
      <c r="A361" s="74">
        <v>360</v>
      </c>
      <c r="B361" s="75">
        <v>321322.87883518194</v>
      </c>
      <c r="C361" s="76">
        <v>46.476531030570648</v>
      </c>
      <c r="D361" s="76">
        <v>33.529219361849115</v>
      </c>
      <c r="E361" s="76">
        <v>516.31877878019509</v>
      </c>
      <c r="F361" s="76">
        <v>38.155258869794061</v>
      </c>
      <c r="G361" s="77">
        <v>1</v>
      </c>
      <c r="H361" s="80">
        <f t="shared" si="20"/>
        <v>33.529219361849115</v>
      </c>
      <c r="I361" s="80">
        <f t="shared" si="21"/>
        <v>1000</v>
      </c>
      <c r="K361" s="80">
        <f t="shared" si="22"/>
        <v>0</v>
      </c>
      <c r="L361" s="80" t="str">
        <f t="shared" si="23"/>
        <v/>
      </c>
    </row>
    <row r="362" spans="1:12" x14ac:dyDescent="0.8">
      <c r="A362" s="74">
        <v>361</v>
      </c>
      <c r="B362" s="75">
        <v>203052.88213543384</v>
      </c>
      <c r="C362" s="76">
        <v>39.774221012927661</v>
      </c>
      <c r="D362" s="76">
        <v>28.376557205277862</v>
      </c>
      <c r="E362" s="76">
        <v>749.28660248038864</v>
      </c>
      <c r="F362" s="76">
        <v>28.884503742849343</v>
      </c>
      <c r="G362" s="77">
        <v>2</v>
      </c>
      <c r="H362" s="80">
        <f t="shared" si="20"/>
        <v>39.774221012927661</v>
      </c>
      <c r="I362" s="80">
        <f t="shared" si="21"/>
        <v>1000</v>
      </c>
      <c r="K362" s="80">
        <f t="shared" si="22"/>
        <v>0</v>
      </c>
      <c r="L362" s="80" t="str">
        <f t="shared" si="23"/>
        <v/>
      </c>
    </row>
    <row r="363" spans="1:12" x14ac:dyDescent="0.8">
      <c r="A363" s="74">
        <v>362</v>
      </c>
      <c r="B363" s="75">
        <v>422133.54131077928</v>
      </c>
      <c r="C363" s="76">
        <v>30.191531352040187</v>
      </c>
      <c r="D363" s="76">
        <v>28.809814326959462</v>
      </c>
      <c r="E363" s="76">
        <v>565.1740767127236</v>
      </c>
      <c r="F363" s="76">
        <v>44.58335322642565</v>
      </c>
      <c r="G363" s="77">
        <v>2</v>
      </c>
      <c r="H363" s="80">
        <f t="shared" si="20"/>
        <v>30.191531352040187</v>
      </c>
      <c r="I363" s="80">
        <f t="shared" si="21"/>
        <v>1000</v>
      </c>
      <c r="K363" s="80">
        <f t="shared" si="22"/>
        <v>0</v>
      </c>
      <c r="L363" s="80" t="str">
        <f t="shared" si="23"/>
        <v/>
      </c>
    </row>
    <row r="364" spans="1:12" x14ac:dyDescent="0.8">
      <c r="A364" s="74">
        <v>363</v>
      </c>
      <c r="B364" s="75">
        <v>364806.82715102541</v>
      </c>
      <c r="C364" s="76">
        <v>23.835199284302341</v>
      </c>
      <c r="D364" s="76">
        <v>30.164994226754047</v>
      </c>
      <c r="E364" s="76">
        <v>718.97968536593703</v>
      </c>
      <c r="F364" s="76">
        <v>53.419460048589258</v>
      </c>
      <c r="G364" s="77">
        <v>1</v>
      </c>
      <c r="H364" s="80">
        <f t="shared" si="20"/>
        <v>30.164994226754047</v>
      </c>
      <c r="I364" s="80">
        <f t="shared" si="21"/>
        <v>1000</v>
      </c>
      <c r="K364" s="80">
        <f t="shared" si="22"/>
        <v>0</v>
      </c>
      <c r="L364" s="80" t="str">
        <f t="shared" si="23"/>
        <v/>
      </c>
    </row>
    <row r="365" spans="1:12" x14ac:dyDescent="0.8">
      <c r="A365" s="74">
        <v>364</v>
      </c>
      <c r="B365" s="75">
        <v>24027.399770126212</v>
      </c>
      <c r="C365" s="76">
        <v>43.80883841579184</v>
      </c>
      <c r="D365" s="76">
        <v>24.289442793366234</v>
      </c>
      <c r="E365" s="76">
        <v>496.30578557740529</v>
      </c>
      <c r="F365" s="76">
        <v>43.623406211794283</v>
      </c>
      <c r="G365" s="77">
        <v>2</v>
      </c>
      <c r="H365" s="80">
        <f t="shared" si="20"/>
        <v>43.80883841579184</v>
      </c>
      <c r="I365" s="80">
        <f t="shared" si="21"/>
        <v>1000</v>
      </c>
      <c r="K365" s="80">
        <f t="shared" si="22"/>
        <v>0</v>
      </c>
      <c r="L365" s="80" t="str">
        <f t="shared" si="23"/>
        <v/>
      </c>
    </row>
    <row r="366" spans="1:12" x14ac:dyDescent="0.8">
      <c r="A366" s="74">
        <v>365</v>
      </c>
      <c r="B366" s="75">
        <v>-59213.829714297084</v>
      </c>
      <c r="C366" s="76">
        <v>46.473314859871081</v>
      </c>
      <c r="D366" s="76">
        <v>27.17861702640139</v>
      </c>
      <c r="E366" s="76">
        <v>607.56985912865161</v>
      </c>
      <c r="F366" s="76">
        <v>39.347778152247102</v>
      </c>
      <c r="G366" s="77">
        <v>3</v>
      </c>
      <c r="H366" s="80">
        <f t="shared" si="20"/>
        <v>39.347778152247102</v>
      </c>
      <c r="I366" s="80">
        <f t="shared" si="21"/>
        <v>607.56985912865161</v>
      </c>
      <c r="K366" s="80">
        <f t="shared" si="22"/>
        <v>607.56985912865161</v>
      </c>
      <c r="L366" s="80">
        <f t="shared" si="23"/>
        <v>607.56985912865161</v>
      </c>
    </row>
    <row r="367" spans="1:12" x14ac:dyDescent="0.8">
      <c r="A367" s="74">
        <v>366</v>
      </c>
      <c r="B367" s="75">
        <v>169420.03590874816</v>
      </c>
      <c r="C367" s="76">
        <v>39.67215541184472</v>
      </c>
      <c r="D367" s="76">
        <v>34.508930236899189</v>
      </c>
      <c r="E367" s="76">
        <v>692.33578609583242</v>
      </c>
      <c r="F367" s="76">
        <v>52.364839661022827</v>
      </c>
      <c r="G367" s="77">
        <v>2</v>
      </c>
      <c r="H367" s="80">
        <f t="shared" si="20"/>
        <v>39.67215541184472</v>
      </c>
      <c r="I367" s="80">
        <f t="shared" si="21"/>
        <v>1000</v>
      </c>
      <c r="K367" s="80">
        <f t="shared" si="22"/>
        <v>0</v>
      </c>
      <c r="L367" s="80" t="str">
        <f t="shared" si="23"/>
        <v/>
      </c>
    </row>
    <row r="368" spans="1:12" x14ac:dyDescent="0.8">
      <c r="A368" s="74">
        <v>367</v>
      </c>
      <c r="B368" s="75">
        <v>579475.45423205663</v>
      </c>
      <c r="C368" s="76">
        <v>42.251380271579578</v>
      </c>
      <c r="D368" s="76">
        <v>31.169695156664464</v>
      </c>
      <c r="E368" s="76">
        <v>475.50432485548509</v>
      </c>
      <c r="F368" s="76">
        <v>42.353524170498055</v>
      </c>
      <c r="G368" s="77">
        <v>1</v>
      </c>
      <c r="H368" s="80">
        <f t="shared" si="20"/>
        <v>31.169695156664464</v>
      </c>
      <c r="I368" s="80">
        <f t="shared" si="21"/>
        <v>1000</v>
      </c>
      <c r="K368" s="80">
        <f t="shared" si="22"/>
        <v>0</v>
      </c>
      <c r="L368" s="80" t="str">
        <f t="shared" si="23"/>
        <v/>
      </c>
    </row>
    <row r="369" spans="1:12" x14ac:dyDescent="0.8">
      <c r="A369" s="74">
        <v>368</v>
      </c>
      <c r="B369" s="75">
        <v>523493.60637091356</v>
      </c>
      <c r="C369" s="76">
        <v>30.933593625556291</v>
      </c>
      <c r="D369" s="76">
        <v>31.37266388667647</v>
      </c>
      <c r="E369" s="76">
        <v>554.46836790789894</v>
      </c>
      <c r="F369" s="76">
        <v>44.026917813501896</v>
      </c>
      <c r="G369" s="77">
        <v>1</v>
      </c>
      <c r="H369" s="80">
        <f t="shared" si="20"/>
        <v>31.37266388667647</v>
      </c>
      <c r="I369" s="80">
        <f t="shared" si="21"/>
        <v>1000</v>
      </c>
      <c r="K369" s="80">
        <f t="shared" si="22"/>
        <v>0</v>
      </c>
      <c r="L369" s="80" t="str">
        <f t="shared" si="23"/>
        <v/>
      </c>
    </row>
    <row r="370" spans="1:12" x14ac:dyDescent="0.8">
      <c r="A370" s="74">
        <v>369</v>
      </c>
      <c r="B370" s="75">
        <v>268175.09970652964</v>
      </c>
      <c r="C370" s="76">
        <v>37.614080406377354</v>
      </c>
      <c r="D370" s="76">
        <v>28.144575414942604</v>
      </c>
      <c r="E370" s="76">
        <v>709.06733630541407</v>
      </c>
      <c r="F370" s="76">
        <v>41.166305737944029</v>
      </c>
      <c r="G370" s="77">
        <v>2</v>
      </c>
      <c r="H370" s="80">
        <f t="shared" si="20"/>
        <v>37.614080406377354</v>
      </c>
      <c r="I370" s="80">
        <f t="shared" si="21"/>
        <v>1000</v>
      </c>
      <c r="K370" s="80">
        <f t="shared" si="22"/>
        <v>0</v>
      </c>
      <c r="L370" s="80" t="str">
        <f t="shared" si="23"/>
        <v/>
      </c>
    </row>
    <row r="371" spans="1:12" x14ac:dyDescent="0.8">
      <c r="A371" s="74">
        <v>370</v>
      </c>
      <c r="B371" s="75">
        <v>323452.26213582582</v>
      </c>
      <c r="C371" s="76">
        <v>30.02814021164307</v>
      </c>
      <c r="D371" s="76">
        <v>29.847753911959067</v>
      </c>
      <c r="E371" s="76">
        <v>611.21088002840202</v>
      </c>
      <c r="F371" s="76">
        <v>38.337041798273461</v>
      </c>
      <c r="G371" s="77">
        <v>2</v>
      </c>
      <c r="H371" s="80">
        <f t="shared" si="20"/>
        <v>30.02814021164307</v>
      </c>
      <c r="I371" s="80">
        <f t="shared" si="21"/>
        <v>1000</v>
      </c>
      <c r="K371" s="80">
        <f t="shared" si="22"/>
        <v>0</v>
      </c>
      <c r="L371" s="80" t="str">
        <f t="shared" si="23"/>
        <v/>
      </c>
    </row>
    <row r="372" spans="1:12" x14ac:dyDescent="0.8">
      <c r="A372" s="74">
        <v>371</v>
      </c>
      <c r="B372" s="75">
        <v>449285.83305212483</v>
      </c>
      <c r="C372" s="76">
        <v>28.983132626828048</v>
      </c>
      <c r="D372" s="76">
        <v>31.37000185944849</v>
      </c>
      <c r="E372" s="76">
        <v>472.09070598552853</v>
      </c>
      <c r="F372" s="76">
        <v>44.024260147947047</v>
      </c>
      <c r="G372" s="77">
        <v>1</v>
      </c>
      <c r="H372" s="80">
        <f t="shared" si="20"/>
        <v>31.37000185944849</v>
      </c>
      <c r="I372" s="80">
        <f t="shared" si="21"/>
        <v>1000</v>
      </c>
      <c r="K372" s="80">
        <f t="shared" si="22"/>
        <v>0</v>
      </c>
      <c r="L372" s="80" t="str">
        <f t="shared" si="23"/>
        <v/>
      </c>
    </row>
    <row r="373" spans="1:12" x14ac:dyDescent="0.8">
      <c r="A373" s="74">
        <v>372</v>
      </c>
      <c r="B373" s="75">
        <v>22769.122136253165</v>
      </c>
      <c r="C373" s="76">
        <v>36.615527970724585</v>
      </c>
      <c r="D373" s="76">
        <v>31.789786267210253</v>
      </c>
      <c r="E373" s="76">
        <v>503.40664893669953</v>
      </c>
      <c r="F373" s="76">
        <v>42.922292953539262</v>
      </c>
      <c r="G373" s="77">
        <v>2</v>
      </c>
      <c r="H373" s="80">
        <f t="shared" si="20"/>
        <v>36.615527970724585</v>
      </c>
      <c r="I373" s="80">
        <f t="shared" si="21"/>
        <v>1000</v>
      </c>
      <c r="K373" s="80">
        <f t="shared" si="22"/>
        <v>0</v>
      </c>
      <c r="L373" s="80" t="str">
        <f t="shared" si="23"/>
        <v/>
      </c>
    </row>
    <row r="374" spans="1:12" x14ac:dyDescent="0.8">
      <c r="A374" s="74">
        <v>373</v>
      </c>
      <c r="B374" s="75">
        <v>447677.65394647559</v>
      </c>
      <c r="C374" s="76">
        <v>27.12266063861788</v>
      </c>
      <c r="D374" s="76">
        <v>25.171666341880801</v>
      </c>
      <c r="E374" s="76">
        <v>472.65643549607989</v>
      </c>
      <c r="F374" s="76">
        <v>44.1356386630533</v>
      </c>
      <c r="G374" s="77">
        <v>2</v>
      </c>
      <c r="H374" s="80">
        <f t="shared" si="20"/>
        <v>27.12266063861788</v>
      </c>
      <c r="I374" s="80">
        <f t="shared" si="21"/>
        <v>1000</v>
      </c>
      <c r="K374" s="80">
        <f t="shared" si="22"/>
        <v>0</v>
      </c>
      <c r="L374" s="80" t="str">
        <f t="shared" si="23"/>
        <v/>
      </c>
    </row>
    <row r="375" spans="1:12" x14ac:dyDescent="0.8">
      <c r="A375" s="74">
        <v>374</v>
      </c>
      <c r="B375" s="75">
        <v>426714.86341397907</v>
      </c>
      <c r="C375" s="76">
        <v>36.50118682974297</v>
      </c>
      <c r="D375" s="76">
        <v>22.62611488215671</v>
      </c>
      <c r="E375" s="76">
        <v>475.58195514474221</v>
      </c>
      <c r="F375" s="76">
        <v>40.296805180557023</v>
      </c>
      <c r="G375" s="77">
        <v>2</v>
      </c>
      <c r="H375" s="80">
        <f t="shared" si="20"/>
        <v>36.50118682974297</v>
      </c>
      <c r="I375" s="80">
        <f t="shared" si="21"/>
        <v>1000</v>
      </c>
      <c r="K375" s="80">
        <f t="shared" si="22"/>
        <v>0</v>
      </c>
      <c r="L375" s="80" t="str">
        <f t="shared" si="23"/>
        <v/>
      </c>
    </row>
    <row r="376" spans="1:12" x14ac:dyDescent="0.8">
      <c r="A376" s="74">
        <v>375</v>
      </c>
      <c r="B376" s="75">
        <v>446608.16987766721</v>
      </c>
      <c r="C376" s="76">
        <v>37.683119007088742</v>
      </c>
      <c r="D376" s="76">
        <v>29.463757228856156</v>
      </c>
      <c r="E376" s="76">
        <v>489.73555416875104</v>
      </c>
      <c r="F376" s="76">
        <v>43.306487461024439</v>
      </c>
      <c r="G376" s="77">
        <v>1</v>
      </c>
      <c r="H376" s="80">
        <f t="shared" si="20"/>
        <v>29.463757228856156</v>
      </c>
      <c r="I376" s="80">
        <f t="shared" si="21"/>
        <v>1000</v>
      </c>
      <c r="K376" s="80">
        <f t="shared" si="22"/>
        <v>0</v>
      </c>
      <c r="L376" s="80" t="str">
        <f t="shared" si="23"/>
        <v/>
      </c>
    </row>
    <row r="377" spans="1:12" x14ac:dyDescent="0.8">
      <c r="A377" s="74">
        <v>376</v>
      </c>
      <c r="B377" s="75">
        <v>227246.6937312691</v>
      </c>
      <c r="C377" s="76">
        <v>36.900943738989014</v>
      </c>
      <c r="D377" s="76">
        <v>32.697075613908972</v>
      </c>
      <c r="E377" s="76">
        <v>474.93319356559903</v>
      </c>
      <c r="F377" s="76">
        <v>37.079729868278704</v>
      </c>
      <c r="G377" s="77">
        <v>2</v>
      </c>
      <c r="H377" s="80">
        <f t="shared" si="20"/>
        <v>36.900943738989014</v>
      </c>
      <c r="I377" s="80">
        <f t="shared" si="21"/>
        <v>1000</v>
      </c>
      <c r="K377" s="80">
        <f t="shared" si="22"/>
        <v>0</v>
      </c>
      <c r="L377" s="80" t="str">
        <f t="shared" si="23"/>
        <v/>
      </c>
    </row>
    <row r="378" spans="1:12" x14ac:dyDescent="0.8">
      <c r="A378" s="74">
        <v>377</v>
      </c>
      <c r="B378" s="75">
        <v>-249959.58526267717</v>
      </c>
      <c r="C378" s="76">
        <v>30.569750866943373</v>
      </c>
      <c r="D378" s="76">
        <v>29.839906780215529</v>
      </c>
      <c r="E378" s="76">
        <v>593.63044438552413</v>
      </c>
      <c r="F378" s="76">
        <v>50.652392379051648</v>
      </c>
      <c r="G378" s="77">
        <v>3</v>
      </c>
      <c r="H378" s="80">
        <f t="shared" si="20"/>
        <v>50.652392379051648</v>
      </c>
      <c r="I378" s="80">
        <f t="shared" si="21"/>
        <v>593.63044438552413</v>
      </c>
      <c r="K378" s="80">
        <f t="shared" si="22"/>
        <v>593.63044438552413</v>
      </c>
      <c r="L378" s="80">
        <f t="shared" si="23"/>
        <v>593.63044438552413</v>
      </c>
    </row>
    <row r="379" spans="1:12" x14ac:dyDescent="0.8">
      <c r="A379" s="74">
        <v>378</v>
      </c>
      <c r="B379" s="75">
        <v>300802.31360969367</v>
      </c>
      <c r="C379" s="76">
        <v>34.873880911099313</v>
      </c>
      <c r="D379" s="76">
        <v>26.073423538038803</v>
      </c>
      <c r="E379" s="76">
        <v>577.38664746517327</v>
      </c>
      <c r="F379" s="76">
        <v>40.285566787329245</v>
      </c>
      <c r="G379" s="77">
        <v>2</v>
      </c>
      <c r="H379" s="80">
        <f t="shared" si="20"/>
        <v>34.873880911099313</v>
      </c>
      <c r="I379" s="80">
        <f t="shared" si="21"/>
        <v>1000</v>
      </c>
      <c r="K379" s="80">
        <f t="shared" si="22"/>
        <v>0</v>
      </c>
      <c r="L379" s="80" t="str">
        <f t="shared" si="23"/>
        <v/>
      </c>
    </row>
    <row r="380" spans="1:12" x14ac:dyDescent="0.8">
      <c r="A380" s="74">
        <v>379</v>
      </c>
      <c r="B380" s="75">
        <v>425426.54570367374</v>
      </c>
      <c r="C380" s="76">
        <v>31.403078473983445</v>
      </c>
      <c r="D380" s="76">
        <v>24.020578161821135</v>
      </c>
      <c r="E380" s="76">
        <v>608.31304284682551</v>
      </c>
      <c r="F380" s="76">
        <v>45.235982473451344</v>
      </c>
      <c r="G380" s="77">
        <v>2</v>
      </c>
      <c r="H380" s="80">
        <f t="shared" si="20"/>
        <v>31.403078473983445</v>
      </c>
      <c r="I380" s="80">
        <f t="shared" si="21"/>
        <v>1000</v>
      </c>
      <c r="K380" s="80">
        <f t="shared" si="22"/>
        <v>0</v>
      </c>
      <c r="L380" s="80" t="str">
        <f t="shared" si="23"/>
        <v/>
      </c>
    </row>
    <row r="381" spans="1:12" x14ac:dyDescent="0.8">
      <c r="A381" s="74">
        <v>380</v>
      </c>
      <c r="B381" s="75">
        <v>479528.83462163899</v>
      </c>
      <c r="C381" s="76">
        <v>40.366635274357037</v>
      </c>
      <c r="D381" s="76">
        <v>25.957206747230956</v>
      </c>
      <c r="E381" s="76">
        <v>543.60389224060032</v>
      </c>
      <c r="F381" s="76">
        <v>47.506660293272148</v>
      </c>
      <c r="G381" s="77">
        <v>1</v>
      </c>
      <c r="H381" s="80">
        <f t="shared" si="20"/>
        <v>25.957206747230956</v>
      </c>
      <c r="I381" s="80">
        <f t="shared" si="21"/>
        <v>1000</v>
      </c>
      <c r="K381" s="80">
        <f t="shared" si="22"/>
        <v>0</v>
      </c>
      <c r="L381" s="80" t="str">
        <f t="shared" si="23"/>
        <v/>
      </c>
    </row>
    <row r="382" spans="1:12" x14ac:dyDescent="0.8">
      <c r="A382" s="74">
        <v>381</v>
      </c>
      <c r="B382" s="75">
        <v>330336.34139144584</v>
      </c>
      <c r="C382" s="76">
        <v>31.460826574353987</v>
      </c>
      <c r="D382" s="76">
        <v>29.725214988635614</v>
      </c>
      <c r="E382" s="76">
        <v>557.99657158623245</v>
      </c>
      <c r="F382" s="76">
        <v>51.908190706725804</v>
      </c>
      <c r="G382" s="77">
        <v>1</v>
      </c>
      <c r="H382" s="80">
        <f t="shared" si="20"/>
        <v>29.725214988635614</v>
      </c>
      <c r="I382" s="80">
        <f t="shared" si="21"/>
        <v>1000</v>
      </c>
      <c r="K382" s="80">
        <f t="shared" si="22"/>
        <v>0</v>
      </c>
      <c r="L382" s="80" t="str">
        <f t="shared" si="23"/>
        <v/>
      </c>
    </row>
    <row r="383" spans="1:12" x14ac:dyDescent="0.8">
      <c r="A383" s="74">
        <v>382</v>
      </c>
      <c r="B383" s="75">
        <v>412942.58591898507</v>
      </c>
      <c r="C383" s="76">
        <v>33.259198061359072</v>
      </c>
      <c r="D383" s="76">
        <v>22.288035763720465</v>
      </c>
      <c r="E383" s="76">
        <v>564.6193936416189</v>
      </c>
      <c r="F383" s="76">
        <v>35.318101963847397</v>
      </c>
      <c r="G383" s="77">
        <v>2</v>
      </c>
      <c r="H383" s="80">
        <f t="shared" si="20"/>
        <v>33.259198061359072</v>
      </c>
      <c r="I383" s="80">
        <f t="shared" si="21"/>
        <v>1000</v>
      </c>
      <c r="K383" s="80">
        <f t="shared" si="22"/>
        <v>0</v>
      </c>
      <c r="L383" s="80" t="str">
        <f t="shared" si="23"/>
        <v/>
      </c>
    </row>
    <row r="384" spans="1:12" x14ac:dyDescent="0.8">
      <c r="A384" s="74">
        <v>383</v>
      </c>
      <c r="B384" s="75">
        <v>250839.58987997612</v>
      </c>
      <c r="C384" s="76">
        <v>37.602572133950439</v>
      </c>
      <c r="D384" s="76">
        <v>28.01501275709597</v>
      </c>
      <c r="E384" s="76">
        <v>662.0918723051858</v>
      </c>
      <c r="F384" s="76">
        <v>38.927428153799859</v>
      </c>
      <c r="G384" s="77">
        <v>2</v>
      </c>
      <c r="H384" s="80">
        <f t="shared" si="20"/>
        <v>37.602572133950439</v>
      </c>
      <c r="I384" s="80">
        <f t="shared" si="21"/>
        <v>1000</v>
      </c>
      <c r="K384" s="80">
        <f t="shared" si="22"/>
        <v>0</v>
      </c>
      <c r="L384" s="80" t="str">
        <f t="shared" si="23"/>
        <v/>
      </c>
    </row>
    <row r="385" spans="1:12" x14ac:dyDescent="0.8">
      <c r="A385" s="74">
        <v>384</v>
      </c>
      <c r="B385" s="75">
        <v>282606.74052873626</v>
      </c>
      <c r="C385" s="76">
        <v>39.621529168637394</v>
      </c>
      <c r="D385" s="76">
        <v>25.531143638401055</v>
      </c>
      <c r="E385" s="76">
        <v>473.63088541210004</v>
      </c>
      <c r="F385" s="76">
        <v>42.120016432260492</v>
      </c>
      <c r="G385" s="77">
        <v>2</v>
      </c>
      <c r="H385" s="80">
        <f t="shared" si="20"/>
        <v>39.621529168637394</v>
      </c>
      <c r="I385" s="80">
        <f t="shared" si="21"/>
        <v>1000</v>
      </c>
      <c r="K385" s="80">
        <f t="shared" si="22"/>
        <v>0</v>
      </c>
      <c r="L385" s="80" t="str">
        <f t="shared" si="23"/>
        <v/>
      </c>
    </row>
    <row r="386" spans="1:12" x14ac:dyDescent="0.8">
      <c r="A386" s="74">
        <v>385</v>
      </c>
      <c r="B386" s="75">
        <v>207544.08034724649</v>
      </c>
      <c r="C386" s="76">
        <v>38.429257391419171</v>
      </c>
      <c r="D386" s="76">
        <v>25.078949252744593</v>
      </c>
      <c r="E386" s="76">
        <v>731.90096112950425</v>
      </c>
      <c r="F386" s="76">
        <v>31.638581778359892</v>
      </c>
      <c r="G386" s="77">
        <v>2</v>
      </c>
      <c r="H386" s="80">
        <f t="shared" si="20"/>
        <v>38.429257391419171</v>
      </c>
      <c r="I386" s="80">
        <f t="shared" si="21"/>
        <v>1000</v>
      </c>
      <c r="K386" s="80">
        <f t="shared" si="22"/>
        <v>0</v>
      </c>
      <c r="L386" s="80" t="str">
        <f t="shared" si="23"/>
        <v/>
      </c>
    </row>
    <row r="387" spans="1:12" x14ac:dyDescent="0.8">
      <c r="A387" s="74">
        <v>386</v>
      </c>
      <c r="B387" s="75">
        <v>-80372.137173239142</v>
      </c>
      <c r="C387" s="76">
        <v>29.011667180051916</v>
      </c>
      <c r="D387" s="76">
        <v>31.465831009631817</v>
      </c>
      <c r="E387" s="76">
        <v>534.24756022624592</v>
      </c>
      <c r="F387" s="76">
        <v>39.559114130659317</v>
      </c>
      <c r="G387" s="77">
        <v>3</v>
      </c>
      <c r="H387" s="80">
        <f t="shared" ref="H387:H450" si="24">IF($G387 = 1, $D387, IF($G387 = 2, $C387, IF($G387 = 3, $F387)))</f>
        <v>39.559114130659317</v>
      </c>
      <c r="I387" s="80">
        <f t="shared" ref="I387:I450" si="25">IF($G387 = 1, 1000, IF($G387 = 2, 1000, IF($G387 = 3, $E387)))</f>
        <v>534.24756022624592</v>
      </c>
      <c r="K387" s="80">
        <f t="shared" ref="K387:K450" si="26">IF($G387 = 3, $E387, 0)</f>
        <v>534.24756022624592</v>
      </c>
      <c r="L387" s="80">
        <f t="shared" ref="L387:L450" si="27">IF($G387 = 3, $E387, "")</f>
        <v>534.24756022624592</v>
      </c>
    </row>
    <row r="388" spans="1:12" x14ac:dyDescent="0.8">
      <c r="A388" s="74">
        <v>387</v>
      </c>
      <c r="B388" s="75">
        <v>288077.94925573538</v>
      </c>
      <c r="C388" s="76">
        <v>32.716385102410214</v>
      </c>
      <c r="D388" s="76">
        <v>26.96932986018107</v>
      </c>
      <c r="E388" s="76">
        <v>643.91376090954361</v>
      </c>
      <c r="F388" s="76">
        <v>43.291486218831764</v>
      </c>
      <c r="G388" s="77">
        <v>2</v>
      </c>
      <c r="H388" s="80">
        <f t="shared" si="24"/>
        <v>32.716385102410214</v>
      </c>
      <c r="I388" s="80">
        <f t="shared" si="25"/>
        <v>1000</v>
      </c>
      <c r="K388" s="80">
        <f t="shared" si="26"/>
        <v>0</v>
      </c>
      <c r="L388" s="80" t="str">
        <f t="shared" si="27"/>
        <v/>
      </c>
    </row>
    <row r="389" spans="1:12" x14ac:dyDescent="0.8">
      <c r="A389" s="74">
        <v>388</v>
      </c>
      <c r="B389" s="75">
        <v>528005.55573759344</v>
      </c>
      <c r="C389" s="76">
        <v>38.692856840233674</v>
      </c>
      <c r="D389" s="76">
        <v>23.152133392509331</v>
      </c>
      <c r="E389" s="76">
        <v>626.55845591216394</v>
      </c>
      <c r="F389" s="76">
        <v>38.168150578660594</v>
      </c>
      <c r="G389" s="77">
        <v>1</v>
      </c>
      <c r="H389" s="80">
        <f t="shared" si="24"/>
        <v>23.152133392509331</v>
      </c>
      <c r="I389" s="80">
        <f t="shared" si="25"/>
        <v>1000</v>
      </c>
      <c r="K389" s="80">
        <f t="shared" si="26"/>
        <v>0</v>
      </c>
      <c r="L389" s="80" t="str">
        <f t="shared" si="27"/>
        <v/>
      </c>
    </row>
    <row r="390" spans="1:12" x14ac:dyDescent="0.8">
      <c r="A390" s="74">
        <v>389</v>
      </c>
      <c r="B390" s="75">
        <v>23498.832853928674</v>
      </c>
      <c r="C390" s="76">
        <v>40.093118274046674</v>
      </c>
      <c r="D390" s="76">
        <v>28.719184285282743</v>
      </c>
      <c r="E390" s="76">
        <v>723.46530500237134</v>
      </c>
      <c r="F390" s="76">
        <v>35.74772219113509</v>
      </c>
      <c r="G390" s="77">
        <v>2</v>
      </c>
      <c r="H390" s="80">
        <f t="shared" si="24"/>
        <v>40.093118274046674</v>
      </c>
      <c r="I390" s="80">
        <f t="shared" si="25"/>
        <v>1000</v>
      </c>
      <c r="K390" s="80">
        <f t="shared" si="26"/>
        <v>0</v>
      </c>
      <c r="L390" s="80" t="str">
        <f t="shared" si="27"/>
        <v/>
      </c>
    </row>
    <row r="391" spans="1:12" x14ac:dyDescent="0.8">
      <c r="A391" s="74">
        <v>390</v>
      </c>
      <c r="B391" s="75">
        <v>601532.70775209996</v>
      </c>
      <c r="C391" s="76">
        <v>32.441112597791232</v>
      </c>
      <c r="D391" s="76">
        <v>26.357768445077955</v>
      </c>
      <c r="E391" s="76">
        <v>449.12083742524595</v>
      </c>
      <c r="F391" s="76">
        <v>39.693877863359077</v>
      </c>
      <c r="G391" s="77">
        <v>2</v>
      </c>
      <c r="H391" s="80">
        <f t="shared" si="24"/>
        <v>32.441112597791232</v>
      </c>
      <c r="I391" s="80">
        <f t="shared" si="25"/>
        <v>1000</v>
      </c>
      <c r="K391" s="80">
        <f t="shared" si="26"/>
        <v>0</v>
      </c>
      <c r="L391" s="80" t="str">
        <f t="shared" si="27"/>
        <v/>
      </c>
    </row>
    <row r="392" spans="1:12" x14ac:dyDescent="0.8">
      <c r="A392" s="74">
        <v>391</v>
      </c>
      <c r="B392" s="75">
        <v>391005.99152420042</v>
      </c>
      <c r="C392" s="76">
        <v>27.02671512085243</v>
      </c>
      <c r="D392" s="76">
        <v>32.186992980716752</v>
      </c>
      <c r="E392" s="76">
        <v>660.50577225233872</v>
      </c>
      <c r="F392" s="76">
        <v>49.695249849413081</v>
      </c>
      <c r="G392" s="77">
        <v>1</v>
      </c>
      <c r="H392" s="80">
        <f t="shared" si="24"/>
        <v>32.186992980716752</v>
      </c>
      <c r="I392" s="80">
        <f t="shared" si="25"/>
        <v>1000</v>
      </c>
      <c r="K392" s="80">
        <f t="shared" si="26"/>
        <v>0</v>
      </c>
      <c r="L392" s="80" t="str">
        <f t="shared" si="27"/>
        <v/>
      </c>
    </row>
    <row r="393" spans="1:12" x14ac:dyDescent="0.8">
      <c r="A393" s="74">
        <v>392</v>
      </c>
      <c r="B393" s="75">
        <v>71327.636382665485</v>
      </c>
      <c r="C393" s="76">
        <v>39.881754043342042</v>
      </c>
      <c r="D393" s="76">
        <v>23.656325770715313</v>
      </c>
      <c r="E393" s="76">
        <v>718.47293790004323</v>
      </c>
      <c r="F393" s="76">
        <v>45.61655824534477</v>
      </c>
      <c r="G393" s="77">
        <v>2</v>
      </c>
      <c r="H393" s="80">
        <f t="shared" si="24"/>
        <v>39.881754043342042</v>
      </c>
      <c r="I393" s="80">
        <f t="shared" si="25"/>
        <v>1000</v>
      </c>
      <c r="K393" s="80">
        <f t="shared" si="26"/>
        <v>0</v>
      </c>
      <c r="L393" s="80" t="str">
        <f t="shared" si="27"/>
        <v/>
      </c>
    </row>
    <row r="394" spans="1:12" x14ac:dyDescent="0.8">
      <c r="A394" s="74">
        <v>393</v>
      </c>
      <c r="B394" s="75">
        <v>224181.5008868468</v>
      </c>
      <c r="C394" s="76">
        <v>39.047561538489248</v>
      </c>
      <c r="D394" s="76">
        <v>25.983906866344732</v>
      </c>
      <c r="E394" s="76">
        <v>609.7531438832624</v>
      </c>
      <c r="F394" s="76">
        <v>42.25233532235702</v>
      </c>
      <c r="G394" s="77">
        <v>2</v>
      </c>
      <c r="H394" s="80">
        <f t="shared" si="24"/>
        <v>39.047561538489248</v>
      </c>
      <c r="I394" s="80">
        <f t="shared" si="25"/>
        <v>1000</v>
      </c>
      <c r="K394" s="80">
        <f t="shared" si="26"/>
        <v>0</v>
      </c>
      <c r="L394" s="80" t="str">
        <f t="shared" si="27"/>
        <v/>
      </c>
    </row>
    <row r="395" spans="1:12" x14ac:dyDescent="0.8">
      <c r="A395" s="74">
        <v>394</v>
      </c>
      <c r="B395" s="75">
        <v>637436.7754182471</v>
      </c>
      <c r="C395" s="76">
        <v>29.229822700924778</v>
      </c>
      <c r="D395" s="76">
        <v>28.275924304333511</v>
      </c>
      <c r="E395" s="76">
        <v>457.65448043582035</v>
      </c>
      <c r="F395" s="76">
        <v>39.629478832903942</v>
      </c>
      <c r="G395" s="77">
        <v>2</v>
      </c>
      <c r="H395" s="80">
        <f t="shared" si="24"/>
        <v>29.229822700924778</v>
      </c>
      <c r="I395" s="80">
        <f t="shared" si="25"/>
        <v>1000</v>
      </c>
      <c r="K395" s="80">
        <f t="shared" si="26"/>
        <v>0</v>
      </c>
      <c r="L395" s="80" t="str">
        <f t="shared" si="27"/>
        <v/>
      </c>
    </row>
    <row r="396" spans="1:12" x14ac:dyDescent="0.8">
      <c r="A396" s="74">
        <v>395</v>
      </c>
      <c r="B396" s="75">
        <v>146453.42132294481</v>
      </c>
      <c r="C396" s="76">
        <v>39.080906596645917</v>
      </c>
      <c r="D396" s="76">
        <v>27.786475343113338</v>
      </c>
      <c r="E396" s="76">
        <v>545.14109454614857</v>
      </c>
      <c r="F396" s="76">
        <v>43.966551579943214</v>
      </c>
      <c r="G396" s="77">
        <v>2</v>
      </c>
      <c r="H396" s="80">
        <f t="shared" si="24"/>
        <v>39.080906596645917</v>
      </c>
      <c r="I396" s="80">
        <f t="shared" si="25"/>
        <v>1000</v>
      </c>
      <c r="K396" s="80">
        <f t="shared" si="26"/>
        <v>0</v>
      </c>
      <c r="L396" s="80" t="str">
        <f t="shared" si="27"/>
        <v/>
      </c>
    </row>
    <row r="397" spans="1:12" x14ac:dyDescent="0.8">
      <c r="A397" s="74">
        <v>396</v>
      </c>
      <c r="B397" s="75">
        <v>567185.71098498348</v>
      </c>
      <c r="C397" s="76">
        <v>32.63363154721322</v>
      </c>
      <c r="D397" s="76">
        <v>25.830027781557007</v>
      </c>
      <c r="E397" s="76">
        <v>665.49485186702043</v>
      </c>
      <c r="F397" s="76">
        <v>34.957106842616184</v>
      </c>
      <c r="G397" s="77">
        <v>1</v>
      </c>
      <c r="H397" s="80">
        <f t="shared" si="24"/>
        <v>25.830027781557007</v>
      </c>
      <c r="I397" s="80">
        <f t="shared" si="25"/>
        <v>1000</v>
      </c>
      <c r="K397" s="80">
        <f t="shared" si="26"/>
        <v>0</v>
      </c>
      <c r="L397" s="80" t="str">
        <f t="shared" si="27"/>
        <v/>
      </c>
    </row>
    <row r="398" spans="1:12" x14ac:dyDescent="0.8">
      <c r="A398" s="74">
        <v>397</v>
      </c>
      <c r="B398" s="75">
        <v>338523.78601571708</v>
      </c>
      <c r="C398" s="76">
        <v>27.323682251569942</v>
      </c>
      <c r="D398" s="76">
        <v>28.335875709331773</v>
      </c>
      <c r="E398" s="76">
        <v>567.21861104872858</v>
      </c>
      <c r="F398" s="76">
        <v>43.692385326886892</v>
      </c>
      <c r="G398" s="77">
        <v>2</v>
      </c>
      <c r="H398" s="80">
        <f t="shared" si="24"/>
        <v>27.323682251569942</v>
      </c>
      <c r="I398" s="80">
        <f t="shared" si="25"/>
        <v>1000</v>
      </c>
      <c r="K398" s="80">
        <f t="shared" si="26"/>
        <v>0</v>
      </c>
      <c r="L398" s="80" t="str">
        <f t="shared" si="27"/>
        <v/>
      </c>
    </row>
    <row r="399" spans="1:12" x14ac:dyDescent="0.8">
      <c r="A399" s="74">
        <v>398</v>
      </c>
      <c r="B399" s="75">
        <v>228325.60086555663</v>
      </c>
      <c r="C399" s="76">
        <v>32.352522444700156</v>
      </c>
      <c r="D399" s="76">
        <v>26.410531389887954</v>
      </c>
      <c r="E399" s="76">
        <v>506.684009368479</v>
      </c>
      <c r="F399" s="76">
        <v>45.006463553326512</v>
      </c>
      <c r="G399" s="77">
        <v>2</v>
      </c>
      <c r="H399" s="80">
        <f t="shared" si="24"/>
        <v>32.352522444700156</v>
      </c>
      <c r="I399" s="80">
        <f t="shared" si="25"/>
        <v>1000</v>
      </c>
      <c r="K399" s="80">
        <f t="shared" si="26"/>
        <v>0</v>
      </c>
      <c r="L399" s="80" t="str">
        <f t="shared" si="27"/>
        <v/>
      </c>
    </row>
    <row r="400" spans="1:12" x14ac:dyDescent="0.8">
      <c r="A400" s="74">
        <v>399</v>
      </c>
      <c r="B400" s="75">
        <v>377743.44051654567</v>
      </c>
      <c r="C400" s="76">
        <v>31.548833200592583</v>
      </c>
      <c r="D400" s="76">
        <v>27.405001406521617</v>
      </c>
      <c r="E400" s="76">
        <v>538.50178025682203</v>
      </c>
      <c r="F400" s="76">
        <v>38.094894597231473</v>
      </c>
      <c r="G400" s="77">
        <v>2</v>
      </c>
      <c r="H400" s="80">
        <f t="shared" si="24"/>
        <v>31.548833200592583</v>
      </c>
      <c r="I400" s="80">
        <f t="shared" si="25"/>
        <v>1000</v>
      </c>
      <c r="K400" s="80">
        <f t="shared" si="26"/>
        <v>0</v>
      </c>
      <c r="L400" s="80" t="str">
        <f t="shared" si="27"/>
        <v/>
      </c>
    </row>
    <row r="401" spans="1:12" x14ac:dyDescent="0.8">
      <c r="A401" s="74">
        <v>400</v>
      </c>
      <c r="B401" s="75">
        <v>160851.04450547951</v>
      </c>
      <c r="C401" s="76">
        <v>40.074772344858268</v>
      </c>
      <c r="D401" s="76">
        <v>27.294352319755795</v>
      </c>
      <c r="E401" s="76">
        <v>618.13583926855586</v>
      </c>
      <c r="F401" s="76">
        <v>39.077452040655359</v>
      </c>
      <c r="G401" s="77">
        <v>2</v>
      </c>
      <c r="H401" s="80">
        <f t="shared" si="24"/>
        <v>40.074772344858268</v>
      </c>
      <c r="I401" s="80">
        <f t="shared" si="25"/>
        <v>1000</v>
      </c>
      <c r="K401" s="80">
        <f t="shared" si="26"/>
        <v>0</v>
      </c>
      <c r="L401" s="80" t="str">
        <f t="shared" si="27"/>
        <v/>
      </c>
    </row>
    <row r="402" spans="1:12" x14ac:dyDescent="0.8">
      <c r="A402" s="74">
        <v>401</v>
      </c>
      <c r="B402" s="75">
        <v>-243705.44942123489</v>
      </c>
      <c r="C402" s="76">
        <v>35.626143828431061</v>
      </c>
      <c r="D402" s="76">
        <v>32.10040022810967</v>
      </c>
      <c r="E402" s="76">
        <v>485.93519101342213</v>
      </c>
      <c r="F402" s="76">
        <v>47.531146863045777</v>
      </c>
      <c r="G402" s="77">
        <v>3</v>
      </c>
      <c r="H402" s="80">
        <f t="shared" si="24"/>
        <v>47.531146863045777</v>
      </c>
      <c r="I402" s="80">
        <f t="shared" si="25"/>
        <v>485.93519101342213</v>
      </c>
      <c r="K402" s="80">
        <f t="shared" si="26"/>
        <v>485.93519101342213</v>
      </c>
      <c r="L402" s="80">
        <f t="shared" si="27"/>
        <v>485.93519101342213</v>
      </c>
    </row>
    <row r="403" spans="1:12" x14ac:dyDescent="0.8">
      <c r="A403" s="74">
        <v>402</v>
      </c>
      <c r="B403" s="75">
        <v>657952.04576313379</v>
      </c>
      <c r="C403" s="76">
        <v>23.798787352949219</v>
      </c>
      <c r="D403" s="76">
        <v>24.243089748459671</v>
      </c>
      <c r="E403" s="76">
        <v>558.59843942817167</v>
      </c>
      <c r="F403" s="76">
        <v>40.862310796876237</v>
      </c>
      <c r="G403" s="77">
        <v>2</v>
      </c>
      <c r="H403" s="80">
        <f t="shared" si="24"/>
        <v>23.798787352949219</v>
      </c>
      <c r="I403" s="80">
        <f t="shared" si="25"/>
        <v>1000</v>
      </c>
      <c r="K403" s="80">
        <f t="shared" si="26"/>
        <v>0</v>
      </c>
      <c r="L403" s="80" t="str">
        <f t="shared" si="27"/>
        <v/>
      </c>
    </row>
    <row r="404" spans="1:12" x14ac:dyDescent="0.8">
      <c r="A404" s="74">
        <v>403</v>
      </c>
      <c r="B404" s="75">
        <v>-70445.208960322198</v>
      </c>
      <c r="C404" s="76">
        <v>33.436094781751777</v>
      </c>
      <c r="D404" s="76">
        <v>29.305145770784193</v>
      </c>
      <c r="E404" s="76">
        <v>686.73824450742063</v>
      </c>
      <c r="F404" s="76">
        <v>41.805895712119217</v>
      </c>
      <c r="G404" s="77">
        <v>3</v>
      </c>
      <c r="H404" s="80">
        <f t="shared" si="24"/>
        <v>41.805895712119217</v>
      </c>
      <c r="I404" s="80">
        <f t="shared" si="25"/>
        <v>686.73824450742063</v>
      </c>
      <c r="K404" s="80">
        <f t="shared" si="26"/>
        <v>686.73824450742063</v>
      </c>
      <c r="L404" s="80">
        <f t="shared" si="27"/>
        <v>686.73824450742063</v>
      </c>
    </row>
    <row r="405" spans="1:12" x14ac:dyDescent="0.8">
      <c r="A405" s="74">
        <v>404</v>
      </c>
      <c r="B405" s="75">
        <v>178015.71647103783</v>
      </c>
      <c r="C405" s="76">
        <v>37.1125736974194</v>
      </c>
      <c r="D405" s="76">
        <v>29.454515166912167</v>
      </c>
      <c r="E405" s="76">
        <v>498.10895381623783</v>
      </c>
      <c r="F405" s="76">
        <v>45.381981301670265</v>
      </c>
      <c r="G405" s="77">
        <v>2</v>
      </c>
      <c r="H405" s="80">
        <f t="shared" si="24"/>
        <v>37.1125736974194</v>
      </c>
      <c r="I405" s="80">
        <f t="shared" si="25"/>
        <v>1000</v>
      </c>
      <c r="K405" s="80">
        <f t="shared" si="26"/>
        <v>0</v>
      </c>
      <c r="L405" s="80" t="str">
        <f t="shared" si="27"/>
        <v/>
      </c>
    </row>
    <row r="406" spans="1:12" x14ac:dyDescent="0.8">
      <c r="A406" s="74">
        <v>405</v>
      </c>
      <c r="B406" s="75">
        <v>185922.23563383729</v>
      </c>
      <c r="C406" s="76">
        <v>34.474424943948037</v>
      </c>
      <c r="D406" s="76">
        <v>27.720850951941173</v>
      </c>
      <c r="E406" s="76">
        <v>539.66939937221719</v>
      </c>
      <c r="F406" s="76">
        <v>43.692621778841392</v>
      </c>
      <c r="G406" s="77">
        <v>2</v>
      </c>
      <c r="H406" s="80">
        <f t="shared" si="24"/>
        <v>34.474424943948037</v>
      </c>
      <c r="I406" s="80">
        <f t="shared" si="25"/>
        <v>1000</v>
      </c>
      <c r="K406" s="80">
        <f t="shared" si="26"/>
        <v>0</v>
      </c>
      <c r="L406" s="80" t="str">
        <f t="shared" si="27"/>
        <v/>
      </c>
    </row>
    <row r="407" spans="1:12" x14ac:dyDescent="0.8">
      <c r="A407" s="74">
        <v>406</v>
      </c>
      <c r="B407" s="75">
        <v>-197760.52081851917</v>
      </c>
      <c r="C407" s="76">
        <v>32.552176748037489</v>
      </c>
      <c r="D407" s="76">
        <v>28.684993836186255</v>
      </c>
      <c r="E407" s="76">
        <v>633.95315684333787</v>
      </c>
      <c r="F407" s="76">
        <v>43.291263901930165</v>
      </c>
      <c r="G407" s="77">
        <v>3</v>
      </c>
      <c r="H407" s="80">
        <f t="shared" si="24"/>
        <v>43.291263901930165</v>
      </c>
      <c r="I407" s="80">
        <f t="shared" si="25"/>
        <v>633.95315684333787</v>
      </c>
      <c r="K407" s="80">
        <f t="shared" si="26"/>
        <v>633.95315684333787</v>
      </c>
      <c r="L407" s="80">
        <f t="shared" si="27"/>
        <v>633.95315684333787</v>
      </c>
    </row>
    <row r="408" spans="1:12" x14ac:dyDescent="0.8">
      <c r="A408" s="74">
        <v>407</v>
      </c>
      <c r="B408" s="75">
        <v>-27316.851356720785</v>
      </c>
      <c r="C408" s="76">
        <v>45.952564723738391</v>
      </c>
      <c r="D408" s="76">
        <v>23.512506304257556</v>
      </c>
      <c r="E408" s="76">
        <v>731.20690700397631</v>
      </c>
      <c r="F408" s="76">
        <v>41.702527951729557</v>
      </c>
      <c r="G408" s="77">
        <v>2</v>
      </c>
      <c r="H408" s="80">
        <f t="shared" si="24"/>
        <v>45.952564723738391</v>
      </c>
      <c r="I408" s="80">
        <f t="shared" si="25"/>
        <v>1000</v>
      </c>
      <c r="K408" s="80">
        <f t="shared" si="26"/>
        <v>0</v>
      </c>
      <c r="L408" s="80" t="str">
        <f t="shared" si="27"/>
        <v/>
      </c>
    </row>
    <row r="409" spans="1:12" x14ac:dyDescent="0.8">
      <c r="A409" s="74">
        <v>408</v>
      </c>
      <c r="B409" s="75">
        <v>-22889.960991979577</v>
      </c>
      <c r="C409" s="76">
        <v>33.666974912102802</v>
      </c>
      <c r="D409" s="76">
        <v>22.784981067551339</v>
      </c>
      <c r="E409" s="76">
        <v>674.8798356817224</v>
      </c>
      <c r="F409" s="76">
        <v>38.682362939254467</v>
      </c>
      <c r="G409" s="77">
        <v>3</v>
      </c>
      <c r="H409" s="80">
        <f t="shared" si="24"/>
        <v>38.682362939254467</v>
      </c>
      <c r="I409" s="80">
        <f t="shared" si="25"/>
        <v>674.8798356817224</v>
      </c>
      <c r="K409" s="80">
        <f t="shared" si="26"/>
        <v>674.8798356817224</v>
      </c>
      <c r="L409" s="80">
        <f t="shared" si="27"/>
        <v>674.8798356817224</v>
      </c>
    </row>
    <row r="410" spans="1:12" x14ac:dyDescent="0.8">
      <c r="A410" s="74">
        <v>409</v>
      </c>
      <c r="B410" s="75">
        <v>396222.82112440816</v>
      </c>
      <c r="C410" s="76">
        <v>33.413384612047246</v>
      </c>
      <c r="D410" s="76">
        <v>28.209360321993806</v>
      </c>
      <c r="E410" s="76">
        <v>696.35515322890194</v>
      </c>
      <c r="F410" s="76">
        <v>52.003411487266938</v>
      </c>
      <c r="G410" s="77">
        <v>2</v>
      </c>
      <c r="H410" s="80">
        <f t="shared" si="24"/>
        <v>33.413384612047246</v>
      </c>
      <c r="I410" s="80">
        <f t="shared" si="25"/>
        <v>1000</v>
      </c>
      <c r="K410" s="80">
        <f t="shared" si="26"/>
        <v>0</v>
      </c>
      <c r="L410" s="80" t="str">
        <f t="shared" si="27"/>
        <v/>
      </c>
    </row>
    <row r="411" spans="1:12" x14ac:dyDescent="0.8">
      <c r="A411" s="74">
        <v>410</v>
      </c>
      <c r="B411" s="75">
        <v>14072.671294481726</v>
      </c>
      <c r="C411" s="76">
        <v>38.62634488582475</v>
      </c>
      <c r="D411" s="76">
        <v>32.349620240459309</v>
      </c>
      <c r="E411" s="76">
        <v>686.15608794086086</v>
      </c>
      <c r="F411" s="76">
        <v>36.043840477593122</v>
      </c>
      <c r="G411" s="77">
        <v>3</v>
      </c>
      <c r="H411" s="80">
        <f t="shared" si="24"/>
        <v>36.043840477593122</v>
      </c>
      <c r="I411" s="80">
        <f t="shared" si="25"/>
        <v>686.15608794086086</v>
      </c>
      <c r="K411" s="80">
        <f t="shared" si="26"/>
        <v>686.15608794086086</v>
      </c>
      <c r="L411" s="80">
        <f t="shared" si="27"/>
        <v>686.15608794086086</v>
      </c>
    </row>
    <row r="412" spans="1:12" x14ac:dyDescent="0.8">
      <c r="A412" s="74">
        <v>411</v>
      </c>
      <c r="B412" s="75">
        <v>343120.15136567364</v>
      </c>
      <c r="C412" s="76">
        <v>36.099800643230502</v>
      </c>
      <c r="D412" s="76">
        <v>22.986903917118799</v>
      </c>
      <c r="E412" s="76">
        <v>497.14936305779247</v>
      </c>
      <c r="F412" s="76">
        <v>38.651540348967728</v>
      </c>
      <c r="G412" s="77">
        <v>2</v>
      </c>
      <c r="H412" s="80">
        <f t="shared" si="24"/>
        <v>36.099800643230502</v>
      </c>
      <c r="I412" s="80">
        <f t="shared" si="25"/>
        <v>1000</v>
      </c>
      <c r="K412" s="80">
        <f t="shared" si="26"/>
        <v>0</v>
      </c>
      <c r="L412" s="80" t="str">
        <f t="shared" si="27"/>
        <v/>
      </c>
    </row>
    <row r="413" spans="1:12" x14ac:dyDescent="0.8">
      <c r="A413" s="74">
        <v>412</v>
      </c>
      <c r="B413" s="75">
        <v>322893.92200134834</v>
      </c>
      <c r="C413" s="76">
        <v>43.149033056219494</v>
      </c>
      <c r="D413" s="76">
        <v>29.907856385016427</v>
      </c>
      <c r="E413" s="76">
        <v>483.26133923164571</v>
      </c>
      <c r="F413" s="76">
        <v>40.320801100989641</v>
      </c>
      <c r="G413" s="77">
        <v>1</v>
      </c>
      <c r="H413" s="80">
        <f t="shared" si="24"/>
        <v>29.907856385016427</v>
      </c>
      <c r="I413" s="80">
        <f t="shared" si="25"/>
        <v>1000</v>
      </c>
      <c r="K413" s="80">
        <f t="shared" si="26"/>
        <v>0</v>
      </c>
      <c r="L413" s="80" t="str">
        <f t="shared" si="27"/>
        <v/>
      </c>
    </row>
    <row r="414" spans="1:12" x14ac:dyDescent="0.8">
      <c r="A414" s="74">
        <v>413</v>
      </c>
      <c r="B414" s="75">
        <v>409653.52278144844</v>
      </c>
      <c r="C414" s="76">
        <v>29.928423227579984</v>
      </c>
      <c r="D414" s="76">
        <v>33.017385907644524</v>
      </c>
      <c r="E414" s="76">
        <v>711.1971467414337</v>
      </c>
      <c r="F414" s="76">
        <v>38.165195644541548</v>
      </c>
      <c r="G414" s="77">
        <v>2</v>
      </c>
      <c r="H414" s="80">
        <f t="shared" si="24"/>
        <v>29.928423227579984</v>
      </c>
      <c r="I414" s="80">
        <f t="shared" si="25"/>
        <v>1000</v>
      </c>
      <c r="K414" s="80">
        <f t="shared" si="26"/>
        <v>0</v>
      </c>
      <c r="L414" s="80" t="str">
        <f t="shared" si="27"/>
        <v/>
      </c>
    </row>
    <row r="415" spans="1:12" x14ac:dyDescent="0.8">
      <c r="A415" s="74">
        <v>414</v>
      </c>
      <c r="B415" s="75">
        <v>180915.01485906891</v>
      </c>
      <c r="C415" s="76">
        <v>37.669295945242624</v>
      </c>
      <c r="D415" s="76">
        <v>23.395149042333351</v>
      </c>
      <c r="E415" s="76">
        <v>567.99422709234113</v>
      </c>
      <c r="F415" s="76">
        <v>42.121969143253992</v>
      </c>
      <c r="G415" s="77">
        <v>2</v>
      </c>
      <c r="H415" s="80">
        <f t="shared" si="24"/>
        <v>37.669295945242624</v>
      </c>
      <c r="I415" s="80">
        <f t="shared" si="25"/>
        <v>1000</v>
      </c>
      <c r="K415" s="80">
        <f t="shared" si="26"/>
        <v>0</v>
      </c>
      <c r="L415" s="80" t="str">
        <f t="shared" si="27"/>
        <v/>
      </c>
    </row>
    <row r="416" spans="1:12" x14ac:dyDescent="0.8">
      <c r="A416" s="74">
        <v>415</v>
      </c>
      <c r="B416" s="75">
        <v>342097.77441075211</v>
      </c>
      <c r="C416" s="76">
        <v>33.60635054708284</v>
      </c>
      <c r="D416" s="76">
        <v>28.038720665571923</v>
      </c>
      <c r="E416" s="76">
        <v>538.70855719639167</v>
      </c>
      <c r="F416" s="76">
        <v>36.875116993459969</v>
      </c>
      <c r="G416" s="77">
        <v>2</v>
      </c>
      <c r="H416" s="80">
        <f t="shared" si="24"/>
        <v>33.60635054708284</v>
      </c>
      <c r="I416" s="80">
        <f t="shared" si="25"/>
        <v>1000</v>
      </c>
      <c r="K416" s="80">
        <f t="shared" si="26"/>
        <v>0</v>
      </c>
      <c r="L416" s="80" t="str">
        <f t="shared" si="27"/>
        <v/>
      </c>
    </row>
    <row r="417" spans="1:12" x14ac:dyDescent="0.8">
      <c r="A417" s="74">
        <v>416</v>
      </c>
      <c r="B417" s="75">
        <v>488146.33644357626</v>
      </c>
      <c r="C417" s="76">
        <v>23.929789396467733</v>
      </c>
      <c r="D417" s="76">
        <v>31.520900743947607</v>
      </c>
      <c r="E417" s="76">
        <v>581.99248499719795</v>
      </c>
      <c r="F417" s="76">
        <v>38.320342080342023</v>
      </c>
      <c r="G417" s="77">
        <v>2</v>
      </c>
      <c r="H417" s="80">
        <f t="shared" si="24"/>
        <v>23.929789396467733</v>
      </c>
      <c r="I417" s="80">
        <f t="shared" si="25"/>
        <v>1000</v>
      </c>
      <c r="K417" s="80">
        <f t="shared" si="26"/>
        <v>0</v>
      </c>
      <c r="L417" s="80" t="str">
        <f t="shared" si="27"/>
        <v/>
      </c>
    </row>
    <row r="418" spans="1:12" x14ac:dyDescent="0.8">
      <c r="A418" s="74">
        <v>417</v>
      </c>
      <c r="B418" s="75">
        <v>513645.27126779733</v>
      </c>
      <c r="C418" s="76">
        <v>34.59076536754867</v>
      </c>
      <c r="D418" s="76">
        <v>31.543027415076224</v>
      </c>
      <c r="E418" s="76">
        <v>471.75732250709905</v>
      </c>
      <c r="F418" s="76">
        <v>36.532828289385925</v>
      </c>
      <c r="G418" s="77">
        <v>2</v>
      </c>
      <c r="H418" s="80">
        <f t="shared" si="24"/>
        <v>34.59076536754867</v>
      </c>
      <c r="I418" s="80">
        <f t="shared" si="25"/>
        <v>1000</v>
      </c>
      <c r="K418" s="80">
        <f t="shared" si="26"/>
        <v>0</v>
      </c>
      <c r="L418" s="80" t="str">
        <f t="shared" si="27"/>
        <v/>
      </c>
    </row>
    <row r="419" spans="1:12" x14ac:dyDescent="0.8">
      <c r="A419" s="74">
        <v>418</v>
      </c>
      <c r="B419" s="75">
        <v>131854.50575601123</v>
      </c>
      <c r="C419" s="76">
        <v>39.522953152115299</v>
      </c>
      <c r="D419" s="76">
        <v>24.314517356547608</v>
      </c>
      <c r="E419" s="76">
        <v>618.24922298025012</v>
      </c>
      <c r="F419" s="76">
        <v>43.988587718308914</v>
      </c>
      <c r="G419" s="77">
        <v>2</v>
      </c>
      <c r="H419" s="80">
        <f t="shared" si="24"/>
        <v>39.522953152115299</v>
      </c>
      <c r="I419" s="80">
        <f t="shared" si="25"/>
        <v>1000</v>
      </c>
      <c r="K419" s="80">
        <f t="shared" si="26"/>
        <v>0</v>
      </c>
      <c r="L419" s="80" t="str">
        <f t="shared" si="27"/>
        <v/>
      </c>
    </row>
    <row r="420" spans="1:12" x14ac:dyDescent="0.8">
      <c r="A420" s="74">
        <v>419</v>
      </c>
      <c r="B420" s="75">
        <v>164703.40843108017</v>
      </c>
      <c r="C420" s="76">
        <v>35.889533367486429</v>
      </c>
      <c r="D420" s="76">
        <v>26.447790893065953</v>
      </c>
      <c r="E420" s="76">
        <v>460.61045324851921</v>
      </c>
      <c r="F420" s="76">
        <v>39.319851457366568</v>
      </c>
      <c r="G420" s="77">
        <v>2</v>
      </c>
      <c r="H420" s="80">
        <f t="shared" si="24"/>
        <v>35.889533367486429</v>
      </c>
      <c r="I420" s="80">
        <f t="shared" si="25"/>
        <v>1000</v>
      </c>
      <c r="K420" s="80">
        <f t="shared" si="26"/>
        <v>0</v>
      </c>
      <c r="L420" s="80" t="str">
        <f t="shared" si="27"/>
        <v/>
      </c>
    </row>
    <row r="421" spans="1:12" x14ac:dyDescent="0.8">
      <c r="A421" s="74">
        <v>420</v>
      </c>
      <c r="B421" s="75">
        <v>-15370.713765860768</v>
      </c>
      <c r="C421" s="76">
        <v>45.489192058377476</v>
      </c>
      <c r="D421" s="76">
        <v>25.699640687354666</v>
      </c>
      <c r="E421" s="76">
        <v>661.53964892968793</v>
      </c>
      <c r="F421" s="76">
        <v>41.508501273964043</v>
      </c>
      <c r="G421" s="77">
        <v>2</v>
      </c>
      <c r="H421" s="80">
        <f t="shared" si="24"/>
        <v>45.489192058377476</v>
      </c>
      <c r="I421" s="80">
        <f t="shared" si="25"/>
        <v>1000</v>
      </c>
      <c r="K421" s="80">
        <f t="shared" si="26"/>
        <v>0</v>
      </c>
      <c r="L421" s="80" t="str">
        <f t="shared" si="27"/>
        <v/>
      </c>
    </row>
    <row r="422" spans="1:12" x14ac:dyDescent="0.8">
      <c r="A422" s="74">
        <v>421</v>
      </c>
      <c r="B422" s="75">
        <v>628515.49872774677</v>
      </c>
      <c r="C422" s="76">
        <v>22.716721059329863</v>
      </c>
      <c r="D422" s="76">
        <v>32.705624817641279</v>
      </c>
      <c r="E422" s="76">
        <v>660.53720793009018</v>
      </c>
      <c r="F422" s="76">
        <v>37.018530747644</v>
      </c>
      <c r="G422" s="77">
        <v>2</v>
      </c>
      <c r="H422" s="80">
        <f t="shared" si="24"/>
        <v>22.716721059329863</v>
      </c>
      <c r="I422" s="80">
        <f t="shared" si="25"/>
        <v>1000</v>
      </c>
      <c r="K422" s="80">
        <f t="shared" si="26"/>
        <v>0</v>
      </c>
      <c r="L422" s="80" t="str">
        <f t="shared" si="27"/>
        <v/>
      </c>
    </row>
    <row r="423" spans="1:12" x14ac:dyDescent="0.8">
      <c r="A423" s="74">
        <v>422</v>
      </c>
      <c r="B423" s="75">
        <v>371019.7688535729</v>
      </c>
      <c r="C423" s="76">
        <v>32.966099479346241</v>
      </c>
      <c r="D423" s="76">
        <v>29.05978984573343</v>
      </c>
      <c r="E423" s="76">
        <v>496.81578509131032</v>
      </c>
      <c r="F423" s="76">
        <v>39.144680584523982</v>
      </c>
      <c r="G423" s="77">
        <v>2</v>
      </c>
      <c r="H423" s="80">
        <f t="shared" si="24"/>
        <v>32.966099479346241</v>
      </c>
      <c r="I423" s="80">
        <f t="shared" si="25"/>
        <v>1000</v>
      </c>
      <c r="K423" s="80">
        <f t="shared" si="26"/>
        <v>0</v>
      </c>
      <c r="L423" s="80" t="str">
        <f t="shared" si="27"/>
        <v/>
      </c>
    </row>
    <row r="424" spans="1:12" x14ac:dyDescent="0.8">
      <c r="A424" s="74">
        <v>423</v>
      </c>
      <c r="B424" s="75">
        <v>-148166.73895300832</v>
      </c>
      <c r="C424" s="76">
        <v>25.745435000575469</v>
      </c>
      <c r="D424" s="76">
        <v>26.310418397582914</v>
      </c>
      <c r="E424" s="76">
        <v>493.90140409673063</v>
      </c>
      <c r="F424" s="76">
        <v>43.176156409473705</v>
      </c>
      <c r="G424" s="77">
        <v>3</v>
      </c>
      <c r="H424" s="80">
        <f t="shared" si="24"/>
        <v>43.176156409473705</v>
      </c>
      <c r="I424" s="80">
        <f t="shared" si="25"/>
        <v>493.90140409673063</v>
      </c>
      <c r="K424" s="80">
        <f t="shared" si="26"/>
        <v>493.90140409673063</v>
      </c>
      <c r="L424" s="80">
        <f t="shared" si="27"/>
        <v>493.90140409673063</v>
      </c>
    </row>
    <row r="425" spans="1:12" x14ac:dyDescent="0.8">
      <c r="A425" s="74">
        <v>424</v>
      </c>
      <c r="B425" s="75">
        <v>214414.16789195128</v>
      </c>
      <c r="C425" s="76">
        <v>34.608834131114676</v>
      </c>
      <c r="D425" s="76">
        <v>22.889072891872207</v>
      </c>
      <c r="E425" s="76">
        <v>645.27483640049149</v>
      </c>
      <c r="F425" s="76">
        <v>41.429525171132134</v>
      </c>
      <c r="G425" s="77">
        <v>2</v>
      </c>
      <c r="H425" s="80">
        <f t="shared" si="24"/>
        <v>34.608834131114676</v>
      </c>
      <c r="I425" s="80">
        <f t="shared" si="25"/>
        <v>1000</v>
      </c>
      <c r="K425" s="80">
        <f t="shared" si="26"/>
        <v>0</v>
      </c>
      <c r="L425" s="80" t="str">
        <f t="shared" si="27"/>
        <v/>
      </c>
    </row>
    <row r="426" spans="1:12" x14ac:dyDescent="0.8">
      <c r="A426" s="74">
        <v>425</v>
      </c>
      <c r="B426" s="75">
        <v>425685.61193463113</v>
      </c>
      <c r="C426" s="76">
        <v>28.134427742266674</v>
      </c>
      <c r="D426" s="76">
        <v>23.232278353768329</v>
      </c>
      <c r="E426" s="76">
        <v>588.96330485300814</v>
      </c>
      <c r="F426" s="76">
        <v>41.518405069252452</v>
      </c>
      <c r="G426" s="77">
        <v>2</v>
      </c>
      <c r="H426" s="80">
        <f t="shared" si="24"/>
        <v>28.134427742266674</v>
      </c>
      <c r="I426" s="80">
        <f t="shared" si="25"/>
        <v>1000</v>
      </c>
      <c r="K426" s="80">
        <f t="shared" si="26"/>
        <v>0</v>
      </c>
      <c r="L426" s="80" t="str">
        <f t="shared" si="27"/>
        <v/>
      </c>
    </row>
    <row r="427" spans="1:12" x14ac:dyDescent="0.8">
      <c r="A427" s="74">
        <v>426</v>
      </c>
      <c r="B427" s="75">
        <v>-250860.8013091695</v>
      </c>
      <c r="C427" s="76">
        <v>35.765439533193586</v>
      </c>
      <c r="D427" s="76">
        <v>32.269186453915189</v>
      </c>
      <c r="E427" s="76">
        <v>477.72733104734942</v>
      </c>
      <c r="F427" s="76">
        <v>43.956332647042984</v>
      </c>
      <c r="G427" s="77">
        <v>3</v>
      </c>
      <c r="H427" s="80">
        <f t="shared" si="24"/>
        <v>43.956332647042984</v>
      </c>
      <c r="I427" s="80">
        <f t="shared" si="25"/>
        <v>477.72733104734942</v>
      </c>
      <c r="K427" s="80">
        <f t="shared" si="26"/>
        <v>477.72733104734942</v>
      </c>
      <c r="L427" s="80">
        <f t="shared" si="27"/>
        <v>477.72733104734942</v>
      </c>
    </row>
    <row r="428" spans="1:12" x14ac:dyDescent="0.8">
      <c r="A428" s="74">
        <v>427</v>
      </c>
      <c r="B428" s="75">
        <v>413686.73994737631</v>
      </c>
      <c r="C428" s="76">
        <v>27.083499384764011</v>
      </c>
      <c r="D428" s="76">
        <v>28.951991021975221</v>
      </c>
      <c r="E428" s="76">
        <v>569.82219155060659</v>
      </c>
      <c r="F428" s="76">
        <v>45.875174603964382</v>
      </c>
      <c r="G428" s="77">
        <v>2</v>
      </c>
      <c r="H428" s="80">
        <f t="shared" si="24"/>
        <v>27.083499384764011</v>
      </c>
      <c r="I428" s="80">
        <f t="shared" si="25"/>
        <v>1000</v>
      </c>
      <c r="K428" s="80">
        <f t="shared" si="26"/>
        <v>0</v>
      </c>
      <c r="L428" s="80" t="str">
        <f t="shared" si="27"/>
        <v/>
      </c>
    </row>
    <row r="429" spans="1:12" x14ac:dyDescent="0.8">
      <c r="A429" s="74">
        <v>428</v>
      </c>
      <c r="B429" s="75">
        <v>474519.11914964207</v>
      </c>
      <c r="C429" s="76">
        <v>25.100000953011492</v>
      </c>
      <c r="D429" s="76">
        <v>28.67047911883413</v>
      </c>
      <c r="E429" s="76">
        <v>571.78129199165585</v>
      </c>
      <c r="F429" s="76">
        <v>41.709800925856598</v>
      </c>
      <c r="G429" s="77">
        <v>2</v>
      </c>
      <c r="H429" s="80">
        <f t="shared" si="24"/>
        <v>25.100000953011492</v>
      </c>
      <c r="I429" s="80">
        <f t="shared" si="25"/>
        <v>1000</v>
      </c>
      <c r="K429" s="80">
        <f t="shared" si="26"/>
        <v>0</v>
      </c>
      <c r="L429" s="80" t="str">
        <f t="shared" si="27"/>
        <v/>
      </c>
    </row>
    <row r="430" spans="1:12" x14ac:dyDescent="0.8">
      <c r="A430" s="74">
        <v>429</v>
      </c>
      <c r="B430" s="75">
        <v>255047.65938810655</v>
      </c>
      <c r="C430" s="76">
        <v>37.022734425812764</v>
      </c>
      <c r="D430" s="76">
        <v>23.529510877496023</v>
      </c>
      <c r="E430" s="76">
        <v>489.60534549830129</v>
      </c>
      <c r="F430" s="76">
        <v>40.407535226254971</v>
      </c>
      <c r="G430" s="77">
        <v>2</v>
      </c>
      <c r="H430" s="80">
        <f t="shared" si="24"/>
        <v>37.022734425812764</v>
      </c>
      <c r="I430" s="80">
        <f t="shared" si="25"/>
        <v>1000</v>
      </c>
      <c r="K430" s="80">
        <f t="shared" si="26"/>
        <v>0</v>
      </c>
      <c r="L430" s="80" t="str">
        <f t="shared" si="27"/>
        <v/>
      </c>
    </row>
    <row r="431" spans="1:12" x14ac:dyDescent="0.8">
      <c r="A431" s="74">
        <v>430</v>
      </c>
      <c r="B431" s="75">
        <v>305247.93825134612</v>
      </c>
      <c r="C431" s="76">
        <v>36.165388884760105</v>
      </c>
      <c r="D431" s="76">
        <v>27.299947841971314</v>
      </c>
      <c r="E431" s="76">
        <v>598.14981786683961</v>
      </c>
      <c r="F431" s="76">
        <v>37.408284353480994</v>
      </c>
      <c r="G431" s="77">
        <v>2</v>
      </c>
      <c r="H431" s="80">
        <f t="shared" si="24"/>
        <v>36.165388884760105</v>
      </c>
      <c r="I431" s="80">
        <f t="shared" si="25"/>
        <v>1000</v>
      </c>
      <c r="K431" s="80">
        <f t="shared" si="26"/>
        <v>0</v>
      </c>
      <c r="L431" s="80" t="str">
        <f t="shared" si="27"/>
        <v/>
      </c>
    </row>
    <row r="432" spans="1:12" x14ac:dyDescent="0.8">
      <c r="A432" s="74">
        <v>431</v>
      </c>
      <c r="B432" s="75">
        <v>400703.06773177232</v>
      </c>
      <c r="C432" s="76">
        <v>46.285985042013927</v>
      </c>
      <c r="D432" s="76">
        <v>29.964358008459524</v>
      </c>
      <c r="E432" s="76">
        <v>626.16281968271016</v>
      </c>
      <c r="F432" s="76">
        <v>39.020018445133701</v>
      </c>
      <c r="G432" s="77">
        <v>1</v>
      </c>
      <c r="H432" s="80">
        <f t="shared" si="24"/>
        <v>29.964358008459524</v>
      </c>
      <c r="I432" s="80">
        <f t="shared" si="25"/>
        <v>1000</v>
      </c>
      <c r="K432" s="80">
        <f t="shared" si="26"/>
        <v>0</v>
      </c>
      <c r="L432" s="80" t="str">
        <f t="shared" si="27"/>
        <v/>
      </c>
    </row>
    <row r="433" spans="1:12" x14ac:dyDescent="0.8">
      <c r="A433" s="74">
        <v>432</v>
      </c>
      <c r="B433" s="75">
        <v>149790.87028040946</v>
      </c>
      <c r="C433" s="76">
        <v>41.256877770467852</v>
      </c>
      <c r="D433" s="76">
        <v>26.167090329257586</v>
      </c>
      <c r="E433" s="76">
        <v>460.47580887432377</v>
      </c>
      <c r="F433" s="76">
        <v>48.233746506916837</v>
      </c>
      <c r="G433" s="77">
        <v>2</v>
      </c>
      <c r="H433" s="80">
        <f t="shared" si="24"/>
        <v>41.256877770467852</v>
      </c>
      <c r="I433" s="80">
        <f t="shared" si="25"/>
        <v>1000</v>
      </c>
      <c r="K433" s="80">
        <f t="shared" si="26"/>
        <v>0</v>
      </c>
      <c r="L433" s="80" t="str">
        <f t="shared" si="27"/>
        <v/>
      </c>
    </row>
    <row r="434" spans="1:12" x14ac:dyDescent="0.8">
      <c r="A434" s="74">
        <v>433</v>
      </c>
      <c r="B434" s="75">
        <v>-79588.160940576112</v>
      </c>
      <c r="C434" s="76">
        <v>31.882741845341133</v>
      </c>
      <c r="D434" s="76">
        <v>21.879374076729629</v>
      </c>
      <c r="E434" s="76">
        <v>688.32284550373834</v>
      </c>
      <c r="F434" s="76">
        <v>44.164306011673204</v>
      </c>
      <c r="G434" s="77">
        <v>3</v>
      </c>
      <c r="H434" s="80">
        <f t="shared" si="24"/>
        <v>44.164306011673204</v>
      </c>
      <c r="I434" s="80">
        <f t="shared" si="25"/>
        <v>688.32284550373834</v>
      </c>
      <c r="K434" s="80">
        <f t="shared" si="26"/>
        <v>688.32284550373834</v>
      </c>
      <c r="L434" s="80">
        <f t="shared" si="27"/>
        <v>688.32284550373834</v>
      </c>
    </row>
    <row r="435" spans="1:12" x14ac:dyDescent="0.8">
      <c r="A435" s="74">
        <v>434</v>
      </c>
      <c r="B435" s="75">
        <v>478182.44116559951</v>
      </c>
      <c r="C435" s="76">
        <v>30.352677251732338</v>
      </c>
      <c r="D435" s="76">
        <v>27.423505873267409</v>
      </c>
      <c r="E435" s="76">
        <v>590.5745193457492</v>
      </c>
      <c r="F435" s="76">
        <v>36.396691058861869</v>
      </c>
      <c r="G435" s="77">
        <v>2</v>
      </c>
      <c r="H435" s="80">
        <f t="shared" si="24"/>
        <v>30.352677251732338</v>
      </c>
      <c r="I435" s="80">
        <f t="shared" si="25"/>
        <v>1000</v>
      </c>
      <c r="K435" s="80">
        <f t="shared" si="26"/>
        <v>0</v>
      </c>
      <c r="L435" s="80" t="str">
        <f t="shared" si="27"/>
        <v/>
      </c>
    </row>
    <row r="436" spans="1:12" x14ac:dyDescent="0.8">
      <c r="A436" s="74">
        <v>435</v>
      </c>
      <c r="B436" s="75">
        <v>-108254.24616449163</v>
      </c>
      <c r="C436" s="76">
        <v>24.373010500672645</v>
      </c>
      <c r="D436" s="76">
        <v>27.826635883746089</v>
      </c>
      <c r="E436" s="76">
        <v>719.21596994849415</v>
      </c>
      <c r="F436" s="76">
        <v>45.206403688318986</v>
      </c>
      <c r="G436" s="77">
        <v>3</v>
      </c>
      <c r="H436" s="80">
        <f t="shared" si="24"/>
        <v>45.206403688318986</v>
      </c>
      <c r="I436" s="80">
        <f t="shared" si="25"/>
        <v>719.21596994849415</v>
      </c>
      <c r="K436" s="80">
        <f t="shared" si="26"/>
        <v>719.21596994849415</v>
      </c>
      <c r="L436" s="80">
        <f t="shared" si="27"/>
        <v>719.21596994849415</v>
      </c>
    </row>
    <row r="437" spans="1:12" x14ac:dyDescent="0.8">
      <c r="A437" s="74">
        <v>436</v>
      </c>
      <c r="B437" s="75">
        <v>-134843.33239319059</v>
      </c>
      <c r="C437" s="76">
        <v>33.06649554961465</v>
      </c>
      <c r="D437" s="76">
        <v>23.87171048124107</v>
      </c>
      <c r="E437" s="76">
        <v>556.33796407355544</v>
      </c>
      <c r="F437" s="76">
        <v>43.535912336811023</v>
      </c>
      <c r="G437" s="77">
        <v>3</v>
      </c>
      <c r="H437" s="80">
        <f t="shared" si="24"/>
        <v>43.535912336811023</v>
      </c>
      <c r="I437" s="80">
        <f t="shared" si="25"/>
        <v>556.33796407355544</v>
      </c>
      <c r="K437" s="80">
        <f t="shared" si="26"/>
        <v>556.33796407355544</v>
      </c>
      <c r="L437" s="80">
        <f t="shared" si="27"/>
        <v>556.33796407355544</v>
      </c>
    </row>
    <row r="438" spans="1:12" x14ac:dyDescent="0.8">
      <c r="A438" s="74">
        <v>437</v>
      </c>
      <c r="B438" s="75">
        <v>466197.52008728636</v>
      </c>
      <c r="C438" s="76">
        <v>33.227785534776487</v>
      </c>
      <c r="D438" s="76">
        <v>27.092321162073329</v>
      </c>
      <c r="E438" s="76">
        <v>536.71496374446735</v>
      </c>
      <c r="F438" s="76">
        <v>32.946185606322885</v>
      </c>
      <c r="G438" s="77">
        <v>1</v>
      </c>
      <c r="H438" s="80">
        <f t="shared" si="24"/>
        <v>27.092321162073329</v>
      </c>
      <c r="I438" s="80">
        <f t="shared" si="25"/>
        <v>1000</v>
      </c>
      <c r="K438" s="80">
        <f t="shared" si="26"/>
        <v>0</v>
      </c>
      <c r="L438" s="80" t="str">
        <f t="shared" si="27"/>
        <v/>
      </c>
    </row>
    <row r="439" spans="1:12" x14ac:dyDescent="0.8">
      <c r="A439" s="74">
        <v>438</v>
      </c>
      <c r="B439" s="75">
        <v>226162.95686625433</v>
      </c>
      <c r="C439" s="76">
        <v>33.808414972846762</v>
      </c>
      <c r="D439" s="76">
        <v>32.928036655819099</v>
      </c>
      <c r="E439" s="76">
        <v>478.13040501882813</v>
      </c>
      <c r="F439" s="76">
        <v>36.967317477582995</v>
      </c>
      <c r="G439" s="77">
        <v>2</v>
      </c>
      <c r="H439" s="80">
        <f t="shared" si="24"/>
        <v>33.808414972846762</v>
      </c>
      <c r="I439" s="80">
        <f t="shared" si="25"/>
        <v>1000</v>
      </c>
      <c r="K439" s="80">
        <f t="shared" si="26"/>
        <v>0</v>
      </c>
      <c r="L439" s="80" t="str">
        <f t="shared" si="27"/>
        <v/>
      </c>
    </row>
    <row r="440" spans="1:12" x14ac:dyDescent="0.8">
      <c r="A440" s="74">
        <v>439</v>
      </c>
      <c r="B440" s="75">
        <v>120384.15556238079</v>
      </c>
      <c r="C440" s="76">
        <v>43.118626919988188</v>
      </c>
      <c r="D440" s="76">
        <v>28.856704215377611</v>
      </c>
      <c r="E440" s="76">
        <v>525.54213792353903</v>
      </c>
      <c r="F440" s="76">
        <v>37.369054780195114</v>
      </c>
      <c r="G440" s="77">
        <v>2</v>
      </c>
      <c r="H440" s="80">
        <f t="shared" si="24"/>
        <v>43.118626919988188</v>
      </c>
      <c r="I440" s="80">
        <f t="shared" si="25"/>
        <v>1000</v>
      </c>
      <c r="K440" s="80">
        <f t="shared" si="26"/>
        <v>0</v>
      </c>
      <c r="L440" s="80" t="str">
        <f t="shared" si="27"/>
        <v/>
      </c>
    </row>
    <row r="441" spans="1:12" x14ac:dyDescent="0.8">
      <c r="A441" s="74">
        <v>440</v>
      </c>
      <c r="B441" s="75">
        <v>214812.38384780521</v>
      </c>
      <c r="C441" s="76">
        <v>35.406055743534012</v>
      </c>
      <c r="D441" s="76">
        <v>29.471011361628712</v>
      </c>
      <c r="E441" s="76">
        <v>496.25139633623536</v>
      </c>
      <c r="F441" s="76">
        <v>32.790888863121381</v>
      </c>
      <c r="G441" s="77">
        <v>2</v>
      </c>
      <c r="H441" s="80">
        <f t="shared" si="24"/>
        <v>35.406055743534012</v>
      </c>
      <c r="I441" s="80">
        <f t="shared" si="25"/>
        <v>1000</v>
      </c>
      <c r="K441" s="80">
        <f t="shared" si="26"/>
        <v>0</v>
      </c>
      <c r="L441" s="80" t="str">
        <f t="shared" si="27"/>
        <v/>
      </c>
    </row>
    <row r="442" spans="1:12" x14ac:dyDescent="0.8">
      <c r="A442" s="74">
        <v>441</v>
      </c>
      <c r="B442" s="75">
        <v>-36086.610419513891</v>
      </c>
      <c r="C442" s="76">
        <v>47.25488661718898</v>
      </c>
      <c r="D442" s="76">
        <v>31.889048164053346</v>
      </c>
      <c r="E442" s="76">
        <v>589.86711507416658</v>
      </c>
      <c r="F442" s="76">
        <v>48.215960255485903</v>
      </c>
      <c r="G442" s="77">
        <v>2</v>
      </c>
      <c r="H442" s="80">
        <f t="shared" si="24"/>
        <v>47.25488661718898</v>
      </c>
      <c r="I442" s="80">
        <f t="shared" si="25"/>
        <v>1000</v>
      </c>
      <c r="K442" s="80">
        <f t="shared" si="26"/>
        <v>0</v>
      </c>
      <c r="L442" s="80" t="str">
        <f t="shared" si="27"/>
        <v/>
      </c>
    </row>
    <row r="443" spans="1:12" x14ac:dyDescent="0.8">
      <c r="A443" s="74">
        <v>442</v>
      </c>
      <c r="B443" s="75">
        <v>128232.47450684477</v>
      </c>
      <c r="C443" s="76">
        <v>37.373722473653757</v>
      </c>
      <c r="D443" s="76">
        <v>27.065062077243127</v>
      </c>
      <c r="E443" s="76">
        <v>517.56966179506117</v>
      </c>
      <c r="F443" s="76">
        <v>45.126612504357425</v>
      </c>
      <c r="G443" s="77">
        <v>2</v>
      </c>
      <c r="H443" s="80">
        <f t="shared" si="24"/>
        <v>37.373722473653757</v>
      </c>
      <c r="I443" s="80">
        <f t="shared" si="25"/>
        <v>1000</v>
      </c>
      <c r="K443" s="80">
        <f t="shared" si="26"/>
        <v>0</v>
      </c>
      <c r="L443" s="80" t="str">
        <f t="shared" si="27"/>
        <v/>
      </c>
    </row>
    <row r="444" spans="1:12" x14ac:dyDescent="0.8">
      <c r="A444" s="74">
        <v>443</v>
      </c>
      <c r="B444" s="75">
        <v>494778.77567976969</v>
      </c>
      <c r="C444" s="76">
        <v>30.222684397614554</v>
      </c>
      <c r="D444" s="76">
        <v>33.529222169850392</v>
      </c>
      <c r="E444" s="76">
        <v>433.44906962965524</v>
      </c>
      <c r="F444" s="76">
        <v>45.987061756860925</v>
      </c>
      <c r="G444" s="77">
        <v>2</v>
      </c>
      <c r="H444" s="80">
        <f t="shared" si="24"/>
        <v>30.222684397614554</v>
      </c>
      <c r="I444" s="80">
        <f t="shared" si="25"/>
        <v>1000</v>
      </c>
      <c r="K444" s="80">
        <f t="shared" si="26"/>
        <v>0</v>
      </c>
      <c r="L444" s="80" t="str">
        <f t="shared" si="27"/>
        <v/>
      </c>
    </row>
    <row r="445" spans="1:12" x14ac:dyDescent="0.8">
      <c r="A445" s="74">
        <v>444</v>
      </c>
      <c r="B445" s="75">
        <v>-137272.00467267982</v>
      </c>
      <c r="C445" s="76">
        <v>29.875864673909359</v>
      </c>
      <c r="D445" s="76">
        <v>27.300582367250325</v>
      </c>
      <c r="E445" s="76">
        <v>521.14620805770801</v>
      </c>
      <c r="F445" s="76">
        <v>42.134811353479392</v>
      </c>
      <c r="G445" s="77">
        <v>3</v>
      </c>
      <c r="H445" s="80">
        <f t="shared" si="24"/>
        <v>42.134811353479392</v>
      </c>
      <c r="I445" s="80">
        <f t="shared" si="25"/>
        <v>521.14620805770801</v>
      </c>
      <c r="K445" s="80">
        <f t="shared" si="26"/>
        <v>521.14620805770801</v>
      </c>
      <c r="L445" s="80">
        <f t="shared" si="27"/>
        <v>521.14620805770801</v>
      </c>
    </row>
    <row r="446" spans="1:12" x14ac:dyDescent="0.8">
      <c r="A446" s="74">
        <v>445</v>
      </c>
      <c r="B446" s="75">
        <v>280278.40859011142</v>
      </c>
      <c r="C446" s="76">
        <v>33.686768968948826</v>
      </c>
      <c r="D446" s="76">
        <v>25.574512225148638</v>
      </c>
      <c r="E446" s="76">
        <v>590.28051748431949</v>
      </c>
      <c r="F446" s="76">
        <v>36.815170838871154</v>
      </c>
      <c r="G446" s="77">
        <v>2</v>
      </c>
      <c r="H446" s="80">
        <f t="shared" si="24"/>
        <v>33.686768968948826</v>
      </c>
      <c r="I446" s="80">
        <f t="shared" si="25"/>
        <v>1000</v>
      </c>
      <c r="K446" s="80">
        <f t="shared" si="26"/>
        <v>0</v>
      </c>
      <c r="L446" s="80" t="str">
        <f t="shared" si="27"/>
        <v/>
      </c>
    </row>
    <row r="447" spans="1:12" x14ac:dyDescent="0.8">
      <c r="A447" s="74">
        <v>446</v>
      </c>
      <c r="B447" s="75">
        <v>59013.660121589433</v>
      </c>
      <c r="C447" s="76">
        <v>44.902132371994654</v>
      </c>
      <c r="D447" s="76">
        <v>33.508340932224371</v>
      </c>
      <c r="E447" s="76">
        <v>472.55350176316841</v>
      </c>
      <c r="F447" s="76">
        <v>30.102584858347861</v>
      </c>
      <c r="G447" s="77">
        <v>2</v>
      </c>
      <c r="H447" s="80">
        <f t="shared" si="24"/>
        <v>44.902132371994654</v>
      </c>
      <c r="I447" s="80">
        <f t="shared" si="25"/>
        <v>1000</v>
      </c>
      <c r="K447" s="80">
        <f t="shared" si="26"/>
        <v>0</v>
      </c>
      <c r="L447" s="80" t="str">
        <f t="shared" si="27"/>
        <v/>
      </c>
    </row>
    <row r="448" spans="1:12" x14ac:dyDescent="0.8">
      <c r="A448" s="74">
        <v>447</v>
      </c>
      <c r="B448" s="75">
        <v>348880.18331256928</v>
      </c>
      <c r="C448" s="76">
        <v>22.153748471015202</v>
      </c>
      <c r="D448" s="76">
        <v>27.707310202371776</v>
      </c>
      <c r="E448" s="76">
        <v>569.66882834403214</v>
      </c>
      <c r="F448" s="76">
        <v>38.354697415388003</v>
      </c>
      <c r="G448" s="77">
        <v>2</v>
      </c>
      <c r="H448" s="80">
        <f t="shared" si="24"/>
        <v>22.153748471015202</v>
      </c>
      <c r="I448" s="80">
        <f t="shared" si="25"/>
        <v>1000</v>
      </c>
      <c r="K448" s="80">
        <f t="shared" si="26"/>
        <v>0</v>
      </c>
      <c r="L448" s="80" t="str">
        <f t="shared" si="27"/>
        <v/>
      </c>
    </row>
    <row r="449" spans="1:12" x14ac:dyDescent="0.8">
      <c r="A449" s="74">
        <v>448</v>
      </c>
      <c r="B449" s="75">
        <v>359806.87254633615</v>
      </c>
      <c r="C449" s="76">
        <v>34.221801966711951</v>
      </c>
      <c r="D449" s="76">
        <v>30.555238913002249</v>
      </c>
      <c r="E449" s="76">
        <v>620.87882892855987</v>
      </c>
      <c r="F449" s="76">
        <v>45.019638213005351</v>
      </c>
      <c r="G449" s="77">
        <v>2</v>
      </c>
      <c r="H449" s="80">
        <f t="shared" si="24"/>
        <v>34.221801966711951</v>
      </c>
      <c r="I449" s="80">
        <f t="shared" si="25"/>
        <v>1000</v>
      </c>
      <c r="K449" s="80">
        <f t="shared" si="26"/>
        <v>0</v>
      </c>
      <c r="L449" s="80" t="str">
        <f t="shared" si="27"/>
        <v/>
      </c>
    </row>
    <row r="450" spans="1:12" x14ac:dyDescent="0.8">
      <c r="A450" s="74">
        <v>449</v>
      </c>
      <c r="B450" s="75">
        <v>-156481.54527424974</v>
      </c>
      <c r="C450" s="76">
        <v>40.54972081484992</v>
      </c>
      <c r="D450" s="76">
        <v>29.927836166078333</v>
      </c>
      <c r="E450" s="76">
        <v>545.01131398153359</v>
      </c>
      <c r="F450" s="76">
        <v>44.543775454468943</v>
      </c>
      <c r="G450" s="77">
        <v>3</v>
      </c>
      <c r="H450" s="80">
        <f t="shared" si="24"/>
        <v>44.543775454468943</v>
      </c>
      <c r="I450" s="80">
        <f t="shared" si="25"/>
        <v>545.01131398153359</v>
      </c>
      <c r="K450" s="80">
        <f t="shared" si="26"/>
        <v>545.01131398153359</v>
      </c>
      <c r="L450" s="80">
        <f t="shared" si="27"/>
        <v>545.01131398153359</v>
      </c>
    </row>
    <row r="451" spans="1:12" x14ac:dyDescent="0.8">
      <c r="A451" s="74">
        <v>450</v>
      </c>
      <c r="B451" s="75">
        <v>327837.97374245105</v>
      </c>
      <c r="C451" s="76">
        <v>29.357140914509635</v>
      </c>
      <c r="D451" s="76">
        <v>30.023914707337585</v>
      </c>
      <c r="E451" s="76">
        <v>547.38681054188351</v>
      </c>
      <c r="F451" s="76">
        <v>38.392840174318138</v>
      </c>
      <c r="G451" s="77">
        <v>2</v>
      </c>
      <c r="H451" s="80">
        <f t="shared" ref="H451:H514" si="28">IF($G451 = 1, $D451, IF($G451 = 2, $C451, IF($G451 = 3, $F451)))</f>
        <v>29.357140914509635</v>
      </c>
      <c r="I451" s="80">
        <f t="shared" ref="I451:I514" si="29">IF($G451 = 1, 1000, IF($G451 = 2, 1000, IF($G451 = 3, $E451)))</f>
        <v>1000</v>
      </c>
      <c r="K451" s="80">
        <f t="shared" ref="K451:K514" si="30">IF($G451 = 3, $E451, 0)</f>
        <v>0</v>
      </c>
      <c r="L451" s="80" t="str">
        <f t="shared" ref="L451:L514" si="31">IF($G451 = 3, $E451, "")</f>
        <v/>
      </c>
    </row>
    <row r="452" spans="1:12" x14ac:dyDescent="0.8">
      <c r="A452" s="74">
        <v>451</v>
      </c>
      <c r="B452" s="75">
        <v>306464.92955034086</v>
      </c>
      <c r="C452" s="76">
        <v>34.980821800414979</v>
      </c>
      <c r="D452" s="76">
        <v>22.553053567337283</v>
      </c>
      <c r="E452" s="76">
        <v>475.60755782010489</v>
      </c>
      <c r="F452" s="76">
        <v>34.185204574375852</v>
      </c>
      <c r="G452" s="77">
        <v>2</v>
      </c>
      <c r="H452" s="80">
        <f t="shared" si="28"/>
        <v>34.980821800414979</v>
      </c>
      <c r="I452" s="80">
        <f t="shared" si="29"/>
        <v>1000</v>
      </c>
      <c r="K452" s="80">
        <f t="shared" si="30"/>
        <v>0</v>
      </c>
      <c r="L452" s="80" t="str">
        <f t="shared" si="31"/>
        <v/>
      </c>
    </row>
    <row r="453" spans="1:12" x14ac:dyDescent="0.8">
      <c r="A453" s="74">
        <v>452</v>
      </c>
      <c r="B453" s="75">
        <v>172725.92917213636</v>
      </c>
      <c r="C453" s="76">
        <v>38.846375310097855</v>
      </c>
      <c r="D453" s="76">
        <v>30.468675146097752</v>
      </c>
      <c r="E453" s="76">
        <v>732.27917117050367</v>
      </c>
      <c r="F453" s="76">
        <v>42.896513914279645</v>
      </c>
      <c r="G453" s="77">
        <v>2</v>
      </c>
      <c r="H453" s="80">
        <f t="shared" si="28"/>
        <v>38.846375310097855</v>
      </c>
      <c r="I453" s="80">
        <f t="shared" si="29"/>
        <v>1000</v>
      </c>
      <c r="K453" s="80">
        <f t="shared" si="30"/>
        <v>0</v>
      </c>
      <c r="L453" s="80" t="str">
        <f t="shared" si="31"/>
        <v/>
      </c>
    </row>
    <row r="454" spans="1:12" x14ac:dyDescent="0.8">
      <c r="A454" s="74">
        <v>453</v>
      </c>
      <c r="B454" s="75">
        <v>430633.58900504163</v>
      </c>
      <c r="C454" s="76">
        <v>35.866751211096016</v>
      </c>
      <c r="D454" s="76">
        <v>32.467290516062107</v>
      </c>
      <c r="E454" s="76">
        <v>635.38315705777063</v>
      </c>
      <c r="F454" s="76">
        <v>48.995370926066492</v>
      </c>
      <c r="G454" s="77">
        <v>2</v>
      </c>
      <c r="H454" s="80">
        <f t="shared" si="28"/>
        <v>35.866751211096016</v>
      </c>
      <c r="I454" s="80">
        <f t="shared" si="29"/>
        <v>1000</v>
      </c>
      <c r="K454" s="80">
        <f t="shared" si="30"/>
        <v>0</v>
      </c>
      <c r="L454" s="80" t="str">
        <f t="shared" si="31"/>
        <v/>
      </c>
    </row>
    <row r="455" spans="1:12" x14ac:dyDescent="0.8">
      <c r="A455" s="74">
        <v>454</v>
      </c>
      <c r="B455" s="75">
        <v>471011.79726081295</v>
      </c>
      <c r="C455" s="76">
        <v>28.351765239079757</v>
      </c>
      <c r="D455" s="76">
        <v>28.865414983883014</v>
      </c>
      <c r="E455" s="76">
        <v>588.25093077694805</v>
      </c>
      <c r="F455" s="76">
        <v>43.690912700909905</v>
      </c>
      <c r="G455" s="77">
        <v>2</v>
      </c>
      <c r="H455" s="80">
        <f t="shared" si="28"/>
        <v>28.351765239079757</v>
      </c>
      <c r="I455" s="80">
        <f t="shared" si="29"/>
        <v>1000</v>
      </c>
      <c r="K455" s="80">
        <f t="shared" si="30"/>
        <v>0</v>
      </c>
      <c r="L455" s="80" t="str">
        <f t="shared" si="31"/>
        <v/>
      </c>
    </row>
    <row r="456" spans="1:12" x14ac:dyDescent="0.8">
      <c r="A456" s="74">
        <v>455</v>
      </c>
      <c r="B456" s="75">
        <v>-54513.740343978861</v>
      </c>
      <c r="C456" s="76">
        <v>31.392052322694088</v>
      </c>
      <c r="D456" s="76">
        <v>29.820983962028947</v>
      </c>
      <c r="E456" s="76">
        <v>667.92599299339076</v>
      </c>
      <c r="F456" s="76">
        <v>41.770276220433388</v>
      </c>
      <c r="G456" s="77">
        <v>3</v>
      </c>
      <c r="H456" s="80">
        <f t="shared" si="28"/>
        <v>41.770276220433388</v>
      </c>
      <c r="I456" s="80">
        <f t="shared" si="29"/>
        <v>667.92599299339076</v>
      </c>
      <c r="K456" s="80">
        <f t="shared" si="30"/>
        <v>667.92599299339076</v>
      </c>
      <c r="L456" s="80">
        <f t="shared" si="31"/>
        <v>667.92599299339076</v>
      </c>
    </row>
    <row r="457" spans="1:12" x14ac:dyDescent="0.8">
      <c r="A457" s="74">
        <v>456</v>
      </c>
      <c r="B457" s="75">
        <v>179978.12225819216</v>
      </c>
      <c r="C457" s="76">
        <v>38.52116160685879</v>
      </c>
      <c r="D457" s="76">
        <v>29.59697801493839</v>
      </c>
      <c r="E457" s="76">
        <v>455.42693510957616</v>
      </c>
      <c r="F457" s="76">
        <v>41.786843413049077</v>
      </c>
      <c r="G457" s="77">
        <v>2</v>
      </c>
      <c r="H457" s="80">
        <f t="shared" si="28"/>
        <v>38.52116160685879</v>
      </c>
      <c r="I457" s="80">
        <f t="shared" si="29"/>
        <v>1000</v>
      </c>
      <c r="K457" s="80">
        <f t="shared" si="30"/>
        <v>0</v>
      </c>
      <c r="L457" s="80" t="str">
        <f t="shared" si="31"/>
        <v/>
      </c>
    </row>
    <row r="458" spans="1:12" x14ac:dyDescent="0.8">
      <c r="A458" s="74">
        <v>457</v>
      </c>
      <c r="B458" s="75">
        <v>43634.425677626161</v>
      </c>
      <c r="C458" s="76">
        <v>44.249774134815397</v>
      </c>
      <c r="D458" s="76">
        <v>28.97360594415305</v>
      </c>
      <c r="E458" s="76">
        <v>591.24947217077988</v>
      </c>
      <c r="F458" s="76">
        <v>39.025923769302217</v>
      </c>
      <c r="G458" s="77">
        <v>2</v>
      </c>
      <c r="H458" s="80">
        <f t="shared" si="28"/>
        <v>44.249774134815397</v>
      </c>
      <c r="I458" s="80">
        <f t="shared" si="29"/>
        <v>1000</v>
      </c>
      <c r="K458" s="80">
        <f t="shared" si="30"/>
        <v>0</v>
      </c>
      <c r="L458" s="80" t="str">
        <f t="shared" si="31"/>
        <v/>
      </c>
    </row>
    <row r="459" spans="1:12" x14ac:dyDescent="0.8">
      <c r="A459" s="74">
        <v>458</v>
      </c>
      <c r="B459" s="75">
        <v>506484.77095452999</v>
      </c>
      <c r="C459" s="76">
        <v>30.148314458991521</v>
      </c>
      <c r="D459" s="76">
        <v>26.788435025494653</v>
      </c>
      <c r="E459" s="76">
        <v>645.97789067721601</v>
      </c>
      <c r="F459" s="76">
        <v>35.992986449430461</v>
      </c>
      <c r="G459" s="77">
        <v>2</v>
      </c>
      <c r="H459" s="80">
        <f t="shared" si="28"/>
        <v>30.148314458991521</v>
      </c>
      <c r="I459" s="80">
        <f t="shared" si="29"/>
        <v>1000</v>
      </c>
      <c r="K459" s="80">
        <f t="shared" si="30"/>
        <v>0</v>
      </c>
      <c r="L459" s="80" t="str">
        <f t="shared" si="31"/>
        <v/>
      </c>
    </row>
    <row r="460" spans="1:12" x14ac:dyDescent="0.8">
      <c r="A460" s="74">
        <v>459</v>
      </c>
      <c r="B460" s="75">
        <v>380123.98047943856</v>
      </c>
      <c r="C460" s="76">
        <v>26.49703793585698</v>
      </c>
      <c r="D460" s="76">
        <v>31.597847221690429</v>
      </c>
      <c r="E460" s="76">
        <v>518.02524996578745</v>
      </c>
      <c r="F460" s="76">
        <v>35.129285404979619</v>
      </c>
      <c r="G460" s="77">
        <v>1</v>
      </c>
      <c r="H460" s="80">
        <f t="shared" si="28"/>
        <v>31.597847221690429</v>
      </c>
      <c r="I460" s="80">
        <f t="shared" si="29"/>
        <v>1000</v>
      </c>
      <c r="K460" s="80">
        <f t="shared" si="30"/>
        <v>0</v>
      </c>
      <c r="L460" s="80" t="str">
        <f t="shared" si="31"/>
        <v/>
      </c>
    </row>
    <row r="461" spans="1:12" x14ac:dyDescent="0.8">
      <c r="A461" s="74">
        <v>460</v>
      </c>
      <c r="B461" s="75">
        <v>360400.75729131326</v>
      </c>
      <c r="C461" s="76">
        <v>34.603647001681253</v>
      </c>
      <c r="D461" s="76">
        <v>30.292137172749698</v>
      </c>
      <c r="E461" s="76">
        <v>583.57647562067746</v>
      </c>
      <c r="F461" s="76">
        <v>42.411631070021059</v>
      </c>
      <c r="G461" s="77">
        <v>1</v>
      </c>
      <c r="H461" s="80">
        <f t="shared" si="28"/>
        <v>30.292137172749698</v>
      </c>
      <c r="I461" s="80">
        <f t="shared" si="29"/>
        <v>1000</v>
      </c>
      <c r="K461" s="80">
        <f t="shared" si="30"/>
        <v>0</v>
      </c>
      <c r="L461" s="80" t="str">
        <f t="shared" si="31"/>
        <v/>
      </c>
    </row>
    <row r="462" spans="1:12" x14ac:dyDescent="0.8">
      <c r="A462" s="74">
        <v>461</v>
      </c>
      <c r="B462" s="75">
        <v>239863.61246751784</v>
      </c>
      <c r="C462" s="76">
        <v>36.571187301392108</v>
      </c>
      <c r="D462" s="76">
        <v>29.402432342031574</v>
      </c>
      <c r="E462" s="76">
        <v>548.6853759514413</v>
      </c>
      <c r="F462" s="76">
        <v>42.534288569942433</v>
      </c>
      <c r="G462" s="77">
        <v>2</v>
      </c>
      <c r="H462" s="80">
        <f t="shared" si="28"/>
        <v>36.571187301392108</v>
      </c>
      <c r="I462" s="80">
        <f t="shared" si="29"/>
        <v>1000</v>
      </c>
      <c r="K462" s="80">
        <f t="shared" si="30"/>
        <v>0</v>
      </c>
      <c r="L462" s="80" t="str">
        <f t="shared" si="31"/>
        <v/>
      </c>
    </row>
    <row r="463" spans="1:12" x14ac:dyDescent="0.8">
      <c r="A463" s="74">
        <v>462</v>
      </c>
      <c r="B463" s="75">
        <v>-14557.919790871441</v>
      </c>
      <c r="C463" s="76">
        <v>43.272048969856442</v>
      </c>
      <c r="D463" s="76">
        <v>29.838864865270299</v>
      </c>
      <c r="E463" s="76">
        <v>768.93400271525297</v>
      </c>
      <c r="F463" s="76">
        <v>40.505207374461101</v>
      </c>
      <c r="G463" s="77">
        <v>3</v>
      </c>
      <c r="H463" s="80">
        <f t="shared" si="28"/>
        <v>40.505207374461101</v>
      </c>
      <c r="I463" s="80">
        <f t="shared" si="29"/>
        <v>768.93400271525297</v>
      </c>
      <c r="K463" s="80">
        <f t="shared" si="30"/>
        <v>768.93400271525297</v>
      </c>
      <c r="L463" s="80">
        <f t="shared" si="31"/>
        <v>768.93400271525297</v>
      </c>
    </row>
    <row r="464" spans="1:12" x14ac:dyDescent="0.8">
      <c r="A464" s="74">
        <v>463</v>
      </c>
      <c r="B464" s="75">
        <v>458519.26352979429</v>
      </c>
      <c r="C464" s="76">
        <v>33.926052612870485</v>
      </c>
      <c r="D464" s="76">
        <v>32.47382774887771</v>
      </c>
      <c r="E464" s="76">
        <v>425.22416237945924</v>
      </c>
      <c r="F464" s="76">
        <v>43.491827409800536</v>
      </c>
      <c r="G464" s="77">
        <v>2</v>
      </c>
      <c r="H464" s="80">
        <f t="shared" si="28"/>
        <v>33.926052612870485</v>
      </c>
      <c r="I464" s="80">
        <f t="shared" si="29"/>
        <v>1000</v>
      </c>
      <c r="K464" s="80">
        <f t="shared" si="30"/>
        <v>0</v>
      </c>
      <c r="L464" s="80" t="str">
        <f t="shared" si="31"/>
        <v/>
      </c>
    </row>
    <row r="465" spans="1:12" x14ac:dyDescent="0.8">
      <c r="A465" s="74">
        <v>464</v>
      </c>
      <c r="B465" s="75">
        <v>624820.08718392113</v>
      </c>
      <c r="C465" s="76">
        <v>24.04156185134535</v>
      </c>
      <c r="D465" s="76">
        <v>24.884151333760812</v>
      </c>
      <c r="E465" s="76">
        <v>526.60114391548507</v>
      </c>
      <c r="F465" s="76">
        <v>49.490679325114236</v>
      </c>
      <c r="G465" s="77">
        <v>2</v>
      </c>
      <c r="H465" s="80">
        <f t="shared" si="28"/>
        <v>24.04156185134535</v>
      </c>
      <c r="I465" s="80">
        <f t="shared" si="29"/>
        <v>1000</v>
      </c>
      <c r="K465" s="80">
        <f t="shared" si="30"/>
        <v>0</v>
      </c>
      <c r="L465" s="80" t="str">
        <f t="shared" si="31"/>
        <v/>
      </c>
    </row>
    <row r="466" spans="1:12" x14ac:dyDescent="0.8">
      <c r="A466" s="74">
        <v>465</v>
      </c>
      <c r="B466" s="75">
        <v>341675.14930501184</v>
      </c>
      <c r="C466" s="76">
        <v>34.131010912386195</v>
      </c>
      <c r="D466" s="76">
        <v>33.703854243501013</v>
      </c>
      <c r="E466" s="76">
        <v>615.42458067739767</v>
      </c>
      <c r="F466" s="76">
        <v>52.378062975186992</v>
      </c>
      <c r="G466" s="77">
        <v>1</v>
      </c>
      <c r="H466" s="80">
        <f t="shared" si="28"/>
        <v>33.703854243501013</v>
      </c>
      <c r="I466" s="80">
        <f t="shared" si="29"/>
        <v>1000</v>
      </c>
      <c r="K466" s="80">
        <f t="shared" si="30"/>
        <v>0</v>
      </c>
      <c r="L466" s="80" t="str">
        <f t="shared" si="31"/>
        <v/>
      </c>
    </row>
    <row r="467" spans="1:12" x14ac:dyDescent="0.8">
      <c r="A467" s="74">
        <v>466</v>
      </c>
      <c r="B467" s="75">
        <v>200464.94722865894</v>
      </c>
      <c r="C467" s="76">
        <v>40.480593607680881</v>
      </c>
      <c r="D467" s="76">
        <v>27.644329084724127</v>
      </c>
      <c r="E467" s="76">
        <v>423.97289503629082</v>
      </c>
      <c r="F467" s="76">
        <v>38.758277882388583</v>
      </c>
      <c r="G467" s="77">
        <v>2</v>
      </c>
      <c r="H467" s="80">
        <f t="shared" si="28"/>
        <v>40.480593607680881</v>
      </c>
      <c r="I467" s="80">
        <f t="shared" si="29"/>
        <v>1000</v>
      </c>
      <c r="K467" s="80">
        <f t="shared" si="30"/>
        <v>0</v>
      </c>
      <c r="L467" s="80" t="str">
        <f t="shared" si="31"/>
        <v/>
      </c>
    </row>
    <row r="468" spans="1:12" x14ac:dyDescent="0.8">
      <c r="A468" s="74">
        <v>467</v>
      </c>
      <c r="B468" s="75">
        <v>-2595.9439280366059</v>
      </c>
      <c r="C468" s="76">
        <v>43.960109910919641</v>
      </c>
      <c r="D468" s="76">
        <v>24.449557074745179</v>
      </c>
      <c r="E468" s="76">
        <v>578.13975367980845</v>
      </c>
      <c r="F468" s="76">
        <v>44.620542067498107</v>
      </c>
      <c r="G468" s="77">
        <v>2</v>
      </c>
      <c r="H468" s="80">
        <f t="shared" si="28"/>
        <v>43.960109910919641</v>
      </c>
      <c r="I468" s="80">
        <f t="shared" si="29"/>
        <v>1000</v>
      </c>
      <c r="K468" s="80">
        <f t="shared" si="30"/>
        <v>0</v>
      </c>
      <c r="L468" s="80" t="str">
        <f t="shared" si="31"/>
        <v/>
      </c>
    </row>
    <row r="469" spans="1:12" x14ac:dyDescent="0.8">
      <c r="A469" s="74">
        <v>468</v>
      </c>
      <c r="B469" s="75">
        <v>290066.61937681865</v>
      </c>
      <c r="C469" s="76">
        <v>36.105679697524145</v>
      </c>
      <c r="D469" s="76">
        <v>28.279605136535061</v>
      </c>
      <c r="E469" s="76">
        <v>670.8859224357027</v>
      </c>
      <c r="F469" s="76">
        <v>37.07705061005651</v>
      </c>
      <c r="G469" s="77">
        <v>2</v>
      </c>
      <c r="H469" s="80">
        <f t="shared" si="28"/>
        <v>36.105679697524145</v>
      </c>
      <c r="I469" s="80">
        <f t="shared" si="29"/>
        <v>1000</v>
      </c>
      <c r="K469" s="80">
        <f t="shared" si="30"/>
        <v>0</v>
      </c>
      <c r="L469" s="80" t="str">
        <f t="shared" si="31"/>
        <v/>
      </c>
    </row>
    <row r="470" spans="1:12" x14ac:dyDescent="0.8">
      <c r="A470" s="74">
        <v>469</v>
      </c>
      <c r="B470" s="75">
        <v>48978.973423372488</v>
      </c>
      <c r="C470" s="76">
        <v>26.798785375308142</v>
      </c>
      <c r="D470" s="76">
        <v>32.122528784802896</v>
      </c>
      <c r="E470" s="76">
        <v>648.954840437857</v>
      </c>
      <c r="F470" s="76">
        <v>35.477179020788171</v>
      </c>
      <c r="G470" s="77">
        <v>3</v>
      </c>
      <c r="H470" s="80">
        <f t="shared" si="28"/>
        <v>35.477179020788171</v>
      </c>
      <c r="I470" s="80">
        <f t="shared" si="29"/>
        <v>648.954840437857</v>
      </c>
      <c r="K470" s="80">
        <f t="shared" si="30"/>
        <v>648.954840437857</v>
      </c>
      <c r="L470" s="80">
        <f t="shared" si="31"/>
        <v>648.954840437857</v>
      </c>
    </row>
    <row r="471" spans="1:12" x14ac:dyDescent="0.8">
      <c r="A471" s="74">
        <v>470</v>
      </c>
      <c r="B471" s="75">
        <v>-266113.43567883247</v>
      </c>
      <c r="C471" s="76">
        <v>37.991164607256721</v>
      </c>
      <c r="D471" s="76">
        <v>30.667620547383311</v>
      </c>
      <c r="E471" s="76">
        <v>579.18220236264449</v>
      </c>
      <c r="F471" s="76">
        <v>49.544665642597018</v>
      </c>
      <c r="G471" s="77">
        <v>3</v>
      </c>
      <c r="H471" s="80">
        <f t="shared" si="28"/>
        <v>49.544665642597018</v>
      </c>
      <c r="I471" s="80">
        <f t="shared" si="29"/>
        <v>579.18220236264449</v>
      </c>
      <c r="K471" s="80">
        <f t="shared" si="30"/>
        <v>579.18220236264449</v>
      </c>
      <c r="L471" s="80">
        <f t="shared" si="31"/>
        <v>579.18220236264449</v>
      </c>
    </row>
    <row r="472" spans="1:12" x14ac:dyDescent="0.8">
      <c r="A472" s="74">
        <v>471</v>
      </c>
      <c r="B472" s="75">
        <v>70984.109193791635</v>
      </c>
      <c r="C472" s="76">
        <v>45.644084027416625</v>
      </c>
      <c r="D472" s="76">
        <v>27.521627745480906</v>
      </c>
      <c r="E472" s="76">
        <v>703.74081417129037</v>
      </c>
      <c r="F472" s="76">
        <v>44.040244716557012</v>
      </c>
      <c r="G472" s="77">
        <v>2</v>
      </c>
      <c r="H472" s="80">
        <f t="shared" si="28"/>
        <v>45.644084027416625</v>
      </c>
      <c r="I472" s="80">
        <f t="shared" si="29"/>
        <v>1000</v>
      </c>
      <c r="K472" s="80">
        <f t="shared" si="30"/>
        <v>0</v>
      </c>
      <c r="L472" s="80" t="str">
        <f t="shared" si="31"/>
        <v/>
      </c>
    </row>
    <row r="473" spans="1:12" x14ac:dyDescent="0.8">
      <c r="A473" s="74">
        <v>472</v>
      </c>
      <c r="B473" s="75">
        <v>38847.083929471206</v>
      </c>
      <c r="C473" s="76">
        <v>33.282590201445529</v>
      </c>
      <c r="D473" s="76">
        <v>31.79142240533649</v>
      </c>
      <c r="E473" s="76">
        <v>683.92987517204904</v>
      </c>
      <c r="F473" s="76">
        <v>35.734378096665999</v>
      </c>
      <c r="G473" s="77">
        <v>3</v>
      </c>
      <c r="H473" s="80">
        <f t="shared" si="28"/>
        <v>35.734378096665999</v>
      </c>
      <c r="I473" s="80">
        <f t="shared" si="29"/>
        <v>683.92987517204904</v>
      </c>
      <c r="K473" s="80">
        <f t="shared" si="30"/>
        <v>683.92987517204904</v>
      </c>
      <c r="L473" s="80">
        <f t="shared" si="31"/>
        <v>683.92987517204904</v>
      </c>
    </row>
    <row r="474" spans="1:12" x14ac:dyDescent="0.8">
      <c r="A474" s="74">
        <v>473</v>
      </c>
      <c r="B474" s="75">
        <v>418163.46383294649</v>
      </c>
      <c r="C474" s="76">
        <v>25.642396997447516</v>
      </c>
      <c r="D474" s="76">
        <v>27.867851946374152</v>
      </c>
      <c r="E474" s="76">
        <v>467.53126268621884</v>
      </c>
      <c r="F474" s="76">
        <v>36.203142892820608</v>
      </c>
      <c r="G474" s="77">
        <v>2</v>
      </c>
      <c r="H474" s="80">
        <f t="shared" si="28"/>
        <v>25.642396997447516</v>
      </c>
      <c r="I474" s="80">
        <f t="shared" si="29"/>
        <v>1000</v>
      </c>
      <c r="K474" s="80">
        <f t="shared" si="30"/>
        <v>0</v>
      </c>
      <c r="L474" s="80" t="str">
        <f t="shared" si="31"/>
        <v/>
      </c>
    </row>
    <row r="475" spans="1:12" x14ac:dyDescent="0.8">
      <c r="A475" s="74">
        <v>474</v>
      </c>
      <c r="B475" s="75">
        <v>494531.44338601665</v>
      </c>
      <c r="C475" s="76">
        <v>31.210368716851526</v>
      </c>
      <c r="D475" s="76">
        <v>26.152839207187945</v>
      </c>
      <c r="E475" s="76">
        <v>586.04451560183804</v>
      </c>
      <c r="F475" s="76">
        <v>47.207545587477249</v>
      </c>
      <c r="G475" s="77">
        <v>2</v>
      </c>
      <c r="H475" s="80">
        <f t="shared" si="28"/>
        <v>31.210368716851526</v>
      </c>
      <c r="I475" s="80">
        <f t="shared" si="29"/>
        <v>1000</v>
      </c>
      <c r="K475" s="80">
        <f t="shared" si="30"/>
        <v>0</v>
      </c>
      <c r="L475" s="80" t="str">
        <f t="shared" si="31"/>
        <v/>
      </c>
    </row>
    <row r="476" spans="1:12" x14ac:dyDescent="0.8">
      <c r="A476" s="74">
        <v>475</v>
      </c>
      <c r="B476" s="75">
        <v>348450.59487819066</v>
      </c>
      <c r="C476" s="76">
        <v>34.517390401132261</v>
      </c>
      <c r="D476" s="76">
        <v>28.83840084140423</v>
      </c>
      <c r="E476" s="76">
        <v>579.47664428769133</v>
      </c>
      <c r="F476" s="76">
        <v>51.204909088770279</v>
      </c>
      <c r="G476" s="77">
        <v>2</v>
      </c>
      <c r="H476" s="80">
        <f t="shared" si="28"/>
        <v>34.517390401132261</v>
      </c>
      <c r="I476" s="80">
        <f t="shared" si="29"/>
        <v>1000</v>
      </c>
      <c r="K476" s="80">
        <f t="shared" si="30"/>
        <v>0</v>
      </c>
      <c r="L476" s="80" t="str">
        <f t="shared" si="31"/>
        <v/>
      </c>
    </row>
    <row r="477" spans="1:12" x14ac:dyDescent="0.8">
      <c r="A477" s="74">
        <v>476</v>
      </c>
      <c r="B477" s="75">
        <v>500018.58952930337</v>
      </c>
      <c r="C477" s="76">
        <v>29.75272327210271</v>
      </c>
      <c r="D477" s="76">
        <v>24.637385283016879</v>
      </c>
      <c r="E477" s="76">
        <v>716.40046485362473</v>
      </c>
      <c r="F477" s="76">
        <v>48.845868846669021</v>
      </c>
      <c r="G477" s="77">
        <v>1</v>
      </c>
      <c r="H477" s="80">
        <f t="shared" si="28"/>
        <v>24.637385283016879</v>
      </c>
      <c r="I477" s="80">
        <f t="shared" si="29"/>
        <v>1000</v>
      </c>
      <c r="K477" s="80">
        <f t="shared" si="30"/>
        <v>0</v>
      </c>
      <c r="L477" s="80" t="str">
        <f t="shared" si="31"/>
        <v/>
      </c>
    </row>
    <row r="478" spans="1:12" x14ac:dyDescent="0.8">
      <c r="A478" s="74">
        <v>477</v>
      </c>
      <c r="B478" s="75">
        <v>6772.5717594099697</v>
      </c>
      <c r="C478" s="76">
        <v>43.25062503689594</v>
      </c>
      <c r="D478" s="76">
        <v>27.363523621671202</v>
      </c>
      <c r="E478" s="76">
        <v>561.29064610616888</v>
      </c>
      <c r="F478" s="76">
        <v>41.339554645209738</v>
      </c>
      <c r="G478" s="77">
        <v>2</v>
      </c>
      <c r="H478" s="80">
        <f t="shared" si="28"/>
        <v>43.25062503689594</v>
      </c>
      <c r="I478" s="80">
        <f t="shared" si="29"/>
        <v>1000</v>
      </c>
      <c r="K478" s="80">
        <f t="shared" si="30"/>
        <v>0</v>
      </c>
      <c r="L478" s="80" t="str">
        <f t="shared" si="31"/>
        <v/>
      </c>
    </row>
    <row r="479" spans="1:12" x14ac:dyDescent="0.8">
      <c r="A479" s="74">
        <v>478</v>
      </c>
      <c r="B479" s="75">
        <v>-117663.99756192602</v>
      </c>
      <c r="C479" s="76">
        <v>38.703930476892687</v>
      </c>
      <c r="D479" s="76">
        <v>27.697314497392174</v>
      </c>
      <c r="E479" s="76">
        <v>483.42316428157272</v>
      </c>
      <c r="F479" s="76">
        <v>34.111522197131642</v>
      </c>
      <c r="G479" s="77">
        <v>3</v>
      </c>
      <c r="H479" s="80">
        <f t="shared" si="28"/>
        <v>34.111522197131642</v>
      </c>
      <c r="I479" s="80">
        <f t="shared" si="29"/>
        <v>483.42316428157272</v>
      </c>
      <c r="K479" s="80">
        <f t="shared" si="30"/>
        <v>483.42316428157272</v>
      </c>
      <c r="L479" s="80">
        <f t="shared" si="31"/>
        <v>483.42316428157272</v>
      </c>
    </row>
    <row r="480" spans="1:12" x14ac:dyDescent="0.8">
      <c r="A480" s="74">
        <v>479</v>
      </c>
      <c r="B480" s="75">
        <v>238410.71953902533</v>
      </c>
      <c r="C480" s="76">
        <v>33.452813966273524</v>
      </c>
      <c r="D480" s="76">
        <v>27.032096789311268</v>
      </c>
      <c r="E480" s="76">
        <v>672.07358361494141</v>
      </c>
      <c r="F480" s="76">
        <v>41.317358311106453</v>
      </c>
      <c r="G480" s="77">
        <v>2</v>
      </c>
      <c r="H480" s="80">
        <f t="shared" si="28"/>
        <v>33.452813966273524</v>
      </c>
      <c r="I480" s="80">
        <f t="shared" si="29"/>
        <v>1000</v>
      </c>
      <c r="K480" s="80">
        <f t="shared" si="30"/>
        <v>0</v>
      </c>
      <c r="L480" s="80" t="str">
        <f t="shared" si="31"/>
        <v/>
      </c>
    </row>
    <row r="481" spans="1:12" x14ac:dyDescent="0.8">
      <c r="A481" s="74">
        <v>480</v>
      </c>
      <c r="B481" s="75">
        <v>370886.44302108698</v>
      </c>
      <c r="C481" s="76">
        <v>28.579093254599996</v>
      </c>
      <c r="D481" s="76">
        <v>25.887614051240931</v>
      </c>
      <c r="E481" s="76">
        <v>569.21440731780672</v>
      </c>
      <c r="F481" s="76">
        <v>49.190055165756682</v>
      </c>
      <c r="G481" s="77">
        <v>2</v>
      </c>
      <c r="H481" s="80">
        <f t="shared" si="28"/>
        <v>28.579093254599996</v>
      </c>
      <c r="I481" s="80">
        <f t="shared" si="29"/>
        <v>1000</v>
      </c>
      <c r="K481" s="80">
        <f t="shared" si="30"/>
        <v>0</v>
      </c>
      <c r="L481" s="80" t="str">
        <f t="shared" si="31"/>
        <v/>
      </c>
    </row>
    <row r="482" spans="1:12" x14ac:dyDescent="0.8">
      <c r="A482" s="74">
        <v>481</v>
      </c>
      <c r="B482" s="75">
        <v>734110.39906955394</v>
      </c>
      <c r="C482" s="76">
        <v>34.584310939747617</v>
      </c>
      <c r="D482" s="76">
        <v>28.910299388199849</v>
      </c>
      <c r="E482" s="76">
        <v>543.94210215706664</v>
      </c>
      <c r="F482" s="76">
        <v>45.23968727423329</v>
      </c>
      <c r="G482" s="77">
        <v>1</v>
      </c>
      <c r="H482" s="80">
        <f t="shared" si="28"/>
        <v>28.910299388199849</v>
      </c>
      <c r="I482" s="80">
        <f t="shared" si="29"/>
        <v>1000</v>
      </c>
      <c r="K482" s="80">
        <f t="shared" si="30"/>
        <v>0</v>
      </c>
      <c r="L482" s="80" t="str">
        <f t="shared" si="31"/>
        <v/>
      </c>
    </row>
    <row r="483" spans="1:12" x14ac:dyDescent="0.8">
      <c r="A483" s="74">
        <v>482</v>
      </c>
      <c r="B483" s="75">
        <v>-191700.67175335507</v>
      </c>
      <c r="C483" s="76">
        <v>33.081086074644645</v>
      </c>
      <c r="D483" s="76">
        <v>33.117744228164888</v>
      </c>
      <c r="E483" s="76">
        <v>635.5264618218373</v>
      </c>
      <c r="F483" s="76">
        <v>47.046428663871225</v>
      </c>
      <c r="G483" s="77">
        <v>3</v>
      </c>
      <c r="H483" s="80">
        <f t="shared" si="28"/>
        <v>47.046428663871225</v>
      </c>
      <c r="I483" s="80">
        <f t="shared" si="29"/>
        <v>635.5264618218373</v>
      </c>
      <c r="K483" s="80">
        <f t="shared" si="30"/>
        <v>635.5264618218373</v>
      </c>
      <c r="L483" s="80">
        <f t="shared" si="31"/>
        <v>635.5264618218373</v>
      </c>
    </row>
    <row r="484" spans="1:12" x14ac:dyDescent="0.8">
      <c r="A484" s="74">
        <v>483</v>
      </c>
      <c r="B484" s="75">
        <v>474064.88571910583</v>
      </c>
      <c r="C484" s="76">
        <v>28.997201537660153</v>
      </c>
      <c r="D484" s="76">
        <v>33.366807042436811</v>
      </c>
      <c r="E484" s="76">
        <v>474.11858439279365</v>
      </c>
      <c r="F484" s="76">
        <v>45.55172812613845</v>
      </c>
      <c r="G484" s="77">
        <v>2</v>
      </c>
      <c r="H484" s="80">
        <f t="shared" si="28"/>
        <v>28.997201537660153</v>
      </c>
      <c r="I484" s="80">
        <f t="shared" si="29"/>
        <v>1000</v>
      </c>
      <c r="K484" s="80">
        <f t="shared" si="30"/>
        <v>0</v>
      </c>
      <c r="L484" s="80" t="str">
        <f t="shared" si="31"/>
        <v/>
      </c>
    </row>
    <row r="485" spans="1:12" x14ac:dyDescent="0.8">
      <c r="A485" s="74">
        <v>484</v>
      </c>
      <c r="B485" s="75">
        <v>613189.77311778697</v>
      </c>
      <c r="C485" s="76">
        <v>38.52143620740739</v>
      </c>
      <c r="D485" s="76">
        <v>28.784126974381902</v>
      </c>
      <c r="E485" s="76">
        <v>466.80842323634761</v>
      </c>
      <c r="F485" s="76">
        <v>38.232335032033859</v>
      </c>
      <c r="G485" s="77">
        <v>1</v>
      </c>
      <c r="H485" s="80">
        <f t="shared" si="28"/>
        <v>28.784126974381902</v>
      </c>
      <c r="I485" s="80">
        <f t="shared" si="29"/>
        <v>1000</v>
      </c>
      <c r="K485" s="80">
        <f t="shared" si="30"/>
        <v>0</v>
      </c>
      <c r="L485" s="80" t="str">
        <f t="shared" si="31"/>
        <v/>
      </c>
    </row>
    <row r="486" spans="1:12" x14ac:dyDescent="0.8">
      <c r="A486" s="74">
        <v>485</v>
      </c>
      <c r="B486" s="75">
        <v>581417.46731584775</v>
      </c>
      <c r="C486" s="76">
        <v>33.428365287207811</v>
      </c>
      <c r="D486" s="76">
        <v>25.054093265816459</v>
      </c>
      <c r="E486" s="76">
        <v>549.784918353178</v>
      </c>
      <c r="F486" s="76">
        <v>42.79020762319314</v>
      </c>
      <c r="G486" s="77">
        <v>2</v>
      </c>
      <c r="H486" s="80">
        <f t="shared" si="28"/>
        <v>33.428365287207811</v>
      </c>
      <c r="I486" s="80">
        <f t="shared" si="29"/>
        <v>1000</v>
      </c>
      <c r="K486" s="80">
        <f t="shared" si="30"/>
        <v>0</v>
      </c>
      <c r="L486" s="80" t="str">
        <f t="shared" si="31"/>
        <v/>
      </c>
    </row>
    <row r="487" spans="1:12" x14ac:dyDescent="0.8">
      <c r="A487" s="74">
        <v>486</v>
      </c>
      <c r="B487" s="75">
        <v>354597.31714363582</v>
      </c>
      <c r="C487" s="76">
        <v>33.594986236063598</v>
      </c>
      <c r="D487" s="76">
        <v>30.319146883596819</v>
      </c>
      <c r="E487" s="76">
        <v>571.69440868806896</v>
      </c>
      <c r="F487" s="76">
        <v>52.977881678622133</v>
      </c>
      <c r="G487" s="77">
        <v>2</v>
      </c>
      <c r="H487" s="80">
        <f t="shared" si="28"/>
        <v>33.594986236063598</v>
      </c>
      <c r="I487" s="80">
        <f t="shared" si="29"/>
        <v>1000</v>
      </c>
      <c r="K487" s="80">
        <f t="shared" si="30"/>
        <v>0</v>
      </c>
      <c r="L487" s="80" t="str">
        <f t="shared" si="31"/>
        <v/>
      </c>
    </row>
    <row r="488" spans="1:12" x14ac:dyDescent="0.8">
      <c r="A488" s="74">
        <v>487</v>
      </c>
      <c r="B488" s="75">
        <v>203423.36112531996</v>
      </c>
      <c r="C488" s="76">
        <v>41.986292467564084</v>
      </c>
      <c r="D488" s="76">
        <v>27.0550534430275</v>
      </c>
      <c r="E488" s="76">
        <v>567.94863202285853</v>
      </c>
      <c r="F488" s="76">
        <v>43.559173616608931</v>
      </c>
      <c r="G488" s="77">
        <v>2</v>
      </c>
      <c r="H488" s="80">
        <f t="shared" si="28"/>
        <v>41.986292467564084</v>
      </c>
      <c r="I488" s="80">
        <f t="shared" si="29"/>
        <v>1000</v>
      </c>
      <c r="K488" s="80">
        <f t="shared" si="30"/>
        <v>0</v>
      </c>
      <c r="L488" s="80" t="str">
        <f t="shared" si="31"/>
        <v/>
      </c>
    </row>
    <row r="489" spans="1:12" x14ac:dyDescent="0.8">
      <c r="A489" s="74">
        <v>488</v>
      </c>
      <c r="B489" s="75">
        <v>-198693.81074087461</v>
      </c>
      <c r="C489" s="76">
        <v>39.690399672400751</v>
      </c>
      <c r="D489" s="76">
        <v>24.694137810296208</v>
      </c>
      <c r="E489" s="76">
        <v>544.07594775220036</v>
      </c>
      <c r="F489" s="76">
        <v>44.455598520121164</v>
      </c>
      <c r="G489" s="77">
        <v>3</v>
      </c>
      <c r="H489" s="80">
        <f t="shared" si="28"/>
        <v>44.455598520121164</v>
      </c>
      <c r="I489" s="80">
        <f t="shared" si="29"/>
        <v>544.07594775220036</v>
      </c>
      <c r="K489" s="80">
        <f t="shared" si="30"/>
        <v>544.07594775220036</v>
      </c>
      <c r="L489" s="80">
        <f t="shared" si="31"/>
        <v>544.07594775220036</v>
      </c>
    </row>
    <row r="490" spans="1:12" x14ac:dyDescent="0.8">
      <c r="A490" s="74">
        <v>489</v>
      </c>
      <c r="B490" s="75">
        <v>-47935.517665012274</v>
      </c>
      <c r="C490" s="76">
        <v>39.200371246319776</v>
      </c>
      <c r="D490" s="76">
        <v>33.242887262299988</v>
      </c>
      <c r="E490" s="76">
        <v>597.22876920396607</v>
      </c>
      <c r="F490" s="76">
        <v>36.578610802575582</v>
      </c>
      <c r="G490" s="77">
        <v>3</v>
      </c>
      <c r="H490" s="80">
        <f t="shared" si="28"/>
        <v>36.578610802575582</v>
      </c>
      <c r="I490" s="80">
        <f t="shared" si="29"/>
        <v>597.22876920396607</v>
      </c>
      <c r="K490" s="80">
        <f t="shared" si="30"/>
        <v>597.22876920396607</v>
      </c>
      <c r="L490" s="80">
        <f t="shared" si="31"/>
        <v>597.22876920396607</v>
      </c>
    </row>
    <row r="491" spans="1:12" x14ac:dyDescent="0.8">
      <c r="A491" s="74">
        <v>490</v>
      </c>
      <c r="B491" s="75">
        <v>-251160.16330995248</v>
      </c>
      <c r="C491" s="76">
        <v>47.913903033439624</v>
      </c>
      <c r="D491" s="76">
        <v>29.356591867368195</v>
      </c>
      <c r="E491" s="76">
        <v>493.9039872277362</v>
      </c>
      <c r="F491" s="76">
        <v>42.98272791630842</v>
      </c>
      <c r="G491" s="77">
        <v>3</v>
      </c>
      <c r="H491" s="80">
        <f t="shared" si="28"/>
        <v>42.98272791630842</v>
      </c>
      <c r="I491" s="80">
        <f t="shared" si="29"/>
        <v>493.9039872277362</v>
      </c>
      <c r="K491" s="80">
        <f t="shared" si="30"/>
        <v>493.9039872277362</v>
      </c>
      <c r="L491" s="80">
        <f t="shared" si="31"/>
        <v>493.9039872277362</v>
      </c>
    </row>
    <row r="492" spans="1:12" x14ac:dyDescent="0.8">
      <c r="A492" s="74">
        <v>491</v>
      </c>
      <c r="B492" s="75">
        <v>171272.5976770313</v>
      </c>
      <c r="C492" s="76">
        <v>41.101510869034044</v>
      </c>
      <c r="D492" s="76">
        <v>34.293385688380681</v>
      </c>
      <c r="E492" s="76">
        <v>614.66188455151132</v>
      </c>
      <c r="F492" s="76">
        <v>51.435406186903542</v>
      </c>
      <c r="G492" s="77">
        <v>2</v>
      </c>
      <c r="H492" s="80">
        <f t="shared" si="28"/>
        <v>41.101510869034044</v>
      </c>
      <c r="I492" s="80">
        <f t="shared" si="29"/>
        <v>1000</v>
      </c>
      <c r="K492" s="80">
        <f t="shared" si="30"/>
        <v>0</v>
      </c>
      <c r="L492" s="80" t="str">
        <f t="shared" si="31"/>
        <v/>
      </c>
    </row>
    <row r="493" spans="1:12" x14ac:dyDescent="0.8">
      <c r="A493" s="74">
        <v>492</v>
      </c>
      <c r="B493" s="75">
        <v>-166112.79680155078</v>
      </c>
      <c r="C493" s="76">
        <v>35.662249794997308</v>
      </c>
      <c r="D493" s="76">
        <v>28.772525729711095</v>
      </c>
      <c r="E493" s="76">
        <v>658.90630900942347</v>
      </c>
      <c r="F493" s="76">
        <v>44.630757979580324</v>
      </c>
      <c r="G493" s="77">
        <v>3</v>
      </c>
      <c r="H493" s="80">
        <f t="shared" si="28"/>
        <v>44.630757979580324</v>
      </c>
      <c r="I493" s="80">
        <f t="shared" si="29"/>
        <v>658.90630900942347</v>
      </c>
      <c r="K493" s="80">
        <f t="shared" si="30"/>
        <v>658.90630900942347</v>
      </c>
      <c r="L493" s="80">
        <f t="shared" si="31"/>
        <v>658.90630900942347</v>
      </c>
    </row>
    <row r="494" spans="1:12" x14ac:dyDescent="0.8">
      <c r="A494" s="74">
        <v>493</v>
      </c>
      <c r="B494" s="75">
        <v>432812.36520615872</v>
      </c>
      <c r="C494" s="76">
        <v>32.998833831079573</v>
      </c>
      <c r="D494" s="76">
        <v>23.187377852280655</v>
      </c>
      <c r="E494" s="76">
        <v>490.26409091331044</v>
      </c>
      <c r="F494" s="76">
        <v>39.904221249515224</v>
      </c>
      <c r="G494" s="77">
        <v>2</v>
      </c>
      <c r="H494" s="80">
        <f t="shared" si="28"/>
        <v>32.998833831079573</v>
      </c>
      <c r="I494" s="80">
        <f t="shared" si="29"/>
        <v>1000</v>
      </c>
      <c r="K494" s="80">
        <f t="shared" si="30"/>
        <v>0</v>
      </c>
      <c r="L494" s="80" t="str">
        <f t="shared" si="31"/>
        <v/>
      </c>
    </row>
    <row r="495" spans="1:12" x14ac:dyDescent="0.8">
      <c r="A495" s="74">
        <v>494</v>
      </c>
      <c r="B495" s="75">
        <v>-131478.83153951121</v>
      </c>
      <c r="C495" s="76">
        <v>39.575902953925876</v>
      </c>
      <c r="D495" s="76">
        <v>25.763827359631279</v>
      </c>
      <c r="E495" s="76">
        <v>562.11165684450896</v>
      </c>
      <c r="F495" s="76">
        <v>41.696728329942921</v>
      </c>
      <c r="G495" s="77">
        <v>3</v>
      </c>
      <c r="H495" s="80">
        <f t="shared" si="28"/>
        <v>41.696728329942921</v>
      </c>
      <c r="I495" s="80">
        <f t="shared" si="29"/>
        <v>562.11165684450896</v>
      </c>
      <c r="K495" s="80">
        <f t="shared" si="30"/>
        <v>562.11165684450896</v>
      </c>
      <c r="L495" s="80">
        <f t="shared" si="31"/>
        <v>562.11165684450896</v>
      </c>
    </row>
    <row r="496" spans="1:12" x14ac:dyDescent="0.8">
      <c r="A496" s="74">
        <v>495</v>
      </c>
      <c r="B496" s="75">
        <v>-105370.94265848189</v>
      </c>
      <c r="C496" s="76">
        <v>30.256658151283517</v>
      </c>
      <c r="D496" s="76">
        <v>25.227664330792361</v>
      </c>
      <c r="E496" s="76">
        <v>452.21011341231525</v>
      </c>
      <c r="F496" s="76">
        <v>35.510203393409618</v>
      </c>
      <c r="G496" s="77">
        <v>3</v>
      </c>
      <c r="H496" s="80">
        <f t="shared" si="28"/>
        <v>35.510203393409618</v>
      </c>
      <c r="I496" s="80">
        <f t="shared" si="29"/>
        <v>452.21011341231525</v>
      </c>
      <c r="K496" s="80">
        <f t="shared" si="30"/>
        <v>452.21011341231525</v>
      </c>
      <c r="L496" s="80">
        <f t="shared" si="31"/>
        <v>452.21011341231525</v>
      </c>
    </row>
    <row r="497" spans="1:12" x14ac:dyDescent="0.8">
      <c r="A497" s="74">
        <v>496</v>
      </c>
      <c r="B497" s="75">
        <v>10259.015477944631</v>
      </c>
      <c r="C497" s="76">
        <v>44.11218458089381</v>
      </c>
      <c r="D497" s="76">
        <v>28.841306187073243</v>
      </c>
      <c r="E497" s="76">
        <v>582.61961444839596</v>
      </c>
      <c r="F497" s="76">
        <v>37.122233873458718</v>
      </c>
      <c r="G497" s="77">
        <v>3</v>
      </c>
      <c r="H497" s="80">
        <f t="shared" si="28"/>
        <v>37.122233873458718</v>
      </c>
      <c r="I497" s="80">
        <f t="shared" si="29"/>
        <v>582.61961444839596</v>
      </c>
      <c r="K497" s="80">
        <f t="shared" si="30"/>
        <v>582.61961444839596</v>
      </c>
      <c r="L497" s="80">
        <f t="shared" si="31"/>
        <v>582.61961444839596</v>
      </c>
    </row>
    <row r="498" spans="1:12" x14ac:dyDescent="0.8">
      <c r="A498" s="74">
        <v>497</v>
      </c>
      <c r="B498" s="75">
        <v>542583.65036870306</v>
      </c>
      <c r="C498" s="76">
        <v>38.112679954791219</v>
      </c>
      <c r="D498" s="76">
        <v>27.030366879730174</v>
      </c>
      <c r="E498" s="76">
        <v>453.95218458620514</v>
      </c>
      <c r="F498" s="76">
        <v>39.964010631508785</v>
      </c>
      <c r="G498" s="77">
        <v>1</v>
      </c>
      <c r="H498" s="80">
        <f t="shared" si="28"/>
        <v>27.030366879730174</v>
      </c>
      <c r="I498" s="80">
        <f t="shared" si="29"/>
        <v>1000</v>
      </c>
      <c r="K498" s="80">
        <f t="shared" si="30"/>
        <v>0</v>
      </c>
      <c r="L498" s="80" t="str">
        <f t="shared" si="31"/>
        <v/>
      </c>
    </row>
    <row r="499" spans="1:12" x14ac:dyDescent="0.8">
      <c r="A499" s="74">
        <v>498</v>
      </c>
      <c r="B499" s="75">
        <v>402213.75439019967</v>
      </c>
      <c r="C499" s="76">
        <v>37.339312379092249</v>
      </c>
      <c r="D499" s="76">
        <v>28.703176755397195</v>
      </c>
      <c r="E499" s="76">
        <v>522.64409152599535</v>
      </c>
      <c r="F499" s="76">
        <v>46.957673452737545</v>
      </c>
      <c r="G499" s="77">
        <v>2</v>
      </c>
      <c r="H499" s="80">
        <f t="shared" si="28"/>
        <v>37.339312379092249</v>
      </c>
      <c r="I499" s="80">
        <f t="shared" si="29"/>
        <v>1000</v>
      </c>
      <c r="K499" s="80">
        <f t="shared" si="30"/>
        <v>0</v>
      </c>
      <c r="L499" s="80" t="str">
        <f t="shared" si="31"/>
        <v/>
      </c>
    </row>
    <row r="500" spans="1:12" x14ac:dyDescent="0.8">
      <c r="A500" s="74">
        <v>499</v>
      </c>
      <c r="B500" s="75">
        <v>227409.14739634166</v>
      </c>
      <c r="C500" s="76">
        <v>42.530850480033408</v>
      </c>
      <c r="D500" s="76">
        <v>26.517355149010513</v>
      </c>
      <c r="E500" s="76">
        <v>416.91133512789617</v>
      </c>
      <c r="F500" s="76">
        <v>36.17899387481981</v>
      </c>
      <c r="G500" s="77">
        <v>2</v>
      </c>
      <c r="H500" s="80">
        <f t="shared" si="28"/>
        <v>42.530850480033408</v>
      </c>
      <c r="I500" s="80">
        <f t="shared" si="29"/>
        <v>1000</v>
      </c>
      <c r="K500" s="80">
        <f t="shared" si="30"/>
        <v>0</v>
      </c>
      <c r="L500" s="80" t="str">
        <f t="shared" si="31"/>
        <v/>
      </c>
    </row>
    <row r="501" spans="1:12" x14ac:dyDescent="0.8">
      <c r="A501" s="74">
        <v>500</v>
      </c>
      <c r="B501" s="75">
        <v>307224.51626339788</v>
      </c>
      <c r="C501" s="76">
        <v>29.337795542679455</v>
      </c>
      <c r="D501" s="76">
        <v>26.925967989671626</v>
      </c>
      <c r="E501" s="76">
        <v>540.49885009721106</v>
      </c>
      <c r="F501" s="76">
        <v>34.635925799196372</v>
      </c>
      <c r="G501" s="77">
        <v>2</v>
      </c>
      <c r="H501" s="80">
        <f t="shared" si="28"/>
        <v>29.337795542679455</v>
      </c>
      <c r="I501" s="80">
        <f t="shared" si="29"/>
        <v>1000</v>
      </c>
      <c r="K501" s="80">
        <f t="shared" si="30"/>
        <v>0</v>
      </c>
      <c r="L501" s="80" t="str">
        <f t="shared" si="31"/>
        <v/>
      </c>
    </row>
    <row r="502" spans="1:12" x14ac:dyDescent="0.8">
      <c r="A502" s="74">
        <v>501</v>
      </c>
      <c r="B502" s="75">
        <v>-250859.73404420284</v>
      </c>
      <c r="C502" s="76">
        <v>42.885521461903792</v>
      </c>
      <c r="D502" s="76">
        <v>30.064355892296415</v>
      </c>
      <c r="E502" s="76">
        <v>638.13917947662515</v>
      </c>
      <c r="F502" s="76">
        <v>51.428443337265172</v>
      </c>
      <c r="G502" s="77">
        <v>3</v>
      </c>
      <c r="H502" s="80">
        <f t="shared" si="28"/>
        <v>51.428443337265172</v>
      </c>
      <c r="I502" s="80">
        <f t="shared" si="29"/>
        <v>638.13917947662515</v>
      </c>
      <c r="K502" s="80">
        <f t="shared" si="30"/>
        <v>638.13917947662515</v>
      </c>
      <c r="L502" s="80">
        <f t="shared" si="31"/>
        <v>638.13917947662515</v>
      </c>
    </row>
    <row r="503" spans="1:12" x14ac:dyDescent="0.8">
      <c r="A503" s="74">
        <v>502</v>
      </c>
      <c r="B503" s="75">
        <v>318955.91798544326</v>
      </c>
      <c r="C503" s="76">
        <v>36.879447912946297</v>
      </c>
      <c r="D503" s="76">
        <v>27.395602780693764</v>
      </c>
      <c r="E503" s="76">
        <v>580.55369519615908</v>
      </c>
      <c r="F503" s="76">
        <v>43.479566268212466</v>
      </c>
      <c r="G503" s="77">
        <v>2</v>
      </c>
      <c r="H503" s="80">
        <f t="shared" si="28"/>
        <v>36.879447912946297</v>
      </c>
      <c r="I503" s="80">
        <f t="shared" si="29"/>
        <v>1000</v>
      </c>
      <c r="K503" s="80">
        <f t="shared" si="30"/>
        <v>0</v>
      </c>
      <c r="L503" s="80" t="str">
        <f t="shared" si="31"/>
        <v/>
      </c>
    </row>
    <row r="504" spans="1:12" x14ac:dyDescent="0.8">
      <c r="A504" s="74">
        <v>503</v>
      </c>
      <c r="B504" s="75">
        <v>528617.87934316299</v>
      </c>
      <c r="C504" s="76">
        <v>32.529924189296281</v>
      </c>
      <c r="D504" s="76">
        <v>30.466501029459426</v>
      </c>
      <c r="E504" s="76">
        <v>661.79172450008559</v>
      </c>
      <c r="F504" s="76">
        <v>30.441287544984814</v>
      </c>
      <c r="G504" s="77">
        <v>2</v>
      </c>
      <c r="H504" s="80">
        <f t="shared" si="28"/>
        <v>32.529924189296281</v>
      </c>
      <c r="I504" s="80">
        <f t="shared" si="29"/>
        <v>1000</v>
      </c>
      <c r="K504" s="80">
        <f t="shared" si="30"/>
        <v>0</v>
      </c>
      <c r="L504" s="80" t="str">
        <f t="shared" si="31"/>
        <v/>
      </c>
    </row>
    <row r="505" spans="1:12" x14ac:dyDescent="0.8">
      <c r="A505" s="74">
        <v>504</v>
      </c>
      <c r="B505" s="75">
        <v>271927.49310165178</v>
      </c>
      <c r="C505" s="76">
        <v>35.640277068822073</v>
      </c>
      <c r="D505" s="76">
        <v>26.483267546560953</v>
      </c>
      <c r="E505" s="76">
        <v>698.97505286401645</v>
      </c>
      <c r="F505" s="76">
        <v>32.213671058086135</v>
      </c>
      <c r="G505" s="77">
        <v>2</v>
      </c>
      <c r="H505" s="80">
        <f t="shared" si="28"/>
        <v>35.640277068822073</v>
      </c>
      <c r="I505" s="80">
        <f t="shared" si="29"/>
        <v>1000</v>
      </c>
      <c r="K505" s="80">
        <f t="shared" si="30"/>
        <v>0</v>
      </c>
      <c r="L505" s="80" t="str">
        <f t="shared" si="31"/>
        <v/>
      </c>
    </row>
    <row r="506" spans="1:12" x14ac:dyDescent="0.8">
      <c r="A506" s="74">
        <v>505</v>
      </c>
      <c r="B506" s="75">
        <v>374605.65314086038</v>
      </c>
      <c r="C506" s="76">
        <v>27.867476882765278</v>
      </c>
      <c r="D506" s="76">
        <v>27.887677090219281</v>
      </c>
      <c r="E506" s="76">
        <v>692.84645490071989</v>
      </c>
      <c r="F506" s="76">
        <v>47.99321997808633</v>
      </c>
      <c r="G506" s="77">
        <v>2</v>
      </c>
      <c r="H506" s="80">
        <f t="shared" si="28"/>
        <v>27.867476882765278</v>
      </c>
      <c r="I506" s="80">
        <f t="shared" si="29"/>
        <v>1000</v>
      </c>
      <c r="K506" s="80">
        <f t="shared" si="30"/>
        <v>0</v>
      </c>
      <c r="L506" s="80" t="str">
        <f t="shared" si="31"/>
        <v/>
      </c>
    </row>
    <row r="507" spans="1:12" x14ac:dyDescent="0.8">
      <c r="A507" s="74">
        <v>506</v>
      </c>
      <c r="B507" s="75">
        <v>412508.3720760541</v>
      </c>
      <c r="C507" s="76">
        <v>29.930307859231917</v>
      </c>
      <c r="D507" s="76">
        <v>27.437084266437672</v>
      </c>
      <c r="E507" s="76">
        <v>566.05587218942355</v>
      </c>
      <c r="F507" s="76">
        <v>38.484896466335272</v>
      </c>
      <c r="G507" s="77">
        <v>2</v>
      </c>
      <c r="H507" s="80">
        <f t="shared" si="28"/>
        <v>29.930307859231917</v>
      </c>
      <c r="I507" s="80">
        <f t="shared" si="29"/>
        <v>1000</v>
      </c>
      <c r="K507" s="80">
        <f t="shared" si="30"/>
        <v>0</v>
      </c>
      <c r="L507" s="80" t="str">
        <f t="shared" si="31"/>
        <v/>
      </c>
    </row>
    <row r="508" spans="1:12" x14ac:dyDescent="0.8">
      <c r="A508" s="74">
        <v>507</v>
      </c>
      <c r="B508" s="75">
        <v>-38224.659184598131</v>
      </c>
      <c r="C508" s="76">
        <v>44.901964040163321</v>
      </c>
      <c r="D508" s="76">
        <v>27.964846455659526</v>
      </c>
      <c r="E508" s="76">
        <v>602.67359872070062</v>
      </c>
      <c r="F508" s="76">
        <v>47.359590863055423</v>
      </c>
      <c r="G508" s="77">
        <v>2</v>
      </c>
      <c r="H508" s="80">
        <f t="shared" si="28"/>
        <v>44.901964040163321</v>
      </c>
      <c r="I508" s="80">
        <f t="shared" si="29"/>
        <v>1000</v>
      </c>
      <c r="K508" s="80">
        <f t="shared" si="30"/>
        <v>0</v>
      </c>
      <c r="L508" s="80" t="str">
        <f t="shared" si="31"/>
        <v/>
      </c>
    </row>
    <row r="509" spans="1:12" x14ac:dyDescent="0.8">
      <c r="A509" s="74">
        <v>508</v>
      </c>
      <c r="B509" s="75">
        <v>27191.999333130894</v>
      </c>
      <c r="C509" s="76">
        <v>43.057985403890598</v>
      </c>
      <c r="D509" s="76">
        <v>26.149091488856978</v>
      </c>
      <c r="E509" s="76">
        <v>500.42558988944131</v>
      </c>
      <c r="F509" s="76">
        <v>44.0874777823771</v>
      </c>
      <c r="G509" s="77">
        <v>2</v>
      </c>
      <c r="H509" s="80">
        <f t="shared" si="28"/>
        <v>43.057985403890598</v>
      </c>
      <c r="I509" s="80">
        <f t="shared" si="29"/>
        <v>1000</v>
      </c>
      <c r="K509" s="80">
        <f t="shared" si="30"/>
        <v>0</v>
      </c>
      <c r="L509" s="80" t="str">
        <f t="shared" si="31"/>
        <v/>
      </c>
    </row>
    <row r="510" spans="1:12" x14ac:dyDescent="0.8">
      <c r="A510" s="74">
        <v>509</v>
      </c>
      <c r="B510" s="75">
        <v>423831.57685248205</v>
      </c>
      <c r="C510" s="76">
        <v>32.459306698473881</v>
      </c>
      <c r="D510" s="76">
        <v>25.799223508363276</v>
      </c>
      <c r="E510" s="76">
        <v>484.52837965804696</v>
      </c>
      <c r="F510" s="76">
        <v>42.820751619826538</v>
      </c>
      <c r="G510" s="77">
        <v>2</v>
      </c>
      <c r="H510" s="80">
        <f t="shared" si="28"/>
        <v>32.459306698473881</v>
      </c>
      <c r="I510" s="80">
        <f t="shared" si="29"/>
        <v>1000</v>
      </c>
      <c r="K510" s="80">
        <f t="shared" si="30"/>
        <v>0</v>
      </c>
      <c r="L510" s="80" t="str">
        <f t="shared" si="31"/>
        <v/>
      </c>
    </row>
    <row r="511" spans="1:12" x14ac:dyDescent="0.8">
      <c r="A511" s="74">
        <v>510</v>
      </c>
      <c r="B511" s="75">
        <v>505921.40648899367</v>
      </c>
      <c r="C511" s="76">
        <v>29.54528192036868</v>
      </c>
      <c r="D511" s="76">
        <v>26.855666259852274</v>
      </c>
      <c r="E511" s="76">
        <v>461.83061784325832</v>
      </c>
      <c r="F511" s="76">
        <v>29.616954372398819</v>
      </c>
      <c r="G511" s="77">
        <v>2</v>
      </c>
      <c r="H511" s="80">
        <f t="shared" si="28"/>
        <v>29.54528192036868</v>
      </c>
      <c r="I511" s="80">
        <f t="shared" si="29"/>
        <v>1000</v>
      </c>
      <c r="K511" s="80">
        <f t="shared" si="30"/>
        <v>0</v>
      </c>
      <c r="L511" s="80" t="str">
        <f t="shared" si="31"/>
        <v/>
      </c>
    </row>
    <row r="512" spans="1:12" x14ac:dyDescent="0.8">
      <c r="A512" s="74">
        <v>511</v>
      </c>
      <c r="B512" s="75">
        <v>365907.78262538044</v>
      </c>
      <c r="C512" s="76">
        <v>32.602819499052359</v>
      </c>
      <c r="D512" s="76">
        <v>23.069044386090514</v>
      </c>
      <c r="E512" s="76">
        <v>464.93496928981097</v>
      </c>
      <c r="F512" s="76">
        <v>38.149150410910863</v>
      </c>
      <c r="G512" s="77">
        <v>2</v>
      </c>
      <c r="H512" s="80">
        <f t="shared" si="28"/>
        <v>32.602819499052359</v>
      </c>
      <c r="I512" s="80">
        <f t="shared" si="29"/>
        <v>1000</v>
      </c>
      <c r="K512" s="80">
        <f t="shared" si="30"/>
        <v>0</v>
      </c>
      <c r="L512" s="80" t="str">
        <f t="shared" si="31"/>
        <v/>
      </c>
    </row>
    <row r="513" spans="1:12" x14ac:dyDescent="0.8">
      <c r="A513" s="74">
        <v>512</v>
      </c>
      <c r="B513" s="75">
        <v>-168590.22317361971</v>
      </c>
      <c r="C513" s="76">
        <v>31.819257549238472</v>
      </c>
      <c r="D513" s="76">
        <v>26.311751589677371</v>
      </c>
      <c r="E513" s="76">
        <v>674.65763260148549</v>
      </c>
      <c r="F513" s="76">
        <v>46.965842864188311</v>
      </c>
      <c r="G513" s="77">
        <v>3</v>
      </c>
      <c r="H513" s="80">
        <f t="shared" si="28"/>
        <v>46.965842864188311</v>
      </c>
      <c r="I513" s="80">
        <f t="shared" si="29"/>
        <v>674.65763260148549</v>
      </c>
      <c r="K513" s="80">
        <f t="shared" si="30"/>
        <v>674.65763260148549</v>
      </c>
      <c r="L513" s="80">
        <f t="shared" si="31"/>
        <v>674.65763260148549</v>
      </c>
    </row>
    <row r="514" spans="1:12" x14ac:dyDescent="0.8">
      <c r="A514" s="74">
        <v>513</v>
      </c>
      <c r="B514" s="75">
        <v>-83265.786666792352</v>
      </c>
      <c r="C514" s="76">
        <v>44.326802576150932</v>
      </c>
      <c r="D514" s="76">
        <v>23.560402936744801</v>
      </c>
      <c r="E514" s="76">
        <v>651.60881805594113</v>
      </c>
      <c r="F514" s="76">
        <v>38.987820564640437</v>
      </c>
      <c r="G514" s="77">
        <v>3</v>
      </c>
      <c r="H514" s="80">
        <f t="shared" si="28"/>
        <v>38.987820564640437</v>
      </c>
      <c r="I514" s="80">
        <f t="shared" si="29"/>
        <v>651.60881805594113</v>
      </c>
      <c r="K514" s="80">
        <f t="shared" si="30"/>
        <v>651.60881805594113</v>
      </c>
      <c r="L514" s="80">
        <f t="shared" si="31"/>
        <v>651.60881805594113</v>
      </c>
    </row>
    <row r="515" spans="1:12" x14ac:dyDescent="0.8">
      <c r="A515" s="74">
        <v>514</v>
      </c>
      <c r="B515" s="75">
        <v>120923.25307591353</v>
      </c>
      <c r="C515" s="76">
        <v>44.017894401217234</v>
      </c>
      <c r="D515" s="76">
        <v>28.666728905401612</v>
      </c>
      <c r="E515" s="76">
        <v>509.88476446280606</v>
      </c>
      <c r="F515" s="76">
        <v>43.18966712445382</v>
      </c>
      <c r="G515" s="77">
        <v>2</v>
      </c>
      <c r="H515" s="80">
        <f t="shared" ref="H515:H578" si="32">IF($G515 = 1, $D515, IF($G515 = 2, $C515, IF($G515 = 3, $F515)))</f>
        <v>44.017894401217234</v>
      </c>
      <c r="I515" s="80">
        <f t="shared" ref="I515:I578" si="33">IF($G515 = 1, 1000, IF($G515 = 2, 1000, IF($G515 = 3, $E515)))</f>
        <v>1000</v>
      </c>
      <c r="K515" s="80">
        <f t="shared" ref="K515:K578" si="34">IF($G515 = 3, $E515, 0)</f>
        <v>0</v>
      </c>
      <c r="L515" s="80" t="str">
        <f t="shared" ref="L515:L578" si="35">IF($G515 = 3, $E515, "")</f>
        <v/>
      </c>
    </row>
    <row r="516" spans="1:12" x14ac:dyDescent="0.8">
      <c r="A516" s="74">
        <v>515</v>
      </c>
      <c r="B516" s="75">
        <v>149598.93390986952</v>
      </c>
      <c r="C516" s="76">
        <v>40.934885512897971</v>
      </c>
      <c r="D516" s="76">
        <v>21.368268351200282</v>
      </c>
      <c r="E516" s="76">
        <v>626.623998853481</v>
      </c>
      <c r="F516" s="76">
        <v>46.33408642588239</v>
      </c>
      <c r="G516" s="77">
        <v>2</v>
      </c>
      <c r="H516" s="80">
        <f t="shared" si="32"/>
        <v>40.934885512897971</v>
      </c>
      <c r="I516" s="80">
        <f t="shared" si="33"/>
        <v>1000</v>
      </c>
      <c r="K516" s="80">
        <f t="shared" si="34"/>
        <v>0</v>
      </c>
      <c r="L516" s="80" t="str">
        <f t="shared" si="35"/>
        <v/>
      </c>
    </row>
    <row r="517" spans="1:12" x14ac:dyDescent="0.8">
      <c r="A517" s="74">
        <v>516</v>
      </c>
      <c r="B517" s="75">
        <v>94360.803367672721</v>
      </c>
      <c r="C517" s="76">
        <v>39.088576026470157</v>
      </c>
      <c r="D517" s="76">
        <v>28.915229165811713</v>
      </c>
      <c r="E517" s="76">
        <v>548.51298692591888</v>
      </c>
      <c r="F517" s="76">
        <v>44.037610984904134</v>
      </c>
      <c r="G517" s="77">
        <v>2</v>
      </c>
      <c r="H517" s="80">
        <f t="shared" si="32"/>
        <v>39.088576026470157</v>
      </c>
      <c r="I517" s="80">
        <f t="shared" si="33"/>
        <v>1000</v>
      </c>
      <c r="K517" s="80">
        <f t="shared" si="34"/>
        <v>0</v>
      </c>
      <c r="L517" s="80" t="str">
        <f t="shared" si="35"/>
        <v/>
      </c>
    </row>
    <row r="518" spans="1:12" x14ac:dyDescent="0.8">
      <c r="A518" s="74">
        <v>517</v>
      </c>
      <c r="B518" s="75">
        <v>395029.34143188037</v>
      </c>
      <c r="C518" s="76">
        <v>29.671615549966035</v>
      </c>
      <c r="D518" s="76">
        <v>30.003010074161246</v>
      </c>
      <c r="E518" s="76">
        <v>422.42877939157751</v>
      </c>
      <c r="F518" s="76">
        <v>50.791897646958788</v>
      </c>
      <c r="G518" s="77">
        <v>2</v>
      </c>
      <c r="H518" s="80">
        <f t="shared" si="32"/>
        <v>29.671615549966035</v>
      </c>
      <c r="I518" s="80">
        <f t="shared" si="33"/>
        <v>1000</v>
      </c>
      <c r="K518" s="80">
        <f t="shared" si="34"/>
        <v>0</v>
      </c>
      <c r="L518" s="80" t="str">
        <f t="shared" si="35"/>
        <v/>
      </c>
    </row>
    <row r="519" spans="1:12" x14ac:dyDescent="0.8">
      <c r="A519" s="74">
        <v>518</v>
      </c>
      <c r="B519" s="75">
        <v>718462.81993491203</v>
      </c>
      <c r="C519" s="76">
        <v>39.515632556292168</v>
      </c>
      <c r="D519" s="76">
        <v>29.343979433139879</v>
      </c>
      <c r="E519" s="76">
        <v>608.91572186444751</v>
      </c>
      <c r="F519" s="76">
        <v>40.376530515928295</v>
      </c>
      <c r="G519" s="77">
        <v>1</v>
      </c>
      <c r="H519" s="80">
        <f t="shared" si="32"/>
        <v>29.343979433139879</v>
      </c>
      <c r="I519" s="80">
        <f t="shared" si="33"/>
        <v>1000</v>
      </c>
      <c r="K519" s="80">
        <f t="shared" si="34"/>
        <v>0</v>
      </c>
      <c r="L519" s="80" t="str">
        <f t="shared" si="35"/>
        <v/>
      </c>
    </row>
    <row r="520" spans="1:12" x14ac:dyDescent="0.8">
      <c r="A520" s="74">
        <v>519</v>
      </c>
      <c r="B520" s="75">
        <v>655878.79625226278</v>
      </c>
      <c r="C520" s="76">
        <v>36.188391391645993</v>
      </c>
      <c r="D520" s="76">
        <v>28.815026134463359</v>
      </c>
      <c r="E520" s="76">
        <v>745.60870721722711</v>
      </c>
      <c r="F520" s="76">
        <v>32.685347999569196</v>
      </c>
      <c r="G520" s="77">
        <v>1</v>
      </c>
      <c r="H520" s="80">
        <f t="shared" si="32"/>
        <v>28.815026134463359</v>
      </c>
      <c r="I520" s="80">
        <f t="shared" si="33"/>
        <v>1000</v>
      </c>
      <c r="K520" s="80">
        <f t="shared" si="34"/>
        <v>0</v>
      </c>
      <c r="L520" s="80" t="str">
        <f t="shared" si="35"/>
        <v/>
      </c>
    </row>
    <row r="521" spans="1:12" x14ac:dyDescent="0.8">
      <c r="A521" s="74">
        <v>520</v>
      </c>
      <c r="B521" s="75">
        <v>409189.40123611735</v>
      </c>
      <c r="C521" s="76">
        <v>30.973647904958298</v>
      </c>
      <c r="D521" s="76">
        <v>26.887429907792672</v>
      </c>
      <c r="E521" s="76">
        <v>523.55505517657707</v>
      </c>
      <c r="F521" s="76">
        <v>42.287578577139215</v>
      </c>
      <c r="G521" s="77">
        <v>2</v>
      </c>
      <c r="H521" s="80">
        <f t="shared" si="32"/>
        <v>30.973647904958298</v>
      </c>
      <c r="I521" s="80">
        <f t="shared" si="33"/>
        <v>1000</v>
      </c>
      <c r="K521" s="80">
        <f t="shared" si="34"/>
        <v>0</v>
      </c>
      <c r="L521" s="80" t="str">
        <f t="shared" si="35"/>
        <v/>
      </c>
    </row>
    <row r="522" spans="1:12" x14ac:dyDescent="0.8">
      <c r="A522" s="74">
        <v>521</v>
      </c>
      <c r="B522" s="75">
        <v>391068.09867741354</v>
      </c>
      <c r="C522" s="76">
        <v>37.521998152537336</v>
      </c>
      <c r="D522" s="76">
        <v>24.299987491902776</v>
      </c>
      <c r="E522" s="76">
        <v>510.62517880712011</v>
      </c>
      <c r="F522" s="76">
        <v>49.947872877785265</v>
      </c>
      <c r="G522" s="77">
        <v>2</v>
      </c>
      <c r="H522" s="80">
        <f t="shared" si="32"/>
        <v>37.521998152537336</v>
      </c>
      <c r="I522" s="80">
        <f t="shared" si="33"/>
        <v>1000</v>
      </c>
      <c r="K522" s="80">
        <f t="shared" si="34"/>
        <v>0</v>
      </c>
      <c r="L522" s="80" t="str">
        <f t="shared" si="35"/>
        <v/>
      </c>
    </row>
    <row r="523" spans="1:12" x14ac:dyDescent="0.8">
      <c r="A523" s="74">
        <v>522</v>
      </c>
      <c r="B523" s="75">
        <v>379873.95291433297</v>
      </c>
      <c r="C523" s="76">
        <v>27.262610100726796</v>
      </c>
      <c r="D523" s="76">
        <v>26.931645747942795</v>
      </c>
      <c r="E523" s="76">
        <v>491.59216682237843</v>
      </c>
      <c r="F523" s="76">
        <v>45.264604658376228</v>
      </c>
      <c r="G523" s="77">
        <v>2</v>
      </c>
      <c r="H523" s="80">
        <f t="shared" si="32"/>
        <v>27.262610100726796</v>
      </c>
      <c r="I523" s="80">
        <f t="shared" si="33"/>
        <v>1000</v>
      </c>
      <c r="K523" s="80">
        <f t="shared" si="34"/>
        <v>0</v>
      </c>
      <c r="L523" s="80" t="str">
        <f t="shared" si="35"/>
        <v/>
      </c>
    </row>
    <row r="524" spans="1:12" x14ac:dyDescent="0.8">
      <c r="A524" s="74">
        <v>523</v>
      </c>
      <c r="B524" s="75">
        <v>467078.31075368449</v>
      </c>
      <c r="C524" s="76">
        <v>40.393706218785965</v>
      </c>
      <c r="D524" s="76">
        <v>23.809388706579458</v>
      </c>
      <c r="E524" s="76">
        <v>540.47228045758175</v>
      </c>
      <c r="F524" s="76">
        <v>51.81008083374995</v>
      </c>
      <c r="G524" s="77">
        <v>1</v>
      </c>
      <c r="H524" s="80">
        <f t="shared" si="32"/>
        <v>23.809388706579458</v>
      </c>
      <c r="I524" s="80">
        <f t="shared" si="33"/>
        <v>1000</v>
      </c>
      <c r="K524" s="80">
        <f t="shared" si="34"/>
        <v>0</v>
      </c>
      <c r="L524" s="80" t="str">
        <f t="shared" si="35"/>
        <v/>
      </c>
    </row>
    <row r="525" spans="1:12" x14ac:dyDescent="0.8">
      <c r="A525" s="74">
        <v>524</v>
      </c>
      <c r="B525" s="75">
        <v>172748.19991625659</v>
      </c>
      <c r="C525" s="76">
        <v>38.72953817975332</v>
      </c>
      <c r="D525" s="76">
        <v>28.608567237574924</v>
      </c>
      <c r="E525" s="76">
        <v>704.61917230536517</v>
      </c>
      <c r="F525" s="76">
        <v>36.448887476359872</v>
      </c>
      <c r="G525" s="77">
        <v>2</v>
      </c>
      <c r="H525" s="80">
        <f t="shared" si="32"/>
        <v>38.72953817975332</v>
      </c>
      <c r="I525" s="80">
        <f t="shared" si="33"/>
        <v>1000</v>
      </c>
      <c r="K525" s="80">
        <f t="shared" si="34"/>
        <v>0</v>
      </c>
      <c r="L525" s="80" t="str">
        <f t="shared" si="35"/>
        <v/>
      </c>
    </row>
    <row r="526" spans="1:12" x14ac:dyDescent="0.8">
      <c r="A526" s="74">
        <v>525</v>
      </c>
      <c r="B526" s="75">
        <v>377177.84695571568</v>
      </c>
      <c r="C526" s="76">
        <v>35.236738385013723</v>
      </c>
      <c r="D526" s="76">
        <v>32.589266423657122</v>
      </c>
      <c r="E526" s="76">
        <v>410.40037092708837</v>
      </c>
      <c r="F526" s="76">
        <v>41.851133342192966</v>
      </c>
      <c r="G526" s="77">
        <v>1</v>
      </c>
      <c r="H526" s="80">
        <f t="shared" si="32"/>
        <v>32.589266423657122</v>
      </c>
      <c r="I526" s="80">
        <f t="shared" si="33"/>
        <v>1000</v>
      </c>
      <c r="K526" s="80">
        <f t="shared" si="34"/>
        <v>0</v>
      </c>
      <c r="L526" s="80" t="str">
        <f t="shared" si="35"/>
        <v/>
      </c>
    </row>
    <row r="527" spans="1:12" x14ac:dyDescent="0.8">
      <c r="A527" s="74">
        <v>526</v>
      </c>
      <c r="B527" s="75">
        <v>-49168.699609507574</v>
      </c>
      <c r="C527" s="76">
        <v>48.643990670864007</v>
      </c>
      <c r="D527" s="76">
        <v>28.772285013888208</v>
      </c>
      <c r="E527" s="76">
        <v>681.71002725117444</v>
      </c>
      <c r="F527" s="76">
        <v>53.95943937808417</v>
      </c>
      <c r="G527" s="77">
        <v>2</v>
      </c>
      <c r="H527" s="80">
        <f t="shared" si="32"/>
        <v>48.643990670864007</v>
      </c>
      <c r="I527" s="80">
        <f t="shared" si="33"/>
        <v>1000</v>
      </c>
      <c r="K527" s="80">
        <f t="shared" si="34"/>
        <v>0</v>
      </c>
      <c r="L527" s="80" t="str">
        <f t="shared" si="35"/>
        <v/>
      </c>
    </row>
    <row r="528" spans="1:12" x14ac:dyDescent="0.8">
      <c r="A528" s="74">
        <v>527</v>
      </c>
      <c r="B528" s="75">
        <v>464366.61169045465</v>
      </c>
      <c r="C528" s="76">
        <v>24.48120004531777</v>
      </c>
      <c r="D528" s="76">
        <v>27.881728013097536</v>
      </c>
      <c r="E528" s="76">
        <v>561.83868532661563</v>
      </c>
      <c r="F528" s="76">
        <v>41.604482875448006</v>
      </c>
      <c r="G528" s="77">
        <v>2</v>
      </c>
      <c r="H528" s="80">
        <f t="shared" si="32"/>
        <v>24.48120004531777</v>
      </c>
      <c r="I528" s="80">
        <f t="shared" si="33"/>
        <v>1000</v>
      </c>
      <c r="K528" s="80">
        <f t="shared" si="34"/>
        <v>0</v>
      </c>
      <c r="L528" s="80" t="str">
        <f t="shared" si="35"/>
        <v/>
      </c>
    </row>
    <row r="529" spans="1:12" x14ac:dyDescent="0.8">
      <c r="A529" s="74">
        <v>528</v>
      </c>
      <c r="B529" s="75">
        <v>299185.10686607612</v>
      </c>
      <c r="C529" s="76">
        <v>35.567031280397806</v>
      </c>
      <c r="D529" s="76">
        <v>25.12861297858835</v>
      </c>
      <c r="E529" s="76">
        <v>522.81614497228384</v>
      </c>
      <c r="F529" s="76">
        <v>49.425245222057974</v>
      </c>
      <c r="G529" s="77">
        <v>2</v>
      </c>
      <c r="H529" s="80">
        <f t="shared" si="32"/>
        <v>35.567031280397806</v>
      </c>
      <c r="I529" s="80">
        <f t="shared" si="33"/>
        <v>1000</v>
      </c>
      <c r="K529" s="80">
        <f t="shared" si="34"/>
        <v>0</v>
      </c>
      <c r="L529" s="80" t="str">
        <f t="shared" si="35"/>
        <v/>
      </c>
    </row>
    <row r="530" spans="1:12" x14ac:dyDescent="0.8">
      <c r="A530" s="74">
        <v>529</v>
      </c>
      <c r="B530" s="75">
        <v>356617.17696302244</v>
      </c>
      <c r="C530" s="76">
        <v>31.408950962686163</v>
      </c>
      <c r="D530" s="76">
        <v>29.2779680880403</v>
      </c>
      <c r="E530" s="76">
        <v>655.07094611001673</v>
      </c>
      <c r="F530" s="76">
        <v>35.943247175699177</v>
      </c>
      <c r="G530" s="77">
        <v>1</v>
      </c>
      <c r="H530" s="80">
        <f t="shared" si="32"/>
        <v>29.2779680880403</v>
      </c>
      <c r="I530" s="80">
        <f t="shared" si="33"/>
        <v>1000</v>
      </c>
      <c r="K530" s="80">
        <f t="shared" si="34"/>
        <v>0</v>
      </c>
      <c r="L530" s="80" t="str">
        <f t="shared" si="35"/>
        <v/>
      </c>
    </row>
    <row r="531" spans="1:12" x14ac:dyDescent="0.8">
      <c r="A531" s="74">
        <v>530</v>
      </c>
      <c r="B531" s="75">
        <v>-162987.80660951394</v>
      </c>
      <c r="C531" s="76">
        <v>42.117528439456251</v>
      </c>
      <c r="D531" s="76">
        <v>24.877231160280665</v>
      </c>
      <c r="E531" s="76">
        <v>550.15755232795937</v>
      </c>
      <c r="F531" s="76">
        <v>41.454107960239853</v>
      </c>
      <c r="G531" s="77">
        <v>3</v>
      </c>
      <c r="H531" s="80">
        <f t="shared" si="32"/>
        <v>41.454107960239853</v>
      </c>
      <c r="I531" s="80">
        <f t="shared" si="33"/>
        <v>550.15755232795937</v>
      </c>
      <c r="K531" s="80">
        <f t="shared" si="34"/>
        <v>550.15755232795937</v>
      </c>
      <c r="L531" s="80">
        <f t="shared" si="35"/>
        <v>550.15755232795937</v>
      </c>
    </row>
    <row r="532" spans="1:12" x14ac:dyDescent="0.8">
      <c r="A532" s="74">
        <v>531</v>
      </c>
      <c r="B532" s="75">
        <v>-1863.8584389470052</v>
      </c>
      <c r="C532" s="76">
        <v>26.777340355773521</v>
      </c>
      <c r="D532" s="76">
        <v>24.645898039416984</v>
      </c>
      <c r="E532" s="76">
        <v>592.96900915344077</v>
      </c>
      <c r="F532" s="76">
        <v>35.732268030909083</v>
      </c>
      <c r="G532" s="77">
        <v>3</v>
      </c>
      <c r="H532" s="80">
        <f t="shared" si="32"/>
        <v>35.732268030909083</v>
      </c>
      <c r="I532" s="80">
        <f t="shared" si="33"/>
        <v>592.96900915344077</v>
      </c>
      <c r="K532" s="80">
        <f t="shared" si="34"/>
        <v>592.96900915344077</v>
      </c>
      <c r="L532" s="80">
        <f t="shared" si="35"/>
        <v>592.96900915344077</v>
      </c>
    </row>
    <row r="533" spans="1:12" x14ac:dyDescent="0.8">
      <c r="A533" s="74">
        <v>532</v>
      </c>
      <c r="B533" s="75">
        <v>-22965.707158961101</v>
      </c>
      <c r="C533" s="76">
        <v>45.584825218756215</v>
      </c>
      <c r="D533" s="76">
        <v>29.667213808201694</v>
      </c>
      <c r="E533" s="76">
        <v>496.84469776169027</v>
      </c>
      <c r="F533" s="76">
        <v>40.779684667726748</v>
      </c>
      <c r="G533" s="77">
        <v>2</v>
      </c>
      <c r="H533" s="80">
        <f t="shared" si="32"/>
        <v>45.584825218756215</v>
      </c>
      <c r="I533" s="80">
        <f t="shared" si="33"/>
        <v>1000</v>
      </c>
      <c r="K533" s="80">
        <f t="shared" si="34"/>
        <v>0</v>
      </c>
      <c r="L533" s="80" t="str">
        <f t="shared" si="35"/>
        <v/>
      </c>
    </row>
    <row r="534" spans="1:12" x14ac:dyDescent="0.8">
      <c r="A534" s="74">
        <v>533</v>
      </c>
      <c r="B534" s="75">
        <v>616385.81081808871</v>
      </c>
      <c r="C534" s="76">
        <v>32.530385470646685</v>
      </c>
      <c r="D534" s="76">
        <v>27.158213174789498</v>
      </c>
      <c r="E534" s="76">
        <v>651.79541179148646</v>
      </c>
      <c r="F534" s="76">
        <v>42.121729916605872</v>
      </c>
      <c r="G534" s="77">
        <v>1</v>
      </c>
      <c r="H534" s="80">
        <f t="shared" si="32"/>
        <v>27.158213174789498</v>
      </c>
      <c r="I534" s="80">
        <f t="shared" si="33"/>
        <v>1000</v>
      </c>
      <c r="K534" s="80">
        <f t="shared" si="34"/>
        <v>0</v>
      </c>
      <c r="L534" s="80" t="str">
        <f t="shared" si="35"/>
        <v/>
      </c>
    </row>
    <row r="535" spans="1:12" x14ac:dyDescent="0.8">
      <c r="A535" s="74">
        <v>534</v>
      </c>
      <c r="B535" s="75">
        <v>-145963.78644565539</v>
      </c>
      <c r="C535" s="76">
        <v>29.253473105196498</v>
      </c>
      <c r="D535" s="76">
        <v>31.768295789672646</v>
      </c>
      <c r="E535" s="76">
        <v>588.838322558149</v>
      </c>
      <c r="F535" s="76">
        <v>41.09303877442472</v>
      </c>
      <c r="G535" s="77">
        <v>3</v>
      </c>
      <c r="H535" s="80">
        <f t="shared" si="32"/>
        <v>41.09303877442472</v>
      </c>
      <c r="I535" s="80">
        <f t="shared" si="33"/>
        <v>588.838322558149</v>
      </c>
      <c r="K535" s="80">
        <f t="shared" si="34"/>
        <v>588.838322558149</v>
      </c>
      <c r="L535" s="80">
        <f t="shared" si="35"/>
        <v>588.838322558149</v>
      </c>
    </row>
    <row r="536" spans="1:12" x14ac:dyDescent="0.8">
      <c r="A536" s="74">
        <v>535</v>
      </c>
      <c r="B536" s="75">
        <v>564781.91248185188</v>
      </c>
      <c r="C536" s="76">
        <v>22.068124890341767</v>
      </c>
      <c r="D536" s="76">
        <v>21.974825982386463</v>
      </c>
      <c r="E536" s="76">
        <v>599.84874782198835</v>
      </c>
      <c r="F536" s="76">
        <v>42.633575615861915</v>
      </c>
      <c r="G536" s="77">
        <v>1</v>
      </c>
      <c r="H536" s="80">
        <f t="shared" si="32"/>
        <v>21.974825982386463</v>
      </c>
      <c r="I536" s="80">
        <f t="shared" si="33"/>
        <v>1000</v>
      </c>
      <c r="K536" s="80">
        <f t="shared" si="34"/>
        <v>0</v>
      </c>
      <c r="L536" s="80" t="str">
        <f t="shared" si="35"/>
        <v/>
      </c>
    </row>
    <row r="537" spans="1:12" x14ac:dyDescent="0.8">
      <c r="A537" s="74">
        <v>536</v>
      </c>
      <c r="B537" s="75">
        <v>248868.18755837856</v>
      </c>
      <c r="C537" s="76">
        <v>35.482663250479298</v>
      </c>
      <c r="D537" s="76">
        <v>28.257940572209069</v>
      </c>
      <c r="E537" s="76">
        <v>603.21189076984285</v>
      </c>
      <c r="F537" s="76">
        <v>39.807949793029373</v>
      </c>
      <c r="G537" s="77">
        <v>2</v>
      </c>
      <c r="H537" s="80">
        <f t="shared" si="32"/>
        <v>35.482663250479298</v>
      </c>
      <c r="I537" s="80">
        <f t="shared" si="33"/>
        <v>1000</v>
      </c>
      <c r="K537" s="80">
        <f t="shared" si="34"/>
        <v>0</v>
      </c>
      <c r="L537" s="80" t="str">
        <f t="shared" si="35"/>
        <v/>
      </c>
    </row>
    <row r="538" spans="1:12" x14ac:dyDescent="0.8">
      <c r="A538" s="74">
        <v>537</v>
      </c>
      <c r="B538" s="75">
        <v>307628.96491774591</v>
      </c>
      <c r="C538" s="76">
        <v>34.113541614210106</v>
      </c>
      <c r="D538" s="76">
        <v>25.97339617545876</v>
      </c>
      <c r="E538" s="76">
        <v>626.94761703999586</v>
      </c>
      <c r="F538" s="76">
        <v>51.90534592280472</v>
      </c>
      <c r="G538" s="77">
        <v>2</v>
      </c>
      <c r="H538" s="80">
        <f t="shared" si="32"/>
        <v>34.113541614210106</v>
      </c>
      <c r="I538" s="80">
        <f t="shared" si="33"/>
        <v>1000</v>
      </c>
      <c r="K538" s="80">
        <f t="shared" si="34"/>
        <v>0</v>
      </c>
      <c r="L538" s="80" t="str">
        <f t="shared" si="35"/>
        <v/>
      </c>
    </row>
    <row r="539" spans="1:12" x14ac:dyDescent="0.8">
      <c r="A539" s="74">
        <v>538</v>
      </c>
      <c r="B539" s="75">
        <v>104414.15900737862</v>
      </c>
      <c r="C539" s="76">
        <v>43.882664552572933</v>
      </c>
      <c r="D539" s="76">
        <v>25.415477019636498</v>
      </c>
      <c r="E539" s="76">
        <v>561.42261086324754</v>
      </c>
      <c r="F539" s="76">
        <v>47.545919784115029</v>
      </c>
      <c r="G539" s="77">
        <v>2</v>
      </c>
      <c r="H539" s="80">
        <f t="shared" si="32"/>
        <v>43.882664552572933</v>
      </c>
      <c r="I539" s="80">
        <f t="shared" si="33"/>
        <v>1000</v>
      </c>
      <c r="K539" s="80">
        <f t="shared" si="34"/>
        <v>0</v>
      </c>
      <c r="L539" s="80" t="str">
        <f t="shared" si="35"/>
        <v/>
      </c>
    </row>
    <row r="540" spans="1:12" x14ac:dyDescent="0.8">
      <c r="A540" s="74">
        <v>539</v>
      </c>
      <c r="B540" s="75">
        <v>375788.33456686651</v>
      </c>
      <c r="C540" s="76">
        <v>37.04479926750281</v>
      </c>
      <c r="D540" s="76">
        <v>31.975638422133716</v>
      </c>
      <c r="E540" s="76">
        <v>592.57814825476601</v>
      </c>
      <c r="F540" s="76">
        <v>39.60462048922539</v>
      </c>
      <c r="G540" s="77">
        <v>1</v>
      </c>
      <c r="H540" s="80">
        <f t="shared" si="32"/>
        <v>31.975638422133716</v>
      </c>
      <c r="I540" s="80">
        <f t="shared" si="33"/>
        <v>1000</v>
      </c>
      <c r="K540" s="80">
        <f t="shared" si="34"/>
        <v>0</v>
      </c>
      <c r="L540" s="80" t="str">
        <f t="shared" si="35"/>
        <v/>
      </c>
    </row>
    <row r="541" spans="1:12" x14ac:dyDescent="0.8">
      <c r="A541" s="74">
        <v>540</v>
      </c>
      <c r="B541" s="75">
        <v>-282070.5576816923</v>
      </c>
      <c r="C541" s="76">
        <v>43.851437818247746</v>
      </c>
      <c r="D541" s="76">
        <v>27.160576149086847</v>
      </c>
      <c r="E541" s="76">
        <v>557.2191712731377</v>
      </c>
      <c r="F541" s="76">
        <v>51.800773844524002</v>
      </c>
      <c r="G541" s="77">
        <v>3</v>
      </c>
      <c r="H541" s="80">
        <f t="shared" si="32"/>
        <v>51.800773844524002</v>
      </c>
      <c r="I541" s="80">
        <f t="shared" si="33"/>
        <v>557.2191712731377</v>
      </c>
      <c r="K541" s="80">
        <f t="shared" si="34"/>
        <v>557.2191712731377</v>
      </c>
      <c r="L541" s="80">
        <f t="shared" si="35"/>
        <v>557.2191712731377</v>
      </c>
    </row>
    <row r="542" spans="1:12" x14ac:dyDescent="0.8">
      <c r="A542" s="74">
        <v>541</v>
      </c>
      <c r="B542" s="75">
        <v>-18352.023906674702</v>
      </c>
      <c r="C542" s="76">
        <v>29.235926361968161</v>
      </c>
      <c r="D542" s="76">
        <v>30.093682332012364</v>
      </c>
      <c r="E542" s="76">
        <v>694.1643259954634</v>
      </c>
      <c r="F542" s="76">
        <v>39.938482182010489</v>
      </c>
      <c r="G542" s="77">
        <v>3</v>
      </c>
      <c r="H542" s="80">
        <f t="shared" si="32"/>
        <v>39.938482182010489</v>
      </c>
      <c r="I542" s="80">
        <f t="shared" si="33"/>
        <v>694.1643259954634</v>
      </c>
      <c r="K542" s="80">
        <f t="shared" si="34"/>
        <v>694.1643259954634</v>
      </c>
      <c r="L542" s="80">
        <f t="shared" si="35"/>
        <v>694.1643259954634</v>
      </c>
    </row>
    <row r="543" spans="1:12" x14ac:dyDescent="0.8">
      <c r="A543" s="74">
        <v>542</v>
      </c>
      <c r="B543" s="75">
        <v>8222.897104378324</v>
      </c>
      <c r="C543" s="76">
        <v>43.567368896488077</v>
      </c>
      <c r="D543" s="76">
        <v>29.856473038095388</v>
      </c>
      <c r="E543" s="76">
        <v>758.20004928094249</v>
      </c>
      <c r="F543" s="76">
        <v>37.834170077044874</v>
      </c>
      <c r="G543" s="77">
        <v>2</v>
      </c>
      <c r="H543" s="80">
        <f t="shared" si="32"/>
        <v>43.567368896488077</v>
      </c>
      <c r="I543" s="80">
        <f t="shared" si="33"/>
        <v>1000</v>
      </c>
      <c r="K543" s="80">
        <f t="shared" si="34"/>
        <v>0</v>
      </c>
      <c r="L543" s="80" t="str">
        <f t="shared" si="35"/>
        <v/>
      </c>
    </row>
    <row r="544" spans="1:12" x14ac:dyDescent="0.8">
      <c r="A544" s="74">
        <v>543</v>
      </c>
      <c r="B544" s="75">
        <v>477071.88295215578</v>
      </c>
      <c r="C544" s="76">
        <v>36.912696528697495</v>
      </c>
      <c r="D544" s="76">
        <v>28.363001747497439</v>
      </c>
      <c r="E544" s="76">
        <v>726.56366405815845</v>
      </c>
      <c r="F544" s="76">
        <v>43.289030628561399</v>
      </c>
      <c r="G544" s="77">
        <v>1</v>
      </c>
      <c r="H544" s="80">
        <f t="shared" si="32"/>
        <v>28.363001747497439</v>
      </c>
      <c r="I544" s="80">
        <f t="shared" si="33"/>
        <v>1000</v>
      </c>
      <c r="K544" s="80">
        <f t="shared" si="34"/>
        <v>0</v>
      </c>
      <c r="L544" s="80" t="str">
        <f t="shared" si="35"/>
        <v/>
      </c>
    </row>
    <row r="545" spans="1:12" x14ac:dyDescent="0.8">
      <c r="A545" s="74">
        <v>544</v>
      </c>
      <c r="B545" s="75">
        <v>-241456.13346355339</v>
      </c>
      <c r="C545" s="76">
        <v>37.172029657901376</v>
      </c>
      <c r="D545" s="76">
        <v>27.731553952647513</v>
      </c>
      <c r="E545" s="76">
        <v>483.30725884754315</v>
      </c>
      <c r="F545" s="76">
        <v>45.898158138735667</v>
      </c>
      <c r="G545" s="77">
        <v>3</v>
      </c>
      <c r="H545" s="80">
        <f t="shared" si="32"/>
        <v>45.898158138735667</v>
      </c>
      <c r="I545" s="80">
        <f t="shared" si="33"/>
        <v>483.30725884754315</v>
      </c>
      <c r="K545" s="80">
        <f t="shared" si="34"/>
        <v>483.30725884754315</v>
      </c>
      <c r="L545" s="80">
        <f t="shared" si="35"/>
        <v>483.30725884754315</v>
      </c>
    </row>
    <row r="546" spans="1:12" x14ac:dyDescent="0.8">
      <c r="A546" s="74">
        <v>545</v>
      </c>
      <c r="B546" s="75">
        <v>541690.39201772725</v>
      </c>
      <c r="C546" s="76">
        <v>37.359422848156903</v>
      </c>
      <c r="D546" s="76">
        <v>24.225515374241635</v>
      </c>
      <c r="E546" s="76">
        <v>458.11705707499385</v>
      </c>
      <c r="F546" s="76">
        <v>49.879557977862397</v>
      </c>
      <c r="G546" s="77">
        <v>1</v>
      </c>
      <c r="H546" s="80">
        <f t="shared" si="32"/>
        <v>24.225515374241635</v>
      </c>
      <c r="I546" s="80">
        <f t="shared" si="33"/>
        <v>1000</v>
      </c>
      <c r="K546" s="80">
        <f t="shared" si="34"/>
        <v>0</v>
      </c>
      <c r="L546" s="80" t="str">
        <f t="shared" si="35"/>
        <v/>
      </c>
    </row>
    <row r="547" spans="1:12" x14ac:dyDescent="0.8">
      <c r="A547" s="74">
        <v>546</v>
      </c>
      <c r="B547" s="75">
        <v>11107.608772243606</v>
      </c>
      <c r="C547" s="76">
        <v>29.334103677681576</v>
      </c>
      <c r="D547" s="76">
        <v>29.315581867094004</v>
      </c>
      <c r="E547" s="76">
        <v>549.84436757173</v>
      </c>
      <c r="F547" s="76">
        <v>36.744249190584171</v>
      </c>
      <c r="G547" s="77">
        <v>3</v>
      </c>
      <c r="H547" s="80">
        <f t="shared" si="32"/>
        <v>36.744249190584171</v>
      </c>
      <c r="I547" s="80">
        <f t="shared" si="33"/>
        <v>549.84436757173</v>
      </c>
      <c r="K547" s="80">
        <f t="shared" si="34"/>
        <v>549.84436757173</v>
      </c>
      <c r="L547" s="80">
        <f t="shared" si="35"/>
        <v>549.84436757173</v>
      </c>
    </row>
    <row r="548" spans="1:12" x14ac:dyDescent="0.8">
      <c r="A548" s="74">
        <v>547</v>
      </c>
      <c r="B548" s="75">
        <v>-157700.76978907175</v>
      </c>
      <c r="C548" s="76">
        <v>37.043891896440087</v>
      </c>
      <c r="D548" s="76">
        <v>34.213694798487481</v>
      </c>
      <c r="E548" s="76">
        <v>488.94620591262617</v>
      </c>
      <c r="F548" s="76">
        <v>41.896311638260272</v>
      </c>
      <c r="G548" s="77">
        <v>3</v>
      </c>
      <c r="H548" s="80">
        <f t="shared" si="32"/>
        <v>41.896311638260272</v>
      </c>
      <c r="I548" s="80">
        <f t="shared" si="33"/>
        <v>488.94620591262617</v>
      </c>
      <c r="K548" s="80">
        <f t="shared" si="34"/>
        <v>488.94620591262617</v>
      </c>
      <c r="L548" s="80">
        <f t="shared" si="35"/>
        <v>488.94620591262617</v>
      </c>
    </row>
    <row r="549" spans="1:12" x14ac:dyDescent="0.8">
      <c r="A549" s="74">
        <v>548</v>
      </c>
      <c r="B549" s="75">
        <v>574432.35726808477</v>
      </c>
      <c r="C549" s="76">
        <v>32.244091249477087</v>
      </c>
      <c r="D549" s="76">
        <v>27.444300808600861</v>
      </c>
      <c r="E549" s="76">
        <v>513.02716205868421</v>
      </c>
      <c r="F549" s="76">
        <v>40.61955628050854</v>
      </c>
      <c r="G549" s="77">
        <v>2</v>
      </c>
      <c r="H549" s="80">
        <f t="shared" si="32"/>
        <v>32.244091249477087</v>
      </c>
      <c r="I549" s="80">
        <f t="shared" si="33"/>
        <v>1000</v>
      </c>
      <c r="K549" s="80">
        <f t="shared" si="34"/>
        <v>0</v>
      </c>
      <c r="L549" s="80" t="str">
        <f t="shared" si="35"/>
        <v/>
      </c>
    </row>
    <row r="550" spans="1:12" x14ac:dyDescent="0.8">
      <c r="A550" s="74">
        <v>549</v>
      </c>
      <c r="B550" s="75">
        <v>-146677.8931247876</v>
      </c>
      <c r="C550" s="76">
        <v>37.020350054499161</v>
      </c>
      <c r="D550" s="76">
        <v>30.536277905946132</v>
      </c>
      <c r="E550" s="76">
        <v>486.42023566463109</v>
      </c>
      <c r="F550" s="76">
        <v>41.757316015375864</v>
      </c>
      <c r="G550" s="77">
        <v>3</v>
      </c>
      <c r="H550" s="80">
        <f t="shared" si="32"/>
        <v>41.757316015375864</v>
      </c>
      <c r="I550" s="80">
        <f t="shared" si="33"/>
        <v>486.42023566463109</v>
      </c>
      <c r="K550" s="80">
        <f t="shared" si="34"/>
        <v>486.42023566463109</v>
      </c>
      <c r="L550" s="80">
        <f t="shared" si="35"/>
        <v>486.42023566463109</v>
      </c>
    </row>
    <row r="551" spans="1:12" x14ac:dyDescent="0.8">
      <c r="A551" s="74">
        <v>550</v>
      </c>
      <c r="B551" s="75">
        <v>480465.6616661679</v>
      </c>
      <c r="C551" s="76">
        <v>27.235042142504874</v>
      </c>
      <c r="D551" s="76">
        <v>26.365787098818604</v>
      </c>
      <c r="E551" s="76">
        <v>605.20056755785777</v>
      </c>
      <c r="F551" s="76">
        <v>46.846244682044635</v>
      </c>
      <c r="G551" s="77">
        <v>2</v>
      </c>
      <c r="H551" s="80">
        <f t="shared" si="32"/>
        <v>27.235042142504874</v>
      </c>
      <c r="I551" s="80">
        <f t="shared" si="33"/>
        <v>1000</v>
      </c>
      <c r="K551" s="80">
        <f t="shared" si="34"/>
        <v>0</v>
      </c>
      <c r="L551" s="80" t="str">
        <f t="shared" si="35"/>
        <v/>
      </c>
    </row>
    <row r="552" spans="1:12" x14ac:dyDescent="0.8">
      <c r="A552" s="74">
        <v>551</v>
      </c>
      <c r="B552" s="75">
        <v>308115.6730816057</v>
      </c>
      <c r="C552" s="76">
        <v>34.839689408935087</v>
      </c>
      <c r="D552" s="76">
        <v>27.345422257598379</v>
      </c>
      <c r="E552" s="76">
        <v>534.69165733790737</v>
      </c>
      <c r="F552" s="76">
        <v>45.49854256645591</v>
      </c>
      <c r="G552" s="77">
        <v>2</v>
      </c>
      <c r="H552" s="80">
        <f t="shared" si="32"/>
        <v>34.839689408935087</v>
      </c>
      <c r="I552" s="80">
        <f t="shared" si="33"/>
        <v>1000</v>
      </c>
      <c r="K552" s="80">
        <f t="shared" si="34"/>
        <v>0</v>
      </c>
      <c r="L552" s="80" t="str">
        <f t="shared" si="35"/>
        <v/>
      </c>
    </row>
    <row r="553" spans="1:12" x14ac:dyDescent="0.8">
      <c r="A553" s="74">
        <v>552</v>
      </c>
      <c r="B553" s="75">
        <v>257399.67994367285</v>
      </c>
      <c r="C553" s="76">
        <v>39.995690706437387</v>
      </c>
      <c r="D553" s="76">
        <v>28.141782561117015</v>
      </c>
      <c r="E553" s="76">
        <v>594.6882296395429</v>
      </c>
      <c r="F553" s="76">
        <v>45.519855891607307</v>
      </c>
      <c r="G553" s="77">
        <v>2</v>
      </c>
      <c r="H553" s="80">
        <f t="shared" si="32"/>
        <v>39.995690706437387</v>
      </c>
      <c r="I553" s="80">
        <f t="shared" si="33"/>
        <v>1000</v>
      </c>
      <c r="K553" s="80">
        <f t="shared" si="34"/>
        <v>0</v>
      </c>
      <c r="L553" s="80" t="str">
        <f t="shared" si="35"/>
        <v/>
      </c>
    </row>
    <row r="554" spans="1:12" x14ac:dyDescent="0.8">
      <c r="A554" s="74">
        <v>553</v>
      </c>
      <c r="B554" s="75">
        <v>508551.49106093287</v>
      </c>
      <c r="C554" s="76">
        <v>35.014478717471647</v>
      </c>
      <c r="D554" s="76">
        <v>27.97770165682725</v>
      </c>
      <c r="E554" s="76">
        <v>490.09430903315695</v>
      </c>
      <c r="F554" s="76">
        <v>42.081641706230393</v>
      </c>
      <c r="G554" s="77">
        <v>1</v>
      </c>
      <c r="H554" s="80">
        <f t="shared" si="32"/>
        <v>27.97770165682725</v>
      </c>
      <c r="I554" s="80">
        <f t="shared" si="33"/>
        <v>1000</v>
      </c>
      <c r="K554" s="80">
        <f t="shared" si="34"/>
        <v>0</v>
      </c>
      <c r="L554" s="80" t="str">
        <f t="shared" si="35"/>
        <v/>
      </c>
    </row>
    <row r="555" spans="1:12" x14ac:dyDescent="0.8">
      <c r="A555" s="74">
        <v>554</v>
      </c>
      <c r="B555" s="75">
        <v>-58044.972183363046</v>
      </c>
      <c r="C555" s="76">
        <v>45.332756554119982</v>
      </c>
      <c r="D555" s="76">
        <v>25.838840125083038</v>
      </c>
      <c r="E555" s="76">
        <v>725.5724194384228</v>
      </c>
      <c r="F555" s="76">
        <v>35.779073008181548</v>
      </c>
      <c r="G555" s="77">
        <v>2</v>
      </c>
      <c r="H555" s="80">
        <f t="shared" si="32"/>
        <v>45.332756554119982</v>
      </c>
      <c r="I555" s="80">
        <f t="shared" si="33"/>
        <v>1000</v>
      </c>
      <c r="K555" s="80">
        <f t="shared" si="34"/>
        <v>0</v>
      </c>
      <c r="L555" s="80" t="str">
        <f t="shared" si="35"/>
        <v/>
      </c>
    </row>
    <row r="556" spans="1:12" x14ac:dyDescent="0.8">
      <c r="A556" s="74">
        <v>555</v>
      </c>
      <c r="B556" s="75">
        <v>119203.9314755071</v>
      </c>
      <c r="C556" s="76">
        <v>40.87296008852077</v>
      </c>
      <c r="D556" s="76">
        <v>30.655937039030086</v>
      </c>
      <c r="E556" s="76">
        <v>669.40073967143553</v>
      </c>
      <c r="F556" s="76">
        <v>40.599068711051785</v>
      </c>
      <c r="G556" s="77">
        <v>2</v>
      </c>
      <c r="H556" s="80">
        <f t="shared" si="32"/>
        <v>40.87296008852077</v>
      </c>
      <c r="I556" s="80">
        <f t="shared" si="33"/>
        <v>1000</v>
      </c>
      <c r="K556" s="80">
        <f t="shared" si="34"/>
        <v>0</v>
      </c>
      <c r="L556" s="80" t="str">
        <f t="shared" si="35"/>
        <v/>
      </c>
    </row>
    <row r="557" spans="1:12" x14ac:dyDescent="0.8">
      <c r="A557" s="74">
        <v>556</v>
      </c>
      <c r="B557" s="75">
        <v>53479.480331664672</v>
      </c>
      <c r="C557" s="76">
        <v>41.78361389376542</v>
      </c>
      <c r="D557" s="76">
        <v>29.761697879817909</v>
      </c>
      <c r="E557" s="76">
        <v>460.67775594676181</v>
      </c>
      <c r="F557" s="76">
        <v>39.763788113644154</v>
      </c>
      <c r="G557" s="77">
        <v>2</v>
      </c>
      <c r="H557" s="80">
        <f t="shared" si="32"/>
        <v>41.78361389376542</v>
      </c>
      <c r="I557" s="80">
        <f t="shared" si="33"/>
        <v>1000</v>
      </c>
      <c r="K557" s="80">
        <f t="shared" si="34"/>
        <v>0</v>
      </c>
      <c r="L557" s="80" t="str">
        <f t="shared" si="35"/>
        <v/>
      </c>
    </row>
    <row r="558" spans="1:12" x14ac:dyDescent="0.8">
      <c r="A558" s="74">
        <v>557</v>
      </c>
      <c r="B558" s="75">
        <v>-225163.07505871402</v>
      </c>
      <c r="C558" s="76">
        <v>41.361825833312665</v>
      </c>
      <c r="D558" s="76">
        <v>33.0995856975103</v>
      </c>
      <c r="E558" s="76">
        <v>461.81619790202262</v>
      </c>
      <c r="F558" s="76">
        <v>47.937712123447973</v>
      </c>
      <c r="G558" s="77">
        <v>3</v>
      </c>
      <c r="H558" s="80">
        <f t="shared" si="32"/>
        <v>47.937712123447973</v>
      </c>
      <c r="I558" s="80">
        <f t="shared" si="33"/>
        <v>461.81619790202262</v>
      </c>
      <c r="K558" s="80">
        <f t="shared" si="34"/>
        <v>461.81619790202262</v>
      </c>
      <c r="L558" s="80">
        <f t="shared" si="35"/>
        <v>461.81619790202262</v>
      </c>
    </row>
    <row r="559" spans="1:12" x14ac:dyDescent="0.8">
      <c r="A559" s="74">
        <v>558</v>
      </c>
      <c r="B559" s="75">
        <v>-197657.63425589213</v>
      </c>
      <c r="C559" s="76">
        <v>31.48422801582371</v>
      </c>
      <c r="D559" s="76">
        <v>27.756735687917164</v>
      </c>
      <c r="E559" s="76">
        <v>664.74985723826694</v>
      </c>
      <c r="F559" s="76">
        <v>47.556383310711432</v>
      </c>
      <c r="G559" s="77">
        <v>3</v>
      </c>
      <c r="H559" s="80">
        <f t="shared" si="32"/>
        <v>47.556383310711432</v>
      </c>
      <c r="I559" s="80">
        <f t="shared" si="33"/>
        <v>664.74985723826694</v>
      </c>
      <c r="K559" s="80">
        <f t="shared" si="34"/>
        <v>664.74985723826694</v>
      </c>
      <c r="L559" s="80">
        <f t="shared" si="35"/>
        <v>664.74985723826694</v>
      </c>
    </row>
    <row r="560" spans="1:12" x14ac:dyDescent="0.8">
      <c r="A560" s="74">
        <v>559</v>
      </c>
      <c r="B560" s="75">
        <v>309651.97425950225</v>
      </c>
      <c r="C560" s="76">
        <v>35.452823044455513</v>
      </c>
      <c r="D560" s="76">
        <v>29.450804520434119</v>
      </c>
      <c r="E560" s="76">
        <v>580.41447735897304</v>
      </c>
      <c r="F560" s="76">
        <v>46.784722465010645</v>
      </c>
      <c r="G560" s="77">
        <v>2</v>
      </c>
      <c r="H560" s="80">
        <f t="shared" si="32"/>
        <v>35.452823044455513</v>
      </c>
      <c r="I560" s="80">
        <f t="shared" si="33"/>
        <v>1000</v>
      </c>
      <c r="K560" s="80">
        <f t="shared" si="34"/>
        <v>0</v>
      </c>
      <c r="L560" s="80" t="str">
        <f t="shared" si="35"/>
        <v/>
      </c>
    </row>
    <row r="561" spans="1:12" x14ac:dyDescent="0.8">
      <c r="A561" s="74">
        <v>560</v>
      </c>
      <c r="B561" s="75">
        <v>-134914.39691361086</v>
      </c>
      <c r="C561" s="76">
        <v>24.705521037120885</v>
      </c>
      <c r="D561" s="76">
        <v>28.875642983901361</v>
      </c>
      <c r="E561" s="76">
        <v>714.67274446922352</v>
      </c>
      <c r="F561" s="76">
        <v>43.634776101847791</v>
      </c>
      <c r="G561" s="77">
        <v>3</v>
      </c>
      <c r="H561" s="80">
        <f t="shared" si="32"/>
        <v>43.634776101847791</v>
      </c>
      <c r="I561" s="80">
        <f t="shared" si="33"/>
        <v>714.67274446922352</v>
      </c>
      <c r="K561" s="80">
        <f t="shared" si="34"/>
        <v>714.67274446922352</v>
      </c>
      <c r="L561" s="80">
        <f t="shared" si="35"/>
        <v>714.67274446922352</v>
      </c>
    </row>
    <row r="562" spans="1:12" x14ac:dyDescent="0.8">
      <c r="A562" s="74">
        <v>561</v>
      </c>
      <c r="B562" s="75">
        <v>310217.94739846932</v>
      </c>
      <c r="C562" s="76">
        <v>36.594923467631148</v>
      </c>
      <c r="D562" s="76">
        <v>25.946527662786146</v>
      </c>
      <c r="E562" s="76">
        <v>597.82166890841518</v>
      </c>
      <c r="F562" s="76">
        <v>30.531311347006792</v>
      </c>
      <c r="G562" s="77">
        <v>2</v>
      </c>
      <c r="H562" s="80">
        <f t="shared" si="32"/>
        <v>36.594923467631148</v>
      </c>
      <c r="I562" s="80">
        <f t="shared" si="33"/>
        <v>1000</v>
      </c>
      <c r="K562" s="80">
        <f t="shared" si="34"/>
        <v>0</v>
      </c>
      <c r="L562" s="80" t="str">
        <f t="shared" si="35"/>
        <v/>
      </c>
    </row>
    <row r="563" spans="1:12" x14ac:dyDescent="0.8">
      <c r="A563" s="74">
        <v>562</v>
      </c>
      <c r="B563" s="75">
        <v>294695.88001028378</v>
      </c>
      <c r="C563" s="76">
        <v>33.06104376571389</v>
      </c>
      <c r="D563" s="76">
        <v>30.718467570948178</v>
      </c>
      <c r="E563" s="76">
        <v>633.10190354744122</v>
      </c>
      <c r="F563" s="76">
        <v>45.151344570837701</v>
      </c>
      <c r="G563" s="77">
        <v>2</v>
      </c>
      <c r="H563" s="80">
        <f t="shared" si="32"/>
        <v>33.06104376571389</v>
      </c>
      <c r="I563" s="80">
        <f t="shared" si="33"/>
        <v>1000</v>
      </c>
      <c r="K563" s="80">
        <f t="shared" si="34"/>
        <v>0</v>
      </c>
      <c r="L563" s="80" t="str">
        <f t="shared" si="35"/>
        <v/>
      </c>
    </row>
    <row r="564" spans="1:12" x14ac:dyDescent="0.8">
      <c r="A564" s="74">
        <v>563</v>
      </c>
      <c r="B564" s="75">
        <v>256123.82985758176</v>
      </c>
      <c r="C564" s="76">
        <v>43.821850524818153</v>
      </c>
      <c r="D564" s="76">
        <v>22.294822242709373</v>
      </c>
      <c r="E564" s="76">
        <v>748.92728817516775</v>
      </c>
      <c r="F564" s="76">
        <v>30.686637075844882</v>
      </c>
      <c r="G564" s="77">
        <v>3</v>
      </c>
      <c r="H564" s="80">
        <f t="shared" si="32"/>
        <v>30.686637075844882</v>
      </c>
      <c r="I564" s="80">
        <f t="shared" si="33"/>
        <v>748.92728817516775</v>
      </c>
      <c r="K564" s="80">
        <f t="shared" si="34"/>
        <v>748.92728817516775</v>
      </c>
      <c r="L564" s="80">
        <f t="shared" si="35"/>
        <v>748.92728817516775</v>
      </c>
    </row>
    <row r="565" spans="1:12" x14ac:dyDescent="0.8">
      <c r="A565" s="74">
        <v>564</v>
      </c>
      <c r="B565" s="75">
        <v>-149520.1921652453</v>
      </c>
      <c r="C565" s="76">
        <v>39.537699003019362</v>
      </c>
      <c r="D565" s="76">
        <v>31.182137625044984</v>
      </c>
      <c r="E565" s="76">
        <v>469.51681789904097</v>
      </c>
      <c r="F565" s="76">
        <v>40.695739913809739</v>
      </c>
      <c r="G565" s="77">
        <v>3</v>
      </c>
      <c r="H565" s="80">
        <f t="shared" si="32"/>
        <v>40.695739913809739</v>
      </c>
      <c r="I565" s="80">
        <f t="shared" si="33"/>
        <v>469.51681789904097</v>
      </c>
      <c r="K565" s="80">
        <f t="shared" si="34"/>
        <v>469.51681789904097</v>
      </c>
      <c r="L565" s="80">
        <f t="shared" si="35"/>
        <v>469.51681789904097</v>
      </c>
    </row>
    <row r="566" spans="1:12" x14ac:dyDescent="0.8">
      <c r="A566" s="74">
        <v>565</v>
      </c>
      <c r="B566" s="75">
        <v>85632.518731815508</v>
      </c>
      <c r="C566" s="76">
        <v>43.099564012870445</v>
      </c>
      <c r="D566" s="76">
        <v>25.145773676646204</v>
      </c>
      <c r="E566" s="76">
        <v>502.22307630042877</v>
      </c>
      <c r="F566" s="76">
        <v>33.9675695085933</v>
      </c>
      <c r="G566" s="77">
        <v>2</v>
      </c>
      <c r="H566" s="80">
        <f t="shared" si="32"/>
        <v>43.099564012870445</v>
      </c>
      <c r="I566" s="80">
        <f t="shared" si="33"/>
        <v>1000</v>
      </c>
      <c r="K566" s="80">
        <f t="shared" si="34"/>
        <v>0</v>
      </c>
      <c r="L566" s="80" t="str">
        <f t="shared" si="35"/>
        <v/>
      </c>
    </row>
    <row r="567" spans="1:12" x14ac:dyDescent="0.8">
      <c r="A567" s="74">
        <v>566</v>
      </c>
      <c r="B567" s="75">
        <v>501757.6379704047</v>
      </c>
      <c r="C567" s="76">
        <v>33.803852694498559</v>
      </c>
      <c r="D567" s="76">
        <v>31.826521613091852</v>
      </c>
      <c r="E567" s="76">
        <v>551.17732662786966</v>
      </c>
      <c r="F567" s="76">
        <v>40.911867184148377</v>
      </c>
      <c r="G567" s="77">
        <v>2</v>
      </c>
      <c r="H567" s="80">
        <f t="shared" si="32"/>
        <v>33.803852694498559</v>
      </c>
      <c r="I567" s="80">
        <f t="shared" si="33"/>
        <v>1000</v>
      </c>
      <c r="K567" s="80">
        <f t="shared" si="34"/>
        <v>0</v>
      </c>
      <c r="L567" s="80" t="str">
        <f t="shared" si="35"/>
        <v/>
      </c>
    </row>
    <row r="568" spans="1:12" x14ac:dyDescent="0.8">
      <c r="A568" s="74">
        <v>567</v>
      </c>
      <c r="B568" s="75">
        <v>419960.54407098959</v>
      </c>
      <c r="C568" s="76">
        <v>34.122127578331579</v>
      </c>
      <c r="D568" s="76">
        <v>32.391366507117617</v>
      </c>
      <c r="E568" s="76">
        <v>535.53286365748352</v>
      </c>
      <c r="F568" s="76">
        <v>36.597703550174849</v>
      </c>
      <c r="G568" s="77">
        <v>1</v>
      </c>
      <c r="H568" s="80">
        <f t="shared" si="32"/>
        <v>32.391366507117617</v>
      </c>
      <c r="I568" s="80">
        <f t="shared" si="33"/>
        <v>1000</v>
      </c>
      <c r="K568" s="80">
        <f t="shared" si="34"/>
        <v>0</v>
      </c>
      <c r="L568" s="80" t="str">
        <f t="shared" si="35"/>
        <v/>
      </c>
    </row>
    <row r="569" spans="1:12" x14ac:dyDescent="0.8">
      <c r="A569" s="74">
        <v>568</v>
      </c>
      <c r="B569" s="75">
        <v>568188.91061940975</v>
      </c>
      <c r="C569" s="76">
        <v>23.940939541427493</v>
      </c>
      <c r="D569" s="76">
        <v>24.113051072710132</v>
      </c>
      <c r="E569" s="76">
        <v>559.84795603212081</v>
      </c>
      <c r="F569" s="76">
        <v>31.041680888696867</v>
      </c>
      <c r="G569" s="77">
        <v>1</v>
      </c>
      <c r="H569" s="80">
        <f t="shared" si="32"/>
        <v>24.113051072710132</v>
      </c>
      <c r="I569" s="80">
        <f t="shared" si="33"/>
        <v>1000</v>
      </c>
      <c r="K569" s="80">
        <f t="shared" si="34"/>
        <v>0</v>
      </c>
      <c r="L569" s="80" t="str">
        <f t="shared" si="35"/>
        <v/>
      </c>
    </row>
    <row r="570" spans="1:12" x14ac:dyDescent="0.8">
      <c r="A570" s="74">
        <v>569</v>
      </c>
      <c r="B570" s="75">
        <v>243100.61576443864</v>
      </c>
      <c r="C570" s="76">
        <v>34.225951880836661</v>
      </c>
      <c r="D570" s="76">
        <v>31.15734502759469</v>
      </c>
      <c r="E570" s="76">
        <v>601.58787522658815</v>
      </c>
      <c r="F570" s="76">
        <v>38.752637617972574</v>
      </c>
      <c r="G570" s="77">
        <v>1</v>
      </c>
      <c r="H570" s="80">
        <f t="shared" si="32"/>
        <v>31.15734502759469</v>
      </c>
      <c r="I570" s="80">
        <f t="shared" si="33"/>
        <v>1000</v>
      </c>
      <c r="K570" s="80">
        <f t="shared" si="34"/>
        <v>0</v>
      </c>
      <c r="L570" s="80" t="str">
        <f t="shared" si="35"/>
        <v/>
      </c>
    </row>
    <row r="571" spans="1:12" x14ac:dyDescent="0.8">
      <c r="A571" s="74">
        <v>570</v>
      </c>
      <c r="B571" s="75">
        <v>186511.26521062921</v>
      </c>
      <c r="C571" s="76">
        <v>37.069826244711308</v>
      </c>
      <c r="D571" s="76">
        <v>34.150144234922379</v>
      </c>
      <c r="E571" s="76">
        <v>662.3723819103202</v>
      </c>
      <c r="F571" s="76">
        <v>44.382633161250283</v>
      </c>
      <c r="G571" s="77">
        <v>1</v>
      </c>
      <c r="H571" s="80">
        <f t="shared" si="32"/>
        <v>34.150144234922379</v>
      </c>
      <c r="I571" s="80">
        <f t="shared" si="33"/>
        <v>1000</v>
      </c>
      <c r="K571" s="80">
        <f t="shared" si="34"/>
        <v>0</v>
      </c>
      <c r="L571" s="80" t="str">
        <f t="shared" si="35"/>
        <v/>
      </c>
    </row>
    <row r="572" spans="1:12" x14ac:dyDescent="0.8">
      <c r="A572" s="74">
        <v>571</v>
      </c>
      <c r="B572" s="75">
        <v>280145.5507138439</v>
      </c>
      <c r="C572" s="76">
        <v>39.108568775946168</v>
      </c>
      <c r="D572" s="76">
        <v>32.040440272035752</v>
      </c>
      <c r="E572" s="76">
        <v>470.28897728091647</v>
      </c>
      <c r="F572" s="76">
        <v>42.581363804729193</v>
      </c>
      <c r="G572" s="77">
        <v>2</v>
      </c>
      <c r="H572" s="80">
        <f t="shared" si="32"/>
        <v>39.108568775946168</v>
      </c>
      <c r="I572" s="80">
        <f t="shared" si="33"/>
        <v>1000</v>
      </c>
      <c r="K572" s="80">
        <f t="shared" si="34"/>
        <v>0</v>
      </c>
      <c r="L572" s="80" t="str">
        <f t="shared" si="35"/>
        <v/>
      </c>
    </row>
    <row r="573" spans="1:12" x14ac:dyDescent="0.8">
      <c r="A573" s="74">
        <v>572</v>
      </c>
      <c r="B573" s="75">
        <v>310024.01471916144</v>
      </c>
      <c r="C573" s="76">
        <v>33.983995077745838</v>
      </c>
      <c r="D573" s="76">
        <v>28.457240305126462</v>
      </c>
      <c r="E573" s="76">
        <v>538.56653814342189</v>
      </c>
      <c r="F573" s="76">
        <v>52.193804609966222</v>
      </c>
      <c r="G573" s="77">
        <v>2</v>
      </c>
      <c r="H573" s="80">
        <f t="shared" si="32"/>
        <v>33.983995077745838</v>
      </c>
      <c r="I573" s="80">
        <f t="shared" si="33"/>
        <v>1000</v>
      </c>
      <c r="K573" s="80">
        <f t="shared" si="34"/>
        <v>0</v>
      </c>
      <c r="L573" s="80" t="str">
        <f t="shared" si="35"/>
        <v/>
      </c>
    </row>
    <row r="574" spans="1:12" x14ac:dyDescent="0.8">
      <c r="A574" s="74">
        <v>573</v>
      </c>
      <c r="B574" s="75">
        <v>65597.495914722094</v>
      </c>
      <c r="C574" s="76">
        <v>43.740090326305562</v>
      </c>
      <c r="D574" s="76">
        <v>24.466155380080515</v>
      </c>
      <c r="E574" s="76">
        <v>545.63955763781053</v>
      </c>
      <c r="F574" s="76">
        <v>33.890724819175418</v>
      </c>
      <c r="G574" s="77">
        <v>2</v>
      </c>
      <c r="H574" s="80">
        <f t="shared" si="32"/>
        <v>43.740090326305562</v>
      </c>
      <c r="I574" s="80">
        <f t="shared" si="33"/>
        <v>1000</v>
      </c>
      <c r="K574" s="80">
        <f t="shared" si="34"/>
        <v>0</v>
      </c>
      <c r="L574" s="80" t="str">
        <f t="shared" si="35"/>
        <v/>
      </c>
    </row>
    <row r="575" spans="1:12" x14ac:dyDescent="0.8">
      <c r="A575" s="74">
        <v>574</v>
      </c>
      <c r="B575" s="75">
        <v>19238.54261488514</v>
      </c>
      <c r="C575" s="76">
        <v>46.306546047682545</v>
      </c>
      <c r="D575" s="76">
        <v>29.771695735724421</v>
      </c>
      <c r="E575" s="76">
        <v>604.04811477878775</v>
      </c>
      <c r="F575" s="76">
        <v>45.222347232061217</v>
      </c>
      <c r="G575" s="77">
        <v>2</v>
      </c>
      <c r="H575" s="80">
        <f t="shared" si="32"/>
        <v>46.306546047682545</v>
      </c>
      <c r="I575" s="80">
        <f t="shared" si="33"/>
        <v>1000</v>
      </c>
      <c r="K575" s="80">
        <f t="shared" si="34"/>
        <v>0</v>
      </c>
      <c r="L575" s="80" t="str">
        <f t="shared" si="35"/>
        <v/>
      </c>
    </row>
    <row r="576" spans="1:12" x14ac:dyDescent="0.8">
      <c r="A576" s="74">
        <v>575</v>
      </c>
      <c r="B576" s="75">
        <v>661916.91547466116</v>
      </c>
      <c r="C576" s="76">
        <v>27.613542726912836</v>
      </c>
      <c r="D576" s="76">
        <v>31.575057442866687</v>
      </c>
      <c r="E576" s="76">
        <v>553.52275546155761</v>
      </c>
      <c r="F576" s="76">
        <v>36.814411942299301</v>
      </c>
      <c r="G576" s="77">
        <v>2</v>
      </c>
      <c r="H576" s="80">
        <f t="shared" si="32"/>
        <v>27.613542726912836</v>
      </c>
      <c r="I576" s="80">
        <f t="shared" si="33"/>
        <v>1000</v>
      </c>
      <c r="K576" s="80">
        <f t="shared" si="34"/>
        <v>0</v>
      </c>
      <c r="L576" s="80" t="str">
        <f t="shared" si="35"/>
        <v/>
      </c>
    </row>
    <row r="577" spans="1:12" x14ac:dyDescent="0.8">
      <c r="A577" s="74">
        <v>576</v>
      </c>
      <c r="B577" s="75">
        <v>329194.5202854306</v>
      </c>
      <c r="C577" s="76">
        <v>27.125577990197826</v>
      </c>
      <c r="D577" s="76">
        <v>27.407424643853179</v>
      </c>
      <c r="E577" s="76">
        <v>499.11650973516987</v>
      </c>
      <c r="F577" s="76">
        <v>43.272483281107284</v>
      </c>
      <c r="G577" s="77">
        <v>2</v>
      </c>
      <c r="H577" s="80">
        <f t="shared" si="32"/>
        <v>27.125577990197826</v>
      </c>
      <c r="I577" s="80">
        <f t="shared" si="33"/>
        <v>1000</v>
      </c>
      <c r="K577" s="80">
        <f t="shared" si="34"/>
        <v>0</v>
      </c>
      <c r="L577" s="80" t="str">
        <f t="shared" si="35"/>
        <v/>
      </c>
    </row>
    <row r="578" spans="1:12" x14ac:dyDescent="0.8">
      <c r="A578" s="74">
        <v>577</v>
      </c>
      <c r="B578" s="75">
        <v>52423.894132668618</v>
      </c>
      <c r="C578" s="76">
        <v>40.682442658164256</v>
      </c>
      <c r="D578" s="76">
        <v>21.69182287963698</v>
      </c>
      <c r="E578" s="76">
        <v>475.89828522903173</v>
      </c>
      <c r="F578" s="76">
        <v>42.086976873385176</v>
      </c>
      <c r="G578" s="77">
        <v>2</v>
      </c>
      <c r="H578" s="80">
        <f t="shared" si="32"/>
        <v>40.682442658164256</v>
      </c>
      <c r="I578" s="80">
        <f t="shared" si="33"/>
        <v>1000</v>
      </c>
      <c r="K578" s="80">
        <f t="shared" si="34"/>
        <v>0</v>
      </c>
      <c r="L578" s="80" t="str">
        <f t="shared" si="35"/>
        <v/>
      </c>
    </row>
    <row r="579" spans="1:12" x14ac:dyDescent="0.8">
      <c r="A579" s="74">
        <v>578</v>
      </c>
      <c r="B579" s="75">
        <v>82684.234011368826</v>
      </c>
      <c r="C579" s="76">
        <v>24.310822966194905</v>
      </c>
      <c r="D579" s="76">
        <v>27.689887869649525</v>
      </c>
      <c r="E579" s="76">
        <v>719.99744955790368</v>
      </c>
      <c r="F579" s="76">
        <v>35.301615231546265</v>
      </c>
      <c r="G579" s="77">
        <v>3</v>
      </c>
      <c r="H579" s="80">
        <f t="shared" ref="H579:H642" si="36">IF($G579 = 1, $D579, IF($G579 = 2, $C579, IF($G579 = 3, $F579)))</f>
        <v>35.301615231546265</v>
      </c>
      <c r="I579" s="80">
        <f t="shared" ref="I579:I642" si="37">IF($G579 = 1, 1000, IF($G579 = 2, 1000, IF($G579 = 3, $E579)))</f>
        <v>719.99744955790368</v>
      </c>
      <c r="K579" s="80">
        <f t="shared" ref="K579:K642" si="38">IF($G579 = 3, $E579, 0)</f>
        <v>719.99744955790368</v>
      </c>
      <c r="L579" s="80">
        <f t="shared" ref="L579:L642" si="39">IF($G579 = 3, $E579, "")</f>
        <v>719.99744955790368</v>
      </c>
    </row>
    <row r="580" spans="1:12" x14ac:dyDescent="0.8">
      <c r="A580" s="74">
        <v>579</v>
      </c>
      <c r="B580" s="75">
        <v>-293104.21675875853</v>
      </c>
      <c r="C580" s="76">
        <v>35.065743324660893</v>
      </c>
      <c r="D580" s="76">
        <v>29.744077585785828</v>
      </c>
      <c r="E580" s="76">
        <v>576.15524830364541</v>
      </c>
      <c r="F580" s="76">
        <v>50.213419393110016</v>
      </c>
      <c r="G580" s="77">
        <v>3</v>
      </c>
      <c r="H580" s="80">
        <f t="shared" si="36"/>
        <v>50.213419393110016</v>
      </c>
      <c r="I580" s="80">
        <f t="shared" si="37"/>
        <v>576.15524830364541</v>
      </c>
      <c r="K580" s="80">
        <f t="shared" si="38"/>
        <v>576.15524830364541</v>
      </c>
      <c r="L580" s="80">
        <f t="shared" si="39"/>
        <v>576.15524830364541</v>
      </c>
    </row>
    <row r="581" spans="1:12" x14ac:dyDescent="0.8">
      <c r="A581" s="74">
        <v>580</v>
      </c>
      <c r="B581" s="75">
        <v>-71291.467121503782</v>
      </c>
      <c r="C581" s="76">
        <v>33.657309819668086</v>
      </c>
      <c r="D581" s="76">
        <v>23.819866005059605</v>
      </c>
      <c r="E581" s="76">
        <v>469.62557581674264</v>
      </c>
      <c r="F581" s="76">
        <v>40.955999550383595</v>
      </c>
      <c r="G581" s="77">
        <v>3</v>
      </c>
      <c r="H581" s="80">
        <f t="shared" si="36"/>
        <v>40.955999550383595</v>
      </c>
      <c r="I581" s="80">
        <f t="shared" si="37"/>
        <v>469.62557581674264</v>
      </c>
      <c r="K581" s="80">
        <f t="shared" si="38"/>
        <v>469.62557581674264</v>
      </c>
      <c r="L581" s="80">
        <f t="shared" si="39"/>
        <v>469.62557581674264</v>
      </c>
    </row>
    <row r="582" spans="1:12" x14ac:dyDescent="0.8">
      <c r="A582" s="74">
        <v>581</v>
      </c>
      <c r="B582" s="75">
        <v>306836.36635999638</v>
      </c>
      <c r="C582" s="76">
        <v>35.436813592701974</v>
      </c>
      <c r="D582" s="76">
        <v>28.335867115307664</v>
      </c>
      <c r="E582" s="76">
        <v>582.72043153124298</v>
      </c>
      <c r="F582" s="76">
        <v>45.950128225683535</v>
      </c>
      <c r="G582" s="77">
        <v>2</v>
      </c>
      <c r="H582" s="80">
        <f t="shared" si="36"/>
        <v>35.436813592701974</v>
      </c>
      <c r="I582" s="80">
        <f t="shared" si="37"/>
        <v>1000</v>
      </c>
      <c r="K582" s="80">
        <f t="shared" si="38"/>
        <v>0</v>
      </c>
      <c r="L582" s="80" t="str">
        <f t="shared" si="39"/>
        <v/>
      </c>
    </row>
    <row r="583" spans="1:12" x14ac:dyDescent="0.8">
      <c r="A583" s="74">
        <v>582</v>
      </c>
      <c r="B583" s="75">
        <v>554498.13235716731</v>
      </c>
      <c r="C583" s="76">
        <v>26.713388770166532</v>
      </c>
      <c r="D583" s="76">
        <v>25.519180703520369</v>
      </c>
      <c r="E583" s="76">
        <v>519.00575527679848</v>
      </c>
      <c r="F583" s="76">
        <v>46.59431699507244</v>
      </c>
      <c r="G583" s="77">
        <v>2</v>
      </c>
      <c r="H583" s="80">
        <f t="shared" si="36"/>
        <v>26.713388770166532</v>
      </c>
      <c r="I583" s="80">
        <f t="shared" si="37"/>
        <v>1000</v>
      </c>
      <c r="K583" s="80">
        <f t="shared" si="38"/>
        <v>0</v>
      </c>
      <c r="L583" s="80" t="str">
        <f t="shared" si="39"/>
        <v/>
      </c>
    </row>
    <row r="584" spans="1:12" x14ac:dyDescent="0.8">
      <c r="A584" s="74">
        <v>583</v>
      </c>
      <c r="B584" s="75">
        <v>488254.5320043182</v>
      </c>
      <c r="C584" s="76">
        <v>24.203892961926076</v>
      </c>
      <c r="D584" s="76">
        <v>26.325589359469689</v>
      </c>
      <c r="E584" s="76">
        <v>606.30076130542477</v>
      </c>
      <c r="F584" s="76">
        <v>37.527809416409731</v>
      </c>
      <c r="G584" s="77">
        <v>2</v>
      </c>
      <c r="H584" s="80">
        <f t="shared" si="36"/>
        <v>24.203892961926076</v>
      </c>
      <c r="I584" s="80">
        <f t="shared" si="37"/>
        <v>1000</v>
      </c>
      <c r="K584" s="80">
        <f t="shared" si="38"/>
        <v>0</v>
      </c>
      <c r="L584" s="80" t="str">
        <f t="shared" si="39"/>
        <v/>
      </c>
    </row>
    <row r="585" spans="1:12" x14ac:dyDescent="0.8">
      <c r="A585" s="74">
        <v>584</v>
      </c>
      <c r="B585" s="75">
        <v>-31173.629954624455</v>
      </c>
      <c r="C585" s="76">
        <v>47.69359901981727</v>
      </c>
      <c r="D585" s="76">
        <v>31.74381862891325</v>
      </c>
      <c r="E585" s="76">
        <v>636.12312545177042</v>
      </c>
      <c r="F585" s="76">
        <v>47.637883207776319</v>
      </c>
      <c r="G585" s="77">
        <v>2</v>
      </c>
      <c r="H585" s="80">
        <f t="shared" si="36"/>
        <v>47.69359901981727</v>
      </c>
      <c r="I585" s="80">
        <f t="shared" si="37"/>
        <v>1000</v>
      </c>
      <c r="K585" s="80">
        <f t="shared" si="38"/>
        <v>0</v>
      </c>
      <c r="L585" s="80" t="str">
        <f t="shared" si="39"/>
        <v/>
      </c>
    </row>
    <row r="586" spans="1:12" x14ac:dyDescent="0.8">
      <c r="A586" s="74">
        <v>585</v>
      </c>
      <c r="B586" s="75">
        <v>602604.72656978387</v>
      </c>
      <c r="C586" s="76">
        <v>28.403102878569996</v>
      </c>
      <c r="D586" s="76">
        <v>27.920838481911233</v>
      </c>
      <c r="E586" s="76">
        <v>459.93342717360832</v>
      </c>
      <c r="F586" s="76">
        <v>38.973771415978646</v>
      </c>
      <c r="G586" s="77">
        <v>2</v>
      </c>
      <c r="H586" s="80">
        <f t="shared" si="36"/>
        <v>28.403102878569996</v>
      </c>
      <c r="I586" s="80">
        <f t="shared" si="37"/>
        <v>1000</v>
      </c>
      <c r="K586" s="80">
        <f t="shared" si="38"/>
        <v>0</v>
      </c>
      <c r="L586" s="80" t="str">
        <f t="shared" si="39"/>
        <v/>
      </c>
    </row>
    <row r="587" spans="1:12" x14ac:dyDescent="0.8">
      <c r="A587" s="74">
        <v>586</v>
      </c>
      <c r="B587" s="75">
        <v>338917.40832347609</v>
      </c>
      <c r="C587" s="76">
        <v>33.278783364090629</v>
      </c>
      <c r="D587" s="76">
        <v>30.583173653235207</v>
      </c>
      <c r="E587" s="76">
        <v>609.62399442656385</v>
      </c>
      <c r="F587" s="76">
        <v>45.344894992244107</v>
      </c>
      <c r="G587" s="77">
        <v>2</v>
      </c>
      <c r="H587" s="80">
        <f t="shared" si="36"/>
        <v>33.278783364090629</v>
      </c>
      <c r="I587" s="80">
        <f t="shared" si="37"/>
        <v>1000</v>
      </c>
      <c r="K587" s="80">
        <f t="shared" si="38"/>
        <v>0</v>
      </c>
      <c r="L587" s="80" t="str">
        <f t="shared" si="39"/>
        <v/>
      </c>
    </row>
    <row r="588" spans="1:12" x14ac:dyDescent="0.8">
      <c r="A588" s="74">
        <v>587</v>
      </c>
      <c r="B588" s="75">
        <v>94662.120165380882</v>
      </c>
      <c r="C588" s="76">
        <v>40.220653542003127</v>
      </c>
      <c r="D588" s="76">
        <v>27.391442829811908</v>
      </c>
      <c r="E588" s="76">
        <v>462.65512573307029</v>
      </c>
      <c r="F588" s="76">
        <v>51.3206602849353</v>
      </c>
      <c r="G588" s="77">
        <v>2</v>
      </c>
      <c r="H588" s="80">
        <f t="shared" si="36"/>
        <v>40.220653542003127</v>
      </c>
      <c r="I588" s="80">
        <f t="shared" si="37"/>
        <v>1000</v>
      </c>
      <c r="K588" s="80">
        <f t="shared" si="38"/>
        <v>0</v>
      </c>
      <c r="L588" s="80" t="str">
        <f t="shared" si="39"/>
        <v/>
      </c>
    </row>
    <row r="589" spans="1:12" x14ac:dyDescent="0.8">
      <c r="A589" s="74">
        <v>588</v>
      </c>
      <c r="B589" s="75">
        <v>50359.305638165912</v>
      </c>
      <c r="C589" s="76">
        <v>43.208500233219773</v>
      </c>
      <c r="D589" s="76">
        <v>25.254204404977767</v>
      </c>
      <c r="E589" s="76">
        <v>495.88460970453713</v>
      </c>
      <c r="F589" s="76">
        <v>45.166677241299382</v>
      </c>
      <c r="G589" s="77">
        <v>2</v>
      </c>
      <c r="H589" s="80">
        <f t="shared" si="36"/>
        <v>43.208500233219773</v>
      </c>
      <c r="I589" s="80">
        <f t="shared" si="37"/>
        <v>1000</v>
      </c>
      <c r="K589" s="80">
        <f t="shared" si="38"/>
        <v>0</v>
      </c>
      <c r="L589" s="80" t="str">
        <f t="shared" si="39"/>
        <v/>
      </c>
    </row>
    <row r="590" spans="1:12" x14ac:dyDescent="0.8">
      <c r="A590" s="74">
        <v>589</v>
      </c>
      <c r="B590" s="75">
        <v>581801.76021950715</v>
      </c>
      <c r="C590" s="76">
        <v>27.92977432064416</v>
      </c>
      <c r="D590" s="76">
        <v>29.368421661838774</v>
      </c>
      <c r="E590" s="76">
        <v>517.2210991582964</v>
      </c>
      <c r="F590" s="76">
        <v>37.490435485738082</v>
      </c>
      <c r="G590" s="77">
        <v>2</v>
      </c>
      <c r="H590" s="80">
        <f t="shared" si="36"/>
        <v>27.92977432064416</v>
      </c>
      <c r="I590" s="80">
        <f t="shared" si="37"/>
        <v>1000</v>
      </c>
      <c r="K590" s="80">
        <f t="shared" si="38"/>
        <v>0</v>
      </c>
      <c r="L590" s="80" t="str">
        <f t="shared" si="39"/>
        <v/>
      </c>
    </row>
    <row r="591" spans="1:12" x14ac:dyDescent="0.8">
      <c r="A591" s="74">
        <v>590</v>
      </c>
      <c r="B591" s="75">
        <v>-16515.566106444225</v>
      </c>
      <c r="C591" s="76">
        <v>37.023835981847988</v>
      </c>
      <c r="D591" s="76">
        <v>31.262382778312215</v>
      </c>
      <c r="E591" s="76">
        <v>562.50965087783743</v>
      </c>
      <c r="F591" s="76">
        <v>38.535366887548435</v>
      </c>
      <c r="G591" s="77">
        <v>3</v>
      </c>
      <c r="H591" s="80">
        <f t="shared" si="36"/>
        <v>38.535366887548435</v>
      </c>
      <c r="I591" s="80">
        <f t="shared" si="37"/>
        <v>562.50965087783743</v>
      </c>
      <c r="K591" s="80">
        <f t="shared" si="38"/>
        <v>562.50965087783743</v>
      </c>
      <c r="L591" s="80">
        <f t="shared" si="39"/>
        <v>562.50965087783743</v>
      </c>
    </row>
    <row r="592" spans="1:12" x14ac:dyDescent="0.8">
      <c r="A592" s="74">
        <v>591</v>
      </c>
      <c r="B592" s="75">
        <v>-210675.91653012857</v>
      </c>
      <c r="C592" s="76">
        <v>32.658134674659465</v>
      </c>
      <c r="D592" s="76">
        <v>27.732185202300368</v>
      </c>
      <c r="E592" s="76">
        <v>708.16905884977962</v>
      </c>
      <c r="F592" s="76">
        <v>49.798809031175935</v>
      </c>
      <c r="G592" s="77">
        <v>3</v>
      </c>
      <c r="H592" s="80">
        <f t="shared" si="36"/>
        <v>49.798809031175935</v>
      </c>
      <c r="I592" s="80">
        <f t="shared" si="37"/>
        <v>708.16905884977962</v>
      </c>
      <c r="K592" s="80">
        <f t="shared" si="38"/>
        <v>708.16905884977962</v>
      </c>
      <c r="L592" s="80">
        <f t="shared" si="39"/>
        <v>708.16905884977962</v>
      </c>
    </row>
    <row r="593" spans="1:12" x14ac:dyDescent="0.8">
      <c r="A593" s="74">
        <v>592</v>
      </c>
      <c r="B593" s="75">
        <v>401316.46025277954</v>
      </c>
      <c r="C593" s="76">
        <v>31.74665832863991</v>
      </c>
      <c r="D593" s="76">
        <v>28.950286493819224</v>
      </c>
      <c r="E593" s="76">
        <v>476.91952135649927</v>
      </c>
      <c r="F593" s="76">
        <v>38.838654851871652</v>
      </c>
      <c r="G593" s="77">
        <v>1</v>
      </c>
      <c r="H593" s="80">
        <f t="shared" si="36"/>
        <v>28.950286493819224</v>
      </c>
      <c r="I593" s="80">
        <f t="shared" si="37"/>
        <v>1000</v>
      </c>
      <c r="K593" s="80">
        <f t="shared" si="38"/>
        <v>0</v>
      </c>
      <c r="L593" s="80" t="str">
        <f t="shared" si="39"/>
        <v/>
      </c>
    </row>
    <row r="594" spans="1:12" x14ac:dyDescent="0.8">
      <c r="A594" s="74">
        <v>593</v>
      </c>
      <c r="B594" s="75">
        <v>470098.97090735356</v>
      </c>
      <c r="C594" s="76">
        <v>34.47674565159042</v>
      </c>
      <c r="D594" s="76">
        <v>30.206570994685659</v>
      </c>
      <c r="E594" s="76">
        <v>489.5879479285901</v>
      </c>
      <c r="F594" s="76">
        <v>35.697347561039379</v>
      </c>
      <c r="G594" s="77">
        <v>2</v>
      </c>
      <c r="H594" s="80">
        <f t="shared" si="36"/>
        <v>34.47674565159042</v>
      </c>
      <c r="I594" s="80">
        <f t="shared" si="37"/>
        <v>1000</v>
      </c>
      <c r="K594" s="80">
        <f t="shared" si="38"/>
        <v>0</v>
      </c>
      <c r="L594" s="80" t="str">
        <f t="shared" si="39"/>
        <v/>
      </c>
    </row>
    <row r="595" spans="1:12" x14ac:dyDescent="0.8">
      <c r="A595" s="74">
        <v>594</v>
      </c>
      <c r="B595" s="75">
        <v>-65556.989456069423</v>
      </c>
      <c r="C595" s="76">
        <v>34.872577230456486</v>
      </c>
      <c r="D595" s="76">
        <v>24.568593696147953</v>
      </c>
      <c r="E595" s="76">
        <v>566.30742940282914</v>
      </c>
      <c r="F595" s="76">
        <v>34.790388598049809</v>
      </c>
      <c r="G595" s="77">
        <v>3</v>
      </c>
      <c r="H595" s="80">
        <f t="shared" si="36"/>
        <v>34.790388598049809</v>
      </c>
      <c r="I595" s="80">
        <f t="shared" si="37"/>
        <v>566.30742940282914</v>
      </c>
      <c r="K595" s="80">
        <f t="shared" si="38"/>
        <v>566.30742940282914</v>
      </c>
      <c r="L595" s="80">
        <f t="shared" si="39"/>
        <v>566.30742940282914</v>
      </c>
    </row>
    <row r="596" spans="1:12" x14ac:dyDescent="0.8">
      <c r="A596" s="74">
        <v>595</v>
      </c>
      <c r="B596" s="75">
        <v>371456.20212663896</v>
      </c>
      <c r="C596" s="76">
        <v>32.480277223159959</v>
      </c>
      <c r="D596" s="76">
        <v>32.879313184973235</v>
      </c>
      <c r="E596" s="76">
        <v>646.7334900887455</v>
      </c>
      <c r="F596" s="76">
        <v>50.564902623795319</v>
      </c>
      <c r="G596" s="77">
        <v>2</v>
      </c>
      <c r="H596" s="80">
        <f t="shared" si="36"/>
        <v>32.480277223159959</v>
      </c>
      <c r="I596" s="80">
        <f t="shared" si="37"/>
        <v>1000</v>
      </c>
      <c r="K596" s="80">
        <f t="shared" si="38"/>
        <v>0</v>
      </c>
      <c r="L596" s="80" t="str">
        <f t="shared" si="39"/>
        <v/>
      </c>
    </row>
    <row r="597" spans="1:12" x14ac:dyDescent="0.8">
      <c r="A597" s="74">
        <v>596</v>
      </c>
      <c r="B597" s="75">
        <v>-28668.582109093666</v>
      </c>
      <c r="C597" s="76">
        <v>44.798966284041086</v>
      </c>
      <c r="D597" s="76">
        <v>27.857300927638619</v>
      </c>
      <c r="E597" s="76">
        <v>659.77020042070785</v>
      </c>
      <c r="F597" s="76">
        <v>39.293028470264048</v>
      </c>
      <c r="G597" s="77">
        <v>3</v>
      </c>
      <c r="H597" s="80">
        <f t="shared" si="36"/>
        <v>39.293028470264048</v>
      </c>
      <c r="I597" s="80">
        <f t="shared" si="37"/>
        <v>659.77020042070785</v>
      </c>
      <c r="K597" s="80">
        <f t="shared" si="38"/>
        <v>659.77020042070785</v>
      </c>
      <c r="L597" s="80">
        <f t="shared" si="39"/>
        <v>659.77020042070785</v>
      </c>
    </row>
    <row r="598" spans="1:12" x14ac:dyDescent="0.8">
      <c r="A598" s="74">
        <v>597</v>
      </c>
      <c r="B598" s="75">
        <v>263904.05103115691</v>
      </c>
      <c r="C598" s="76">
        <v>36.704828039309042</v>
      </c>
      <c r="D598" s="76">
        <v>27.949968041317064</v>
      </c>
      <c r="E598" s="76">
        <v>539.31738949390137</v>
      </c>
      <c r="F598" s="76">
        <v>37.421992556844593</v>
      </c>
      <c r="G598" s="77">
        <v>2</v>
      </c>
      <c r="H598" s="80">
        <f t="shared" si="36"/>
        <v>36.704828039309042</v>
      </c>
      <c r="I598" s="80">
        <f t="shared" si="37"/>
        <v>1000</v>
      </c>
      <c r="K598" s="80">
        <f t="shared" si="38"/>
        <v>0</v>
      </c>
      <c r="L598" s="80" t="str">
        <f t="shared" si="39"/>
        <v/>
      </c>
    </row>
    <row r="599" spans="1:12" x14ac:dyDescent="0.8">
      <c r="A599" s="74">
        <v>598</v>
      </c>
      <c r="B599" s="75">
        <v>172695.55687346892</v>
      </c>
      <c r="C599" s="76">
        <v>39.031114418026824</v>
      </c>
      <c r="D599" s="76">
        <v>23.942378274919928</v>
      </c>
      <c r="E599" s="76">
        <v>542.08699748794857</v>
      </c>
      <c r="F599" s="76">
        <v>53.988752638384064</v>
      </c>
      <c r="G599" s="77">
        <v>2</v>
      </c>
      <c r="H599" s="80">
        <f t="shared" si="36"/>
        <v>39.031114418026824</v>
      </c>
      <c r="I599" s="80">
        <f t="shared" si="37"/>
        <v>1000</v>
      </c>
      <c r="K599" s="80">
        <f t="shared" si="38"/>
        <v>0</v>
      </c>
      <c r="L599" s="80" t="str">
        <f t="shared" si="39"/>
        <v/>
      </c>
    </row>
    <row r="600" spans="1:12" x14ac:dyDescent="0.8">
      <c r="A600" s="74">
        <v>599</v>
      </c>
      <c r="B600" s="75">
        <v>86061.191284454428</v>
      </c>
      <c r="C600" s="76">
        <v>34.810259172272232</v>
      </c>
      <c r="D600" s="76">
        <v>23.984947809709382</v>
      </c>
      <c r="E600" s="76">
        <v>758.04738955129551</v>
      </c>
      <c r="F600" s="76">
        <v>37.399507737927777</v>
      </c>
      <c r="G600" s="77">
        <v>3</v>
      </c>
      <c r="H600" s="80">
        <f t="shared" si="36"/>
        <v>37.399507737927777</v>
      </c>
      <c r="I600" s="80">
        <f t="shared" si="37"/>
        <v>758.04738955129551</v>
      </c>
      <c r="K600" s="80">
        <f t="shared" si="38"/>
        <v>758.04738955129551</v>
      </c>
      <c r="L600" s="80">
        <f t="shared" si="39"/>
        <v>758.04738955129551</v>
      </c>
    </row>
    <row r="601" spans="1:12" x14ac:dyDescent="0.8">
      <c r="A601" s="74">
        <v>600</v>
      </c>
      <c r="B601" s="75">
        <v>533798.27840763796</v>
      </c>
      <c r="C601" s="76">
        <v>33.249765992781604</v>
      </c>
      <c r="D601" s="76">
        <v>25.532602336653113</v>
      </c>
      <c r="E601" s="76">
        <v>482.97490928305592</v>
      </c>
      <c r="F601" s="76">
        <v>36.462913005162882</v>
      </c>
      <c r="G601" s="77">
        <v>2</v>
      </c>
      <c r="H601" s="80">
        <f t="shared" si="36"/>
        <v>33.249765992781604</v>
      </c>
      <c r="I601" s="80">
        <f t="shared" si="37"/>
        <v>1000</v>
      </c>
      <c r="K601" s="80">
        <f t="shared" si="38"/>
        <v>0</v>
      </c>
      <c r="L601" s="80" t="str">
        <f t="shared" si="39"/>
        <v/>
      </c>
    </row>
    <row r="602" spans="1:12" x14ac:dyDescent="0.8">
      <c r="A602" s="74">
        <v>601</v>
      </c>
      <c r="B602" s="75">
        <v>-157254.11028858833</v>
      </c>
      <c r="C602" s="76">
        <v>47.827387699687947</v>
      </c>
      <c r="D602" s="76">
        <v>26.795089463222908</v>
      </c>
      <c r="E602" s="76">
        <v>489.96785364245613</v>
      </c>
      <c r="F602" s="76">
        <v>37.327381890351596</v>
      </c>
      <c r="G602" s="77">
        <v>2</v>
      </c>
      <c r="H602" s="80">
        <f t="shared" si="36"/>
        <v>47.827387699687947</v>
      </c>
      <c r="I602" s="80">
        <f t="shared" si="37"/>
        <v>1000</v>
      </c>
      <c r="K602" s="80">
        <f t="shared" si="38"/>
        <v>0</v>
      </c>
      <c r="L602" s="80" t="str">
        <f t="shared" si="39"/>
        <v/>
      </c>
    </row>
    <row r="603" spans="1:12" x14ac:dyDescent="0.8">
      <c r="A603" s="74">
        <v>602</v>
      </c>
      <c r="B603" s="75">
        <v>-273476.03964412631</v>
      </c>
      <c r="C603" s="76">
        <v>33.384900509875244</v>
      </c>
      <c r="D603" s="76">
        <v>27.823608310901314</v>
      </c>
      <c r="E603" s="76">
        <v>543.61702660408548</v>
      </c>
      <c r="F603" s="76">
        <v>48.22470603027547</v>
      </c>
      <c r="G603" s="77">
        <v>3</v>
      </c>
      <c r="H603" s="80">
        <f t="shared" si="36"/>
        <v>48.22470603027547</v>
      </c>
      <c r="I603" s="80">
        <f t="shared" si="37"/>
        <v>543.61702660408548</v>
      </c>
      <c r="K603" s="80">
        <f t="shared" si="38"/>
        <v>543.61702660408548</v>
      </c>
      <c r="L603" s="80">
        <f t="shared" si="39"/>
        <v>543.61702660408548</v>
      </c>
    </row>
    <row r="604" spans="1:12" x14ac:dyDescent="0.8">
      <c r="A604" s="74">
        <v>603</v>
      </c>
      <c r="B604" s="75">
        <v>409786.04153357982</v>
      </c>
      <c r="C604" s="76">
        <v>33.045556009067759</v>
      </c>
      <c r="D604" s="76">
        <v>26.233972038648496</v>
      </c>
      <c r="E604" s="76">
        <v>565.77366603209498</v>
      </c>
      <c r="F604" s="76">
        <v>41.862269107309416</v>
      </c>
      <c r="G604" s="77">
        <v>1</v>
      </c>
      <c r="H604" s="80">
        <f t="shared" si="36"/>
        <v>26.233972038648496</v>
      </c>
      <c r="I604" s="80">
        <f t="shared" si="37"/>
        <v>1000</v>
      </c>
      <c r="K604" s="80">
        <f t="shared" si="38"/>
        <v>0</v>
      </c>
      <c r="L604" s="80" t="str">
        <f t="shared" si="39"/>
        <v/>
      </c>
    </row>
    <row r="605" spans="1:12" x14ac:dyDescent="0.8">
      <c r="A605" s="74">
        <v>604</v>
      </c>
      <c r="B605" s="75">
        <v>-211974.58587199985</v>
      </c>
      <c r="C605" s="76">
        <v>34.169714081499833</v>
      </c>
      <c r="D605" s="76">
        <v>31.206732410934734</v>
      </c>
      <c r="E605" s="76">
        <v>533.64032907941817</v>
      </c>
      <c r="F605" s="76">
        <v>46.516639240666613</v>
      </c>
      <c r="G605" s="77">
        <v>3</v>
      </c>
      <c r="H605" s="80">
        <f t="shared" si="36"/>
        <v>46.516639240666613</v>
      </c>
      <c r="I605" s="80">
        <f t="shared" si="37"/>
        <v>533.64032907941817</v>
      </c>
      <c r="K605" s="80">
        <f t="shared" si="38"/>
        <v>533.64032907941817</v>
      </c>
      <c r="L605" s="80">
        <f t="shared" si="39"/>
        <v>533.64032907941817</v>
      </c>
    </row>
    <row r="606" spans="1:12" x14ac:dyDescent="0.8">
      <c r="A606" s="74">
        <v>605</v>
      </c>
      <c r="B606" s="75">
        <v>-133773.92434021365</v>
      </c>
      <c r="C606" s="76">
        <v>32.814815161348363</v>
      </c>
      <c r="D606" s="76">
        <v>28.340168138669807</v>
      </c>
      <c r="E606" s="76">
        <v>545.06594838138165</v>
      </c>
      <c r="F606" s="76">
        <v>42.577511538379724</v>
      </c>
      <c r="G606" s="77">
        <v>3</v>
      </c>
      <c r="H606" s="80">
        <f t="shared" si="36"/>
        <v>42.577511538379724</v>
      </c>
      <c r="I606" s="80">
        <f t="shared" si="37"/>
        <v>545.06594838138165</v>
      </c>
      <c r="K606" s="80">
        <f t="shared" si="38"/>
        <v>545.06594838138165</v>
      </c>
      <c r="L606" s="80">
        <f t="shared" si="39"/>
        <v>545.06594838138165</v>
      </c>
    </row>
    <row r="607" spans="1:12" x14ac:dyDescent="0.8">
      <c r="A607" s="74">
        <v>606</v>
      </c>
      <c r="B607" s="75">
        <v>419367.65186904534</v>
      </c>
      <c r="C607" s="76">
        <v>33.974465367375231</v>
      </c>
      <c r="D607" s="76">
        <v>28.02932187470617</v>
      </c>
      <c r="E607" s="76">
        <v>514.97872767686022</v>
      </c>
      <c r="F607" s="76">
        <v>40.698337276483208</v>
      </c>
      <c r="G607" s="77">
        <v>2</v>
      </c>
      <c r="H607" s="80">
        <f t="shared" si="36"/>
        <v>33.974465367375231</v>
      </c>
      <c r="I607" s="80">
        <f t="shared" si="37"/>
        <v>1000</v>
      </c>
      <c r="K607" s="80">
        <f t="shared" si="38"/>
        <v>0</v>
      </c>
      <c r="L607" s="80" t="str">
        <f t="shared" si="39"/>
        <v/>
      </c>
    </row>
    <row r="608" spans="1:12" x14ac:dyDescent="0.8">
      <c r="A608" s="74">
        <v>607</v>
      </c>
      <c r="B608" s="75">
        <v>50665.573129554978</v>
      </c>
      <c r="C608" s="76">
        <v>41.935369383268537</v>
      </c>
      <c r="D608" s="76">
        <v>27.948047993047108</v>
      </c>
      <c r="E608" s="76">
        <v>579.57012388894123</v>
      </c>
      <c r="F608" s="76">
        <v>46.464956495332615</v>
      </c>
      <c r="G608" s="77">
        <v>2</v>
      </c>
      <c r="H608" s="80">
        <f t="shared" si="36"/>
        <v>41.935369383268537</v>
      </c>
      <c r="I608" s="80">
        <f t="shared" si="37"/>
        <v>1000</v>
      </c>
      <c r="K608" s="80">
        <f t="shared" si="38"/>
        <v>0</v>
      </c>
      <c r="L608" s="80" t="str">
        <f t="shared" si="39"/>
        <v/>
      </c>
    </row>
    <row r="609" spans="1:12" x14ac:dyDescent="0.8">
      <c r="A609" s="74">
        <v>608</v>
      </c>
      <c r="B609" s="75">
        <v>-50372.127140385332</v>
      </c>
      <c r="C609" s="76">
        <v>44.791905668411324</v>
      </c>
      <c r="D609" s="76">
        <v>28.178846697273183</v>
      </c>
      <c r="E609" s="76">
        <v>500.01928423579591</v>
      </c>
      <c r="F609" s="76">
        <v>45.543071859255264</v>
      </c>
      <c r="G609" s="77">
        <v>2</v>
      </c>
      <c r="H609" s="80">
        <f t="shared" si="36"/>
        <v>44.791905668411324</v>
      </c>
      <c r="I609" s="80">
        <f t="shared" si="37"/>
        <v>1000</v>
      </c>
      <c r="K609" s="80">
        <f t="shared" si="38"/>
        <v>0</v>
      </c>
      <c r="L609" s="80" t="str">
        <f t="shared" si="39"/>
        <v/>
      </c>
    </row>
    <row r="610" spans="1:12" x14ac:dyDescent="0.8">
      <c r="A610" s="74">
        <v>609</v>
      </c>
      <c r="B610" s="75">
        <v>-327522.50745145394</v>
      </c>
      <c r="C610" s="76">
        <v>32.077881658437811</v>
      </c>
      <c r="D610" s="76">
        <v>33.05927088909371</v>
      </c>
      <c r="E610" s="76">
        <v>572.79684055599751</v>
      </c>
      <c r="F610" s="76">
        <v>53.513537924620195</v>
      </c>
      <c r="G610" s="77">
        <v>3</v>
      </c>
      <c r="H610" s="80">
        <f t="shared" si="36"/>
        <v>53.513537924620195</v>
      </c>
      <c r="I610" s="80">
        <f t="shared" si="37"/>
        <v>572.79684055599751</v>
      </c>
      <c r="K610" s="80">
        <f t="shared" si="38"/>
        <v>572.79684055599751</v>
      </c>
      <c r="L610" s="80">
        <f t="shared" si="39"/>
        <v>572.79684055599751</v>
      </c>
    </row>
    <row r="611" spans="1:12" x14ac:dyDescent="0.8">
      <c r="A611" s="74">
        <v>610</v>
      </c>
      <c r="B611" s="75">
        <v>328803.44078719663</v>
      </c>
      <c r="C611" s="76">
        <v>36.740429463982778</v>
      </c>
      <c r="D611" s="76">
        <v>26.379515916552069</v>
      </c>
      <c r="E611" s="76">
        <v>577.05096980261806</v>
      </c>
      <c r="F611" s="76">
        <v>48.483749184457196</v>
      </c>
      <c r="G611" s="77">
        <v>2</v>
      </c>
      <c r="H611" s="80">
        <f t="shared" si="36"/>
        <v>36.740429463982778</v>
      </c>
      <c r="I611" s="80">
        <f t="shared" si="37"/>
        <v>1000</v>
      </c>
      <c r="K611" s="80">
        <f t="shared" si="38"/>
        <v>0</v>
      </c>
      <c r="L611" s="80" t="str">
        <f t="shared" si="39"/>
        <v/>
      </c>
    </row>
    <row r="612" spans="1:12" x14ac:dyDescent="0.8">
      <c r="A612" s="74">
        <v>611</v>
      </c>
      <c r="B612" s="75">
        <v>583961.28285368858</v>
      </c>
      <c r="C612" s="76">
        <v>34.338614442104927</v>
      </c>
      <c r="D612" s="76">
        <v>26.772674991278542</v>
      </c>
      <c r="E612" s="76">
        <v>494.7102697090013</v>
      </c>
      <c r="F612" s="76">
        <v>37.224185688667532</v>
      </c>
      <c r="G612" s="77">
        <v>1</v>
      </c>
      <c r="H612" s="80">
        <f t="shared" si="36"/>
        <v>26.772674991278542</v>
      </c>
      <c r="I612" s="80">
        <f t="shared" si="37"/>
        <v>1000</v>
      </c>
      <c r="K612" s="80">
        <f t="shared" si="38"/>
        <v>0</v>
      </c>
      <c r="L612" s="80" t="str">
        <f t="shared" si="39"/>
        <v/>
      </c>
    </row>
    <row r="613" spans="1:12" x14ac:dyDescent="0.8">
      <c r="A613" s="74">
        <v>612</v>
      </c>
      <c r="B613" s="75">
        <v>-135405.18246421986</v>
      </c>
      <c r="C613" s="76">
        <v>26.517178573929641</v>
      </c>
      <c r="D613" s="76">
        <v>26.680911999962824</v>
      </c>
      <c r="E613" s="76">
        <v>588.29832673229021</v>
      </c>
      <c r="F613" s="76">
        <v>42.660634469797081</v>
      </c>
      <c r="G613" s="77">
        <v>3</v>
      </c>
      <c r="H613" s="80">
        <f t="shared" si="36"/>
        <v>42.660634469797081</v>
      </c>
      <c r="I613" s="80">
        <f t="shared" si="37"/>
        <v>588.29832673229021</v>
      </c>
      <c r="K613" s="80">
        <f t="shared" si="38"/>
        <v>588.29832673229021</v>
      </c>
      <c r="L613" s="80">
        <f t="shared" si="39"/>
        <v>588.29832673229021</v>
      </c>
    </row>
    <row r="614" spans="1:12" x14ac:dyDescent="0.8">
      <c r="A614" s="74">
        <v>613</v>
      </c>
      <c r="B614" s="75">
        <v>-223917.89938631631</v>
      </c>
      <c r="C614" s="76">
        <v>34.957188068936119</v>
      </c>
      <c r="D614" s="76">
        <v>30.665566073349975</v>
      </c>
      <c r="E614" s="76">
        <v>507.38029790866119</v>
      </c>
      <c r="F614" s="76">
        <v>45.301680124529788</v>
      </c>
      <c r="G614" s="77">
        <v>3</v>
      </c>
      <c r="H614" s="80">
        <f t="shared" si="36"/>
        <v>45.301680124529788</v>
      </c>
      <c r="I614" s="80">
        <f t="shared" si="37"/>
        <v>507.38029790866119</v>
      </c>
      <c r="K614" s="80">
        <f t="shared" si="38"/>
        <v>507.38029790866119</v>
      </c>
      <c r="L614" s="80">
        <f t="shared" si="39"/>
        <v>507.38029790866119</v>
      </c>
    </row>
    <row r="615" spans="1:12" x14ac:dyDescent="0.8">
      <c r="A615" s="74">
        <v>614</v>
      </c>
      <c r="B615" s="75">
        <v>489038.13933046302</v>
      </c>
      <c r="C615" s="76">
        <v>33.217080732391011</v>
      </c>
      <c r="D615" s="76">
        <v>30.040241675084864</v>
      </c>
      <c r="E615" s="76">
        <v>512.80296275422654</v>
      </c>
      <c r="F615" s="76">
        <v>49.335971175646939</v>
      </c>
      <c r="G615" s="77">
        <v>1</v>
      </c>
      <c r="H615" s="80">
        <f t="shared" si="36"/>
        <v>30.040241675084864</v>
      </c>
      <c r="I615" s="80">
        <f t="shared" si="37"/>
        <v>1000</v>
      </c>
      <c r="K615" s="80">
        <f t="shared" si="38"/>
        <v>0</v>
      </c>
      <c r="L615" s="80" t="str">
        <f t="shared" si="39"/>
        <v/>
      </c>
    </row>
    <row r="616" spans="1:12" x14ac:dyDescent="0.8">
      <c r="A616" s="74">
        <v>615</v>
      </c>
      <c r="B616" s="75">
        <v>75885.095219443319</v>
      </c>
      <c r="C616" s="76">
        <v>42.460451190229108</v>
      </c>
      <c r="D616" s="76">
        <v>27.03249286297207</v>
      </c>
      <c r="E616" s="76">
        <v>505.33257012829222</v>
      </c>
      <c r="F616" s="76">
        <v>42.500120683418487</v>
      </c>
      <c r="G616" s="77">
        <v>2</v>
      </c>
      <c r="H616" s="80">
        <f t="shared" si="36"/>
        <v>42.460451190229108</v>
      </c>
      <c r="I616" s="80">
        <f t="shared" si="37"/>
        <v>1000</v>
      </c>
      <c r="K616" s="80">
        <f t="shared" si="38"/>
        <v>0</v>
      </c>
      <c r="L616" s="80" t="str">
        <f t="shared" si="39"/>
        <v/>
      </c>
    </row>
    <row r="617" spans="1:12" x14ac:dyDescent="0.8">
      <c r="A617" s="74">
        <v>616</v>
      </c>
      <c r="B617" s="75">
        <v>814873.89183793566</v>
      </c>
      <c r="C617" s="76">
        <v>37.543670619640586</v>
      </c>
      <c r="D617" s="76">
        <v>28.220453941089851</v>
      </c>
      <c r="E617" s="76">
        <v>529.45717271028252</v>
      </c>
      <c r="F617" s="76">
        <v>46.079096274663542</v>
      </c>
      <c r="G617" s="77">
        <v>1</v>
      </c>
      <c r="H617" s="80">
        <f t="shared" si="36"/>
        <v>28.220453941089851</v>
      </c>
      <c r="I617" s="80">
        <f t="shared" si="37"/>
        <v>1000</v>
      </c>
      <c r="K617" s="80">
        <f t="shared" si="38"/>
        <v>0</v>
      </c>
      <c r="L617" s="80" t="str">
        <f t="shared" si="39"/>
        <v/>
      </c>
    </row>
    <row r="618" spans="1:12" x14ac:dyDescent="0.8">
      <c r="A618" s="74">
        <v>617</v>
      </c>
      <c r="B618" s="75">
        <v>444165.29219323909</v>
      </c>
      <c r="C618" s="76">
        <v>37.872386172999434</v>
      </c>
      <c r="D618" s="76">
        <v>23.953522241135222</v>
      </c>
      <c r="E618" s="76">
        <v>500.89597061874298</v>
      </c>
      <c r="F618" s="76">
        <v>42.356307037009444</v>
      </c>
      <c r="G618" s="77">
        <v>1</v>
      </c>
      <c r="H618" s="80">
        <f t="shared" si="36"/>
        <v>23.953522241135222</v>
      </c>
      <c r="I618" s="80">
        <f t="shared" si="37"/>
        <v>1000</v>
      </c>
      <c r="K618" s="80">
        <f t="shared" si="38"/>
        <v>0</v>
      </c>
      <c r="L618" s="80" t="str">
        <f t="shared" si="39"/>
        <v/>
      </c>
    </row>
    <row r="619" spans="1:12" x14ac:dyDescent="0.8">
      <c r="A619" s="74">
        <v>618</v>
      </c>
      <c r="B619" s="75">
        <v>541778.27737527154</v>
      </c>
      <c r="C619" s="76">
        <v>30.257451039656406</v>
      </c>
      <c r="D619" s="76">
        <v>23.568742623272747</v>
      </c>
      <c r="E619" s="76">
        <v>685.24907927181971</v>
      </c>
      <c r="F619" s="76">
        <v>42.170122118977424</v>
      </c>
      <c r="G619" s="77">
        <v>1</v>
      </c>
      <c r="H619" s="80">
        <f t="shared" si="36"/>
        <v>23.568742623272747</v>
      </c>
      <c r="I619" s="80">
        <f t="shared" si="37"/>
        <v>1000</v>
      </c>
      <c r="K619" s="80">
        <f t="shared" si="38"/>
        <v>0</v>
      </c>
      <c r="L619" s="80" t="str">
        <f t="shared" si="39"/>
        <v/>
      </c>
    </row>
    <row r="620" spans="1:12" x14ac:dyDescent="0.8">
      <c r="A620" s="74">
        <v>619</v>
      </c>
      <c r="B620" s="75">
        <v>542820.71539650275</v>
      </c>
      <c r="C620" s="76">
        <v>29.890079044052754</v>
      </c>
      <c r="D620" s="76">
        <v>25.678794870233403</v>
      </c>
      <c r="E620" s="76">
        <v>767.25673315290737</v>
      </c>
      <c r="F620" s="76">
        <v>38.256309416975739</v>
      </c>
      <c r="G620" s="77">
        <v>2</v>
      </c>
      <c r="H620" s="80">
        <f t="shared" si="36"/>
        <v>29.890079044052754</v>
      </c>
      <c r="I620" s="80">
        <f t="shared" si="37"/>
        <v>1000</v>
      </c>
      <c r="K620" s="80">
        <f t="shared" si="38"/>
        <v>0</v>
      </c>
      <c r="L620" s="80" t="str">
        <f t="shared" si="39"/>
        <v/>
      </c>
    </row>
    <row r="621" spans="1:12" x14ac:dyDescent="0.8">
      <c r="A621" s="74">
        <v>620</v>
      </c>
      <c r="B621" s="75">
        <v>192317.49829511368</v>
      </c>
      <c r="C621" s="76">
        <v>34.445762138367769</v>
      </c>
      <c r="D621" s="76">
        <v>27.214318334486119</v>
      </c>
      <c r="E621" s="76">
        <v>474.52560099736081</v>
      </c>
      <c r="F621" s="76">
        <v>51.985342004419138</v>
      </c>
      <c r="G621" s="77">
        <v>2</v>
      </c>
      <c r="H621" s="80">
        <f t="shared" si="36"/>
        <v>34.445762138367769</v>
      </c>
      <c r="I621" s="80">
        <f t="shared" si="37"/>
        <v>1000</v>
      </c>
      <c r="K621" s="80">
        <f t="shared" si="38"/>
        <v>0</v>
      </c>
      <c r="L621" s="80" t="str">
        <f t="shared" si="39"/>
        <v/>
      </c>
    </row>
    <row r="622" spans="1:12" x14ac:dyDescent="0.8">
      <c r="A622" s="74">
        <v>621</v>
      </c>
      <c r="B622" s="75">
        <v>211543.79322750052</v>
      </c>
      <c r="C622" s="76">
        <v>39.667343353237847</v>
      </c>
      <c r="D622" s="76">
        <v>22.545079736262235</v>
      </c>
      <c r="E622" s="76">
        <v>714.78585122834306</v>
      </c>
      <c r="F622" s="76">
        <v>47.180181379494002</v>
      </c>
      <c r="G622" s="77">
        <v>2</v>
      </c>
      <c r="H622" s="80">
        <f t="shared" si="36"/>
        <v>39.667343353237847</v>
      </c>
      <c r="I622" s="80">
        <f t="shared" si="37"/>
        <v>1000</v>
      </c>
      <c r="K622" s="80">
        <f t="shared" si="38"/>
        <v>0</v>
      </c>
      <c r="L622" s="80" t="str">
        <f t="shared" si="39"/>
        <v/>
      </c>
    </row>
    <row r="623" spans="1:12" x14ac:dyDescent="0.8">
      <c r="A623" s="74">
        <v>622</v>
      </c>
      <c r="B623" s="75">
        <v>50196.057010458782</v>
      </c>
      <c r="C623" s="76">
        <v>44.749832585570395</v>
      </c>
      <c r="D623" s="76">
        <v>23.989979186850206</v>
      </c>
      <c r="E623" s="76">
        <v>586.81979563738014</v>
      </c>
      <c r="F623" s="76">
        <v>34.4041243425877</v>
      </c>
      <c r="G623" s="77">
        <v>2</v>
      </c>
      <c r="H623" s="80">
        <f t="shared" si="36"/>
        <v>44.749832585570395</v>
      </c>
      <c r="I623" s="80">
        <f t="shared" si="37"/>
        <v>1000</v>
      </c>
      <c r="K623" s="80">
        <f t="shared" si="38"/>
        <v>0</v>
      </c>
      <c r="L623" s="80" t="str">
        <f t="shared" si="39"/>
        <v/>
      </c>
    </row>
    <row r="624" spans="1:12" x14ac:dyDescent="0.8">
      <c r="A624" s="74">
        <v>623</v>
      </c>
      <c r="B624" s="75">
        <v>-294040.31147964066</v>
      </c>
      <c r="C624" s="76">
        <v>33.966418279445847</v>
      </c>
      <c r="D624" s="76">
        <v>29.437291347183084</v>
      </c>
      <c r="E624" s="76">
        <v>564.17219945446914</v>
      </c>
      <c r="F624" s="76">
        <v>51.887966446171077</v>
      </c>
      <c r="G624" s="77">
        <v>3</v>
      </c>
      <c r="H624" s="80">
        <f t="shared" si="36"/>
        <v>51.887966446171077</v>
      </c>
      <c r="I624" s="80">
        <f t="shared" si="37"/>
        <v>564.17219945446914</v>
      </c>
      <c r="K624" s="80">
        <f t="shared" si="38"/>
        <v>564.17219945446914</v>
      </c>
      <c r="L624" s="80">
        <f t="shared" si="39"/>
        <v>564.17219945446914</v>
      </c>
    </row>
    <row r="625" spans="1:12" x14ac:dyDescent="0.8">
      <c r="A625" s="74">
        <v>624</v>
      </c>
      <c r="B625" s="75">
        <v>311557.65135776205</v>
      </c>
      <c r="C625" s="76">
        <v>34.859790063733072</v>
      </c>
      <c r="D625" s="76">
        <v>32.339534859984617</v>
      </c>
      <c r="E625" s="76">
        <v>547.82716854361161</v>
      </c>
      <c r="F625" s="76">
        <v>41.310350258249755</v>
      </c>
      <c r="G625" s="77">
        <v>1</v>
      </c>
      <c r="H625" s="80">
        <f t="shared" si="36"/>
        <v>32.339534859984617</v>
      </c>
      <c r="I625" s="80">
        <f t="shared" si="37"/>
        <v>1000</v>
      </c>
      <c r="K625" s="80">
        <f t="shared" si="38"/>
        <v>0</v>
      </c>
      <c r="L625" s="80" t="str">
        <f t="shared" si="39"/>
        <v/>
      </c>
    </row>
    <row r="626" spans="1:12" x14ac:dyDescent="0.8">
      <c r="A626" s="74">
        <v>625</v>
      </c>
      <c r="B626" s="75">
        <v>394233.46348167839</v>
      </c>
      <c r="C626" s="76">
        <v>28.918677696271601</v>
      </c>
      <c r="D626" s="76">
        <v>28.782612307168201</v>
      </c>
      <c r="E626" s="76">
        <v>604.52462798204419</v>
      </c>
      <c r="F626" s="76">
        <v>45.154948898406673</v>
      </c>
      <c r="G626" s="77">
        <v>1</v>
      </c>
      <c r="H626" s="80">
        <f t="shared" si="36"/>
        <v>28.782612307168201</v>
      </c>
      <c r="I626" s="80">
        <f t="shared" si="37"/>
        <v>1000</v>
      </c>
      <c r="K626" s="80">
        <f t="shared" si="38"/>
        <v>0</v>
      </c>
      <c r="L626" s="80" t="str">
        <f t="shared" si="39"/>
        <v/>
      </c>
    </row>
    <row r="627" spans="1:12" x14ac:dyDescent="0.8">
      <c r="A627" s="74">
        <v>626</v>
      </c>
      <c r="B627" s="75">
        <v>289622.84532717569</v>
      </c>
      <c r="C627" s="76">
        <v>28.198730761774456</v>
      </c>
      <c r="D627" s="76">
        <v>31.929018164914229</v>
      </c>
      <c r="E627" s="76">
        <v>458.14464115541841</v>
      </c>
      <c r="F627" s="76">
        <v>49.565022635536266</v>
      </c>
      <c r="G627" s="77">
        <v>1</v>
      </c>
      <c r="H627" s="80">
        <f t="shared" si="36"/>
        <v>31.929018164914229</v>
      </c>
      <c r="I627" s="80">
        <f t="shared" si="37"/>
        <v>1000</v>
      </c>
      <c r="K627" s="80">
        <f t="shared" si="38"/>
        <v>0</v>
      </c>
      <c r="L627" s="80" t="str">
        <f t="shared" si="39"/>
        <v/>
      </c>
    </row>
    <row r="628" spans="1:12" x14ac:dyDescent="0.8">
      <c r="A628" s="74">
        <v>627</v>
      </c>
      <c r="B628" s="75">
        <v>211731.84315604367</v>
      </c>
      <c r="C628" s="76">
        <v>35.052872545435612</v>
      </c>
      <c r="D628" s="76">
        <v>24.812859329609328</v>
      </c>
      <c r="E628" s="76">
        <v>479.12464572178283</v>
      </c>
      <c r="F628" s="76">
        <v>35.699916415442821</v>
      </c>
      <c r="G628" s="77">
        <v>2</v>
      </c>
      <c r="H628" s="80">
        <f t="shared" si="36"/>
        <v>35.052872545435612</v>
      </c>
      <c r="I628" s="80">
        <f t="shared" si="37"/>
        <v>1000</v>
      </c>
      <c r="K628" s="80">
        <f t="shared" si="38"/>
        <v>0</v>
      </c>
      <c r="L628" s="80" t="str">
        <f t="shared" si="39"/>
        <v/>
      </c>
    </row>
    <row r="629" spans="1:12" x14ac:dyDescent="0.8">
      <c r="A629" s="74">
        <v>628</v>
      </c>
      <c r="B629" s="75">
        <v>350169.47759507503</v>
      </c>
      <c r="C629" s="76">
        <v>32.704668895150832</v>
      </c>
      <c r="D629" s="76">
        <v>27.708994678943704</v>
      </c>
      <c r="E629" s="76">
        <v>488.74010842702262</v>
      </c>
      <c r="F629" s="76">
        <v>44.485273490950171</v>
      </c>
      <c r="G629" s="77">
        <v>2</v>
      </c>
      <c r="H629" s="80">
        <f t="shared" si="36"/>
        <v>32.704668895150832</v>
      </c>
      <c r="I629" s="80">
        <f t="shared" si="37"/>
        <v>1000</v>
      </c>
      <c r="K629" s="80">
        <f t="shared" si="38"/>
        <v>0</v>
      </c>
      <c r="L629" s="80" t="str">
        <f t="shared" si="39"/>
        <v/>
      </c>
    </row>
    <row r="630" spans="1:12" x14ac:dyDescent="0.8">
      <c r="A630" s="74">
        <v>629</v>
      </c>
      <c r="B630" s="75">
        <v>-171413.40096082329</v>
      </c>
      <c r="C630" s="76">
        <v>34.865171452641647</v>
      </c>
      <c r="D630" s="76">
        <v>31.650761385630108</v>
      </c>
      <c r="E630" s="76">
        <v>581.59598880987414</v>
      </c>
      <c r="F630" s="76">
        <v>42.524728586052888</v>
      </c>
      <c r="G630" s="77">
        <v>3</v>
      </c>
      <c r="H630" s="80">
        <f t="shared" si="36"/>
        <v>42.524728586052888</v>
      </c>
      <c r="I630" s="80">
        <f t="shared" si="37"/>
        <v>581.59598880987414</v>
      </c>
      <c r="K630" s="80">
        <f t="shared" si="38"/>
        <v>581.59598880987414</v>
      </c>
      <c r="L630" s="80">
        <f t="shared" si="39"/>
        <v>581.59598880987414</v>
      </c>
    </row>
    <row r="631" spans="1:12" x14ac:dyDescent="0.8">
      <c r="A631" s="74">
        <v>630</v>
      </c>
      <c r="B631" s="75">
        <v>-158058.49514955794</v>
      </c>
      <c r="C631" s="76">
        <v>32.846042509719297</v>
      </c>
      <c r="D631" s="76">
        <v>30.154410162844677</v>
      </c>
      <c r="E631" s="76">
        <v>710.09775975137586</v>
      </c>
      <c r="F631" s="76">
        <v>46.942951005058326</v>
      </c>
      <c r="G631" s="77">
        <v>3</v>
      </c>
      <c r="H631" s="80">
        <f t="shared" si="36"/>
        <v>46.942951005058326</v>
      </c>
      <c r="I631" s="80">
        <f t="shared" si="37"/>
        <v>710.09775975137586</v>
      </c>
      <c r="K631" s="80">
        <f t="shared" si="38"/>
        <v>710.09775975137586</v>
      </c>
      <c r="L631" s="80">
        <f t="shared" si="39"/>
        <v>710.09775975137586</v>
      </c>
    </row>
    <row r="632" spans="1:12" x14ac:dyDescent="0.8">
      <c r="A632" s="74">
        <v>631</v>
      </c>
      <c r="B632" s="75">
        <v>68986.627184166573</v>
      </c>
      <c r="C632" s="76">
        <v>44.099133525261635</v>
      </c>
      <c r="D632" s="76">
        <v>27.737645609265769</v>
      </c>
      <c r="E632" s="76">
        <v>473.4360058275895</v>
      </c>
      <c r="F632" s="76">
        <v>30.452767804551815</v>
      </c>
      <c r="G632" s="77">
        <v>2</v>
      </c>
      <c r="H632" s="80">
        <f t="shared" si="36"/>
        <v>44.099133525261635</v>
      </c>
      <c r="I632" s="80">
        <f t="shared" si="37"/>
        <v>1000</v>
      </c>
      <c r="K632" s="80">
        <f t="shared" si="38"/>
        <v>0</v>
      </c>
      <c r="L632" s="80" t="str">
        <f t="shared" si="39"/>
        <v/>
      </c>
    </row>
    <row r="633" spans="1:12" x14ac:dyDescent="0.8">
      <c r="A633" s="74">
        <v>632</v>
      </c>
      <c r="B633" s="75">
        <v>226604.68288104143</v>
      </c>
      <c r="C633" s="76">
        <v>40.135981953139684</v>
      </c>
      <c r="D633" s="76">
        <v>29.36013805546639</v>
      </c>
      <c r="E633" s="76">
        <v>749.39571255671387</v>
      </c>
      <c r="F633" s="76">
        <v>33.157612438651554</v>
      </c>
      <c r="G633" s="77">
        <v>2</v>
      </c>
      <c r="H633" s="80">
        <f t="shared" si="36"/>
        <v>40.135981953139684</v>
      </c>
      <c r="I633" s="80">
        <f t="shared" si="37"/>
        <v>1000</v>
      </c>
      <c r="K633" s="80">
        <f t="shared" si="38"/>
        <v>0</v>
      </c>
      <c r="L633" s="80" t="str">
        <f t="shared" si="39"/>
        <v/>
      </c>
    </row>
    <row r="634" spans="1:12" x14ac:dyDescent="0.8">
      <c r="A634" s="74">
        <v>633</v>
      </c>
      <c r="B634" s="75">
        <v>588474.92174543906</v>
      </c>
      <c r="C634" s="76">
        <v>24.893636737977467</v>
      </c>
      <c r="D634" s="76">
        <v>27.107177424475545</v>
      </c>
      <c r="E634" s="76">
        <v>573.38587221668627</v>
      </c>
      <c r="F634" s="76">
        <v>53.39596102935203</v>
      </c>
      <c r="G634" s="77">
        <v>2</v>
      </c>
      <c r="H634" s="80">
        <f t="shared" si="36"/>
        <v>24.893636737977467</v>
      </c>
      <c r="I634" s="80">
        <f t="shared" si="37"/>
        <v>1000</v>
      </c>
      <c r="K634" s="80">
        <f t="shared" si="38"/>
        <v>0</v>
      </c>
      <c r="L634" s="80" t="str">
        <f t="shared" si="39"/>
        <v/>
      </c>
    </row>
    <row r="635" spans="1:12" x14ac:dyDescent="0.8">
      <c r="A635" s="74">
        <v>634</v>
      </c>
      <c r="B635" s="75">
        <v>243716.50764653133</v>
      </c>
      <c r="C635" s="76">
        <v>38.250372298020679</v>
      </c>
      <c r="D635" s="76">
        <v>27.856637166819116</v>
      </c>
      <c r="E635" s="76">
        <v>611.37688341324883</v>
      </c>
      <c r="F635" s="76">
        <v>35.416057615654751</v>
      </c>
      <c r="G635" s="77">
        <v>2</v>
      </c>
      <c r="H635" s="80">
        <f t="shared" si="36"/>
        <v>38.250372298020679</v>
      </c>
      <c r="I635" s="80">
        <f t="shared" si="37"/>
        <v>1000</v>
      </c>
      <c r="K635" s="80">
        <f t="shared" si="38"/>
        <v>0</v>
      </c>
      <c r="L635" s="80" t="str">
        <f t="shared" si="39"/>
        <v/>
      </c>
    </row>
    <row r="636" spans="1:12" x14ac:dyDescent="0.8">
      <c r="A636" s="74">
        <v>635</v>
      </c>
      <c r="B636" s="75">
        <v>518044.34716781601</v>
      </c>
      <c r="C636" s="76">
        <v>47.859443045773425</v>
      </c>
      <c r="D636" s="76">
        <v>31.00887316500441</v>
      </c>
      <c r="E636" s="76">
        <v>475.90297346063858</v>
      </c>
      <c r="F636" s="76">
        <v>35.293766024798373</v>
      </c>
      <c r="G636" s="77">
        <v>1</v>
      </c>
      <c r="H636" s="80">
        <f t="shared" si="36"/>
        <v>31.00887316500441</v>
      </c>
      <c r="I636" s="80">
        <f t="shared" si="37"/>
        <v>1000</v>
      </c>
      <c r="K636" s="80">
        <f t="shared" si="38"/>
        <v>0</v>
      </c>
      <c r="L636" s="80" t="str">
        <f t="shared" si="39"/>
        <v/>
      </c>
    </row>
    <row r="637" spans="1:12" x14ac:dyDescent="0.8">
      <c r="A637" s="74">
        <v>636</v>
      </c>
      <c r="B637" s="75">
        <v>297523.544543633</v>
      </c>
      <c r="C637" s="76">
        <v>36.711081365783997</v>
      </c>
      <c r="D637" s="76">
        <v>24.301170083349042</v>
      </c>
      <c r="E637" s="76">
        <v>631.89001018393219</v>
      </c>
      <c r="F637" s="76">
        <v>53.898542800733566</v>
      </c>
      <c r="G637" s="77">
        <v>2</v>
      </c>
      <c r="H637" s="80">
        <f t="shared" si="36"/>
        <v>36.711081365783997</v>
      </c>
      <c r="I637" s="80">
        <f t="shared" si="37"/>
        <v>1000</v>
      </c>
      <c r="K637" s="80">
        <f t="shared" si="38"/>
        <v>0</v>
      </c>
      <c r="L637" s="80" t="str">
        <f t="shared" si="39"/>
        <v/>
      </c>
    </row>
    <row r="638" spans="1:12" x14ac:dyDescent="0.8">
      <c r="A638" s="74">
        <v>637</v>
      </c>
      <c r="B638" s="75">
        <v>352960.11670266557</v>
      </c>
      <c r="C638" s="76">
        <v>35.297429805627957</v>
      </c>
      <c r="D638" s="76">
        <v>23.55174927472018</v>
      </c>
      <c r="E638" s="76">
        <v>642.42234012963854</v>
      </c>
      <c r="F638" s="76">
        <v>34.530001204751841</v>
      </c>
      <c r="G638" s="77">
        <v>2</v>
      </c>
      <c r="H638" s="80">
        <f t="shared" si="36"/>
        <v>35.297429805627957</v>
      </c>
      <c r="I638" s="80">
        <f t="shared" si="37"/>
        <v>1000</v>
      </c>
      <c r="K638" s="80">
        <f t="shared" si="38"/>
        <v>0</v>
      </c>
      <c r="L638" s="80" t="str">
        <f t="shared" si="39"/>
        <v/>
      </c>
    </row>
    <row r="639" spans="1:12" x14ac:dyDescent="0.8">
      <c r="A639" s="74">
        <v>638</v>
      </c>
      <c r="B639" s="75">
        <v>75639.634389369749</v>
      </c>
      <c r="C639" s="76">
        <v>42.987800223737189</v>
      </c>
      <c r="D639" s="76">
        <v>25.594083998455844</v>
      </c>
      <c r="E639" s="76">
        <v>689.90355144100045</v>
      </c>
      <c r="F639" s="76">
        <v>39.118850880034017</v>
      </c>
      <c r="G639" s="77">
        <v>2</v>
      </c>
      <c r="H639" s="80">
        <f t="shared" si="36"/>
        <v>42.987800223737189</v>
      </c>
      <c r="I639" s="80">
        <f t="shared" si="37"/>
        <v>1000</v>
      </c>
      <c r="K639" s="80">
        <f t="shared" si="38"/>
        <v>0</v>
      </c>
      <c r="L639" s="80" t="str">
        <f t="shared" si="39"/>
        <v/>
      </c>
    </row>
    <row r="640" spans="1:12" x14ac:dyDescent="0.8">
      <c r="A640" s="74">
        <v>639</v>
      </c>
      <c r="B640" s="75">
        <v>86166.057015975472</v>
      </c>
      <c r="C640" s="76">
        <v>29.879501750730977</v>
      </c>
      <c r="D640" s="76">
        <v>28.579143663434621</v>
      </c>
      <c r="E640" s="76">
        <v>731.69092092439223</v>
      </c>
      <c r="F640" s="76">
        <v>33.13144459499604</v>
      </c>
      <c r="G640" s="77">
        <v>3</v>
      </c>
      <c r="H640" s="80">
        <f t="shared" si="36"/>
        <v>33.13144459499604</v>
      </c>
      <c r="I640" s="80">
        <f t="shared" si="37"/>
        <v>731.69092092439223</v>
      </c>
      <c r="K640" s="80">
        <f t="shared" si="38"/>
        <v>731.69092092439223</v>
      </c>
      <c r="L640" s="80">
        <f t="shared" si="39"/>
        <v>731.69092092439223</v>
      </c>
    </row>
    <row r="641" spans="1:12" x14ac:dyDescent="0.8">
      <c r="A641" s="74">
        <v>640</v>
      </c>
      <c r="B641" s="75">
        <v>389551.56772759487</v>
      </c>
      <c r="C641" s="76">
        <v>22.660088269967439</v>
      </c>
      <c r="D641" s="76">
        <v>29.137090627810721</v>
      </c>
      <c r="E641" s="76">
        <v>575.27518231872943</v>
      </c>
      <c r="F641" s="76">
        <v>36.815630965887181</v>
      </c>
      <c r="G641" s="77">
        <v>2</v>
      </c>
      <c r="H641" s="80">
        <f t="shared" si="36"/>
        <v>22.660088269967439</v>
      </c>
      <c r="I641" s="80">
        <f t="shared" si="37"/>
        <v>1000</v>
      </c>
      <c r="K641" s="80">
        <f t="shared" si="38"/>
        <v>0</v>
      </c>
      <c r="L641" s="80" t="str">
        <f t="shared" si="39"/>
        <v/>
      </c>
    </row>
    <row r="642" spans="1:12" x14ac:dyDescent="0.8">
      <c r="A642" s="74">
        <v>641</v>
      </c>
      <c r="B642" s="75">
        <v>16478.063901072601</v>
      </c>
      <c r="C642" s="76">
        <v>44.460129969490147</v>
      </c>
      <c r="D642" s="76">
        <v>26.908884156160301</v>
      </c>
      <c r="E642" s="76">
        <v>668.97934721478521</v>
      </c>
      <c r="F642" s="76">
        <v>39.108147840993105</v>
      </c>
      <c r="G642" s="77">
        <v>2</v>
      </c>
      <c r="H642" s="80">
        <f t="shared" si="36"/>
        <v>44.460129969490147</v>
      </c>
      <c r="I642" s="80">
        <f t="shared" si="37"/>
        <v>1000</v>
      </c>
      <c r="K642" s="80">
        <f t="shared" si="38"/>
        <v>0</v>
      </c>
      <c r="L642" s="80" t="str">
        <f t="shared" si="39"/>
        <v/>
      </c>
    </row>
    <row r="643" spans="1:12" x14ac:dyDescent="0.8">
      <c r="A643" s="74">
        <v>642</v>
      </c>
      <c r="B643" s="75">
        <v>-209533.3722028241</v>
      </c>
      <c r="C643" s="76">
        <v>33.12520655988483</v>
      </c>
      <c r="D643" s="76">
        <v>22.010043042252356</v>
      </c>
      <c r="E643" s="76">
        <v>529.40131344166832</v>
      </c>
      <c r="F643" s="76">
        <v>47.58594123348756</v>
      </c>
      <c r="G643" s="77">
        <v>3</v>
      </c>
      <c r="H643" s="80">
        <f t="shared" ref="H643:H706" si="40">IF($G643 = 1, $D643, IF($G643 = 2, $C643, IF($G643 = 3, $F643)))</f>
        <v>47.58594123348756</v>
      </c>
      <c r="I643" s="80">
        <f t="shared" ref="I643:I706" si="41">IF($G643 = 1, 1000, IF($G643 = 2, 1000, IF($G643 = 3, $E643)))</f>
        <v>529.40131344166832</v>
      </c>
      <c r="K643" s="80">
        <f t="shared" ref="K643:K706" si="42">IF($G643 = 3, $E643, 0)</f>
        <v>529.40131344166832</v>
      </c>
      <c r="L643" s="80">
        <f t="shared" ref="L643:L706" si="43">IF($G643 = 3, $E643, "")</f>
        <v>529.40131344166832</v>
      </c>
    </row>
    <row r="644" spans="1:12" x14ac:dyDescent="0.8">
      <c r="A644" s="74">
        <v>643</v>
      </c>
      <c r="B644" s="75">
        <v>892.36976334941573</v>
      </c>
      <c r="C644" s="76">
        <v>47.02066383403664</v>
      </c>
      <c r="D644" s="76">
        <v>28.708991264879653</v>
      </c>
      <c r="E644" s="76">
        <v>545.26564465138335</v>
      </c>
      <c r="F644" s="76">
        <v>35.635829851678956</v>
      </c>
      <c r="G644" s="77">
        <v>3</v>
      </c>
      <c r="H644" s="80">
        <f t="shared" si="40"/>
        <v>35.635829851678956</v>
      </c>
      <c r="I644" s="80">
        <f t="shared" si="41"/>
        <v>545.26564465138335</v>
      </c>
      <c r="K644" s="80">
        <f t="shared" si="42"/>
        <v>545.26564465138335</v>
      </c>
      <c r="L644" s="80">
        <f t="shared" si="43"/>
        <v>545.26564465138335</v>
      </c>
    </row>
    <row r="645" spans="1:12" x14ac:dyDescent="0.8">
      <c r="A645" s="74">
        <v>644</v>
      </c>
      <c r="B645" s="75">
        <v>473808.4485185619</v>
      </c>
      <c r="C645" s="76">
        <v>31.893178925615597</v>
      </c>
      <c r="D645" s="76">
        <v>25.203256788327433</v>
      </c>
      <c r="E645" s="76">
        <v>513.79330042835943</v>
      </c>
      <c r="F645" s="76">
        <v>33.940086152072091</v>
      </c>
      <c r="G645" s="77">
        <v>2</v>
      </c>
      <c r="H645" s="80">
        <f t="shared" si="40"/>
        <v>31.893178925615597</v>
      </c>
      <c r="I645" s="80">
        <f t="shared" si="41"/>
        <v>1000</v>
      </c>
      <c r="K645" s="80">
        <f t="shared" si="42"/>
        <v>0</v>
      </c>
      <c r="L645" s="80" t="str">
        <f t="shared" si="43"/>
        <v/>
      </c>
    </row>
    <row r="646" spans="1:12" x14ac:dyDescent="0.8">
      <c r="A646" s="74">
        <v>645</v>
      </c>
      <c r="B646" s="75">
        <v>-125942.2277192981</v>
      </c>
      <c r="C646" s="76">
        <v>30.300434492163138</v>
      </c>
      <c r="D646" s="76">
        <v>27.923275437642701</v>
      </c>
      <c r="E646" s="76">
        <v>475.22870488323179</v>
      </c>
      <c r="F646" s="76">
        <v>39.426698872703177</v>
      </c>
      <c r="G646" s="77">
        <v>3</v>
      </c>
      <c r="H646" s="80">
        <f t="shared" si="40"/>
        <v>39.426698872703177</v>
      </c>
      <c r="I646" s="80">
        <f t="shared" si="41"/>
        <v>475.22870488323179</v>
      </c>
      <c r="K646" s="80">
        <f t="shared" si="42"/>
        <v>475.22870488323179</v>
      </c>
      <c r="L646" s="80">
        <f t="shared" si="43"/>
        <v>475.22870488323179</v>
      </c>
    </row>
    <row r="647" spans="1:12" x14ac:dyDescent="0.8">
      <c r="A647" s="74">
        <v>646</v>
      </c>
      <c r="B647" s="75">
        <v>396778.42458815663</v>
      </c>
      <c r="C647" s="76">
        <v>33.044120211547707</v>
      </c>
      <c r="D647" s="76">
        <v>26.494931733450859</v>
      </c>
      <c r="E647" s="76">
        <v>473.59650917704801</v>
      </c>
      <c r="F647" s="76">
        <v>42.467386120109538</v>
      </c>
      <c r="G647" s="77">
        <v>2</v>
      </c>
      <c r="H647" s="80">
        <f t="shared" si="40"/>
        <v>33.044120211547707</v>
      </c>
      <c r="I647" s="80">
        <f t="shared" si="41"/>
        <v>1000</v>
      </c>
      <c r="K647" s="80">
        <f t="shared" si="42"/>
        <v>0</v>
      </c>
      <c r="L647" s="80" t="str">
        <f t="shared" si="43"/>
        <v/>
      </c>
    </row>
    <row r="648" spans="1:12" x14ac:dyDescent="0.8">
      <c r="A648" s="74">
        <v>647</v>
      </c>
      <c r="B648" s="75">
        <v>-49244.790486687096</v>
      </c>
      <c r="C648" s="76">
        <v>34.6870323487219</v>
      </c>
      <c r="D648" s="76">
        <v>28.193776736120792</v>
      </c>
      <c r="E648" s="76">
        <v>498.99239112142993</v>
      </c>
      <c r="F648" s="76">
        <v>32.102044526387402</v>
      </c>
      <c r="G648" s="77">
        <v>3</v>
      </c>
      <c r="H648" s="80">
        <f t="shared" si="40"/>
        <v>32.102044526387402</v>
      </c>
      <c r="I648" s="80">
        <f t="shared" si="41"/>
        <v>498.99239112142993</v>
      </c>
      <c r="K648" s="80">
        <f t="shared" si="42"/>
        <v>498.99239112142993</v>
      </c>
      <c r="L648" s="80">
        <f t="shared" si="43"/>
        <v>498.99239112142993</v>
      </c>
    </row>
    <row r="649" spans="1:12" x14ac:dyDescent="0.8">
      <c r="A649" s="74">
        <v>648</v>
      </c>
      <c r="B649" s="75">
        <v>-46854.680347125046</v>
      </c>
      <c r="C649" s="76">
        <v>41.03402014806376</v>
      </c>
      <c r="D649" s="76">
        <v>27.545683832179343</v>
      </c>
      <c r="E649" s="76">
        <v>610.35810368426985</v>
      </c>
      <c r="F649" s="76">
        <v>44.930676052415301</v>
      </c>
      <c r="G649" s="77">
        <v>2</v>
      </c>
      <c r="H649" s="80">
        <f t="shared" si="40"/>
        <v>41.03402014806376</v>
      </c>
      <c r="I649" s="80">
        <f t="shared" si="41"/>
        <v>1000</v>
      </c>
      <c r="K649" s="80">
        <f t="shared" si="42"/>
        <v>0</v>
      </c>
      <c r="L649" s="80" t="str">
        <f t="shared" si="43"/>
        <v/>
      </c>
    </row>
    <row r="650" spans="1:12" x14ac:dyDescent="0.8">
      <c r="A650" s="74">
        <v>649</v>
      </c>
      <c r="B650" s="75">
        <v>-99526.010571760824</v>
      </c>
      <c r="C650" s="76">
        <v>41.36701720458872</v>
      </c>
      <c r="D650" s="76">
        <v>33.281674092097866</v>
      </c>
      <c r="E650" s="76">
        <v>527.11080576976224</v>
      </c>
      <c r="F650" s="76">
        <v>35.305487642648082</v>
      </c>
      <c r="G650" s="77">
        <v>3</v>
      </c>
      <c r="H650" s="80">
        <f t="shared" si="40"/>
        <v>35.305487642648082</v>
      </c>
      <c r="I650" s="80">
        <f t="shared" si="41"/>
        <v>527.11080576976224</v>
      </c>
      <c r="K650" s="80">
        <f t="shared" si="42"/>
        <v>527.11080576976224</v>
      </c>
      <c r="L650" s="80">
        <f t="shared" si="43"/>
        <v>527.11080576976224</v>
      </c>
    </row>
    <row r="651" spans="1:12" x14ac:dyDescent="0.8">
      <c r="A651" s="74">
        <v>650</v>
      </c>
      <c r="B651" s="75">
        <v>-158819.72686175862</v>
      </c>
      <c r="C651" s="76">
        <v>33.684817209191614</v>
      </c>
      <c r="D651" s="76">
        <v>25.834102979773689</v>
      </c>
      <c r="E651" s="76">
        <v>599.90015291744976</v>
      </c>
      <c r="F651" s="76">
        <v>46.160578141789394</v>
      </c>
      <c r="G651" s="77">
        <v>3</v>
      </c>
      <c r="H651" s="80">
        <f t="shared" si="40"/>
        <v>46.160578141789394</v>
      </c>
      <c r="I651" s="80">
        <f t="shared" si="41"/>
        <v>599.90015291744976</v>
      </c>
      <c r="K651" s="80">
        <f t="shared" si="42"/>
        <v>599.90015291744976</v>
      </c>
      <c r="L651" s="80">
        <f t="shared" si="43"/>
        <v>599.90015291744976</v>
      </c>
    </row>
    <row r="652" spans="1:12" x14ac:dyDescent="0.8">
      <c r="A652" s="74">
        <v>651</v>
      </c>
      <c r="B652" s="75">
        <v>494682.7348768157</v>
      </c>
      <c r="C652" s="76">
        <v>34.585940864878481</v>
      </c>
      <c r="D652" s="76">
        <v>26.831827467701181</v>
      </c>
      <c r="E652" s="76">
        <v>651.09010464991695</v>
      </c>
      <c r="F652" s="76">
        <v>49.162222543696679</v>
      </c>
      <c r="G652" s="77">
        <v>1</v>
      </c>
      <c r="H652" s="80">
        <f t="shared" si="40"/>
        <v>26.831827467701181</v>
      </c>
      <c r="I652" s="80">
        <f t="shared" si="41"/>
        <v>1000</v>
      </c>
      <c r="K652" s="80">
        <f t="shared" si="42"/>
        <v>0</v>
      </c>
      <c r="L652" s="80" t="str">
        <f t="shared" si="43"/>
        <v/>
      </c>
    </row>
    <row r="653" spans="1:12" x14ac:dyDescent="0.8">
      <c r="A653" s="74">
        <v>652</v>
      </c>
      <c r="B653" s="75">
        <v>244674.8021851501</v>
      </c>
      <c r="C653" s="76">
        <v>36.426054844811894</v>
      </c>
      <c r="D653" s="76">
        <v>30.86131834483567</v>
      </c>
      <c r="E653" s="76">
        <v>475.68714406001232</v>
      </c>
      <c r="F653" s="76">
        <v>45.904965491702583</v>
      </c>
      <c r="G653" s="77">
        <v>2</v>
      </c>
      <c r="H653" s="80">
        <f t="shared" si="40"/>
        <v>36.426054844811894</v>
      </c>
      <c r="I653" s="80">
        <f t="shared" si="41"/>
        <v>1000</v>
      </c>
      <c r="K653" s="80">
        <f t="shared" si="42"/>
        <v>0</v>
      </c>
      <c r="L653" s="80" t="str">
        <f t="shared" si="43"/>
        <v/>
      </c>
    </row>
    <row r="654" spans="1:12" x14ac:dyDescent="0.8">
      <c r="A654" s="74">
        <v>653</v>
      </c>
      <c r="B654" s="75">
        <v>567214.66982992878</v>
      </c>
      <c r="C654" s="76">
        <v>41.478939010841948</v>
      </c>
      <c r="D654" s="76">
        <v>27.534950446161496</v>
      </c>
      <c r="E654" s="76">
        <v>544.79065375198752</v>
      </c>
      <c r="F654" s="76">
        <v>46.620231870194118</v>
      </c>
      <c r="G654" s="77">
        <v>1</v>
      </c>
      <c r="H654" s="80">
        <f t="shared" si="40"/>
        <v>27.534950446161496</v>
      </c>
      <c r="I654" s="80">
        <f t="shared" si="41"/>
        <v>1000</v>
      </c>
      <c r="K654" s="80">
        <f t="shared" si="42"/>
        <v>0</v>
      </c>
      <c r="L654" s="80" t="str">
        <f t="shared" si="43"/>
        <v/>
      </c>
    </row>
    <row r="655" spans="1:12" x14ac:dyDescent="0.8">
      <c r="A655" s="74">
        <v>654</v>
      </c>
      <c r="B655" s="75">
        <v>89979.909288634779</v>
      </c>
      <c r="C655" s="76">
        <v>42.352997694227255</v>
      </c>
      <c r="D655" s="76">
        <v>33.762546389913119</v>
      </c>
      <c r="E655" s="76">
        <v>615.42960495664761</v>
      </c>
      <c r="F655" s="76">
        <v>45.681702980233453</v>
      </c>
      <c r="G655" s="77">
        <v>2</v>
      </c>
      <c r="H655" s="80">
        <f t="shared" si="40"/>
        <v>42.352997694227255</v>
      </c>
      <c r="I655" s="80">
        <f t="shared" si="41"/>
        <v>1000</v>
      </c>
      <c r="K655" s="80">
        <f t="shared" si="42"/>
        <v>0</v>
      </c>
      <c r="L655" s="80" t="str">
        <f t="shared" si="43"/>
        <v/>
      </c>
    </row>
    <row r="656" spans="1:12" x14ac:dyDescent="0.8">
      <c r="A656" s="74">
        <v>655</v>
      </c>
      <c r="B656" s="75">
        <v>307709.76032872917</v>
      </c>
      <c r="C656" s="76">
        <v>38.942539913834409</v>
      </c>
      <c r="D656" s="76">
        <v>25.348743223631722</v>
      </c>
      <c r="E656" s="76">
        <v>590.01453941629472</v>
      </c>
      <c r="F656" s="76">
        <v>36.913006580185957</v>
      </c>
      <c r="G656" s="77">
        <v>2</v>
      </c>
      <c r="H656" s="80">
        <f t="shared" si="40"/>
        <v>38.942539913834409</v>
      </c>
      <c r="I656" s="80">
        <f t="shared" si="41"/>
        <v>1000</v>
      </c>
      <c r="K656" s="80">
        <f t="shared" si="42"/>
        <v>0</v>
      </c>
      <c r="L656" s="80" t="str">
        <f t="shared" si="43"/>
        <v/>
      </c>
    </row>
    <row r="657" spans="1:12" x14ac:dyDescent="0.8">
      <c r="A657" s="74">
        <v>656</v>
      </c>
      <c r="B657" s="75">
        <v>-155867.33176278439</v>
      </c>
      <c r="C657" s="76">
        <v>22.985860020641191</v>
      </c>
      <c r="D657" s="76">
        <v>26.640416567697045</v>
      </c>
      <c r="E657" s="76">
        <v>658.78742124668906</v>
      </c>
      <c r="F657" s="76">
        <v>45.627355717608765</v>
      </c>
      <c r="G657" s="77">
        <v>3</v>
      </c>
      <c r="H657" s="80">
        <f t="shared" si="40"/>
        <v>45.627355717608765</v>
      </c>
      <c r="I657" s="80">
        <f t="shared" si="41"/>
        <v>658.78742124668906</v>
      </c>
      <c r="K657" s="80">
        <f t="shared" si="42"/>
        <v>658.78742124668906</v>
      </c>
      <c r="L657" s="80">
        <f t="shared" si="43"/>
        <v>658.78742124668906</v>
      </c>
    </row>
    <row r="658" spans="1:12" x14ac:dyDescent="0.8">
      <c r="A658" s="74">
        <v>657</v>
      </c>
      <c r="B658" s="75">
        <v>-31539.569811308989</v>
      </c>
      <c r="C658" s="76">
        <v>38.705836283606821</v>
      </c>
      <c r="D658" s="76">
        <v>33.141978368525301</v>
      </c>
      <c r="E658" s="76">
        <v>578.93857386728519</v>
      </c>
      <c r="F658" s="76">
        <v>36.331380510353505</v>
      </c>
      <c r="G658" s="77">
        <v>3</v>
      </c>
      <c r="H658" s="80">
        <f t="shared" si="40"/>
        <v>36.331380510353505</v>
      </c>
      <c r="I658" s="80">
        <f t="shared" si="41"/>
        <v>578.93857386728519</v>
      </c>
      <c r="K658" s="80">
        <f t="shared" si="42"/>
        <v>578.93857386728519</v>
      </c>
      <c r="L658" s="80">
        <f t="shared" si="43"/>
        <v>578.93857386728519</v>
      </c>
    </row>
    <row r="659" spans="1:12" x14ac:dyDescent="0.8">
      <c r="A659" s="74">
        <v>658</v>
      </c>
      <c r="B659" s="75">
        <v>177744.50352545176</v>
      </c>
      <c r="C659" s="76">
        <v>39.818261798764055</v>
      </c>
      <c r="D659" s="76">
        <v>23.20125352717843</v>
      </c>
      <c r="E659" s="76">
        <v>670.91563303120506</v>
      </c>
      <c r="F659" s="76">
        <v>42.256769081574674</v>
      </c>
      <c r="G659" s="77">
        <v>2</v>
      </c>
      <c r="H659" s="80">
        <f t="shared" si="40"/>
        <v>39.818261798764055</v>
      </c>
      <c r="I659" s="80">
        <f t="shared" si="41"/>
        <v>1000</v>
      </c>
      <c r="K659" s="80">
        <f t="shared" si="42"/>
        <v>0</v>
      </c>
      <c r="L659" s="80" t="str">
        <f t="shared" si="43"/>
        <v/>
      </c>
    </row>
    <row r="660" spans="1:12" x14ac:dyDescent="0.8">
      <c r="A660" s="74">
        <v>659</v>
      </c>
      <c r="B660" s="75">
        <v>-212950.96336784074</v>
      </c>
      <c r="C660" s="76">
        <v>46.679023827416373</v>
      </c>
      <c r="D660" s="76">
        <v>23.994447281606437</v>
      </c>
      <c r="E660" s="76">
        <v>593.65416711003081</v>
      </c>
      <c r="F660" s="76">
        <v>49.345531183539158</v>
      </c>
      <c r="G660" s="77">
        <v>3</v>
      </c>
      <c r="H660" s="80">
        <f t="shared" si="40"/>
        <v>49.345531183539158</v>
      </c>
      <c r="I660" s="80">
        <f t="shared" si="41"/>
        <v>593.65416711003081</v>
      </c>
      <c r="K660" s="80">
        <f t="shared" si="42"/>
        <v>593.65416711003081</v>
      </c>
      <c r="L660" s="80">
        <f t="shared" si="43"/>
        <v>593.65416711003081</v>
      </c>
    </row>
    <row r="661" spans="1:12" x14ac:dyDescent="0.8">
      <c r="A661" s="74">
        <v>660</v>
      </c>
      <c r="B661" s="75">
        <v>-154434.33084842935</v>
      </c>
      <c r="C661" s="76">
        <v>36.408107567577808</v>
      </c>
      <c r="D661" s="76">
        <v>29.854953321438586</v>
      </c>
      <c r="E661" s="76">
        <v>409.51837929421396</v>
      </c>
      <c r="F661" s="76">
        <v>40.383959685800924</v>
      </c>
      <c r="G661" s="77">
        <v>3</v>
      </c>
      <c r="H661" s="80">
        <f t="shared" si="40"/>
        <v>40.383959685800924</v>
      </c>
      <c r="I661" s="80">
        <f t="shared" si="41"/>
        <v>409.51837929421396</v>
      </c>
      <c r="K661" s="80">
        <f t="shared" si="42"/>
        <v>409.51837929421396</v>
      </c>
      <c r="L661" s="80">
        <f t="shared" si="43"/>
        <v>409.51837929421396</v>
      </c>
    </row>
    <row r="662" spans="1:12" x14ac:dyDescent="0.8">
      <c r="A662" s="74">
        <v>661</v>
      </c>
      <c r="B662" s="75">
        <v>-167152.20274627325</v>
      </c>
      <c r="C662" s="76">
        <v>31.959219572427891</v>
      </c>
      <c r="D662" s="76">
        <v>27.343455147917268</v>
      </c>
      <c r="E662" s="76">
        <v>504.84371923346822</v>
      </c>
      <c r="F662" s="76">
        <v>42.74709909535747</v>
      </c>
      <c r="G662" s="77">
        <v>3</v>
      </c>
      <c r="H662" s="80">
        <f t="shared" si="40"/>
        <v>42.74709909535747</v>
      </c>
      <c r="I662" s="80">
        <f t="shared" si="41"/>
        <v>504.84371923346822</v>
      </c>
      <c r="K662" s="80">
        <f t="shared" si="42"/>
        <v>504.84371923346822</v>
      </c>
      <c r="L662" s="80">
        <f t="shared" si="43"/>
        <v>504.84371923346822</v>
      </c>
    </row>
    <row r="663" spans="1:12" x14ac:dyDescent="0.8">
      <c r="A663" s="74">
        <v>662</v>
      </c>
      <c r="B663" s="75">
        <v>472250.25528362812</v>
      </c>
      <c r="C663" s="76">
        <v>29.391101372949002</v>
      </c>
      <c r="D663" s="76">
        <v>27.543685691427918</v>
      </c>
      <c r="E663" s="76">
        <v>739.3305097190696</v>
      </c>
      <c r="F663" s="76">
        <v>47.093301493887672</v>
      </c>
      <c r="G663" s="77">
        <v>1</v>
      </c>
      <c r="H663" s="80">
        <f t="shared" si="40"/>
        <v>27.543685691427918</v>
      </c>
      <c r="I663" s="80">
        <f t="shared" si="41"/>
        <v>1000</v>
      </c>
      <c r="K663" s="80">
        <f t="shared" si="42"/>
        <v>0</v>
      </c>
      <c r="L663" s="80" t="str">
        <f t="shared" si="43"/>
        <v/>
      </c>
    </row>
    <row r="664" spans="1:12" x14ac:dyDescent="0.8">
      <c r="A664" s="74">
        <v>663</v>
      </c>
      <c r="B664" s="75">
        <v>377652.95272996509</v>
      </c>
      <c r="C664" s="76">
        <v>29.037088607834107</v>
      </c>
      <c r="D664" s="76">
        <v>29.835111157062617</v>
      </c>
      <c r="E664" s="76">
        <v>688.07865383612841</v>
      </c>
      <c r="F664" s="76">
        <v>28.682692467840955</v>
      </c>
      <c r="G664" s="77">
        <v>2</v>
      </c>
      <c r="H664" s="80">
        <f t="shared" si="40"/>
        <v>29.037088607834107</v>
      </c>
      <c r="I664" s="80">
        <f t="shared" si="41"/>
        <v>1000</v>
      </c>
      <c r="K664" s="80">
        <f t="shared" si="42"/>
        <v>0</v>
      </c>
      <c r="L664" s="80" t="str">
        <f t="shared" si="43"/>
        <v/>
      </c>
    </row>
    <row r="665" spans="1:12" x14ac:dyDescent="0.8">
      <c r="A665" s="74">
        <v>664</v>
      </c>
      <c r="B665" s="75">
        <v>362386.37586068339</v>
      </c>
      <c r="C665" s="76">
        <v>35.152503032151841</v>
      </c>
      <c r="D665" s="76">
        <v>29.487615202618795</v>
      </c>
      <c r="E665" s="76">
        <v>473.61738211947625</v>
      </c>
      <c r="F665" s="76">
        <v>35.629957066975486</v>
      </c>
      <c r="G665" s="77">
        <v>2</v>
      </c>
      <c r="H665" s="80">
        <f t="shared" si="40"/>
        <v>35.152503032151841</v>
      </c>
      <c r="I665" s="80">
        <f t="shared" si="41"/>
        <v>1000</v>
      </c>
      <c r="K665" s="80">
        <f t="shared" si="42"/>
        <v>0</v>
      </c>
      <c r="L665" s="80" t="str">
        <f t="shared" si="43"/>
        <v/>
      </c>
    </row>
    <row r="666" spans="1:12" x14ac:dyDescent="0.8">
      <c r="A666" s="74">
        <v>665</v>
      </c>
      <c r="B666" s="75">
        <v>-28059.005933714332</v>
      </c>
      <c r="C666" s="76">
        <v>35.056636884403403</v>
      </c>
      <c r="D666" s="76">
        <v>24.054621532139066</v>
      </c>
      <c r="E666" s="76">
        <v>577.0251149259833</v>
      </c>
      <c r="F666" s="76">
        <v>36.929126519124267</v>
      </c>
      <c r="G666" s="77">
        <v>3</v>
      </c>
      <c r="H666" s="80">
        <f t="shared" si="40"/>
        <v>36.929126519124267</v>
      </c>
      <c r="I666" s="80">
        <f t="shared" si="41"/>
        <v>577.0251149259833</v>
      </c>
      <c r="K666" s="80">
        <f t="shared" si="42"/>
        <v>577.0251149259833</v>
      </c>
      <c r="L666" s="80">
        <f t="shared" si="43"/>
        <v>577.0251149259833</v>
      </c>
    </row>
    <row r="667" spans="1:12" x14ac:dyDescent="0.8">
      <c r="A667" s="74">
        <v>666</v>
      </c>
      <c r="B667" s="75">
        <v>171509.53593391366</v>
      </c>
      <c r="C667" s="76">
        <v>37.91145402703016</v>
      </c>
      <c r="D667" s="76">
        <v>28.861511433556121</v>
      </c>
      <c r="E667" s="76">
        <v>427.84632299777229</v>
      </c>
      <c r="F667" s="76">
        <v>43.011440955660717</v>
      </c>
      <c r="G667" s="77">
        <v>2</v>
      </c>
      <c r="H667" s="80">
        <f t="shared" si="40"/>
        <v>37.91145402703016</v>
      </c>
      <c r="I667" s="80">
        <f t="shared" si="41"/>
        <v>1000</v>
      </c>
      <c r="K667" s="80">
        <f t="shared" si="42"/>
        <v>0</v>
      </c>
      <c r="L667" s="80" t="str">
        <f t="shared" si="43"/>
        <v/>
      </c>
    </row>
    <row r="668" spans="1:12" x14ac:dyDescent="0.8">
      <c r="A668" s="74">
        <v>667</v>
      </c>
      <c r="B668" s="75">
        <v>-9284.0488012654241</v>
      </c>
      <c r="C668" s="76">
        <v>40.541663957482179</v>
      </c>
      <c r="D668" s="76">
        <v>23.485550712462469</v>
      </c>
      <c r="E668" s="76">
        <v>698.43525043027239</v>
      </c>
      <c r="F668" s="76">
        <v>36.80325929002349</v>
      </c>
      <c r="G668" s="77">
        <v>2</v>
      </c>
      <c r="H668" s="80">
        <f t="shared" si="40"/>
        <v>40.541663957482179</v>
      </c>
      <c r="I668" s="80">
        <f t="shared" si="41"/>
        <v>1000</v>
      </c>
      <c r="K668" s="80">
        <f t="shared" si="42"/>
        <v>0</v>
      </c>
      <c r="L668" s="80" t="str">
        <f t="shared" si="43"/>
        <v/>
      </c>
    </row>
    <row r="669" spans="1:12" x14ac:dyDescent="0.8">
      <c r="A669" s="74">
        <v>668</v>
      </c>
      <c r="B669" s="75">
        <v>364137.36482449714</v>
      </c>
      <c r="C669" s="76">
        <v>37.455261098546259</v>
      </c>
      <c r="D669" s="76">
        <v>33.015427062384532</v>
      </c>
      <c r="E669" s="76">
        <v>601.95423593115311</v>
      </c>
      <c r="F669" s="76">
        <v>39.181745004729606</v>
      </c>
      <c r="G669" s="77">
        <v>1</v>
      </c>
      <c r="H669" s="80">
        <f t="shared" si="40"/>
        <v>33.015427062384532</v>
      </c>
      <c r="I669" s="80">
        <f t="shared" si="41"/>
        <v>1000</v>
      </c>
      <c r="K669" s="80">
        <f t="shared" si="42"/>
        <v>0</v>
      </c>
      <c r="L669" s="80" t="str">
        <f t="shared" si="43"/>
        <v/>
      </c>
    </row>
    <row r="670" spans="1:12" x14ac:dyDescent="0.8">
      <c r="A670" s="74">
        <v>669</v>
      </c>
      <c r="B670" s="75">
        <v>285987.9199411415</v>
      </c>
      <c r="C670" s="76">
        <v>38.444497866283598</v>
      </c>
      <c r="D670" s="76">
        <v>27.557373215425248</v>
      </c>
      <c r="E670" s="76">
        <v>488.74659238708415</v>
      </c>
      <c r="F670" s="76">
        <v>46.874244681926207</v>
      </c>
      <c r="G670" s="77">
        <v>2</v>
      </c>
      <c r="H670" s="80">
        <f t="shared" si="40"/>
        <v>38.444497866283598</v>
      </c>
      <c r="I670" s="80">
        <f t="shared" si="41"/>
        <v>1000</v>
      </c>
      <c r="K670" s="80">
        <f t="shared" si="42"/>
        <v>0</v>
      </c>
      <c r="L670" s="80" t="str">
        <f t="shared" si="43"/>
        <v/>
      </c>
    </row>
    <row r="671" spans="1:12" x14ac:dyDescent="0.8">
      <c r="A671" s="74">
        <v>670</v>
      </c>
      <c r="B671" s="75">
        <v>-328443.11751447967</v>
      </c>
      <c r="C671" s="76">
        <v>33.500220952544645</v>
      </c>
      <c r="D671" s="76">
        <v>29.062861288811838</v>
      </c>
      <c r="E671" s="76">
        <v>580.59725623017084</v>
      </c>
      <c r="F671" s="76">
        <v>53.498831704712885</v>
      </c>
      <c r="G671" s="77">
        <v>3</v>
      </c>
      <c r="H671" s="80">
        <f t="shared" si="40"/>
        <v>53.498831704712885</v>
      </c>
      <c r="I671" s="80">
        <f t="shared" si="41"/>
        <v>580.59725623017084</v>
      </c>
      <c r="K671" s="80">
        <f t="shared" si="42"/>
        <v>580.59725623017084</v>
      </c>
      <c r="L671" s="80">
        <f t="shared" si="43"/>
        <v>580.59725623017084</v>
      </c>
    </row>
    <row r="672" spans="1:12" x14ac:dyDescent="0.8">
      <c r="A672" s="74">
        <v>671</v>
      </c>
      <c r="B672" s="75">
        <v>122056.98545752536</v>
      </c>
      <c r="C672" s="76">
        <v>36.033186195457951</v>
      </c>
      <c r="D672" s="76">
        <v>30.520962503286288</v>
      </c>
      <c r="E672" s="76">
        <v>633.05854995400523</v>
      </c>
      <c r="F672" s="76">
        <v>32.681099341853987</v>
      </c>
      <c r="G672" s="77">
        <v>3</v>
      </c>
      <c r="H672" s="80">
        <f t="shared" si="40"/>
        <v>32.681099341853987</v>
      </c>
      <c r="I672" s="80">
        <f t="shared" si="41"/>
        <v>633.05854995400523</v>
      </c>
      <c r="K672" s="80">
        <f t="shared" si="42"/>
        <v>633.05854995400523</v>
      </c>
      <c r="L672" s="80">
        <f t="shared" si="43"/>
        <v>633.05854995400523</v>
      </c>
    </row>
    <row r="673" spans="1:12" x14ac:dyDescent="0.8">
      <c r="A673" s="74">
        <v>672</v>
      </c>
      <c r="B673" s="75">
        <v>493308.18176227203</v>
      </c>
      <c r="C673" s="76">
        <v>37.871619837760981</v>
      </c>
      <c r="D673" s="76">
        <v>31.122754910011803</v>
      </c>
      <c r="E673" s="76">
        <v>610.04439071655338</v>
      </c>
      <c r="F673" s="76">
        <v>39.913256472500578</v>
      </c>
      <c r="G673" s="77">
        <v>1</v>
      </c>
      <c r="H673" s="80">
        <f t="shared" si="40"/>
        <v>31.122754910011803</v>
      </c>
      <c r="I673" s="80">
        <f t="shared" si="41"/>
        <v>1000</v>
      </c>
      <c r="K673" s="80">
        <f t="shared" si="42"/>
        <v>0</v>
      </c>
      <c r="L673" s="80" t="str">
        <f t="shared" si="43"/>
        <v/>
      </c>
    </row>
    <row r="674" spans="1:12" x14ac:dyDescent="0.8">
      <c r="A674" s="74">
        <v>673</v>
      </c>
      <c r="B674" s="75">
        <v>342038.30187268555</v>
      </c>
      <c r="C674" s="76">
        <v>34.402580441266053</v>
      </c>
      <c r="D674" s="76">
        <v>31.398410464483732</v>
      </c>
      <c r="E674" s="76">
        <v>535.8116112547815</v>
      </c>
      <c r="F674" s="76">
        <v>52.687920573246998</v>
      </c>
      <c r="G674" s="77">
        <v>2</v>
      </c>
      <c r="H674" s="80">
        <f t="shared" si="40"/>
        <v>34.402580441266053</v>
      </c>
      <c r="I674" s="80">
        <f t="shared" si="41"/>
        <v>1000</v>
      </c>
      <c r="K674" s="80">
        <f t="shared" si="42"/>
        <v>0</v>
      </c>
      <c r="L674" s="80" t="str">
        <f t="shared" si="43"/>
        <v/>
      </c>
    </row>
    <row r="675" spans="1:12" x14ac:dyDescent="0.8">
      <c r="A675" s="74">
        <v>674</v>
      </c>
      <c r="B675" s="75">
        <v>299221.29476789711</v>
      </c>
      <c r="C675" s="76">
        <v>34.539164443151421</v>
      </c>
      <c r="D675" s="76">
        <v>23.610553190185634</v>
      </c>
      <c r="E675" s="76">
        <v>751.21839372996465</v>
      </c>
      <c r="F675" s="76">
        <v>41.273082945229945</v>
      </c>
      <c r="G675" s="77">
        <v>2</v>
      </c>
      <c r="H675" s="80">
        <f t="shared" si="40"/>
        <v>34.539164443151421</v>
      </c>
      <c r="I675" s="80">
        <f t="shared" si="41"/>
        <v>1000</v>
      </c>
      <c r="K675" s="80">
        <f t="shared" si="42"/>
        <v>0</v>
      </c>
      <c r="L675" s="80" t="str">
        <f t="shared" si="43"/>
        <v/>
      </c>
    </row>
    <row r="676" spans="1:12" x14ac:dyDescent="0.8">
      <c r="A676" s="74">
        <v>675</v>
      </c>
      <c r="B676" s="75">
        <v>551259.06997268833</v>
      </c>
      <c r="C676" s="76">
        <v>28.291396245222412</v>
      </c>
      <c r="D676" s="76">
        <v>26.048106858269492</v>
      </c>
      <c r="E676" s="76">
        <v>545.30025791625349</v>
      </c>
      <c r="F676" s="76">
        <v>44.795047868819964</v>
      </c>
      <c r="G676" s="77">
        <v>2</v>
      </c>
      <c r="H676" s="80">
        <f t="shared" si="40"/>
        <v>28.291396245222412</v>
      </c>
      <c r="I676" s="80">
        <f t="shared" si="41"/>
        <v>1000</v>
      </c>
      <c r="K676" s="80">
        <f t="shared" si="42"/>
        <v>0</v>
      </c>
      <c r="L676" s="80" t="str">
        <f t="shared" si="43"/>
        <v/>
      </c>
    </row>
    <row r="677" spans="1:12" x14ac:dyDescent="0.8">
      <c r="A677" s="74">
        <v>676</v>
      </c>
      <c r="B677" s="75">
        <v>-171565.96641953057</v>
      </c>
      <c r="C677" s="76">
        <v>29.426878755942802</v>
      </c>
      <c r="D677" s="76">
        <v>27.664698408749111</v>
      </c>
      <c r="E677" s="76">
        <v>476.60121901437248</v>
      </c>
      <c r="F677" s="76">
        <v>41.764633509113693</v>
      </c>
      <c r="G677" s="77">
        <v>3</v>
      </c>
      <c r="H677" s="80">
        <f t="shared" si="40"/>
        <v>41.764633509113693</v>
      </c>
      <c r="I677" s="80">
        <f t="shared" si="41"/>
        <v>476.60121901437248</v>
      </c>
      <c r="K677" s="80">
        <f t="shared" si="42"/>
        <v>476.60121901437248</v>
      </c>
      <c r="L677" s="80">
        <f t="shared" si="43"/>
        <v>476.60121901437248</v>
      </c>
    </row>
    <row r="678" spans="1:12" x14ac:dyDescent="0.8">
      <c r="A678" s="74">
        <v>677</v>
      </c>
      <c r="B678" s="75">
        <v>257370.83939374983</v>
      </c>
      <c r="C678" s="76">
        <v>35.379382861906642</v>
      </c>
      <c r="D678" s="76">
        <v>30.80263903407856</v>
      </c>
      <c r="E678" s="76">
        <v>475.63387377639947</v>
      </c>
      <c r="F678" s="76">
        <v>43.961033639834199</v>
      </c>
      <c r="G678" s="77">
        <v>2</v>
      </c>
      <c r="H678" s="80">
        <f t="shared" si="40"/>
        <v>35.379382861906642</v>
      </c>
      <c r="I678" s="80">
        <f t="shared" si="41"/>
        <v>1000</v>
      </c>
      <c r="K678" s="80">
        <f t="shared" si="42"/>
        <v>0</v>
      </c>
      <c r="L678" s="80" t="str">
        <f t="shared" si="43"/>
        <v/>
      </c>
    </row>
    <row r="679" spans="1:12" x14ac:dyDescent="0.8">
      <c r="A679" s="74">
        <v>678</v>
      </c>
      <c r="B679" s="75">
        <v>-136219.02692227298</v>
      </c>
      <c r="C679" s="76">
        <v>43.936512588540239</v>
      </c>
      <c r="D679" s="76">
        <v>24.997281266540984</v>
      </c>
      <c r="E679" s="76">
        <v>570.08969916442379</v>
      </c>
      <c r="F679" s="76">
        <v>42.538008037421278</v>
      </c>
      <c r="G679" s="77">
        <v>3</v>
      </c>
      <c r="H679" s="80">
        <f t="shared" si="40"/>
        <v>42.538008037421278</v>
      </c>
      <c r="I679" s="80">
        <f t="shared" si="41"/>
        <v>570.08969916442379</v>
      </c>
      <c r="K679" s="80">
        <f t="shared" si="42"/>
        <v>570.08969916442379</v>
      </c>
      <c r="L679" s="80">
        <f t="shared" si="43"/>
        <v>570.08969916442379</v>
      </c>
    </row>
    <row r="680" spans="1:12" x14ac:dyDescent="0.8">
      <c r="A680" s="74">
        <v>679</v>
      </c>
      <c r="B680" s="75">
        <v>-106357.2723954476</v>
      </c>
      <c r="C680" s="76">
        <v>30.966921242739804</v>
      </c>
      <c r="D680" s="76">
        <v>24.964276746065952</v>
      </c>
      <c r="E680" s="76">
        <v>597.65076060065667</v>
      </c>
      <c r="F680" s="76">
        <v>42.597329621297554</v>
      </c>
      <c r="G680" s="77">
        <v>3</v>
      </c>
      <c r="H680" s="80">
        <f t="shared" si="40"/>
        <v>42.597329621297554</v>
      </c>
      <c r="I680" s="80">
        <f t="shared" si="41"/>
        <v>597.65076060065667</v>
      </c>
      <c r="K680" s="80">
        <f t="shared" si="42"/>
        <v>597.65076060065667</v>
      </c>
      <c r="L680" s="80">
        <f t="shared" si="43"/>
        <v>597.65076060065667</v>
      </c>
    </row>
    <row r="681" spans="1:12" x14ac:dyDescent="0.8">
      <c r="A681" s="74">
        <v>680</v>
      </c>
      <c r="B681" s="75">
        <v>562794.81844584108</v>
      </c>
      <c r="C681" s="76">
        <v>32.462360480222657</v>
      </c>
      <c r="D681" s="76">
        <v>29.250168085892401</v>
      </c>
      <c r="E681" s="76">
        <v>476.44298371880427</v>
      </c>
      <c r="F681" s="76">
        <v>37.80416756919648</v>
      </c>
      <c r="G681" s="77">
        <v>1</v>
      </c>
      <c r="H681" s="80">
        <f t="shared" si="40"/>
        <v>29.250168085892401</v>
      </c>
      <c r="I681" s="80">
        <f t="shared" si="41"/>
        <v>1000</v>
      </c>
      <c r="K681" s="80">
        <f t="shared" si="42"/>
        <v>0</v>
      </c>
      <c r="L681" s="80" t="str">
        <f t="shared" si="43"/>
        <v/>
      </c>
    </row>
    <row r="682" spans="1:12" x14ac:dyDescent="0.8">
      <c r="A682" s="74">
        <v>681</v>
      </c>
      <c r="B682" s="75">
        <v>-110905.96631551185</v>
      </c>
      <c r="C682" s="76">
        <v>36.062903358416975</v>
      </c>
      <c r="D682" s="76">
        <v>30.158544015101096</v>
      </c>
      <c r="E682" s="76">
        <v>465.2309471226788</v>
      </c>
      <c r="F682" s="76">
        <v>39.143855131982264</v>
      </c>
      <c r="G682" s="77">
        <v>3</v>
      </c>
      <c r="H682" s="80">
        <f t="shared" si="40"/>
        <v>39.143855131982264</v>
      </c>
      <c r="I682" s="80">
        <f t="shared" si="41"/>
        <v>465.2309471226788</v>
      </c>
      <c r="K682" s="80">
        <f t="shared" si="42"/>
        <v>465.2309471226788</v>
      </c>
      <c r="L682" s="80">
        <f t="shared" si="43"/>
        <v>465.2309471226788</v>
      </c>
    </row>
    <row r="683" spans="1:12" x14ac:dyDescent="0.8">
      <c r="A683" s="74">
        <v>682</v>
      </c>
      <c r="B683" s="75">
        <v>487523.98965012585</v>
      </c>
      <c r="C683" s="76">
        <v>32.76358558343474</v>
      </c>
      <c r="D683" s="76">
        <v>27.053368315523279</v>
      </c>
      <c r="E683" s="76">
        <v>560.38936217329046</v>
      </c>
      <c r="F683" s="76">
        <v>41.131833820729454</v>
      </c>
      <c r="G683" s="77">
        <v>1</v>
      </c>
      <c r="H683" s="80">
        <f t="shared" si="40"/>
        <v>27.053368315523279</v>
      </c>
      <c r="I683" s="80">
        <f t="shared" si="41"/>
        <v>1000</v>
      </c>
      <c r="K683" s="80">
        <f t="shared" si="42"/>
        <v>0</v>
      </c>
      <c r="L683" s="80" t="str">
        <f t="shared" si="43"/>
        <v/>
      </c>
    </row>
    <row r="684" spans="1:12" x14ac:dyDescent="0.8">
      <c r="A684" s="74">
        <v>683</v>
      </c>
      <c r="B684" s="75">
        <v>442460.7019783596</v>
      </c>
      <c r="C684" s="76">
        <v>28.244025393937569</v>
      </c>
      <c r="D684" s="76">
        <v>25.625346153978398</v>
      </c>
      <c r="E684" s="76">
        <v>445.00118097823315</v>
      </c>
      <c r="F684" s="76">
        <v>39.870065550511335</v>
      </c>
      <c r="G684" s="77">
        <v>2</v>
      </c>
      <c r="H684" s="80">
        <f t="shared" si="40"/>
        <v>28.244025393937569</v>
      </c>
      <c r="I684" s="80">
        <f t="shared" si="41"/>
        <v>1000</v>
      </c>
      <c r="K684" s="80">
        <f t="shared" si="42"/>
        <v>0</v>
      </c>
      <c r="L684" s="80" t="str">
        <f t="shared" si="43"/>
        <v/>
      </c>
    </row>
    <row r="685" spans="1:12" x14ac:dyDescent="0.8">
      <c r="A685" s="74">
        <v>684</v>
      </c>
      <c r="B685" s="75">
        <v>-208095.44975015312</v>
      </c>
      <c r="C685" s="76">
        <v>37.811767396218364</v>
      </c>
      <c r="D685" s="76">
        <v>31.879194119115319</v>
      </c>
      <c r="E685" s="76">
        <v>422.4105231912485</v>
      </c>
      <c r="F685" s="76">
        <v>41.159156663643849</v>
      </c>
      <c r="G685" s="77">
        <v>3</v>
      </c>
      <c r="H685" s="80">
        <f t="shared" si="40"/>
        <v>41.159156663643849</v>
      </c>
      <c r="I685" s="80">
        <f t="shared" si="41"/>
        <v>422.4105231912485</v>
      </c>
      <c r="K685" s="80">
        <f t="shared" si="42"/>
        <v>422.4105231912485</v>
      </c>
      <c r="L685" s="80">
        <f t="shared" si="43"/>
        <v>422.4105231912485</v>
      </c>
    </row>
    <row r="686" spans="1:12" x14ac:dyDescent="0.8">
      <c r="A686" s="74">
        <v>685</v>
      </c>
      <c r="B686" s="75">
        <v>116694.60799736902</v>
      </c>
      <c r="C686" s="76">
        <v>37.121915141985504</v>
      </c>
      <c r="D686" s="76">
        <v>29.965649637598364</v>
      </c>
      <c r="E686" s="76">
        <v>502.20799277890472</v>
      </c>
      <c r="F686" s="76">
        <v>41.303494928775919</v>
      </c>
      <c r="G686" s="77">
        <v>2</v>
      </c>
      <c r="H686" s="80">
        <f t="shared" si="40"/>
        <v>37.121915141985504</v>
      </c>
      <c r="I686" s="80">
        <f t="shared" si="41"/>
        <v>1000</v>
      </c>
      <c r="K686" s="80">
        <f t="shared" si="42"/>
        <v>0</v>
      </c>
      <c r="L686" s="80" t="str">
        <f t="shared" si="43"/>
        <v/>
      </c>
    </row>
    <row r="687" spans="1:12" x14ac:dyDescent="0.8">
      <c r="A687" s="74">
        <v>686</v>
      </c>
      <c r="B687" s="75">
        <v>58437.132507018978</v>
      </c>
      <c r="C687" s="76">
        <v>44.606920099056595</v>
      </c>
      <c r="D687" s="76">
        <v>24.436292039553397</v>
      </c>
      <c r="E687" s="76">
        <v>566.62858136352793</v>
      </c>
      <c r="F687" s="76">
        <v>52.156687630659455</v>
      </c>
      <c r="G687" s="77">
        <v>2</v>
      </c>
      <c r="H687" s="80">
        <f t="shared" si="40"/>
        <v>44.606920099056595</v>
      </c>
      <c r="I687" s="80">
        <f t="shared" si="41"/>
        <v>1000</v>
      </c>
      <c r="K687" s="80">
        <f t="shared" si="42"/>
        <v>0</v>
      </c>
      <c r="L687" s="80" t="str">
        <f t="shared" si="43"/>
        <v/>
      </c>
    </row>
    <row r="688" spans="1:12" x14ac:dyDescent="0.8">
      <c r="A688" s="74">
        <v>687</v>
      </c>
      <c r="B688" s="75">
        <v>558801.33533058688</v>
      </c>
      <c r="C688" s="76">
        <v>37.692606413330665</v>
      </c>
      <c r="D688" s="76">
        <v>27.992201865466871</v>
      </c>
      <c r="E688" s="76">
        <v>474.18570625370864</v>
      </c>
      <c r="F688" s="76">
        <v>36.853827307503849</v>
      </c>
      <c r="G688" s="77">
        <v>1</v>
      </c>
      <c r="H688" s="80">
        <f t="shared" si="40"/>
        <v>27.992201865466871</v>
      </c>
      <c r="I688" s="80">
        <f t="shared" si="41"/>
        <v>1000</v>
      </c>
      <c r="K688" s="80">
        <f t="shared" si="42"/>
        <v>0</v>
      </c>
      <c r="L688" s="80" t="str">
        <f t="shared" si="43"/>
        <v/>
      </c>
    </row>
    <row r="689" spans="1:12" x14ac:dyDescent="0.8">
      <c r="A689" s="74">
        <v>688</v>
      </c>
      <c r="B689" s="75">
        <v>533168.63168805884</v>
      </c>
      <c r="C689" s="76">
        <v>30.638324155905281</v>
      </c>
      <c r="D689" s="76">
        <v>27.537643548869362</v>
      </c>
      <c r="E689" s="76">
        <v>592.64699908062994</v>
      </c>
      <c r="F689" s="76">
        <v>44.852766755210446</v>
      </c>
      <c r="G689" s="77">
        <v>1</v>
      </c>
      <c r="H689" s="80">
        <f t="shared" si="40"/>
        <v>27.537643548869362</v>
      </c>
      <c r="I689" s="80">
        <f t="shared" si="41"/>
        <v>1000</v>
      </c>
      <c r="K689" s="80">
        <f t="shared" si="42"/>
        <v>0</v>
      </c>
      <c r="L689" s="80" t="str">
        <f t="shared" si="43"/>
        <v/>
      </c>
    </row>
    <row r="690" spans="1:12" x14ac:dyDescent="0.8">
      <c r="A690" s="74">
        <v>689</v>
      </c>
      <c r="B690" s="75">
        <v>408602.26937989355</v>
      </c>
      <c r="C690" s="76">
        <v>29.744462492264923</v>
      </c>
      <c r="D690" s="76">
        <v>22.115848652101747</v>
      </c>
      <c r="E690" s="76">
        <v>479.36474629191048</v>
      </c>
      <c r="F690" s="76">
        <v>39.741731518109731</v>
      </c>
      <c r="G690" s="77">
        <v>2</v>
      </c>
      <c r="H690" s="80">
        <f t="shared" si="40"/>
        <v>29.744462492264923</v>
      </c>
      <c r="I690" s="80">
        <f t="shared" si="41"/>
        <v>1000</v>
      </c>
      <c r="K690" s="80">
        <f t="shared" si="42"/>
        <v>0</v>
      </c>
      <c r="L690" s="80" t="str">
        <f t="shared" si="43"/>
        <v/>
      </c>
    </row>
    <row r="691" spans="1:12" x14ac:dyDescent="0.8">
      <c r="A691" s="74">
        <v>690</v>
      </c>
      <c r="B691" s="75">
        <v>59261.972703525797</v>
      </c>
      <c r="C691" s="76">
        <v>44.972807328337801</v>
      </c>
      <c r="D691" s="76">
        <v>26.405666334248657</v>
      </c>
      <c r="E691" s="76">
        <v>627.72530750742612</v>
      </c>
      <c r="F691" s="76">
        <v>41.583512869695198</v>
      </c>
      <c r="G691" s="77">
        <v>2</v>
      </c>
      <c r="H691" s="80">
        <f t="shared" si="40"/>
        <v>44.972807328337801</v>
      </c>
      <c r="I691" s="80">
        <f t="shared" si="41"/>
        <v>1000</v>
      </c>
      <c r="K691" s="80">
        <f t="shared" si="42"/>
        <v>0</v>
      </c>
      <c r="L691" s="80" t="str">
        <f t="shared" si="43"/>
        <v/>
      </c>
    </row>
    <row r="692" spans="1:12" x14ac:dyDescent="0.8">
      <c r="A692" s="74">
        <v>691</v>
      </c>
      <c r="B692" s="75">
        <v>616319.36652056105</v>
      </c>
      <c r="C692" s="76">
        <v>26.063248844306631</v>
      </c>
      <c r="D692" s="76">
        <v>26.88435543732049</v>
      </c>
      <c r="E692" s="76">
        <v>540.81526286598569</v>
      </c>
      <c r="F692" s="76">
        <v>38.005695117447765</v>
      </c>
      <c r="G692" s="77">
        <v>1</v>
      </c>
      <c r="H692" s="80">
        <f t="shared" si="40"/>
        <v>26.88435543732049</v>
      </c>
      <c r="I692" s="80">
        <f t="shared" si="41"/>
        <v>1000</v>
      </c>
      <c r="K692" s="80">
        <f t="shared" si="42"/>
        <v>0</v>
      </c>
      <c r="L692" s="80" t="str">
        <f t="shared" si="43"/>
        <v/>
      </c>
    </row>
    <row r="693" spans="1:12" x14ac:dyDescent="0.8">
      <c r="A693" s="74">
        <v>692</v>
      </c>
      <c r="B693" s="75">
        <v>623577.73444521031</v>
      </c>
      <c r="C693" s="76">
        <v>37.069482482664824</v>
      </c>
      <c r="D693" s="76">
        <v>23.388377660996792</v>
      </c>
      <c r="E693" s="76">
        <v>506.24392770776956</v>
      </c>
      <c r="F693" s="76">
        <v>40.600351824702933</v>
      </c>
      <c r="G693" s="77">
        <v>1</v>
      </c>
      <c r="H693" s="80">
        <f t="shared" si="40"/>
        <v>23.388377660996792</v>
      </c>
      <c r="I693" s="80">
        <f t="shared" si="41"/>
        <v>1000</v>
      </c>
      <c r="K693" s="80">
        <f t="shared" si="42"/>
        <v>0</v>
      </c>
      <c r="L693" s="80" t="str">
        <f t="shared" si="43"/>
        <v/>
      </c>
    </row>
    <row r="694" spans="1:12" x14ac:dyDescent="0.8">
      <c r="A694" s="74">
        <v>693</v>
      </c>
      <c r="B694" s="75">
        <v>413677.66783408215</v>
      </c>
      <c r="C694" s="76">
        <v>33.426166476181876</v>
      </c>
      <c r="D694" s="76">
        <v>27.326028623266993</v>
      </c>
      <c r="E694" s="76">
        <v>624.07198003782219</v>
      </c>
      <c r="F694" s="76">
        <v>43.352923077359812</v>
      </c>
      <c r="G694" s="77">
        <v>2</v>
      </c>
      <c r="H694" s="80">
        <f t="shared" si="40"/>
        <v>33.426166476181876</v>
      </c>
      <c r="I694" s="80">
        <f t="shared" si="41"/>
        <v>1000</v>
      </c>
      <c r="K694" s="80">
        <f t="shared" si="42"/>
        <v>0</v>
      </c>
      <c r="L694" s="80" t="str">
        <f t="shared" si="43"/>
        <v/>
      </c>
    </row>
    <row r="695" spans="1:12" x14ac:dyDescent="0.8">
      <c r="A695" s="74">
        <v>694</v>
      </c>
      <c r="B695" s="75">
        <v>36396.912398159504</v>
      </c>
      <c r="C695" s="76">
        <v>44.747228543803878</v>
      </c>
      <c r="D695" s="76">
        <v>29.90745423534484</v>
      </c>
      <c r="E695" s="76">
        <v>535.72086617088507</v>
      </c>
      <c r="F695" s="76">
        <v>34.098577580884964</v>
      </c>
      <c r="G695" s="77">
        <v>2</v>
      </c>
      <c r="H695" s="80">
        <f t="shared" si="40"/>
        <v>44.747228543803878</v>
      </c>
      <c r="I695" s="80">
        <f t="shared" si="41"/>
        <v>1000</v>
      </c>
      <c r="K695" s="80">
        <f t="shared" si="42"/>
        <v>0</v>
      </c>
      <c r="L695" s="80" t="str">
        <f t="shared" si="43"/>
        <v/>
      </c>
    </row>
    <row r="696" spans="1:12" x14ac:dyDescent="0.8">
      <c r="A696" s="74">
        <v>695</v>
      </c>
      <c r="B696" s="75">
        <v>465197.21516720904</v>
      </c>
      <c r="C696" s="76">
        <v>31.68726215761518</v>
      </c>
      <c r="D696" s="76">
        <v>31.145507448206025</v>
      </c>
      <c r="E696" s="76">
        <v>615.72761295432451</v>
      </c>
      <c r="F696" s="76">
        <v>46.721556918224778</v>
      </c>
      <c r="G696" s="77">
        <v>1</v>
      </c>
      <c r="H696" s="80">
        <f t="shared" si="40"/>
        <v>31.145507448206025</v>
      </c>
      <c r="I696" s="80">
        <f t="shared" si="41"/>
        <v>1000</v>
      </c>
      <c r="K696" s="80">
        <f t="shared" si="42"/>
        <v>0</v>
      </c>
      <c r="L696" s="80" t="str">
        <f t="shared" si="43"/>
        <v/>
      </c>
    </row>
    <row r="697" spans="1:12" x14ac:dyDescent="0.8">
      <c r="A697" s="74">
        <v>696</v>
      </c>
      <c r="B697" s="75">
        <v>-126135.72520083282</v>
      </c>
      <c r="C697" s="76">
        <v>35.467165208482392</v>
      </c>
      <c r="D697" s="76">
        <v>29.060980488167303</v>
      </c>
      <c r="E697" s="76">
        <v>526.59995652790894</v>
      </c>
      <c r="F697" s="76">
        <v>36.494301840264519</v>
      </c>
      <c r="G697" s="77">
        <v>3</v>
      </c>
      <c r="H697" s="80">
        <f t="shared" si="40"/>
        <v>36.494301840264519</v>
      </c>
      <c r="I697" s="80">
        <f t="shared" si="41"/>
        <v>526.59995652790894</v>
      </c>
      <c r="K697" s="80">
        <f t="shared" si="42"/>
        <v>526.59995652790894</v>
      </c>
      <c r="L697" s="80">
        <f t="shared" si="43"/>
        <v>526.59995652790894</v>
      </c>
    </row>
    <row r="698" spans="1:12" x14ac:dyDescent="0.8">
      <c r="A698" s="74">
        <v>697</v>
      </c>
      <c r="B698" s="75">
        <v>273467.01056865859</v>
      </c>
      <c r="C698" s="76">
        <v>37.474799453732565</v>
      </c>
      <c r="D698" s="76">
        <v>30.009771471955354</v>
      </c>
      <c r="E698" s="76">
        <v>523.60092293455818</v>
      </c>
      <c r="F698" s="76">
        <v>41.971566997150219</v>
      </c>
      <c r="G698" s="77">
        <v>2</v>
      </c>
      <c r="H698" s="80">
        <f t="shared" si="40"/>
        <v>37.474799453732565</v>
      </c>
      <c r="I698" s="80">
        <f t="shared" si="41"/>
        <v>1000</v>
      </c>
      <c r="K698" s="80">
        <f t="shared" si="42"/>
        <v>0</v>
      </c>
      <c r="L698" s="80" t="str">
        <f t="shared" si="43"/>
        <v/>
      </c>
    </row>
    <row r="699" spans="1:12" x14ac:dyDescent="0.8">
      <c r="A699" s="74">
        <v>698</v>
      </c>
      <c r="B699" s="75">
        <v>72454.676630445756</v>
      </c>
      <c r="C699" s="76">
        <v>41.329914171181954</v>
      </c>
      <c r="D699" s="76">
        <v>26.640885520429986</v>
      </c>
      <c r="E699" s="76">
        <v>701.9285889811772</v>
      </c>
      <c r="F699" s="76">
        <v>44.492020471993499</v>
      </c>
      <c r="G699" s="77">
        <v>2</v>
      </c>
      <c r="H699" s="80">
        <f t="shared" si="40"/>
        <v>41.329914171181954</v>
      </c>
      <c r="I699" s="80">
        <f t="shared" si="41"/>
        <v>1000</v>
      </c>
      <c r="K699" s="80">
        <f t="shared" si="42"/>
        <v>0</v>
      </c>
      <c r="L699" s="80" t="str">
        <f t="shared" si="43"/>
        <v/>
      </c>
    </row>
    <row r="700" spans="1:12" x14ac:dyDescent="0.8">
      <c r="A700" s="74">
        <v>699</v>
      </c>
      <c r="B700" s="75">
        <v>299443.32310855109</v>
      </c>
      <c r="C700" s="76">
        <v>34.231114236174278</v>
      </c>
      <c r="D700" s="76">
        <v>30.820267726374276</v>
      </c>
      <c r="E700" s="76">
        <v>533.55886731860085</v>
      </c>
      <c r="F700" s="76">
        <v>39.670089087309648</v>
      </c>
      <c r="G700" s="77">
        <v>2</v>
      </c>
      <c r="H700" s="80">
        <f t="shared" si="40"/>
        <v>34.231114236174278</v>
      </c>
      <c r="I700" s="80">
        <f t="shared" si="41"/>
        <v>1000</v>
      </c>
      <c r="K700" s="80">
        <f t="shared" si="42"/>
        <v>0</v>
      </c>
      <c r="L700" s="80" t="str">
        <f t="shared" si="43"/>
        <v/>
      </c>
    </row>
    <row r="701" spans="1:12" x14ac:dyDescent="0.8">
      <c r="A701" s="74">
        <v>700</v>
      </c>
      <c r="B701" s="75">
        <v>-59739.643958438886</v>
      </c>
      <c r="C701" s="76">
        <v>46.58547688396574</v>
      </c>
      <c r="D701" s="76">
        <v>26.425693063307591</v>
      </c>
      <c r="E701" s="76">
        <v>625.18657052124763</v>
      </c>
      <c r="F701" s="76">
        <v>43.307462238398841</v>
      </c>
      <c r="G701" s="77">
        <v>2</v>
      </c>
      <c r="H701" s="80">
        <f t="shared" si="40"/>
        <v>46.58547688396574</v>
      </c>
      <c r="I701" s="80">
        <f t="shared" si="41"/>
        <v>1000</v>
      </c>
      <c r="K701" s="80">
        <f t="shared" si="42"/>
        <v>0</v>
      </c>
      <c r="L701" s="80" t="str">
        <f t="shared" si="43"/>
        <v/>
      </c>
    </row>
    <row r="702" spans="1:12" x14ac:dyDescent="0.8">
      <c r="A702" s="74">
        <v>701</v>
      </c>
      <c r="B702" s="75">
        <v>345661.03291474679</v>
      </c>
      <c r="C702" s="76">
        <v>35.444563375312789</v>
      </c>
      <c r="D702" s="76">
        <v>27.495919644979608</v>
      </c>
      <c r="E702" s="76">
        <v>502.56010528186272</v>
      </c>
      <c r="F702" s="76">
        <v>42.742519960546758</v>
      </c>
      <c r="G702" s="77">
        <v>1</v>
      </c>
      <c r="H702" s="80">
        <f t="shared" si="40"/>
        <v>27.495919644979608</v>
      </c>
      <c r="I702" s="80">
        <f t="shared" si="41"/>
        <v>1000</v>
      </c>
      <c r="K702" s="80">
        <f t="shared" si="42"/>
        <v>0</v>
      </c>
      <c r="L702" s="80" t="str">
        <f t="shared" si="43"/>
        <v/>
      </c>
    </row>
    <row r="703" spans="1:12" x14ac:dyDescent="0.8">
      <c r="A703" s="74">
        <v>702</v>
      </c>
      <c r="B703" s="75">
        <v>332852.61411786126</v>
      </c>
      <c r="C703" s="76">
        <v>32.47744006210484</v>
      </c>
      <c r="D703" s="76">
        <v>28.267471887109817</v>
      </c>
      <c r="E703" s="76">
        <v>526.09850102456608</v>
      </c>
      <c r="F703" s="76">
        <v>34.93208555501198</v>
      </c>
      <c r="G703" s="77">
        <v>2</v>
      </c>
      <c r="H703" s="80">
        <f t="shared" si="40"/>
        <v>32.47744006210484</v>
      </c>
      <c r="I703" s="80">
        <f t="shared" si="41"/>
        <v>1000</v>
      </c>
      <c r="K703" s="80">
        <f t="shared" si="42"/>
        <v>0</v>
      </c>
      <c r="L703" s="80" t="str">
        <f t="shared" si="43"/>
        <v/>
      </c>
    </row>
    <row r="704" spans="1:12" x14ac:dyDescent="0.8">
      <c r="A704" s="74">
        <v>703</v>
      </c>
      <c r="B704" s="75">
        <v>140740.52229701425</v>
      </c>
      <c r="C704" s="76">
        <v>38.222867518495008</v>
      </c>
      <c r="D704" s="76">
        <v>29.451824461468199</v>
      </c>
      <c r="E704" s="76">
        <v>565.44305669657342</v>
      </c>
      <c r="F704" s="76">
        <v>35.446472794797181</v>
      </c>
      <c r="G704" s="77">
        <v>3</v>
      </c>
      <c r="H704" s="80">
        <f t="shared" si="40"/>
        <v>35.446472794797181</v>
      </c>
      <c r="I704" s="80">
        <f t="shared" si="41"/>
        <v>565.44305669657342</v>
      </c>
      <c r="K704" s="80">
        <f t="shared" si="42"/>
        <v>565.44305669657342</v>
      </c>
      <c r="L704" s="80">
        <f t="shared" si="43"/>
        <v>565.44305669657342</v>
      </c>
    </row>
    <row r="705" spans="1:12" x14ac:dyDescent="0.8">
      <c r="A705" s="74">
        <v>704</v>
      </c>
      <c r="B705" s="75">
        <v>121462.16401418881</v>
      </c>
      <c r="C705" s="76">
        <v>39.682827989621508</v>
      </c>
      <c r="D705" s="76">
        <v>27.952047895612324</v>
      </c>
      <c r="E705" s="76">
        <v>582.1520387102421</v>
      </c>
      <c r="F705" s="76">
        <v>36.920293102584601</v>
      </c>
      <c r="G705" s="77">
        <v>2</v>
      </c>
      <c r="H705" s="80">
        <f t="shared" si="40"/>
        <v>39.682827989621508</v>
      </c>
      <c r="I705" s="80">
        <f t="shared" si="41"/>
        <v>1000</v>
      </c>
      <c r="K705" s="80">
        <f t="shared" si="42"/>
        <v>0</v>
      </c>
      <c r="L705" s="80" t="str">
        <f t="shared" si="43"/>
        <v/>
      </c>
    </row>
    <row r="706" spans="1:12" x14ac:dyDescent="0.8">
      <c r="A706" s="74">
        <v>705</v>
      </c>
      <c r="B706" s="75">
        <v>601773.86092353053</v>
      </c>
      <c r="C706" s="76">
        <v>27.598252909893048</v>
      </c>
      <c r="D706" s="76">
        <v>21.908539597116832</v>
      </c>
      <c r="E706" s="76">
        <v>638.84215822992917</v>
      </c>
      <c r="F706" s="76">
        <v>43.077800093778855</v>
      </c>
      <c r="G706" s="77">
        <v>2</v>
      </c>
      <c r="H706" s="80">
        <f t="shared" si="40"/>
        <v>27.598252909893048</v>
      </c>
      <c r="I706" s="80">
        <f t="shared" si="41"/>
        <v>1000</v>
      </c>
      <c r="K706" s="80">
        <f t="shared" si="42"/>
        <v>0</v>
      </c>
      <c r="L706" s="80" t="str">
        <f t="shared" si="43"/>
        <v/>
      </c>
    </row>
    <row r="707" spans="1:12" x14ac:dyDescent="0.8">
      <c r="A707" s="74">
        <v>706</v>
      </c>
      <c r="B707" s="75">
        <v>-270537.02600856917</v>
      </c>
      <c r="C707" s="76">
        <v>36.181385158563131</v>
      </c>
      <c r="D707" s="76">
        <v>28.716262467863423</v>
      </c>
      <c r="E707" s="76">
        <v>718.91731502564289</v>
      </c>
      <c r="F707" s="76">
        <v>51.404152950395577</v>
      </c>
      <c r="G707" s="77">
        <v>3</v>
      </c>
      <c r="H707" s="80">
        <f t="shared" ref="H707:H770" si="44">IF($G707 = 1, $D707, IF($G707 = 2, $C707, IF($G707 = 3, $F707)))</f>
        <v>51.404152950395577</v>
      </c>
      <c r="I707" s="80">
        <f t="shared" ref="I707:I770" si="45">IF($G707 = 1, 1000, IF($G707 = 2, 1000, IF($G707 = 3, $E707)))</f>
        <v>718.91731502564289</v>
      </c>
      <c r="K707" s="80">
        <f t="shared" ref="K707:K770" si="46">IF($G707 = 3, $E707, 0)</f>
        <v>718.91731502564289</v>
      </c>
      <c r="L707" s="80">
        <f t="shared" ref="L707:L770" si="47">IF($G707 = 3, $E707, "")</f>
        <v>718.91731502564289</v>
      </c>
    </row>
    <row r="708" spans="1:12" x14ac:dyDescent="0.8">
      <c r="A708" s="74">
        <v>707</v>
      </c>
      <c r="B708" s="75">
        <v>-312760.84419507626</v>
      </c>
      <c r="C708" s="76">
        <v>38.443990381322713</v>
      </c>
      <c r="D708" s="76">
        <v>27.040789181245522</v>
      </c>
      <c r="E708" s="76">
        <v>456.32242088550879</v>
      </c>
      <c r="F708" s="76">
        <v>52.401107269202136</v>
      </c>
      <c r="G708" s="77">
        <v>3</v>
      </c>
      <c r="H708" s="80">
        <f t="shared" si="44"/>
        <v>52.401107269202136</v>
      </c>
      <c r="I708" s="80">
        <f t="shared" si="45"/>
        <v>456.32242088550879</v>
      </c>
      <c r="K708" s="80">
        <f t="shared" si="46"/>
        <v>456.32242088550879</v>
      </c>
      <c r="L708" s="80">
        <f t="shared" si="47"/>
        <v>456.32242088550879</v>
      </c>
    </row>
    <row r="709" spans="1:12" x14ac:dyDescent="0.8">
      <c r="A709" s="74">
        <v>708</v>
      </c>
      <c r="B709" s="75">
        <v>458388.08833490894</v>
      </c>
      <c r="C709" s="76">
        <v>33.912890388839294</v>
      </c>
      <c r="D709" s="76">
        <v>24.426930405385882</v>
      </c>
      <c r="E709" s="76">
        <v>601.51090584063127</v>
      </c>
      <c r="F709" s="76">
        <v>37.568321709840831</v>
      </c>
      <c r="G709" s="77">
        <v>2</v>
      </c>
      <c r="H709" s="80">
        <f t="shared" si="44"/>
        <v>33.912890388839294</v>
      </c>
      <c r="I709" s="80">
        <f t="shared" si="45"/>
        <v>1000</v>
      </c>
      <c r="K709" s="80">
        <f t="shared" si="46"/>
        <v>0</v>
      </c>
      <c r="L709" s="80" t="str">
        <f t="shared" si="47"/>
        <v/>
      </c>
    </row>
    <row r="710" spans="1:12" x14ac:dyDescent="0.8">
      <c r="A710" s="74">
        <v>709</v>
      </c>
      <c r="B710" s="75">
        <v>350399.50770010962</v>
      </c>
      <c r="C710" s="76">
        <v>37.072816256219085</v>
      </c>
      <c r="D710" s="76">
        <v>29.971953872577735</v>
      </c>
      <c r="E710" s="76">
        <v>466.64159837112362</v>
      </c>
      <c r="F710" s="76">
        <v>37.743609921637066</v>
      </c>
      <c r="G710" s="77">
        <v>2</v>
      </c>
      <c r="H710" s="80">
        <f t="shared" si="44"/>
        <v>37.072816256219085</v>
      </c>
      <c r="I710" s="80">
        <f t="shared" si="45"/>
        <v>1000</v>
      </c>
      <c r="K710" s="80">
        <f t="shared" si="46"/>
        <v>0</v>
      </c>
      <c r="L710" s="80" t="str">
        <f t="shared" si="47"/>
        <v/>
      </c>
    </row>
    <row r="711" spans="1:12" x14ac:dyDescent="0.8">
      <c r="A711" s="74">
        <v>710</v>
      </c>
      <c r="B711" s="75">
        <v>453681.07780868839</v>
      </c>
      <c r="C711" s="76">
        <v>35.981332703703814</v>
      </c>
      <c r="D711" s="76">
        <v>29.408811071659638</v>
      </c>
      <c r="E711" s="76">
        <v>538.34516260483656</v>
      </c>
      <c r="F711" s="76">
        <v>44.085611113228076</v>
      </c>
      <c r="G711" s="77">
        <v>1</v>
      </c>
      <c r="H711" s="80">
        <f t="shared" si="44"/>
        <v>29.408811071659638</v>
      </c>
      <c r="I711" s="80">
        <f t="shared" si="45"/>
        <v>1000</v>
      </c>
      <c r="K711" s="80">
        <f t="shared" si="46"/>
        <v>0</v>
      </c>
      <c r="L711" s="80" t="str">
        <f t="shared" si="47"/>
        <v/>
      </c>
    </row>
    <row r="712" spans="1:12" x14ac:dyDescent="0.8">
      <c r="A712" s="74">
        <v>711</v>
      </c>
      <c r="B712" s="75">
        <v>539212.59304046025</v>
      </c>
      <c r="C712" s="76">
        <v>32.28717703384374</v>
      </c>
      <c r="D712" s="76">
        <v>29.309675995539052</v>
      </c>
      <c r="E712" s="76">
        <v>643.08220203898884</v>
      </c>
      <c r="F712" s="76">
        <v>53.319379355291851</v>
      </c>
      <c r="G712" s="77">
        <v>2</v>
      </c>
      <c r="H712" s="80">
        <f t="shared" si="44"/>
        <v>32.28717703384374</v>
      </c>
      <c r="I712" s="80">
        <f t="shared" si="45"/>
        <v>1000</v>
      </c>
      <c r="K712" s="80">
        <f t="shared" si="46"/>
        <v>0</v>
      </c>
      <c r="L712" s="80" t="str">
        <f t="shared" si="47"/>
        <v/>
      </c>
    </row>
    <row r="713" spans="1:12" x14ac:dyDescent="0.8">
      <c r="A713" s="74">
        <v>712</v>
      </c>
      <c r="B713" s="75">
        <v>426804.60129040643</v>
      </c>
      <c r="C713" s="76">
        <v>30.11670059016723</v>
      </c>
      <c r="D713" s="76">
        <v>30.128194767534847</v>
      </c>
      <c r="E713" s="76">
        <v>438.26358738917662</v>
      </c>
      <c r="F713" s="76">
        <v>38.58129877813117</v>
      </c>
      <c r="G713" s="77">
        <v>2</v>
      </c>
      <c r="H713" s="80">
        <f t="shared" si="44"/>
        <v>30.11670059016723</v>
      </c>
      <c r="I713" s="80">
        <f t="shared" si="45"/>
        <v>1000</v>
      </c>
      <c r="K713" s="80">
        <f t="shared" si="46"/>
        <v>0</v>
      </c>
      <c r="L713" s="80" t="str">
        <f t="shared" si="47"/>
        <v/>
      </c>
    </row>
    <row r="714" spans="1:12" x14ac:dyDescent="0.8">
      <c r="A714" s="74">
        <v>713</v>
      </c>
      <c r="B714" s="75">
        <v>162825.65928484895</v>
      </c>
      <c r="C714" s="76">
        <v>39.464394605689279</v>
      </c>
      <c r="D714" s="76">
        <v>29.853769650906795</v>
      </c>
      <c r="E714" s="76">
        <v>680.06937765906889</v>
      </c>
      <c r="F714" s="76">
        <v>52.064315773241205</v>
      </c>
      <c r="G714" s="77">
        <v>2</v>
      </c>
      <c r="H714" s="80">
        <f t="shared" si="44"/>
        <v>39.464394605689279</v>
      </c>
      <c r="I714" s="80">
        <f t="shared" si="45"/>
        <v>1000</v>
      </c>
      <c r="K714" s="80">
        <f t="shared" si="46"/>
        <v>0</v>
      </c>
      <c r="L714" s="80" t="str">
        <f t="shared" si="47"/>
        <v/>
      </c>
    </row>
    <row r="715" spans="1:12" x14ac:dyDescent="0.8">
      <c r="A715" s="74">
        <v>714</v>
      </c>
      <c r="B715" s="75">
        <v>399850.23526088195</v>
      </c>
      <c r="C715" s="76">
        <v>40.396911398035108</v>
      </c>
      <c r="D715" s="76">
        <v>27.079114514722228</v>
      </c>
      <c r="E715" s="76">
        <v>760.3575884791361</v>
      </c>
      <c r="F715" s="76">
        <v>43.478855394181565</v>
      </c>
      <c r="G715" s="77">
        <v>1</v>
      </c>
      <c r="H715" s="80">
        <f t="shared" si="44"/>
        <v>27.079114514722228</v>
      </c>
      <c r="I715" s="80">
        <f t="shared" si="45"/>
        <v>1000</v>
      </c>
      <c r="K715" s="80">
        <f t="shared" si="46"/>
        <v>0</v>
      </c>
      <c r="L715" s="80" t="str">
        <f t="shared" si="47"/>
        <v/>
      </c>
    </row>
    <row r="716" spans="1:12" x14ac:dyDescent="0.8">
      <c r="A716" s="74">
        <v>715</v>
      </c>
      <c r="B716" s="75">
        <v>232853.57875597011</v>
      </c>
      <c r="C716" s="76">
        <v>35.301586274378394</v>
      </c>
      <c r="D716" s="76">
        <v>30.374050342417835</v>
      </c>
      <c r="E716" s="76">
        <v>612.67575226504175</v>
      </c>
      <c r="F716" s="76">
        <v>47.589450310334179</v>
      </c>
      <c r="G716" s="77">
        <v>2</v>
      </c>
      <c r="H716" s="80">
        <f t="shared" si="44"/>
        <v>35.301586274378394</v>
      </c>
      <c r="I716" s="80">
        <f t="shared" si="45"/>
        <v>1000</v>
      </c>
      <c r="K716" s="80">
        <f t="shared" si="46"/>
        <v>0</v>
      </c>
      <c r="L716" s="80" t="str">
        <f t="shared" si="47"/>
        <v/>
      </c>
    </row>
    <row r="717" spans="1:12" x14ac:dyDescent="0.8">
      <c r="A717" s="74">
        <v>716</v>
      </c>
      <c r="B717" s="75">
        <v>-120161.81125402567</v>
      </c>
      <c r="C717" s="76">
        <v>28.075093081364823</v>
      </c>
      <c r="D717" s="76">
        <v>28.627375164095294</v>
      </c>
      <c r="E717" s="76">
        <v>547.20146068042709</v>
      </c>
      <c r="F717" s="76">
        <v>41.020871692739824</v>
      </c>
      <c r="G717" s="77">
        <v>3</v>
      </c>
      <c r="H717" s="80">
        <f t="shared" si="44"/>
        <v>41.020871692739824</v>
      </c>
      <c r="I717" s="80">
        <f t="shared" si="45"/>
        <v>547.20146068042709</v>
      </c>
      <c r="K717" s="80">
        <f t="shared" si="46"/>
        <v>547.20146068042709</v>
      </c>
      <c r="L717" s="80">
        <f t="shared" si="47"/>
        <v>547.20146068042709</v>
      </c>
    </row>
    <row r="718" spans="1:12" x14ac:dyDescent="0.8">
      <c r="A718" s="74">
        <v>717</v>
      </c>
      <c r="B718" s="75">
        <v>-145054.72073575296</v>
      </c>
      <c r="C718" s="76">
        <v>26.613854266506877</v>
      </c>
      <c r="D718" s="76">
        <v>29.244196281358789</v>
      </c>
      <c r="E718" s="76">
        <v>499.3932950794109</v>
      </c>
      <c r="F718" s="76">
        <v>41.394248739906338</v>
      </c>
      <c r="G718" s="77">
        <v>3</v>
      </c>
      <c r="H718" s="80">
        <f t="shared" si="44"/>
        <v>41.394248739906338</v>
      </c>
      <c r="I718" s="80">
        <f t="shared" si="45"/>
        <v>499.3932950794109</v>
      </c>
      <c r="K718" s="80">
        <f t="shared" si="46"/>
        <v>499.3932950794109</v>
      </c>
      <c r="L718" s="80">
        <f t="shared" si="47"/>
        <v>499.3932950794109</v>
      </c>
    </row>
    <row r="719" spans="1:12" x14ac:dyDescent="0.8">
      <c r="A719" s="74">
        <v>718</v>
      </c>
      <c r="B719" s="75">
        <v>-9796.3479183518793</v>
      </c>
      <c r="C719" s="76">
        <v>40.720079916424609</v>
      </c>
      <c r="D719" s="76">
        <v>26.093054617635552</v>
      </c>
      <c r="E719" s="76">
        <v>602.93093375632634</v>
      </c>
      <c r="F719" s="76">
        <v>34.018211317357313</v>
      </c>
      <c r="G719" s="77">
        <v>3</v>
      </c>
      <c r="H719" s="80">
        <f t="shared" si="44"/>
        <v>34.018211317357313</v>
      </c>
      <c r="I719" s="80">
        <f t="shared" si="45"/>
        <v>602.93093375632634</v>
      </c>
      <c r="K719" s="80">
        <f t="shared" si="46"/>
        <v>602.93093375632634</v>
      </c>
      <c r="L719" s="80">
        <f t="shared" si="47"/>
        <v>602.93093375632634</v>
      </c>
    </row>
    <row r="720" spans="1:12" x14ac:dyDescent="0.8">
      <c r="A720" s="74">
        <v>719</v>
      </c>
      <c r="B720" s="75">
        <v>331505.62876869319</v>
      </c>
      <c r="C720" s="76">
        <v>33.845791069598974</v>
      </c>
      <c r="D720" s="76">
        <v>25.991119132437131</v>
      </c>
      <c r="E720" s="76">
        <v>650.52057514349053</v>
      </c>
      <c r="F720" s="76">
        <v>42.036475373078488</v>
      </c>
      <c r="G720" s="77">
        <v>2</v>
      </c>
      <c r="H720" s="80">
        <f t="shared" si="44"/>
        <v>33.845791069598974</v>
      </c>
      <c r="I720" s="80">
        <f t="shared" si="45"/>
        <v>1000</v>
      </c>
      <c r="K720" s="80">
        <f t="shared" si="46"/>
        <v>0</v>
      </c>
      <c r="L720" s="80" t="str">
        <f t="shared" si="47"/>
        <v/>
      </c>
    </row>
    <row r="721" spans="1:12" x14ac:dyDescent="0.8">
      <c r="A721" s="74">
        <v>720</v>
      </c>
      <c r="B721" s="75">
        <v>176348.17214606307</v>
      </c>
      <c r="C721" s="76">
        <v>35.221175357638828</v>
      </c>
      <c r="D721" s="76">
        <v>33.103816433218164</v>
      </c>
      <c r="E721" s="76">
        <v>764.70631520693655</v>
      </c>
      <c r="F721" s="76">
        <v>32.792472435480917</v>
      </c>
      <c r="G721" s="77">
        <v>3</v>
      </c>
      <c r="H721" s="80">
        <f t="shared" si="44"/>
        <v>32.792472435480917</v>
      </c>
      <c r="I721" s="80">
        <f t="shared" si="45"/>
        <v>764.70631520693655</v>
      </c>
      <c r="K721" s="80">
        <f t="shared" si="46"/>
        <v>764.70631520693655</v>
      </c>
      <c r="L721" s="80">
        <f t="shared" si="47"/>
        <v>764.70631520693655</v>
      </c>
    </row>
    <row r="722" spans="1:12" x14ac:dyDescent="0.8">
      <c r="A722" s="74">
        <v>721</v>
      </c>
      <c r="B722" s="75">
        <v>645726.05758457584</v>
      </c>
      <c r="C722" s="76">
        <v>27.248867906881813</v>
      </c>
      <c r="D722" s="76">
        <v>27.659979206971901</v>
      </c>
      <c r="E722" s="76">
        <v>489.88604547259848</v>
      </c>
      <c r="F722" s="76">
        <v>48.959696611511937</v>
      </c>
      <c r="G722" s="77">
        <v>2</v>
      </c>
      <c r="H722" s="80">
        <f t="shared" si="44"/>
        <v>27.248867906881813</v>
      </c>
      <c r="I722" s="80">
        <f t="shared" si="45"/>
        <v>1000</v>
      </c>
      <c r="K722" s="80">
        <f t="shared" si="46"/>
        <v>0</v>
      </c>
      <c r="L722" s="80" t="str">
        <f t="shared" si="47"/>
        <v/>
      </c>
    </row>
    <row r="723" spans="1:12" x14ac:dyDescent="0.8">
      <c r="A723" s="74">
        <v>722</v>
      </c>
      <c r="B723" s="75">
        <v>448760.47208842216</v>
      </c>
      <c r="C723" s="76">
        <v>27.676875143838448</v>
      </c>
      <c r="D723" s="76">
        <v>31.793590706857692</v>
      </c>
      <c r="E723" s="76">
        <v>534.81266024588888</v>
      </c>
      <c r="F723" s="76">
        <v>50.367341123364426</v>
      </c>
      <c r="G723" s="77">
        <v>2</v>
      </c>
      <c r="H723" s="80">
        <f t="shared" si="44"/>
        <v>27.676875143838448</v>
      </c>
      <c r="I723" s="80">
        <f t="shared" si="45"/>
        <v>1000</v>
      </c>
      <c r="K723" s="80">
        <f t="shared" si="46"/>
        <v>0</v>
      </c>
      <c r="L723" s="80" t="str">
        <f t="shared" si="47"/>
        <v/>
      </c>
    </row>
    <row r="724" spans="1:12" x14ac:dyDescent="0.8">
      <c r="A724" s="74">
        <v>723</v>
      </c>
      <c r="B724" s="75">
        <v>439197.50533207203</v>
      </c>
      <c r="C724" s="76">
        <v>31.477211501802032</v>
      </c>
      <c r="D724" s="76">
        <v>27.868529672191528</v>
      </c>
      <c r="E724" s="76">
        <v>502.25312205245052</v>
      </c>
      <c r="F724" s="76">
        <v>48.522563061935401</v>
      </c>
      <c r="G724" s="77">
        <v>2</v>
      </c>
      <c r="H724" s="80">
        <f t="shared" si="44"/>
        <v>31.477211501802032</v>
      </c>
      <c r="I724" s="80">
        <f t="shared" si="45"/>
        <v>1000</v>
      </c>
      <c r="K724" s="80">
        <f t="shared" si="46"/>
        <v>0</v>
      </c>
      <c r="L724" s="80" t="str">
        <f t="shared" si="47"/>
        <v/>
      </c>
    </row>
    <row r="725" spans="1:12" x14ac:dyDescent="0.8">
      <c r="A725" s="74">
        <v>724</v>
      </c>
      <c r="B725" s="75">
        <v>309212.48088920279</v>
      </c>
      <c r="C725" s="76">
        <v>36.948489238099597</v>
      </c>
      <c r="D725" s="76">
        <v>25.56731232023602</v>
      </c>
      <c r="E725" s="76">
        <v>663.87971039010881</v>
      </c>
      <c r="F725" s="76">
        <v>31.92157911276961</v>
      </c>
      <c r="G725" s="77">
        <v>2</v>
      </c>
      <c r="H725" s="80">
        <f t="shared" si="44"/>
        <v>36.948489238099597</v>
      </c>
      <c r="I725" s="80">
        <f t="shared" si="45"/>
        <v>1000</v>
      </c>
      <c r="K725" s="80">
        <f t="shared" si="46"/>
        <v>0</v>
      </c>
      <c r="L725" s="80" t="str">
        <f t="shared" si="47"/>
        <v/>
      </c>
    </row>
    <row r="726" spans="1:12" x14ac:dyDescent="0.8">
      <c r="A726" s="74">
        <v>725</v>
      </c>
      <c r="B726" s="75">
        <v>-220594.39083513198</v>
      </c>
      <c r="C726" s="76">
        <v>29.818419924075194</v>
      </c>
      <c r="D726" s="76">
        <v>25.308975567924495</v>
      </c>
      <c r="E726" s="76">
        <v>578.90606224662542</v>
      </c>
      <c r="F726" s="76">
        <v>47.020779594589371</v>
      </c>
      <c r="G726" s="77">
        <v>3</v>
      </c>
      <c r="H726" s="80">
        <f t="shared" si="44"/>
        <v>47.020779594589371</v>
      </c>
      <c r="I726" s="80">
        <f t="shared" si="45"/>
        <v>578.90606224662542</v>
      </c>
      <c r="K726" s="80">
        <f t="shared" si="46"/>
        <v>578.90606224662542</v>
      </c>
      <c r="L726" s="80">
        <f t="shared" si="47"/>
        <v>578.90606224662542</v>
      </c>
    </row>
    <row r="727" spans="1:12" x14ac:dyDescent="0.8">
      <c r="A727" s="74">
        <v>726</v>
      </c>
      <c r="B727" s="75">
        <v>-150181.7578986201</v>
      </c>
      <c r="C727" s="76">
        <v>35.852332059976661</v>
      </c>
      <c r="D727" s="76">
        <v>22.892819022856809</v>
      </c>
      <c r="E727" s="76">
        <v>547.99097619932922</v>
      </c>
      <c r="F727" s="76">
        <v>40.872995275446151</v>
      </c>
      <c r="G727" s="77">
        <v>3</v>
      </c>
      <c r="H727" s="80">
        <f t="shared" si="44"/>
        <v>40.872995275446151</v>
      </c>
      <c r="I727" s="80">
        <f t="shared" si="45"/>
        <v>547.99097619932922</v>
      </c>
      <c r="K727" s="80">
        <f t="shared" si="46"/>
        <v>547.99097619932922</v>
      </c>
      <c r="L727" s="80">
        <f t="shared" si="47"/>
        <v>547.99097619932922</v>
      </c>
    </row>
    <row r="728" spans="1:12" x14ac:dyDescent="0.8">
      <c r="A728" s="74">
        <v>727</v>
      </c>
      <c r="B728" s="75">
        <v>-126093.44709782116</v>
      </c>
      <c r="C728" s="76">
        <v>40.233221453904591</v>
      </c>
      <c r="D728" s="76">
        <v>25.832583579896852</v>
      </c>
      <c r="E728" s="76">
        <v>541.7275258355013</v>
      </c>
      <c r="F728" s="76">
        <v>41.192500575786966</v>
      </c>
      <c r="G728" s="77">
        <v>3</v>
      </c>
      <c r="H728" s="80">
        <f t="shared" si="44"/>
        <v>41.192500575786966</v>
      </c>
      <c r="I728" s="80">
        <f t="shared" si="45"/>
        <v>541.7275258355013</v>
      </c>
      <c r="K728" s="80">
        <f t="shared" si="46"/>
        <v>541.7275258355013</v>
      </c>
      <c r="L728" s="80">
        <f t="shared" si="47"/>
        <v>541.7275258355013</v>
      </c>
    </row>
    <row r="729" spans="1:12" x14ac:dyDescent="0.8">
      <c r="A729" s="74">
        <v>728</v>
      </c>
      <c r="B729" s="75">
        <v>279165.83948219288</v>
      </c>
      <c r="C729" s="76">
        <v>36.609063956172101</v>
      </c>
      <c r="D729" s="76">
        <v>27.258626790723838</v>
      </c>
      <c r="E729" s="76">
        <v>643.23480851263764</v>
      </c>
      <c r="F729" s="76">
        <v>41.604522383452213</v>
      </c>
      <c r="G729" s="77">
        <v>2</v>
      </c>
      <c r="H729" s="80">
        <f t="shared" si="44"/>
        <v>36.609063956172101</v>
      </c>
      <c r="I729" s="80">
        <f t="shared" si="45"/>
        <v>1000</v>
      </c>
      <c r="K729" s="80">
        <f t="shared" si="46"/>
        <v>0</v>
      </c>
      <c r="L729" s="80" t="str">
        <f t="shared" si="47"/>
        <v/>
      </c>
    </row>
    <row r="730" spans="1:12" x14ac:dyDescent="0.8">
      <c r="A730" s="74">
        <v>729</v>
      </c>
      <c r="B730" s="75">
        <v>209525.55573031842</v>
      </c>
      <c r="C730" s="76">
        <v>39.744004585091176</v>
      </c>
      <c r="D730" s="76">
        <v>28.132520120312641</v>
      </c>
      <c r="E730" s="76">
        <v>460.14561560540159</v>
      </c>
      <c r="F730" s="76">
        <v>41.429493976581185</v>
      </c>
      <c r="G730" s="77">
        <v>2</v>
      </c>
      <c r="H730" s="80">
        <f t="shared" si="44"/>
        <v>39.744004585091176</v>
      </c>
      <c r="I730" s="80">
        <f t="shared" si="45"/>
        <v>1000</v>
      </c>
      <c r="K730" s="80">
        <f t="shared" si="46"/>
        <v>0</v>
      </c>
      <c r="L730" s="80" t="str">
        <f t="shared" si="47"/>
        <v/>
      </c>
    </row>
    <row r="731" spans="1:12" x14ac:dyDescent="0.8">
      <c r="A731" s="74">
        <v>730</v>
      </c>
      <c r="B731" s="75">
        <v>538260.93879008107</v>
      </c>
      <c r="C731" s="76">
        <v>24.429425646375805</v>
      </c>
      <c r="D731" s="76">
        <v>31.92581938695065</v>
      </c>
      <c r="E731" s="76">
        <v>523.56183882822825</v>
      </c>
      <c r="F731" s="76">
        <v>42.866816932753892</v>
      </c>
      <c r="G731" s="77">
        <v>2</v>
      </c>
      <c r="H731" s="80">
        <f t="shared" si="44"/>
        <v>24.429425646375805</v>
      </c>
      <c r="I731" s="80">
        <f t="shared" si="45"/>
        <v>1000</v>
      </c>
      <c r="K731" s="80">
        <f t="shared" si="46"/>
        <v>0</v>
      </c>
      <c r="L731" s="80" t="str">
        <f t="shared" si="47"/>
        <v/>
      </c>
    </row>
    <row r="732" spans="1:12" x14ac:dyDescent="0.8">
      <c r="A732" s="74">
        <v>731</v>
      </c>
      <c r="B732" s="75">
        <v>642598.88441698835</v>
      </c>
      <c r="C732" s="76">
        <v>36.725347786667662</v>
      </c>
      <c r="D732" s="76">
        <v>27.570107199939265</v>
      </c>
      <c r="E732" s="76">
        <v>673.69687442464567</v>
      </c>
      <c r="F732" s="76">
        <v>36.731674809225396</v>
      </c>
      <c r="G732" s="77">
        <v>1</v>
      </c>
      <c r="H732" s="80">
        <f t="shared" si="44"/>
        <v>27.570107199939265</v>
      </c>
      <c r="I732" s="80">
        <f t="shared" si="45"/>
        <v>1000</v>
      </c>
      <c r="K732" s="80">
        <f t="shared" si="46"/>
        <v>0</v>
      </c>
      <c r="L732" s="80" t="str">
        <f t="shared" si="47"/>
        <v/>
      </c>
    </row>
    <row r="733" spans="1:12" x14ac:dyDescent="0.8">
      <c r="A733" s="74">
        <v>732</v>
      </c>
      <c r="B733" s="75">
        <v>-53517.767368227942</v>
      </c>
      <c r="C733" s="76">
        <v>46.907254907203267</v>
      </c>
      <c r="D733" s="76">
        <v>33.278105188405604</v>
      </c>
      <c r="E733" s="76">
        <v>527.303234289898</v>
      </c>
      <c r="F733" s="76">
        <v>33.880154199146133</v>
      </c>
      <c r="G733" s="77">
        <v>2</v>
      </c>
      <c r="H733" s="80">
        <f t="shared" si="44"/>
        <v>46.907254907203267</v>
      </c>
      <c r="I733" s="80">
        <f t="shared" si="45"/>
        <v>1000</v>
      </c>
      <c r="K733" s="80">
        <f t="shared" si="46"/>
        <v>0</v>
      </c>
      <c r="L733" s="80" t="str">
        <f t="shared" si="47"/>
        <v/>
      </c>
    </row>
    <row r="734" spans="1:12" x14ac:dyDescent="0.8">
      <c r="A734" s="74">
        <v>733</v>
      </c>
      <c r="B734" s="75">
        <v>402369.19090383127</v>
      </c>
      <c r="C734" s="76">
        <v>31.411437544161618</v>
      </c>
      <c r="D734" s="76">
        <v>28.627017793806132</v>
      </c>
      <c r="E734" s="76">
        <v>659.70713674954379</v>
      </c>
      <c r="F734" s="76">
        <v>38.352839833641667</v>
      </c>
      <c r="G734" s="77">
        <v>2</v>
      </c>
      <c r="H734" s="80">
        <f t="shared" si="44"/>
        <v>31.411437544161618</v>
      </c>
      <c r="I734" s="80">
        <f t="shared" si="45"/>
        <v>1000</v>
      </c>
      <c r="K734" s="80">
        <f t="shared" si="46"/>
        <v>0</v>
      </c>
      <c r="L734" s="80" t="str">
        <f t="shared" si="47"/>
        <v/>
      </c>
    </row>
    <row r="735" spans="1:12" x14ac:dyDescent="0.8">
      <c r="A735" s="74">
        <v>734</v>
      </c>
      <c r="B735" s="75">
        <v>497993.67964965873</v>
      </c>
      <c r="C735" s="76">
        <v>28.781391597700562</v>
      </c>
      <c r="D735" s="76">
        <v>26.620108603578871</v>
      </c>
      <c r="E735" s="76">
        <v>474.67429985371098</v>
      </c>
      <c r="F735" s="76">
        <v>40.360140058089698</v>
      </c>
      <c r="G735" s="77">
        <v>2</v>
      </c>
      <c r="H735" s="80">
        <f t="shared" si="44"/>
        <v>28.781391597700562</v>
      </c>
      <c r="I735" s="80">
        <f t="shared" si="45"/>
        <v>1000</v>
      </c>
      <c r="K735" s="80">
        <f t="shared" si="46"/>
        <v>0</v>
      </c>
      <c r="L735" s="80" t="str">
        <f t="shared" si="47"/>
        <v/>
      </c>
    </row>
    <row r="736" spans="1:12" x14ac:dyDescent="0.8">
      <c r="A736" s="74">
        <v>735</v>
      </c>
      <c r="B736" s="75">
        <v>151150.68417852907</v>
      </c>
      <c r="C736" s="76">
        <v>36.722741433492622</v>
      </c>
      <c r="D736" s="76">
        <v>26.302400746226223</v>
      </c>
      <c r="E736" s="76">
        <v>481.57760525990369</v>
      </c>
      <c r="F736" s="76">
        <v>47.203471074408682</v>
      </c>
      <c r="G736" s="77">
        <v>2</v>
      </c>
      <c r="H736" s="80">
        <f t="shared" si="44"/>
        <v>36.722741433492622</v>
      </c>
      <c r="I736" s="80">
        <f t="shared" si="45"/>
        <v>1000</v>
      </c>
      <c r="K736" s="80">
        <f t="shared" si="46"/>
        <v>0</v>
      </c>
      <c r="L736" s="80" t="str">
        <f t="shared" si="47"/>
        <v/>
      </c>
    </row>
    <row r="737" spans="1:12" x14ac:dyDescent="0.8">
      <c r="A737" s="74">
        <v>736</v>
      </c>
      <c r="B737" s="75">
        <v>487868.72747080307</v>
      </c>
      <c r="C737" s="76">
        <v>23.827255403803818</v>
      </c>
      <c r="D737" s="76">
        <v>29.884837090800811</v>
      </c>
      <c r="E737" s="76">
        <v>569.77531007037624</v>
      </c>
      <c r="F737" s="76">
        <v>42.018700917913392</v>
      </c>
      <c r="G737" s="77">
        <v>2</v>
      </c>
      <c r="H737" s="80">
        <f t="shared" si="44"/>
        <v>23.827255403803818</v>
      </c>
      <c r="I737" s="80">
        <f t="shared" si="45"/>
        <v>1000</v>
      </c>
      <c r="K737" s="80">
        <f t="shared" si="46"/>
        <v>0</v>
      </c>
      <c r="L737" s="80" t="str">
        <f t="shared" si="47"/>
        <v/>
      </c>
    </row>
    <row r="738" spans="1:12" x14ac:dyDescent="0.8">
      <c r="A738" s="74">
        <v>737</v>
      </c>
      <c r="B738" s="75">
        <v>567586.20039073634</v>
      </c>
      <c r="C738" s="76">
        <v>42.384747650651207</v>
      </c>
      <c r="D738" s="76">
        <v>30.586992257444702</v>
      </c>
      <c r="E738" s="76">
        <v>706.44683488531484</v>
      </c>
      <c r="F738" s="76">
        <v>44.885603033966376</v>
      </c>
      <c r="G738" s="77">
        <v>1</v>
      </c>
      <c r="H738" s="80">
        <f t="shared" si="44"/>
        <v>30.586992257444702</v>
      </c>
      <c r="I738" s="80">
        <f t="shared" si="45"/>
        <v>1000</v>
      </c>
      <c r="K738" s="80">
        <f t="shared" si="46"/>
        <v>0</v>
      </c>
      <c r="L738" s="80" t="str">
        <f t="shared" si="47"/>
        <v/>
      </c>
    </row>
    <row r="739" spans="1:12" x14ac:dyDescent="0.8">
      <c r="A739" s="74">
        <v>738</v>
      </c>
      <c r="B739" s="75">
        <v>422472.01597503922</v>
      </c>
      <c r="C739" s="76">
        <v>30.582120127228237</v>
      </c>
      <c r="D739" s="76">
        <v>24.842330403507123</v>
      </c>
      <c r="E739" s="76">
        <v>768.49130744162039</v>
      </c>
      <c r="F739" s="76">
        <v>40.115917106987794</v>
      </c>
      <c r="G739" s="77">
        <v>2</v>
      </c>
      <c r="H739" s="80">
        <f t="shared" si="44"/>
        <v>30.582120127228237</v>
      </c>
      <c r="I739" s="80">
        <f t="shared" si="45"/>
        <v>1000</v>
      </c>
      <c r="K739" s="80">
        <f t="shared" si="46"/>
        <v>0</v>
      </c>
      <c r="L739" s="80" t="str">
        <f t="shared" si="47"/>
        <v/>
      </c>
    </row>
    <row r="740" spans="1:12" x14ac:dyDescent="0.8">
      <c r="A740" s="74">
        <v>739</v>
      </c>
      <c r="B740" s="75">
        <v>374359.64686459024</v>
      </c>
      <c r="C740" s="76">
        <v>35.440134793455677</v>
      </c>
      <c r="D740" s="76">
        <v>27.700977787475601</v>
      </c>
      <c r="E740" s="76">
        <v>502.23302227996538</v>
      </c>
      <c r="F740" s="76">
        <v>40.796901791418492</v>
      </c>
      <c r="G740" s="77">
        <v>2</v>
      </c>
      <c r="H740" s="80">
        <f t="shared" si="44"/>
        <v>35.440134793455677</v>
      </c>
      <c r="I740" s="80">
        <f t="shared" si="45"/>
        <v>1000</v>
      </c>
      <c r="K740" s="80">
        <f t="shared" si="46"/>
        <v>0</v>
      </c>
      <c r="L740" s="80" t="str">
        <f t="shared" si="47"/>
        <v/>
      </c>
    </row>
    <row r="741" spans="1:12" x14ac:dyDescent="0.8">
      <c r="A741" s="74">
        <v>740</v>
      </c>
      <c r="B741" s="75">
        <v>634326.56100255344</v>
      </c>
      <c r="C741" s="76">
        <v>27.050423922671545</v>
      </c>
      <c r="D741" s="76">
        <v>23.641562945369021</v>
      </c>
      <c r="E741" s="76">
        <v>579.43828157835287</v>
      </c>
      <c r="F741" s="76">
        <v>42.65163073976462</v>
      </c>
      <c r="G741" s="77">
        <v>2</v>
      </c>
      <c r="H741" s="80">
        <f t="shared" si="44"/>
        <v>27.050423922671545</v>
      </c>
      <c r="I741" s="80">
        <f t="shared" si="45"/>
        <v>1000</v>
      </c>
      <c r="K741" s="80">
        <f t="shared" si="46"/>
        <v>0</v>
      </c>
      <c r="L741" s="80" t="str">
        <f t="shared" si="47"/>
        <v/>
      </c>
    </row>
    <row r="742" spans="1:12" x14ac:dyDescent="0.8">
      <c r="A742" s="74">
        <v>741</v>
      </c>
      <c r="B742" s="75">
        <v>350630.61249101022</v>
      </c>
      <c r="C742" s="76">
        <v>26.049009144334946</v>
      </c>
      <c r="D742" s="76">
        <v>28.804532795693987</v>
      </c>
      <c r="E742" s="76">
        <v>521.43876267533597</v>
      </c>
      <c r="F742" s="76">
        <v>42.653211453778106</v>
      </c>
      <c r="G742" s="77">
        <v>1</v>
      </c>
      <c r="H742" s="80">
        <f t="shared" si="44"/>
        <v>28.804532795693987</v>
      </c>
      <c r="I742" s="80">
        <f t="shared" si="45"/>
        <v>1000</v>
      </c>
      <c r="K742" s="80">
        <f t="shared" si="46"/>
        <v>0</v>
      </c>
      <c r="L742" s="80" t="str">
        <f t="shared" si="47"/>
        <v/>
      </c>
    </row>
    <row r="743" spans="1:12" x14ac:dyDescent="0.8">
      <c r="A743" s="74">
        <v>742</v>
      </c>
      <c r="B743" s="75">
        <v>225339.73081231723</v>
      </c>
      <c r="C743" s="76">
        <v>39.287677218301766</v>
      </c>
      <c r="D743" s="76">
        <v>29.695861063144438</v>
      </c>
      <c r="E743" s="76">
        <v>625.69366111443981</v>
      </c>
      <c r="F743" s="76">
        <v>38.406145843769309</v>
      </c>
      <c r="G743" s="77">
        <v>2</v>
      </c>
      <c r="H743" s="80">
        <f t="shared" si="44"/>
        <v>39.287677218301766</v>
      </c>
      <c r="I743" s="80">
        <f t="shared" si="45"/>
        <v>1000</v>
      </c>
      <c r="K743" s="80">
        <f t="shared" si="46"/>
        <v>0</v>
      </c>
      <c r="L743" s="80" t="str">
        <f t="shared" si="47"/>
        <v/>
      </c>
    </row>
    <row r="744" spans="1:12" x14ac:dyDescent="0.8">
      <c r="A744" s="74">
        <v>743</v>
      </c>
      <c r="B744" s="75">
        <v>546282.56723692524</v>
      </c>
      <c r="C744" s="76">
        <v>22.999656046501208</v>
      </c>
      <c r="D744" s="76">
        <v>27.827416271378461</v>
      </c>
      <c r="E744" s="76">
        <v>635.53420772113054</v>
      </c>
      <c r="F744" s="76">
        <v>39.994778197956677</v>
      </c>
      <c r="G744" s="77">
        <v>2</v>
      </c>
      <c r="H744" s="80">
        <f t="shared" si="44"/>
        <v>22.999656046501208</v>
      </c>
      <c r="I744" s="80">
        <f t="shared" si="45"/>
        <v>1000</v>
      </c>
      <c r="K744" s="80">
        <f t="shared" si="46"/>
        <v>0</v>
      </c>
      <c r="L744" s="80" t="str">
        <f t="shared" si="47"/>
        <v/>
      </c>
    </row>
    <row r="745" spans="1:12" x14ac:dyDescent="0.8">
      <c r="A745" s="74">
        <v>744</v>
      </c>
      <c r="B745" s="75">
        <v>-243415.50959753338</v>
      </c>
      <c r="C745" s="76">
        <v>28.860544265317529</v>
      </c>
      <c r="D745" s="76">
        <v>23.760634518169454</v>
      </c>
      <c r="E745" s="76">
        <v>469.23688450251115</v>
      </c>
      <c r="F745" s="76">
        <v>46.220711015919264</v>
      </c>
      <c r="G745" s="77">
        <v>3</v>
      </c>
      <c r="H745" s="80">
        <f t="shared" si="44"/>
        <v>46.220711015919264</v>
      </c>
      <c r="I745" s="80">
        <f t="shared" si="45"/>
        <v>469.23688450251115</v>
      </c>
      <c r="K745" s="80">
        <f t="shared" si="46"/>
        <v>469.23688450251115</v>
      </c>
      <c r="L745" s="80">
        <f t="shared" si="47"/>
        <v>469.23688450251115</v>
      </c>
    </row>
    <row r="746" spans="1:12" x14ac:dyDescent="0.8">
      <c r="A746" s="74">
        <v>745</v>
      </c>
      <c r="B746" s="75">
        <v>480355.39329503593</v>
      </c>
      <c r="C746" s="76">
        <v>36.613048225409536</v>
      </c>
      <c r="D746" s="76">
        <v>28.894814932321438</v>
      </c>
      <c r="E746" s="76">
        <v>777.55249424527483</v>
      </c>
      <c r="F746" s="76">
        <v>46.588727151097963</v>
      </c>
      <c r="G746" s="77">
        <v>1</v>
      </c>
      <c r="H746" s="80">
        <f t="shared" si="44"/>
        <v>28.894814932321438</v>
      </c>
      <c r="I746" s="80">
        <f t="shared" si="45"/>
        <v>1000</v>
      </c>
      <c r="K746" s="80">
        <f t="shared" si="46"/>
        <v>0</v>
      </c>
      <c r="L746" s="80" t="str">
        <f t="shared" si="47"/>
        <v/>
      </c>
    </row>
    <row r="747" spans="1:12" x14ac:dyDescent="0.8">
      <c r="A747" s="74">
        <v>746</v>
      </c>
      <c r="B747" s="75">
        <v>668256.65195103339</v>
      </c>
      <c r="C747" s="76">
        <v>26.939814338441359</v>
      </c>
      <c r="D747" s="76">
        <v>33.389775632170959</v>
      </c>
      <c r="E747" s="76">
        <v>537.64775950364469</v>
      </c>
      <c r="F747" s="76">
        <v>44.313439277046008</v>
      </c>
      <c r="G747" s="77">
        <v>2</v>
      </c>
      <c r="H747" s="80">
        <f t="shared" si="44"/>
        <v>26.939814338441359</v>
      </c>
      <c r="I747" s="80">
        <f t="shared" si="45"/>
        <v>1000</v>
      </c>
      <c r="K747" s="80">
        <f t="shared" si="46"/>
        <v>0</v>
      </c>
      <c r="L747" s="80" t="str">
        <f t="shared" si="47"/>
        <v/>
      </c>
    </row>
    <row r="748" spans="1:12" x14ac:dyDescent="0.8">
      <c r="A748" s="74">
        <v>747</v>
      </c>
      <c r="B748" s="75">
        <v>299607.28729247465</v>
      </c>
      <c r="C748" s="76">
        <v>34.450259016050467</v>
      </c>
      <c r="D748" s="76">
        <v>26.081162379788889</v>
      </c>
      <c r="E748" s="76">
        <v>716.69330627146928</v>
      </c>
      <c r="F748" s="76">
        <v>42.932916514331637</v>
      </c>
      <c r="G748" s="77">
        <v>2</v>
      </c>
      <c r="H748" s="80">
        <f t="shared" si="44"/>
        <v>34.450259016050467</v>
      </c>
      <c r="I748" s="80">
        <f t="shared" si="45"/>
        <v>1000</v>
      </c>
      <c r="K748" s="80">
        <f t="shared" si="46"/>
        <v>0</v>
      </c>
      <c r="L748" s="80" t="str">
        <f t="shared" si="47"/>
        <v/>
      </c>
    </row>
    <row r="749" spans="1:12" x14ac:dyDescent="0.8">
      <c r="A749" s="74">
        <v>748</v>
      </c>
      <c r="B749" s="75">
        <v>109782.95022336557</v>
      </c>
      <c r="C749" s="76">
        <v>44.888336043986044</v>
      </c>
      <c r="D749" s="76">
        <v>32.572095155573123</v>
      </c>
      <c r="E749" s="76">
        <v>508.40724979061741</v>
      </c>
      <c r="F749" s="76">
        <v>53.242594058668494</v>
      </c>
      <c r="G749" s="77">
        <v>2</v>
      </c>
      <c r="H749" s="80">
        <f t="shared" si="44"/>
        <v>44.888336043986044</v>
      </c>
      <c r="I749" s="80">
        <f t="shared" si="45"/>
        <v>1000</v>
      </c>
      <c r="K749" s="80">
        <f t="shared" si="46"/>
        <v>0</v>
      </c>
      <c r="L749" s="80" t="str">
        <f t="shared" si="47"/>
        <v/>
      </c>
    </row>
    <row r="750" spans="1:12" x14ac:dyDescent="0.8">
      <c r="A750" s="74">
        <v>749</v>
      </c>
      <c r="B750" s="75">
        <v>-18372.798448961228</v>
      </c>
      <c r="C750" s="76">
        <v>43.035817619069434</v>
      </c>
      <c r="D750" s="76">
        <v>31.976219663729726</v>
      </c>
      <c r="E750" s="76">
        <v>619.3439902055834</v>
      </c>
      <c r="F750" s="76">
        <v>45.519556216937211</v>
      </c>
      <c r="G750" s="77">
        <v>2</v>
      </c>
      <c r="H750" s="80">
        <f t="shared" si="44"/>
        <v>43.035817619069434</v>
      </c>
      <c r="I750" s="80">
        <f t="shared" si="45"/>
        <v>1000</v>
      </c>
      <c r="K750" s="80">
        <f t="shared" si="46"/>
        <v>0</v>
      </c>
      <c r="L750" s="80" t="str">
        <f t="shared" si="47"/>
        <v/>
      </c>
    </row>
    <row r="751" spans="1:12" x14ac:dyDescent="0.8">
      <c r="A751" s="74">
        <v>750</v>
      </c>
      <c r="B751" s="75">
        <v>428689.71275783377</v>
      </c>
      <c r="C751" s="76">
        <v>30.28742571507231</v>
      </c>
      <c r="D751" s="76">
        <v>24.218849514952417</v>
      </c>
      <c r="E751" s="76">
        <v>620.53951761340545</v>
      </c>
      <c r="F751" s="76">
        <v>43.805132495916567</v>
      </c>
      <c r="G751" s="77">
        <v>2</v>
      </c>
      <c r="H751" s="80">
        <f t="shared" si="44"/>
        <v>30.28742571507231</v>
      </c>
      <c r="I751" s="80">
        <f t="shared" si="45"/>
        <v>1000</v>
      </c>
      <c r="K751" s="80">
        <f t="shared" si="46"/>
        <v>0</v>
      </c>
      <c r="L751" s="80" t="str">
        <f t="shared" si="47"/>
        <v/>
      </c>
    </row>
    <row r="752" spans="1:12" x14ac:dyDescent="0.8">
      <c r="A752" s="74">
        <v>751</v>
      </c>
      <c r="B752" s="75">
        <v>138879.89170075511</v>
      </c>
      <c r="C752" s="76">
        <v>41.469722206323738</v>
      </c>
      <c r="D752" s="76">
        <v>26.275016927045144</v>
      </c>
      <c r="E752" s="76">
        <v>665.90657192681431</v>
      </c>
      <c r="F752" s="76">
        <v>37.89857624382141</v>
      </c>
      <c r="G752" s="77">
        <v>2</v>
      </c>
      <c r="H752" s="80">
        <f t="shared" si="44"/>
        <v>41.469722206323738</v>
      </c>
      <c r="I752" s="80">
        <f t="shared" si="45"/>
        <v>1000</v>
      </c>
      <c r="K752" s="80">
        <f t="shared" si="46"/>
        <v>0</v>
      </c>
      <c r="L752" s="80" t="str">
        <f t="shared" si="47"/>
        <v/>
      </c>
    </row>
    <row r="753" spans="1:12" x14ac:dyDescent="0.8">
      <c r="A753" s="74">
        <v>752</v>
      </c>
      <c r="B753" s="75">
        <v>571959.2743852376</v>
      </c>
      <c r="C753" s="76">
        <v>22.253737483144675</v>
      </c>
      <c r="D753" s="76">
        <v>24.829722107975126</v>
      </c>
      <c r="E753" s="76">
        <v>525.08921184298993</v>
      </c>
      <c r="F753" s="76">
        <v>43.090884712647295</v>
      </c>
      <c r="G753" s="77">
        <v>2</v>
      </c>
      <c r="H753" s="80">
        <f t="shared" si="44"/>
        <v>22.253737483144675</v>
      </c>
      <c r="I753" s="80">
        <f t="shared" si="45"/>
        <v>1000</v>
      </c>
      <c r="K753" s="80">
        <f t="shared" si="46"/>
        <v>0</v>
      </c>
      <c r="L753" s="80" t="str">
        <f t="shared" si="47"/>
        <v/>
      </c>
    </row>
    <row r="754" spans="1:12" x14ac:dyDescent="0.8">
      <c r="A754" s="74">
        <v>753</v>
      </c>
      <c r="B754" s="75">
        <v>221346.64019171894</v>
      </c>
      <c r="C754" s="76">
        <v>36.069058932267922</v>
      </c>
      <c r="D754" s="76">
        <v>24.65869833838444</v>
      </c>
      <c r="E754" s="76">
        <v>654.83301277069836</v>
      </c>
      <c r="F754" s="76">
        <v>40.959377227093967</v>
      </c>
      <c r="G754" s="77">
        <v>2</v>
      </c>
      <c r="H754" s="80">
        <f t="shared" si="44"/>
        <v>36.069058932267922</v>
      </c>
      <c r="I754" s="80">
        <f t="shared" si="45"/>
        <v>1000</v>
      </c>
      <c r="K754" s="80">
        <f t="shared" si="46"/>
        <v>0</v>
      </c>
      <c r="L754" s="80" t="str">
        <f t="shared" si="47"/>
        <v/>
      </c>
    </row>
    <row r="755" spans="1:12" x14ac:dyDescent="0.8">
      <c r="A755" s="74">
        <v>754</v>
      </c>
      <c r="B755" s="75">
        <v>516504.96771535953</v>
      </c>
      <c r="C755" s="76">
        <v>28.281817817657288</v>
      </c>
      <c r="D755" s="76">
        <v>29.906247985786383</v>
      </c>
      <c r="E755" s="76">
        <v>741.853471872196</v>
      </c>
      <c r="F755" s="76">
        <v>36.997279882421573</v>
      </c>
      <c r="G755" s="77">
        <v>1</v>
      </c>
      <c r="H755" s="80">
        <f t="shared" si="44"/>
        <v>29.906247985786383</v>
      </c>
      <c r="I755" s="80">
        <f t="shared" si="45"/>
        <v>1000</v>
      </c>
      <c r="K755" s="80">
        <f t="shared" si="46"/>
        <v>0</v>
      </c>
      <c r="L755" s="80" t="str">
        <f t="shared" si="47"/>
        <v/>
      </c>
    </row>
    <row r="756" spans="1:12" x14ac:dyDescent="0.8">
      <c r="A756" s="74">
        <v>755</v>
      </c>
      <c r="B756" s="75">
        <v>448687.61482856749</v>
      </c>
      <c r="C756" s="76">
        <v>31.33983976621375</v>
      </c>
      <c r="D756" s="76">
        <v>28.008682146726109</v>
      </c>
      <c r="E756" s="76">
        <v>556.49116054075103</v>
      </c>
      <c r="F756" s="76">
        <v>42.185183524624811</v>
      </c>
      <c r="G756" s="77">
        <v>1</v>
      </c>
      <c r="H756" s="80">
        <f t="shared" si="44"/>
        <v>28.008682146726109</v>
      </c>
      <c r="I756" s="80">
        <f t="shared" si="45"/>
        <v>1000</v>
      </c>
      <c r="K756" s="80">
        <f t="shared" si="46"/>
        <v>0</v>
      </c>
      <c r="L756" s="80" t="str">
        <f t="shared" si="47"/>
        <v/>
      </c>
    </row>
    <row r="757" spans="1:12" x14ac:dyDescent="0.8">
      <c r="A757" s="74">
        <v>756</v>
      </c>
      <c r="B757" s="75">
        <v>292557.15701922146</v>
      </c>
      <c r="C757" s="76">
        <v>33.572503668383398</v>
      </c>
      <c r="D757" s="76">
        <v>28.578586445093755</v>
      </c>
      <c r="E757" s="76">
        <v>595.26270396277243</v>
      </c>
      <c r="F757" s="76">
        <v>37.774429304306068</v>
      </c>
      <c r="G757" s="77">
        <v>2</v>
      </c>
      <c r="H757" s="80">
        <f t="shared" si="44"/>
        <v>33.572503668383398</v>
      </c>
      <c r="I757" s="80">
        <f t="shared" si="45"/>
        <v>1000</v>
      </c>
      <c r="K757" s="80">
        <f t="shared" si="46"/>
        <v>0</v>
      </c>
      <c r="L757" s="80" t="str">
        <f t="shared" si="47"/>
        <v/>
      </c>
    </row>
    <row r="758" spans="1:12" x14ac:dyDescent="0.8">
      <c r="A758" s="74">
        <v>757</v>
      </c>
      <c r="B758" s="75">
        <v>625313.11946439208</v>
      </c>
      <c r="C758" s="76">
        <v>26.38392164378244</v>
      </c>
      <c r="D758" s="76">
        <v>32.750168305901369</v>
      </c>
      <c r="E758" s="76">
        <v>475.36735547911002</v>
      </c>
      <c r="F758" s="76">
        <v>43.673848683039097</v>
      </c>
      <c r="G758" s="77">
        <v>2</v>
      </c>
      <c r="H758" s="80">
        <f t="shared" si="44"/>
        <v>26.38392164378244</v>
      </c>
      <c r="I758" s="80">
        <f t="shared" si="45"/>
        <v>1000</v>
      </c>
      <c r="K758" s="80">
        <f t="shared" si="46"/>
        <v>0</v>
      </c>
      <c r="L758" s="80" t="str">
        <f t="shared" si="47"/>
        <v/>
      </c>
    </row>
    <row r="759" spans="1:12" x14ac:dyDescent="0.8">
      <c r="A759" s="74">
        <v>758</v>
      </c>
      <c r="B759" s="75">
        <v>410932.93141048774</v>
      </c>
      <c r="C759" s="76">
        <v>34.117268465720898</v>
      </c>
      <c r="D759" s="76">
        <v>31.9711178256144</v>
      </c>
      <c r="E759" s="76">
        <v>598.26367156492415</v>
      </c>
      <c r="F759" s="76">
        <v>44.968763597430083</v>
      </c>
      <c r="G759" s="77">
        <v>2</v>
      </c>
      <c r="H759" s="80">
        <f t="shared" si="44"/>
        <v>34.117268465720898</v>
      </c>
      <c r="I759" s="80">
        <f t="shared" si="45"/>
        <v>1000</v>
      </c>
      <c r="K759" s="80">
        <f t="shared" si="46"/>
        <v>0</v>
      </c>
      <c r="L759" s="80" t="str">
        <f t="shared" si="47"/>
        <v/>
      </c>
    </row>
    <row r="760" spans="1:12" x14ac:dyDescent="0.8">
      <c r="A760" s="74">
        <v>759</v>
      </c>
      <c r="B760" s="75">
        <v>346267.75565616996</v>
      </c>
      <c r="C760" s="76">
        <v>32.843655692264491</v>
      </c>
      <c r="D760" s="76">
        <v>25.338173498123204</v>
      </c>
      <c r="E760" s="76">
        <v>569.65405845552209</v>
      </c>
      <c r="F760" s="76">
        <v>48.832234895511363</v>
      </c>
      <c r="G760" s="77">
        <v>2</v>
      </c>
      <c r="H760" s="80">
        <f t="shared" si="44"/>
        <v>32.843655692264491</v>
      </c>
      <c r="I760" s="80">
        <f t="shared" si="45"/>
        <v>1000</v>
      </c>
      <c r="K760" s="80">
        <f t="shared" si="46"/>
        <v>0</v>
      </c>
      <c r="L760" s="80" t="str">
        <f t="shared" si="47"/>
        <v/>
      </c>
    </row>
    <row r="761" spans="1:12" x14ac:dyDescent="0.8">
      <c r="A761" s="74">
        <v>760</v>
      </c>
      <c r="B761" s="75">
        <v>524519.95653940272</v>
      </c>
      <c r="C761" s="76">
        <v>32.646112451104258</v>
      </c>
      <c r="D761" s="76">
        <v>28.576432276596901</v>
      </c>
      <c r="E761" s="76">
        <v>565.69641027454395</v>
      </c>
      <c r="F761" s="76">
        <v>47.888313785839557</v>
      </c>
      <c r="G761" s="77">
        <v>2</v>
      </c>
      <c r="H761" s="80">
        <f t="shared" si="44"/>
        <v>32.646112451104258</v>
      </c>
      <c r="I761" s="80">
        <f t="shared" si="45"/>
        <v>1000</v>
      </c>
      <c r="K761" s="80">
        <f t="shared" si="46"/>
        <v>0</v>
      </c>
      <c r="L761" s="80" t="str">
        <f t="shared" si="47"/>
        <v/>
      </c>
    </row>
    <row r="762" spans="1:12" x14ac:dyDescent="0.8">
      <c r="A762" s="74">
        <v>761</v>
      </c>
      <c r="B762" s="75">
        <v>47202.374658618122</v>
      </c>
      <c r="C762" s="76">
        <v>43.445682006812667</v>
      </c>
      <c r="D762" s="76">
        <v>31.728212924791009</v>
      </c>
      <c r="E762" s="76">
        <v>504.80373928213902</v>
      </c>
      <c r="F762" s="76">
        <v>38.579897204550214</v>
      </c>
      <c r="G762" s="77">
        <v>2</v>
      </c>
      <c r="H762" s="80">
        <f t="shared" si="44"/>
        <v>43.445682006812667</v>
      </c>
      <c r="I762" s="80">
        <f t="shared" si="45"/>
        <v>1000</v>
      </c>
      <c r="K762" s="80">
        <f t="shared" si="46"/>
        <v>0</v>
      </c>
      <c r="L762" s="80" t="str">
        <f t="shared" si="47"/>
        <v/>
      </c>
    </row>
    <row r="763" spans="1:12" x14ac:dyDescent="0.8">
      <c r="A763" s="74">
        <v>762</v>
      </c>
      <c r="B763" s="75">
        <v>143142.22908889665</v>
      </c>
      <c r="C763" s="76">
        <v>37.997531846862955</v>
      </c>
      <c r="D763" s="76">
        <v>27.0936754856052</v>
      </c>
      <c r="E763" s="76">
        <v>495.30094882148239</v>
      </c>
      <c r="F763" s="76">
        <v>48.160294848879225</v>
      </c>
      <c r="G763" s="77">
        <v>2</v>
      </c>
      <c r="H763" s="80">
        <f t="shared" si="44"/>
        <v>37.997531846862955</v>
      </c>
      <c r="I763" s="80">
        <f t="shared" si="45"/>
        <v>1000</v>
      </c>
      <c r="K763" s="80">
        <f t="shared" si="46"/>
        <v>0</v>
      </c>
      <c r="L763" s="80" t="str">
        <f t="shared" si="47"/>
        <v/>
      </c>
    </row>
    <row r="764" spans="1:12" x14ac:dyDescent="0.8">
      <c r="A764" s="74">
        <v>763</v>
      </c>
      <c r="B764" s="75">
        <v>596112.03059830866</v>
      </c>
      <c r="C764" s="76">
        <v>30.527015289234882</v>
      </c>
      <c r="D764" s="76">
        <v>29.033813700972253</v>
      </c>
      <c r="E764" s="76">
        <v>490.0014390352834</v>
      </c>
      <c r="F764" s="76">
        <v>40.00507662132911</v>
      </c>
      <c r="G764" s="77">
        <v>1</v>
      </c>
      <c r="H764" s="80">
        <f t="shared" si="44"/>
        <v>29.033813700972253</v>
      </c>
      <c r="I764" s="80">
        <f t="shared" si="45"/>
        <v>1000</v>
      </c>
      <c r="K764" s="80">
        <f t="shared" si="46"/>
        <v>0</v>
      </c>
      <c r="L764" s="80" t="str">
        <f t="shared" si="47"/>
        <v/>
      </c>
    </row>
    <row r="765" spans="1:12" x14ac:dyDescent="0.8">
      <c r="A765" s="74">
        <v>764</v>
      </c>
      <c r="B765" s="75">
        <v>-127226.60462889238</v>
      </c>
      <c r="C765" s="76">
        <v>31.209649377067162</v>
      </c>
      <c r="D765" s="76">
        <v>28.347289411611762</v>
      </c>
      <c r="E765" s="76">
        <v>576.43332354685242</v>
      </c>
      <c r="F765" s="76">
        <v>39.045712457259427</v>
      </c>
      <c r="G765" s="77">
        <v>3</v>
      </c>
      <c r="H765" s="80">
        <f t="shared" si="44"/>
        <v>39.045712457259427</v>
      </c>
      <c r="I765" s="80">
        <f t="shared" si="45"/>
        <v>576.43332354685242</v>
      </c>
      <c r="K765" s="80">
        <f t="shared" si="46"/>
        <v>576.43332354685242</v>
      </c>
      <c r="L765" s="80">
        <f t="shared" si="47"/>
        <v>576.43332354685242</v>
      </c>
    </row>
    <row r="766" spans="1:12" x14ac:dyDescent="0.8">
      <c r="A766" s="74">
        <v>765</v>
      </c>
      <c r="B766" s="75">
        <v>393474.50950864912</v>
      </c>
      <c r="C766" s="76">
        <v>35.380722841719127</v>
      </c>
      <c r="D766" s="76">
        <v>30.496578646483954</v>
      </c>
      <c r="E766" s="76">
        <v>569.84841031931751</v>
      </c>
      <c r="F766" s="76">
        <v>45.885532226858217</v>
      </c>
      <c r="G766" s="77">
        <v>2</v>
      </c>
      <c r="H766" s="80">
        <f t="shared" si="44"/>
        <v>35.380722841719127</v>
      </c>
      <c r="I766" s="80">
        <f t="shared" si="45"/>
        <v>1000</v>
      </c>
      <c r="K766" s="80">
        <f t="shared" si="46"/>
        <v>0</v>
      </c>
      <c r="L766" s="80" t="str">
        <f t="shared" si="47"/>
        <v/>
      </c>
    </row>
    <row r="767" spans="1:12" x14ac:dyDescent="0.8">
      <c r="A767" s="74">
        <v>766</v>
      </c>
      <c r="B767" s="75">
        <v>324750.43498463673</v>
      </c>
      <c r="C767" s="76">
        <v>34.594608300903822</v>
      </c>
      <c r="D767" s="76">
        <v>32.866428560212434</v>
      </c>
      <c r="E767" s="76">
        <v>560.42923280028663</v>
      </c>
      <c r="F767" s="76">
        <v>37.322921712432269</v>
      </c>
      <c r="G767" s="77">
        <v>2</v>
      </c>
      <c r="H767" s="80">
        <f t="shared" si="44"/>
        <v>34.594608300903822</v>
      </c>
      <c r="I767" s="80">
        <f t="shared" si="45"/>
        <v>1000</v>
      </c>
      <c r="K767" s="80">
        <f t="shared" si="46"/>
        <v>0</v>
      </c>
      <c r="L767" s="80" t="str">
        <f t="shared" si="47"/>
        <v/>
      </c>
    </row>
    <row r="768" spans="1:12" x14ac:dyDescent="0.8">
      <c r="A768" s="74">
        <v>767</v>
      </c>
      <c r="B768" s="75">
        <v>353245.64823444816</v>
      </c>
      <c r="C768" s="76">
        <v>26.730547935009241</v>
      </c>
      <c r="D768" s="76">
        <v>22.746510321714357</v>
      </c>
      <c r="E768" s="76">
        <v>689.34918163868906</v>
      </c>
      <c r="F768" s="76">
        <v>39.345137706498306</v>
      </c>
      <c r="G768" s="77">
        <v>2</v>
      </c>
      <c r="H768" s="80">
        <f t="shared" si="44"/>
        <v>26.730547935009241</v>
      </c>
      <c r="I768" s="80">
        <f t="shared" si="45"/>
        <v>1000</v>
      </c>
      <c r="K768" s="80">
        <f t="shared" si="46"/>
        <v>0</v>
      </c>
      <c r="L768" s="80" t="str">
        <f t="shared" si="47"/>
        <v/>
      </c>
    </row>
    <row r="769" spans="1:12" x14ac:dyDescent="0.8">
      <c r="A769" s="74">
        <v>768</v>
      </c>
      <c r="B769" s="75">
        <v>327462.78381181904</v>
      </c>
      <c r="C769" s="76">
        <v>31.843160078278054</v>
      </c>
      <c r="D769" s="76">
        <v>31.857915452824329</v>
      </c>
      <c r="E769" s="76">
        <v>510.34909099257635</v>
      </c>
      <c r="F769" s="76">
        <v>43.749645771865289</v>
      </c>
      <c r="G769" s="77">
        <v>2</v>
      </c>
      <c r="H769" s="80">
        <f t="shared" si="44"/>
        <v>31.843160078278054</v>
      </c>
      <c r="I769" s="80">
        <f t="shared" si="45"/>
        <v>1000</v>
      </c>
      <c r="K769" s="80">
        <f t="shared" si="46"/>
        <v>0</v>
      </c>
      <c r="L769" s="80" t="str">
        <f t="shared" si="47"/>
        <v/>
      </c>
    </row>
    <row r="770" spans="1:12" x14ac:dyDescent="0.8">
      <c r="A770" s="74">
        <v>769</v>
      </c>
      <c r="B770" s="75">
        <v>420262.61958436994</v>
      </c>
      <c r="C770" s="76">
        <v>30.7860661557526</v>
      </c>
      <c r="D770" s="76">
        <v>32.401847017898213</v>
      </c>
      <c r="E770" s="76">
        <v>612.66989204832612</v>
      </c>
      <c r="F770" s="76">
        <v>43.165280147711655</v>
      </c>
      <c r="G770" s="77">
        <v>2</v>
      </c>
      <c r="H770" s="80">
        <f t="shared" si="44"/>
        <v>30.7860661557526</v>
      </c>
      <c r="I770" s="80">
        <f t="shared" si="45"/>
        <v>1000</v>
      </c>
      <c r="K770" s="80">
        <f t="shared" si="46"/>
        <v>0</v>
      </c>
      <c r="L770" s="80" t="str">
        <f t="shared" si="47"/>
        <v/>
      </c>
    </row>
    <row r="771" spans="1:12" x14ac:dyDescent="0.8">
      <c r="A771" s="74">
        <v>770</v>
      </c>
      <c r="B771" s="75">
        <v>61774.800715663237</v>
      </c>
      <c r="C771" s="76">
        <v>42.160519423601357</v>
      </c>
      <c r="D771" s="76">
        <v>28.293634655566006</v>
      </c>
      <c r="E771" s="76">
        <v>558.56163420402731</v>
      </c>
      <c r="F771" s="76">
        <v>49.850142062052562</v>
      </c>
      <c r="G771" s="77">
        <v>2</v>
      </c>
      <c r="H771" s="80">
        <f t="shared" ref="H771:H834" si="48">IF($G771 = 1, $D771, IF($G771 = 2, $C771, IF($G771 = 3, $F771)))</f>
        <v>42.160519423601357</v>
      </c>
      <c r="I771" s="80">
        <f t="shared" ref="I771:I834" si="49">IF($G771 = 1, 1000, IF($G771 = 2, 1000, IF($G771 = 3, $E771)))</f>
        <v>1000</v>
      </c>
      <c r="K771" s="80">
        <f t="shared" ref="K771:K834" si="50">IF($G771 = 3, $E771, 0)</f>
        <v>0</v>
      </c>
      <c r="L771" s="80" t="str">
        <f t="shared" ref="L771:L834" si="51">IF($G771 = 3, $E771, "")</f>
        <v/>
      </c>
    </row>
    <row r="772" spans="1:12" x14ac:dyDescent="0.8">
      <c r="A772" s="74">
        <v>771</v>
      </c>
      <c r="B772" s="75">
        <v>472247.62654011138</v>
      </c>
      <c r="C772" s="76">
        <v>28.26179415877376</v>
      </c>
      <c r="D772" s="76">
        <v>29.104849011003971</v>
      </c>
      <c r="E772" s="76">
        <v>629.1729228788879</v>
      </c>
      <c r="F772" s="76">
        <v>31.548356026687692</v>
      </c>
      <c r="G772" s="77">
        <v>2</v>
      </c>
      <c r="H772" s="80">
        <f t="shared" si="48"/>
        <v>28.26179415877376</v>
      </c>
      <c r="I772" s="80">
        <f t="shared" si="49"/>
        <v>1000</v>
      </c>
      <c r="K772" s="80">
        <f t="shared" si="50"/>
        <v>0</v>
      </c>
      <c r="L772" s="80" t="str">
        <f t="shared" si="51"/>
        <v/>
      </c>
    </row>
    <row r="773" spans="1:12" x14ac:dyDescent="0.8">
      <c r="A773" s="74">
        <v>772</v>
      </c>
      <c r="B773" s="75">
        <v>115522.77617520606</v>
      </c>
      <c r="C773" s="76">
        <v>35.182969900536222</v>
      </c>
      <c r="D773" s="76">
        <v>31.963808309707964</v>
      </c>
      <c r="E773" s="76">
        <v>760.64408942943351</v>
      </c>
      <c r="F773" s="76">
        <v>33.415786147343063</v>
      </c>
      <c r="G773" s="77">
        <v>3</v>
      </c>
      <c r="H773" s="80">
        <f t="shared" si="48"/>
        <v>33.415786147343063</v>
      </c>
      <c r="I773" s="80">
        <f t="shared" si="49"/>
        <v>760.64408942943351</v>
      </c>
      <c r="K773" s="80">
        <f t="shared" si="50"/>
        <v>760.64408942943351</v>
      </c>
      <c r="L773" s="80">
        <f t="shared" si="51"/>
        <v>760.64408942943351</v>
      </c>
    </row>
    <row r="774" spans="1:12" x14ac:dyDescent="0.8">
      <c r="A774" s="74">
        <v>773</v>
      </c>
      <c r="B774" s="75">
        <v>-228325.92692322982</v>
      </c>
      <c r="C774" s="76">
        <v>29.840357995334937</v>
      </c>
      <c r="D774" s="76">
        <v>31.31404601019927</v>
      </c>
      <c r="E774" s="76">
        <v>641.49507448307486</v>
      </c>
      <c r="F774" s="76">
        <v>50.025676647639848</v>
      </c>
      <c r="G774" s="77">
        <v>3</v>
      </c>
      <c r="H774" s="80">
        <f t="shared" si="48"/>
        <v>50.025676647639848</v>
      </c>
      <c r="I774" s="80">
        <f t="shared" si="49"/>
        <v>641.49507448307486</v>
      </c>
      <c r="K774" s="80">
        <f t="shared" si="50"/>
        <v>641.49507448307486</v>
      </c>
      <c r="L774" s="80">
        <f t="shared" si="51"/>
        <v>641.49507448307486</v>
      </c>
    </row>
    <row r="775" spans="1:12" x14ac:dyDescent="0.8">
      <c r="A775" s="74">
        <v>774</v>
      </c>
      <c r="B775" s="75">
        <v>357217.0255442285</v>
      </c>
      <c r="C775" s="76">
        <v>34.110895612213405</v>
      </c>
      <c r="D775" s="76">
        <v>23.092581943394332</v>
      </c>
      <c r="E775" s="76">
        <v>439.2103909988241</v>
      </c>
      <c r="F775" s="76">
        <v>36.972812611173637</v>
      </c>
      <c r="G775" s="77">
        <v>2</v>
      </c>
      <c r="H775" s="80">
        <f t="shared" si="48"/>
        <v>34.110895612213405</v>
      </c>
      <c r="I775" s="80">
        <f t="shared" si="49"/>
        <v>1000</v>
      </c>
      <c r="K775" s="80">
        <f t="shared" si="50"/>
        <v>0</v>
      </c>
      <c r="L775" s="80" t="str">
        <f t="shared" si="51"/>
        <v/>
      </c>
    </row>
    <row r="776" spans="1:12" x14ac:dyDescent="0.8">
      <c r="A776" s="74">
        <v>775</v>
      </c>
      <c r="B776" s="75">
        <v>-372370.64053827454</v>
      </c>
      <c r="C776" s="76">
        <v>34.120699348853343</v>
      </c>
      <c r="D776" s="76">
        <v>29.924851057269343</v>
      </c>
      <c r="E776" s="76">
        <v>493.38021317341133</v>
      </c>
      <c r="F776" s="76">
        <v>55.222343917134467</v>
      </c>
      <c r="G776" s="77">
        <v>3</v>
      </c>
      <c r="H776" s="80">
        <f t="shared" si="48"/>
        <v>55.222343917134467</v>
      </c>
      <c r="I776" s="80">
        <f t="shared" si="49"/>
        <v>493.38021317341133</v>
      </c>
      <c r="K776" s="80">
        <f t="shared" si="50"/>
        <v>493.38021317341133</v>
      </c>
      <c r="L776" s="80">
        <f t="shared" si="51"/>
        <v>493.38021317341133</v>
      </c>
    </row>
    <row r="777" spans="1:12" x14ac:dyDescent="0.8">
      <c r="A777" s="74">
        <v>776</v>
      </c>
      <c r="B777" s="75">
        <v>3164.4315760030877</v>
      </c>
      <c r="C777" s="76">
        <v>35.145958771264752</v>
      </c>
      <c r="D777" s="76">
        <v>23.013870804094061</v>
      </c>
      <c r="E777" s="76">
        <v>756.32238350573266</v>
      </c>
      <c r="F777" s="76">
        <v>40.463253758805024</v>
      </c>
      <c r="G777" s="77">
        <v>3</v>
      </c>
      <c r="H777" s="80">
        <f t="shared" si="48"/>
        <v>40.463253758805024</v>
      </c>
      <c r="I777" s="80">
        <f t="shared" si="49"/>
        <v>756.32238350573266</v>
      </c>
      <c r="K777" s="80">
        <f t="shared" si="50"/>
        <v>756.32238350573266</v>
      </c>
      <c r="L777" s="80">
        <f t="shared" si="51"/>
        <v>756.32238350573266</v>
      </c>
    </row>
    <row r="778" spans="1:12" x14ac:dyDescent="0.8">
      <c r="A778" s="74">
        <v>777</v>
      </c>
      <c r="B778" s="75">
        <v>365063.65694493381</v>
      </c>
      <c r="C778" s="76">
        <v>35.141784068377007</v>
      </c>
      <c r="D778" s="76">
        <v>27.234570775584803</v>
      </c>
      <c r="E778" s="76">
        <v>567.34771735608342</v>
      </c>
      <c r="F778" s="76">
        <v>46.08526186087262</v>
      </c>
      <c r="G778" s="77">
        <v>2</v>
      </c>
      <c r="H778" s="80">
        <f t="shared" si="48"/>
        <v>35.141784068377007</v>
      </c>
      <c r="I778" s="80">
        <f t="shared" si="49"/>
        <v>1000</v>
      </c>
      <c r="K778" s="80">
        <f t="shared" si="50"/>
        <v>0</v>
      </c>
      <c r="L778" s="80" t="str">
        <f t="shared" si="51"/>
        <v/>
      </c>
    </row>
    <row r="779" spans="1:12" x14ac:dyDescent="0.8">
      <c r="A779" s="74">
        <v>778</v>
      </c>
      <c r="B779" s="75">
        <v>-260698.92207015143</v>
      </c>
      <c r="C779" s="76">
        <v>39.353648507632897</v>
      </c>
      <c r="D779" s="76">
        <v>26.90521629462895</v>
      </c>
      <c r="E779" s="76">
        <v>460.73011543484415</v>
      </c>
      <c r="F779" s="76">
        <v>47.557114699838181</v>
      </c>
      <c r="G779" s="77">
        <v>3</v>
      </c>
      <c r="H779" s="80">
        <f t="shared" si="48"/>
        <v>47.557114699838181</v>
      </c>
      <c r="I779" s="80">
        <f t="shared" si="49"/>
        <v>460.73011543484415</v>
      </c>
      <c r="K779" s="80">
        <f t="shared" si="50"/>
        <v>460.73011543484415</v>
      </c>
      <c r="L779" s="80">
        <f t="shared" si="51"/>
        <v>460.73011543484415</v>
      </c>
    </row>
    <row r="780" spans="1:12" x14ac:dyDescent="0.8">
      <c r="A780" s="74">
        <v>779</v>
      </c>
      <c r="B780" s="75">
        <v>486025.65570973698</v>
      </c>
      <c r="C780" s="76">
        <v>31.151006676588533</v>
      </c>
      <c r="D780" s="76">
        <v>30.008034333785304</v>
      </c>
      <c r="E780" s="76">
        <v>635.23128595401772</v>
      </c>
      <c r="F780" s="76">
        <v>50.368664095806935</v>
      </c>
      <c r="G780" s="77">
        <v>2</v>
      </c>
      <c r="H780" s="80">
        <f t="shared" si="48"/>
        <v>31.151006676588533</v>
      </c>
      <c r="I780" s="80">
        <f t="shared" si="49"/>
        <v>1000</v>
      </c>
      <c r="K780" s="80">
        <f t="shared" si="50"/>
        <v>0</v>
      </c>
      <c r="L780" s="80" t="str">
        <f t="shared" si="51"/>
        <v/>
      </c>
    </row>
    <row r="781" spans="1:12" x14ac:dyDescent="0.8">
      <c r="A781" s="74">
        <v>780</v>
      </c>
      <c r="B781" s="75">
        <v>261161.28484120173</v>
      </c>
      <c r="C781" s="76">
        <v>31.83394086722641</v>
      </c>
      <c r="D781" s="76">
        <v>31.224237071832942</v>
      </c>
      <c r="E781" s="76">
        <v>747.68444061230878</v>
      </c>
      <c r="F781" s="76">
        <v>40.515901364500095</v>
      </c>
      <c r="G781" s="77">
        <v>1</v>
      </c>
      <c r="H781" s="80">
        <f t="shared" si="48"/>
        <v>31.224237071832942</v>
      </c>
      <c r="I781" s="80">
        <f t="shared" si="49"/>
        <v>1000</v>
      </c>
      <c r="K781" s="80">
        <f t="shared" si="50"/>
        <v>0</v>
      </c>
      <c r="L781" s="80" t="str">
        <f t="shared" si="51"/>
        <v/>
      </c>
    </row>
    <row r="782" spans="1:12" x14ac:dyDescent="0.8">
      <c r="A782" s="74">
        <v>781</v>
      </c>
      <c r="B782" s="75">
        <v>294254.98455971968</v>
      </c>
      <c r="C782" s="76">
        <v>38.511420107543088</v>
      </c>
      <c r="D782" s="76">
        <v>29.357798922695824</v>
      </c>
      <c r="E782" s="76">
        <v>608.15356365060825</v>
      </c>
      <c r="F782" s="76">
        <v>38.262948507260731</v>
      </c>
      <c r="G782" s="77">
        <v>2</v>
      </c>
      <c r="H782" s="80">
        <f t="shared" si="48"/>
        <v>38.511420107543088</v>
      </c>
      <c r="I782" s="80">
        <f t="shared" si="49"/>
        <v>1000</v>
      </c>
      <c r="K782" s="80">
        <f t="shared" si="50"/>
        <v>0</v>
      </c>
      <c r="L782" s="80" t="str">
        <f t="shared" si="51"/>
        <v/>
      </c>
    </row>
    <row r="783" spans="1:12" x14ac:dyDescent="0.8">
      <c r="A783" s="74">
        <v>782</v>
      </c>
      <c r="B783" s="75">
        <v>496534.46114999894</v>
      </c>
      <c r="C783" s="76">
        <v>39.68975763280023</v>
      </c>
      <c r="D783" s="76">
        <v>31.807252851883568</v>
      </c>
      <c r="E783" s="76">
        <v>581.59183520138731</v>
      </c>
      <c r="F783" s="76">
        <v>42.212814672154735</v>
      </c>
      <c r="G783" s="77">
        <v>1</v>
      </c>
      <c r="H783" s="80">
        <f t="shared" si="48"/>
        <v>31.807252851883568</v>
      </c>
      <c r="I783" s="80">
        <f t="shared" si="49"/>
        <v>1000</v>
      </c>
      <c r="K783" s="80">
        <f t="shared" si="50"/>
        <v>0</v>
      </c>
      <c r="L783" s="80" t="str">
        <f t="shared" si="51"/>
        <v/>
      </c>
    </row>
    <row r="784" spans="1:12" x14ac:dyDescent="0.8">
      <c r="A784" s="74">
        <v>783</v>
      </c>
      <c r="B784" s="75">
        <v>189160.29738537571</v>
      </c>
      <c r="C784" s="76">
        <v>41.889721920622222</v>
      </c>
      <c r="D784" s="76">
        <v>26.218912106288609</v>
      </c>
      <c r="E784" s="76">
        <v>622.70422736939895</v>
      </c>
      <c r="F784" s="76">
        <v>28.575407070310082</v>
      </c>
      <c r="G784" s="77">
        <v>3</v>
      </c>
      <c r="H784" s="80">
        <f t="shared" si="48"/>
        <v>28.575407070310082</v>
      </c>
      <c r="I784" s="80">
        <f t="shared" si="49"/>
        <v>622.70422736939895</v>
      </c>
      <c r="K784" s="80">
        <f t="shared" si="50"/>
        <v>622.70422736939895</v>
      </c>
      <c r="L784" s="80">
        <f t="shared" si="51"/>
        <v>622.70422736939895</v>
      </c>
    </row>
    <row r="785" spans="1:12" x14ac:dyDescent="0.8">
      <c r="A785" s="74">
        <v>784</v>
      </c>
      <c r="B785" s="75">
        <v>609734.69972810685</v>
      </c>
      <c r="C785" s="76">
        <v>29.16283689734162</v>
      </c>
      <c r="D785" s="76">
        <v>32.202111297888194</v>
      </c>
      <c r="E785" s="76">
        <v>467.65592665221067</v>
      </c>
      <c r="F785" s="76">
        <v>33.074593766628311</v>
      </c>
      <c r="G785" s="77">
        <v>2</v>
      </c>
      <c r="H785" s="80">
        <f t="shared" si="48"/>
        <v>29.16283689734162</v>
      </c>
      <c r="I785" s="80">
        <f t="shared" si="49"/>
        <v>1000</v>
      </c>
      <c r="K785" s="80">
        <f t="shared" si="50"/>
        <v>0</v>
      </c>
      <c r="L785" s="80" t="str">
        <f t="shared" si="51"/>
        <v/>
      </c>
    </row>
    <row r="786" spans="1:12" x14ac:dyDescent="0.8">
      <c r="A786" s="74">
        <v>785</v>
      </c>
      <c r="B786" s="75">
        <v>319073.46157945599</v>
      </c>
      <c r="C786" s="76">
        <v>34.858054871111932</v>
      </c>
      <c r="D786" s="76">
        <v>31.130925471370599</v>
      </c>
      <c r="E786" s="76">
        <v>583.12666560855871</v>
      </c>
      <c r="F786" s="76">
        <v>49.94903107190558</v>
      </c>
      <c r="G786" s="77">
        <v>1</v>
      </c>
      <c r="H786" s="80">
        <f t="shared" si="48"/>
        <v>31.130925471370599</v>
      </c>
      <c r="I786" s="80">
        <f t="shared" si="49"/>
        <v>1000</v>
      </c>
      <c r="K786" s="80">
        <f t="shared" si="50"/>
        <v>0</v>
      </c>
      <c r="L786" s="80" t="str">
        <f t="shared" si="51"/>
        <v/>
      </c>
    </row>
    <row r="787" spans="1:12" x14ac:dyDescent="0.8">
      <c r="A787" s="74">
        <v>786</v>
      </c>
      <c r="B787" s="75">
        <v>312937.01884955703</v>
      </c>
      <c r="C787" s="76">
        <v>36.107981929658024</v>
      </c>
      <c r="D787" s="76">
        <v>25.121325133875775</v>
      </c>
      <c r="E787" s="76">
        <v>484.35683531491134</v>
      </c>
      <c r="F787" s="76">
        <v>44.069159232209095</v>
      </c>
      <c r="G787" s="77">
        <v>2</v>
      </c>
      <c r="H787" s="80">
        <f t="shared" si="48"/>
        <v>36.107981929658024</v>
      </c>
      <c r="I787" s="80">
        <f t="shared" si="49"/>
        <v>1000</v>
      </c>
      <c r="K787" s="80">
        <f t="shared" si="50"/>
        <v>0</v>
      </c>
      <c r="L787" s="80" t="str">
        <f t="shared" si="51"/>
        <v/>
      </c>
    </row>
    <row r="788" spans="1:12" x14ac:dyDescent="0.8">
      <c r="A788" s="74">
        <v>787</v>
      </c>
      <c r="B788" s="75">
        <v>489798.39069527946</v>
      </c>
      <c r="C788" s="76">
        <v>37.235982375988172</v>
      </c>
      <c r="D788" s="76">
        <v>27.821148281737972</v>
      </c>
      <c r="E788" s="76">
        <v>711.32467091807609</v>
      </c>
      <c r="F788" s="76">
        <v>37.45521000716662</v>
      </c>
      <c r="G788" s="77">
        <v>1</v>
      </c>
      <c r="H788" s="80">
        <f t="shared" si="48"/>
        <v>27.821148281737972</v>
      </c>
      <c r="I788" s="80">
        <f t="shared" si="49"/>
        <v>1000</v>
      </c>
      <c r="K788" s="80">
        <f t="shared" si="50"/>
        <v>0</v>
      </c>
      <c r="L788" s="80" t="str">
        <f t="shared" si="51"/>
        <v/>
      </c>
    </row>
    <row r="789" spans="1:12" x14ac:dyDescent="0.8">
      <c r="A789" s="74">
        <v>788</v>
      </c>
      <c r="B789" s="75">
        <v>-138587.43661607453</v>
      </c>
      <c r="C789" s="76">
        <v>40.907961745830704</v>
      </c>
      <c r="D789" s="76">
        <v>28.378069864346315</v>
      </c>
      <c r="E789" s="76">
        <v>503.42676616652983</v>
      </c>
      <c r="F789" s="76">
        <v>34.897337850694569</v>
      </c>
      <c r="G789" s="77">
        <v>3</v>
      </c>
      <c r="H789" s="80">
        <f t="shared" si="48"/>
        <v>34.897337850694569</v>
      </c>
      <c r="I789" s="80">
        <f t="shared" si="49"/>
        <v>503.42676616652983</v>
      </c>
      <c r="K789" s="80">
        <f t="shared" si="50"/>
        <v>503.42676616652983</v>
      </c>
      <c r="L789" s="80">
        <f t="shared" si="51"/>
        <v>503.42676616652983</v>
      </c>
    </row>
    <row r="790" spans="1:12" x14ac:dyDescent="0.8">
      <c r="A790" s="74">
        <v>789</v>
      </c>
      <c r="B790" s="75">
        <v>499294.24577159691</v>
      </c>
      <c r="C790" s="76">
        <v>28.729727486029425</v>
      </c>
      <c r="D790" s="76">
        <v>29.701152335869885</v>
      </c>
      <c r="E790" s="76">
        <v>570.23005232618493</v>
      </c>
      <c r="F790" s="76">
        <v>42.152125040313905</v>
      </c>
      <c r="G790" s="77">
        <v>2</v>
      </c>
      <c r="H790" s="80">
        <f t="shared" si="48"/>
        <v>28.729727486029425</v>
      </c>
      <c r="I790" s="80">
        <f t="shared" si="49"/>
        <v>1000</v>
      </c>
      <c r="K790" s="80">
        <f t="shared" si="50"/>
        <v>0</v>
      </c>
      <c r="L790" s="80" t="str">
        <f t="shared" si="51"/>
        <v/>
      </c>
    </row>
    <row r="791" spans="1:12" x14ac:dyDescent="0.8">
      <c r="A791" s="74">
        <v>790</v>
      </c>
      <c r="B791" s="75">
        <v>332967.41472631926</v>
      </c>
      <c r="C791" s="76">
        <v>34.238957457173079</v>
      </c>
      <c r="D791" s="76">
        <v>27.518521478564473</v>
      </c>
      <c r="E791" s="76">
        <v>507.29334837349973</v>
      </c>
      <c r="F791" s="76">
        <v>30.667951566276216</v>
      </c>
      <c r="G791" s="77">
        <v>2</v>
      </c>
      <c r="H791" s="80">
        <f t="shared" si="48"/>
        <v>34.238957457173079</v>
      </c>
      <c r="I791" s="80">
        <f t="shared" si="49"/>
        <v>1000</v>
      </c>
      <c r="K791" s="80">
        <f t="shared" si="50"/>
        <v>0</v>
      </c>
      <c r="L791" s="80" t="str">
        <f t="shared" si="51"/>
        <v/>
      </c>
    </row>
    <row r="792" spans="1:12" x14ac:dyDescent="0.8">
      <c r="A792" s="74">
        <v>791</v>
      </c>
      <c r="B792" s="75">
        <v>99970.115578711499</v>
      </c>
      <c r="C792" s="76">
        <v>42.201915105504845</v>
      </c>
      <c r="D792" s="76">
        <v>23.556649077328682</v>
      </c>
      <c r="E792" s="76">
        <v>513.54861807782083</v>
      </c>
      <c r="F792" s="76">
        <v>44.70260172506061</v>
      </c>
      <c r="G792" s="77">
        <v>2</v>
      </c>
      <c r="H792" s="80">
        <f t="shared" si="48"/>
        <v>42.201915105504845</v>
      </c>
      <c r="I792" s="80">
        <f t="shared" si="49"/>
        <v>1000</v>
      </c>
      <c r="K792" s="80">
        <f t="shared" si="50"/>
        <v>0</v>
      </c>
      <c r="L792" s="80" t="str">
        <f t="shared" si="51"/>
        <v/>
      </c>
    </row>
    <row r="793" spans="1:12" x14ac:dyDescent="0.8">
      <c r="A793" s="74">
        <v>792</v>
      </c>
      <c r="B793" s="75">
        <v>204929.84927170537</v>
      </c>
      <c r="C793" s="76">
        <v>35.855491108708279</v>
      </c>
      <c r="D793" s="76">
        <v>28.843320964835968</v>
      </c>
      <c r="E793" s="76">
        <v>487.06346777473203</v>
      </c>
      <c r="F793" s="76">
        <v>43.391168595165226</v>
      </c>
      <c r="G793" s="77">
        <v>2</v>
      </c>
      <c r="H793" s="80">
        <f t="shared" si="48"/>
        <v>35.855491108708279</v>
      </c>
      <c r="I793" s="80">
        <f t="shared" si="49"/>
        <v>1000</v>
      </c>
      <c r="K793" s="80">
        <f t="shared" si="50"/>
        <v>0</v>
      </c>
      <c r="L793" s="80" t="str">
        <f t="shared" si="51"/>
        <v/>
      </c>
    </row>
    <row r="794" spans="1:12" x14ac:dyDescent="0.8">
      <c r="A794" s="74">
        <v>793</v>
      </c>
      <c r="B794" s="75">
        <v>15885.76594188367</v>
      </c>
      <c r="C794" s="76">
        <v>37.729020997144644</v>
      </c>
      <c r="D794" s="76">
        <v>33.164930403770221</v>
      </c>
      <c r="E794" s="76">
        <v>678.41209951498945</v>
      </c>
      <c r="F794" s="76">
        <v>35.850166491030485</v>
      </c>
      <c r="G794" s="77">
        <v>3</v>
      </c>
      <c r="H794" s="80">
        <f t="shared" si="48"/>
        <v>35.850166491030485</v>
      </c>
      <c r="I794" s="80">
        <f t="shared" si="49"/>
        <v>678.41209951498945</v>
      </c>
      <c r="K794" s="80">
        <f t="shared" si="50"/>
        <v>678.41209951498945</v>
      </c>
      <c r="L794" s="80">
        <f t="shared" si="51"/>
        <v>678.41209951498945</v>
      </c>
    </row>
    <row r="795" spans="1:12" x14ac:dyDescent="0.8">
      <c r="A795" s="74">
        <v>794</v>
      </c>
      <c r="B795" s="75">
        <v>47489.060721153161</v>
      </c>
      <c r="C795" s="76">
        <v>37.488380876135921</v>
      </c>
      <c r="D795" s="76">
        <v>28.91810509277029</v>
      </c>
      <c r="E795" s="76">
        <v>628.46637317941122</v>
      </c>
      <c r="F795" s="76">
        <v>34.603482842173811</v>
      </c>
      <c r="G795" s="77">
        <v>3</v>
      </c>
      <c r="H795" s="80">
        <f t="shared" si="48"/>
        <v>34.603482842173811</v>
      </c>
      <c r="I795" s="80">
        <f t="shared" si="49"/>
        <v>628.46637317941122</v>
      </c>
      <c r="K795" s="80">
        <f t="shared" si="50"/>
        <v>628.46637317941122</v>
      </c>
      <c r="L795" s="80">
        <f t="shared" si="51"/>
        <v>628.46637317941122</v>
      </c>
    </row>
    <row r="796" spans="1:12" x14ac:dyDescent="0.8">
      <c r="A796" s="74">
        <v>795</v>
      </c>
      <c r="B796" s="75">
        <v>-20436.619712950429</v>
      </c>
      <c r="C796" s="76">
        <v>36.598563514128607</v>
      </c>
      <c r="D796" s="76">
        <v>29.500209329897576</v>
      </c>
      <c r="E796" s="76">
        <v>598.14110326431114</v>
      </c>
      <c r="F796" s="76">
        <v>33.600421506974101</v>
      </c>
      <c r="G796" s="77">
        <v>3</v>
      </c>
      <c r="H796" s="80">
        <f t="shared" si="48"/>
        <v>33.600421506974101</v>
      </c>
      <c r="I796" s="80">
        <f t="shared" si="49"/>
        <v>598.14110326431114</v>
      </c>
      <c r="K796" s="80">
        <f t="shared" si="50"/>
        <v>598.14110326431114</v>
      </c>
      <c r="L796" s="80">
        <f t="shared" si="51"/>
        <v>598.14110326431114</v>
      </c>
    </row>
    <row r="797" spans="1:12" x14ac:dyDescent="0.8">
      <c r="A797" s="74">
        <v>796</v>
      </c>
      <c r="B797" s="75">
        <v>39256.084351155208</v>
      </c>
      <c r="C797" s="76">
        <v>42.405941629604968</v>
      </c>
      <c r="D797" s="76">
        <v>29.570099603951846</v>
      </c>
      <c r="E797" s="76">
        <v>653.59909925799252</v>
      </c>
      <c r="F797" s="76">
        <v>43.881086193403107</v>
      </c>
      <c r="G797" s="77">
        <v>2</v>
      </c>
      <c r="H797" s="80">
        <f t="shared" si="48"/>
        <v>42.405941629604968</v>
      </c>
      <c r="I797" s="80">
        <f t="shared" si="49"/>
        <v>1000</v>
      </c>
      <c r="K797" s="80">
        <f t="shared" si="50"/>
        <v>0</v>
      </c>
      <c r="L797" s="80" t="str">
        <f t="shared" si="51"/>
        <v/>
      </c>
    </row>
    <row r="798" spans="1:12" x14ac:dyDescent="0.8">
      <c r="A798" s="74">
        <v>797</v>
      </c>
      <c r="B798" s="75">
        <v>37219.584064841038</v>
      </c>
      <c r="C798" s="76">
        <v>43.947391270778944</v>
      </c>
      <c r="D798" s="76">
        <v>27.854587355186389</v>
      </c>
      <c r="E798" s="76">
        <v>539.87904934571293</v>
      </c>
      <c r="F798" s="76">
        <v>40.62775488532273</v>
      </c>
      <c r="G798" s="77">
        <v>2</v>
      </c>
      <c r="H798" s="80">
        <f t="shared" si="48"/>
        <v>43.947391270778944</v>
      </c>
      <c r="I798" s="80">
        <f t="shared" si="49"/>
        <v>1000</v>
      </c>
      <c r="K798" s="80">
        <f t="shared" si="50"/>
        <v>0</v>
      </c>
      <c r="L798" s="80" t="str">
        <f t="shared" si="51"/>
        <v/>
      </c>
    </row>
    <row r="799" spans="1:12" x14ac:dyDescent="0.8">
      <c r="A799" s="74">
        <v>798</v>
      </c>
      <c r="B799" s="75">
        <v>77009.643611437874</v>
      </c>
      <c r="C799" s="76">
        <v>41.792431943231584</v>
      </c>
      <c r="D799" s="76">
        <v>28.631361882612403</v>
      </c>
      <c r="E799" s="76">
        <v>679.11158933255967</v>
      </c>
      <c r="F799" s="76">
        <v>47.97433102203351</v>
      </c>
      <c r="G799" s="77">
        <v>2</v>
      </c>
      <c r="H799" s="80">
        <f t="shared" si="48"/>
        <v>41.792431943231584</v>
      </c>
      <c r="I799" s="80">
        <f t="shared" si="49"/>
        <v>1000</v>
      </c>
      <c r="K799" s="80">
        <f t="shared" si="50"/>
        <v>0</v>
      </c>
      <c r="L799" s="80" t="str">
        <f t="shared" si="51"/>
        <v/>
      </c>
    </row>
    <row r="800" spans="1:12" x14ac:dyDescent="0.8">
      <c r="A800" s="74">
        <v>799</v>
      </c>
      <c r="B800" s="75">
        <v>402886.56254000752</v>
      </c>
      <c r="C800" s="76">
        <v>32.240938216277172</v>
      </c>
      <c r="D800" s="76">
        <v>26.362102496950111</v>
      </c>
      <c r="E800" s="76">
        <v>566.72609717343141</v>
      </c>
      <c r="F800" s="76">
        <v>30.155835103619566</v>
      </c>
      <c r="G800" s="77">
        <v>2</v>
      </c>
      <c r="H800" s="80">
        <f t="shared" si="48"/>
        <v>32.240938216277172</v>
      </c>
      <c r="I800" s="80">
        <f t="shared" si="49"/>
        <v>1000</v>
      </c>
      <c r="K800" s="80">
        <f t="shared" si="50"/>
        <v>0</v>
      </c>
      <c r="L800" s="80" t="str">
        <f t="shared" si="51"/>
        <v/>
      </c>
    </row>
    <row r="801" spans="1:12" x14ac:dyDescent="0.8">
      <c r="A801" s="74">
        <v>800</v>
      </c>
      <c r="B801" s="75">
        <v>-92948.296868305188</v>
      </c>
      <c r="C801" s="76">
        <v>34.118161873941965</v>
      </c>
      <c r="D801" s="76">
        <v>29.728433429012007</v>
      </c>
      <c r="E801" s="76">
        <v>525.08517861473547</v>
      </c>
      <c r="F801" s="76">
        <v>35.878336957913632</v>
      </c>
      <c r="G801" s="77">
        <v>3</v>
      </c>
      <c r="H801" s="80">
        <f t="shared" si="48"/>
        <v>35.878336957913632</v>
      </c>
      <c r="I801" s="80">
        <f t="shared" si="49"/>
        <v>525.08517861473547</v>
      </c>
      <c r="K801" s="80">
        <f t="shared" si="50"/>
        <v>525.08517861473547</v>
      </c>
      <c r="L801" s="80">
        <f t="shared" si="51"/>
        <v>525.08517861473547</v>
      </c>
    </row>
    <row r="802" spans="1:12" x14ac:dyDescent="0.8">
      <c r="A802" s="74">
        <v>801</v>
      </c>
      <c r="B802" s="75">
        <v>367905.3766750861</v>
      </c>
      <c r="C802" s="76">
        <v>36.270278188926845</v>
      </c>
      <c r="D802" s="76">
        <v>26.530419527032009</v>
      </c>
      <c r="E802" s="76">
        <v>586.6106141898988</v>
      </c>
      <c r="F802" s="76">
        <v>52.933760868559553</v>
      </c>
      <c r="G802" s="77">
        <v>2</v>
      </c>
      <c r="H802" s="80">
        <f t="shared" si="48"/>
        <v>36.270278188926845</v>
      </c>
      <c r="I802" s="80">
        <f t="shared" si="49"/>
        <v>1000</v>
      </c>
      <c r="K802" s="80">
        <f t="shared" si="50"/>
        <v>0</v>
      </c>
      <c r="L802" s="80" t="str">
        <f t="shared" si="51"/>
        <v/>
      </c>
    </row>
    <row r="803" spans="1:12" x14ac:dyDescent="0.8">
      <c r="A803" s="74">
        <v>802</v>
      </c>
      <c r="B803" s="75">
        <v>256476.54162033717</v>
      </c>
      <c r="C803" s="76">
        <v>39.420239608490178</v>
      </c>
      <c r="D803" s="76">
        <v>23.972856026216707</v>
      </c>
      <c r="E803" s="76">
        <v>476.19047624258593</v>
      </c>
      <c r="F803" s="76">
        <v>39.208049718867471</v>
      </c>
      <c r="G803" s="77">
        <v>2</v>
      </c>
      <c r="H803" s="80">
        <f t="shared" si="48"/>
        <v>39.420239608490178</v>
      </c>
      <c r="I803" s="80">
        <f t="shared" si="49"/>
        <v>1000</v>
      </c>
      <c r="K803" s="80">
        <f t="shared" si="50"/>
        <v>0</v>
      </c>
      <c r="L803" s="80" t="str">
        <f t="shared" si="51"/>
        <v/>
      </c>
    </row>
    <row r="804" spans="1:12" x14ac:dyDescent="0.8">
      <c r="A804" s="74">
        <v>803</v>
      </c>
      <c r="B804" s="75">
        <v>370333.73267709417</v>
      </c>
      <c r="C804" s="76">
        <v>32.678611493231337</v>
      </c>
      <c r="D804" s="76">
        <v>27.161839152181894</v>
      </c>
      <c r="E804" s="76">
        <v>558.01746183426553</v>
      </c>
      <c r="F804" s="76">
        <v>46.087367876940128</v>
      </c>
      <c r="G804" s="77">
        <v>2</v>
      </c>
      <c r="H804" s="80">
        <f t="shared" si="48"/>
        <v>32.678611493231337</v>
      </c>
      <c r="I804" s="80">
        <f t="shared" si="49"/>
        <v>1000</v>
      </c>
      <c r="K804" s="80">
        <f t="shared" si="50"/>
        <v>0</v>
      </c>
      <c r="L804" s="80" t="str">
        <f t="shared" si="51"/>
        <v/>
      </c>
    </row>
    <row r="805" spans="1:12" x14ac:dyDescent="0.8">
      <c r="A805" s="74">
        <v>804</v>
      </c>
      <c r="B805" s="75">
        <v>-60079.606797954766</v>
      </c>
      <c r="C805" s="76">
        <v>43.775527953976997</v>
      </c>
      <c r="D805" s="76">
        <v>23.653597981908714</v>
      </c>
      <c r="E805" s="76">
        <v>601.56076668645653</v>
      </c>
      <c r="F805" s="76">
        <v>48.332387401373929</v>
      </c>
      <c r="G805" s="77">
        <v>2</v>
      </c>
      <c r="H805" s="80">
        <f t="shared" si="48"/>
        <v>43.775527953976997</v>
      </c>
      <c r="I805" s="80">
        <f t="shared" si="49"/>
        <v>1000</v>
      </c>
      <c r="K805" s="80">
        <f t="shared" si="50"/>
        <v>0</v>
      </c>
      <c r="L805" s="80" t="str">
        <f t="shared" si="51"/>
        <v/>
      </c>
    </row>
    <row r="806" spans="1:12" x14ac:dyDescent="0.8">
      <c r="A806" s="74">
        <v>805</v>
      </c>
      <c r="B806" s="75">
        <v>358884.58065251797</v>
      </c>
      <c r="C806" s="76">
        <v>35.191134355969794</v>
      </c>
      <c r="D806" s="76">
        <v>23.81201668731655</v>
      </c>
      <c r="E806" s="76">
        <v>478.23992396352844</v>
      </c>
      <c r="F806" s="76">
        <v>37.544929835237987</v>
      </c>
      <c r="G806" s="77">
        <v>2</v>
      </c>
      <c r="H806" s="80">
        <f t="shared" si="48"/>
        <v>35.191134355969794</v>
      </c>
      <c r="I806" s="80">
        <f t="shared" si="49"/>
        <v>1000</v>
      </c>
      <c r="K806" s="80">
        <f t="shared" si="50"/>
        <v>0</v>
      </c>
      <c r="L806" s="80" t="str">
        <f t="shared" si="51"/>
        <v/>
      </c>
    </row>
    <row r="807" spans="1:12" x14ac:dyDescent="0.8">
      <c r="A807" s="74">
        <v>806</v>
      </c>
      <c r="B807" s="75">
        <v>446337.39062304981</v>
      </c>
      <c r="C807" s="76">
        <v>28.742941706693163</v>
      </c>
      <c r="D807" s="76">
        <v>29.322944718786829</v>
      </c>
      <c r="E807" s="76">
        <v>585.49794648629882</v>
      </c>
      <c r="F807" s="76">
        <v>37.492786582295835</v>
      </c>
      <c r="G807" s="77">
        <v>1</v>
      </c>
      <c r="H807" s="80">
        <f t="shared" si="48"/>
        <v>29.322944718786829</v>
      </c>
      <c r="I807" s="80">
        <f t="shared" si="49"/>
        <v>1000</v>
      </c>
      <c r="K807" s="80">
        <f t="shared" si="50"/>
        <v>0</v>
      </c>
      <c r="L807" s="80" t="str">
        <f t="shared" si="51"/>
        <v/>
      </c>
    </row>
    <row r="808" spans="1:12" x14ac:dyDescent="0.8">
      <c r="A808" s="74">
        <v>807</v>
      </c>
      <c r="B808" s="75">
        <v>-140376.19583115052</v>
      </c>
      <c r="C808" s="76">
        <v>39.552452721503613</v>
      </c>
      <c r="D808" s="76">
        <v>31.824253810915007</v>
      </c>
      <c r="E808" s="76">
        <v>519.25089511279657</v>
      </c>
      <c r="F808" s="76">
        <v>41.943853022807332</v>
      </c>
      <c r="G808" s="77">
        <v>3</v>
      </c>
      <c r="H808" s="80">
        <f t="shared" si="48"/>
        <v>41.943853022807332</v>
      </c>
      <c r="I808" s="80">
        <f t="shared" si="49"/>
        <v>519.25089511279657</v>
      </c>
      <c r="K808" s="80">
        <f t="shared" si="50"/>
        <v>519.25089511279657</v>
      </c>
      <c r="L808" s="80">
        <f t="shared" si="51"/>
        <v>519.25089511279657</v>
      </c>
    </row>
    <row r="809" spans="1:12" x14ac:dyDescent="0.8">
      <c r="A809" s="74">
        <v>808</v>
      </c>
      <c r="B809" s="75">
        <v>612393.43657019432</v>
      </c>
      <c r="C809" s="76">
        <v>29.846659343922834</v>
      </c>
      <c r="D809" s="76">
        <v>31.472975113324743</v>
      </c>
      <c r="E809" s="76">
        <v>537.40215330872252</v>
      </c>
      <c r="F809" s="76">
        <v>49.966506645898122</v>
      </c>
      <c r="G809" s="77">
        <v>2</v>
      </c>
      <c r="H809" s="80">
        <f t="shared" si="48"/>
        <v>29.846659343922834</v>
      </c>
      <c r="I809" s="80">
        <f t="shared" si="49"/>
        <v>1000</v>
      </c>
      <c r="K809" s="80">
        <f t="shared" si="50"/>
        <v>0</v>
      </c>
      <c r="L809" s="80" t="str">
        <f t="shared" si="51"/>
        <v/>
      </c>
    </row>
    <row r="810" spans="1:12" x14ac:dyDescent="0.8">
      <c r="A810" s="74">
        <v>809</v>
      </c>
      <c r="B810" s="75">
        <v>352930.88240931649</v>
      </c>
      <c r="C810" s="76">
        <v>32.880358634423068</v>
      </c>
      <c r="D810" s="76">
        <v>28.729744481638505</v>
      </c>
      <c r="E810" s="76">
        <v>676.40301149361358</v>
      </c>
      <c r="F810" s="76">
        <v>47.238572087526151</v>
      </c>
      <c r="G810" s="77">
        <v>2</v>
      </c>
      <c r="H810" s="80">
        <f t="shared" si="48"/>
        <v>32.880358634423068</v>
      </c>
      <c r="I810" s="80">
        <f t="shared" si="49"/>
        <v>1000</v>
      </c>
      <c r="K810" s="80">
        <f t="shared" si="50"/>
        <v>0</v>
      </c>
      <c r="L810" s="80" t="str">
        <f t="shared" si="51"/>
        <v/>
      </c>
    </row>
    <row r="811" spans="1:12" x14ac:dyDescent="0.8">
      <c r="A811" s="74">
        <v>810</v>
      </c>
      <c r="B811" s="75">
        <v>273478.0914524016</v>
      </c>
      <c r="C811" s="76">
        <v>36.44484462913956</v>
      </c>
      <c r="D811" s="76">
        <v>29.480652652144713</v>
      </c>
      <c r="E811" s="76">
        <v>499.74816538181005</v>
      </c>
      <c r="F811" s="76">
        <v>50.906233400593017</v>
      </c>
      <c r="G811" s="77">
        <v>2</v>
      </c>
      <c r="H811" s="80">
        <f t="shared" si="48"/>
        <v>36.44484462913956</v>
      </c>
      <c r="I811" s="80">
        <f t="shared" si="49"/>
        <v>1000</v>
      </c>
      <c r="K811" s="80">
        <f t="shared" si="50"/>
        <v>0</v>
      </c>
      <c r="L811" s="80" t="str">
        <f t="shared" si="51"/>
        <v/>
      </c>
    </row>
    <row r="812" spans="1:12" x14ac:dyDescent="0.8">
      <c r="A812" s="74">
        <v>811</v>
      </c>
      <c r="B812" s="75">
        <v>539615.56030738913</v>
      </c>
      <c r="C812" s="76">
        <v>28.386339839025386</v>
      </c>
      <c r="D812" s="76">
        <v>28.770181829134078</v>
      </c>
      <c r="E812" s="76">
        <v>468.13421212205083</v>
      </c>
      <c r="F812" s="76">
        <v>46.816707429923994</v>
      </c>
      <c r="G812" s="77">
        <v>2</v>
      </c>
      <c r="H812" s="80">
        <f t="shared" si="48"/>
        <v>28.386339839025386</v>
      </c>
      <c r="I812" s="80">
        <f t="shared" si="49"/>
        <v>1000</v>
      </c>
      <c r="K812" s="80">
        <f t="shared" si="50"/>
        <v>0</v>
      </c>
      <c r="L812" s="80" t="str">
        <f t="shared" si="51"/>
        <v/>
      </c>
    </row>
    <row r="813" spans="1:12" x14ac:dyDescent="0.8">
      <c r="A813" s="74">
        <v>812</v>
      </c>
      <c r="B813" s="75">
        <v>501509.22961394466</v>
      </c>
      <c r="C813" s="76">
        <v>27.074909835584979</v>
      </c>
      <c r="D813" s="76">
        <v>29.085733780384757</v>
      </c>
      <c r="E813" s="76">
        <v>566.4177844667405</v>
      </c>
      <c r="F813" s="76">
        <v>37.35023154798364</v>
      </c>
      <c r="G813" s="77">
        <v>1</v>
      </c>
      <c r="H813" s="80">
        <f t="shared" si="48"/>
        <v>29.085733780384757</v>
      </c>
      <c r="I813" s="80">
        <f t="shared" si="49"/>
        <v>1000</v>
      </c>
      <c r="K813" s="80">
        <f t="shared" si="50"/>
        <v>0</v>
      </c>
      <c r="L813" s="80" t="str">
        <f t="shared" si="51"/>
        <v/>
      </c>
    </row>
    <row r="814" spans="1:12" x14ac:dyDescent="0.8">
      <c r="A814" s="74">
        <v>813</v>
      </c>
      <c r="B814" s="75">
        <v>278492.98535318696</v>
      </c>
      <c r="C814" s="76">
        <v>34.553639538509437</v>
      </c>
      <c r="D814" s="76">
        <v>27.183463716082375</v>
      </c>
      <c r="E814" s="76">
        <v>565.5507935388531</v>
      </c>
      <c r="F814" s="76">
        <v>40.098313668065778</v>
      </c>
      <c r="G814" s="77">
        <v>2</v>
      </c>
      <c r="H814" s="80">
        <f t="shared" si="48"/>
        <v>34.553639538509437</v>
      </c>
      <c r="I814" s="80">
        <f t="shared" si="49"/>
        <v>1000</v>
      </c>
      <c r="K814" s="80">
        <f t="shared" si="50"/>
        <v>0</v>
      </c>
      <c r="L814" s="80" t="str">
        <f t="shared" si="51"/>
        <v/>
      </c>
    </row>
    <row r="815" spans="1:12" x14ac:dyDescent="0.8">
      <c r="A815" s="74">
        <v>814</v>
      </c>
      <c r="B815" s="75">
        <v>365400.38728644024</v>
      </c>
      <c r="C815" s="76">
        <v>32.417193955384974</v>
      </c>
      <c r="D815" s="76">
        <v>33.72913792899206</v>
      </c>
      <c r="E815" s="76">
        <v>730.54256645659825</v>
      </c>
      <c r="F815" s="76">
        <v>45.478682992219277</v>
      </c>
      <c r="G815" s="77">
        <v>2</v>
      </c>
      <c r="H815" s="80">
        <f t="shared" si="48"/>
        <v>32.417193955384974</v>
      </c>
      <c r="I815" s="80">
        <f t="shared" si="49"/>
        <v>1000</v>
      </c>
      <c r="K815" s="80">
        <f t="shared" si="50"/>
        <v>0</v>
      </c>
      <c r="L815" s="80" t="str">
        <f t="shared" si="51"/>
        <v/>
      </c>
    </row>
    <row r="816" spans="1:12" x14ac:dyDescent="0.8">
      <c r="A816" s="74">
        <v>815</v>
      </c>
      <c r="B816" s="75">
        <v>481704.38458134816</v>
      </c>
      <c r="C816" s="76">
        <v>34.208871232586958</v>
      </c>
      <c r="D816" s="76">
        <v>22.335950354984263</v>
      </c>
      <c r="E816" s="76">
        <v>529.01338453506924</v>
      </c>
      <c r="F816" s="76">
        <v>39.77547644055938</v>
      </c>
      <c r="G816" s="77">
        <v>2</v>
      </c>
      <c r="H816" s="80">
        <f t="shared" si="48"/>
        <v>34.208871232586958</v>
      </c>
      <c r="I816" s="80">
        <f t="shared" si="49"/>
        <v>1000</v>
      </c>
      <c r="K816" s="80">
        <f t="shared" si="50"/>
        <v>0</v>
      </c>
      <c r="L816" s="80" t="str">
        <f t="shared" si="51"/>
        <v/>
      </c>
    </row>
    <row r="817" spans="1:12" x14ac:dyDescent="0.8">
      <c r="A817" s="74">
        <v>816</v>
      </c>
      <c r="B817" s="75">
        <v>-162027.07884438336</v>
      </c>
      <c r="C817" s="76">
        <v>33.868672432403478</v>
      </c>
      <c r="D817" s="76">
        <v>27.391806280416432</v>
      </c>
      <c r="E817" s="76">
        <v>638.89808704553184</v>
      </c>
      <c r="F817" s="76">
        <v>48.499951271863289</v>
      </c>
      <c r="G817" s="77">
        <v>3</v>
      </c>
      <c r="H817" s="80">
        <f t="shared" si="48"/>
        <v>48.499951271863289</v>
      </c>
      <c r="I817" s="80">
        <f t="shared" si="49"/>
        <v>638.89808704553184</v>
      </c>
      <c r="K817" s="80">
        <f t="shared" si="50"/>
        <v>638.89808704553184</v>
      </c>
      <c r="L817" s="80">
        <f t="shared" si="51"/>
        <v>638.89808704553184</v>
      </c>
    </row>
    <row r="818" spans="1:12" x14ac:dyDescent="0.8">
      <c r="A818" s="74">
        <v>817</v>
      </c>
      <c r="B818" s="75">
        <v>216232.49712513899</v>
      </c>
      <c r="C818" s="76">
        <v>34.283534743057956</v>
      </c>
      <c r="D818" s="76">
        <v>31.295380193140648</v>
      </c>
      <c r="E818" s="76">
        <v>551.95650093475592</v>
      </c>
      <c r="F818" s="76">
        <v>54.062680159118429</v>
      </c>
      <c r="G818" s="77">
        <v>2</v>
      </c>
      <c r="H818" s="80">
        <f t="shared" si="48"/>
        <v>34.283534743057956</v>
      </c>
      <c r="I818" s="80">
        <f t="shared" si="49"/>
        <v>1000</v>
      </c>
      <c r="K818" s="80">
        <f t="shared" si="50"/>
        <v>0</v>
      </c>
      <c r="L818" s="80" t="str">
        <f t="shared" si="51"/>
        <v/>
      </c>
    </row>
    <row r="819" spans="1:12" x14ac:dyDescent="0.8">
      <c r="A819" s="74">
        <v>818</v>
      </c>
      <c r="B819" s="75">
        <v>-283734.68654974387</v>
      </c>
      <c r="C819" s="76">
        <v>34.873981338432394</v>
      </c>
      <c r="D819" s="76">
        <v>33.784027480365225</v>
      </c>
      <c r="E819" s="76">
        <v>596.48323585498315</v>
      </c>
      <c r="F819" s="76">
        <v>52.858406596816202</v>
      </c>
      <c r="G819" s="77">
        <v>3</v>
      </c>
      <c r="H819" s="80">
        <f t="shared" si="48"/>
        <v>52.858406596816202</v>
      </c>
      <c r="I819" s="80">
        <f t="shared" si="49"/>
        <v>596.48323585498315</v>
      </c>
      <c r="K819" s="80">
        <f t="shared" si="50"/>
        <v>596.48323585498315</v>
      </c>
      <c r="L819" s="80">
        <f t="shared" si="51"/>
        <v>596.48323585498315</v>
      </c>
    </row>
    <row r="820" spans="1:12" x14ac:dyDescent="0.8">
      <c r="A820" s="74">
        <v>819</v>
      </c>
      <c r="B820" s="75">
        <v>446580.91376647935</v>
      </c>
      <c r="C820" s="76">
        <v>35.172361481072336</v>
      </c>
      <c r="D820" s="76">
        <v>22.608709527677629</v>
      </c>
      <c r="E820" s="76">
        <v>758.51961105556802</v>
      </c>
      <c r="F820" s="76">
        <v>47.540067892081588</v>
      </c>
      <c r="G820" s="77">
        <v>2</v>
      </c>
      <c r="H820" s="80">
        <f t="shared" si="48"/>
        <v>35.172361481072336</v>
      </c>
      <c r="I820" s="80">
        <f t="shared" si="49"/>
        <v>1000</v>
      </c>
      <c r="K820" s="80">
        <f t="shared" si="50"/>
        <v>0</v>
      </c>
      <c r="L820" s="80" t="str">
        <f t="shared" si="51"/>
        <v/>
      </c>
    </row>
    <row r="821" spans="1:12" x14ac:dyDescent="0.8">
      <c r="A821" s="74">
        <v>820</v>
      </c>
      <c r="B821" s="75">
        <v>328708.3311476917</v>
      </c>
      <c r="C821" s="76">
        <v>36.814288320131638</v>
      </c>
      <c r="D821" s="76">
        <v>22.402993085077526</v>
      </c>
      <c r="E821" s="76">
        <v>453.60584000187384</v>
      </c>
      <c r="F821" s="76">
        <v>38.926833400780993</v>
      </c>
      <c r="G821" s="77">
        <v>2</v>
      </c>
      <c r="H821" s="80">
        <f t="shared" si="48"/>
        <v>36.814288320131638</v>
      </c>
      <c r="I821" s="80">
        <f t="shared" si="49"/>
        <v>1000</v>
      </c>
      <c r="K821" s="80">
        <f t="shared" si="50"/>
        <v>0</v>
      </c>
      <c r="L821" s="80" t="str">
        <f t="shared" si="51"/>
        <v/>
      </c>
    </row>
    <row r="822" spans="1:12" x14ac:dyDescent="0.8">
      <c r="A822" s="74">
        <v>821</v>
      </c>
      <c r="B822" s="75">
        <v>26013.452154988423</v>
      </c>
      <c r="C822" s="76">
        <v>45.887602553892052</v>
      </c>
      <c r="D822" s="76">
        <v>26.885246013077932</v>
      </c>
      <c r="E822" s="76">
        <v>474.57215845629622</v>
      </c>
      <c r="F822" s="76">
        <v>48.311194041016314</v>
      </c>
      <c r="G822" s="77">
        <v>2</v>
      </c>
      <c r="H822" s="80">
        <f t="shared" si="48"/>
        <v>45.887602553892052</v>
      </c>
      <c r="I822" s="80">
        <f t="shared" si="49"/>
        <v>1000</v>
      </c>
      <c r="K822" s="80">
        <f t="shared" si="50"/>
        <v>0</v>
      </c>
      <c r="L822" s="80" t="str">
        <f t="shared" si="51"/>
        <v/>
      </c>
    </row>
    <row r="823" spans="1:12" x14ac:dyDescent="0.8">
      <c r="A823" s="74">
        <v>822</v>
      </c>
      <c r="B823" s="75">
        <v>-88299.550506986212</v>
      </c>
      <c r="C823" s="76">
        <v>34.872942256017083</v>
      </c>
      <c r="D823" s="76">
        <v>25.229869312760528</v>
      </c>
      <c r="E823" s="76">
        <v>620.51905558242026</v>
      </c>
      <c r="F823" s="76">
        <v>39.726989680843182</v>
      </c>
      <c r="G823" s="77">
        <v>3</v>
      </c>
      <c r="H823" s="80">
        <f t="shared" si="48"/>
        <v>39.726989680843182</v>
      </c>
      <c r="I823" s="80">
        <f t="shared" si="49"/>
        <v>620.51905558242026</v>
      </c>
      <c r="K823" s="80">
        <f t="shared" si="50"/>
        <v>620.51905558242026</v>
      </c>
      <c r="L823" s="80">
        <f t="shared" si="51"/>
        <v>620.51905558242026</v>
      </c>
    </row>
    <row r="824" spans="1:12" x14ac:dyDescent="0.8">
      <c r="A824" s="74">
        <v>823</v>
      </c>
      <c r="B824" s="75">
        <v>237488.57863615733</v>
      </c>
      <c r="C824" s="76">
        <v>37.389487958243208</v>
      </c>
      <c r="D824" s="76">
        <v>27.025178238152826</v>
      </c>
      <c r="E824" s="76">
        <v>742.60334986057285</v>
      </c>
      <c r="F824" s="76">
        <v>32.758528264796517</v>
      </c>
      <c r="G824" s="77">
        <v>2</v>
      </c>
      <c r="H824" s="80">
        <f t="shared" si="48"/>
        <v>37.389487958243208</v>
      </c>
      <c r="I824" s="80">
        <f t="shared" si="49"/>
        <v>1000</v>
      </c>
      <c r="K824" s="80">
        <f t="shared" si="50"/>
        <v>0</v>
      </c>
      <c r="L824" s="80" t="str">
        <f t="shared" si="51"/>
        <v/>
      </c>
    </row>
    <row r="825" spans="1:12" x14ac:dyDescent="0.8">
      <c r="A825" s="74">
        <v>824</v>
      </c>
      <c r="B825" s="75">
        <v>327723.14076562226</v>
      </c>
      <c r="C825" s="76">
        <v>33.165853805877575</v>
      </c>
      <c r="D825" s="76">
        <v>31.074678355438802</v>
      </c>
      <c r="E825" s="76">
        <v>523.82995402030099</v>
      </c>
      <c r="F825" s="76">
        <v>41.597855935923981</v>
      </c>
      <c r="G825" s="77">
        <v>1</v>
      </c>
      <c r="H825" s="80">
        <f t="shared" si="48"/>
        <v>31.074678355438802</v>
      </c>
      <c r="I825" s="80">
        <f t="shared" si="49"/>
        <v>1000</v>
      </c>
      <c r="K825" s="80">
        <f t="shared" si="50"/>
        <v>0</v>
      </c>
      <c r="L825" s="80" t="str">
        <f t="shared" si="51"/>
        <v/>
      </c>
    </row>
    <row r="826" spans="1:12" x14ac:dyDescent="0.8">
      <c r="A826" s="74">
        <v>825</v>
      </c>
      <c r="B826" s="75">
        <v>195183.4065603381</v>
      </c>
      <c r="C826" s="76">
        <v>36.39192815872709</v>
      </c>
      <c r="D826" s="76">
        <v>31.013109195939972</v>
      </c>
      <c r="E826" s="76">
        <v>542.19570481244659</v>
      </c>
      <c r="F826" s="76">
        <v>42.750606238098825</v>
      </c>
      <c r="G826" s="77">
        <v>1</v>
      </c>
      <c r="H826" s="80">
        <f t="shared" si="48"/>
        <v>31.013109195939972</v>
      </c>
      <c r="I826" s="80">
        <f t="shared" si="49"/>
        <v>1000</v>
      </c>
      <c r="K826" s="80">
        <f t="shared" si="50"/>
        <v>0</v>
      </c>
      <c r="L826" s="80" t="str">
        <f t="shared" si="51"/>
        <v/>
      </c>
    </row>
    <row r="827" spans="1:12" x14ac:dyDescent="0.8">
      <c r="A827" s="74">
        <v>826</v>
      </c>
      <c r="B827" s="75">
        <v>487987.65004268917</v>
      </c>
      <c r="C827" s="76">
        <v>25.698062080049993</v>
      </c>
      <c r="D827" s="76">
        <v>23.838240106252506</v>
      </c>
      <c r="E827" s="76">
        <v>616.49373952893779</v>
      </c>
      <c r="F827" s="76">
        <v>38.482308181680423</v>
      </c>
      <c r="G827" s="77">
        <v>2</v>
      </c>
      <c r="H827" s="80">
        <f t="shared" si="48"/>
        <v>25.698062080049993</v>
      </c>
      <c r="I827" s="80">
        <f t="shared" si="49"/>
        <v>1000</v>
      </c>
      <c r="K827" s="80">
        <f t="shared" si="50"/>
        <v>0</v>
      </c>
      <c r="L827" s="80" t="str">
        <f t="shared" si="51"/>
        <v/>
      </c>
    </row>
    <row r="828" spans="1:12" x14ac:dyDescent="0.8">
      <c r="A828" s="74">
        <v>827</v>
      </c>
      <c r="B828" s="75">
        <v>125743.1090805023</v>
      </c>
      <c r="C828" s="76">
        <v>42.118094661581331</v>
      </c>
      <c r="D828" s="76">
        <v>27.943143010363318</v>
      </c>
      <c r="E828" s="76">
        <v>475.99889127361143</v>
      </c>
      <c r="F828" s="76">
        <v>38.054250618868871</v>
      </c>
      <c r="G828" s="77">
        <v>2</v>
      </c>
      <c r="H828" s="80">
        <f t="shared" si="48"/>
        <v>42.118094661581331</v>
      </c>
      <c r="I828" s="80">
        <f t="shared" si="49"/>
        <v>1000</v>
      </c>
      <c r="K828" s="80">
        <f t="shared" si="50"/>
        <v>0</v>
      </c>
      <c r="L828" s="80" t="str">
        <f t="shared" si="51"/>
        <v/>
      </c>
    </row>
    <row r="829" spans="1:12" x14ac:dyDescent="0.8">
      <c r="A829" s="74">
        <v>828</v>
      </c>
      <c r="B829" s="75">
        <v>247145.18798588635</v>
      </c>
      <c r="C829" s="76">
        <v>34.365390113209898</v>
      </c>
      <c r="D829" s="76">
        <v>27.197467067407192</v>
      </c>
      <c r="E829" s="76">
        <v>583.49038721481145</v>
      </c>
      <c r="F829" s="76">
        <v>39.884801270527241</v>
      </c>
      <c r="G829" s="77">
        <v>2</v>
      </c>
      <c r="H829" s="80">
        <f t="shared" si="48"/>
        <v>34.365390113209898</v>
      </c>
      <c r="I829" s="80">
        <f t="shared" si="49"/>
        <v>1000</v>
      </c>
      <c r="K829" s="80">
        <f t="shared" si="50"/>
        <v>0</v>
      </c>
      <c r="L829" s="80" t="str">
        <f t="shared" si="51"/>
        <v/>
      </c>
    </row>
    <row r="830" spans="1:12" x14ac:dyDescent="0.8">
      <c r="A830" s="74">
        <v>829</v>
      </c>
      <c r="B830" s="75">
        <v>141662.78837204957</v>
      </c>
      <c r="C830" s="76">
        <v>36.07412429222066</v>
      </c>
      <c r="D830" s="76">
        <v>28.740070181692939</v>
      </c>
      <c r="E830" s="76">
        <v>726.79093955768963</v>
      </c>
      <c r="F830" s="76">
        <v>34.071056828654477</v>
      </c>
      <c r="G830" s="77">
        <v>3</v>
      </c>
      <c r="H830" s="80">
        <f t="shared" si="48"/>
        <v>34.071056828654477</v>
      </c>
      <c r="I830" s="80">
        <f t="shared" si="49"/>
        <v>726.79093955768963</v>
      </c>
      <c r="K830" s="80">
        <f t="shared" si="50"/>
        <v>726.79093955768963</v>
      </c>
      <c r="L830" s="80">
        <f t="shared" si="51"/>
        <v>726.79093955768963</v>
      </c>
    </row>
    <row r="831" spans="1:12" x14ac:dyDescent="0.8">
      <c r="A831" s="74">
        <v>830</v>
      </c>
      <c r="B831" s="75">
        <v>357160.36897473224</v>
      </c>
      <c r="C831" s="76">
        <v>29.190196661395639</v>
      </c>
      <c r="D831" s="76">
        <v>31.01233305219387</v>
      </c>
      <c r="E831" s="76">
        <v>581.26521022083205</v>
      </c>
      <c r="F831" s="76">
        <v>42.093902900929294</v>
      </c>
      <c r="G831" s="77">
        <v>2</v>
      </c>
      <c r="H831" s="80">
        <f t="shared" si="48"/>
        <v>29.190196661395639</v>
      </c>
      <c r="I831" s="80">
        <f t="shared" si="49"/>
        <v>1000</v>
      </c>
      <c r="K831" s="80">
        <f t="shared" si="50"/>
        <v>0</v>
      </c>
      <c r="L831" s="80" t="str">
        <f t="shared" si="51"/>
        <v/>
      </c>
    </row>
    <row r="832" spans="1:12" x14ac:dyDescent="0.8">
      <c r="A832" s="74">
        <v>831</v>
      </c>
      <c r="B832" s="75">
        <v>453482.27622202225</v>
      </c>
      <c r="C832" s="76">
        <v>33.174662936344276</v>
      </c>
      <c r="D832" s="76">
        <v>30.245420197220547</v>
      </c>
      <c r="E832" s="76">
        <v>644.12712549962134</v>
      </c>
      <c r="F832" s="76">
        <v>43.88104659457062</v>
      </c>
      <c r="G832" s="77">
        <v>1</v>
      </c>
      <c r="H832" s="80">
        <f t="shared" si="48"/>
        <v>30.245420197220547</v>
      </c>
      <c r="I832" s="80">
        <f t="shared" si="49"/>
        <v>1000</v>
      </c>
      <c r="K832" s="80">
        <f t="shared" si="50"/>
        <v>0</v>
      </c>
      <c r="L832" s="80" t="str">
        <f t="shared" si="51"/>
        <v/>
      </c>
    </row>
    <row r="833" spans="1:12" x14ac:dyDescent="0.8">
      <c r="A833" s="74">
        <v>832</v>
      </c>
      <c r="B833" s="75">
        <v>654291.09166166419</v>
      </c>
      <c r="C833" s="76">
        <v>26.727378984151024</v>
      </c>
      <c r="D833" s="76">
        <v>31.275345355258409</v>
      </c>
      <c r="E833" s="76">
        <v>576.36102829588776</v>
      </c>
      <c r="F833" s="76">
        <v>45.802544819333136</v>
      </c>
      <c r="G833" s="77">
        <v>2</v>
      </c>
      <c r="H833" s="80">
        <f t="shared" si="48"/>
        <v>26.727378984151024</v>
      </c>
      <c r="I833" s="80">
        <f t="shared" si="49"/>
        <v>1000</v>
      </c>
      <c r="K833" s="80">
        <f t="shared" si="50"/>
        <v>0</v>
      </c>
      <c r="L833" s="80" t="str">
        <f t="shared" si="51"/>
        <v/>
      </c>
    </row>
    <row r="834" spans="1:12" x14ac:dyDescent="0.8">
      <c r="A834" s="74">
        <v>833</v>
      </c>
      <c r="B834" s="75">
        <v>711388.77116960427</v>
      </c>
      <c r="C834" s="76">
        <v>27.867053034373644</v>
      </c>
      <c r="D834" s="76">
        <v>32.905022968649327</v>
      </c>
      <c r="E834" s="76">
        <v>701.10011046601414</v>
      </c>
      <c r="F834" s="76">
        <v>40.964452328310188</v>
      </c>
      <c r="G834" s="77">
        <v>2</v>
      </c>
      <c r="H834" s="80">
        <f t="shared" si="48"/>
        <v>27.867053034373644</v>
      </c>
      <c r="I834" s="80">
        <f t="shared" si="49"/>
        <v>1000</v>
      </c>
      <c r="K834" s="80">
        <f t="shared" si="50"/>
        <v>0</v>
      </c>
      <c r="L834" s="80" t="str">
        <f t="shared" si="51"/>
        <v/>
      </c>
    </row>
    <row r="835" spans="1:12" x14ac:dyDescent="0.8">
      <c r="A835" s="74">
        <v>834</v>
      </c>
      <c r="B835" s="75">
        <v>401738.38254843885</v>
      </c>
      <c r="C835" s="76">
        <v>32.632399883778227</v>
      </c>
      <c r="D835" s="76">
        <v>26.741794792640178</v>
      </c>
      <c r="E835" s="76">
        <v>425.68211352375783</v>
      </c>
      <c r="F835" s="76">
        <v>44.915052644430347</v>
      </c>
      <c r="G835" s="77">
        <v>2</v>
      </c>
      <c r="H835" s="80">
        <f t="shared" ref="H835:H898" si="52">IF($G835 = 1, $D835, IF($G835 = 2, $C835, IF($G835 = 3, $F835)))</f>
        <v>32.632399883778227</v>
      </c>
      <c r="I835" s="80">
        <f t="shared" ref="I835:I898" si="53">IF($G835 = 1, 1000, IF($G835 = 2, 1000, IF($G835 = 3, $E835)))</f>
        <v>1000</v>
      </c>
      <c r="K835" s="80">
        <f t="shared" ref="K835:K898" si="54">IF($G835 = 3, $E835, 0)</f>
        <v>0</v>
      </c>
      <c r="L835" s="80" t="str">
        <f t="shared" ref="L835:L898" si="55">IF($G835 = 3, $E835, "")</f>
        <v/>
      </c>
    </row>
    <row r="836" spans="1:12" x14ac:dyDescent="0.8">
      <c r="A836" s="74">
        <v>835</v>
      </c>
      <c r="B836" s="75">
        <v>568110.69011102687</v>
      </c>
      <c r="C836" s="76">
        <v>28.784087372229695</v>
      </c>
      <c r="D836" s="76">
        <v>29.353704777647721</v>
      </c>
      <c r="E836" s="76">
        <v>484.98978642200018</v>
      </c>
      <c r="F836" s="76">
        <v>32.020581767570036</v>
      </c>
      <c r="G836" s="77">
        <v>1</v>
      </c>
      <c r="H836" s="80">
        <f t="shared" si="52"/>
        <v>29.353704777647721</v>
      </c>
      <c r="I836" s="80">
        <f t="shared" si="53"/>
        <v>1000</v>
      </c>
      <c r="K836" s="80">
        <f t="shared" si="54"/>
        <v>0</v>
      </c>
      <c r="L836" s="80" t="str">
        <f t="shared" si="55"/>
        <v/>
      </c>
    </row>
    <row r="837" spans="1:12" x14ac:dyDescent="0.8">
      <c r="A837" s="74">
        <v>836</v>
      </c>
      <c r="B837" s="75">
        <v>283031.47211803216</v>
      </c>
      <c r="C837" s="76">
        <v>35.785607838174705</v>
      </c>
      <c r="D837" s="76">
        <v>25.897685286573214</v>
      </c>
      <c r="E837" s="76">
        <v>481.72447825997779</v>
      </c>
      <c r="F837" s="76">
        <v>39.97752563484093</v>
      </c>
      <c r="G837" s="77">
        <v>2</v>
      </c>
      <c r="H837" s="80">
        <f t="shared" si="52"/>
        <v>35.785607838174705</v>
      </c>
      <c r="I837" s="80">
        <f t="shared" si="53"/>
        <v>1000</v>
      </c>
      <c r="K837" s="80">
        <f t="shared" si="54"/>
        <v>0</v>
      </c>
      <c r="L837" s="80" t="str">
        <f t="shared" si="55"/>
        <v/>
      </c>
    </row>
    <row r="838" spans="1:12" x14ac:dyDescent="0.8">
      <c r="A838" s="74">
        <v>837</v>
      </c>
      <c r="B838" s="75">
        <v>506442.81595613924</v>
      </c>
      <c r="C838" s="76">
        <v>29.177399618978669</v>
      </c>
      <c r="D838" s="76">
        <v>26.883069285715077</v>
      </c>
      <c r="E838" s="76">
        <v>596.6185218810034</v>
      </c>
      <c r="F838" s="76">
        <v>34.236296229503864</v>
      </c>
      <c r="G838" s="77">
        <v>2</v>
      </c>
      <c r="H838" s="80">
        <f t="shared" si="52"/>
        <v>29.177399618978669</v>
      </c>
      <c r="I838" s="80">
        <f t="shared" si="53"/>
        <v>1000</v>
      </c>
      <c r="K838" s="80">
        <f t="shared" si="54"/>
        <v>0</v>
      </c>
      <c r="L838" s="80" t="str">
        <f t="shared" si="55"/>
        <v/>
      </c>
    </row>
    <row r="839" spans="1:12" x14ac:dyDescent="0.8">
      <c r="A839" s="74">
        <v>838</v>
      </c>
      <c r="B839" s="75">
        <v>315199.73677629791</v>
      </c>
      <c r="C839" s="76">
        <v>36.305928567492394</v>
      </c>
      <c r="D839" s="76">
        <v>25.597475717666608</v>
      </c>
      <c r="E839" s="76">
        <v>648.29542250688667</v>
      </c>
      <c r="F839" s="76">
        <v>40.488824372044398</v>
      </c>
      <c r="G839" s="77">
        <v>2</v>
      </c>
      <c r="H839" s="80">
        <f t="shared" si="52"/>
        <v>36.305928567492394</v>
      </c>
      <c r="I839" s="80">
        <f t="shared" si="53"/>
        <v>1000</v>
      </c>
      <c r="K839" s="80">
        <f t="shared" si="54"/>
        <v>0</v>
      </c>
      <c r="L839" s="80" t="str">
        <f t="shared" si="55"/>
        <v/>
      </c>
    </row>
    <row r="840" spans="1:12" x14ac:dyDescent="0.8">
      <c r="A840" s="74">
        <v>839</v>
      </c>
      <c r="B840" s="75">
        <v>35712.016036613612</v>
      </c>
      <c r="C840" s="76">
        <v>43.053917444256363</v>
      </c>
      <c r="D840" s="76">
        <v>27.648758865496209</v>
      </c>
      <c r="E840" s="76">
        <v>443.13286932522607</v>
      </c>
      <c r="F840" s="76">
        <v>39.758575217846428</v>
      </c>
      <c r="G840" s="77">
        <v>2</v>
      </c>
      <c r="H840" s="80">
        <f t="shared" si="52"/>
        <v>43.053917444256363</v>
      </c>
      <c r="I840" s="80">
        <f t="shared" si="53"/>
        <v>1000</v>
      </c>
      <c r="K840" s="80">
        <f t="shared" si="54"/>
        <v>0</v>
      </c>
      <c r="L840" s="80" t="str">
        <f t="shared" si="55"/>
        <v/>
      </c>
    </row>
    <row r="841" spans="1:12" x14ac:dyDescent="0.8">
      <c r="A841" s="74">
        <v>840</v>
      </c>
      <c r="B841" s="75">
        <v>165210.39595935075</v>
      </c>
      <c r="C841" s="76">
        <v>36.563231434695979</v>
      </c>
      <c r="D841" s="76">
        <v>24.566125769851283</v>
      </c>
      <c r="E841" s="76">
        <v>693.01842208995618</v>
      </c>
      <c r="F841" s="76">
        <v>42.512048290932483</v>
      </c>
      <c r="G841" s="77">
        <v>2</v>
      </c>
      <c r="H841" s="80">
        <f t="shared" si="52"/>
        <v>36.563231434695979</v>
      </c>
      <c r="I841" s="80">
        <f t="shared" si="53"/>
        <v>1000</v>
      </c>
      <c r="K841" s="80">
        <f t="shared" si="54"/>
        <v>0</v>
      </c>
      <c r="L841" s="80" t="str">
        <f t="shared" si="55"/>
        <v/>
      </c>
    </row>
    <row r="842" spans="1:12" x14ac:dyDescent="0.8">
      <c r="A842" s="74">
        <v>841</v>
      </c>
      <c r="B842" s="75">
        <v>522183.91693618079</v>
      </c>
      <c r="C842" s="76">
        <v>31.844465894232894</v>
      </c>
      <c r="D842" s="76">
        <v>29.063192394386757</v>
      </c>
      <c r="E842" s="76">
        <v>552.84287931572476</v>
      </c>
      <c r="F842" s="76">
        <v>31.712154184819077</v>
      </c>
      <c r="G842" s="77">
        <v>2</v>
      </c>
      <c r="H842" s="80">
        <f t="shared" si="52"/>
        <v>31.844465894232894</v>
      </c>
      <c r="I842" s="80">
        <f t="shared" si="53"/>
        <v>1000</v>
      </c>
      <c r="K842" s="80">
        <f t="shared" si="54"/>
        <v>0</v>
      </c>
      <c r="L842" s="80" t="str">
        <f t="shared" si="55"/>
        <v/>
      </c>
    </row>
    <row r="843" spans="1:12" x14ac:dyDescent="0.8">
      <c r="A843" s="74">
        <v>842</v>
      </c>
      <c r="B843" s="75">
        <v>-24576.539137222804</v>
      </c>
      <c r="C843" s="76">
        <v>41.450941906017995</v>
      </c>
      <c r="D843" s="76">
        <v>25.196511299662177</v>
      </c>
      <c r="E843" s="76">
        <v>502.70902773032378</v>
      </c>
      <c r="F843" s="76">
        <v>33.974778298749413</v>
      </c>
      <c r="G843" s="77">
        <v>3</v>
      </c>
      <c r="H843" s="80">
        <f t="shared" si="52"/>
        <v>33.974778298749413</v>
      </c>
      <c r="I843" s="80">
        <f t="shared" si="53"/>
        <v>502.70902773032378</v>
      </c>
      <c r="K843" s="80">
        <f t="shared" si="54"/>
        <v>502.70902773032378</v>
      </c>
      <c r="L843" s="80">
        <f t="shared" si="55"/>
        <v>502.70902773032378</v>
      </c>
    </row>
    <row r="844" spans="1:12" x14ac:dyDescent="0.8">
      <c r="A844" s="74">
        <v>843</v>
      </c>
      <c r="B844" s="75">
        <v>412436.5340926745</v>
      </c>
      <c r="C844" s="76">
        <v>33.267543586303901</v>
      </c>
      <c r="D844" s="76">
        <v>24.596519672961225</v>
      </c>
      <c r="E844" s="76">
        <v>561.20604651967346</v>
      </c>
      <c r="F844" s="76">
        <v>41.170964491486743</v>
      </c>
      <c r="G844" s="77">
        <v>2</v>
      </c>
      <c r="H844" s="80">
        <f t="shared" si="52"/>
        <v>33.267543586303901</v>
      </c>
      <c r="I844" s="80">
        <f t="shared" si="53"/>
        <v>1000</v>
      </c>
      <c r="K844" s="80">
        <f t="shared" si="54"/>
        <v>0</v>
      </c>
      <c r="L844" s="80" t="str">
        <f t="shared" si="55"/>
        <v/>
      </c>
    </row>
    <row r="845" spans="1:12" x14ac:dyDescent="0.8">
      <c r="A845" s="74">
        <v>844</v>
      </c>
      <c r="B845" s="75">
        <v>478582.81916732737</v>
      </c>
      <c r="C845" s="76">
        <v>24.57624180588337</v>
      </c>
      <c r="D845" s="76">
        <v>29.98602346693081</v>
      </c>
      <c r="E845" s="76">
        <v>542.75483950812611</v>
      </c>
      <c r="F845" s="76">
        <v>44.436741296311688</v>
      </c>
      <c r="G845" s="77">
        <v>2</v>
      </c>
      <c r="H845" s="80">
        <f t="shared" si="52"/>
        <v>24.57624180588337</v>
      </c>
      <c r="I845" s="80">
        <f t="shared" si="53"/>
        <v>1000</v>
      </c>
      <c r="K845" s="80">
        <f t="shared" si="54"/>
        <v>0</v>
      </c>
      <c r="L845" s="80" t="str">
        <f t="shared" si="55"/>
        <v/>
      </c>
    </row>
    <row r="846" spans="1:12" x14ac:dyDescent="0.8">
      <c r="A846" s="74">
        <v>845</v>
      </c>
      <c r="B846" s="75">
        <v>579724.4876540103</v>
      </c>
      <c r="C846" s="76">
        <v>30.998642820316459</v>
      </c>
      <c r="D846" s="76">
        <v>27.018469319898777</v>
      </c>
      <c r="E846" s="76">
        <v>505.16757044096551</v>
      </c>
      <c r="F846" s="76">
        <v>34.555844521783392</v>
      </c>
      <c r="G846" s="77">
        <v>2</v>
      </c>
      <c r="H846" s="80">
        <f t="shared" si="52"/>
        <v>30.998642820316459</v>
      </c>
      <c r="I846" s="80">
        <f t="shared" si="53"/>
        <v>1000</v>
      </c>
      <c r="K846" s="80">
        <f t="shared" si="54"/>
        <v>0</v>
      </c>
      <c r="L846" s="80" t="str">
        <f t="shared" si="55"/>
        <v/>
      </c>
    </row>
    <row r="847" spans="1:12" x14ac:dyDescent="0.8">
      <c r="A847" s="74">
        <v>846</v>
      </c>
      <c r="B847" s="75">
        <v>259456.75781642273</v>
      </c>
      <c r="C847" s="76">
        <v>29.120461433174782</v>
      </c>
      <c r="D847" s="76">
        <v>29.294118863195248</v>
      </c>
      <c r="E847" s="76">
        <v>591.08041011237583</v>
      </c>
      <c r="F847" s="76">
        <v>37.77325366838717</v>
      </c>
      <c r="G847" s="77">
        <v>2</v>
      </c>
      <c r="H847" s="80">
        <f t="shared" si="52"/>
        <v>29.120461433174782</v>
      </c>
      <c r="I847" s="80">
        <f t="shared" si="53"/>
        <v>1000</v>
      </c>
      <c r="K847" s="80">
        <f t="shared" si="54"/>
        <v>0</v>
      </c>
      <c r="L847" s="80" t="str">
        <f t="shared" si="55"/>
        <v/>
      </c>
    </row>
    <row r="848" spans="1:12" x14ac:dyDescent="0.8">
      <c r="A848" s="74">
        <v>847</v>
      </c>
      <c r="B848" s="75">
        <v>338675.86085209763</v>
      </c>
      <c r="C848" s="76">
        <v>36.222320478191435</v>
      </c>
      <c r="D848" s="76">
        <v>23.294329982201678</v>
      </c>
      <c r="E848" s="76">
        <v>554.66793604883958</v>
      </c>
      <c r="F848" s="76">
        <v>49.036004879539512</v>
      </c>
      <c r="G848" s="77">
        <v>2</v>
      </c>
      <c r="H848" s="80">
        <f t="shared" si="52"/>
        <v>36.222320478191435</v>
      </c>
      <c r="I848" s="80">
        <f t="shared" si="53"/>
        <v>1000</v>
      </c>
      <c r="K848" s="80">
        <f t="shared" si="54"/>
        <v>0</v>
      </c>
      <c r="L848" s="80" t="str">
        <f t="shared" si="55"/>
        <v/>
      </c>
    </row>
    <row r="849" spans="1:12" x14ac:dyDescent="0.8">
      <c r="A849" s="74">
        <v>848</v>
      </c>
      <c r="B849" s="75">
        <v>-146939.21932330402</v>
      </c>
      <c r="C849" s="76">
        <v>22.868412626868984</v>
      </c>
      <c r="D849" s="76">
        <v>25.065252796339095</v>
      </c>
      <c r="E849" s="76">
        <v>430.88296369688942</v>
      </c>
      <c r="F849" s="76">
        <v>36.149625659867951</v>
      </c>
      <c r="G849" s="77">
        <v>3</v>
      </c>
      <c r="H849" s="80">
        <f t="shared" si="52"/>
        <v>36.149625659867951</v>
      </c>
      <c r="I849" s="80">
        <f t="shared" si="53"/>
        <v>430.88296369688942</v>
      </c>
      <c r="K849" s="80">
        <f t="shared" si="54"/>
        <v>430.88296369688942</v>
      </c>
      <c r="L849" s="80">
        <f t="shared" si="55"/>
        <v>430.88296369688942</v>
      </c>
    </row>
    <row r="850" spans="1:12" x14ac:dyDescent="0.8">
      <c r="A850" s="74">
        <v>849</v>
      </c>
      <c r="B850" s="75">
        <v>-233659.07417428773</v>
      </c>
      <c r="C850" s="76">
        <v>29.191265857974919</v>
      </c>
      <c r="D850" s="76">
        <v>29.173395433727475</v>
      </c>
      <c r="E850" s="76">
        <v>552.198404642284</v>
      </c>
      <c r="F850" s="76">
        <v>47.514632263357015</v>
      </c>
      <c r="G850" s="77">
        <v>3</v>
      </c>
      <c r="H850" s="80">
        <f t="shared" si="52"/>
        <v>47.514632263357015</v>
      </c>
      <c r="I850" s="80">
        <f t="shared" si="53"/>
        <v>552.198404642284</v>
      </c>
      <c r="K850" s="80">
        <f t="shared" si="54"/>
        <v>552.198404642284</v>
      </c>
      <c r="L850" s="80">
        <f t="shared" si="55"/>
        <v>552.198404642284</v>
      </c>
    </row>
    <row r="851" spans="1:12" x14ac:dyDescent="0.8">
      <c r="A851" s="74">
        <v>850</v>
      </c>
      <c r="B851" s="75">
        <v>-276571.8793250015</v>
      </c>
      <c r="C851" s="76">
        <v>29.503186392123951</v>
      </c>
      <c r="D851" s="76">
        <v>29.086806718060018</v>
      </c>
      <c r="E851" s="76">
        <v>655.17449032127638</v>
      </c>
      <c r="F851" s="76">
        <v>50.161206329541379</v>
      </c>
      <c r="G851" s="77">
        <v>3</v>
      </c>
      <c r="H851" s="80">
        <f t="shared" si="52"/>
        <v>50.161206329541379</v>
      </c>
      <c r="I851" s="80">
        <f t="shared" si="53"/>
        <v>655.17449032127638</v>
      </c>
      <c r="K851" s="80">
        <f t="shared" si="54"/>
        <v>655.17449032127638</v>
      </c>
      <c r="L851" s="80">
        <f t="shared" si="55"/>
        <v>655.17449032127638</v>
      </c>
    </row>
    <row r="852" spans="1:12" x14ac:dyDescent="0.8">
      <c r="A852" s="74">
        <v>851</v>
      </c>
      <c r="B852" s="75">
        <v>227549.18968729628</v>
      </c>
      <c r="C852" s="76">
        <v>36.919628603394145</v>
      </c>
      <c r="D852" s="76">
        <v>30.299248229179881</v>
      </c>
      <c r="E852" s="76">
        <v>497.91980277356072</v>
      </c>
      <c r="F852" s="76">
        <v>48.707191548822394</v>
      </c>
      <c r="G852" s="77">
        <v>2</v>
      </c>
      <c r="H852" s="80">
        <f t="shared" si="52"/>
        <v>36.919628603394145</v>
      </c>
      <c r="I852" s="80">
        <f t="shared" si="53"/>
        <v>1000</v>
      </c>
      <c r="K852" s="80">
        <f t="shared" si="54"/>
        <v>0</v>
      </c>
      <c r="L852" s="80" t="str">
        <f t="shared" si="55"/>
        <v/>
      </c>
    </row>
    <row r="853" spans="1:12" x14ac:dyDescent="0.8">
      <c r="A853" s="74">
        <v>852</v>
      </c>
      <c r="B853" s="75">
        <v>439956.31387741538</v>
      </c>
      <c r="C853" s="76">
        <v>30.533876470190833</v>
      </c>
      <c r="D853" s="76">
        <v>30.316141564837608</v>
      </c>
      <c r="E853" s="76">
        <v>512.55149952494889</v>
      </c>
      <c r="F853" s="76">
        <v>54.473471409927221</v>
      </c>
      <c r="G853" s="77">
        <v>2</v>
      </c>
      <c r="H853" s="80">
        <f t="shared" si="52"/>
        <v>30.533876470190833</v>
      </c>
      <c r="I853" s="80">
        <f t="shared" si="53"/>
        <v>1000</v>
      </c>
      <c r="K853" s="80">
        <f t="shared" si="54"/>
        <v>0</v>
      </c>
      <c r="L853" s="80" t="str">
        <f t="shared" si="55"/>
        <v/>
      </c>
    </row>
    <row r="854" spans="1:12" x14ac:dyDescent="0.8">
      <c r="A854" s="74">
        <v>853</v>
      </c>
      <c r="B854" s="75">
        <v>543161.53028280893</v>
      </c>
      <c r="C854" s="76">
        <v>24.611455683330423</v>
      </c>
      <c r="D854" s="76">
        <v>27.804768813262235</v>
      </c>
      <c r="E854" s="76">
        <v>522.06727888957448</v>
      </c>
      <c r="F854" s="76">
        <v>39.382883069912765</v>
      </c>
      <c r="G854" s="77">
        <v>2</v>
      </c>
      <c r="H854" s="80">
        <f t="shared" si="52"/>
        <v>24.611455683330423</v>
      </c>
      <c r="I854" s="80">
        <f t="shared" si="53"/>
        <v>1000</v>
      </c>
      <c r="K854" s="80">
        <f t="shared" si="54"/>
        <v>0</v>
      </c>
      <c r="L854" s="80" t="str">
        <f t="shared" si="55"/>
        <v/>
      </c>
    </row>
    <row r="855" spans="1:12" x14ac:dyDescent="0.8">
      <c r="A855" s="74">
        <v>854</v>
      </c>
      <c r="B855" s="75">
        <v>361679.74460825231</v>
      </c>
      <c r="C855" s="76">
        <v>32.53268405069624</v>
      </c>
      <c r="D855" s="76">
        <v>25.765950251286903</v>
      </c>
      <c r="E855" s="76">
        <v>452.0480561514126</v>
      </c>
      <c r="F855" s="76">
        <v>42.731495571729077</v>
      </c>
      <c r="G855" s="77">
        <v>2</v>
      </c>
      <c r="H855" s="80">
        <f t="shared" si="52"/>
        <v>32.53268405069624</v>
      </c>
      <c r="I855" s="80">
        <f t="shared" si="53"/>
        <v>1000</v>
      </c>
      <c r="K855" s="80">
        <f t="shared" si="54"/>
        <v>0</v>
      </c>
      <c r="L855" s="80" t="str">
        <f t="shared" si="55"/>
        <v/>
      </c>
    </row>
    <row r="856" spans="1:12" x14ac:dyDescent="0.8">
      <c r="A856" s="74">
        <v>855</v>
      </c>
      <c r="B856" s="75">
        <v>599691.34089258988</v>
      </c>
      <c r="C856" s="76">
        <v>32.98054811334174</v>
      </c>
      <c r="D856" s="76">
        <v>25.522647197855179</v>
      </c>
      <c r="E856" s="76">
        <v>486.93628607691772</v>
      </c>
      <c r="F856" s="76">
        <v>43.520852615795853</v>
      </c>
      <c r="G856" s="77">
        <v>1</v>
      </c>
      <c r="H856" s="80">
        <f t="shared" si="52"/>
        <v>25.522647197855179</v>
      </c>
      <c r="I856" s="80">
        <f t="shared" si="53"/>
        <v>1000</v>
      </c>
      <c r="K856" s="80">
        <f t="shared" si="54"/>
        <v>0</v>
      </c>
      <c r="L856" s="80" t="str">
        <f t="shared" si="55"/>
        <v/>
      </c>
    </row>
    <row r="857" spans="1:12" x14ac:dyDescent="0.8">
      <c r="A857" s="74">
        <v>856</v>
      </c>
      <c r="B857" s="75">
        <v>-177574.32987997774</v>
      </c>
      <c r="C857" s="76">
        <v>36.913739469140936</v>
      </c>
      <c r="D857" s="76">
        <v>30.47487268935712</v>
      </c>
      <c r="E857" s="76">
        <v>555.35730475053106</v>
      </c>
      <c r="F857" s="76">
        <v>46.700991898345407</v>
      </c>
      <c r="G857" s="77">
        <v>3</v>
      </c>
      <c r="H857" s="80">
        <f t="shared" si="52"/>
        <v>46.700991898345407</v>
      </c>
      <c r="I857" s="80">
        <f t="shared" si="53"/>
        <v>555.35730475053106</v>
      </c>
      <c r="K857" s="80">
        <f t="shared" si="54"/>
        <v>555.35730475053106</v>
      </c>
      <c r="L857" s="80">
        <f t="shared" si="55"/>
        <v>555.35730475053106</v>
      </c>
    </row>
    <row r="858" spans="1:12" x14ac:dyDescent="0.8">
      <c r="A858" s="74">
        <v>857</v>
      </c>
      <c r="B858" s="75">
        <v>492396.9417476682</v>
      </c>
      <c r="C858" s="76">
        <v>31.458720835878868</v>
      </c>
      <c r="D858" s="76">
        <v>25.38433670892227</v>
      </c>
      <c r="E858" s="76">
        <v>703.70783179923706</v>
      </c>
      <c r="F858" s="76">
        <v>40.772307972064084</v>
      </c>
      <c r="G858" s="77">
        <v>2</v>
      </c>
      <c r="H858" s="80">
        <f t="shared" si="52"/>
        <v>31.458720835878868</v>
      </c>
      <c r="I858" s="80">
        <f t="shared" si="53"/>
        <v>1000</v>
      </c>
      <c r="K858" s="80">
        <f t="shared" si="54"/>
        <v>0</v>
      </c>
      <c r="L858" s="80" t="str">
        <f t="shared" si="55"/>
        <v/>
      </c>
    </row>
    <row r="859" spans="1:12" x14ac:dyDescent="0.8">
      <c r="A859" s="74">
        <v>858</v>
      </c>
      <c r="B859" s="75">
        <v>516042.01151907444</v>
      </c>
      <c r="C859" s="76">
        <v>23.826674880586442</v>
      </c>
      <c r="D859" s="76">
        <v>28.717278758494508</v>
      </c>
      <c r="E859" s="76">
        <v>504.67718954839529</v>
      </c>
      <c r="F859" s="76">
        <v>44.104660544474314</v>
      </c>
      <c r="G859" s="77">
        <v>1</v>
      </c>
      <c r="H859" s="80">
        <f t="shared" si="52"/>
        <v>28.717278758494508</v>
      </c>
      <c r="I859" s="80">
        <f t="shared" si="53"/>
        <v>1000</v>
      </c>
      <c r="K859" s="80">
        <f t="shared" si="54"/>
        <v>0</v>
      </c>
      <c r="L859" s="80" t="str">
        <f t="shared" si="55"/>
        <v/>
      </c>
    </row>
    <row r="860" spans="1:12" x14ac:dyDescent="0.8">
      <c r="A860" s="74">
        <v>859</v>
      </c>
      <c r="B860" s="75">
        <v>53577.7273774778</v>
      </c>
      <c r="C860" s="76">
        <v>41.626134515241347</v>
      </c>
      <c r="D860" s="76">
        <v>27.996579019509792</v>
      </c>
      <c r="E860" s="76">
        <v>429.25469605403026</v>
      </c>
      <c r="F860" s="76">
        <v>41.026648736685743</v>
      </c>
      <c r="G860" s="77">
        <v>2</v>
      </c>
      <c r="H860" s="80">
        <f t="shared" si="52"/>
        <v>41.626134515241347</v>
      </c>
      <c r="I860" s="80">
        <f t="shared" si="53"/>
        <v>1000</v>
      </c>
      <c r="K860" s="80">
        <f t="shared" si="54"/>
        <v>0</v>
      </c>
      <c r="L860" s="80" t="str">
        <f t="shared" si="55"/>
        <v/>
      </c>
    </row>
    <row r="861" spans="1:12" x14ac:dyDescent="0.8">
      <c r="A861" s="74">
        <v>860</v>
      </c>
      <c r="B861" s="75">
        <v>510859.56736049009</v>
      </c>
      <c r="C861" s="76">
        <v>32.79406473216477</v>
      </c>
      <c r="D861" s="76">
        <v>29.15080616249648</v>
      </c>
      <c r="E861" s="76">
        <v>534.16047163020767</v>
      </c>
      <c r="F861" s="76">
        <v>37.860129107291556</v>
      </c>
      <c r="G861" s="77">
        <v>2</v>
      </c>
      <c r="H861" s="80">
        <f t="shared" si="52"/>
        <v>32.79406473216477</v>
      </c>
      <c r="I861" s="80">
        <f t="shared" si="53"/>
        <v>1000</v>
      </c>
      <c r="K861" s="80">
        <f t="shared" si="54"/>
        <v>0</v>
      </c>
      <c r="L861" s="80" t="str">
        <f t="shared" si="55"/>
        <v/>
      </c>
    </row>
    <row r="862" spans="1:12" x14ac:dyDescent="0.8">
      <c r="A862" s="74">
        <v>861</v>
      </c>
      <c r="B862" s="75">
        <v>210101.42579860147</v>
      </c>
      <c r="C862" s="76">
        <v>36.434647752288491</v>
      </c>
      <c r="D862" s="76">
        <v>26.564144898772341</v>
      </c>
      <c r="E862" s="76">
        <v>491.66673101133273</v>
      </c>
      <c r="F862" s="76">
        <v>39.216135438059382</v>
      </c>
      <c r="G862" s="77">
        <v>2</v>
      </c>
      <c r="H862" s="80">
        <f t="shared" si="52"/>
        <v>36.434647752288491</v>
      </c>
      <c r="I862" s="80">
        <f t="shared" si="53"/>
        <v>1000</v>
      </c>
      <c r="K862" s="80">
        <f t="shared" si="54"/>
        <v>0</v>
      </c>
      <c r="L862" s="80" t="str">
        <f t="shared" si="55"/>
        <v/>
      </c>
    </row>
    <row r="863" spans="1:12" x14ac:dyDescent="0.8">
      <c r="A863" s="74">
        <v>862</v>
      </c>
      <c r="B863" s="75">
        <v>65710.832107884809</v>
      </c>
      <c r="C863" s="76">
        <v>39.221578057385486</v>
      </c>
      <c r="D863" s="76">
        <v>27.099048732230216</v>
      </c>
      <c r="E863" s="76">
        <v>540.09307815305056</v>
      </c>
      <c r="F863" s="76">
        <v>45.457283344064891</v>
      </c>
      <c r="G863" s="77">
        <v>2</v>
      </c>
      <c r="H863" s="80">
        <f t="shared" si="52"/>
        <v>39.221578057385486</v>
      </c>
      <c r="I863" s="80">
        <f t="shared" si="53"/>
        <v>1000</v>
      </c>
      <c r="K863" s="80">
        <f t="shared" si="54"/>
        <v>0</v>
      </c>
      <c r="L863" s="80" t="str">
        <f t="shared" si="55"/>
        <v/>
      </c>
    </row>
    <row r="864" spans="1:12" x14ac:dyDescent="0.8">
      <c r="A864" s="74">
        <v>863</v>
      </c>
      <c r="B864" s="75">
        <v>3985.6737941792235</v>
      </c>
      <c r="C864" s="76">
        <v>44.338207427946855</v>
      </c>
      <c r="D864" s="76">
        <v>31.757242177623684</v>
      </c>
      <c r="E864" s="76">
        <v>631.50618146510578</v>
      </c>
      <c r="F864" s="76">
        <v>42.430553609410637</v>
      </c>
      <c r="G864" s="77">
        <v>2</v>
      </c>
      <c r="H864" s="80">
        <f t="shared" si="52"/>
        <v>44.338207427946855</v>
      </c>
      <c r="I864" s="80">
        <f t="shared" si="53"/>
        <v>1000</v>
      </c>
      <c r="K864" s="80">
        <f t="shared" si="54"/>
        <v>0</v>
      </c>
      <c r="L864" s="80" t="str">
        <f t="shared" si="55"/>
        <v/>
      </c>
    </row>
    <row r="865" spans="1:12" x14ac:dyDescent="0.8">
      <c r="A865" s="74">
        <v>864</v>
      </c>
      <c r="B865" s="75">
        <v>651487.11283358326</v>
      </c>
      <c r="C865" s="76">
        <v>25.780048010016557</v>
      </c>
      <c r="D865" s="76">
        <v>26.522927313896965</v>
      </c>
      <c r="E865" s="76">
        <v>437.10065238091278</v>
      </c>
      <c r="F865" s="76">
        <v>52.850538096686364</v>
      </c>
      <c r="G865" s="77">
        <v>2</v>
      </c>
      <c r="H865" s="80">
        <f t="shared" si="52"/>
        <v>25.780048010016557</v>
      </c>
      <c r="I865" s="80">
        <f t="shared" si="53"/>
        <v>1000</v>
      </c>
      <c r="K865" s="80">
        <f t="shared" si="54"/>
        <v>0</v>
      </c>
      <c r="L865" s="80" t="str">
        <f t="shared" si="55"/>
        <v/>
      </c>
    </row>
    <row r="866" spans="1:12" x14ac:dyDescent="0.8">
      <c r="A866" s="74">
        <v>865</v>
      </c>
      <c r="B866" s="75">
        <v>-141057.54799015005</v>
      </c>
      <c r="C866" s="76">
        <v>38.590388475011324</v>
      </c>
      <c r="D866" s="76">
        <v>29.386450313627165</v>
      </c>
      <c r="E866" s="76">
        <v>625.54550571393611</v>
      </c>
      <c r="F866" s="76">
        <v>45.221065622456962</v>
      </c>
      <c r="G866" s="77">
        <v>3</v>
      </c>
      <c r="H866" s="80">
        <f t="shared" si="52"/>
        <v>45.221065622456962</v>
      </c>
      <c r="I866" s="80">
        <f t="shared" si="53"/>
        <v>625.54550571393611</v>
      </c>
      <c r="K866" s="80">
        <f t="shared" si="54"/>
        <v>625.54550571393611</v>
      </c>
      <c r="L866" s="80">
        <f t="shared" si="55"/>
        <v>625.54550571393611</v>
      </c>
    </row>
    <row r="867" spans="1:12" x14ac:dyDescent="0.8">
      <c r="A867" s="74">
        <v>866</v>
      </c>
      <c r="B867" s="75">
        <v>300724.65904110949</v>
      </c>
      <c r="C867" s="76">
        <v>37.218642937366603</v>
      </c>
      <c r="D867" s="76">
        <v>29.785750957032089</v>
      </c>
      <c r="E867" s="76">
        <v>587.75450277310506</v>
      </c>
      <c r="F867" s="76">
        <v>42.381213936635746</v>
      </c>
      <c r="G867" s="77">
        <v>2</v>
      </c>
      <c r="H867" s="80">
        <f t="shared" si="52"/>
        <v>37.218642937366603</v>
      </c>
      <c r="I867" s="80">
        <f t="shared" si="53"/>
        <v>1000</v>
      </c>
      <c r="K867" s="80">
        <f t="shared" si="54"/>
        <v>0</v>
      </c>
      <c r="L867" s="80" t="str">
        <f t="shared" si="55"/>
        <v/>
      </c>
    </row>
    <row r="868" spans="1:12" x14ac:dyDescent="0.8">
      <c r="A868" s="74">
        <v>867</v>
      </c>
      <c r="B868" s="75">
        <v>395382.29338983772</v>
      </c>
      <c r="C868" s="76">
        <v>34.132715236568941</v>
      </c>
      <c r="D868" s="76">
        <v>29.501413482338382</v>
      </c>
      <c r="E868" s="76">
        <v>528.56533468444445</v>
      </c>
      <c r="F868" s="76">
        <v>53.5524946196645</v>
      </c>
      <c r="G868" s="77">
        <v>1</v>
      </c>
      <c r="H868" s="80">
        <f t="shared" si="52"/>
        <v>29.501413482338382</v>
      </c>
      <c r="I868" s="80">
        <f t="shared" si="53"/>
        <v>1000</v>
      </c>
      <c r="K868" s="80">
        <f t="shared" si="54"/>
        <v>0</v>
      </c>
      <c r="L868" s="80" t="str">
        <f t="shared" si="55"/>
        <v/>
      </c>
    </row>
    <row r="869" spans="1:12" x14ac:dyDescent="0.8">
      <c r="A869" s="74">
        <v>868</v>
      </c>
      <c r="B869" s="75">
        <v>275253.21523814229</v>
      </c>
      <c r="C869" s="76">
        <v>34.939024959316185</v>
      </c>
      <c r="D869" s="76">
        <v>25.325560860330917</v>
      </c>
      <c r="E869" s="76">
        <v>536.3171318460337</v>
      </c>
      <c r="F869" s="76">
        <v>41.851130930499984</v>
      </c>
      <c r="G869" s="77">
        <v>2</v>
      </c>
      <c r="H869" s="80">
        <f t="shared" si="52"/>
        <v>34.939024959316185</v>
      </c>
      <c r="I869" s="80">
        <f t="shared" si="53"/>
        <v>1000</v>
      </c>
      <c r="K869" s="80">
        <f t="shared" si="54"/>
        <v>0</v>
      </c>
      <c r="L869" s="80" t="str">
        <f t="shared" si="55"/>
        <v/>
      </c>
    </row>
    <row r="870" spans="1:12" x14ac:dyDescent="0.8">
      <c r="A870" s="74">
        <v>869</v>
      </c>
      <c r="B870" s="75">
        <v>276324.43693168298</v>
      </c>
      <c r="C870" s="76">
        <v>34.763053546791141</v>
      </c>
      <c r="D870" s="76">
        <v>25.021747285717375</v>
      </c>
      <c r="E870" s="76">
        <v>584.37186515699295</v>
      </c>
      <c r="F870" s="76">
        <v>39.010733431650564</v>
      </c>
      <c r="G870" s="77">
        <v>2</v>
      </c>
      <c r="H870" s="80">
        <f t="shared" si="52"/>
        <v>34.763053546791141</v>
      </c>
      <c r="I870" s="80">
        <f t="shared" si="53"/>
        <v>1000</v>
      </c>
      <c r="K870" s="80">
        <f t="shared" si="54"/>
        <v>0</v>
      </c>
      <c r="L870" s="80" t="str">
        <f t="shared" si="55"/>
        <v/>
      </c>
    </row>
    <row r="871" spans="1:12" x14ac:dyDescent="0.8">
      <c r="A871" s="74">
        <v>870</v>
      </c>
      <c r="B871" s="75">
        <v>137940.32975547877</v>
      </c>
      <c r="C871" s="76">
        <v>42.076753505717214</v>
      </c>
      <c r="D871" s="76">
        <v>28.135775302590282</v>
      </c>
      <c r="E871" s="76">
        <v>569.76816533261854</v>
      </c>
      <c r="F871" s="76">
        <v>48.972743189117828</v>
      </c>
      <c r="G871" s="77">
        <v>2</v>
      </c>
      <c r="H871" s="80">
        <f t="shared" si="52"/>
        <v>42.076753505717214</v>
      </c>
      <c r="I871" s="80">
        <f t="shared" si="53"/>
        <v>1000</v>
      </c>
      <c r="K871" s="80">
        <f t="shared" si="54"/>
        <v>0</v>
      </c>
      <c r="L871" s="80" t="str">
        <f t="shared" si="55"/>
        <v/>
      </c>
    </row>
    <row r="872" spans="1:12" x14ac:dyDescent="0.8">
      <c r="A872" s="74">
        <v>871</v>
      </c>
      <c r="B872" s="75">
        <v>-33572.362182096345</v>
      </c>
      <c r="C872" s="76">
        <v>44.255689348079748</v>
      </c>
      <c r="D872" s="76">
        <v>24.352469518227924</v>
      </c>
      <c r="E872" s="76">
        <v>628.09666933536073</v>
      </c>
      <c r="F872" s="76">
        <v>35.601690912245921</v>
      </c>
      <c r="G872" s="77">
        <v>2</v>
      </c>
      <c r="H872" s="80">
        <f t="shared" si="52"/>
        <v>44.255689348079748</v>
      </c>
      <c r="I872" s="80">
        <f t="shared" si="53"/>
        <v>1000</v>
      </c>
      <c r="K872" s="80">
        <f t="shared" si="54"/>
        <v>0</v>
      </c>
      <c r="L872" s="80" t="str">
        <f t="shared" si="55"/>
        <v/>
      </c>
    </row>
    <row r="873" spans="1:12" x14ac:dyDescent="0.8">
      <c r="A873" s="74">
        <v>872</v>
      </c>
      <c r="B873" s="75">
        <v>-152855.70654054848</v>
      </c>
      <c r="C873" s="76">
        <v>24.335427808904047</v>
      </c>
      <c r="D873" s="76">
        <v>30.255697610677949</v>
      </c>
      <c r="E873" s="76">
        <v>476.66889944415811</v>
      </c>
      <c r="F873" s="76">
        <v>39.61860311230808</v>
      </c>
      <c r="G873" s="77">
        <v>3</v>
      </c>
      <c r="H873" s="80">
        <f t="shared" si="52"/>
        <v>39.61860311230808</v>
      </c>
      <c r="I873" s="80">
        <f t="shared" si="53"/>
        <v>476.66889944415811</v>
      </c>
      <c r="K873" s="80">
        <f t="shared" si="54"/>
        <v>476.66889944415811</v>
      </c>
      <c r="L873" s="80">
        <f t="shared" si="55"/>
        <v>476.66889944415811</v>
      </c>
    </row>
    <row r="874" spans="1:12" x14ac:dyDescent="0.8">
      <c r="A874" s="74">
        <v>873</v>
      </c>
      <c r="B874" s="75">
        <v>417624.47206829162</v>
      </c>
      <c r="C874" s="76">
        <v>26.067147228776676</v>
      </c>
      <c r="D874" s="76">
        <v>25.684709276907302</v>
      </c>
      <c r="E874" s="76">
        <v>467.37394400485778</v>
      </c>
      <c r="F874" s="76">
        <v>38.346512570434612</v>
      </c>
      <c r="G874" s="77">
        <v>1</v>
      </c>
      <c r="H874" s="80">
        <f t="shared" si="52"/>
        <v>25.684709276907302</v>
      </c>
      <c r="I874" s="80">
        <f t="shared" si="53"/>
        <v>1000</v>
      </c>
      <c r="K874" s="80">
        <f t="shared" si="54"/>
        <v>0</v>
      </c>
      <c r="L874" s="80" t="str">
        <f t="shared" si="55"/>
        <v/>
      </c>
    </row>
    <row r="875" spans="1:12" x14ac:dyDescent="0.8">
      <c r="A875" s="74">
        <v>874</v>
      </c>
      <c r="B875" s="75">
        <v>632931.44139797427</v>
      </c>
      <c r="C875" s="76">
        <v>31.924234135797949</v>
      </c>
      <c r="D875" s="76">
        <v>26.933102177281679</v>
      </c>
      <c r="E875" s="76">
        <v>634.79414989487395</v>
      </c>
      <c r="F875" s="76">
        <v>37.30268322420153</v>
      </c>
      <c r="G875" s="77">
        <v>1</v>
      </c>
      <c r="H875" s="80">
        <f t="shared" si="52"/>
        <v>26.933102177281679</v>
      </c>
      <c r="I875" s="80">
        <f t="shared" si="53"/>
        <v>1000</v>
      </c>
      <c r="K875" s="80">
        <f t="shared" si="54"/>
        <v>0</v>
      </c>
      <c r="L875" s="80" t="str">
        <f t="shared" si="55"/>
        <v/>
      </c>
    </row>
    <row r="876" spans="1:12" x14ac:dyDescent="0.8">
      <c r="A876" s="74">
        <v>875</v>
      </c>
      <c r="B876" s="75">
        <v>437861.19784693234</v>
      </c>
      <c r="C876" s="76">
        <v>26.124983535020238</v>
      </c>
      <c r="D876" s="76">
        <v>32.268838969399788</v>
      </c>
      <c r="E876" s="76">
        <v>675.75952316660425</v>
      </c>
      <c r="F876" s="76">
        <v>45.899353072200583</v>
      </c>
      <c r="G876" s="77">
        <v>1</v>
      </c>
      <c r="H876" s="80">
        <f t="shared" si="52"/>
        <v>32.268838969399788</v>
      </c>
      <c r="I876" s="80">
        <f t="shared" si="53"/>
        <v>1000</v>
      </c>
      <c r="K876" s="80">
        <f t="shared" si="54"/>
        <v>0</v>
      </c>
      <c r="L876" s="80" t="str">
        <f t="shared" si="55"/>
        <v/>
      </c>
    </row>
    <row r="877" spans="1:12" x14ac:dyDescent="0.8">
      <c r="A877" s="74">
        <v>876</v>
      </c>
      <c r="B877" s="75">
        <v>312541.22334295232</v>
      </c>
      <c r="C877" s="76">
        <v>31.429760494690655</v>
      </c>
      <c r="D877" s="76">
        <v>25.907961506541824</v>
      </c>
      <c r="E877" s="76">
        <v>550.1613726657788</v>
      </c>
      <c r="F877" s="76">
        <v>44.145556283268519</v>
      </c>
      <c r="G877" s="77">
        <v>2</v>
      </c>
      <c r="H877" s="80">
        <f t="shared" si="52"/>
        <v>31.429760494690655</v>
      </c>
      <c r="I877" s="80">
        <f t="shared" si="53"/>
        <v>1000</v>
      </c>
      <c r="K877" s="80">
        <f t="shared" si="54"/>
        <v>0</v>
      </c>
      <c r="L877" s="80" t="str">
        <f t="shared" si="55"/>
        <v/>
      </c>
    </row>
    <row r="878" spans="1:12" x14ac:dyDescent="0.8">
      <c r="A878" s="74">
        <v>877</v>
      </c>
      <c r="B878" s="75">
        <v>16803.20640262356</v>
      </c>
      <c r="C878" s="76">
        <v>45.260710114019716</v>
      </c>
      <c r="D878" s="76">
        <v>27.554212821790514</v>
      </c>
      <c r="E878" s="76">
        <v>465.20692240625027</v>
      </c>
      <c r="F878" s="76">
        <v>33.629082487697751</v>
      </c>
      <c r="G878" s="77">
        <v>2</v>
      </c>
      <c r="H878" s="80">
        <f t="shared" si="52"/>
        <v>45.260710114019716</v>
      </c>
      <c r="I878" s="80">
        <f t="shared" si="53"/>
        <v>1000</v>
      </c>
      <c r="K878" s="80">
        <f t="shared" si="54"/>
        <v>0</v>
      </c>
      <c r="L878" s="80" t="str">
        <f t="shared" si="55"/>
        <v/>
      </c>
    </row>
    <row r="879" spans="1:12" x14ac:dyDescent="0.8">
      <c r="A879" s="74">
        <v>878</v>
      </c>
      <c r="B879" s="75">
        <v>441548.86427774862</v>
      </c>
      <c r="C879" s="76">
        <v>28.360913863377142</v>
      </c>
      <c r="D879" s="76">
        <v>25.499710993679841</v>
      </c>
      <c r="E879" s="76">
        <v>702.32455001379674</v>
      </c>
      <c r="F879" s="76">
        <v>45.253205124401958</v>
      </c>
      <c r="G879" s="77">
        <v>2</v>
      </c>
      <c r="H879" s="80">
        <f t="shared" si="52"/>
        <v>28.360913863377142</v>
      </c>
      <c r="I879" s="80">
        <f t="shared" si="53"/>
        <v>1000</v>
      </c>
      <c r="K879" s="80">
        <f t="shared" si="54"/>
        <v>0</v>
      </c>
      <c r="L879" s="80" t="str">
        <f t="shared" si="55"/>
        <v/>
      </c>
    </row>
    <row r="880" spans="1:12" x14ac:dyDescent="0.8">
      <c r="A880" s="74">
        <v>879</v>
      </c>
      <c r="B880" s="75">
        <v>257519.54132241546</v>
      </c>
      <c r="C880" s="76">
        <v>33.16687915900205</v>
      </c>
      <c r="D880" s="76">
        <v>31.409178953317781</v>
      </c>
      <c r="E880" s="76">
        <v>552.18013301992926</v>
      </c>
      <c r="F880" s="76">
        <v>41.243157426500744</v>
      </c>
      <c r="G880" s="77">
        <v>1</v>
      </c>
      <c r="H880" s="80">
        <f t="shared" si="52"/>
        <v>31.409178953317781</v>
      </c>
      <c r="I880" s="80">
        <f t="shared" si="53"/>
        <v>1000</v>
      </c>
      <c r="K880" s="80">
        <f t="shared" si="54"/>
        <v>0</v>
      </c>
      <c r="L880" s="80" t="str">
        <f t="shared" si="55"/>
        <v/>
      </c>
    </row>
    <row r="881" spans="1:12" x14ac:dyDescent="0.8">
      <c r="A881" s="74">
        <v>880</v>
      </c>
      <c r="B881" s="75">
        <v>220841.08173743985</v>
      </c>
      <c r="C881" s="76">
        <v>30.683947833436925</v>
      </c>
      <c r="D881" s="76">
        <v>26.716332115360387</v>
      </c>
      <c r="E881" s="76">
        <v>442.78355418841642</v>
      </c>
      <c r="F881" s="76">
        <v>45.532119074339228</v>
      </c>
      <c r="G881" s="77">
        <v>2</v>
      </c>
      <c r="H881" s="80">
        <f t="shared" si="52"/>
        <v>30.683947833436925</v>
      </c>
      <c r="I881" s="80">
        <f t="shared" si="53"/>
        <v>1000</v>
      </c>
      <c r="K881" s="80">
        <f t="shared" si="54"/>
        <v>0</v>
      </c>
      <c r="L881" s="80" t="str">
        <f t="shared" si="55"/>
        <v/>
      </c>
    </row>
    <row r="882" spans="1:12" x14ac:dyDescent="0.8">
      <c r="A882" s="74">
        <v>881</v>
      </c>
      <c r="B882" s="75">
        <v>486233.93951567682</v>
      </c>
      <c r="C882" s="76">
        <v>22.986463931732004</v>
      </c>
      <c r="D882" s="76">
        <v>27.249429689443762</v>
      </c>
      <c r="E882" s="76">
        <v>669.28668284586252</v>
      </c>
      <c r="F882" s="76">
        <v>37.637148745779299</v>
      </c>
      <c r="G882" s="77">
        <v>2</v>
      </c>
      <c r="H882" s="80">
        <f t="shared" si="52"/>
        <v>22.986463931732004</v>
      </c>
      <c r="I882" s="80">
        <f t="shared" si="53"/>
        <v>1000</v>
      </c>
      <c r="K882" s="80">
        <f t="shared" si="54"/>
        <v>0</v>
      </c>
      <c r="L882" s="80" t="str">
        <f t="shared" si="55"/>
        <v/>
      </c>
    </row>
    <row r="883" spans="1:12" x14ac:dyDescent="0.8">
      <c r="A883" s="74">
        <v>882</v>
      </c>
      <c r="B883" s="75">
        <v>476465.27434721449</v>
      </c>
      <c r="C883" s="76">
        <v>28.393343986799323</v>
      </c>
      <c r="D883" s="76">
        <v>25.606822691222007</v>
      </c>
      <c r="E883" s="76">
        <v>680.56267985446618</v>
      </c>
      <c r="F883" s="76">
        <v>50.607785139870913</v>
      </c>
      <c r="G883" s="77">
        <v>2</v>
      </c>
      <c r="H883" s="80">
        <f t="shared" si="52"/>
        <v>28.393343986799323</v>
      </c>
      <c r="I883" s="80">
        <f t="shared" si="53"/>
        <v>1000</v>
      </c>
      <c r="K883" s="80">
        <f t="shared" si="54"/>
        <v>0</v>
      </c>
      <c r="L883" s="80" t="str">
        <f t="shared" si="55"/>
        <v/>
      </c>
    </row>
    <row r="884" spans="1:12" x14ac:dyDescent="0.8">
      <c r="A884" s="74">
        <v>883</v>
      </c>
      <c r="B884" s="75">
        <v>-184226.1460521163</v>
      </c>
      <c r="C884" s="76">
        <v>34.737607041789701</v>
      </c>
      <c r="D884" s="76">
        <v>31.183490080532913</v>
      </c>
      <c r="E884" s="76">
        <v>655.42290522046653</v>
      </c>
      <c r="F884" s="76">
        <v>47.554510482364556</v>
      </c>
      <c r="G884" s="77">
        <v>3</v>
      </c>
      <c r="H884" s="80">
        <f t="shared" si="52"/>
        <v>47.554510482364556</v>
      </c>
      <c r="I884" s="80">
        <f t="shared" si="53"/>
        <v>655.42290522046653</v>
      </c>
      <c r="K884" s="80">
        <f t="shared" si="54"/>
        <v>655.42290522046653</v>
      </c>
      <c r="L884" s="80">
        <f t="shared" si="55"/>
        <v>655.42290522046653</v>
      </c>
    </row>
    <row r="885" spans="1:12" x14ac:dyDescent="0.8">
      <c r="A885" s="74">
        <v>884</v>
      </c>
      <c r="B885" s="75">
        <v>522836.88993436657</v>
      </c>
      <c r="C885" s="76">
        <v>37.987554859460246</v>
      </c>
      <c r="D885" s="76">
        <v>23.150852495763765</v>
      </c>
      <c r="E885" s="76">
        <v>526.97203269603699</v>
      </c>
      <c r="F885" s="76">
        <v>34.918487868328988</v>
      </c>
      <c r="G885" s="77">
        <v>1</v>
      </c>
      <c r="H885" s="80">
        <f t="shared" si="52"/>
        <v>23.150852495763765</v>
      </c>
      <c r="I885" s="80">
        <f t="shared" si="53"/>
        <v>1000</v>
      </c>
      <c r="K885" s="80">
        <f t="shared" si="54"/>
        <v>0</v>
      </c>
      <c r="L885" s="80" t="str">
        <f t="shared" si="55"/>
        <v/>
      </c>
    </row>
    <row r="886" spans="1:12" x14ac:dyDescent="0.8">
      <c r="A886" s="74">
        <v>885</v>
      </c>
      <c r="B886" s="75">
        <v>564803.79445891664</v>
      </c>
      <c r="C886" s="76">
        <v>28.186985096280321</v>
      </c>
      <c r="D886" s="76">
        <v>24.849729639195619</v>
      </c>
      <c r="E886" s="76">
        <v>473.16014324850505</v>
      </c>
      <c r="F886" s="76">
        <v>51.196322083946569</v>
      </c>
      <c r="G886" s="77">
        <v>1</v>
      </c>
      <c r="H886" s="80">
        <f t="shared" si="52"/>
        <v>24.849729639195619</v>
      </c>
      <c r="I886" s="80">
        <f t="shared" si="53"/>
        <v>1000</v>
      </c>
      <c r="K886" s="80">
        <f t="shared" si="54"/>
        <v>0</v>
      </c>
      <c r="L886" s="80" t="str">
        <f t="shared" si="55"/>
        <v/>
      </c>
    </row>
    <row r="887" spans="1:12" x14ac:dyDescent="0.8">
      <c r="A887" s="74">
        <v>886</v>
      </c>
      <c r="B887" s="75">
        <v>642198.562136136</v>
      </c>
      <c r="C887" s="76">
        <v>38.552132616946871</v>
      </c>
      <c r="D887" s="76">
        <v>21.987075125971877</v>
      </c>
      <c r="E887" s="76">
        <v>669.41022094737014</v>
      </c>
      <c r="F887" s="76">
        <v>46.667759807069473</v>
      </c>
      <c r="G887" s="77">
        <v>1</v>
      </c>
      <c r="H887" s="80">
        <f t="shared" si="52"/>
        <v>21.987075125971877</v>
      </c>
      <c r="I887" s="80">
        <f t="shared" si="53"/>
        <v>1000</v>
      </c>
      <c r="K887" s="80">
        <f t="shared" si="54"/>
        <v>0</v>
      </c>
      <c r="L887" s="80" t="str">
        <f t="shared" si="55"/>
        <v/>
      </c>
    </row>
    <row r="888" spans="1:12" x14ac:dyDescent="0.8">
      <c r="A888" s="74">
        <v>887</v>
      </c>
      <c r="B888" s="75">
        <v>-4102.6479848639574</v>
      </c>
      <c r="C888" s="76">
        <v>39.468981124530934</v>
      </c>
      <c r="D888" s="76">
        <v>28.955463937608393</v>
      </c>
      <c r="E888" s="76">
        <v>486.68445413614836</v>
      </c>
      <c r="F888" s="76">
        <v>31.995390995704717</v>
      </c>
      <c r="G888" s="77">
        <v>3</v>
      </c>
      <c r="H888" s="80">
        <f t="shared" si="52"/>
        <v>31.995390995704717</v>
      </c>
      <c r="I888" s="80">
        <f t="shared" si="53"/>
        <v>486.68445413614836</v>
      </c>
      <c r="K888" s="80">
        <f t="shared" si="54"/>
        <v>486.68445413614836</v>
      </c>
      <c r="L888" s="80">
        <f t="shared" si="55"/>
        <v>486.68445413614836</v>
      </c>
    </row>
    <row r="889" spans="1:12" x14ac:dyDescent="0.8">
      <c r="A889" s="74">
        <v>888</v>
      </c>
      <c r="B889" s="75">
        <v>572015.5716199223</v>
      </c>
      <c r="C889" s="76">
        <v>29.93695455146009</v>
      </c>
      <c r="D889" s="76">
        <v>27.529738949650845</v>
      </c>
      <c r="E889" s="76">
        <v>526.85072125712668</v>
      </c>
      <c r="F889" s="76">
        <v>36.006797086259603</v>
      </c>
      <c r="G889" s="77">
        <v>2</v>
      </c>
      <c r="H889" s="80">
        <f t="shared" si="52"/>
        <v>29.93695455146009</v>
      </c>
      <c r="I889" s="80">
        <f t="shared" si="53"/>
        <v>1000</v>
      </c>
      <c r="K889" s="80">
        <f t="shared" si="54"/>
        <v>0</v>
      </c>
      <c r="L889" s="80" t="str">
        <f t="shared" si="55"/>
        <v/>
      </c>
    </row>
    <row r="890" spans="1:12" x14ac:dyDescent="0.8">
      <c r="A890" s="74">
        <v>889</v>
      </c>
      <c r="B890" s="75">
        <v>323008.92537418823</v>
      </c>
      <c r="C890" s="76">
        <v>29.387054322887376</v>
      </c>
      <c r="D890" s="76">
        <v>33.604215144923671</v>
      </c>
      <c r="E890" s="76">
        <v>677.72735279388087</v>
      </c>
      <c r="F890" s="76">
        <v>37.511640144060337</v>
      </c>
      <c r="G890" s="77">
        <v>2</v>
      </c>
      <c r="H890" s="80">
        <f t="shared" si="52"/>
        <v>29.387054322887376</v>
      </c>
      <c r="I890" s="80">
        <f t="shared" si="53"/>
        <v>1000</v>
      </c>
      <c r="K890" s="80">
        <f t="shared" si="54"/>
        <v>0</v>
      </c>
      <c r="L890" s="80" t="str">
        <f t="shared" si="55"/>
        <v/>
      </c>
    </row>
    <row r="891" spans="1:12" x14ac:dyDescent="0.8">
      <c r="A891" s="74">
        <v>890</v>
      </c>
      <c r="B891" s="75">
        <v>463126.98398555117</v>
      </c>
      <c r="C891" s="76">
        <v>22.465039128648574</v>
      </c>
      <c r="D891" s="76">
        <v>28.096268708948259</v>
      </c>
      <c r="E891" s="76">
        <v>746.98109771759766</v>
      </c>
      <c r="F891" s="76">
        <v>46.983528620476505</v>
      </c>
      <c r="G891" s="77">
        <v>2</v>
      </c>
      <c r="H891" s="80">
        <f t="shared" si="52"/>
        <v>22.465039128648574</v>
      </c>
      <c r="I891" s="80">
        <f t="shared" si="53"/>
        <v>1000</v>
      </c>
      <c r="K891" s="80">
        <f t="shared" si="54"/>
        <v>0</v>
      </c>
      <c r="L891" s="80" t="str">
        <f t="shared" si="55"/>
        <v/>
      </c>
    </row>
    <row r="892" spans="1:12" x14ac:dyDescent="0.8">
      <c r="A892" s="74">
        <v>891</v>
      </c>
      <c r="B892" s="75">
        <v>471911.45126691973</v>
      </c>
      <c r="C892" s="76">
        <v>29.247535467158364</v>
      </c>
      <c r="D892" s="76">
        <v>29.414406897284479</v>
      </c>
      <c r="E892" s="76">
        <v>545.80519945613707</v>
      </c>
      <c r="F892" s="76">
        <v>29.172802045305591</v>
      </c>
      <c r="G892" s="77">
        <v>2</v>
      </c>
      <c r="H892" s="80">
        <f t="shared" si="52"/>
        <v>29.247535467158364</v>
      </c>
      <c r="I892" s="80">
        <f t="shared" si="53"/>
        <v>1000</v>
      </c>
      <c r="K892" s="80">
        <f t="shared" si="54"/>
        <v>0</v>
      </c>
      <c r="L892" s="80" t="str">
        <f t="shared" si="55"/>
        <v/>
      </c>
    </row>
    <row r="893" spans="1:12" x14ac:dyDescent="0.8">
      <c r="A893" s="74">
        <v>892</v>
      </c>
      <c r="B893" s="75">
        <v>409649.22003829549</v>
      </c>
      <c r="C893" s="76">
        <v>29.206825620402636</v>
      </c>
      <c r="D893" s="76">
        <v>28.848518214895769</v>
      </c>
      <c r="E893" s="76">
        <v>525.8832252402882</v>
      </c>
      <c r="F893" s="76">
        <v>35.804873477071375</v>
      </c>
      <c r="G893" s="77">
        <v>1</v>
      </c>
      <c r="H893" s="80">
        <f t="shared" si="52"/>
        <v>28.848518214895769</v>
      </c>
      <c r="I893" s="80">
        <f t="shared" si="53"/>
        <v>1000</v>
      </c>
      <c r="K893" s="80">
        <f t="shared" si="54"/>
        <v>0</v>
      </c>
      <c r="L893" s="80" t="str">
        <f t="shared" si="55"/>
        <v/>
      </c>
    </row>
    <row r="894" spans="1:12" x14ac:dyDescent="0.8">
      <c r="A894" s="74">
        <v>893</v>
      </c>
      <c r="B894" s="75">
        <v>-199739.1911970498</v>
      </c>
      <c r="C894" s="76">
        <v>31.891960692528926</v>
      </c>
      <c r="D894" s="76">
        <v>32.68381645859882</v>
      </c>
      <c r="E894" s="76">
        <v>615.54703139242611</v>
      </c>
      <c r="F894" s="76">
        <v>46.223120529731531</v>
      </c>
      <c r="G894" s="77">
        <v>3</v>
      </c>
      <c r="H894" s="80">
        <f t="shared" si="52"/>
        <v>46.223120529731531</v>
      </c>
      <c r="I894" s="80">
        <f t="shared" si="53"/>
        <v>615.54703139242611</v>
      </c>
      <c r="K894" s="80">
        <f t="shared" si="54"/>
        <v>615.54703139242611</v>
      </c>
      <c r="L894" s="80">
        <f t="shared" si="55"/>
        <v>615.54703139242611</v>
      </c>
    </row>
    <row r="895" spans="1:12" x14ac:dyDescent="0.8">
      <c r="A895" s="74">
        <v>894</v>
      </c>
      <c r="B895" s="75">
        <v>535371.77519123233</v>
      </c>
      <c r="C895" s="76">
        <v>39.672974412482361</v>
      </c>
      <c r="D895" s="76">
        <v>28.11658343392747</v>
      </c>
      <c r="E895" s="76">
        <v>502.49679862506014</v>
      </c>
      <c r="F895" s="76">
        <v>42.603310934403119</v>
      </c>
      <c r="G895" s="77">
        <v>1</v>
      </c>
      <c r="H895" s="80">
        <f t="shared" si="52"/>
        <v>28.11658343392747</v>
      </c>
      <c r="I895" s="80">
        <f t="shared" si="53"/>
        <v>1000</v>
      </c>
      <c r="K895" s="80">
        <f t="shared" si="54"/>
        <v>0</v>
      </c>
      <c r="L895" s="80" t="str">
        <f t="shared" si="55"/>
        <v/>
      </c>
    </row>
    <row r="896" spans="1:12" x14ac:dyDescent="0.8">
      <c r="A896" s="74">
        <v>895</v>
      </c>
      <c r="B896" s="75">
        <v>387165.81770782126</v>
      </c>
      <c r="C896" s="76">
        <v>32.813760163160723</v>
      </c>
      <c r="D896" s="76">
        <v>25.689974226630529</v>
      </c>
      <c r="E896" s="76">
        <v>601.12038779736508</v>
      </c>
      <c r="F896" s="76">
        <v>34.988720002670249</v>
      </c>
      <c r="G896" s="77">
        <v>1</v>
      </c>
      <c r="H896" s="80">
        <f t="shared" si="52"/>
        <v>25.689974226630529</v>
      </c>
      <c r="I896" s="80">
        <f t="shared" si="53"/>
        <v>1000</v>
      </c>
      <c r="K896" s="80">
        <f t="shared" si="54"/>
        <v>0</v>
      </c>
      <c r="L896" s="80" t="str">
        <f t="shared" si="55"/>
        <v/>
      </c>
    </row>
    <row r="897" spans="1:12" x14ac:dyDescent="0.8">
      <c r="A897" s="74">
        <v>896</v>
      </c>
      <c r="B897" s="75">
        <v>378812.59268183913</v>
      </c>
      <c r="C897" s="76">
        <v>24.794713460664102</v>
      </c>
      <c r="D897" s="76">
        <v>30.641387110985374</v>
      </c>
      <c r="E897" s="76">
        <v>551.46593095817752</v>
      </c>
      <c r="F897" s="76">
        <v>45.49924841485042</v>
      </c>
      <c r="G897" s="77">
        <v>2</v>
      </c>
      <c r="H897" s="80">
        <f t="shared" si="52"/>
        <v>24.794713460664102</v>
      </c>
      <c r="I897" s="80">
        <f t="shared" si="53"/>
        <v>1000</v>
      </c>
      <c r="K897" s="80">
        <f t="shared" si="54"/>
        <v>0</v>
      </c>
      <c r="L897" s="80" t="str">
        <f t="shared" si="55"/>
        <v/>
      </c>
    </row>
    <row r="898" spans="1:12" x14ac:dyDescent="0.8">
      <c r="A898" s="74">
        <v>897</v>
      </c>
      <c r="B898" s="75">
        <v>493602.10839114501</v>
      </c>
      <c r="C898" s="76">
        <v>33.457810147056847</v>
      </c>
      <c r="D898" s="76">
        <v>26.128979407679328</v>
      </c>
      <c r="E898" s="76">
        <v>539.08330139743953</v>
      </c>
      <c r="F898" s="76">
        <v>51.84354213460005</v>
      </c>
      <c r="G898" s="77">
        <v>1</v>
      </c>
      <c r="H898" s="80">
        <f t="shared" si="52"/>
        <v>26.128979407679328</v>
      </c>
      <c r="I898" s="80">
        <f t="shared" si="53"/>
        <v>1000</v>
      </c>
      <c r="K898" s="80">
        <f t="shared" si="54"/>
        <v>0</v>
      </c>
      <c r="L898" s="80" t="str">
        <f t="shared" si="55"/>
        <v/>
      </c>
    </row>
    <row r="899" spans="1:12" x14ac:dyDescent="0.8">
      <c r="A899" s="74">
        <v>898</v>
      </c>
      <c r="B899" s="75">
        <v>382196.32804080867</v>
      </c>
      <c r="C899" s="76">
        <v>34.259977101608669</v>
      </c>
      <c r="D899" s="76">
        <v>22.579789705691411</v>
      </c>
      <c r="E899" s="76">
        <v>565.7812292973689</v>
      </c>
      <c r="F899" s="76">
        <v>40.500967706912178</v>
      </c>
      <c r="G899" s="77">
        <v>2</v>
      </c>
      <c r="H899" s="80">
        <f t="shared" ref="H899:H962" si="56">IF($G899 = 1, $D899, IF($G899 = 2, $C899, IF($G899 = 3, $F899)))</f>
        <v>34.259977101608669</v>
      </c>
      <c r="I899" s="80">
        <f t="shared" ref="I899:I962" si="57">IF($G899 = 1, 1000, IF($G899 = 2, 1000, IF($G899 = 3, $E899)))</f>
        <v>1000</v>
      </c>
      <c r="K899" s="80">
        <f t="shared" ref="K899:K962" si="58">IF($G899 = 3, $E899, 0)</f>
        <v>0</v>
      </c>
      <c r="L899" s="80" t="str">
        <f t="shared" ref="L899:L962" si="59">IF($G899 = 3, $E899, "")</f>
        <v/>
      </c>
    </row>
    <row r="900" spans="1:12" x14ac:dyDescent="0.8">
      <c r="A900" s="74">
        <v>899</v>
      </c>
      <c r="B900" s="75">
        <v>175662.10760464985</v>
      </c>
      <c r="C900" s="76">
        <v>36.352932653866873</v>
      </c>
      <c r="D900" s="76">
        <v>30.485321836015419</v>
      </c>
      <c r="E900" s="76">
        <v>560.31278659530233</v>
      </c>
      <c r="F900" s="76">
        <v>53.313793583863685</v>
      </c>
      <c r="G900" s="77">
        <v>2</v>
      </c>
      <c r="H900" s="80">
        <f t="shared" si="56"/>
        <v>36.352932653866873</v>
      </c>
      <c r="I900" s="80">
        <f t="shared" si="57"/>
        <v>1000</v>
      </c>
      <c r="K900" s="80">
        <f t="shared" si="58"/>
        <v>0</v>
      </c>
      <c r="L900" s="80" t="str">
        <f t="shared" si="59"/>
        <v/>
      </c>
    </row>
    <row r="901" spans="1:12" x14ac:dyDescent="0.8">
      <c r="A901" s="74">
        <v>900</v>
      </c>
      <c r="B901" s="75">
        <v>-61609.73838324286</v>
      </c>
      <c r="C901" s="76">
        <v>37.864290414024993</v>
      </c>
      <c r="D901" s="76">
        <v>23.1753802746221</v>
      </c>
      <c r="E901" s="76">
        <v>509.82164907912545</v>
      </c>
      <c r="F901" s="76">
        <v>37.734635229988434</v>
      </c>
      <c r="G901" s="77">
        <v>3</v>
      </c>
      <c r="H901" s="80">
        <f t="shared" si="56"/>
        <v>37.734635229988434</v>
      </c>
      <c r="I901" s="80">
        <f t="shared" si="57"/>
        <v>509.82164907912545</v>
      </c>
      <c r="K901" s="80">
        <f t="shared" si="58"/>
        <v>509.82164907912545</v>
      </c>
      <c r="L901" s="80">
        <f t="shared" si="59"/>
        <v>509.82164907912545</v>
      </c>
    </row>
    <row r="902" spans="1:12" x14ac:dyDescent="0.8">
      <c r="A902" s="74">
        <v>901</v>
      </c>
      <c r="B902" s="75">
        <v>144240.47870099242</v>
      </c>
      <c r="C902" s="76">
        <v>39.986381178966433</v>
      </c>
      <c r="D902" s="76">
        <v>31.231065068308595</v>
      </c>
      <c r="E902" s="76">
        <v>618.28754810372993</v>
      </c>
      <c r="F902" s="76">
        <v>43.062209868585512</v>
      </c>
      <c r="G902" s="77">
        <v>2</v>
      </c>
      <c r="H902" s="80">
        <f t="shared" si="56"/>
        <v>39.986381178966433</v>
      </c>
      <c r="I902" s="80">
        <f t="shared" si="57"/>
        <v>1000</v>
      </c>
      <c r="K902" s="80">
        <f t="shared" si="58"/>
        <v>0</v>
      </c>
      <c r="L902" s="80" t="str">
        <f t="shared" si="59"/>
        <v/>
      </c>
    </row>
    <row r="903" spans="1:12" x14ac:dyDescent="0.8">
      <c r="A903" s="74">
        <v>902</v>
      </c>
      <c r="B903" s="75">
        <v>621200.89265741594</v>
      </c>
      <c r="C903" s="76">
        <v>26.414824204672087</v>
      </c>
      <c r="D903" s="76">
        <v>27.2021065275867</v>
      </c>
      <c r="E903" s="76">
        <v>416.20478571168127</v>
      </c>
      <c r="F903" s="76">
        <v>41.166046816050581</v>
      </c>
      <c r="G903" s="77">
        <v>2</v>
      </c>
      <c r="H903" s="80">
        <f t="shared" si="56"/>
        <v>26.414824204672087</v>
      </c>
      <c r="I903" s="80">
        <f t="shared" si="57"/>
        <v>1000</v>
      </c>
      <c r="K903" s="80">
        <f t="shared" si="58"/>
        <v>0</v>
      </c>
      <c r="L903" s="80" t="str">
        <f t="shared" si="59"/>
        <v/>
      </c>
    </row>
    <row r="904" spans="1:12" x14ac:dyDescent="0.8">
      <c r="A904" s="74">
        <v>903</v>
      </c>
      <c r="B904" s="75">
        <v>266336.58897198853</v>
      </c>
      <c r="C904" s="76">
        <v>37.799569085660096</v>
      </c>
      <c r="D904" s="76">
        <v>27.99016017036611</v>
      </c>
      <c r="E904" s="76">
        <v>630.5961731381899</v>
      </c>
      <c r="F904" s="76">
        <v>30.979570792301111</v>
      </c>
      <c r="G904" s="77">
        <v>2</v>
      </c>
      <c r="H904" s="80">
        <f t="shared" si="56"/>
        <v>37.799569085660096</v>
      </c>
      <c r="I904" s="80">
        <f t="shared" si="57"/>
        <v>1000</v>
      </c>
      <c r="K904" s="80">
        <f t="shared" si="58"/>
        <v>0</v>
      </c>
      <c r="L904" s="80" t="str">
        <f t="shared" si="59"/>
        <v/>
      </c>
    </row>
    <row r="905" spans="1:12" x14ac:dyDescent="0.8">
      <c r="A905" s="74">
        <v>904</v>
      </c>
      <c r="B905" s="75">
        <v>102954.3488545001</v>
      </c>
      <c r="C905" s="76">
        <v>44.17793668879078</v>
      </c>
      <c r="D905" s="76">
        <v>28.879380505921329</v>
      </c>
      <c r="E905" s="76">
        <v>504.94372638086207</v>
      </c>
      <c r="F905" s="76">
        <v>41.308784374630363</v>
      </c>
      <c r="G905" s="77">
        <v>2</v>
      </c>
      <c r="H905" s="80">
        <f t="shared" si="56"/>
        <v>44.17793668879078</v>
      </c>
      <c r="I905" s="80">
        <f t="shared" si="57"/>
        <v>1000</v>
      </c>
      <c r="K905" s="80">
        <f t="shared" si="58"/>
        <v>0</v>
      </c>
      <c r="L905" s="80" t="str">
        <f t="shared" si="59"/>
        <v/>
      </c>
    </row>
    <row r="906" spans="1:12" x14ac:dyDescent="0.8">
      <c r="A906" s="74">
        <v>905</v>
      </c>
      <c r="B906" s="75">
        <v>470043.10689986986</v>
      </c>
      <c r="C906" s="76">
        <v>30.616832092785081</v>
      </c>
      <c r="D906" s="76">
        <v>28.180598587722194</v>
      </c>
      <c r="E906" s="76">
        <v>574.9657228097459</v>
      </c>
      <c r="F906" s="76">
        <v>33.884046730423158</v>
      </c>
      <c r="G906" s="77">
        <v>1</v>
      </c>
      <c r="H906" s="80">
        <f t="shared" si="56"/>
        <v>28.180598587722194</v>
      </c>
      <c r="I906" s="80">
        <f t="shared" si="57"/>
        <v>1000</v>
      </c>
      <c r="K906" s="80">
        <f t="shared" si="58"/>
        <v>0</v>
      </c>
      <c r="L906" s="80" t="str">
        <f t="shared" si="59"/>
        <v/>
      </c>
    </row>
    <row r="907" spans="1:12" x14ac:dyDescent="0.8">
      <c r="A907" s="74">
        <v>906</v>
      </c>
      <c r="B907" s="75">
        <v>52686.790690315422</v>
      </c>
      <c r="C907" s="76">
        <v>29.780175277258941</v>
      </c>
      <c r="D907" s="76">
        <v>30.387464927900432</v>
      </c>
      <c r="E907" s="76">
        <v>583.10844177057515</v>
      </c>
      <c r="F907" s="76">
        <v>36.089669070570693</v>
      </c>
      <c r="G907" s="77">
        <v>3</v>
      </c>
      <c r="H907" s="80">
        <f t="shared" si="56"/>
        <v>36.089669070570693</v>
      </c>
      <c r="I907" s="80">
        <f t="shared" si="57"/>
        <v>583.10844177057515</v>
      </c>
      <c r="K907" s="80">
        <f t="shared" si="58"/>
        <v>583.10844177057515</v>
      </c>
      <c r="L907" s="80">
        <f t="shared" si="59"/>
        <v>583.10844177057515</v>
      </c>
    </row>
    <row r="908" spans="1:12" x14ac:dyDescent="0.8">
      <c r="A908" s="74">
        <v>907</v>
      </c>
      <c r="B908" s="75">
        <v>308146.37460036017</v>
      </c>
      <c r="C908" s="76">
        <v>38.555317061423068</v>
      </c>
      <c r="D908" s="76">
        <v>23.560567146369106</v>
      </c>
      <c r="E908" s="76">
        <v>494.97963019785971</v>
      </c>
      <c r="F908" s="76">
        <v>33.688940041466623</v>
      </c>
      <c r="G908" s="77">
        <v>2</v>
      </c>
      <c r="H908" s="80">
        <f t="shared" si="56"/>
        <v>38.555317061423068</v>
      </c>
      <c r="I908" s="80">
        <f t="shared" si="57"/>
        <v>1000</v>
      </c>
      <c r="K908" s="80">
        <f t="shared" si="58"/>
        <v>0</v>
      </c>
      <c r="L908" s="80" t="str">
        <f t="shared" si="59"/>
        <v/>
      </c>
    </row>
    <row r="909" spans="1:12" x14ac:dyDescent="0.8">
      <c r="A909" s="74">
        <v>908</v>
      </c>
      <c r="B909" s="75">
        <v>576030.21965175471</v>
      </c>
      <c r="C909" s="76">
        <v>35.424428849107514</v>
      </c>
      <c r="D909" s="76">
        <v>30.472166981625648</v>
      </c>
      <c r="E909" s="76">
        <v>484.57569510208623</v>
      </c>
      <c r="F909" s="76">
        <v>35.998131344247</v>
      </c>
      <c r="G909" s="77">
        <v>1</v>
      </c>
      <c r="H909" s="80">
        <f t="shared" si="56"/>
        <v>30.472166981625648</v>
      </c>
      <c r="I909" s="80">
        <f t="shared" si="57"/>
        <v>1000</v>
      </c>
      <c r="K909" s="80">
        <f t="shared" si="58"/>
        <v>0</v>
      </c>
      <c r="L909" s="80" t="str">
        <f t="shared" si="59"/>
        <v/>
      </c>
    </row>
    <row r="910" spans="1:12" x14ac:dyDescent="0.8">
      <c r="A910" s="74">
        <v>909</v>
      </c>
      <c r="B910" s="75">
        <v>417537.99901058106</v>
      </c>
      <c r="C910" s="76">
        <v>27.21992633222526</v>
      </c>
      <c r="D910" s="76">
        <v>25.488791120471099</v>
      </c>
      <c r="E910" s="76">
        <v>510.56982406497082</v>
      </c>
      <c r="F910" s="76">
        <v>38.5259785224913</v>
      </c>
      <c r="G910" s="77">
        <v>2</v>
      </c>
      <c r="H910" s="80">
        <f t="shared" si="56"/>
        <v>27.21992633222526</v>
      </c>
      <c r="I910" s="80">
        <f t="shared" si="57"/>
        <v>1000</v>
      </c>
      <c r="K910" s="80">
        <f t="shared" si="58"/>
        <v>0</v>
      </c>
      <c r="L910" s="80" t="str">
        <f t="shared" si="59"/>
        <v/>
      </c>
    </row>
    <row r="911" spans="1:12" x14ac:dyDescent="0.8">
      <c r="A911" s="74">
        <v>910</v>
      </c>
      <c r="B911" s="75">
        <v>-279534.05359321809</v>
      </c>
      <c r="C911" s="76">
        <v>42.697610598281493</v>
      </c>
      <c r="D911" s="76">
        <v>22.707618965594452</v>
      </c>
      <c r="E911" s="76">
        <v>563.33991845409855</v>
      </c>
      <c r="F911" s="76">
        <v>52.254920876730893</v>
      </c>
      <c r="G911" s="77">
        <v>3</v>
      </c>
      <c r="H911" s="80">
        <f t="shared" si="56"/>
        <v>52.254920876730893</v>
      </c>
      <c r="I911" s="80">
        <f t="shared" si="57"/>
        <v>563.33991845409855</v>
      </c>
      <c r="K911" s="80">
        <f t="shared" si="58"/>
        <v>563.33991845409855</v>
      </c>
      <c r="L911" s="80">
        <f t="shared" si="59"/>
        <v>563.33991845409855</v>
      </c>
    </row>
    <row r="912" spans="1:12" x14ac:dyDescent="0.8">
      <c r="A912" s="74">
        <v>911</v>
      </c>
      <c r="B912" s="75">
        <v>444305.3499936061</v>
      </c>
      <c r="C912" s="76">
        <v>30.990765695524765</v>
      </c>
      <c r="D912" s="76">
        <v>29.42560561358102</v>
      </c>
      <c r="E912" s="76">
        <v>673.34530000218012</v>
      </c>
      <c r="F912" s="76">
        <v>45.042261782415984</v>
      </c>
      <c r="G912" s="77">
        <v>2</v>
      </c>
      <c r="H912" s="80">
        <f t="shared" si="56"/>
        <v>30.990765695524765</v>
      </c>
      <c r="I912" s="80">
        <f t="shared" si="57"/>
        <v>1000</v>
      </c>
      <c r="K912" s="80">
        <f t="shared" si="58"/>
        <v>0</v>
      </c>
      <c r="L912" s="80" t="str">
        <f t="shared" si="59"/>
        <v/>
      </c>
    </row>
    <row r="913" spans="1:12" x14ac:dyDescent="0.8">
      <c r="A913" s="74">
        <v>912</v>
      </c>
      <c r="B913" s="75">
        <v>452941.6776203718</v>
      </c>
      <c r="C913" s="76">
        <v>40.165714822569917</v>
      </c>
      <c r="D913" s="76">
        <v>29.209206825916269</v>
      </c>
      <c r="E913" s="76">
        <v>511.41512791754968</v>
      </c>
      <c r="F913" s="76">
        <v>41.111368161429517</v>
      </c>
      <c r="G913" s="77">
        <v>1</v>
      </c>
      <c r="H913" s="80">
        <f t="shared" si="56"/>
        <v>29.209206825916269</v>
      </c>
      <c r="I913" s="80">
        <f t="shared" si="57"/>
        <v>1000</v>
      </c>
      <c r="K913" s="80">
        <f t="shared" si="58"/>
        <v>0</v>
      </c>
      <c r="L913" s="80" t="str">
        <f t="shared" si="59"/>
        <v/>
      </c>
    </row>
    <row r="914" spans="1:12" x14ac:dyDescent="0.8">
      <c r="A914" s="74">
        <v>913</v>
      </c>
      <c r="B914" s="75">
        <v>352815.1025030266</v>
      </c>
      <c r="C914" s="76">
        <v>34.257317029955132</v>
      </c>
      <c r="D914" s="76">
        <v>30.203076353585267</v>
      </c>
      <c r="E914" s="76">
        <v>620.52429486565268</v>
      </c>
      <c r="F914" s="76">
        <v>35.954500923624309</v>
      </c>
      <c r="G914" s="77">
        <v>1</v>
      </c>
      <c r="H914" s="80">
        <f t="shared" si="56"/>
        <v>30.203076353585267</v>
      </c>
      <c r="I914" s="80">
        <f t="shared" si="57"/>
        <v>1000</v>
      </c>
      <c r="K914" s="80">
        <f t="shared" si="58"/>
        <v>0</v>
      </c>
      <c r="L914" s="80" t="str">
        <f t="shared" si="59"/>
        <v/>
      </c>
    </row>
    <row r="915" spans="1:12" x14ac:dyDescent="0.8">
      <c r="A915" s="74">
        <v>914</v>
      </c>
      <c r="B915" s="75">
        <v>-333812.28203011397</v>
      </c>
      <c r="C915" s="76">
        <v>45.084492596089959</v>
      </c>
      <c r="D915" s="76">
        <v>25.724445640609531</v>
      </c>
      <c r="E915" s="76">
        <v>593.11408217802295</v>
      </c>
      <c r="F915" s="76">
        <v>53.980668851198104</v>
      </c>
      <c r="G915" s="77">
        <v>3</v>
      </c>
      <c r="H915" s="80">
        <f t="shared" si="56"/>
        <v>53.980668851198104</v>
      </c>
      <c r="I915" s="80">
        <f t="shared" si="57"/>
        <v>593.11408217802295</v>
      </c>
      <c r="K915" s="80">
        <f t="shared" si="58"/>
        <v>593.11408217802295</v>
      </c>
      <c r="L915" s="80">
        <f t="shared" si="59"/>
        <v>593.11408217802295</v>
      </c>
    </row>
    <row r="916" spans="1:12" x14ac:dyDescent="0.8">
      <c r="A916" s="74">
        <v>915</v>
      </c>
      <c r="B916" s="75">
        <v>480756.87215676438</v>
      </c>
      <c r="C916" s="76">
        <v>40.058936359793094</v>
      </c>
      <c r="D916" s="76">
        <v>28.253341053373298</v>
      </c>
      <c r="E916" s="76">
        <v>553.23380216845658</v>
      </c>
      <c r="F916" s="76">
        <v>34.413032025598376</v>
      </c>
      <c r="G916" s="77">
        <v>1</v>
      </c>
      <c r="H916" s="80">
        <f t="shared" si="56"/>
        <v>28.253341053373298</v>
      </c>
      <c r="I916" s="80">
        <f t="shared" si="57"/>
        <v>1000</v>
      </c>
      <c r="K916" s="80">
        <f t="shared" si="58"/>
        <v>0</v>
      </c>
      <c r="L916" s="80" t="str">
        <f t="shared" si="59"/>
        <v/>
      </c>
    </row>
    <row r="917" spans="1:12" x14ac:dyDescent="0.8">
      <c r="A917" s="74">
        <v>916</v>
      </c>
      <c r="B917" s="75">
        <v>401088.67777005117</v>
      </c>
      <c r="C917" s="76">
        <v>38.883203846757993</v>
      </c>
      <c r="D917" s="76">
        <v>28.917083209918204</v>
      </c>
      <c r="E917" s="76">
        <v>462.34762274411889</v>
      </c>
      <c r="F917" s="76">
        <v>41.425715121184787</v>
      </c>
      <c r="G917" s="77">
        <v>1</v>
      </c>
      <c r="H917" s="80">
        <f t="shared" si="56"/>
        <v>28.917083209918204</v>
      </c>
      <c r="I917" s="80">
        <f t="shared" si="57"/>
        <v>1000</v>
      </c>
      <c r="K917" s="80">
        <f t="shared" si="58"/>
        <v>0</v>
      </c>
      <c r="L917" s="80" t="str">
        <f t="shared" si="59"/>
        <v/>
      </c>
    </row>
    <row r="918" spans="1:12" x14ac:dyDescent="0.8">
      <c r="A918" s="74">
        <v>917</v>
      </c>
      <c r="B918" s="75">
        <v>596921.85726468917</v>
      </c>
      <c r="C918" s="76">
        <v>44.158038019850025</v>
      </c>
      <c r="D918" s="76">
        <v>26.572538237694442</v>
      </c>
      <c r="E918" s="76">
        <v>644.69417510312917</v>
      </c>
      <c r="F918" s="76">
        <v>41.05572918216555</v>
      </c>
      <c r="G918" s="77">
        <v>1</v>
      </c>
      <c r="H918" s="80">
        <f t="shared" si="56"/>
        <v>26.572538237694442</v>
      </c>
      <c r="I918" s="80">
        <f t="shared" si="57"/>
        <v>1000</v>
      </c>
      <c r="K918" s="80">
        <f t="shared" si="58"/>
        <v>0</v>
      </c>
      <c r="L918" s="80" t="str">
        <f t="shared" si="59"/>
        <v/>
      </c>
    </row>
    <row r="919" spans="1:12" x14ac:dyDescent="0.8">
      <c r="A919" s="74">
        <v>918</v>
      </c>
      <c r="B919" s="75">
        <v>190090.09655197663</v>
      </c>
      <c r="C919" s="76">
        <v>38.781258488460878</v>
      </c>
      <c r="D919" s="76">
        <v>25.005926166754083</v>
      </c>
      <c r="E919" s="76">
        <v>439.67395535370827</v>
      </c>
      <c r="F919" s="76">
        <v>40.883994216105251</v>
      </c>
      <c r="G919" s="77">
        <v>2</v>
      </c>
      <c r="H919" s="80">
        <f t="shared" si="56"/>
        <v>38.781258488460878</v>
      </c>
      <c r="I919" s="80">
        <f t="shared" si="57"/>
        <v>1000</v>
      </c>
      <c r="K919" s="80">
        <f t="shared" si="58"/>
        <v>0</v>
      </c>
      <c r="L919" s="80" t="str">
        <f t="shared" si="59"/>
        <v/>
      </c>
    </row>
    <row r="920" spans="1:12" x14ac:dyDescent="0.8">
      <c r="A920" s="74">
        <v>919</v>
      </c>
      <c r="B920" s="75">
        <v>396018.47633534973</v>
      </c>
      <c r="C920" s="76">
        <v>25.714523196988971</v>
      </c>
      <c r="D920" s="76">
        <v>26.688745849537174</v>
      </c>
      <c r="E920" s="76">
        <v>501.62364676692749</v>
      </c>
      <c r="F920" s="76">
        <v>34.42622546981282</v>
      </c>
      <c r="G920" s="77">
        <v>1</v>
      </c>
      <c r="H920" s="80">
        <f t="shared" si="56"/>
        <v>26.688745849537174</v>
      </c>
      <c r="I920" s="80">
        <f t="shared" si="57"/>
        <v>1000</v>
      </c>
      <c r="K920" s="80">
        <f t="shared" si="58"/>
        <v>0</v>
      </c>
      <c r="L920" s="80" t="str">
        <f t="shared" si="59"/>
        <v/>
      </c>
    </row>
    <row r="921" spans="1:12" x14ac:dyDescent="0.8">
      <c r="A921" s="74">
        <v>920</v>
      </c>
      <c r="B921" s="75">
        <v>231230.03150226921</v>
      </c>
      <c r="C921" s="76">
        <v>37.472695222962209</v>
      </c>
      <c r="D921" s="76">
        <v>28.275185230938604</v>
      </c>
      <c r="E921" s="76">
        <v>612.16161264043342</v>
      </c>
      <c r="F921" s="76">
        <v>40.454205212084879</v>
      </c>
      <c r="G921" s="77">
        <v>2</v>
      </c>
      <c r="H921" s="80">
        <f t="shared" si="56"/>
        <v>37.472695222962209</v>
      </c>
      <c r="I921" s="80">
        <f t="shared" si="57"/>
        <v>1000</v>
      </c>
      <c r="K921" s="80">
        <f t="shared" si="58"/>
        <v>0</v>
      </c>
      <c r="L921" s="80" t="str">
        <f t="shared" si="59"/>
        <v/>
      </c>
    </row>
    <row r="922" spans="1:12" x14ac:dyDescent="0.8">
      <c r="A922" s="74">
        <v>921</v>
      </c>
      <c r="B922" s="75">
        <v>529319.15477542067</v>
      </c>
      <c r="C922" s="76">
        <v>30.737470150424883</v>
      </c>
      <c r="D922" s="76">
        <v>23.484718523755795</v>
      </c>
      <c r="E922" s="76">
        <v>726.12415938115873</v>
      </c>
      <c r="F922" s="76">
        <v>49.511874537738649</v>
      </c>
      <c r="G922" s="77">
        <v>2</v>
      </c>
      <c r="H922" s="80">
        <f t="shared" si="56"/>
        <v>30.737470150424883</v>
      </c>
      <c r="I922" s="80">
        <f t="shared" si="57"/>
        <v>1000</v>
      </c>
      <c r="K922" s="80">
        <f t="shared" si="58"/>
        <v>0</v>
      </c>
      <c r="L922" s="80" t="str">
        <f t="shared" si="59"/>
        <v/>
      </c>
    </row>
    <row r="923" spans="1:12" x14ac:dyDescent="0.8">
      <c r="A923" s="74">
        <v>922</v>
      </c>
      <c r="B923" s="75">
        <v>15149.289468367817</v>
      </c>
      <c r="C923" s="76">
        <v>45.693351110565175</v>
      </c>
      <c r="D923" s="76">
        <v>27.745081819769645</v>
      </c>
      <c r="E923" s="76">
        <v>504.90438579358977</v>
      </c>
      <c r="F923" s="76">
        <v>31.466015391585522</v>
      </c>
      <c r="G923" s="77">
        <v>2</v>
      </c>
      <c r="H923" s="80">
        <f t="shared" si="56"/>
        <v>45.693351110565175</v>
      </c>
      <c r="I923" s="80">
        <f t="shared" si="57"/>
        <v>1000</v>
      </c>
      <c r="K923" s="80">
        <f t="shared" si="58"/>
        <v>0</v>
      </c>
      <c r="L923" s="80" t="str">
        <f t="shared" si="59"/>
        <v/>
      </c>
    </row>
    <row r="924" spans="1:12" x14ac:dyDescent="0.8">
      <c r="A924" s="74">
        <v>923</v>
      </c>
      <c r="B924" s="75">
        <v>494611.35362298554</v>
      </c>
      <c r="C924" s="76">
        <v>32.721134584074719</v>
      </c>
      <c r="D924" s="76">
        <v>31.110355820448088</v>
      </c>
      <c r="E924" s="76">
        <v>470.79341088773657</v>
      </c>
      <c r="F924" s="76">
        <v>43.914898184276751</v>
      </c>
      <c r="G924" s="77">
        <v>1</v>
      </c>
      <c r="H924" s="80">
        <f t="shared" si="56"/>
        <v>31.110355820448088</v>
      </c>
      <c r="I924" s="80">
        <f t="shared" si="57"/>
        <v>1000</v>
      </c>
      <c r="K924" s="80">
        <f t="shared" si="58"/>
        <v>0</v>
      </c>
      <c r="L924" s="80" t="str">
        <f t="shared" si="59"/>
        <v/>
      </c>
    </row>
    <row r="925" spans="1:12" x14ac:dyDescent="0.8">
      <c r="A925" s="74">
        <v>924</v>
      </c>
      <c r="B925" s="75">
        <v>422114.16851801588</v>
      </c>
      <c r="C925" s="76">
        <v>33.087659489405155</v>
      </c>
      <c r="D925" s="76">
        <v>32.546883414897785</v>
      </c>
      <c r="E925" s="76">
        <v>591.57300025417908</v>
      </c>
      <c r="F925" s="76">
        <v>44.246839717934193</v>
      </c>
      <c r="G925" s="77">
        <v>2</v>
      </c>
      <c r="H925" s="80">
        <f t="shared" si="56"/>
        <v>33.087659489405155</v>
      </c>
      <c r="I925" s="80">
        <f t="shared" si="57"/>
        <v>1000</v>
      </c>
      <c r="K925" s="80">
        <f t="shared" si="58"/>
        <v>0</v>
      </c>
      <c r="L925" s="80" t="str">
        <f t="shared" si="59"/>
        <v/>
      </c>
    </row>
    <row r="926" spans="1:12" x14ac:dyDescent="0.8">
      <c r="A926" s="74">
        <v>925</v>
      </c>
      <c r="B926" s="75">
        <v>536060.16774984892</v>
      </c>
      <c r="C926" s="76">
        <v>34.93929065243637</v>
      </c>
      <c r="D926" s="76">
        <v>27.193067100472369</v>
      </c>
      <c r="E926" s="76">
        <v>417.17171920293271</v>
      </c>
      <c r="F926" s="76">
        <v>43.086499902897799</v>
      </c>
      <c r="G926" s="77">
        <v>1</v>
      </c>
      <c r="H926" s="80">
        <f t="shared" si="56"/>
        <v>27.193067100472369</v>
      </c>
      <c r="I926" s="80">
        <f t="shared" si="57"/>
        <v>1000</v>
      </c>
      <c r="K926" s="80">
        <f t="shared" si="58"/>
        <v>0</v>
      </c>
      <c r="L926" s="80" t="str">
        <f t="shared" si="59"/>
        <v/>
      </c>
    </row>
    <row r="927" spans="1:12" x14ac:dyDescent="0.8">
      <c r="A927" s="74">
        <v>926</v>
      </c>
      <c r="B927" s="75">
        <v>-109463.40538843023</v>
      </c>
      <c r="C927" s="76">
        <v>31.45331897000726</v>
      </c>
      <c r="D927" s="76">
        <v>25.502030577803673</v>
      </c>
      <c r="E927" s="76">
        <v>534.58366358284229</v>
      </c>
      <c r="F927" s="76">
        <v>35.642249839097076</v>
      </c>
      <c r="G927" s="77">
        <v>3</v>
      </c>
      <c r="H927" s="80">
        <f t="shared" si="56"/>
        <v>35.642249839097076</v>
      </c>
      <c r="I927" s="80">
        <f t="shared" si="57"/>
        <v>534.58366358284229</v>
      </c>
      <c r="K927" s="80">
        <f t="shared" si="58"/>
        <v>534.58366358284229</v>
      </c>
      <c r="L927" s="80">
        <f t="shared" si="59"/>
        <v>534.58366358284229</v>
      </c>
    </row>
    <row r="928" spans="1:12" x14ac:dyDescent="0.8">
      <c r="A928" s="74">
        <v>927</v>
      </c>
      <c r="B928" s="75">
        <v>-144040.69808038347</v>
      </c>
      <c r="C928" s="76">
        <v>36.490461968793966</v>
      </c>
      <c r="D928" s="76">
        <v>29.278258184237934</v>
      </c>
      <c r="E928" s="76">
        <v>421.56005880611383</v>
      </c>
      <c r="F928" s="76">
        <v>36.13211087125184</v>
      </c>
      <c r="G928" s="77">
        <v>3</v>
      </c>
      <c r="H928" s="80">
        <f t="shared" si="56"/>
        <v>36.13211087125184</v>
      </c>
      <c r="I928" s="80">
        <f t="shared" si="57"/>
        <v>421.56005880611383</v>
      </c>
      <c r="K928" s="80">
        <f t="shared" si="58"/>
        <v>421.56005880611383</v>
      </c>
      <c r="L928" s="80">
        <f t="shared" si="59"/>
        <v>421.56005880611383</v>
      </c>
    </row>
    <row r="929" spans="1:12" x14ac:dyDescent="0.8">
      <c r="A929" s="74">
        <v>928</v>
      </c>
      <c r="B929" s="75">
        <v>126011.83577781986</v>
      </c>
      <c r="C929" s="76">
        <v>26.465393353615969</v>
      </c>
      <c r="D929" s="76">
        <v>23.101965667297179</v>
      </c>
      <c r="E929" s="76">
        <v>643.9125943608633</v>
      </c>
      <c r="F929" s="76">
        <v>35.508102630713154</v>
      </c>
      <c r="G929" s="77">
        <v>3</v>
      </c>
      <c r="H929" s="80">
        <f t="shared" si="56"/>
        <v>35.508102630713154</v>
      </c>
      <c r="I929" s="80">
        <f t="shared" si="57"/>
        <v>643.9125943608633</v>
      </c>
      <c r="K929" s="80">
        <f t="shared" si="58"/>
        <v>643.9125943608633</v>
      </c>
      <c r="L929" s="80">
        <f t="shared" si="59"/>
        <v>643.9125943608633</v>
      </c>
    </row>
    <row r="930" spans="1:12" x14ac:dyDescent="0.8">
      <c r="A930" s="74">
        <v>929</v>
      </c>
      <c r="B930" s="75">
        <v>288801.74611378647</v>
      </c>
      <c r="C930" s="76">
        <v>30.895734775959383</v>
      </c>
      <c r="D930" s="76">
        <v>24.797418081530257</v>
      </c>
      <c r="E930" s="76">
        <v>539.61534328791731</v>
      </c>
      <c r="F930" s="76">
        <v>34.857086379563526</v>
      </c>
      <c r="G930" s="77">
        <v>2</v>
      </c>
      <c r="H930" s="80">
        <f t="shared" si="56"/>
        <v>30.895734775959383</v>
      </c>
      <c r="I930" s="80">
        <f t="shared" si="57"/>
        <v>1000</v>
      </c>
      <c r="K930" s="80">
        <f t="shared" si="58"/>
        <v>0</v>
      </c>
      <c r="L930" s="80" t="str">
        <f t="shared" si="59"/>
        <v/>
      </c>
    </row>
    <row r="931" spans="1:12" x14ac:dyDescent="0.8">
      <c r="A931" s="74">
        <v>930</v>
      </c>
      <c r="B931" s="75">
        <v>269259.17985969852</v>
      </c>
      <c r="C931" s="76">
        <v>36.978783130280902</v>
      </c>
      <c r="D931" s="76">
        <v>28.022391553177087</v>
      </c>
      <c r="E931" s="76">
        <v>592.50442400459747</v>
      </c>
      <c r="F931" s="76">
        <v>32.218982793082908</v>
      </c>
      <c r="G931" s="77">
        <v>2</v>
      </c>
      <c r="H931" s="80">
        <f t="shared" si="56"/>
        <v>36.978783130280902</v>
      </c>
      <c r="I931" s="80">
        <f t="shared" si="57"/>
        <v>1000</v>
      </c>
      <c r="K931" s="80">
        <f t="shared" si="58"/>
        <v>0</v>
      </c>
      <c r="L931" s="80" t="str">
        <f t="shared" si="59"/>
        <v/>
      </c>
    </row>
    <row r="932" spans="1:12" x14ac:dyDescent="0.8">
      <c r="A932" s="74">
        <v>931</v>
      </c>
      <c r="B932" s="75">
        <v>402038.23716925527</v>
      </c>
      <c r="C932" s="76">
        <v>33.205647040907373</v>
      </c>
      <c r="D932" s="76">
        <v>23.935068393892614</v>
      </c>
      <c r="E932" s="76">
        <v>518.87772145567465</v>
      </c>
      <c r="F932" s="76">
        <v>41.593848004357682</v>
      </c>
      <c r="G932" s="77">
        <v>2</v>
      </c>
      <c r="H932" s="80">
        <f t="shared" si="56"/>
        <v>33.205647040907373</v>
      </c>
      <c r="I932" s="80">
        <f t="shared" si="57"/>
        <v>1000</v>
      </c>
      <c r="K932" s="80">
        <f t="shared" si="58"/>
        <v>0</v>
      </c>
      <c r="L932" s="80" t="str">
        <f t="shared" si="59"/>
        <v/>
      </c>
    </row>
    <row r="933" spans="1:12" x14ac:dyDescent="0.8">
      <c r="A933" s="74">
        <v>932</v>
      </c>
      <c r="B933" s="75">
        <v>384598.40898215352</v>
      </c>
      <c r="C933" s="76">
        <v>33.308122697594278</v>
      </c>
      <c r="D933" s="76">
        <v>28.482954717848624</v>
      </c>
      <c r="E933" s="76">
        <v>530.96209557449833</v>
      </c>
      <c r="F933" s="76">
        <v>49.050338576941691</v>
      </c>
      <c r="G933" s="77">
        <v>1</v>
      </c>
      <c r="H933" s="80">
        <f t="shared" si="56"/>
        <v>28.482954717848624</v>
      </c>
      <c r="I933" s="80">
        <f t="shared" si="57"/>
        <v>1000</v>
      </c>
      <c r="K933" s="80">
        <f t="shared" si="58"/>
        <v>0</v>
      </c>
      <c r="L933" s="80" t="str">
        <f t="shared" si="59"/>
        <v/>
      </c>
    </row>
    <row r="934" spans="1:12" x14ac:dyDescent="0.8">
      <c r="A934" s="74">
        <v>933</v>
      </c>
      <c r="B934" s="75">
        <v>317107.12925449037</v>
      </c>
      <c r="C934" s="76">
        <v>26.200171383146373</v>
      </c>
      <c r="D934" s="76">
        <v>24.676027228777674</v>
      </c>
      <c r="E934" s="76">
        <v>483.71469527242078</v>
      </c>
      <c r="F934" s="76">
        <v>53.807265987700539</v>
      </c>
      <c r="G934" s="77">
        <v>2</v>
      </c>
      <c r="H934" s="80">
        <f t="shared" si="56"/>
        <v>26.200171383146373</v>
      </c>
      <c r="I934" s="80">
        <f t="shared" si="57"/>
        <v>1000</v>
      </c>
      <c r="K934" s="80">
        <f t="shared" si="58"/>
        <v>0</v>
      </c>
      <c r="L934" s="80" t="str">
        <f t="shared" si="59"/>
        <v/>
      </c>
    </row>
    <row r="935" spans="1:12" x14ac:dyDescent="0.8">
      <c r="A935" s="74">
        <v>934</v>
      </c>
      <c r="B935" s="75">
        <v>520391.73057949147</v>
      </c>
      <c r="C935" s="76">
        <v>22.815110215340098</v>
      </c>
      <c r="D935" s="76">
        <v>28.794010461534146</v>
      </c>
      <c r="E935" s="76">
        <v>584.30183781264714</v>
      </c>
      <c r="F935" s="76">
        <v>43.33606505310447</v>
      </c>
      <c r="G935" s="77">
        <v>2</v>
      </c>
      <c r="H935" s="80">
        <f t="shared" si="56"/>
        <v>22.815110215340098</v>
      </c>
      <c r="I935" s="80">
        <f t="shared" si="57"/>
        <v>1000</v>
      </c>
      <c r="K935" s="80">
        <f t="shared" si="58"/>
        <v>0</v>
      </c>
      <c r="L935" s="80" t="str">
        <f t="shared" si="59"/>
        <v/>
      </c>
    </row>
    <row r="936" spans="1:12" x14ac:dyDescent="0.8">
      <c r="A936" s="74">
        <v>935</v>
      </c>
      <c r="B936" s="75">
        <v>-99653.210867593531</v>
      </c>
      <c r="C936" s="76">
        <v>43.912099803034494</v>
      </c>
      <c r="D936" s="76">
        <v>29.121773574198976</v>
      </c>
      <c r="E936" s="76">
        <v>622.51661086721958</v>
      </c>
      <c r="F936" s="76">
        <v>44.636040987230274</v>
      </c>
      <c r="G936" s="77">
        <v>2</v>
      </c>
      <c r="H936" s="80">
        <f t="shared" si="56"/>
        <v>43.912099803034494</v>
      </c>
      <c r="I936" s="80">
        <f t="shared" si="57"/>
        <v>1000</v>
      </c>
      <c r="K936" s="80">
        <f t="shared" si="58"/>
        <v>0</v>
      </c>
      <c r="L936" s="80" t="str">
        <f t="shared" si="59"/>
        <v/>
      </c>
    </row>
    <row r="937" spans="1:12" x14ac:dyDescent="0.8">
      <c r="A937" s="74">
        <v>936</v>
      </c>
      <c r="B937" s="75">
        <v>80058.881302588154</v>
      </c>
      <c r="C937" s="76">
        <v>38.517970167864007</v>
      </c>
      <c r="D937" s="76">
        <v>27.774916812705989</v>
      </c>
      <c r="E937" s="76">
        <v>540.53893089384633</v>
      </c>
      <c r="F937" s="76">
        <v>28.887693806130795</v>
      </c>
      <c r="G937" s="77">
        <v>3</v>
      </c>
      <c r="H937" s="80">
        <f t="shared" si="56"/>
        <v>28.887693806130795</v>
      </c>
      <c r="I937" s="80">
        <f t="shared" si="57"/>
        <v>540.53893089384633</v>
      </c>
      <c r="K937" s="80">
        <f t="shared" si="58"/>
        <v>540.53893089384633</v>
      </c>
      <c r="L937" s="80">
        <f t="shared" si="59"/>
        <v>540.53893089384633</v>
      </c>
    </row>
    <row r="938" spans="1:12" x14ac:dyDescent="0.8">
      <c r="A938" s="74">
        <v>937</v>
      </c>
      <c r="B938" s="75">
        <v>512942.75615574187</v>
      </c>
      <c r="C938" s="76">
        <v>27.635346928882381</v>
      </c>
      <c r="D938" s="76">
        <v>25.941690941778944</v>
      </c>
      <c r="E938" s="76">
        <v>491.47256491644464</v>
      </c>
      <c r="F938" s="76">
        <v>39.833076222870872</v>
      </c>
      <c r="G938" s="77">
        <v>2</v>
      </c>
      <c r="H938" s="80">
        <f t="shared" si="56"/>
        <v>27.635346928882381</v>
      </c>
      <c r="I938" s="80">
        <f t="shared" si="57"/>
        <v>1000</v>
      </c>
      <c r="K938" s="80">
        <f t="shared" si="58"/>
        <v>0</v>
      </c>
      <c r="L938" s="80" t="str">
        <f t="shared" si="59"/>
        <v/>
      </c>
    </row>
    <row r="939" spans="1:12" x14ac:dyDescent="0.8">
      <c r="A939" s="74">
        <v>938</v>
      </c>
      <c r="B939" s="75">
        <v>124562.47743004747</v>
      </c>
      <c r="C939" s="76">
        <v>43.817419415480678</v>
      </c>
      <c r="D939" s="76">
        <v>30.143792651871951</v>
      </c>
      <c r="E939" s="76">
        <v>488.95078135438405</v>
      </c>
      <c r="F939" s="76">
        <v>38.916016170328831</v>
      </c>
      <c r="G939" s="77">
        <v>2</v>
      </c>
      <c r="H939" s="80">
        <f t="shared" si="56"/>
        <v>43.817419415480678</v>
      </c>
      <c r="I939" s="80">
        <f t="shared" si="57"/>
        <v>1000</v>
      </c>
      <c r="K939" s="80">
        <f t="shared" si="58"/>
        <v>0</v>
      </c>
      <c r="L939" s="80" t="str">
        <f t="shared" si="59"/>
        <v/>
      </c>
    </row>
    <row r="940" spans="1:12" x14ac:dyDescent="0.8">
      <c r="A940" s="74">
        <v>939</v>
      </c>
      <c r="B940" s="75">
        <v>567912.86366059142</v>
      </c>
      <c r="C940" s="76">
        <v>44.193337834685103</v>
      </c>
      <c r="D940" s="76">
        <v>23.337455101591566</v>
      </c>
      <c r="E940" s="76">
        <v>515.76144782157075</v>
      </c>
      <c r="F940" s="76">
        <v>41.164864095690625</v>
      </c>
      <c r="G940" s="77">
        <v>1</v>
      </c>
      <c r="H940" s="80">
        <f t="shared" si="56"/>
        <v>23.337455101591566</v>
      </c>
      <c r="I940" s="80">
        <f t="shared" si="57"/>
        <v>1000</v>
      </c>
      <c r="K940" s="80">
        <f t="shared" si="58"/>
        <v>0</v>
      </c>
      <c r="L940" s="80" t="str">
        <f t="shared" si="59"/>
        <v/>
      </c>
    </row>
    <row r="941" spans="1:12" x14ac:dyDescent="0.8">
      <c r="A941" s="74">
        <v>940</v>
      </c>
      <c r="B941" s="75">
        <v>147032.8837053352</v>
      </c>
      <c r="C941" s="76">
        <v>41.944356214500246</v>
      </c>
      <c r="D941" s="76">
        <v>23.9094823369377</v>
      </c>
      <c r="E941" s="76">
        <v>546.96718173276884</v>
      </c>
      <c r="F941" s="76">
        <v>40.613191788281206</v>
      </c>
      <c r="G941" s="77">
        <v>2</v>
      </c>
      <c r="H941" s="80">
        <f t="shared" si="56"/>
        <v>41.944356214500246</v>
      </c>
      <c r="I941" s="80">
        <f t="shared" si="57"/>
        <v>1000</v>
      </c>
      <c r="K941" s="80">
        <f t="shared" si="58"/>
        <v>0</v>
      </c>
      <c r="L941" s="80" t="str">
        <f t="shared" si="59"/>
        <v/>
      </c>
    </row>
    <row r="942" spans="1:12" x14ac:dyDescent="0.8">
      <c r="A942" s="74">
        <v>941</v>
      </c>
      <c r="B942" s="75">
        <v>-285669.14921877114</v>
      </c>
      <c r="C942" s="76">
        <v>36.177021809560415</v>
      </c>
      <c r="D942" s="76">
        <v>22.662577876109761</v>
      </c>
      <c r="E942" s="76">
        <v>582.60820356026568</v>
      </c>
      <c r="F942" s="76">
        <v>52.0684307434923</v>
      </c>
      <c r="G942" s="77">
        <v>3</v>
      </c>
      <c r="H942" s="80">
        <f t="shared" si="56"/>
        <v>52.0684307434923</v>
      </c>
      <c r="I942" s="80">
        <f t="shared" si="57"/>
        <v>582.60820356026568</v>
      </c>
      <c r="K942" s="80">
        <f t="shared" si="58"/>
        <v>582.60820356026568</v>
      </c>
      <c r="L942" s="80">
        <f t="shared" si="59"/>
        <v>582.60820356026568</v>
      </c>
    </row>
    <row r="943" spans="1:12" x14ac:dyDescent="0.8">
      <c r="A943" s="74">
        <v>942</v>
      </c>
      <c r="B943" s="75">
        <v>263061.16636550403</v>
      </c>
      <c r="C943" s="76">
        <v>39.417950405593096</v>
      </c>
      <c r="D943" s="76">
        <v>30.786606219830382</v>
      </c>
      <c r="E943" s="76">
        <v>655.33080752099443</v>
      </c>
      <c r="F943" s="76">
        <v>41.387348841650983</v>
      </c>
      <c r="G943" s="77">
        <v>2</v>
      </c>
      <c r="H943" s="80">
        <f t="shared" si="56"/>
        <v>39.417950405593096</v>
      </c>
      <c r="I943" s="80">
        <f t="shared" si="57"/>
        <v>1000</v>
      </c>
      <c r="K943" s="80">
        <f t="shared" si="58"/>
        <v>0</v>
      </c>
      <c r="L943" s="80" t="str">
        <f t="shared" si="59"/>
        <v/>
      </c>
    </row>
    <row r="944" spans="1:12" x14ac:dyDescent="0.8">
      <c r="A944" s="74">
        <v>943</v>
      </c>
      <c r="B944" s="75">
        <v>251891.49634534214</v>
      </c>
      <c r="C944" s="76">
        <v>34.962228996182361</v>
      </c>
      <c r="D944" s="76">
        <v>32.140423573346091</v>
      </c>
      <c r="E944" s="76">
        <v>634.58154829747821</v>
      </c>
      <c r="F944" s="76">
        <v>46.484036671392552</v>
      </c>
      <c r="G944" s="77">
        <v>2</v>
      </c>
      <c r="H944" s="80">
        <f t="shared" si="56"/>
        <v>34.962228996182361</v>
      </c>
      <c r="I944" s="80">
        <f t="shared" si="57"/>
        <v>1000</v>
      </c>
      <c r="K944" s="80">
        <f t="shared" si="58"/>
        <v>0</v>
      </c>
      <c r="L944" s="80" t="str">
        <f t="shared" si="59"/>
        <v/>
      </c>
    </row>
    <row r="945" spans="1:12" x14ac:dyDescent="0.8">
      <c r="A945" s="74">
        <v>944</v>
      </c>
      <c r="B945" s="75">
        <v>397932.07525363029</v>
      </c>
      <c r="C945" s="76">
        <v>32.061429522752832</v>
      </c>
      <c r="D945" s="76">
        <v>25.75004908586552</v>
      </c>
      <c r="E945" s="76">
        <v>481.33237177278113</v>
      </c>
      <c r="F945" s="76">
        <v>43.646792095070239</v>
      </c>
      <c r="G945" s="77">
        <v>2</v>
      </c>
      <c r="H945" s="80">
        <f t="shared" si="56"/>
        <v>32.061429522752832</v>
      </c>
      <c r="I945" s="80">
        <f t="shared" si="57"/>
        <v>1000</v>
      </c>
      <c r="K945" s="80">
        <f t="shared" si="58"/>
        <v>0</v>
      </c>
      <c r="L945" s="80" t="str">
        <f t="shared" si="59"/>
        <v/>
      </c>
    </row>
    <row r="946" spans="1:12" x14ac:dyDescent="0.8">
      <c r="A946" s="74">
        <v>945</v>
      </c>
      <c r="B946" s="75">
        <v>370337.00065397378</v>
      </c>
      <c r="C946" s="76">
        <v>35.079926173647429</v>
      </c>
      <c r="D946" s="76">
        <v>27.386637841478812</v>
      </c>
      <c r="E946" s="76">
        <v>625.26288844482713</v>
      </c>
      <c r="F946" s="76">
        <v>40.037150666274471</v>
      </c>
      <c r="G946" s="77">
        <v>2</v>
      </c>
      <c r="H946" s="80">
        <f t="shared" si="56"/>
        <v>35.079926173647429</v>
      </c>
      <c r="I946" s="80">
        <f t="shared" si="57"/>
        <v>1000</v>
      </c>
      <c r="K946" s="80">
        <f t="shared" si="58"/>
        <v>0</v>
      </c>
      <c r="L946" s="80" t="str">
        <f t="shared" si="59"/>
        <v/>
      </c>
    </row>
    <row r="947" spans="1:12" x14ac:dyDescent="0.8">
      <c r="A947" s="74">
        <v>946</v>
      </c>
      <c r="B947" s="75">
        <v>601129.99461429776</v>
      </c>
      <c r="C947" s="76">
        <v>35.018973946729751</v>
      </c>
      <c r="D947" s="76">
        <v>25.771184580947548</v>
      </c>
      <c r="E947" s="76">
        <v>747.43908746755437</v>
      </c>
      <c r="F947" s="76">
        <v>40.888378161029379</v>
      </c>
      <c r="G947" s="77">
        <v>1</v>
      </c>
      <c r="H947" s="80">
        <f t="shared" si="56"/>
        <v>25.771184580947548</v>
      </c>
      <c r="I947" s="80">
        <f t="shared" si="57"/>
        <v>1000</v>
      </c>
      <c r="K947" s="80">
        <f t="shared" si="58"/>
        <v>0</v>
      </c>
      <c r="L947" s="80" t="str">
        <f t="shared" si="59"/>
        <v/>
      </c>
    </row>
    <row r="948" spans="1:12" x14ac:dyDescent="0.8">
      <c r="A948" s="74">
        <v>947</v>
      </c>
      <c r="B948" s="75">
        <v>550860.04743005801</v>
      </c>
      <c r="C948" s="76">
        <v>36.208769586244216</v>
      </c>
      <c r="D948" s="76">
        <v>27.410352926876982</v>
      </c>
      <c r="E948" s="76">
        <v>556.4460792843056</v>
      </c>
      <c r="F948" s="76">
        <v>47.339972601440664</v>
      </c>
      <c r="G948" s="77">
        <v>1</v>
      </c>
      <c r="H948" s="80">
        <f t="shared" si="56"/>
        <v>27.410352926876982</v>
      </c>
      <c r="I948" s="80">
        <f t="shared" si="57"/>
        <v>1000</v>
      </c>
      <c r="K948" s="80">
        <f t="shared" si="58"/>
        <v>0</v>
      </c>
      <c r="L948" s="80" t="str">
        <f t="shared" si="59"/>
        <v/>
      </c>
    </row>
    <row r="949" spans="1:12" x14ac:dyDescent="0.8">
      <c r="A949" s="74">
        <v>948</v>
      </c>
      <c r="B949" s="75">
        <v>517809.54461722262</v>
      </c>
      <c r="C949" s="76">
        <v>31.60282816146276</v>
      </c>
      <c r="D949" s="76">
        <v>29.128871644411795</v>
      </c>
      <c r="E949" s="76">
        <v>515.97420674347427</v>
      </c>
      <c r="F949" s="76">
        <v>36.198069512217224</v>
      </c>
      <c r="G949" s="77">
        <v>2</v>
      </c>
      <c r="H949" s="80">
        <f t="shared" si="56"/>
        <v>31.60282816146276</v>
      </c>
      <c r="I949" s="80">
        <f t="shared" si="57"/>
        <v>1000</v>
      </c>
      <c r="K949" s="80">
        <f t="shared" si="58"/>
        <v>0</v>
      </c>
      <c r="L949" s="80" t="str">
        <f t="shared" si="59"/>
        <v/>
      </c>
    </row>
    <row r="950" spans="1:12" x14ac:dyDescent="0.8">
      <c r="A950" s="74">
        <v>949</v>
      </c>
      <c r="B950" s="75">
        <v>40444.146177936113</v>
      </c>
      <c r="C950" s="76">
        <v>43.667328876576754</v>
      </c>
      <c r="D950" s="76">
        <v>30.618267973785919</v>
      </c>
      <c r="E950" s="76">
        <v>473.2230357414449</v>
      </c>
      <c r="F950" s="76">
        <v>36.525694539547985</v>
      </c>
      <c r="G950" s="77">
        <v>2</v>
      </c>
      <c r="H950" s="80">
        <f t="shared" si="56"/>
        <v>43.667328876576754</v>
      </c>
      <c r="I950" s="80">
        <f t="shared" si="57"/>
        <v>1000</v>
      </c>
      <c r="K950" s="80">
        <f t="shared" si="58"/>
        <v>0</v>
      </c>
      <c r="L950" s="80" t="str">
        <f t="shared" si="59"/>
        <v/>
      </c>
    </row>
    <row r="951" spans="1:12" x14ac:dyDescent="0.8">
      <c r="A951" s="74">
        <v>950</v>
      </c>
      <c r="B951" s="75">
        <v>592953.46286947886</v>
      </c>
      <c r="C951" s="76">
        <v>46.291761994186338</v>
      </c>
      <c r="D951" s="76">
        <v>21.191060708041796</v>
      </c>
      <c r="E951" s="76">
        <v>645.83705862603574</v>
      </c>
      <c r="F951" s="76">
        <v>38.037245126084464</v>
      </c>
      <c r="G951" s="77">
        <v>1</v>
      </c>
      <c r="H951" s="80">
        <f t="shared" si="56"/>
        <v>21.191060708041796</v>
      </c>
      <c r="I951" s="80">
        <f t="shared" si="57"/>
        <v>1000</v>
      </c>
      <c r="K951" s="80">
        <f t="shared" si="58"/>
        <v>0</v>
      </c>
      <c r="L951" s="80" t="str">
        <f t="shared" si="59"/>
        <v/>
      </c>
    </row>
    <row r="952" spans="1:12" x14ac:dyDescent="0.8">
      <c r="A952" s="74">
        <v>951</v>
      </c>
      <c r="B952" s="75">
        <v>334592.758072834</v>
      </c>
      <c r="C952" s="76">
        <v>28.522204536019409</v>
      </c>
      <c r="D952" s="76">
        <v>29.497971524315457</v>
      </c>
      <c r="E952" s="76">
        <v>570.46928727839372</v>
      </c>
      <c r="F952" s="76">
        <v>40.760350466984349</v>
      </c>
      <c r="G952" s="77">
        <v>2</v>
      </c>
      <c r="H952" s="80">
        <f t="shared" si="56"/>
        <v>28.522204536019409</v>
      </c>
      <c r="I952" s="80">
        <f t="shared" si="57"/>
        <v>1000</v>
      </c>
      <c r="K952" s="80">
        <f t="shared" si="58"/>
        <v>0</v>
      </c>
      <c r="L952" s="80" t="str">
        <f t="shared" si="59"/>
        <v/>
      </c>
    </row>
    <row r="953" spans="1:12" x14ac:dyDescent="0.8">
      <c r="A953" s="74">
        <v>952</v>
      </c>
      <c r="B953" s="75">
        <v>230958.52877715067</v>
      </c>
      <c r="C953" s="76">
        <v>39.386770192835421</v>
      </c>
      <c r="D953" s="76">
        <v>26.637800078084531</v>
      </c>
      <c r="E953" s="76">
        <v>502.95604274071047</v>
      </c>
      <c r="F953" s="76">
        <v>35.976696723616051</v>
      </c>
      <c r="G953" s="77">
        <v>2</v>
      </c>
      <c r="H953" s="80">
        <f t="shared" si="56"/>
        <v>39.386770192835421</v>
      </c>
      <c r="I953" s="80">
        <f t="shared" si="57"/>
        <v>1000</v>
      </c>
      <c r="K953" s="80">
        <f t="shared" si="58"/>
        <v>0</v>
      </c>
      <c r="L953" s="80" t="str">
        <f t="shared" si="59"/>
        <v/>
      </c>
    </row>
    <row r="954" spans="1:12" x14ac:dyDescent="0.8">
      <c r="A954" s="74">
        <v>953</v>
      </c>
      <c r="B954" s="75">
        <v>132881.24060384277</v>
      </c>
      <c r="C954" s="76">
        <v>33.296342544785333</v>
      </c>
      <c r="D954" s="76">
        <v>27.157716962006074</v>
      </c>
      <c r="E954" s="76">
        <v>677.18954771287395</v>
      </c>
      <c r="F954" s="76">
        <v>39.407378135418412</v>
      </c>
      <c r="G954" s="77">
        <v>2</v>
      </c>
      <c r="H954" s="80">
        <f t="shared" si="56"/>
        <v>33.296342544785333</v>
      </c>
      <c r="I954" s="80">
        <f t="shared" si="57"/>
        <v>1000</v>
      </c>
      <c r="K954" s="80">
        <f t="shared" si="58"/>
        <v>0</v>
      </c>
      <c r="L954" s="80" t="str">
        <f t="shared" si="59"/>
        <v/>
      </c>
    </row>
    <row r="955" spans="1:12" x14ac:dyDescent="0.8">
      <c r="A955" s="74">
        <v>954</v>
      </c>
      <c r="B955" s="75">
        <v>-259791.4538423873</v>
      </c>
      <c r="C955" s="76">
        <v>37.607688609167752</v>
      </c>
      <c r="D955" s="76">
        <v>29.907269783425797</v>
      </c>
      <c r="E955" s="76">
        <v>472.58492413453257</v>
      </c>
      <c r="F955" s="76">
        <v>47.817652543137946</v>
      </c>
      <c r="G955" s="77">
        <v>3</v>
      </c>
      <c r="H955" s="80">
        <f t="shared" si="56"/>
        <v>47.817652543137946</v>
      </c>
      <c r="I955" s="80">
        <f t="shared" si="57"/>
        <v>472.58492413453257</v>
      </c>
      <c r="K955" s="80">
        <f t="shared" si="58"/>
        <v>472.58492413453257</v>
      </c>
      <c r="L955" s="80">
        <f t="shared" si="59"/>
        <v>472.58492413453257</v>
      </c>
    </row>
    <row r="956" spans="1:12" x14ac:dyDescent="0.8">
      <c r="A956" s="74">
        <v>955</v>
      </c>
      <c r="B956" s="75">
        <v>132271.96558328881</v>
      </c>
      <c r="C956" s="76">
        <v>40.848133669068062</v>
      </c>
      <c r="D956" s="76">
        <v>30.491513966474518</v>
      </c>
      <c r="E956" s="76">
        <v>581.72644507773862</v>
      </c>
      <c r="F956" s="76">
        <v>36.180309329030251</v>
      </c>
      <c r="G956" s="77">
        <v>2</v>
      </c>
      <c r="H956" s="80">
        <f t="shared" si="56"/>
        <v>40.848133669068062</v>
      </c>
      <c r="I956" s="80">
        <f t="shared" si="57"/>
        <v>1000</v>
      </c>
      <c r="K956" s="80">
        <f t="shared" si="58"/>
        <v>0</v>
      </c>
      <c r="L956" s="80" t="str">
        <f t="shared" si="59"/>
        <v/>
      </c>
    </row>
    <row r="957" spans="1:12" x14ac:dyDescent="0.8">
      <c r="A957" s="74">
        <v>956</v>
      </c>
      <c r="B957" s="75">
        <v>187683.62245339691</v>
      </c>
      <c r="C957" s="76">
        <v>35.395679458100901</v>
      </c>
      <c r="D957" s="76">
        <v>28.228145257956847</v>
      </c>
      <c r="E957" s="76">
        <v>408.20751867440583</v>
      </c>
      <c r="F957" s="76">
        <v>48.371302062251381</v>
      </c>
      <c r="G957" s="77">
        <v>2</v>
      </c>
      <c r="H957" s="80">
        <f t="shared" si="56"/>
        <v>35.395679458100901</v>
      </c>
      <c r="I957" s="80">
        <f t="shared" si="57"/>
        <v>1000</v>
      </c>
      <c r="K957" s="80">
        <f t="shared" si="58"/>
        <v>0</v>
      </c>
      <c r="L957" s="80" t="str">
        <f t="shared" si="59"/>
        <v/>
      </c>
    </row>
    <row r="958" spans="1:12" x14ac:dyDescent="0.8">
      <c r="A958" s="74">
        <v>957</v>
      </c>
      <c r="B958" s="75">
        <v>-277366.06950687221</v>
      </c>
      <c r="C958" s="76">
        <v>38.666897983663787</v>
      </c>
      <c r="D958" s="76">
        <v>25.499000033410312</v>
      </c>
      <c r="E958" s="76">
        <v>492.36011067045456</v>
      </c>
      <c r="F958" s="76">
        <v>48.492754280799758</v>
      </c>
      <c r="G958" s="77">
        <v>3</v>
      </c>
      <c r="H958" s="80">
        <f t="shared" si="56"/>
        <v>48.492754280799758</v>
      </c>
      <c r="I958" s="80">
        <f t="shared" si="57"/>
        <v>492.36011067045456</v>
      </c>
      <c r="K958" s="80">
        <f t="shared" si="58"/>
        <v>492.36011067045456</v>
      </c>
      <c r="L958" s="80">
        <f t="shared" si="59"/>
        <v>492.36011067045456</v>
      </c>
    </row>
    <row r="959" spans="1:12" x14ac:dyDescent="0.8">
      <c r="A959" s="74">
        <v>958</v>
      </c>
      <c r="B959" s="75">
        <v>785242.74360469542</v>
      </c>
      <c r="C959" s="76">
        <v>42.750189959646427</v>
      </c>
      <c r="D959" s="76">
        <v>27.935996755197198</v>
      </c>
      <c r="E959" s="76">
        <v>535.87146212311791</v>
      </c>
      <c r="F959" s="76">
        <v>41.350240924811729</v>
      </c>
      <c r="G959" s="77">
        <v>1</v>
      </c>
      <c r="H959" s="80">
        <f t="shared" si="56"/>
        <v>27.935996755197198</v>
      </c>
      <c r="I959" s="80">
        <f t="shared" si="57"/>
        <v>1000</v>
      </c>
      <c r="K959" s="80">
        <f t="shared" si="58"/>
        <v>0</v>
      </c>
      <c r="L959" s="80" t="str">
        <f t="shared" si="59"/>
        <v/>
      </c>
    </row>
    <row r="960" spans="1:12" x14ac:dyDescent="0.8">
      <c r="A960" s="74">
        <v>959</v>
      </c>
      <c r="B960" s="75">
        <v>106687.79510606988</v>
      </c>
      <c r="C960" s="76">
        <v>39.668374903364004</v>
      </c>
      <c r="D960" s="76">
        <v>29.542219357492932</v>
      </c>
      <c r="E960" s="76">
        <v>495.33592675192097</v>
      </c>
      <c r="F960" s="76">
        <v>38.080628597117084</v>
      </c>
      <c r="G960" s="77">
        <v>2</v>
      </c>
      <c r="H960" s="80">
        <f t="shared" si="56"/>
        <v>39.668374903364004</v>
      </c>
      <c r="I960" s="80">
        <f t="shared" si="57"/>
        <v>1000</v>
      </c>
      <c r="K960" s="80">
        <f t="shared" si="58"/>
        <v>0</v>
      </c>
      <c r="L960" s="80" t="str">
        <f t="shared" si="59"/>
        <v/>
      </c>
    </row>
    <row r="961" spans="1:12" x14ac:dyDescent="0.8">
      <c r="A961" s="74">
        <v>960</v>
      </c>
      <c r="B961" s="75">
        <v>435037.35459076078</v>
      </c>
      <c r="C961" s="76">
        <v>33.597858625433318</v>
      </c>
      <c r="D961" s="76">
        <v>29.733993842899675</v>
      </c>
      <c r="E961" s="76">
        <v>455.04157498457067</v>
      </c>
      <c r="F961" s="76">
        <v>46.264788993435268</v>
      </c>
      <c r="G961" s="77">
        <v>1</v>
      </c>
      <c r="H961" s="80">
        <f t="shared" si="56"/>
        <v>29.733993842899675</v>
      </c>
      <c r="I961" s="80">
        <f t="shared" si="57"/>
        <v>1000</v>
      </c>
      <c r="K961" s="80">
        <f t="shared" si="58"/>
        <v>0</v>
      </c>
      <c r="L961" s="80" t="str">
        <f t="shared" si="59"/>
        <v/>
      </c>
    </row>
    <row r="962" spans="1:12" x14ac:dyDescent="0.8">
      <c r="A962" s="74">
        <v>961</v>
      </c>
      <c r="B962" s="75">
        <v>449464.10847944603</v>
      </c>
      <c r="C962" s="76">
        <v>27.497928674572176</v>
      </c>
      <c r="D962" s="76">
        <v>23.625989289791619</v>
      </c>
      <c r="E962" s="76">
        <v>590.14246807362906</v>
      </c>
      <c r="F962" s="76">
        <v>41.388200707969588</v>
      </c>
      <c r="G962" s="77">
        <v>2</v>
      </c>
      <c r="H962" s="80">
        <f t="shared" si="56"/>
        <v>27.497928674572176</v>
      </c>
      <c r="I962" s="80">
        <f t="shared" si="57"/>
        <v>1000</v>
      </c>
      <c r="K962" s="80">
        <f t="shared" si="58"/>
        <v>0</v>
      </c>
      <c r="L962" s="80" t="str">
        <f t="shared" si="59"/>
        <v/>
      </c>
    </row>
    <row r="963" spans="1:12" x14ac:dyDescent="0.8">
      <c r="A963" s="74">
        <v>962</v>
      </c>
      <c r="B963" s="75">
        <v>554137.09364553518</v>
      </c>
      <c r="C963" s="76">
        <v>33.669167395015776</v>
      </c>
      <c r="D963" s="76">
        <v>34.56392874648725</v>
      </c>
      <c r="E963" s="76">
        <v>530.37975457766197</v>
      </c>
      <c r="F963" s="76">
        <v>46.085430239162783</v>
      </c>
      <c r="G963" s="77">
        <v>2</v>
      </c>
      <c r="H963" s="80">
        <f t="shared" ref="H963:H1026" si="60">IF($G963 = 1, $D963, IF($G963 = 2, $C963, IF($G963 = 3, $F963)))</f>
        <v>33.669167395015776</v>
      </c>
      <c r="I963" s="80">
        <f t="shared" ref="I963:I1026" si="61">IF($G963 = 1, 1000, IF($G963 = 2, 1000, IF($G963 = 3, $E963)))</f>
        <v>1000</v>
      </c>
      <c r="K963" s="80">
        <f t="shared" ref="K963:K1026" si="62">IF($G963 = 3, $E963, 0)</f>
        <v>0</v>
      </c>
      <c r="L963" s="80" t="str">
        <f t="shared" ref="L963:L1026" si="63">IF($G963 = 3, $E963, "")</f>
        <v/>
      </c>
    </row>
    <row r="964" spans="1:12" x14ac:dyDescent="0.8">
      <c r="A964" s="74">
        <v>963</v>
      </c>
      <c r="B964" s="75">
        <v>227198.2027796912</v>
      </c>
      <c r="C964" s="76">
        <v>34.986860727043066</v>
      </c>
      <c r="D964" s="76">
        <v>26.610302119600586</v>
      </c>
      <c r="E964" s="76">
        <v>694.43748004185181</v>
      </c>
      <c r="F964" s="76">
        <v>49.149676545110786</v>
      </c>
      <c r="G964" s="77">
        <v>2</v>
      </c>
      <c r="H964" s="80">
        <f t="shared" si="60"/>
        <v>34.986860727043066</v>
      </c>
      <c r="I964" s="80">
        <f t="shared" si="61"/>
        <v>1000</v>
      </c>
      <c r="K964" s="80">
        <f t="shared" si="62"/>
        <v>0</v>
      </c>
      <c r="L964" s="80" t="str">
        <f t="shared" si="63"/>
        <v/>
      </c>
    </row>
    <row r="965" spans="1:12" x14ac:dyDescent="0.8">
      <c r="A965" s="74">
        <v>964</v>
      </c>
      <c r="B965" s="75">
        <v>-244713.91813733871</v>
      </c>
      <c r="C965" s="76">
        <v>22.848065461443369</v>
      </c>
      <c r="D965" s="76">
        <v>23.934405432543265</v>
      </c>
      <c r="E965" s="76">
        <v>704.31015357554929</v>
      </c>
      <c r="F965" s="76">
        <v>51.568309699961517</v>
      </c>
      <c r="G965" s="77">
        <v>3</v>
      </c>
      <c r="H965" s="80">
        <f t="shared" si="60"/>
        <v>51.568309699961517</v>
      </c>
      <c r="I965" s="80">
        <f t="shared" si="61"/>
        <v>704.31015357554929</v>
      </c>
      <c r="K965" s="80">
        <f t="shared" si="62"/>
        <v>704.31015357554929</v>
      </c>
      <c r="L965" s="80">
        <f t="shared" si="63"/>
        <v>704.31015357554929</v>
      </c>
    </row>
    <row r="966" spans="1:12" x14ac:dyDescent="0.8">
      <c r="A966" s="74">
        <v>965</v>
      </c>
      <c r="B966" s="75">
        <v>-45571.726455449592</v>
      </c>
      <c r="C966" s="76">
        <v>22.325617399329442</v>
      </c>
      <c r="D966" s="76">
        <v>23.120284255399369</v>
      </c>
      <c r="E966" s="76">
        <v>565.76749741126162</v>
      </c>
      <c r="F966" s="76">
        <v>35.958213271229901</v>
      </c>
      <c r="G966" s="77">
        <v>3</v>
      </c>
      <c r="H966" s="80">
        <f t="shared" si="60"/>
        <v>35.958213271229901</v>
      </c>
      <c r="I966" s="80">
        <f t="shared" si="61"/>
        <v>565.76749741126162</v>
      </c>
      <c r="K966" s="80">
        <f t="shared" si="62"/>
        <v>565.76749741126162</v>
      </c>
      <c r="L966" s="80">
        <f t="shared" si="63"/>
        <v>565.76749741126162</v>
      </c>
    </row>
    <row r="967" spans="1:12" x14ac:dyDescent="0.8">
      <c r="A967" s="74">
        <v>966</v>
      </c>
      <c r="B967" s="75">
        <v>582954.10092026065</v>
      </c>
      <c r="C967" s="76">
        <v>36.2158197909799</v>
      </c>
      <c r="D967" s="76">
        <v>29.147972462737826</v>
      </c>
      <c r="E967" s="76">
        <v>489.21731119688803</v>
      </c>
      <c r="F967" s="76">
        <v>45.364122473019385</v>
      </c>
      <c r="G967" s="77">
        <v>1</v>
      </c>
      <c r="H967" s="80">
        <f t="shared" si="60"/>
        <v>29.147972462737826</v>
      </c>
      <c r="I967" s="80">
        <f t="shared" si="61"/>
        <v>1000</v>
      </c>
      <c r="K967" s="80">
        <f t="shared" si="62"/>
        <v>0</v>
      </c>
      <c r="L967" s="80" t="str">
        <f t="shared" si="63"/>
        <v/>
      </c>
    </row>
    <row r="968" spans="1:12" x14ac:dyDescent="0.8">
      <c r="A968" s="74">
        <v>967</v>
      </c>
      <c r="B968" s="75">
        <v>357832.8136508991</v>
      </c>
      <c r="C968" s="76">
        <v>27.549483944872108</v>
      </c>
      <c r="D968" s="76">
        <v>30.739857817961724</v>
      </c>
      <c r="E968" s="76">
        <v>586.08519608928577</v>
      </c>
      <c r="F968" s="76">
        <v>48.322572693074669</v>
      </c>
      <c r="G968" s="77">
        <v>2</v>
      </c>
      <c r="H968" s="80">
        <f t="shared" si="60"/>
        <v>27.549483944872108</v>
      </c>
      <c r="I968" s="80">
        <f t="shared" si="61"/>
        <v>1000</v>
      </c>
      <c r="K968" s="80">
        <f t="shared" si="62"/>
        <v>0</v>
      </c>
      <c r="L968" s="80" t="str">
        <f t="shared" si="63"/>
        <v/>
      </c>
    </row>
    <row r="969" spans="1:12" x14ac:dyDescent="0.8">
      <c r="A969" s="74">
        <v>968</v>
      </c>
      <c r="B969" s="75">
        <v>208075.85301290266</v>
      </c>
      <c r="C969" s="76">
        <v>39.310731339065143</v>
      </c>
      <c r="D969" s="76">
        <v>27.425410567888388</v>
      </c>
      <c r="E969" s="76">
        <v>488.65219048926571</v>
      </c>
      <c r="F969" s="76">
        <v>50.99416534798592</v>
      </c>
      <c r="G969" s="77">
        <v>2</v>
      </c>
      <c r="H969" s="80">
        <f t="shared" si="60"/>
        <v>39.310731339065143</v>
      </c>
      <c r="I969" s="80">
        <f t="shared" si="61"/>
        <v>1000</v>
      </c>
      <c r="K969" s="80">
        <f t="shared" si="62"/>
        <v>0</v>
      </c>
      <c r="L969" s="80" t="str">
        <f t="shared" si="63"/>
        <v/>
      </c>
    </row>
    <row r="970" spans="1:12" x14ac:dyDescent="0.8">
      <c r="A970" s="74">
        <v>969</v>
      </c>
      <c r="B970" s="75">
        <v>360706.58309762832</v>
      </c>
      <c r="C970" s="76">
        <v>33.665352227662325</v>
      </c>
      <c r="D970" s="76">
        <v>25.668047142457443</v>
      </c>
      <c r="E970" s="76">
        <v>548.62625873917796</v>
      </c>
      <c r="F970" s="76">
        <v>32.06466141801971</v>
      </c>
      <c r="G970" s="77">
        <v>2</v>
      </c>
      <c r="H970" s="80">
        <f t="shared" si="60"/>
        <v>33.665352227662325</v>
      </c>
      <c r="I970" s="80">
        <f t="shared" si="61"/>
        <v>1000</v>
      </c>
      <c r="K970" s="80">
        <f t="shared" si="62"/>
        <v>0</v>
      </c>
      <c r="L970" s="80" t="str">
        <f t="shared" si="63"/>
        <v/>
      </c>
    </row>
    <row r="971" spans="1:12" x14ac:dyDescent="0.8">
      <c r="A971" s="74">
        <v>970</v>
      </c>
      <c r="B971" s="75">
        <v>-186616.36040557362</v>
      </c>
      <c r="C971" s="76">
        <v>39.652090523224054</v>
      </c>
      <c r="D971" s="76">
        <v>28.543141999275207</v>
      </c>
      <c r="E971" s="76">
        <v>700.98388911109726</v>
      </c>
      <c r="F971" s="76">
        <v>48.647338440388872</v>
      </c>
      <c r="G971" s="77">
        <v>3</v>
      </c>
      <c r="H971" s="80">
        <f t="shared" si="60"/>
        <v>48.647338440388872</v>
      </c>
      <c r="I971" s="80">
        <f t="shared" si="61"/>
        <v>700.98388911109726</v>
      </c>
      <c r="K971" s="80">
        <f t="shared" si="62"/>
        <v>700.98388911109726</v>
      </c>
      <c r="L971" s="80">
        <f t="shared" si="63"/>
        <v>700.98388911109726</v>
      </c>
    </row>
    <row r="972" spans="1:12" x14ac:dyDescent="0.8">
      <c r="A972" s="74">
        <v>971</v>
      </c>
      <c r="B972" s="75">
        <v>-169500.03116478981</v>
      </c>
      <c r="C972" s="76">
        <v>38.64109613510113</v>
      </c>
      <c r="D972" s="76">
        <v>28.310367974120513</v>
      </c>
      <c r="E972" s="76">
        <v>537.87410951854577</v>
      </c>
      <c r="F972" s="76">
        <v>44.011109184275078</v>
      </c>
      <c r="G972" s="77">
        <v>3</v>
      </c>
      <c r="H972" s="80">
        <f t="shared" si="60"/>
        <v>44.011109184275078</v>
      </c>
      <c r="I972" s="80">
        <f t="shared" si="61"/>
        <v>537.87410951854577</v>
      </c>
      <c r="K972" s="80">
        <f t="shared" si="62"/>
        <v>537.87410951854577</v>
      </c>
      <c r="L972" s="80">
        <f t="shared" si="63"/>
        <v>537.87410951854577</v>
      </c>
    </row>
    <row r="973" spans="1:12" x14ac:dyDescent="0.8">
      <c r="A973" s="74">
        <v>972</v>
      </c>
      <c r="B973" s="75">
        <v>179769.50199891743</v>
      </c>
      <c r="C973" s="76">
        <v>41.279906017679409</v>
      </c>
      <c r="D973" s="76">
        <v>30.912351398397433</v>
      </c>
      <c r="E973" s="76">
        <v>631.29107835567174</v>
      </c>
      <c r="F973" s="76">
        <v>35.867412543022709</v>
      </c>
      <c r="G973" s="77">
        <v>2</v>
      </c>
      <c r="H973" s="80">
        <f t="shared" si="60"/>
        <v>41.279906017679409</v>
      </c>
      <c r="I973" s="80">
        <f t="shared" si="61"/>
        <v>1000</v>
      </c>
      <c r="K973" s="80">
        <f t="shared" si="62"/>
        <v>0</v>
      </c>
      <c r="L973" s="80" t="str">
        <f t="shared" si="63"/>
        <v/>
      </c>
    </row>
    <row r="974" spans="1:12" x14ac:dyDescent="0.8">
      <c r="A974" s="74">
        <v>973</v>
      </c>
      <c r="B974" s="75">
        <v>686186.29919345723</v>
      </c>
      <c r="C974" s="76">
        <v>32.744638661651379</v>
      </c>
      <c r="D974" s="76">
        <v>28.652448746438502</v>
      </c>
      <c r="E974" s="76">
        <v>596.58665101281508</v>
      </c>
      <c r="F974" s="76">
        <v>42.979769592849692</v>
      </c>
      <c r="G974" s="77">
        <v>1</v>
      </c>
      <c r="H974" s="80">
        <f t="shared" si="60"/>
        <v>28.652448746438502</v>
      </c>
      <c r="I974" s="80">
        <f t="shared" si="61"/>
        <v>1000</v>
      </c>
      <c r="K974" s="80">
        <f t="shared" si="62"/>
        <v>0</v>
      </c>
      <c r="L974" s="80" t="str">
        <f t="shared" si="63"/>
        <v/>
      </c>
    </row>
    <row r="975" spans="1:12" x14ac:dyDescent="0.8">
      <c r="A975" s="74">
        <v>974</v>
      </c>
      <c r="B975" s="75">
        <v>-212837.4039008203</v>
      </c>
      <c r="C975" s="76">
        <v>35.961362136224906</v>
      </c>
      <c r="D975" s="76">
        <v>32.258269137489783</v>
      </c>
      <c r="E975" s="76">
        <v>542.22467305174519</v>
      </c>
      <c r="F975" s="76">
        <v>44.395919238917173</v>
      </c>
      <c r="G975" s="77">
        <v>3</v>
      </c>
      <c r="H975" s="80">
        <f t="shared" si="60"/>
        <v>44.395919238917173</v>
      </c>
      <c r="I975" s="80">
        <f t="shared" si="61"/>
        <v>542.22467305174519</v>
      </c>
      <c r="K975" s="80">
        <f t="shared" si="62"/>
        <v>542.22467305174519</v>
      </c>
      <c r="L975" s="80">
        <f t="shared" si="63"/>
        <v>542.22467305174519</v>
      </c>
    </row>
    <row r="976" spans="1:12" x14ac:dyDescent="0.8">
      <c r="A976" s="74">
        <v>975</v>
      </c>
      <c r="B976" s="75">
        <v>326247.17958766548</v>
      </c>
      <c r="C976" s="76">
        <v>25.470593720467875</v>
      </c>
      <c r="D976" s="76">
        <v>23.695743839612856</v>
      </c>
      <c r="E976" s="76">
        <v>570.15455219366504</v>
      </c>
      <c r="F976" s="76">
        <v>33.484246391625035</v>
      </c>
      <c r="G976" s="77">
        <v>2</v>
      </c>
      <c r="H976" s="80">
        <f t="shared" si="60"/>
        <v>25.470593720467875</v>
      </c>
      <c r="I976" s="80">
        <f t="shared" si="61"/>
        <v>1000</v>
      </c>
      <c r="K976" s="80">
        <f t="shared" si="62"/>
        <v>0</v>
      </c>
      <c r="L976" s="80" t="str">
        <f t="shared" si="63"/>
        <v/>
      </c>
    </row>
    <row r="977" spans="1:12" x14ac:dyDescent="0.8">
      <c r="A977" s="74">
        <v>976</v>
      </c>
      <c r="B977" s="75">
        <v>133432.73134881957</v>
      </c>
      <c r="C977" s="76">
        <v>41.252581189947641</v>
      </c>
      <c r="D977" s="76">
        <v>27.847378286679003</v>
      </c>
      <c r="E977" s="76">
        <v>555.19597861897296</v>
      </c>
      <c r="F977" s="76">
        <v>33.93915830825987</v>
      </c>
      <c r="G977" s="77">
        <v>2</v>
      </c>
      <c r="H977" s="80">
        <f t="shared" si="60"/>
        <v>41.252581189947641</v>
      </c>
      <c r="I977" s="80">
        <f t="shared" si="61"/>
        <v>1000</v>
      </c>
      <c r="K977" s="80">
        <f t="shared" si="62"/>
        <v>0</v>
      </c>
      <c r="L977" s="80" t="str">
        <f t="shared" si="63"/>
        <v/>
      </c>
    </row>
    <row r="978" spans="1:12" x14ac:dyDescent="0.8">
      <c r="A978" s="74">
        <v>977</v>
      </c>
      <c r="B978" s="75">
        <v>374120.83879192546</v>
      </c>
      <c r="C978" s="76">
        <v>33.758466134194222</v>
      </c>
      <c r="D978" s="76">
        <v>28.527363756691631</v>
      </c>
      <c r="E978" s="76">
        <v>514.17526933965337</v>
      </c>
      <c r="F978" s="76">
        <v>33.070964107615794</v>
      </c>
      <c r="G978" s="77">
        <v>1</v>
      </c>
      <c r="H978" s="80">
        <f t="shared" si="60"/>
        <v>28.527363756691631</v>
      </c>
      <c r="I978" s="80">
        <f t="shared" si="61"/>
        <v>1000</v>
      </c>
      <c r="K978" s="80">
        <f t="shared" si="62"/>
        <v>0</v>
      </c>
      <c r="L978" s="80" t="str">
        <f t="shared" si="63"/>
        <v/>
      </c>
    </row>
    <row r="979" spans="1:12" x14ac:dyDescent="0.8">
      <c r="A979" s="74">
        <v>978</v>
      </c>
      <c r="B979" s="75">
        <v>33759.465184702538</v>
      </c>
      <c r="C979" s="76">
        <v>42.928338070542367</v>
      </c>
      <c r="D979" s="76">
        <v>26.766801359107646</v>
      </c>
      <c r="E979" s="76">
        <v>531.69677172326442</v>
      </c>
      <c r="F979" s="76">
        <v>43.804742579460729</v>
      </c>
      <c r="G979" s="77">
        <v>2</v>
      </c>
      <c r="H979" s="80">
        <f t="shared" si="60"/>
        <v>42.928338070542367</v>
      </c>
      <c r="I979" s="80">
        <f t="shared" si="61"/>
        <v>1000</v>
      </c>
      <c r="K979" s="80">
        <f t="shared" si="62"/>
        <v>0</v>
      </c>
      <c r="L979" s="80" t="str">
        <f t="shared" si="63"/>
        <v/>
      </c>
    </row>
    <row r="980" spans="1:12" x14ac:dyDescent="0.8">
      <c r="A980" s="74">
        <v>979</v>
      </c>
      <c r="B980" s="75">
        <v>-166889.3480649665</v>
      </c>
      <c r="C980" s="76">
        <v>36.979898373146924</v>
      </c>
      <c r="D980" s="76">
        <v>28.379367203081593</v>
      </c>
      <c r="E980" s="76">
        <v>518.15618888231006</v>
      </c>
      <c r="F980" s="76">
        <v>41.724370171873524</v>
      </c>
      <c r="G980" s="77">
        <v>3</v>
      </c>
      <c r="H980" s="80">
        <f t="shared" si="60"/>
        <v>41.724370171873524</v>
      </c>
      <c r="I980" s="80">
        <f t="shared" si="61"/>
        <v>518.15618888231006</v>
      </c>
      <c r="K980" s="80">
        <f t="shared" si="62"/>
        <v>518.15618888231006</v>
      </c>
      <c r="L980" s="80">
        <f t="shared" si="63"/>
        <v>518.15618888231006</v>
      </c>
    </row>
    <row r="981" spans="1:12" x14ac:dyDescent="0.8">
      <c r="A981" s="74">
        <v>980</v>
      </c>
      <c r="B981" s="75">
        <v>435370.5516501856</v>
      </c>
      <c r="C981" s="76">
        <v>32.866442567449894</v>
      </c>
      <c r="D981" s="76">
        <v>27.693802403030091</v>
      </c>
      <c r="E981" s="76">
        <v>528.3969697341721</v>
      </c>
      <c r="F981" s="76">
        <v>38.644357118173183</v>
      </c>
      <c r="G981" s="77">
        <v>2</v>
      </c>
      <c r="H981" s="80">
        <f t="shared" si="60"/>
        <v>32.866442567449894</v>
      </c>
      <c r="I981" s="80">
        <f t="shared" si="61"/>
        <v>1000</v>
      </c>
      <c r="K981" s="80">
        <f t="shared" si="62"/>
        <v>0</v>
      </c>
      <c r="L981" s="80" t="str">
        <f t="shared" si="63"/>
        <v/>
      </c>
    </row>
    <row r="982" spans="1:12" x14ac:dyDescent="0.8">
      <c r="A982" s="74">
        <v>981</v>
      </c>
      <c r="B982" s="75">
        <v>484495.42925070017</v>
      </c>
      <c r="C982" s="76">
        <v>36.692463859429893</v>
      </c>
      <c r="D982" s="76">
        <v>30.564731800157332</v>
      </c>
      <c r="E982" s="76">
        <v>523.13123587195253</v>
      </c>
      <c r="F982" s="76">
        <v>38.040019436622217</v>
      </c>
      <c r="G982" s="77">
        <v>1</v>
      </c>
      <c r="H982" s="80">
        <f t="shared" si="60"/>
        <v>30.564731800157332</v>
      </c>
      <c r="I982" s="80">
        <f t="shared" si="61"/>
        <v>1000</v>
      </c>
      <c r="K982" s="80">
        <f t="shared" si="62"/>
        <v>0</v>
      </c>
      <c r="L982" s="80" t="str">
        <f t="shared" si="63"/>
        <v/>
      </c>
    </row>
    <row r="983" spans="1:12" x14ac:dyDescent="0.8">
      <c r="A983" s="74">
        <v>982</v>
      </c>
      <c r="B983" s="75">
        <v>301388.80596207478</v>
      </c>
      <c r="C983" s="76">
        <v>35.968152090762132</v>
      </c>
      <c r="D983" s="76">
        <v>24.880465246379199</v>
      </c>
      <c r="E983" s="76">
        <v>620.54113910159788</v>
      </c>
      <c r="F983" s="76">
        <v>38.102763944007833</v>
      </c>
      <c r="G983" s="77">
        <v>2</v>
      </c>
      <c r="H983" s="80">
        <f t="shared" si="60"/>
        <v>35.968152090762132</v>
      </c>
      <c r="I983" s="80">
        <f t="shared" si="61"/>
        <v>1000</v>
      </c>
      <c r="K983" s="80">
        <f t="shared" si="62"/>
        <v>0</v>
      </c>
      <c r="L983" s="80" t="str">
        <f t="shared" si="63"/>
        <v/>
      </c>
    </row>
    <row r="984" spans="1:12" x14ac:dyDescent="0.8">
      <c r="A984" s="74">
        <v>983</v>
      </c>
      <c r="B984" s="75">
        <v>263370.8791945132</v>
      </c>
      <c r="C984" s="76">
        <v>31.311379311690025</v>
      </c>
      <c r="D984" s="76">
        <v>26.860494633368859</v>
      </c>
      <c r="E984" s="76">
        <v>659.06272113098817</v>
      </c>
      <c r="F984" s="76">
        <v>36.247763385300729</v>
      </c>
      <c r="G984" s="77">
        <v>2</v>
      </c>
      <c r="H984" s="80">
        <f t="shared" si="60"/>
        <v>31.311379311690025</v>
      </c>
      <c r="I984" s="80">
        <f t="shared" si="61"/>
        <v>1000</v>
      </c>
      <c r="K984" s="80">
        <f t="shared" si="62"/>
        <v>0</v>
      </c>
      <c r="L984" s="80" t="str">
        <f t="shared" si="63"/>
        <v/>
      </c>
    </row>
    <row r="985" spans="1:12" x14ac:dyDescent="0.8">
      <c r="A985" s="74">
        <v>984</v>
      </c>
      <c r="B985" s="75">
        <v>517400.27846138435</v>
      </c>
      <c r="C985" s="76">
        <v>31.550361804313663</v>
      </c>
      <c r="D985" s="76">
        <v>29.24630050943642</v>
      </c>
      <c r="E985" s="76">
        <v>522.98219186137862</v>
      </c>
      <c r="F985" s="76">
        <v>43.853982370759404</v>
      </c>
      <c r="G985" s="77">
        <v>2</v>
      </c>
      <c r="H985" s="80">
        <f t="shared" si="60"/>
        <v>31.550361804313663</v>
      </c>
      <c r="I985" s="80">
        <f t="shared" si="61"/>
        <v>1000</v>
      </c>
      <c r="K985" s="80">
        <f t="shared" si="62"/>
        <v>0</v>
      </c>
      <c r="L985" s="80" t="str">
        <f t="shared" si="63"/>
        <v/>
      </c>
    </row>
    <row r="986" spans="1:12" x14ac:dyDescent="0.8">
      <c r="A986" s="74">
        <v>985</v>
      </c>
      <c r="B986" s="75">
        <v>356898.03830800322</v>
      </c>
      <c r="C986" s="76">
        <v>41.663868234155835</v>
      </c>
      <c r="D986" s="76">
        <v>27.105995169763499</v>
      </c>
      <c r="E986" s="76">
        <v>727.9902056945698</v>
      </c>
      <c r="F986" s="76">
        <v>42.337289980671009</v>
      </c>
      <c r="G986" s="77">
        <v>1</v>
      </c>
      <c r="H986" s="80">
        <f t="shared" si="60"/>
        <v>27.105995169763499</v>
      </c>
      <c r="I986" s="80">
        <f t="shared" si="61"/>
        <v>1000</v>
      </c>
      <c r="K986" s="80">
        <f t="shared" si="62"/>
        <v>0</v>
      </c>
      <c r="L986" s="80" t="str">
        <f t="shared" si="63"/>
        <v/>
      </c>
    </row>
    <row r="987" spans="1:12" x14ac:dyDescent="0.8">
      <c r="A987" s="74">
        <v>986</v>
      </c>
      <c r="B987" s="75">
        <v>233021.40892799594</v>
      </c>
      <c r="C987" s="76">
        <v>33.145439963706636</v>
      </c>
      <c r="D987" s="76">
        <v>30.493013027903796</v>
      </c>
      <c r="E987" s="76">
        <v>541.78554900727772</v>
      </c>
      <c r="F987" s="76">
        <v>35.534889750688798</v>
      </c>
      <c r="G987" s="77">
        <v>1</v>
      </c>
      <c r="H987" s="80">
        <f t="shared" si="60"/>
        <v>30.493013027903796</v>
      </c>
      <c r="I987" s="80">
        <f t="shared" si="61"/>
        <v>1000</v>
      </c>
      <c r="K987" s="80">
        <f t="shared" si="62"/>
        <v>0</v>
      </c>
      <c r="L987" s="80" t="str">
        <f t="shared" si="63"/>
        <v/>
      </c>
    </row>
    <row r="988" spans="1:12" x14ac:dyDescent="0.8">
      <c r="A988" s="74">
        <v>987</v>
      </c>
      <c r="B988" s="75">
        <v>-64272.15930126654</v>
      </c>
      <c r="C988" s="76">
        <v>38.851098450801352</v>
      </c>
      <c r="D988" s="76">
        <v>27.097393172225267</v>
      </c>
      <c r="E988" s="76">
        <v>539.44615516744216</v>
      </c>
      <c r="F988" s="76">
        <v>39.963747400998841</v>
      </c>
      <c r="G988" s="77">
        <v>2</v>
      </c>
      <c r="H988" s="80">
        <f t="shared" si="60"/>
        <v>38.851098450801352</v>
      </c>
      <c r="I988" s="80">
        <f t="shared" si="61"/>
        <v>1000</v>
      </c>
      <c r="K988" s="80">
        <f t="shared" si="62"/>
        <v>0</v>
      </c>
      <c r="L988" s="80" t="str">
        <f t="shared" si="63"/>
        <v/>
      </c>
    </row>
    <row r="989" spans="1:12" x14ac:dyDescent="0.8">
      <c r="A989" s="74">
        <v>988</v>
      </c>
      <c r="B989" s="75">
        <v>242792.55921175354</v>
      </c>
      <c r="C989" s="76">
        <v>40.197588746308348</v>
      </c>
      <c r="D989" s="76">
        <v>27.893895159653511</v>
      </c>
      <c r="E989" s="76">
        <v>483.25037333013313</v>
      </c>
      <c r="F989" s="76">
        <v>42.02874447058668</v>
      </c>
      <c r="G989" s="77">
        <v>2</v>
      </c>
      <c r="H989" s="80">
        <f t="shared" si="60"/>
        <v>40.197588746308348</v>
      </c>
      <c r="I989" s="80">
        <f t="shared" si="61"/>
        <v>1000</v>
      </c>
      <c r="K989" s="80">
        <f t="shared" si="62"/>
        <v>0</v>
      </c>
      <c r="L989" s="80" t="str">
        <f t="shared" si="63"/>
        <v/>
      </c>
    </row>
    <row r="990" spans="1:12" x14ac:dyDescent="0.8">
      <c r="A990" s="74">
        <v>989</v>
      </c>
      <c r="B990" s="75">
        <v>307480.28895847895</v>
      </c>
      <c r="C990" s="76">
        <v>30.715963919472905</v>
      </c>
      <c r="D990" s="76">
        <v>29.661037082629182</v>
      </c>
      <c r="E990" s="76">
        <v>510.04771474001865</v>
      </c>
      <c r="F990" s="76">
        <v>34.959189851992718</v>
      </c>
      <c r="G990" s="77">
        <v>2</v>
      </c>
      <c r="H990" s="80">
        <f t="shared" si="60"/>
        <v>30.715963919472905</v>
      </c>
      <c r="I990" s="80">
        <f t="shared" si="61"/>
        <v>1000</v>
      </c>
      <c r="K990" s="80">
        <f t="shared" si="62"/>
        <v>0</v>
      </c>
      <c r="L990" s="80" t="str">
        <f t="shared" si="63"/>
        <v/>
      </c>
    </row>
    <row r="991" spans="1:12" x14ac:dyDescent="0.8">
      <c r="A991" s="74">
        <v>990</v>
      </c>
      <c r="B991" s="75">
        <v>68370.660371433478</v>
      </c>
      <c r="C991" s="76">
        <v>35.248863334707785</v>
      </c>
      <c r="D991" s="76">
        <v>33.038551036333644</v>
      </c>
      <c r="E991" s="76">
        <v>688.10394988680366</v>
      </c>
      <c r="F991" s="76">
        <v>31.838654486199559</v>
      </c>
      <c r="G991" s="77">
        <v>3</v>
      </c>
      <c r="H991" s="80">
        <f t="shared" si="60"/>
        <v>31.838654486199559</v>
      </c>
      <c r="I991" s="80">
        <f t="shared" si="61"/>
        <v>688.10394988680366</v>
      </c>
      <c r="K991" s="80">
        <f t="shared" si="62"/>
        <v>688.10394988680366</v>
      </c>
      <c r="L991" s="80">
        <f t="shared" si="63"/>
        <v>688.10394988680366</v>
      </c>
    </row>
    <row r="992" spans="1:12" x14ac:dyDescent="0.8">
      <c r="A992" s="74">
        <v>991</v>
      </c>
      <c r="B992" s="75">
        <v>619364.87765558553</v>
      </c>
      <c r="C992" s="76">
        <v>37.300828323059527</v>
      </c>
      <c r="D992" s="76">
        <v>27.576270852706724</v>
      </c>
      <c r="E992" s="76">
        <v>699.98625255156128</v>
      </c>
      <c r="F992" s="76">
        <v>38.650827479708113</v>
      </c>
      <c r="G992" s="77">
        <v>1</v>
      </c>
      <c r="H992" s="80">
        <f t="shared" si="60"/>
        <v>27.576270852706724</v>
      </c>
      <c r="I992" s="80">
        <f t="shared" si="61"/>
        <v>1000</v>
      </c>
      <c r="K992" s="80">
        <f t="shared" si="62"/>
        <v>0</v>
      </c>
      <c r="L992" s="80" t="str">
        <f t="shared" si="63"/>
        <v/>
      </c>
    </row>
    <row r="993" spans="1:12" x14ac:dyDescent="0.8">
      <c r="A993" s="74">
        <v>992</v>
      </c>
      <c r="B993" s="75">
        <v>474635.00953681837</v>
      </c>
      <c r="C993" s="76">
        <v>31.596900864868239</v>
      </c>
      <c r="D993" s="76">
        <v>25.617980607094399</v>
      </c>
      <c r="E993" s="76">
        <v>497.06224087860556</v>
      </c>
      <c r="F993" s="76">
        <v>45.181059558935686</v>
      </c>
      <c r="G993" s="77">
        <v>2</v>
      </c>
      <c r="H993" s="80">
        <f t="shared" si="60"/>
        <v>31.596900864868239</v>
      </c>
      <c r="I993" s="80">
        <f t="shared" si="61"/>
        <v>1000</v>
      </c>
      <c r="K993" s="80">
        <f t="shared" si="62"/>
        <v>0</v>
      </c>
      <c r="L993" s="80" t="str">
        <f t="shared" si="63"/>
        <v/>
      </c>
    </row>
    <row r="994" spans="1:12" x14ac:dyDescent="0.8">
      <c r="A994" s="74">
        <v>993</v>
      </c>
      <c r="B994" s="75">
        <v>395179.04594912147</v>
      </c>
      <c r="C994" s="76">
        <v>31.157335974495155</v>
      </c>
      <c r="D994" s="76">
        <v>26.252587535084235</v>
      </c>
      <c r="E994" s="76">
        <v>440.24429894260675</v>
      </c>
      <c r="F994" s="76">
        <v>46.943074773963517</v>
      </c>
      <c r="G994" s="77">
        <v>1</v>
      </c>
      <c r="H994" s="80">
        <f t="shared" si="60"/>
        <v>26.252587535084235</v>
      </c>
      <c r="I994" s="80">
        <f t="shared" si="61"/>
        <v>1000</v>
      </c>
      <c r="K994" s="80">
        <f t="shared" si="62"/>
        <v>0</v>
      </c>
      <c r="L994" s="80" t="str">
        <f t="shared" si="63"/>
        <v/>
      </c>
    </row>
    <row r="995" spans="1:12" x14ac:dyDescent="0.8">
      <c r="A995" s="74">
        <v>994</v>
      </c>
      <c r="B995" s="75">
        <v>353632.98127638036</v>
      </c>
      <c r="C995" s="76">
        <v>44.22528295417186</v>
      </c>
      <c r="D995" s="76">
        <v>27.975730773753149</v>
      </c>
      <c r="E995" s="76">
        <v>498.0821719068245</v>
      </c>
      <c r="F995" s="76">
        <v>36.05808529128462</v>
      </c>
      <c r="G995" s="77">
        <v>1</v>
      </c>
      <c r="H995" s="80">
        <f t="shared" si="60"/>
        <v>27.975730773753149</v>
      </c>
      <c r="I995" s="80">
        <f t="shared" si="61"/>
        <v>1000</v>
      </c>
      <c r="K995" s="80">
        <f t="shared" si="62"/>
        <v>0</v>
      </c>
      <c r="L995" s="80" t="str">
        <f t="shared" si="63"/>
        <v/>
      </c>
    </row>
    <row r="996" spans="1:12" x14ac:dyDescent="0.8">
      <c r="A996" s="74">
        <v>995</v>
      </c>
      <c r="B996" s="75">
        <v>259763.65602151048</v>
      </c>
      <c r="C996" s="76">
        <v>35.913732815467846</v>
      </c>
      <c r="D996" s="76">
        <v>33.493687878310801</v>
      </c>
      <c r="E996" s="76">
        <v>550.44301491941042</v>
      </c>
      <c r="F996" s="76">
        <v>44.245033049074856</v>
      </c>
      <c r="G996" s="77">
        <v>2</v>
      </c>
      <c r="H996" s="80">
        <f t="shared" si="60"/>
        <v>35.913732815467846</v>
      </c>
      <c r="I996" s="80">
        <f t="shared" si="61"/>
        <v>1000</v>
      </c>
      <c r="K996" s="80">
        <f t="shared" si="62"/>
        <v>0</v>
      </c>
      <c r="L996" s="80" t="str">
        <f t="shared" si="63"/>
        <v/>
      </c>
    </row>
    <row r="997" spans="1:12" x14ac:dyDescent="0.8">
      <c r="A997" s="74">
        <v>996</v>
      </c>
      <c r="B997" s="75">
        <v>175712.99039785448</v>
      </c>
      <c r="C997" s="76">
        <v>38.399720478832386</v>
      </c>
      <c r="D997" s="76">
        <v>24.261552725683739</v>
      </c>
      <c r="E997" s="76">
        <v>630.27343575945235</v>
      </c>
      <c r="F997" s="76">
        <v>39.846996522713845</v>
      </c>
      <c r="G997" s="77">
        <v>2</v>
      </c>
      <c r="H997" s="80">
        <f t="shared" si="60"/>
        <v>38.399720478832386</v>
      </c>
      <c r="I997" s="80">
        <f t="shared" si="61"/>
        <v>1000</v>
      </c>
      <c r="K997" s="80">
        <f t="shared" si="62"/>
        <v>0</v>
      </c>
      <c r="L997" s="80" t="str">
        <f t="shared" si="63"/>
        <v/>
      </c>
    </row>
    <row r="998" spans="1:12" x14ac:dyDescent="0.8">
      <c r="A998" s="74">
        <v>997</v>
      </c>
      <c r="B998" s="75">
        <v>339596.60071985563</v>
      </c>
      <c r="C998" s="76">
        <v>36.647451417939578</v>
      </c>
      <c r="D998" s="76">
        <v>31.448214926428658</v>
      </c>
      <c r="E998" s="76">
        <v>540.42782261471257</v>
      </c>
      <c r="F998" s="76">
        <v>32.535500431049421</v>
      </c>
      <c r="G998" s="77">
        <v>1</v>
      </c>
      <c r="H998" s="80">
        <f t="shared" si="60"/>
        <v>31.448214926428658</v>
      </c>
      <c r="I998" s="80">
        <f t="shared" si="61"/>
        <v>1000</v>
      </c>
      <c r="K998" s="80">
        <f t="shared" si="62"/>
        <v>0</v>
      </c>
      <c r="L998" s="80" t="str">
        <f t="shared" si="63"/>
        <v/>
      </c>
    </row>
    <row r="999" spans="1:12" x14ac:dyDescent="0.8">
      <c r="A999" s="74">
        <v>998</v>
      </c>
      <c r="B999" s="75">
        <v>502722.15716429288</v>
      </c>
      <c r="C999" s="76">
        <v>39.010947301750868</v>
      </c>
      <c r="D999" s="76">
        <v>27.079752917303729</v>
      </c>
      <c r="E999" s="76">
        <v>616.78260755891347</v>
      </c>
      <c r="F999" s="76">
        <v>44.066613024022715</v>
      </c>
      <c r="G999" s="77">
        <v>1</v>
      </c>
      <c r="H999" s="80">
        <f t="shared" si="60"/>
        <v>27.079752917303729</v>
      </c>
      <c r="I999" s="80">
        <f t="shared" si="61"/>
        <v>1000</v>
      </c>
      <c r="K999" s="80">
        <f t="shared" si="62"/>
        <v>0</v>
      </c>
      <c r="L999" s="80" t="str">
        <f t="shared" si="63"/>
        <v/>
      </c>
    </row>
    <row r="1000" spans="1:12" x14ac:dyDescent="0.8">
      <c r="A1000" s="74">
        <v>999</v>
      </c>
      <c r="B1000" s="75">
        <v>183008.98976562172</v>
      </c>
      <c r="C1000" s="76">
        <v>39.139217808280321</v>
      </c>
      <c r="D1000" s="76">
        <v>28.607777053052107</v>
      </c>
      <c r="E1000" s="76">
        <v>620.11504884840951</v>
      </c>
      <c r="F1000" s="76">
        <v>36.444615420641419</v>
      </c>
      <c r="G1000" s="77">
        <v>2</v>
      </c>
      <c r="H1000" s="80">
        <f t="shared" si="60"/>
        <v>39.139217808280321</v>
      </c>
      <c r="I1000" s="80">
        <f t="shared" si="61"/>
        <v>1000</v>
      </c>
      <c r="K1000" s="80">
        <f t="shared" si="62"/>
        <v>0</v>
      </c>
      <c r="L1000" s="80" t="str">
        <f t="shared" si="63"/>
        <v/>
      </c>
    </row>
    <row r="1001" spans="1:12" x14ac:dyDescent="0.8">
      <c r="A1001" s="74">
        <v>1000</v>
      </c>
      <c r="B1001" s="75">
        <v>-15891.224903337425</v>
      </c>
      <c r="C1001" s="76">
        <v>42.930759677856166</v>
      </c>
      <c r="D1001" s="76">
        <v>34.499992954477946</v>
      </c>
      <c r="E1001" s="76">
        <v>634.66458666659526</v>
      </c>
      <c r="F1001" s="76">
        <v>42.441689012165909</v>
      </c>
      <c r="G1001" s="77">
        <v>2</v>
      </c>
      <c r="H1001" s="80">
        <f t="shared" si="60"/>
        <v>42.930759677856166</v>
      </c>
      <c r="I1001" s="80">
        <f t="shared" si="61"/>
        <v>1000</v>
      </c>
      <c r="K1001" s="80">
        <f t="shared" si="62"/>
        <v>0</v>
      </c>
      <c r="L1001" s="80" t="str">
        <f t="shared" si="63"/>
        <v/>
      </c>
    </row>
    <row r="1002" spans="1:12" x14ac:dyDescent="0.8">
      <c r="A1002" s="74">
        <v>1001</v>
      </c>
      <c r="B1002" s="75">
        <v>243529.17319902172</v>
      </c>
      <c r="C1002" s="76">
        <v>34.521440523522756</v>
      </c>
      <c r="D1002" s="76">
        <v>26.897808841446132</v>
      </c>
      <c r="E1002" s="76">
        <v>463.06146275371844</v>
      </c>
      <c r="F1002" s="76">
        <v>37.585129675734734</v>
      </c>
      <c r="G1002" s="77">
        <v>2</v>
      </c>
      <c r="H1002" s="80">
        <f t="shared" si="60"/>
        <v>34.521440523522756</v>
      </c>
      <c r="I1002" s="80">
        <f t="shared" si="61"/>
        <v>1000</v>
      </c>
      <c r="K1002" s="80">
        <f t="shared" si="62"/>
        <v>0</v>
      </c>
      <c r="L1002" s="80" t="str">
        <f t="shared" si="63"/>
        <v/>
      </c>
    </row>
    <row r="1003" spans="1:12" x14ac:dyDescent="0.8">
      <c r="A1003" s="74">
        <v>1002</v>
      </c>
      <c r="B1003" s="75">
        <v>555001.07727200957</v>
      </c>
      <c r="C1003" s="76">
        <v>35.47686836504009</v>
      </c>
      <c r="D1003" s="76">
        <v>28.18434568366018</v>
      </c>
      <c r="E1003" s="76">
        <v>626.81783864797683</v>
      </c>
      <c r="F1003" s="76">
        <v>41.663168800965849</v>
      </c>
      <c r="G1003" s="77">
        <v>1</v>
      </c>
      <c r="H1003" s="80">
        <f t="shared" si="60"/>
        <v>28.18434568366018</v>
      </c>
      <c r="I1003" s="80">
        <f t="shared" si="61"/>
        <v>1000</v>
      </c>
      <c r="K1003" s="80">
        <f t="shared" si="62"/>
        <v>0</v>
      </c>
      <c r="L1003" s="80" t="str">
        <f t="shared" si="63"/>
        <v/>
      </c>
    </row>
    <row r="1004" spans="1:12" x14ac:dyDescent="0.8">
      <c r="A1004" s="74">
        <v>1003</v>
      </c>
      <c r="B1004" s="75">
        <v>233997.56121673831</v>
      </c>
      <c r="C1004" s="76">
        <v>36.307584504309929</v>
      </c>
      <c r="D1004" s="76">
        <v>26.389247442407868</v>
      </c>
      <c r="E1004" s="76">
        <v>546.07809200839631</v>
      </c>
      <c r="F1004" s="76">
        <v>39.703402907474214</v>
      </c>
      <c r="G1004" s="77">
        <v>2</v>
      </c>
      <c r="H1004" s="80">
        <f t="shared" si="60"/>
        <v>36.307584504309929</v>
      </c>
      <c r="I1004" s="80">
        <f t="shared" si="61"/>
        <v>1000</v>
      </c>
      <c r="K1004" s="80">
        <f t="shared" si="62"/>
        <v>0</v>
      </c>
      <c r="L1004" s="80" t="str">
        <f t="shared" si="63"/>
        <v/>
      </c>
    </row>
    <row r="1005" spans="1:12" x14ac:dyDescent="0.8">
      <c r="A1005" s="74">
        <v>1004</v>
      </c>
      <c r="B1005" s="75">
        <v>650123.83058735006</v>
      </c>
      <c r="C1005" s="76">
        <v>28.952502207293968</v>
      </c>
      <c r="D1005" s="76">
        <v>27.723962593066894</v>
      </c>
      <c r="E1005" s="76">
        <v>615.6583104962549</v>
      </c>
      <c r="F1005" s="76">
        <v>38.274116020530741</v>
      </c>
      <c r="G1005" s="77">
        <v>2</v>
      </c>
      <c r="H1005" s="80">
        <f t="shared" si="60"/>
        <v>28.952502207293968</v>
      </c>
      <c r="I1005" s="80">
        <f t="shared" si="61"/>
        <v>1000</v>
      </c>
      <c r="K1005" s="80">
        <f t="shared" si="62"/>
        <v>0</v>
      </c>
      <c r="L1005" s="80" t="str">
        <f t="shared" si="63"/>
        <v/>
      </c>
    </row>
    <row r="1006" spans="1:12" x14ac:dyDescent="0.8">
      <c r="A1006" s="74">
        <v>1005</v>
      </c>
      <c r="B1006" s="75">
        <v>-27822.435713826912</v>
      </c>
      <c r="C1006" s="76">
        <v>47.596705863355048</v>
      </c>
      <c r="D1006" s="76">
        <v>30.495013759560393</v>
      </c>
      <c r="E1006" s="76">
        <v>463.63500833985142</v>
      </c>
      <c r="F1006" s="76">
        <v>43.510782312056371</v>
      </c>
      <c r="G1006" s="77">
        <v>2</v>
      </c>
      <c r="H1006" s="80">
        <f t="shared" si="60"/>
        <v>47.596705863355048</v>
      </c>
      <c r="I1006" s="80">
        <f t="shared" si="61"/>
        <v>1000</v>
      </c>
      <c r="K1006" s="80">
        <f t="shared" si="62"/>
        <v>0</v>
      </c>
      <c r="L1006" s="80" t="str">
        <f t="shared" si="63"/>
        <v/>
      </c>
    </row>
    <row r="1007" spans="1:12" x14ac:dyDescent="0.8">
      <c r="A1007" s="74">
        <v>1006</v>
      </c>
      <c r="B1007" s="75">
        <v>338365.56720555946</v>
      </c>
      <c r="C1007" s="76">
        <v>48.092186598969</v>
      </c>
      <c r="D1007" s="76">
        <v>34.608165074343049</v>
      </c>
      <c r="E1007" s="76">
        <v>604.47020149591572</v>
      </c>
      <c r="F1007" s="76">
        <v>46.850182730671634</v>
      </c>
      <c r="G1007" s="77">
        <v>1</v>
      </c>
      <c r="H1007" s="80">
        <f t="shared" si="60"/>
        <v>34.608165074343049</v>
      </c>
      <c r="I1007" s="80">
        <f t="shared" si="61"/>
        <v>1000</v>
      </c>
      <c r="K1007" s="80">
        <f t="shared" si="62"/>
        <v>0</v>
      </c>
      <c r="L1007" s="80" t="str">
        <f t="shared" si="63"/>
        <v/>
      </c>
    </row>
    <row r="1008" spans="1:12" x14ac:dyDescent="0.8">
      <c r="A1008" s="74">
        <v>1007</v>
      </c>
      <c r="B1008" s="75">
        <v>524506.93529703561</v>
      </c>
      <c r="C1008" s="76">
        <v>25.36398607338905</v>
      </c>
      <c r="D1008" s="76">
        <v>27.544513552368393</v>
      </c>
      <c r="E1008" s="76">
        <v>440.06498336053619</v>
      </c>
      <c r="F1008" s="76">
        <v>46.910924182201548</v>
      </c>
      <c r="G1008" s="77">
        <v>2</v>
      </c>
      <c r="H1008" s="80">
        <f t="shared" si="60"/>
        <v>25.36398607338905</v>
      </c>
      <c r="I1008" s="80">
        <f t="shared" si="61"/>
        <v>1000</v>
      </c>
      <c r="K1008" s="80">
        <f t="shared" si="62"/>
        <v>0</v>
      </c>
      <c r="L1008" s="80" t="str">
        <f t="shared" si="63"/>
        <v/>
      </c>
    </row>
    <row r="1009" spans="1:12" x14ac:dyDescent="0.8">
      <c r="A1009" s="74">
        <v>1008</v>
      </c>
      <c r="B1009" s="75">
        <v>-59766.345896556508</v>
      </c>
      <c r="C1009" s="76">
        <v>30.426625364377017</v>
      </c>
      <c r="D1009" s="76">
        <v>30.08982138374656</v>
      </c>
      <c r="E1009" s="76">
        <v>627.88288568157589</v>
      </c>
      <c r="F1009" s="76">
        <v>40.502564830880594</v>
      </c>
      <c r="G1009" s="77">
        <v>3</v>
      </c>
      <c r="H1009" s="80">
        <f t="shared" si="60"/>
        <v>40.502564830880594</v>
      </c>
      <c r="I1009" s="80">
        <f t="shared" si="61"/>
        <v>627.88288568157589</v>
      </c>
      <c r="K1009" s="80">
        <f t="shared" si="62"/>
        <v>627.88288568157589</v>
      </c>
      <c r="L1009" s="80">
        <f t="shared" si="63"/>
        <v>627.88288568157589</v>
      </c>
    </row>
    <row r="1010" spans="1:12" x14ac:dyDescent="0.8">
      <c r="A1010" s="74">
        <v>1009</v>
      </c>
      <c r="B1010" s="75">
        <v>195733.08775460487</v>
      </c>
      <c r="C1010" s="76">
        <v>40.291249035269168</v>
      </c>
      <c r="D1010" s="76">
        <v>23.177052804188893</v>
      </c>
      <c r="E1010" s="76">
        <v>588.73348181649362</v>
      </c>
      <c r="F1010" s="76">
        <v>39.134250859735062</v>
      </c>
      <c r="G1010" s="77">
        <v>2</v>
      </c>
      <c r="H1010" s="80">
        <f t="shared" si="60"/>
        <v>40.291249035269168</v>
      </c>
      <c r="I1010" s="80">
        <f t="shared" si="61"/>
        <v>1000</v>
      </c>
      <c r="K1010" s="80">
        <f t="shared" si="62"/>
        <v>0</v>
      </c>
      <c r="L1010" s="80" t="str">
        <f t="shared" si="63"/>
        <v/>
      </c>
    </row>
    <row r="1011" spans="1:12" x14ac:dyDescent="0.8">
      <c r="A1011" s="74">
        <v>1010</v>
      </c>
      <c r="B1011" s="75">
        <v>409117.38398584188</v>
      </c>
      <c r="C1011" s="76">
        <v>28.396254869057323</v>
      </c>
      <c r="D1011" s="76">
        <v>26.631034206528174</v>
      </c>
      <c r="E1011" s="76">
        <v>513.75910938198172</v>
      </c>
      <c r="F1011" s="76">
        <v>36.701432791770898</v>
      </c>
      <c r="G1011" s="77">
        <v>2</v>
      </c>
      <c r="H1011" s="80">
        <f t="shared" si="60"/>
        <v>28.396254869057323</v>
      </c>
      <c r="I1011" s="80">
        <f t="shared" si="61"/>
        <v>1000</v>
      </c>
      <c r="K1011" s="80">
        <f t="shared" si="62"/>
        <v>0</v>
      </c>
      <c r="L1011" s="80" t="str">
        <f t="shared" si="63"/>
        <v/>
      </c>
    </row>
    <row r="1012" spans="1:12" x14ac:dyDescent="0.8">
      <c r="A1012" s="74">
        <v>1011</v>
      </c>
      <c r="B1012" s="75">
        <v>486066.49926985148</v>
      </c>
      <c r="C1012" s="76">
        <v>36.161572154844521</v>
      </c>
      <c r="D1012" s="76">
        <v>26.846028808857284</v>
      </c>
      <c r="E1012" s="76">
        <v>510.83241226864038</v>
      </c>
      <c r="F1012" s="76">
        <v>33.951096639551018</v>
      </c>
      <c r="G1012" s="77">
        <v>1</v>
      </c>
      <c r="H1012" s="80">
        <f t="shared" si="60"/>
        <v>26.846028808857284</v>
      </c>
      <c r="I1012" s="80">
        <f t="shared" si="61"/>
        <v>1000</v>
      </c>
      <c r="K1012" s="80">
        <f t="shared" si="62"/>
        <v>0</v>
      </c>
      <c r="L1012" s="80" t="str">
        <f t="shared" si="63"/>
        <v/>
      </c>
    </row>
    <row r="1013" spans="1:12" x14ac:dyDescent="0.8">
      <c r="A1013" s="74">
        <v>1012</v>
      </c>
      <c r="B1013" s="75">
        <v>345372.37465923512</v>
      </c>
      <c r="C1013" s="76">
        <v>34.982264105877185</v>
      </c>
      <c r="D1013" s="76">
        <v>23.015617004652061</v>
      </c>
      <c r="E1013" s="76">
        <v>540.70679152148045</v>
      </c>
      <c r="F1013" s="76">
        <v>53.125570485987531</v>
      </c>
      <c r="G1013" s="77">
        <v>2</v>
      </c>
      <c r="H1013" s="80">
        <f t="shared" si="60"/>
        <v>34.982264105877185</v>
      </c>
      <c r="I1013" s="80">
        <f t="shared" si="61"/>
        <v>1000</v>
      </c>
      <c r="K1013" s="80">
        <f t="shared" si="62"/>
        <v>0</v>
      </c>
      <c r="L1013" s="80" t="str">
        <f t="shared" si="63"/>
        <v/>
      </c>
    </row>
    <row r="1014" spans="1:12" x14ac:dyDescent="0.8">
      <c r="A1014" s="74">
        <v>1013</v>
      </c>
      <c r="B1014" s="75">
        <v>474315.36901140213</v>
      </c>
      <c r="C1014" s="76">
        <v>31.218361885105903</v>
      </c>
      <c r="D1014" s="76">
        <v>23.786869245048127</v>
      </c>
      <c r="E1014" s="76">
        <v>613.34990568184253</v>
      </c>
      <c r="F1014" s="76">
        <v>50.894393429409718</v>
      </c>
      <c r="G1014" s="77">
        <v>2</v>
      </c>
      <c r="H1014" s="80">
        <f t="shared" si="60"/>
        <v>31.218361885105903</v>
      </c>
      <c r="I1014" s="80">
        <f t="shared" si="61"/>
        <v>1000</v>
      </c>
      <c r="K1014" s="80">
        <f t="shared" si="62"/>
        <v>0</v>
      </c>
      <c r="L1014" s="80" t="str">
        <f t="shared" si="63"/>
        <v/>
      </c>
    </row>
    <row r="1015" spans="1:12" x14ac:dyDescent="0.8">
      <c r="A1015" s="74">
        <v>1014</v>
      </c>
      <c r="B1015" s="75">
        <v>275530.19224177627</v>
      </c>
      <c r="C1015" s="76">
        <v>32.703427371510614</v>
      </c>
      <c r="D1015" s="76">
        <v>33.972334409708026</v>
      </c>
      <c r="E1015" s="76">
        <v>526.65878220372724</v>
      </c>
      <c r="F1015" s="76">
        <v>33.719992245431563</v>
      </c>
      <c r="G1015" s="77">
        <v>1</v>
      </c>
      <c r="H1015" s="80">
        <f t="shared" si="60"/>
        <v>33.972334409708026</v>
      </c>
      <c r="I1015" s="80">
        <f t="shared" si="61"/>
        <v>1000</v>
      </c>
      <c r="K1015" s="80">
        <f t="shared" si="62"/>
        <v>0</v>
      </c>
      <c r="L1015" s="80" t="str">
        <f t="shared" si="63"/>
        <v/>
      </c>
    </row>
    <row r="1016" spans="1:12" x14ac:dyDescent="0.8">
      <c r="A1016" s="74">
        <v>1015</v>
      </c>
      <c r="B1016" s="75">
        <v>-79326.702603394166</v>
      </c>
      <c r="C1016" s="76">
        <v>30.416019628825538</v>
      </c>
      <c r="D1016" s="76">
        <v>28.088039300902338</v>
      </c>
      <c r="E1016" s="76">
        <v>628.5257494133557</v>
      </c>
      <c r="F1016" s="76">
        <v>40.724571853348067</v>
      </c>
      <c r="G1016" s="77">
        <v>3</v>
      </c>
      <c r="H1016" s="80">
        <f t="shared" si="60"/>
        <v>40.724571853348067</v>
      </c>
      <c r="I1016" s="80">
        <f t="shared" si="61"/>
        <v>628.5257494133557</v>
      </c>
      <c r="K1016" s="80">
        <f t="shared" si="62"/>
        <v>628.5257494133557</v>
      </c>
      <c r="L1016" s="80">
        <f t="shared" si="63"/>
        <v>628.5257494133557</v>
      </c>
    </row>
    <row r="1017" spans="1:12" x14ac:dyDescent="0.8">
      <c r="A1017" s="74">
        <v>1016</v>
      </c>
      <c r="B1017" s="75">
        <v>723113.54069050006</v>
      </c>
      <c r="C1017" s="76">
        <v>26.775340932829451</v>
      </c>
      <c r="D1017" s="76">
        <v>28.194253723500498</v>
      </c>
      <c r="E1017" s="76">
        <v>541.01338100985299</v>
      </c>
      <c r="F1017" s="76">
        <v>36.223390598182625</v>
      </c>
      <c r="G1017" s="77">
        <v>2</v>
      </c>
      <c r="H1017" s="80">
        <f t="shared" si="60"/>
        <v>26.775340932829451</v>
      </c>
      <c r="I1017" s="80">
        <f t="shared" si="61"/>
        <v>1000</v>
      </c>
      <c r="K1017" s="80">
        <f t="shared" si="62"/>
        <v>0</v>
      </c>
      <c r="L1017" s="80" t="str">
        <f t="shared" si="63"/>
        <v/>
      </c>
    </row>
    <row r="1018" spans="1:12" x14ac:dyDescent="0.8">
      <c r="A1018" s="74">
        <v>1017</v>
      </c>
      <c r="B1018" s="75">
        <v>472683.63003708702</v>
      </c>
      <c r="C1018" s="76">
        <v>25.553895903444964</v>
      </c>
      <c r="D1018" s="76">
        <v>28.880986004373138</v>
      </c>
      <c r="E1018" s="76">
        <v>537.2179500828712</v>
      </c>
      <c r="F1018" s="76">
        <v>42.911884672927634</v>
      </c>
      <c r="G1018" s="77">
        <v>2</v>
      </c>
      <c r="H1018" s="80">
        <f t="shared" si="60"/>
        <v>25.553895903444964</v>
      </c>
      <c r="I1018" s="80">
        <f t="shared" si="61"/>
        <v>1000</v>
      </c>
      <c r="K1018" s="80">
        <f t="shared" si="62"/>
        <v>0</v>
      </c>
      <c r="L1018" s="80" t="str">
        <f t="shared" si="63"/>
        <v/>
      </c>
    </row>
    <row r="1019" spans="1:12" x14ac:dyDescent="0.8">
      <c r="A1019" s="74">
        <v>1018</v>
      </c>
      <c r="B1019" s="75">
        <v>183231.1007951824</v>
      </c>
      <c r="C1019" s="76">
        <v>36.932065430995934</v>
      </c>
      <c r="D1019" s="76">
        <v>24.254150613613316</v>
      </c>
      <c r="E1019" s="76">
        <v>547.02798860212931</v>
      </c>
      <c r="F1019" s="76">
        <v>41.416319878574512</v>
      </c>
      <c r="G1019" s="77">
        <v>2</v>
      </c>
      <c r="H1019" s="80">
        <f t="shared" si="60"/>
        <v>36.932065430995934</v>
      </c>
      <c r="I1019" s="80">
        <f t="shared" si="61"/>
        <v>1000</v>
      </c>
      <c r="K1019" s="80">
        <f t="shared" si="62"/>
        <v>0</v>
      </c>
      <c r="L1019" s="80" t="str">
        <f t="shared" si="63"/>
        <v/>
      </c>
    </row>
    <row r="1020" spans="1:12" x14ac:dyDescent="0.8">
      <c r="A1020" s="74">
        <v>1019</v>
      </c>
      <c r="B1020" s="75">
        <v>264582.23632205906</v>
      </c>
      <c r="C1020" s="76">
        <v>36.251322241243706</v>
      </c>
      <c r="D1020" s="76">
        <v>31.168579988258834</v>
      </c>
      <c r="E1020" s="76">
        <v>545.11419774401577</v>
      </c>
      <c r="F1020" s="76">
        <v>40.97974458636029</v>
      </c>
      <c r="G1020" s="77">
        <v>2</v>
      </c>
      <c r="H1020" s="80">
        <f t="shared" si="60"/>
        <v>36.251322241243706</v>
      </c>
      <c r="I1020" s="80">
        <f t="shared" si="61"/>
        <v>1000</v>
      </c>
      <c r="K1020" s="80">
        <f t="shared" si="62"/>
        <v>0</v>
      </c>
      <c r="L1020" s="80" t="str">
        <f t="shared" si="63"/>
        <v/>
      </c>
    </row>
    <row r="1021" spans="1:12" x14ac:dyDescent="0.8">
      <c r="A1021" s="74">
        <v>1020</v>
      </c>
      <c r="B1021" s="75">
        <v>473607.51402456593</v>
      </c>
      <c r="C1021" s="76">
        <v>33.414888397287115</v>
      </c>
      <c r="D1021" s="76">
        <v>28.850808916041906</v>
      </c>
      <c r="E1021" s="76">
        <v>449.86372609845165</v>
      </c>
      <c r="F1021" s="76">
        <v>31.966613365676242</v>
      </c>
      <c r="G1021" s="77">
        <v>1</v>
      </c>
      <c r="H1021" s="80">
        <f t="shared" si="60"/>
        <v>28.850808916041906</v>
      </c>
      <c r="I1021" s="80">
        <f t="shared" si="61"/>
        <v>1000</v>
      </c>
      <c r="K1021" s="80">
        <f t="shared" si="62"/>
        <v>0</v>
      </c>
      <c r="L1021" s="80" t="str">
        <f t="shared" si="63"/>
        <v/>
      </c>
    </row>
    <row r="1022" spans="1:12" x14ac:dyDescent="0.8">
      <c r="A1022" s="74">
        <v>1021</v>
      </c>
      <c r="B1022" s="75">
        <v>356897.21438741474</v>
      </c>
      <c r="C1022" s="76">
        <v>30.918086009798408</v>
      </c>
      <c r="D1022" s="76">
        <v>25.772705527559243</v>
      </c>
      <c r="E1022" s="76">
        <v>507.36920673743003</v>
      </c>
      <c r="F1022" s="76">
        <v>40.921694241397546</v>
      </c>
      <c r="G1022" s="77">
        <v>2</v>
      </c>
      <c r="H1022" s="80">
        <f t="shared" si="60"/>
        <v>30.918086009798408</v>
      </c>
      <c r="I1022" s="80">
        <f t="shared" si="61"/>
        <v>1000</v>
      </c>
      <c r="K1022" s="80">
        <f t="shared" si="62"/>
        <v>0</v>
      </c>
      <c r="L1022" s="80" t="str">
        <f t="shared" si="63"/>
        <v/>
      </c>
    </row>
    <row r="1023" spans="1:12" x14ac:dyDescent="0.8">
      <c r="A1023" s="74">
        <v>1022</v>
      </c>
      <c r="B1023" s="75">
        <v>235237.6696155502</v>
      </c>
      <c r="C1023" s="76">
        <v>36.121416141550498</v>
      </c>
      <c r="D1023" s="76">
        <v>25.759846995413834</v>
      </c>
      <c r="E1023" s="76">
        <v>584.81964128153345</v>
      </c>
      <c r="F1023" s="76">
        <v>48.11026945042812</v>
      </c>
      <c r="G1023" s="77">
        <v>2</v>
      </c>
      <c r="H1023" s="80">
        <f t="shared" si="60"/>
        <v>36.121416141550498</v>
      </c>
      <c r="I1023" s="80">
        <f t="shared" si="61"/>
        <v>1000</v>
      </c>
      <c r="K1023" s="80">
        <f t="shared" si="62"/>
        <v>0</v>
      </c>
      <c r="L1023" s="80" t="str">
        <f t="shared" si="63"/>
        <v/>
      </c>
    </row>
    <row r="1024" spans="1:12" x14ac:dyDescent="0.8">
      <c r="A1024" s="74">
        <v>1023</v>
      </c>
      <c r="B1024" s="75">
        <v>626977.66556472145</v>
      </c>
      <c r="C1024" s="76">
        <v>42.052240463251096</v>
      </c>
      <c r="D1024" s="76">
        <v>27.510091629471432</v>
      </c>
      <c r="E1024" s="76">
        <v>656.06776582110115</v>
      </c>
      <c r="F1024" s="76">
        <v>47.295501940256486</v>
      </c>
      <c r="G1024" s="77">
        <v>1</v>
      </c>
      <c r="H1024" s="80">
        <f t="shared" si="60"/>
        <v>27.510091629471432</v>
      </c>
      <c r="I1024" s="80">
        <f t="shared" si="61"/>
        <v>1000</v>
      </c>
      <c r="K1024" s="80">
        <f t="shared" si="62"/>
        <v>0</v>
      </c>
      <c r="L1024" s="80" t="str">
        <f t="shared" si="63"/>
        <v/>
      </c>
    </row>
    <row r="1025" spans="1:12" x14ac:dyDescent="0.8">
      <c r="A1025" s="74">
        <v>1024</v>
      </c>
      <c r="B1025" s="75">
        <v>630730.09504714143</v>
      </c>
      <c r="C1025" s="76">
        <v>29.463197143745884</v>
      </c>
      <c r="D1025" s="76">
        <v>33.478960671845911</v>
      </c>
      <c r="E1025" s="76">
        <v>556.20895757694302</v>
      </c>
      <c r="F1025" s="76">
        <v>43.117613530719566</v>
      </c>
      <c r="G1025" s="77">
        <v>2</v>
      </c>
      <c r="H1025" s="80">
        <f t="shared" si="60"/>
        <v>29.463197143745884</v>
      </c>
      <c r="I1025" s="80">
        <f t="shared" si="61"/>
        <v>1000</v>
      </c>
      <c r="K1025" s="80">
        <f t="shared" si="62"/>
        <v>0</v>
      </c>
      <c r="L1025" s="80" t="str">
        <f t="shared" si="63"/>
        <v/>
      </c>
    </row>
    <row r="1026" spans="1:12" x14ac:dyDescent="0.8">
      <c r="A1026" s="74">
        <v>1025</v>
      </c>
      <c r="B1026" s="75">
        <v>421064.8110617958</v>
      </c>
      <c r="C1026" s="76">
        <v>24.156785647601541</v>
      </c>
      <c r="D1026" s="76">
        <v>29.902119346695024</v>
      </c>
      <c r="E1026" s="76">
        <v>571.40568493292415</v>
      </c>
      <c r="F1026" s="76">
        <v>40.804469925632404</v>
      </c>
      <c r="G1026" s="77">
        <v>1</v>
      </c>
      <c r="H1026" s="80">
        <f t="shared" si="60"/>
        <v>29.902119346695024</v>
      </c>
      <c r="I1026" s="80">
        <f t="shared" si="61"/>
        <v>1000</v>
      </c>
      <c r="K1026" s="80">
        <f t="shared" si="62"/>
        <v>0</v>
      </c>
      <c r="L1026" s="80" t="str">
        <f t="shared" si="63"/>
        <v/>
      </c>
    </row>
    <row r="1027" spans="1:12" x14ac:dyDescent="0.8">
      <c r="A1027" s="74">
        <v>1026</v>
      </c>
      <c r="B1027" s="75">
        <v>470467.51849378436</v>
      </c>
      <c r="C1027" s="76">
        <v>35.709884945090934</v>
      </c>
      <c r="D1027" s="76">
        <v>32.448804090137664</v>
      </c>
      <c r="E1027" s="76">
        <v>507.77464027130628</v>
      </c>
      <c r="F1027" s="76">
        <v>43.17608159388822</v>
      </c>
      <c r="G1027" s="77">
        <v>1</v>
      </c>
      <c r="H1027" s="80">
        <f t="shared" ref="H1027:H1090" si="64">IF($G1027 = 1, $D1027, IF($G1027 = 2, $C1027, IF($G1027 = 3, $F1027)))</f>
        <v>32.448804090137664</v>
      </c>
      <c r="I1027" s="80">
        <f t="shared" ref="I1027:I1090" si="65">IF($G1027 = 1, 1000, IF($G1027 = 2, 1000, IF($G1027 = 3, $E1027)))</f>
        <v>1000</v>
      </c>
      <c r="K1027" s="80">
        <f t="shared" ref="K1027:K1090" si="66">IF($G1027 = 3, $E1027, 0)</f>
        <v>0</v>
      </c>
      <c r="L1027" s="80" t="str">
        <f t="shared" ref="L1027:L1090" si="67">IF($G1027 = 3, $E1027, "")</f>
        <v/>
      </c>
    </row>
    <row r="1028" spans="1:12" x14ac:dyDescent="0.8">
      <c r="A1028" s="74">
        <v>1027</v>
      </c>
      <c r="B1028" s="75">
        <v>398355.05127407773</v>
      </c>
      <c r="C1028" s="76">
        <v>34.647790836077384</v>
      </c>
      <c r="D1028" s="76">
        <v>28.506183536984508</v>
      </c>
      <c r="E1028" s="76">
        <v>562.3356669916102</v>
      </c>
      <c r="F1028" s="76">
        <v>33.959595270216681</v>
      </c>
      <c r="G1028" s="77">
        <v>2</v>
      </c>
      <c r="H1028" s="80">
        <f t="shared" si="64"/>
        <v>34.647790836077384</v>
      </c>
      <c r="I1028" s="80">
        <f t="shared" si="65"/>
        <v>1000</v>
      </c>
      <c r="K1028" s="80">
        <f t="shared" si="66"/>
        <v>0</v>
      </c>
      <c r="L1028" s="80" t="str">
        <f t="shared" si="67"/>
        <v/>
      </c>
    </row>
    <row r="1029" spans="1:12" x14ac:dyDescent="0.8">
      <c r="A1029" s="74">
        <v>1028</v>
      </c>
      <c r="B1029" s="75">
        <v>665253.85633375146</v>
      </c>
      <c r="C1029" s="76">
        <v>25.034961579897217</v>
      </c>
      <c r="D1029" s="76">
        <v>31.013205288066278</v>
      </c>
      <c r="E1029" s="76">
        <v>507.76166914555876</v>
      </c>
      <c r="F1029" s="76">
        <v>32.028877700635064</v>
      </c>
      <c r="G1029" s="77">
        <v>2</v>
      </c>
      <c r="H1029" s="80">
        <f t="shared" si="64"/>
        <v>25.034961579897217</v>
      </c>
      <c r="I1029" s="80">
        <f t="shared" si="65"/>
        <v>1000</v>
      </c>
      <c r="K1029" s="80">
        <f t="shared" si="66"/>
        <v>0</v>
      </c>
      <c r="L1029" s="80" t="str">
        <f t="shared" si="67"/>
        <v/>
      </c>
    </row>
    <row r="1030" spans="1:12" x14ac:dyDescent="0.8">
      <c r="A1030" s="74">
        <v>1029</v>
      </c>
      <c r="B1030" s="75">
        <v>105034.57651780639</v>
      </c>
      <c r="C1030" s="76">
        <v>42.622044552661059</v>
      </c>
      <c r="D1030" s="76">
        <v>31.212237472063748</v>
      </c>
      <c r="E1030" s="76">
        <v>649.14258199036044</v>
      </c>
      <c r="F1030" s="76">
        <v>50.908998453368639</v>
      </c>
      <c r="G1030" s="77">
        <v>2</v>
      </c>
      <c r="H1030" s="80">
        <f t="shared" si="64"/>
        <v>42.622044552661059</v>
      </c>
      <c r="I1030" s="80">
        <f t="shared" si="65"/>
        <v>1000</v>
      </c>
      <c r="K1030" s="80">
        <f t="shared" si="66"/>
        <v>0</v>
      </c>
      <c r="L1030" s="80" t="str">
        <f t="shared" si="67"/>
        <v/>
      </c>
    </row>
    <row r="1031" spans="1:12" x14ac:dyDescent="0.8">
      <c r="A1031" s="74">
        <v>1030</v>
      </c>
      <c r="B1031" s="75">
        <v>427332.09266069182</v>
      </c>
      <c r="C1031" s="76">
        <v>25.859080024698788</v>
      </c>
      <c r="D1031" s="76">
        <v>30.935740884040769</v>
      </c>
      <c r="E1031" s="76">
        <v>508.80952119192023</v>
      </c>
      <c r="F1031" s="76">
        <v>49.844995718567077</v>
      </c>
      <c r="G1031" s="77">
        <v>2</v>
      </c>
      <c r="H1031" s="80">
        <f t="shared" si="64"/>
        <v>25.859080024698788</v>
      </c>
      <c r="I1031" s="80">
        <f t="shared" si="65"/>
        <v>1000</v>
      </c>
      <c r="K1031" s="80">
        <f t="shared" si="66"/>
        <v>0</v>
      </c>
      <c r="L1031" s="80" t="str">
        <f t="shared" si="67"/>
        <v/>
      </c>
    </row>
    <row r="1032" spans="1:12" x14ac:dyDescent="0.8">
      <c r="A1032" s="74">
        <v>1031</v>
      </c>
      <c r="B1032" s="75">
        <v>98540.085339326179</v>
      </c>
      <c r="C1032" s="76">
        <v>41.969161170112514</v>
      </c>
      <c r="D1032" s="76">
        <v>26.605515098522289</v>
      </c>
      <c r="E1032" s="76">
        <v>422.42438701544648</v>
      </c>
      <c r="F1032" s="76">
        <v>42.180261214279717</v>
      </c>
      <c r="G1032" s="77">
        <v>2</v>
      </c>
      <c r="H1032" s="80">
        <f t="shared" si="64"/>
        <v>41.969161170112514</v>
      </c>
      <c r="I1032" s="80">
        <f t="shared" si="65"/>
        <v>1000</v>
      </c>
      <c r="K1032" s="80">
        <f t="shared" si="66"/>
        <v>0</v>
      </c>
      <c r="L1032" s="80" t="str">
        <f t="shared" si="67"/>
        <v/>
      </c>
    </row>
    <row r="1033" spans="1:12" x14ac:dyDescent="0.8">
      <c r="A1033" s="74">
        <v>1032</v>
      </c>
      <c r="B1033" s="75">
        <v>279973.87693409319</v>
      </c>
      <c r="C1033" s="76">
        <v>34.359840470050621</v>
      </c>
      <c r="D1033" s="76">
        <v>27.972413126817244</v>
      </c>
      <c r="E1033" s="76">
        <v>622.77104117535794</v>
      </c>
      <c r="F1033" s="76">
        <v>43.898465233652658</v>
      </c>
      <c r="G1033" s="77">
        <v>1</v>
      </c>
      <c r="H1033" s="80">
        <f t="shared" si="64"/>
        <v>27.972413126817244</v>
      </c>
      <c r="I1033" s="80">
        <f t="shared" si="65"/>
        <v>1000</v>
      </c>
      <c r="K1033" s="80">
        <f t="shared" si="66"/>
        <v>0</v>
      </c>
      <c r="L1033" s="80" t="str">
        <f t="shared" si="67"/>
        <v/>
      </c>
    </row>
    <row r="1034" spans="1:12" x14ac:dyDescent="0.8">
      <c r="A1034" s="74">
        <v>1033</v>
      </c>
      <c r="B1034" s="75">
        <v>113351.00924562174</v>
      </c>
      <c r="C1034" s="76">
        <v>40.728189986748475</v>
      </c>
      <c r="D1034" s="76">
        <v>27.415013681892031</v>
      </c>
      <c r="E1034" s="76">
        <v>495.60152014784296</v>
      </c>
      <c r="F1034" s="76">
        <v>31.610621349968998</v>
      </c>
      <c r="G1034" s="77">
        <v>2</v>
      </c>
      <c r="H1034" s="80">
        <f t="shared" si="64"/>
        <v>40.728189986748475</v>
      </c>
      <c r="I1034" s="80">
        <f t="shared" si="65"/>
        <v>1000</v>
      </c>
      <c r="K1034" s="80">
        <f t="shared" si="66"/>
        <v>0</v>
      </c>
      <c r="L1034" s="80" t="str">
        <f t="shared" si="67"/>
        <v/>
      </c>
    </row>
    <row r="1035" spans="1:12" x14ac:dyDescent="0.8">
      <c r="A1035" s="74">
        <v>1034</v>
      </c>
      <c r="B1035" s="75">
        <v>485752.82786558336</v>
      </c>
      <c r="C1035" s="76">
        <v>29.857325123067458</v>
      </c>
      <c r="D1035" s="76">
        <v>33.579395350120933</v>
      </c>
      <c r="E1035" s="76">
        <v>441.51824861402548</v>
      </c>
      <c r="F1035" s="76">
        <v>43.074994836958794</v>
      </c>
      <c r="G1035" s="77">
        <v>2</v>
      </c>
      <c r="H1035" s="80">
        <f t="shared" si="64"/>
        <v>29.857325123067458</v>
      </c>
      <c r="I1035" s="80">
        <f t="shared" si="65"/>
        <v>1000</v>
      </c>
      <c r="K1035" s="80">
        <f t="shared" si="66"/>
        <v>0</v>
      </c>
      <c r="L1035" s="80" t="str">
        <f t="shared" si="67"/>
        <v/>
      </c>
    </row>
    <row r="1036" spans="1:12" x14ac:dyDescent="0.8">
      <c r="A1036" s="74">
        <v>1035</v>
      </c>
      <c r="B1036" s="75">
        <v>353845.84847849701</v>
      </c>
      <c r="C1036" s="76">
        <v>35.13730376024678</v>
      </c>
      <c r="D1036" s="76">
        <v>29.521719708371286</v>
      </c>
      <c r="E1036" s="76">
        <v>547.76728645281355</v>
      </c>
      <c r="F1036" s="76">
        <v>45.649182943267341</v>
      </c>
      <c r="G1036" s="77">
        <v>2</v>
      </c>
      <c r="H1036" s="80">
        <f t="shared" si="64"/>
        <v>35.13730376024678</v>
      </c>
      <c r="I1036" s="80">
        <f t="shared" si="65"/>
        <v>1000</v>
      </c>
      <c r="K1036" s="80">
        <f t="shared" si="66"/>
        <v>0</v>
      </c>
      <c r="L1036" s="80" t="str">
        <f t="shared" si="67"/>
        <v/>
      </c>
    </row>
    <row r="1037" spans="1:12" x14ac:dyDescent="0.8">
      <c r="A1037" s="74">
        <v>1036</v>
      </c>
      <c r="B1037" s="75">
        <v>392703.60920076072</v>
      </c>
      <c r="C1037" s="76">
        <v>34.146699372408499</v>
      </c>
      <c r="D1037" s="76">
        <v>26.523024248004571</v>
      </c>
      <c r="E1037" s="76">
        <v>683.1163518723414</v>
      </c>
      <c r="F1037" s="76">
        <v>40.548018953333923</v>
      </c>
      <c r="G1037" s="77">
        <v>2</v>
      </c>
      <c r="H1037" s="80">
        <f t="shared" si="64"/>
        <v>34.146699372408499</v>
      </c>
      <c r="I1037" s="80">
        <f t="shared" si="65"/>
        <v>1000</v>
      </c>
      <c r="K1037" s="80">
        <f t="shared" si="66"/>
        <v>0</v>
      </c>
      <c r="L1037" s="80" t="str">
        <f t="shared" si="67"/>
        <v/>
      </c>
    </row>
    <row r="1038" spans="1:12" x14ac:dyDescent="0.8">
      <c r="A1038" s="74">
        <v>1037</v>
      </c>
      <c r="B1038" s="75">
        <v>285175.23939799797</v>
      </c>
      <c r="C1038" s="76">
        <v>35.66496744315107</v>
      </c>
      <c r="D1038" s="76">
        <v>32.965306629371973</v>
      </c>
      <c r="E1038" s="76">
        <v>436.53973787700318</v>
      </c>
      <c r="F1038" s="76">
        <v>43.159719004210551</v>
      </c>
      <c r="G1038" s="77">
        <v>2</v>
      </c>
      <c r="H1038" s="80">
        <f t="shared" si="64"/>
        <v>35.66496744315107</v>
      </c>
      <c r="I1038" s="80">
        <f t="shared" si="65"/>
        <v>1000</v>
      </c>
      <c r="K1038" s="80">
        <f t="shared" si="66"/>
        <v>0</v>
      </c>
      <c r="L1038" s="80" t="str">
        <f t="shared" si="67"/>
        <v/>
      </c>
    </row>
    <row r="1039" spans="1:12" x14ac:dyDescent="0.8">
      <c r="A1039" s="74">
        <v>1038</v>
      </c>
      <c r="B1039" s="75">
        <v>361615.77786280401</v>
      </c>
      <c r="C1039" s="76">
        <v>32.011148793083201</v>
      </c>
      <c r="D1039" s="76">
        <v>30.525412501179758</v>
      </c>
      <c r="E1039" s="76">
        <v>434.21636739400356</v>
      </c>
      <c r="F1039" s="76">
        <v>49.744778272922808</v>
      </c>
      <c r="G1039" s="77">
        <v>2</v>
      </c>
      <c r="H1039" s="80">
        <f t="shared" si="64"/>
        <v>32.011148793083201</v>
      </c>
      <c r="I1039" s="80">
        <f t="shared" si="65"/>
        <v>1000</v>
      </c>
      <c r="K1039" s="80">
        <f t="shared" si="66"/>
        <v>0</v>
      </c>
      <c r="L1039" s="80" t="str">
        <f t="shared" si="67"/>
        <v/>
      </c>
    </row>
    <row r="1040" spans="1:12" x14ac:dyDescent="0.8">
      <c r="A1040" s="74">
        <v>1039</v>
      </c>
      <c r="B1040" s="75">
        <v>334831.72970446781</v>
      </c>
      <c r="C1040" s="76">
        <v>30.915094641331546</v>
      </c>
      <c r="D1040" s="76">
        <v>29.612492177954636</v>
      </c>
      <c r="E1040" s="76">
        <v>511.07854775445793</v>
      </c>
      <c r="F1040" s="76">
        <v>44.736937825664441</v>
      </c>
      <c r="G1040" s="77">
        <v>2</v>
      </c>
      <c r="H1040" s="80">
        <f t="shared" si="64"/>
        <v>30.915094641331546</v>
      </c>
      <c r="I1040" s="80">
        <f t="shared" si="65"/>
        <v>1000</v>
      </c>
      <c r="K1040" s="80">
        <f t="shared" si="66"/>
        <v>0</v>
      </c>
      <c r="L1040" s="80" t="str">
        <f t="shared" si="67"/>
        <v/>
      </c>
    </row>
    <row r="1041" spans="1:12" x14ac:dyDescent="0.8">
      <c r="A1041" s="74">
        <v>1040</v>
      </c>
      <c r="B1041" s="75">
        <v>388687.45857552532</v>
      </c>
      <c r="C1041" s="76">
        <v>38.221652963133195</v>
      </c>
      <c r="D1041" s="76">
        <v>28.581121628400929</v>
      </c>
      <c r="E1041" s="76">
        <v>524.69513345094538</v>
      </c>
      <c r="F1041" s="76">
        <v>51.055450905135729</v>
      </c>
      <c r="G1041" s="77">
        <v>1</v>
      </c>
      <c r="H1041" s="80">
        <f t="shared" si="64"/>
        <v>28.581121628400929</v>
      </c>
      <c r="I1041" s="80">
        <f t="shared" si="65"/>
        <v>1000</v>
      </c>
      <c r="K1041" s="80">
        <f t="shared" si="66"/>
        <v>0</v>
      </c>
      <c r="L1041" s="80" t="str">
        <f t="shared" si="67"/>
        <v/>
      </c>
    </row>
    <row r="1042" spans="1:12" x14ac:dyDescent="0.8">
      <c r="A1042" s="74">
        <v>1041</v>
      </c>
      <c r="B1042" s="75">
        <v>43395.51437798515</v>
      </c>
      <c r="C1042" s="76">
        <v>41.809328889304773</v>
      </c>
      <c r="D1042" s="76">
        <v>24.899006571927089</v>
      </c>
      <c r="E1042" s="76">
        <v>469.30374729653715</v>
      </c>
      <c r="F1042" s="76">
        <v>45.890551570886487</v>
      </c>
      <c r="G1042" s="77">
        <v>2</v>
      </c>
      <c r="H1042" s="80">
        <f t="shared" si="64"/>
        <v>41.809328889304773</v>
      </c>
      <c r="I1042" s="80">
        <f t="shared" si="65"/>
        <v>1000</v>
      </c>
      <c r="K1042" s="80">
        <f t="shared" si="66"/>
        <v>0</v>
      </c>
      <c r="L1042" s="80" t="str">
        <f t="shared" si="67"/>
        <v/>
      </c>
    </row>
    <row r="1043" spans="1:12" x14ac:dyDescent="0.8">
      <c r="A1043" s="74">
        <v>1042</v>
      </c>
      <c r="B1043" s="75">
        <v>460217.17958824243</v>
      </c>
      <c r="C1043" s="76">
        <v>33.718288948430242</v>
      </c>
      <c r="D1043" s="76">
        <v>29.264014043105139</v>
      </c>
      <c r="E1043" s="76">
        <v>628.44399421421645</v>
      </c>
      <c r="F1043" s="76">
        <v>39.636225071398755</v>
      </c>
      <c r="G1043" s="77">
        <v>2</v>
      </c>
      <c r="H1043" s="80">
        <f t="shared" si="64"/>
        <v>33.718288948430242</v>
      </c>
      <c r="I1043" s="80">
        <f t="shared" si="65"/>
        <v>1000</v>
      </c>
      <c r="K1043" s="80">
        <f t="shared" si="66"/>
        <v>0</v>
      </c>
      <c r="L1043" s="80" t="str">
        <f t="shared" si="67"/>
        <v/>
      </c>
    </row>
    <row r="1044" spans="1:12" x14ac:dyDescent="0.8">
      <c r="A1044" s="74">
        <v>1043</v>
      </c>
      <c r="B1044" s="75">
        <v>177259.78458245657</v>
      </c>
      <c r="C1044" s="76">
        <v>36.135625257890055</v>
      </c>
      <c r="D1044" s="76">
        <v>28.055668001580269</v>
      </c>
      <c r="E1044" s="76">
        <v>521.20818998868594</v>
      </c>
      <c r="F1044" s="76">
        <v>41.719547673853107</v>
      </c>
      <c r="G1044" s="77">
        <v>2</v>
      </c>
      <c r="H1044" s="80">
        <f t="shared" si="64"/>
        <v>36.135625257890055</v>
      </c>
      <c r="I1044" s="80">
        <f t="shared" si="65"/>
        <v>1000</v>
      </c>
      <c r="K1044" s="80">
        <f t="shared" si="66"/>
        <v>0</v>
      </c>
      <c r="L1044" s="80" t="str">
        <f t="shared" si="67"/>
        <v/>
      </c>
    </row>
    <row r="1045" spans="1:12" x14ac:dyDescent="0.8">
      <c r="A1045" s="74">
        <v>1044</v>
      </c>
      <c r="B1045" s="75">
        <v>325530.86564463982</v>
      </c>
      <c r="C1045" s="76">
        <v>32.07979464111061</v>
      </c>
      <c r="D1045" s="76">
        <v>23.706735336529611</v>
      </c>
      <c r="E1045" s="76">
        <v>737.36059148553602</v>
      </c>
      <c r="F1045" s="76">
        <v>52.545759112999654</v>
      </c>
      <c r="G1045" s="77">
        <v>2</v>
      </c>
      <c r="H1045" s="80">
        <f t="shared" si="64"/>
        <v>32.07979464111061</v>
      </c>
      <c r="I1045" s="80">
        <f t="shared" si="65"/>
        <v>1000</v>
      </c>
      <c r="K1045" s="80">
        <f t="shared" si="66"/>
        <v>0</v>
      </c>
      <c r="L1045" s="80" t="str">
        <f t="shared" si="67"/>
        <v/>
      </c>
    </row>
    <row r="1046" spans="1:12" x14ac:dyDescent="0.8">
      <c r="A1046" s="74">
        <v>1045</v>
      </c>
      <c r="B1046" s="75">
        <v>137084.49803109071</v>
      </c>
      <c r="C1046" s="76">
        <v>39.204069276433543</v>
      </c>
      <c r="D1046" s="76">
        <v>28.836989853630051</v>
      </c>
      <c r="E1046" s="76">
        <v>565.91700738421264</v>
      </c>
      <c r="F1046" s="76">
        <v>51.975086386167774</v>
      </c>
      <c r="G1046" s="77">
        <v>2</v>
      </c>
      <c r="H1046" s="80">
        <f t="shared" si="64"/>
        <v>39.204069276433543</v>
      </c>
      <c r="I1046" s="80">
        <f t="shared" si="65"/>
        <v>1000</v>
      </c>
      <c r="K1046" s="80">
        <f t="shared" si="66"/>
        <v>0</v>
      </c>
      <c r="L1046" s="80" t="str">
        <f t="shared" si="67"/>
        <v/>
      </c>
    </row>
    <row r="1047" spans="1:12" x14ac:dyDescent="0.8">
      <c r="A1047" s="74">
        <v>1046</v>
      </c>
      <c r="B1047" s="75">
        <v>-151226.71595663275</v>
      </c>
      <c r="C1047" s="76">
        <v>38.380544141450244</v>
      </c>
      <c r="D1047" s="76">
        <v>28.209350248344347</v>
      </c>
      <c r="E1047" s="76">
        <v>701.6334215607975</v>
      </c>
      <c r="F1047" s="76">
        <v>47.956886277274123</v>
      </c>
      <c r="G1047" s="77">
        <v>3</v>
      </c>
      <c r="H1047" s="80">
        <f t="shared" si="64"/>
        <v>47.956886277274123</v>
      </c>
      <c r="I1047" s="80">
        <f t="shared" si="65"/>
        <v>701.6334215607975</v>
      </c>
      <c r="K1047" s="80">
        <f t="shared" si="66"/>
        <v>701.6334215607975</v>
      </c>
      <c r="L1047" s="80">
        <f t="shared" si="67"/>
        <v>701.6334215607975</v>
      </c>
    </row>
    <row r="1048" spans="1:12" x14ac:dyDescent="0.8">
      <c r="A1048" s="74">
        <v>1047</v>
      </c>
      <c r="B1048" s="75">
        <v>402944.65966817178</v>
      </c>
      <c r="C1048" s="76">
        <v>34.313469825590715</v>
      </c>
      <c r="D1048" s="76">
        <v>32.403465943195037</v>
      </c>
      <c r="E1048" s="76">
        <v>542.37111392712086</v>
      </c>
      <c r="F1048" s="76">
        <v>45.924776717401862</v>
      </c>
      <c r="G1048" s="77">
        <v>2</v>
      </c>
      <c r="H1048" s="80">
        <f t="shared" si="64"/>
        <v>34.313469825590715</v>
      </c>
      <c r="I1048" s="80">
        <f t="shared" si="65"/>
        <v>1000</v>
      </c>
      <c r="K1048" s="80">
        <f t="shared" si="66"/>
        <v>0</v>
      </c>
      <c r="L1048" s="80" t="str">
        <f t="shared" si="67"/>
        <v/>
      </c>
    </row>
    <row r="1049" spans="1:12" x14ac:dyDescent="0.8">
      <c r="A1049" s="74">
        <v>1048</v>
      </c>
      <c r="B1049" s="75">
        <v>60258.852424121462</v>
      </c>
      <c r="C1049" s="76">
        <v>38.018907240038892</v>
      </c>
      <c r="D1049" s="76">
        <v>27.617971641865225</v>
      </c>
      <c r="E1049" s="76">
        <v>469.51948359949455</v>
      </c>
      <c r="F1049" s="76">
        <v>33.932550970704632</v>
      </c>
      <c r="G1049" s="77">
        <v>2</v>
      </c>
      <c r="H1049" s="80">
        <f t="shared" si="64"/>
        <v>38.018907240038892</v>
      </c>
      <c r="I1049" s="80">
        <f t="shared" si="65"/>
        <v>1000</v>
      </c>
      <c r="K1049" s="80">
        <f t="shared" si="66"/>
        <v>0</v>
      </c>
      <c r="L1049" s="80" t="str">
        <f t="shared" si="67"/>
        <v/>
      </c>
    </row>
    <row r="1050" spans="1:12" x14ac:dyDescent="0.8">
      <c r="A1050" s="74">
        <v>1049</v>
      </c>
      <c r="B1050" s="75">
        <v>432386.80069687194</v>
      </c>
      <c r="C1050" s="76">
        <v>27.260743306114684</v>
      </c>
      <c r="D1050" s="76">
        <v>31.396966897569861</v>
      </c>
      <c r="E1050" s="76">
        <v>474.08202629898989</v>
      </c>
      <c r="F1050" s="76">
        <v>48.123255719023049</v>
      </c>
      <c r="G1050" s="77">
        <v>2</v>
      </c>
      <c r="H1050" s="80">
        <f t="shared" si="64"/>
        <v>27.260743306114684</v>
      </c>
      <c r="I1050" s="80">
        <f t="shared" si="65"/>
        <v>1000</v>
      </c>
      <c r="K1050" s="80">
        <f t="shared" si="66"/>
        <v>0</v>
      </c>
      <c r="L1050" s="80" t="str">
        <f t="shared" si="67"/>
        <v/>
      </c>
    </row>
    <row r="1051" spans="1:12" x14ac:dyDescent="0.8">
      <c r="A1051" s="74">
        <v>1050</v>
      </c>
      <c r="B1051" s="75">
        <v>127168.97657874716</v>
      </c>
      <c r="C1051" s="76">
        <v>36.645969719720583</v>
      </c>
      <c r="D1051" s="76">
        <v>29.090058501560591</v>
      </c>
      <c r="E1051" s="76">
        <v>651.36857938526668</v>
      </c>
      <c r="F1051" s="76">
        <v>34.773465546913712</v>
      </c>
      <c r="G1051" s="77">
        <v>3</v>
      </c>
      <c r="H1051" s="80">
        <f t="shared" si="64"/>
        <v>34.773465546913712</v>
      </c>
      <c r="I1051" s="80">
        <f t="shared" si="65"/>
        <v>651.36857938526668</v>
      </c>
      <c r="K1051" s="80">
        <f t="shared" si="66"/>
        <v>651.36857938526668</v>
      </c>
      <c r="L1051" s="80">
        <f t="shared" si="67"/>
        <v>651.36857938526668</v>
      </c>
    </row>
    <row r="1052" spans="1:12" x14ac:dyDescent="0.8">
      <c r="A1052" s="74">
        <v>1051</v>
      </c>
      <c r="B1052" s="75">
        <v>256272.3553855659</v>
      </c>
      <c r="C1052" s="76">
        <v>43.283003239372505</v>
      </c>
      <c r="D1052" s="76">
        <v>29.735774739992753</v>
      </c>
      <c r="E1052" s="76">
        <v>532.7484426620739</v>
      </c>
      <c r="F1052" s="76">
        <v>43.004039736552436</v>
      </c>
      <c r="G1052" s="77">
        <v>1</v>
      </c>
      <c r="H1052" s="80">
        <f t="shared" si="64"/>
        <v>29.735774739992753</v>
      </c>
      <c r="I1052" s="80">
        <f t="shared" si="65"/>
        <v>1000</v>
      </c>
      <c r="K1052" s="80">
        <f t="shared" si="66"/>
        <v>0</v>
      </c>
      <c r="L1052" s="80" t="str">
        <f t="shared" si="67"/>
        <v/>
      </c>
    </row>
    <row r="1053" spans="1:12" x14ac:dyDescent="0.8">
      <c r="A1053" s="74">
        <v>1052</v>
      </c>
      <c r="B1053" s="75">
        <v>495879.2832179137</v>
      </c>
      <c r="C1053" s="76">
        <v>23.999769459700708</v>
      </c>
      <c r="D1053" s="76">
        <v>26.478710934274293</v>
      </c>
      <c r="E1053" s="76">
        <v>488.47693588435982</v>
      </c>
      <c r="F1053" s="76">
        <v>37.836672297758611</v>
      </c>
      <c r="G1053" s="77">
        <v>2</v>
      </c>
      <c r="H1053" s="80">
        <f t="shared" si="64"/>
        <v>23.999769459700708</v>
      </c>
      <c r="I1053" s="80">
        <f t="shared" si="65"/>
        <v>1000</v>
      </c>
      <c r="K1053" s="80">
        <f t="shared" si="66"/>
        <v>0</v>
      </c>
      <c r="L1053" s="80" t="str">
        <f t="shared" si="67"/>
        <v/>
      </c>
    </row>
    <row r="1054" spans="1:12" x14ac:dyDescent="0.8">
      <c r="A1054" s="74">
        <v>1053</v>
      </c>
      <c r="B1054" s="75">
        <v>275287.86471634987</v>
      </c>
      <c r="C1054" s="76">
        <v>37.328722482991559</v>
      </c>
      <c r="D1054" s="76">
        <v>26.408133410891327</v>
      </c>
      <c r="E1054" s="76">
        <v>489.46843413988933</v>
      </c>
      <c r="F1054" s="76">
        <v>45.470132078878621</v>
      </c>
      <c r="G1054" s="77">
        <v>2</v>
      </c>
      <c r="H1054" s="80">
        <f t="shared" si="64"/>
        <v>37.328722482991559</v>
      </c>
      <c r="I1054" s="80">
        <f t="shared" si="65"/>
        <v>1000</v>
      </c>
      <c r="K1054" s="80">
        <f t="shared" si="66"/>
        <v>0</v>
      </c>
      <c r="L1054" s="80" t="str">
        <f t="shared" si="67"/>
        <v/>
      </c>
    </row>
    <row r="1055" spans="1:12" x14ac:dyDescent="0.8">
      <c r="A1055" s="74">
        <v>1054</v>
      </c>
      <c r="B1055" s="75">
        <v>244529.90455043712</v>
      </c>
      <c r="C1055" s="76">
        <v>37.189429283412778</v>
      </c>
      <c r="D1055" s="76">
        <v>30.615465282346506</v>
      </c>
      <c r="E1055" s="76">
        <v>642.94175849604846</v>
      </c>
      <c r="F1055" s="76">
        <v>46.214436806601498</v>
      </c>
      <c r="G1055" s="77">
        <v>2</v>
      </c>
      <c r="H1055" s="80">
        <f t="shared" si="64"/>
        <v>37.189429283412778</v>
      </c>
      <c r="I1055" s="80">
        <f t="shared" si="65"/>
        <v>1000</v>
      </c>
      <c r="K1055" s="80">
        <f t="shared" si="66"/>
        <v>0</v>
      </c>
      <c r="L1055" s="80" t="str">
        <f t="shared" si="67"/>
        <v/>
      </c>
    </row>
    <row r="1056" spans="1:12" x14ac:dyDescent="0.8">
      <c r="A1056" s="74">
        <v>1055</v>
      </c>
      <c r="B1056" s="75">
        <v>445192.41571277799</v>
      </c>
      <c r="C1056" s="76">
        <v>35.703522057737871</v>
      </c>
      <c r="D1056" s="76">
        <v>28.514430178564762</v>
      </c>
      <c r="E1056" s="76">
        <v>710.9096789941276</v>
      </c>
      <c r="F1056" s="76">
        <v>38.879828927207605</v>
      </c>
      <c r="G1056" s="77">
        <v>2</v>
      </c>
      <c r="H1056" s="80">
        <f t="shared" si="64"/>
        <v>35.703522057737871</v>
      </c>
      <c r="I1056" s="80">
        <f t="shared" si="65"/>
        <v>1000</v>
      </c>
      <c r="K1056" s="80">
        <f t="shared" si="66"/>
        <v>0</v>
      </c>
      <c r="L1056" s="80" t="str">
        <f t="shared" si="67"/>
        <v/>
      </c>
    </row>
    <row r="1057" spans="1:12" x14ac:dyDescent="0.8">
      <c r="A1057" s="74">
        <v>1056</v>
      </c>
      <c r="B1057" s="75">
        <v>307199.86558520421</v>
      </c>
      <c r="C1057" s="76">
        <v>37.681532911987063</v>
      </c>
      <c r="D1057" s="76">
        <v>31.190023759201758</v>
      </c>
      <c r="E1057" s="76">
        <v>512.53964383675384</v>
      </c>
      <c r="F1057" s="76">
        <v>41.674775282640823</v>
      </c>
      <c r="G1057" s="77">
        <v>2</v>
      </c>
      <c r="H1057" s="80">
        <f t="shared" si="64"/>
        <v>37.681532911987063</v>
      </c>
      <c r="I1057" s="80">
        <f t="shared" si="65"/>
        <v>1000</v>
      </c>
      <c r="K1057" s="80">
        <f t="shared" si="66"/>
        <v>0</v>
      </c>
      <c r="L1057" s="80" t="str">
        <f t="shared" si="67"/>
        <v/>
      </c>
    </row>
    <row r="1058" spans="1:12" x14ac:dyDescent="0.8">
      <c r="A1058" s="74">
        <v>1057</v>
      </c>
      <c r="B1058" s="75">
        <v>217861.38916748203</v>
      </c>
      <c r="C1058" s="76">
        <v>33.749443706818646</v>
      </c>
      <c r="D1058" s="76">
        <v>32.360993987696631</v>
      </c>
      <c r="E1058" s="76">
        <v>506.94355944592132</v>
      </c>
      <c r="F1058" s="76">
        <v>54.406594184663163</v>
      </c>
      <c r="G1058" s="77">
        <v>2</v>
      </c>
      <c r="H1058" s="80">
        <f t="shared" si="64"/>
        <v>33.749443706818646</v>
      </c>
      <c r="I1058" s="80">
        <f t="shared" si="65"/>
        <v>1000</v>
      </c>
      <c r="K1058" s="80">
        <f t="shared" si="66"/>
        <v>0</v>
      </c>
      <c r="L1058" s="80" t="str">
        <f t="shared" si="67"/>
        <v/>
      </c>
    </row>
    <row r="1059" spans="1:12" x14ac:dyDescent="0.8">
      <c r="A1059" s="74">
        <v>1058</v>
      </c>
      <c r="B1059" s="75">
        <v>345339.45242973394</v>
      </c>
      <c r="C1059" s="76">
        <v>34.071578587029634</v>
      </c>
      <c r="D1059" s="76">
        <v>21.326607283707244</v>
      </c>
      <c r="E1059" s="76">
        <v>660.203968996605</v>
      </c>
      <c r="F1059" s="76">
        <v>43.696370533015738</v>
      </c>
      <c r="G1059" s="77">
        <v>2</v>
      </c>
      <c r="H1059" s="80">
        <f t="shared" si="64"/>
        <v>34.071578587029634</v>
      </c>
      <c r="I1059" s="80">
        <f t="shared" si="65"/>
        <v>1000</v>
      </c>
      <c r="K1059" s="80">
        <f t="shared" si="66"/>
        <v>0</v>
      </c>
      <c r="L1059" s="80" t="str">
        <f t="shared" si="67"/>
        <v/>
      </c>
    </row>
    <row r="1060" spans="1:12" x14ac:dyDescent="0.8">
      <c r="A1060" s="74">
        <v>1059</v>
      </c>
      <c r="B1060" s="75">
        <v>722258.73750876449</v>
      </c>
      <c r="C1060" s="76">
        <v>26.332841810355916</v>
      </c>
      <c r="D1060" s="76">
        <v>28.5572717136228</v>
      </c>
      <c r="E1060" s="76">
        <v>495.50414265835286</v>
      </c>
      <c r="F1060" s="76">
        <v>50.267361536784563</v>
      </c>
      <c r="G1060" s="77">
        <v>1</v>
      </c>
      <c r="H1060" s="80">
        <f t="shared" si="64"/>
        <v>28.5572717136228</v>
      </c>
      <c r="I1060" s="80">
        <f t="shared" si="65"/>
        <v>1000</v>
      </c>
      <c r="K1060" s="80">
        <f t="shared" si="66"/>
        <v>0</v>
      </c>
      <c r="L1060" s="80" t="str">
        <f t="shared" si="67"/>
        <v/>
      </c>
    </row>
    <row r="1061" spans="1:12" x14ac:dyDescent="0.8">
      <c r="A1061" s="74">
        <v>1060</v>
      </c>
      <c r="B1061" s="75">
        <v>167296.87444182998</v>
      </c>
      <c r="C1061" s="76">
        <v>40.249179058487627</v>
      </c>
      <c r="D1061" s="76">
        <v>27.596886667704741</v>
      </c>
      <c r="E1061" s="76">
        <v>629.23290194789365</v>
      </c>
      <c r="F1061" s="76">
        <v>47.924677571487138</v>
      </c>
      <c r="G1061" s="77">
        <v>2</v>
      </c>
      <c r="H1061" s="80">
        <f t="shared" si="64"/>
        <v>40.249179058487627</v>
      </c>
      <c r="I1061" s="80">
        <f t="shared" si="65"/>
        <v>1000</v>
      </c>
      <c r="K1061" s="80">
        <f t="shared" si="66"/>
        <v>0</v>
      </c>
      <c r="L1061" s="80" t="str">
        <f t="shared" si="67"/>
        <v/>
      </c>
    </row>
    <row r="1062" spans="1:12" x14ac:dyDescent="0.8">
      <c r="A1062" s="74">
        <v>1061</v>
      </c>
      <c r="B1062" s="75">
        <v>-237951.47831688216</v>
      </c>
      <c r="C1062" s="76">
        <v>41.483680176272316</v>
      </c>
      <c r="D1062" s="76">
        <v>26.578815216613425</v>
      </c>
      <c r="E1062" s="76">
        <v>708.81537471761726</v>
      </c>
      <c r="F1062" s="76">
        <v>50.501859325992683</v>
      </c>
      <c r="G1062" s="77">
        <v>3</v>
      </c>
      <c r="H1062" s="80">
        <f t="shared" si="64"/>
        <v>50.501859325992683</v>
      </c>
      <c r="I1062" s="80">
        <f t="shared" si="65"/>
        <v>708.81537471761726</v>
      </c>
      <c r="K1062" s="80">
        <f t="shared" si="66"/>
        <v>708.81537471761726</v>
      </c>
      <c r="L1062" s="80">
        <f t="shared" si="67"/>
        <v>708.81537471761726</v>
      </c>
    </row>
    <row r="1063" spans="1:12" x14ac:dyDescent="0.8">
      <c r="A1063" s="74">
        <v>1062</v>
      </c>
      <c r="B1063" s="75">
        <v>-123580.83323734603</v>
      </c>
      <c r="C1063" s="76">
        <v>30.676504763121965</v>
      </c>
      <c r="D1063" s="76">
        <v>31.088709414654609</v>
      </c>
      <c r="E1063" s="76">
        <v>616.08154477319499</v>
      </c>
      <c r="F1063" s="76">
        <v>42.739445736345147</v>
      </c>
      <c r="G1063" s="77">
        <v>3</v>
      </c>
      <c r="H1063" s="80">
        <f t="shared" si="64"/>
        <v>42.739445736345147</v>
      </c>
      <c r="I1063" s="80">
        <f t="shared" si="65"/>
        <v>616.08154477319499</v>
      </c>
      <c r="K1063" s="80">
        <f t="shared" si="66"/>
        <v>616.08154477319499</v>
      </c>
      <c r="L1063" s="80">
        <f t="shared" si="67"/>
        <v>616.08154477319499</v>
      </c>
    </row>
    <row r="1064" spans="1:12" x14ac:dyDescent="0.8">
      <c r="A1064" s="74">
        <v>1063</v>
      </c>
      <c r="B1064" s="75">
        <v>72379.550006422913</v>
      </c>
      <c r="C1064" s="76">
        <v>40.202004537770385</v>
      </c>
      <c r="D1064" s="76">
        <v>26.652597526049441</v>
      </c>
      <c r="E1064" s="76">
        <v>559.37438055962252</v>
      </c>
      <c r="F1064" s="76">
        <v>50.340317051234393</v>
      </c>
      <c r="G1064" s="77">
        <v>2</v>
      </c>
      <c r="H1064" s="80">
        <f t="shared" si="64"/>
        <v>40.202004537770385</v>
      </c>
      <c r="I1064" s="80">
        <f t="shared" si="65"/>
        <v>1000</v>
      </c>
      <c r="K1064" s="80">
        <f t="shared" si="66"/>
        <v>0</v>
      </c>
      <c r="L1064" s="80" t="str">
        <f t="shared" si="67"/>
        <v/>
      </c>
    </row>
    <row r="1065" spans="1:12" x14ac:dyDescent="0.8">
      <c r="A1065" s="74">
        <v>1064</v>
      </c>
      <c r="B1065" s="75">
        <v>-154377.83898424474</v>
      </c>
      <c r="C1065" s="76">
        <v>34.847478736978388</v>
      </c>
      <c r="D1065" s="76">
        <v>23.403218442324153</v>
      </c>
      <c r="E1065" s="76">
        <v>539.45508816466759</v>
      </c>
      <c r="F1065" s="76">
        <v>41.364241807532267</v>
      </c>
      <c r="G1065" s="77">
        <v>3</v>
      </c>
      <c r="H1065" s="80">
        <f t="shared" si="64"/>
        <v>41.364241807532267</v>
      </c>
      <c r="I1065" s="80">
        <f t="shared" si="65"/>
        <v>539.45508816466759</v>
      </c>
      <c r="K1065" s="80">
        <f t="shared" si="66"/>
        <v>539.45508816466759</v>
      </c>
      <c r="L1065" s="80">
        <f t="shared" si="67"/>
        <v>539.45508816466759</v>
      </c>
    </row>
    <row r="1066" spans="1:12" x14ac:dyDescent="0.8">
      <c r="A1066" s="74">
        <v>1065</v>
      </c>
      <c r="B1066" s="75">
        <v>-198064.45734534925</v>
      </c>
      <c r="C1066" s="76">
        <v>24.331232368914591</v>
      </c>
      <c r="D1066" s="76">
        <v>26.662616686945054</v>
      </c>
      <c r="E1066" s="76">
        <v>477.25213989887368</v>
      </c>
      <c r="F1066" s="76">
        <v>42.160017680719577</v>
      </c>
      <c r="G1066" s="77">
        <v>3</v>
      </c>
      <c r="H1066" s="80">
        <f t="shared" si="64"/>
        <v>42.160017680719577</v>
      </c>
      <c r="I1066" s="80">
        <f t="shared" si="65"/>
        <v>477.25213989887368</v>
      </c>
      <c r="K1066" s="80">
        <f t="shared" si="66"/>
        <v>477.25213989887368</v>
      </c>
      <c r="L1066" s="80">
        <f t="shared" si="67"/>
        <v>477.25213989887368</v>
      </c>
    </row>
    <row r="1067" spans="1:12" x14ac:dyDescent="0.8">
      <c r="A1067" s="74">
        <v>1066</v>
      </c>
      <c r="B1067" s="75">
        <v>-186739.29349508416</v>
      </c>
      <c r="C1067" s="76">
        <v>31.573914759207483</v>
      </c>
      <c r="D1067" s="76">
        <v>27.969124058039135</v>
      </c>
      <c r="E1067" s="76">
        <v>599.70028157203433</v>
      </c>
      <c r="F1067" s="76">
        <v>45.876033626217179</v>
      </c>
      <c r="G1067" s="77">
        <v>3</v>
      </c>
      <c r="H1067" s="80">
        <f t="shared" si="64"/>
        <v>45.876033626217179</v>
      </c>
      <c r="I1067" s="80">
        <f t="shared" si="65"/>
        <v>599.70028157203433</v>
      </c>
      <c r="K1067" s="80">
        <f t="shared" si="66"/>
        <v>599.70028157203433</v>
      </c>
      <c r="L1067" s="80">
        <f t="shared" si="67"/>
        <v>599.70028157203433</v>
      </c>
    </row>
    <row r="1068" spans="1:12" x14ac:dyDescent="0.8">
      <c r="A1068" s="74">
        <v>1067</v>
      </c>
      <c r="B1068" s="75">
        <v>557505.0595435258</v>
      </c>
      <c r="C1068" s="76">
        <v>30.652826179173257</v>
      </c>
      <c r="D1068" s="76">
        <v>27.850637936579346</v>
      </c>
      <c r="E1068" s="76">
        <v>585.15359151257007</v>
      </c>
      <c r="F1068" s="76">
        <v>41.744514947115988</v>
      </c>
      <c r="G1068" s="77">
        <v>1</v>
      </c>
      <c r="H1068" s="80">
        <f t="shared" si="64"/>
        <v>27.850637936579346</v>
      </c>
      <c r="I1068" s="80">
        <f t="shared" si="65"/>
        <v>1000</v>
      </c>
      <c r="K1068" s="80">
        <f t="shared" si="66"/>
        <v>0</v>
      </c>
      <c r="L1068" s="80" t="str">
        <f t="shared" si="67"/>
        <v/>
      </c>
    </row>
    <row r="1069" spans="1:12" x14ac:dyDescent="0.8">
      <c r="A1069" s="74">
        <v>1068</v>
      </c>
      <c r="B1069" s="75">
        <v>159818.68075282662</v>
      </c>
      <c r="C1069" s="76">
        <v>38.930022903247462</v>
      </c>
      <c r="D1069" s="76">
        <v>29.917075603730012</v>
      </c>
      <c r="E1069" s="76">
        <v>464.36590016147233</v>
      </c>
      <c r="F1069" s="76">
        <v>42.312827983874051</v>
      </c>
      <c r="G1069" s="77">
        <v>2</v>
      </c>
      <c r="H1069" s="80">
        <f t="shared" si="64"/>
        <v>38.930022903247462</v>
      </c>
      <c r="I1069" s="80">
        <f t="shared" si="65"/>
        <v>1000</v>
      </c>
      <c r="K1069" s="80">
        <f t="shared" si="66"/>
        <v>0</v>
      </c>
      <c r="L1069" s="80" t="str">
        <f t="shared" si="67"/>
        <v/>
      </c>
    </row>
    <row r="1070" spans="1:12" x14ac:dyDescent="0.8">
      <c r="A1070" s="74">
        <v>1069</v>
      </c>
      <c r="B1070" s="75">
        <v>681497.18068239489</v>
      </c>
      <c r="C1070" s="76">
        <v>30.929495338266626</v>
      </c>
      <c r="D1070" s="76">
        <v>28.736183026217468</v>
      </c>
      <c r="E1070" s="76">
        <v>507.25658549874447</v>
      </c>
      <c r="F1070" s="76">
        <v>50.47684938036879</v>
      </c>
      <c r="G1070" s="77">
        <v>2</v>
      </c>
      <c r="H1070" s="80">
        <f t="shared" si="64"/>
        <v>30.929495338266626</v>
      </c>
      <c r="I1070" s="80">
        <f t="shared" si="65"/>
        <v>1000</v>
      </c>
      <c r="K1070" s="80">
        <f t="shared" si="66"/>
        <v>0</v>
      </c>
      <c r="L1070" s="80" t="str">
        <f t="shared" si="67"/>
        <v/>
      </c>
    </row>
    <row r="1071" spans="1:12" x14ac:dyDescent="0.8">
      <c r="A1071" s="74">
        <v>1070</v>
      </c>
      <c r="B1071" s="75">
        <v>403616.436886098</v>
      </c>
      <c r="C1071" s="76">
        <v>33.150869204399534</v>
      </c>
      <c r="D1071" s="76">
        <v>28.493541159073835</v>
      </c>
      <c r="E1071" s="76">
        <v>609.82095335759573</v>
      </c>
      <c r="F1071" s="76">
        <v>53.403996164360208</v>
      </c>
      <c r="G1071" s="77">
        <v>2</v>
      </c>
      <c r="H1071" s="80">
        <f t="shared" si="64"/>
        <v>33.150869204399534</v>
      </c>
      <c r="I1071" s="80">
        <f t="shared" si="65"/>
        <v>1000</v>
      </c>
      <c r="K1071" s="80">
        <f t="shared" si="66"/>
        <v>0</v>
      </c>
      <c r="L1071" s="80" t="str">
        <f t="shared" si="67"/>
        <v/>
      </c>
    </row>
    <row r="1072" spans="1:12" x14ac:dyDescent="0.8">
      <c r="A1072" s="74">
        <v>1071</v>
      </c>
      <c r="B1072" s="75">
        <v>103305.12091220939</v>
      </c>
      <c r="C1072" s="76">
        <v>37.070707639702299</v>
      </c>
      <c r="D1072" s="76">
        <v>27.109530816495422</v>
      </c>
      <c r="E1072" s="76">
        <v>520.40262455765719</v>
      </c>
      <c r="F1072" s="76">
        <v>34.923258359031614</v>
      </c>
      <c r="G1072" s="77">
        <v>2</v>
      </c>
      <c r="H1072" s="80">
        <f t="shared" si="64"/>
        <v>37.070707639702299</v>
      </c>
      <c r="I1072" s="80">
        <f t="shared" si="65"/>
        <v>1000</v>
      </c>
      <c r="K1072" s="80">
        <f t="shared" si="66"/>
        <v>0</v>
      </c>
      <c r="L1072" s="80" t="str">
        <f t="shared" si="67"/>
        <v/>
      </c>
    </row>
    <row r="1073" spans="1:12" x14ac:dyDescent="0.8">
      <c r="A1073" s="74">
        <v>1072</v>
      </c>
      <c r="B1073" s="75">
        <v>156964.10608742968</v>
      </c>
      <c r="C1073" s="76">
        <v>32.493210424399194</v>
      </c>
      <c r="D1073" s="76">
        <v>24.198441291481384</v>
      </c>
      <c r="E1073" s="76">
        <v>717.94276851386928</v>
      </c>
      <c r="F1073" s="76">
        <v>31.888818143611488</v>
      </c>
      <c r="G1073" s="77">
        <v>1</v>
      </c>
      <c r="H1073" s="80">
        <f t="shared" si="64"/>
        <v>24.198441291481384</v>
      </c>
      <c r="I1073" s="80">
        <f t="shared" si="65"/>
        <v>1000</v>
      </c>
      <c r="K1073" s="80">
        <f t="shared" si="66"/>
        <v>0</v>
      </c>
      <c r="L1073" s="80" t="str">
        <f t="shared" si="67"/>
        <v/>
      </c>
    </row>
    <row r="1074" spans="1:12" x14ac:dyDescent="0.8">
      <c r="A1074" s="74">
        <v>1073</v>
      </c>
      <c r="B1074" s="75">
        <v>479158.88846043637</v>
      </c>
      <c r="C1074" s="76">
        <v>37.957951771436335</v>
      </c>
      <c r="D1074" s="76">
        <v>32.761800025476433</v>
      </c>
      <c r="E1074" s="76">
        <v>527.08276209712494</v>
      </c>
      <c r="F1074" s="76">
        <v>49.086932831554392</v>
      </c>
      <c r="G1074" s="77">
        <v>1</v>
      </c>
      <c r="H1074" s="80">
        <f t="shared" si="64"/>
        <v>32.761800025476433</v>
      </c>
      <c r="I1074" s="80">
        <f t="shared" si="65"/>
        <v>1000</v>
      </c>
      <c r="K1074" s="80">
        <f t="shared" si="66"/>
        <v>0</v>
      </c>
      <c r="L1074" s="80" t="str">
        <f t="shared" si="67"/>
        <v/>
      </c>
    </row>
    <row r="1075" spans="1:12" x14ac:dyDescent="0.8">
      <c r="A1075" s="74">
        <v>1074</v>
      </c>
      <c r="B1075" s="75">
        <v>95910.676434071967</v>
      </c>
      <c r="C1075" s="76">
        <v>42.008700922684952</v>
      </c>
      <c r="D1075" s="76">
        <v>22.150376590464106</v>
      </c>
      <c r="E1075" s="76">
        <v>694.57955563487531</v>
      </c>
      <c r="F1075" s="76">
        <v>42.809564184930579</v>
      </c>
      <c r="G1075" s="77">
        <v>2</v>
      </c>
      <c r="H1075" s="80">
        <f t="shared" si="64"/>
        <v>42.008700922684952</v>
      </c>
      <c r="I1075" s="80">
        <f t="shared" si="65"/>
        <v>1000</v>
      </c>
      <c r="K1075" s="80">
        <f t="shared" si="66"/>
        <v>0</v>
      </c>
      <c r="L1075" s="80" t="str">
        <f t="shared" si="67"/>
        <v/>
      </c>
    </row>
    <row r="1076" spans="1:12" x14ac:dyDescent="0.8">
      <c r="A1076" s="74">
        <v>1075</v>
      </c>
      <c r="B1076" s="75">
        <v>429568.0732938752</v>
      </c>
      <c r="C1076" s="76">
        <v>31.447292242560625</v>
      </c>
      <c r="D1076" s="76">
        <v>31.935734757685392</v>
      </c>
      <c r="E1076" s="76">
        <v>620.80440416787667</v>
      </c>
      <c r="F1076" s="76">
        <v>51.515028945600363</v>
      </c>
      <c r="G1076" s="77">
        <v>2</v>
      </c>
      <c r="H1076" s="80">
        <f t="shared" si="64"/>
        <v>31.447292242560625</v>
      </c>
      <c r="I1076" s="80">
        <f t="shared" si="65"/>
        <v>1000</v>
      </c>
      <c r="K1076" s="80">
        <f t="shared" si="66"/>
        <v>0</v>
      </c>
      <c r="L1076" s="80" t="str">
        <f t="shared" si="67"/>
        <v/>
      </c>
    </row>
    <row r="1077" spans="1:12" x14ac:dyDescent="0.8">
      <c r="A1077" s="74">
        <v>1076</v>
      </c>
      <c r="B1077" s="75">
        <v>-57141.290404508822</v>
      </c>
      <c r="C1077" s="76">
        <v>35.49216642240647</v>
      </c>
      <c r="D1077" s="76">
        <v>28.019883175143285</v>
      </c>
      <c r="E1077" s="76">
        <v>538.02905662251203</v>
      </c>
      <c r="F1077" s="76">
        <v>35.299903641776034</v>
      </c>
      <c r="G1077" s="77">
        <v>3</v>
      </c>
      <c r="H1077" s="80">
        <f t="shared" si="64"/>
        <v>35.299903641776034</v>
      </c>
      <c r="I1077" s="80">
        <f t="shared" si="65"/>
        <v>538.02905662251203</v>
      </c>
      <c r="K1077" s="80">
        <f t="shared" si="66"/>
        <v>538.02905662251203</v>
      </c>
      <c r="L1077" s="80">
        <f t="shared" si="67"/>
        <v>538.02905662251203</v>
      </c>
    </row>
    <row r="1078" spans="1:12" x14ac:dyDescent="0.8">
      <c r="A1078" s="74">
        <v>1077</v>
      </c>
      <c r="B1078" s="75">
        <v>-243397.28997887205</v>
      </c>
      <c r="C1078" s="76">
        <v>33.733579527587011</v>
      </c>
      <c r="D1078" s="76">
        <v>22.774315747494477</v>
      </c>
      <c r="E1078" s="76">
        <v>497.7605982460027</v>
      </c>
      <c r="F1078" s="76">
        <v>45.789163833318227</v>
      </c>
      <c r="G1078" s="77">
        <v>3</v>
      </c>
      <c r="H1078" s="80">
        <f t="shared" si="64"/>
        <v>45.789163833318227</v>
      </c>
      <c r="I1078" s="80">
        <f t="shared" si="65"/>
        <v>497.7605982460027</v>
      </c>
      <c r="K1078" s="80">
        <f t="shared" si="66"/>
        <v>497.7605982460027</v>
      </c>
      <c r="L1078" s="80">
        <f t="shared" si="67"/>
        <v>497.7605982460027</v>
      </c>
    </row>
    <row r="1079" spans="1:12" x14ac:dyDescent="0.8">
      <c r="A1079" s="74">
        <v>1078</v>
      </c>
      <c r="B1079" s="75">
        <v>478063.99602202768</v>
      </c>
      <c r="C1079" s="76">
        <v>31.357704706592532</v>
      </c>
      <c r="D1079" s="76">
        <v>25.3068417512197</v>
      </c>
      <c r="E1079" s="76">
        <v>593.47785441137796</v>
      </c>
      <c r="F1079" s="76">
        <v>29.63029098351883</v>
      </c>
      <c r="G1079" s="77">
        <v>1</v>
      </c>
      <c r="H1079" s="80">
        <f t="shared" si="64"/>
        <v>25.3068417512197</v>
      </c>
      <c r="I1079" s="80">
        <f t="shared" si="65"/>
        <v>1000</v>
      </c>
      <c r="K1079" s="80">
        <f t="shared" si="66"/>
        <v>0</v>
      </c>
      <c r="L1079" s="80" t="str">
        <f t="shared" si="67"/>
        <v/>
      </c>
    </row>
    <row r="1080" spans="1:12" x14ac:dyDescent="0.8">
      <c r="A1080" s="74">
        <v>1079</v>
      </c>
      <c r="B1080" s="75">
        <v>88174.388167613884</v>
      </c>
      <c r="C1080" s="76">
        <v>39.85334644631758</v>
      </c>
      <c r="D1080" s="76">
        <v>28.674640349257633</v>
      </c>
      <c r="E1080" s="76">
        <v>483.24071446663709</v>
      </c>
      <c r="F1080" s="76">
        <v>41.358701805852938</v>
      </c>
      <c r="G1080" s="77">
        <v>2</v>
      </c>
      <c r="H1080" s="80">
        <f t="shared" si="64"/>
        <v>39.85334644631758</v>
      </c>
      <c r="I1080" s="80">
        <f t="shared" si="65"/>
        <v>1000</v>
      </c>
      <c r="K1080" s="80">
        <f t="shared" si="66"/>
        <v>0</v>
      </c>
      <c r="L1080" s="80" t="str">
        <f t="shared" si="67"/>
        <v/>
      </c>
    </row>
    <row r="1081" spans="1:12" x14ac:dyDescent="0.8">
      <c r="A1081" s="74">
        <v>1080</v>
      </c>
      <c r="B1081" s="75">
        <v>644541.48718115175</v>
      </c>
      <c r="C1081" s="76">
        <v>39.873654153005504</v>
      </c>
      <c r="D1081" s="76">
        <v>29.787163116594638</v>
      </c>
      <c r="E1081" s="76">
        <v>563.91178231968843</v>
      </c>
      <c r="F1081" s="76">
        <v>37.97640652718367</v>
      </c>
      <c r="G1081" s="77">
        <v>1</v>
      </c>
      <c r="H1081" s="80">
        <f t="shared" si="64"/>
        <v>29.787163116594638</v>
      </c>
      <c r="I1081" s="80">
        <f t="shared" si="65"/>
        <v>1000</v>
      </c>
      <c r="K1081" s="80">
        <f t="shared" si="66"/>
        <v>0</v>
      </c>
      <c r="L1081" s="80" t="str">
        <f t="shared" si="67"/>
        <v/>
      </c>
    </row>
    <row r="1082" spans="1:12" x14ac:dyDescent="0.8">
      <c r="A1082" s="74">
        <v>1081</v>
      </c>
      <c r="B1082" s="75">
        <v>385805.35169722</v>
      </c>
      <c r="C1082" s="76">
        <v>30.990751316399319</v>
      </c>
      <c r="D1082" s="76">
        <v>27.853388424041384</v>
      </c>
      <c r="E1082" s="76">
        <v>618.78887529597989</v>
      </c>
      <c r="F1082" s="76">
        <v>43.986663844905159</v>
      </c>
      <c r="G1082" s="77">
        <v>1</v>
      </c>
      <c r="H1082" s="80">
        <f t="shared" si="64"/>
        <v>27.853388424041384</v>
      </c>
      <c r="I1082" s="80">
        <f t="shared" si="65"/>
        <v>1000</v>
      </c>
      <c r="K1082" s="80">
        <f t="shared" si="66"/>
        <v>0</v>
      </c>
      <c r="L1082" s="80" t="str">
        <f t="shared" si="67"/>
        <v/>
      </c>
    </row>
    <row r="1083" spans="1:12" x14ac:dyDescent="0.8">
      <c r="A1083" s="74">
        <v>1082</v>
      </c>
      <c r="B1083" s="75">
        <v>267144.02047363156</v>
      </c>
      <c r="C1083" s="76">
        <v>39.665812316802871</v>
      </c>
      <c r="D1083" s="76">
        <v>26.778389388496823</v>
      </c>
      <c r="E1083" s="76">
        <v>628.12410242474721</v>
      </c>
      <c r="F1083" s="76">
        <v>38.793455841292584</v>
      </c>
      <c r="G1083" s="77">
        <v>2</v>
      </c>
      <c r="H1083" s="80">
        <f t="shared" si="64"/>
        <v>39.665812316802871</v>
      </c>
      <c r="I1083" s="80">
        <f t="shared" si="65"/>
        <v>1000</v>
      </c>
      <c r="K1083" s="80">
        <f t="shared" si="66"/>
        <v>0</v>
      </c>
      <c r="L1083" s="80" t="str">
        <f t="shared" si="67"/>
        <v/>
      </c>
    </row>
    <row r="1084" spans="1:12" x14ac:dyDescent="0.8">
      <c r="A1084" s="74">
        <v>1083</v>
      </c>
      <c r="B1084" s="75">
        <v>468615.15022011683</v>
      </c>
      <c r="C1084" s="76">
        <v>32.829395857472626</v>
      </c>
      <c r="D1084" s="76">
        <v>24.558527303918513</v>
      </c>
      <c r="E1084" s="76">
        <v>526.34050495026338</v>
      </c>
      <c r="F1084" s="76">
        <v>45.008507076594448</v>
      </c>
      <c r="G1084" s="77">
        <v>1</v>
      </c>
      <c r="H1084" s="80">
        <f t="shared" si="64"/>
        <v>24.558527303918513</v>
      </c>
      <c r="I1084" s="80">
        <f t="shared" si="65"/>
        <v>1000</v>
      </c>
      <c r="K1084" s="80">
        <f t="shared" si="66"/>
        <v>0</v>
      </c>
      <c r="L1084" s="80" t="str">
        <f t="shared" si="67"/>
        <v/>
      </c>
    </row>
    <row r="1085" spans="1:12" x14ac:dyDescent="0.8">
      <c r="A1085" s="74">
        <v>1084</v>
      </c>
      <c r="B1085" s="75">
        <v>413485.71720534493</v>
      </c>
      <c r="C1085" s="76">
        <v>32.031493721242441</v>
      </c>
      <c r="D1085" s="76">
        <v>21.86217076112176</v>
      </c>
      <c r="E1085" s="76">
        <v>536.09501117161722</v>
      </c>
      <c r="F1085" s="76">
        <v>37.089276719517201</v>
      </c>
      <c r="G1085" s="77">
        <v>2</v>
      </c>
      <c r="H1085" s="80">
        <f t="shared" si="64"/>
        <v>32.031493721242441</v>
      </c>
      <c r="I1085" s="80">
        <f t="shared" si="65"/>
        <v>1000</v>
      </c>
      <c r="K1085" s="80">
        <f t="shared" si="66"/>
        <v>0</v>
      </c>
      <c r="L1085" s="80" t="str">
        <f t="shared" si="67"/>
        <v/>
      </c>
    </row>
    <row r="1086" spans="1:12" x14ac:dyDescent="0.8">
      <c r="A1086" s="74">
        <v>1085</v>
      </c>
      <c r="B1086" s="75">
        <v>-42099.456312058261</v>
      </c>
      <c r="C1086" s="76">
        <v>47.871902015725723</v>
      </c>
      <c r="D1086" s="76">
        <v>30.702266074085429</v>
      </c>
      <c r="E1086" s="76">
        <v>562.12181484732196</v>
      </c>
      <c r="F1086" s="76">
        <v>46.851029698964709</v>
      </c>
      <c r="G1086" s="77">
        <v>2</v>
      </c>
      <c r="H1086" s="80">
        <f t="shared" si="64"/>
        <v>47.871902015725723</v>
      </c>
      <c r="I1086" s="80">
        <f t="shared" si="65"/>
        <v>1000</v>
      </c>
      <c r="K1086" s="80">
        <f t="shared" si="66"/>
        <v>0</v>
      </c>
      <c r="L1086" s="80" t="str">
        <f t="shared" si="67"/>
        <v/>
      </c>
    </row>
    <row r="1087" spans="1:12" x14ac:dyDescent="0.8">
      <c r="A1087" s="74">
        <v>1086</v>
      </c>
      <c r="B1087" s="75">
        <v>607089.40115843131</v>
      </c>
      <c r="C1087" s="76">
        <v>34.118021262111647</v>
      </c>
      <c r="D1087" s="76">
        <v>28.013380218420668</v>
      </c>
      <c r="E1087" s="76">
        <v>472.69197761404251</v>
      </c>
      <c r="F1087" s="76">
        <v>46.867029010855177</v>
      </c>
      <c r="G1087" s="77">
        <v>1</v>
      </c>
      <c r="H1087" s="80">
        <f t="shared" si="64"/>
        <v>28.013380218420668</v>
      </c>
      <c r="I1087" s="80">
        <f t="shared" si="65"/>
        <v>1000</v>
      </c>
      <c r="K1087" s="80">
        <f t="shared" si="66"/>
        <v>0</v>
      </c>
      <c r="L1087" s="80" t="str">
        <f t="shared" si="67"/>
        <v/>
      </c>
    </row>
    <row r="1088" spans="1:12" x14ac:dyDescent="0.8">
      <c r="A1088" s="74">
        <v>1087</v>
      </c>
      <c r="B1088" s="75">
        <v>-255857.31643368653</v>
      </c>
      <c r="C1088" s="76">
        <v>35.891754635051775</v>
      </c>
      <c r="D1088" s="76">
        <v>26.674391287867628</v>
      </c>
      <c r="E1088" s="76">
        <v>483.26231393340908</v>
      </c>
      <c r="F1088" s="76">
        <v>48.466109341785085</v>
      </c>
      <c r="G1088" s="77">
        <v>3</v>
      </c>
      <c r="H1088" s="80">
        <f t="shared" si="64"/>
        <v>48.466109341785085</v>
      </c>
      <c r="I1088" s="80">
        <f t="shared" si="65"/>
        <v>483.26231393340908</v>
      </c>
      <c r="K1088" s="80">
        <f t="shared" si="66"/>
        <v>483.26231393340908</v>
      </c>
      <c r="L1088" s="80">
        <f t="shared" si="67"/>
        <v>483.26231393340908</v>
      </c>
    </row>
    <row r="1089" spans="1:12" x14ac:dyDescent="0.8">
      <c r="A1089" s="74">
        <v>1088</v>
      </c>
      <c r="B1089" s="75">
        <v>-225323.38531754469</v>
      </c>
      <c r="C1089" s="76">
        <v>37.737778411243731</v>
      </c>
      <c r="D1089" s="76">
        <v>26.949643775242023</v>
      </c>
      <c r="E1089" s="76">
        <v>610.39641918169764</v>
      </c>
      <c r="F1089" s="76">
        <v>48.568004276547335</v>
      </c>
      <c r="G1089" s="77">
        <v>3</v>
      </c>
      <c r="H1089" s="80">
        <f t="shared" si="64"/>
        <v>48.568004276547335</v>
      </c>
      <c r="I1089" s="80">
        <f t="shared" si="65"/>
        <v>610.39641918169764</v>
      </c>
      <c r="K1089" s="80">
        <f t="shared" si="66"/>
        <v>610.39641918169764</v>
      </c>
      <c r="L1089" s="80">
        <f t="shared" si="67"/>
        <v>610.39641918169764</v>
      </c>
    </row>
    <row r="1090" spans="1:12" x14ac:dyDescent="0.8">
      <c r="A1090" s="74">
        <v>1089</v>
      </c>
      <c r="B1090" s="75">
        <v>404875.1715520923</v>
      </c>
      <c r="C1090" s="76">
        <v>34.364404407477139</v>
      </c>
      <c r="D1090" s="76">
        <v>27.717654071709191</v>
      </c>
      <c r="E1090" s="76">
        <v>462.61527488944466</v>
      </c>
      <c r="F1090" s="76">
        <v>39.386734335482551</v>
      </c>
      <c r="G1090" s="77">
        <v>2</v>
      </c>
      <c r="H1090" s="80">
        <f t="shared" si="64"/>
        <v>34.364404407477139</v>
      </c>
      <c r="I1090" s="80">
        <f t="shared" si="65"/>
        <v>1000</v>
      </c>
      <c r="K1090" s="80">
        <f t="shared" si="66"/>
        <v>0</v>
      </c>
      <c r="L1090" s="80" t="str">
        <f t="shared" si="67"/>
        <v/>
      </c>
    </row>
    <row r="1091" spans="1:12" x14ac:dyDescent="0.8">
      <c r="A1091" s="74">
        <v>1090</v>
      </c>
      <c r="B1091" s="75">
        <v>154331.1715457642</v>
      </c>
      <c r="C1091" s="76">
        <v>36.439609860932578</v>
      </c>
      <c r="D1091" s="76">
        <v>30.261190180408992</v>
      </c>
      <c r="E1091" s="76">
        <v>437.73669605827047</v>
      </c>
      <c r="F1091" s="76">
        <v>42.367234472061739</v>
      </c>
      <c r="G1091" s="77">
        <v>2</v>
      </c>
      <c r="H1091" s="80">
        <f t="shared" ref="H1091:H1154" si="68">IF($G1091 = 1, $D1091, IF($G1091 = 2, $C1091, IF($G1091 = 3, $F1091)))</f>
        <v>36.439609860932578</v>
      </c>
      <c r="I1091" s="80">
        <f t="shared" ref="I1091:I1154" si="69">IF($G1091 = 1, 1000, IF($G1091 = 2, 1000, IF($G1091 = 3, $E1091)))</f>
        <v>1000</v>
      </c>
      <c r="K1091" s="80">
        <f t="shared" ref="K1091:K1154" si="70">IF($G1091 = 3, $E1091, 0)</f>
        <v>0</v>
      </c>
      <c r="L1091" s="80" t="str">
        <f t="shared" ref="L1091:L1154" si="71">IF($G1091 = 3, $E1091, "")</f>
        <v/>
      </c>
    </row>
    <row r="1092" spans="1:12" x14ac:dyDescent="0.8">
      <c r="A1092" s="74">
        <v>1091</v>
      </c>
      <c r="B1092" s="75">
        <v>294397.2527037994</v>
      </c>
      <c r="C1092" s="76">
        <v>34.494310069978603</v>
      </c>
      <c r="D1092" s="76">
        <v>28.463415394715994</v>
      </c>
      <c r="E1092" s="76">
        <v>605.24762864397906</v>
      </c>
      <c r="F1092" s="76">
        <v>43.031912294169992</v>
      </c>
      <c r="G1092" s="77">
        <v>2</v>
      </c>
      <c r="H1092" s="80">
        <f t="shared" si="68"/>
        <v>34.494310069978603</v>
      </c>
      <c r="I1092" s="80">
        <f t="shared" si="69"/>
        <v>1000</v>
      </c>
      <c r="K1092" s="80">
        <f t="shared" si="70"/>
        <v>0</v>
      </c>
      <c r="L1092" s="80" t="str">
        <f t="shared" si="71"/>
        <v/>
      </c>
    </row>
    <row r="1093" spans="1:12" x14ac:dyDescent="0.8">
      <c r="A1093" s="74">
        <v>1092</v>
      </c>
      <c r="B1093" s="75">
        <v>314284.32132908632</v>
      </c>
      <c r="C1093" s="76">
        <v>36.267125758265394</v>
      </c>
      <c r="D1093" s="76">
        <v>33.662635627617711</v>
      </c>
      <c r="E1093" s="76">
        <v>685.53255993140453</v>
      </c>
      <c r="F1093" s="76">
        <v>50.33612059855934</v>
      </c>
      <c r="G1093" s="77">
        <v>2</v>
      </c>
      <c r="H1093" s="80">
        <f t="shared" si="68"/>
        <v>36.267125758265394</v>
      </c>
      <c r="I1093" s="80">
        <f t="shared" si="69"/>
        <v>1000</v>
      </c>
      <c r="K1093" s="80">
        <f t="shared" si="70"/>
        <v>0</v>
      </c>
      <c r="L1093" s="80" t="str">
        <f t="shared" si="71"/>
        <v/>
      </c>
    </row>
    <row r="1094" spans="1:12" x14ac:dyDescent="0.8">
      <c r="A1094" s="74">
        <v>1093</v>
      </c>
      <c r="B1094" s="75">
        <v>464504.64137994382</v>
      </c>
      <c r="C1094" s="76">
        <v>25.024093197208394</v>
      </c>
      <c r="D1094" s="76">
        <v>28.962722015573785</v>
      </c>
      <c r="E1094" s="76">
        <v>506.29397991130776</v>
      </c>
      <c r="F1094" s="76">
        <v>42.07691891844204</v>
      </c>
      <c r="G1094" s="77">
        <v>1</v>
      </c>
      <c r="H1094" s="80">
        <f t="shared" si="68"/>
        <v>28.962722015573785</v>
      </c>
      <c r="I1094" s="80">
        <f t="shared" si="69"/>
        <v>1000</v>
      </c>
      <c r="K1094" s="80">
        <f t="shared" si="70"/>
        <v>0</v>
      </c>
      <c r="L1094" s="80" t="str">
        <f t="shared" si="71"/>
        <v/>
      </c>
    </row>
    <row r="1095" spans="1:12" x14ac:dyDescent="0.8">
      <c r="A1095" s="74">
        <v>1094</v>
      </c>
      <c r="B1095" s="75">
        <v>-20500.151219079271</v>
      </c>
      <c r="C1095" s="76">
        <v>34.534872929922841</v>
      </c>
      <c r="D1095" s="76">
        <v>27.909891718638573</v>
      </c>
      <c r="E1095" s="76">
        <v>533.13521650493828</v>
      </c>
      <c r="F1095" s="76">
        <v>29.510778254434527</v>
      </c>
      <c r="G1095" s="77">
        <v>3</v>
      </c>
      <c r="H1095" s="80">
        <f t="shared" si="68"/>
        <v>29.510778254434527</v>
      </c>
      <c r="I1095" s="80">
        <f t="shared" si="69"/>
        <v>533.13521650493828</v>
      </c>
      <c r="K1095" s="80">
        <f t="shared" si="70"/>
        <v>533.13521650493828</v>
      </c>
      <c r="L1095" s="80">
        <f t="shared" si="71"/>
        <v>533.13521650493828</v>
      </c>
    </row>
    <row r="1096" spans="1:12" x14ac:dyDescent="0.8">
      <c r="A1096" s="74">
        <v>1095</v>
      </c>
      <c r="B1096" s="75">
        <v>38610.472221925855</v>
      </c>
      <c r="C1096" s="76">
        <v>37.905332418331703</v>
      </c>
      <c r="D1096" s="76">
        <v>28.133261007892202</v>
      </c>
      <c r="E1096" s="76">
        <v>466.94013699289508</v>
      </c>
      <c r="F1096" s="76">
        <v>47.703550882052951</v>
      </c>
      <c r="G1096" s="77">
        <v>2</v>
      </c>
      <c r="H1096" s="80">
        <f t="shared" si="68"/>
        <v>37.905332418331703</v>
      </c>
      <c r="I1096" s="80">
        <f t="shared" si="69"/>
        <v>1000</v>
      </c>
      <c r="K1096" s="80">
        <f t="shared" si="70"/>
        <v>0</v>
      </c>
      <c r="L1096" s="80" t="str">
        <f t="shared" si="71"/>
        <v/>
      </c>
    </row>
    <row r="1097" spans="1:12" x14ac:dyDescent="0.8">
      <c r="A1097" s="74">
        <v>1096</v>
      </c>
      <c r="B1097" s="75">
        <v>533696.41160643287</v>
      </c>
      <c r="C1097" s="76">
        <v>30.932590330684505</v>
      </c>
      <c r="D1097" s="76">
        <v>28.428913907757114</v>
      </c>
      <c r="E1097" s="76">
        <v>590.09855083597529</v>
      </c>
      <c r="F1097" s="76">
        <v>42.563539700259327</v>
      </c>
      <c r="G1097" s="77">
        <v>2</v>
      </c>
      <c r="H1097" s="80">
        <f t="shared" si="68"/>
        <v>30.932590330684505</v>
      </c>
      <c r="I1097" s="80">
        <f t="shared" si="69"/>
        <v>1000</v>
      </c>
      <c r="K1097" s="80">
        <f t="shared" si="70"/>
        <v>0</v>
      </c>
      <c r="L1097" s="80" t="str">
        <f t="shared" si="71"/>
        <v/>
      </c>
    </row>
    <row r="1098" spans="1:12" x14ac:dyDescent="0.8">
      <c r="A1098" s="74">
        <v>1097</v>
      </c>
      <c r="B1098" s="75">
        <v>135242.72134051076</v>
      </c>
      <c r="C1098" s="76">
        <v>39.684429376348923</v>
      </c>
      <c r="D1098" s="76">
        <v>30.255434921926444</v>
      </c>
      <c r="E1098" s="76">
        <v>549.78899764609264</v>
      </c>
      <c r="F1098" s="76">
        <v>38.943660566492163</v>
      </c>
      <c r="G1098" s="77">
        <v>2</v>
      </c>
      <c r="H1098" s="80">
        <f t="shared" si="68"/>
        <v>39.684429376348923</v>
      </c>
      <c r="I1098" s="80">
        <f t="shared" si="69"/>
        <v>1000</v>
      </c>
      <c r="K1098" s="80">
        <f t="shared" si="70"/>
        <v>0</v>
      </c>
      <c r="L1098" s="80" t="str">
        <f t="shared" si="71"/>
        <v/>
      </c>
    </row>
    <row r="1099" spans="1:12" x14ac:dyDescent="0.8">
      <c r="A1099" s="74">
        <v>1098</v>
      </c>
      <c r="B1099" s="75">
        <v>522887.33997562481</v>
      </c>
      <c r="C1099" s="76">
        <v>22.238173406687718</v>
      </c>
      <c r="D1099" s="76">
        <v>27.568399809232499</v>
      </c>
      <c r="E1099" s="76">
        <v>673.99220318603739</v>
      </c>
      <c r="F1099" s="76">
        <v>45.542640671468845</v>
      </c>
      <c r="G1099" s="77">
        <v>1</v>
      </c>
      <c r="H1099" s="80">
        <f t="shared" si="68"/>
        <v>27.568399809232499</v>
      </c>
      <c r="I1099" s="80">
        <f t="shared" si="69"/>
        <v>1000</v>
      </c>
      <c r="K1099" s="80">
        <f t="shared" si="70"/>
        <v>0</v>
      </c>
      <c r="L1099" s="80" t="str">
        <f t="shared" si="71"/>
        <v/>
      </c>
    </row>
    <row r="1100" spans="1:12" x14ac:dyDescent="0.8">
      <c r="A1100" s="74">
        <v>1099</v>
      </c>
      <c r="B1100" s="75">
        <v>234151.69905621535</v>
      </c>
      <c r="C1100" s="76">
        <v>32.289316923074651</v>
      </c>
      <c r="D1100" s="76">
        <v>30.325131508505063</v>
      </c>
      <c r="E1100" s="76">
        <v>424.18328927605114</v>
      </c>
      <c r="F1100" s="76">
        <v>35.031591953116454</v>
      </c>
      <c r="G1100" s="77">
        <v>2</v>
      </c>
      <c r="H1100" s="80">
        <f t="shared" si="68"/>
        <v>32.289316923074651</v>
      </c>
      <c r="I1100" s="80">
        <f t="shared" si="69"/>
        <v>1000</v>
      </c>
      <c r="K1100" s="80">
        <f t="shared" si="70"/>
        <v>0</v>
      </c>
      <c r="L1100" s="80" t="str">
        <f t="shared" si="71"/>
        <v/>
      </c>
    </row>
    <row r="1101" spans="1:12" x14ac:dyDescent="0.8">
      <c r="A1101" s="74">
        <v>1100</v>
      </c>
      <c r="B1101" s="75">
        <v>317117.67090077326</v>
      </c>
      <c r="C1101" s="76">
        <v>37.230862678160285</v>
      </c>
      <c r="D1101" s="76">
        <v>27.897714112306581</v>
      </c>
      <c r="E1101" s="76">
        <v>636.49906555078837</v>
      </c>
      <c r="F1101" s="76">
        <v>46.928899447209481</v>
      </c>
      <c r="G1101" s="77">
        <v>1</v>
      </c>
      <c r="H1101" s="80">
        <f t="shared" si="68"/>
        <v>27.897714112306581</v>
      </c>
      <c r="I1101" s="80">
        <f t="shared" si="69"/>
        <v>1000</v>
      </c>
      <c r="K1101" s="80">
        <f t="shared" si="70"/>
        <v>0</v>
      </c>
      <c r="L1101" s="80" t="str">
        <f t="shared" si="71"/>
        <v/>
      </c>
    </row>
    <row r="1102" spans="1:12" x14ac:dyDescent="0.8">
      <c r="A1102" s="74">
        <v>1101</v>
      </c>
      <c r="B1102" s="75">
        <v>77334.61364734266</v>
      </c>
      <c r="C1102" s="76">
        <v>39.408377471396335</v>
      </c>
      <c r="D1102" s="76">
        <v>29.002518861907504</v>
      </c>
      <c r="E1102" s="76">
        <v>711.20666594348791</v>
      </c>
      <c r="F1102" s="76">
        <v>45.723737961689757</v>
      </c>
      <c r="G1102" s="77">
        <v>2</v>
      </c>
      <c r="H1102" s="80">
        <f t="shared" si="68"/>
        <v>39.408377471396335</v>
      </c>
      <c r="I1102" s="80">
        <f t="shared" si="69"/>
        <v>1000</v>
      </c>
      <c r="K1102" s="80">
        <f t="shared" si="70"/>
        <v>0</v>
      </c>
      <c r="L1102" s="80" t="str">
        <f t="shared" si="71"/>
        <v/>
      </c>
    </row>
    <row r="1103" spans="1:12" x14ac:dyDescent="0.8">
      <c r="A1103" s="74">
        <v>1102</v>
      </c>
      <c r="B1103" s="75">
        <v>455275.90783431381</v>
      </c>
      <c r="C1103" s="76">
        <v>26.993323823736617</v>
      </c>
      <c r="D1103" s="76">
        <v>28.626084766272367</v>
      </c>
      <c r="E1103" s="76">
        <v>639.69812793467372</v>
      </c>
      <c r="F1103" s="76">
        <v>46.805429087936886</v>
      </c>
      <c r="G1103" s="77">
        <v>2</v>
      </c>
      <c r="H1103" s="80">
        <f t="shared" si="68"/>
        <v>26.993323823736617</v>
      </c>
      <c r="I1103" s="80">
        <f t="shared" si="69"/>
        <v>1000</v>
      </c>
      <c r="K1103" s="80">
        <f t="shared" si="70"/>
        <v>0</v>
      </c>
      <c r="L1103" s="80" t="str">
        <f t="shared" si="71"/>
        <v/>
      </c>
    </row>
    <row r="1104" spans="1:12" x14ac:dyDescent="0.8">
      <c r="A1104" s="74">
        <v>1103</v>
      </c>
      <c r="B1104" s="75">
        <v>148784.21333346679</v>
      </c>
      <c r="C1104" s="76">
        <v>41.00384147937875</v>
      </c>
      <c r="D1104" s="76">
        <v>25.933520221782384</v>
      </c>
      <c r="E1104" s="76">
        <v>728.38410335135325</v>
      </c>
      <c r="F1104" s="76">
        <v>42.893054473375045</v>
      </c>
      <c r="G1104" s="77">
        <v>2</v>
      </c>
      <c r="H1104" s="80">
        <f t="shared" si="68"/>
        <v>41.00384147937875</v>
      </c>
      <c r="I1104" s="80">
        <f t="shared" si="69"/>
        <v>1000</v>
      </c>
      <c r="K1104" s="80">
        <f t="shared" si="70"/>
        <v>0</v>
      </c>
      <c r="L1104" s="80" t="str">
        <f t="shared" si="71"/>
        <v/>
      </c>
    </row>
    <row r="1105" spans="1:12" x14ac:dyDescent="0.8">
      <c r="A1105" s="74">
        <v>1104</v>
      </c>
      <c r="B1105" s="75">
        <v>216569.85050424654</v>
      </c>
      <c r="C1105" s="76">
        <v>24.675077025144116</v>
      </c>
      <c r="D1105" s="76">
        <v>34.093316065224023</v>
      </c>
      <c r="E1105" s="76">
        <v>530.76280830652831</v>
      </c>
      <c r="F1105" s="76">
        <v>41.031550428707163</v>
      </c>
      <c r="G1105" s="77">
        <v>1</v>
      </c>
      <c r="H1105" s="80">
        <f t="shared" si="68"/>
        <v>34.093316065224023</v>
      </c>
      <c r="I1105" s="80">
        <f t="shared" si="69"/>
        <v>1000</v>
      </c>
      <c r="K1105" s="80">
        <f t="shared" si="70"/>
        <v>0</v>
      </c>
      <c r="L1105" s="80" t="str">
        <f t="shared" si="71"/>
        <v/>
      </c>
    </row>
    <row r="1106" spans="1:12" x14ac:dyDescent="0.8">
      <c r="A1106" s="74">
        <v>1105</v>
      </c>
      <c r="B1106" s="75">
        <v>42401.917350148316</v>
      </c>
      <c r="C1106" s="76">
        <v>44.64218503169144</v>
      </c>
      <c r="D1106" s="76">
        <v>28.269338105033803</v>
      </c>
      <c r="E1106" s="76">
        <v>490.91807110415516</v>
      </c>
      <c r="F1106" s="76">
        <v>51.913534855362748</v>
      </c>
      <c r="G1106" s="77">
        <v>2</v>
      </c>
      <c r="H1106" s="80">
        <f t="shared" si="68"/>
        <v>44.64218503169144</v>
      </c>
      <c r="I1106" s="80">
        <f t="shared" si="69"/>
        <v>1000</v>
      </c>
      <c r="K1106" s="80">
        <f t="shared" si="70"/>
        <v>0</v>
      </c>
      <c r="L1106" s="80" t="str">
        <f t="shared" si="71"/>
        <v/>
      </c>
    </row>
    <row r="1107" spans="1:12" x14ac:dyDescent="0.8">
      <c r="A1107" s="74">
        <v>1106</v>
      </c>
      <c r="B1107" s="75">
        <v>-99648.153477022192</v>
      </c>
      <c r="C1107" s="76">
        <v>40.369576905163484</v>
      </c>
      <c r="D1107" s="76">
        <v>31.489847783760172</v>
      </c>
      <c r="E1107" s="76">
        <v>706.59609750994548</v>
      </c>
      <c r="F1107" s="76">
        <v>41.799269693684039</v>
      </c>
      <c r="G1107" s="77">
        <v>3</v>
      </c>
      <c r="H1107" s="80">
        <f t="shared" si="68"/>
        <v>41.799269693684039</v>
      </c>
      <c r="I1107" s="80">
        <f t="shared" si="69"/>
        <v>706.59609750994548</v>
      </c>
      <c r="K1107" s="80">
        <f t="shared" si="70"/>
        <v>706.59609750994548</v>
      </c>
      <c r="L1107" s="80">
        <f t="shared" si="71"/>
        <v>706.59609750994548</v>
      </c>
    </row>
    <row r="1108" spans="1:12" x14ac:dyDescent="0.8">
      <c r="A1108" s="74">
        <v>1107</v>
      </c>
      <c r="B1108" s="75">
        <v>99135.329506252427</v>
      </c>
      <c r="C1108" s="76">
        <v>41.553044316865524</v>
      </c>
      <c r="D1108" s="76">
        <v>28.544977085344318</v>
      </c>
      <c r="E1108" s="76">
        <v>576.99083033807256</v>
      </c>
      <c r="F1108" s="76">
        <v>36.591606633452734</v>
      </c>
      <c r="G1108" s="77">
        <v>2</v>
      </c>
      <c r="H1108" s="80">
        <f t="shared" si="68"/>
        <v>41.553044316865524</v>
      </c>
      <c r="I1108" s="80">
        <f t="shared" si="69"/>
        <v>1000</v>
      </c>
      <c r="K1108" s="80">
        <f t="shared" si="70"/>
        <v>0</v>
      </c>
      <c r="L1108" s="80" t="str">
        <f t="shared" si="71"/>
        <v/>
      </c>
    </row>
    <row r="1109" spans="1:12" x14ac:dyDescent="0.8">
      <c r="A1109" s="74">
        <v>1108</v>
      </c>
      <c r="B1109" s="75">
        <v>407280.51401529834</v>
      </c>
      <c r="C1109" s="76">
        <v>35.40283246356816</v>
      </c>
      <c r="D1109" s="76">
        <v>29.618022885209044</v>
      </c>
      <c r="E1109" s="76">
        <v>541.06777675703142</v>
      </c>
      <c r="F1109" s="76">
        <v>36.331879820674352</v>
      </c>
      <c r="G1109" s="77">
        <v>2</v>
      </c>
      <c r="H1109" s="80">
        <f t="shared" si="68"/>
        <v>35.40283246356816</v>
      </c>
      <c r="I1109" s="80">
        <f t="shared" si="69"/>
        <v>1000</v>
      </c>
      <c r="K1109" s="80">
        <f t="shared" si="70"/>
        <v>0</v>
      </c>
      <c r="L1109" s="80" t="str">
        <f t="shared" si="71"/>
        <v/>
      </c>
    </row>
    <row r="1110" spans="1:12" x14ac:dyDescent="0.8">
      <c r="A1110" s="74">
        <v>1109</v>
      </c>
      <c r="B1110" s="75">
        <v>292346.14024402271</v>
      </c>
      <c r="C1110" s="76">
        <v>33.133276930871901</v>
      </c>
      <c r="D1110" s="76">
        <v>27.992476992398103</v>
      </c>
      <c r="E1110" s="76">
        <v>625.27945776168167</v>
      </c>
      <c r="F1110" s="76">
        <v>43.610701430956865</v>
      </c>
      <c r="G1110" s="77">
        <v>2</v>
      </c>
      <c r="H1110" s="80">
        <f t="shared" si="68"/>
        <v>33.133276930871901</v>
      </c>
      <c r="I1110" s="80">
        <f t="shared" si="69"/>
        <v>1000</v>
      </c>
      <c r="K1110" s="80">
        <f t="shared" si="70"/>
        <v>0</v>
      </c>
      <c r="L1110" s="80" t="str">
        <f t="shared" si="71"/>
        <v/>
      </c>
    </row>
    <row r="1111" spans="1:12" x14ac:dyDescent="0.8">
      <c r="A1111" s="74">
        <v>1110</v>
      </c>
      <c r="B1111" s="75">
        <v>-4366.7935031205416</v>
      </c>
      <c r="C1111" s="76">
        <v>42.082798220335718</v>
      </c>
      <c r="D1111" s="76">
        <v>22.495905525714839</v>
      </c>
      <c r="E1111" s="76">
        <v>483.23442293259359</v>
      </c>
      <c r="F1111" s="76">
        <v>34.795060251973233</v>
      </c>
      <c r="G1111" s="77">
        <v>2</v>
      </c>
      <c r="H1111" s="80">
        <f t="shared" si="68"/>
        <v>42.082798220335718</v>
      </c>
      <c r="I1111" s="80">
        <f t="shared" si="69"/>
        <v>1000</v>
      </c>
      <c r="K1111" s="80">
        <f t="shared" si="70"/>
        <v>0</v>
      </c>
      <c r="L1111" s="80" t="str">
        <f t="shared" si="71"/>
        <v/>
      </c>
    </row>
    <row r="1112" spans="1:12" x14ac:dyDescent="0.8">
      <c r="A1112" s="74">
        <v>1111</v>
      </c>
      <c r="B1112" s="75">
        <v>420663.60877257772</v>
      </c>
      <c r="C1112" s="76">
        <v>29.39855583347456</v>
      </c>
      <c r="D1112" s="76">
        <v>27.413372422196971</v>
      </c>
      <c r="E1112" s="76">
        <v>728.03044227097382</v>
      </c>
      <c r="F1112" s="76">
        <v>34.374117779717714</v>
      </c>
      <c r="G1112" s="77">
        <v>2</v>
      </c>
      <c r="H1112" s="80">
        <f t="shared" si="68"/>
        <v>29.39855583347456</v>
      </c>
      <c r="I1112" s="80">
        <f t="shared" si="69"/>
        <v>1000</v>
      </c>
      <c r="K1112" s="80">
        <f t="shared" si="70"/>
        <v>0</v>
      </c>
      <c r="L1112" s="80" t="str">
        <f t="shared" si="71"/>
        <v/>
      </c>
    </row>
    <row r="1113" spans="1:12" x14ac:dyDescent="0.8">
      <c r="A1113" s="74">
        <v>1112</v>
      </c>
      <c r="B1113" s="75">
        <v>179003.12410871498</v>
      </c>
      <c r="C1113" s="76">
        <v>29.039899080490326</v>
      </c>
      <c r="D1113" s="76">
        <v>27.321147452062725</v>
      </c>
      <c r="E1113" s="76">
        <v>567.96008756596211</v>
      </c>
      <c r="F1113" s="76">
        <v>38.438394785944453</v>
      </c>
      <c r="G1113" s="77">
        <v>2</v>
      </c>
      <c r="H1113" s="80">
        <f t="shared" si="68"/>
        <v>29.039899080490326</v>
      </c>
      <c r="I1113" s="80">
        <f t="shared" si="69"/>
        <v>1000</v>
      </c>
      <c r="K1113" s="80">
        <f t="shared" si="70"/>
        <v>0</v>
      </c>
      <c r="L1113" s="80" t="str">
        <f t="shared" si="71"/>
        <v/>
      </c>
    </row>
    <row r="1114" spans="1:12" x14ac:dyDescent="0.8">
      <c r="A1114" s="74">
        <v>1113</v>
      </c>
      <c r="B1114" s="75">
        <v>-79772.435909301508</v>
      </c>
      <c r="C1114" s="76">
        <v>35.527714344988468</v>
      </c>
      <c r="D1114" s="76">
        <v>25.893298087472445</v>
      </c>
      <c r="E1114" s="76">
        <v>531.90928141057441</v>
      </c>
      <c r="F1114" s="76">
        <v>38.958305798825343</v>
      </c>
      <c r="G1114" s="77">
        <v>3</v>
      </c>
      <c r="H1114" s="80">
        <f t="shared" si="68"/>
        <v>38.958305798825343</v>
      </c>
      <c r="I1114" s="80">
        <f t="shared" si="69"/>
        <v>531.90928141057441</v>
      </c>
      <c r="K1114" s="80">
        <f t="shared" si="70"/>
        <v>531.90928141057441</v>
      </c>
      <c r="L1114" s="80">
        <f t="shared" si="71"/>
        <v>531.90928141057441</v>
      </c>
    </row>
    <row r="1115" spans="1:12" x14ac:dyDescent="0.8">
      <c r="A1115" s="74">
        <v>1114</v>
      </c>
      <c r="B1115" s="75">
        <v>392497.90021384554</v>
      </c>
      <c r="C1115" s="76">
        <v>43.51519402822467</v>
      </c>
      <c r="D1115" s="76">
        <v>29.19580706507065</v>
      </c>
      <c r="E1115" s="76">
        <v>514.638341784761</v>
      </c>
      <c r="F1115" s="76">
        <v>43.843602614470015</v>
      </c>
      <c r="G1115" s="77">
        <v>1</v>
      </c>
      <c r="H1115" s="80">
        <f t="shared" si="68"/>
        <v>29.19580706507065</v>
      </c>
      <c r="I1115" s="80">
        <f t="shared" si="69"/>
        <v>1000</v>
      </c>
      <c r="K1115" s="80">
        <f t="shared" si="70"/>
        <v>0</v>
      </c>
      <c r="L1115" s="80" t="str">
        <f t="shared" si="71"/>
        <v/>
      </c>
    </row>
    <row r="1116" spans="1:12" x14ac:dyDescent="0.8">
      <c r="A1116" s="74">
        <v>1115</v>
      </c>
      <c r="B1116" s="75">
        <v>-150402.76096190815</v>
      </c>
      <c r="C1116" s="76">
        <v>37.346785009012692</v>
      </c>
      <c r="D1116" s="76">
        <v>33.176990882091367</v>
      </c>
      <c r="E1116" s="76">
        <v>432.74662723616592</v>
      </c>
      <c r="F1116" s="76">
        <v>37.688835233864125</v>
      </c>
      <c r="G1116" s="77">
        <v>3</v>
      </c>
      <c r="H1116" s="80">
        <f t="shared" si="68"/>
        <v>37.688835233864125</v>
      </c>
      <c r="I1116" s="80">
        <f t="shared" si="69"/>
        <v>432.74662723616592</v>
      </c>
      <c r="K1116" s="80">
        <f t="shared" si="70"/>
        <v>432.74662723616592</v>
      </c>
      <c r="L1116" s="80">
        <f t="shared" si="71"/>
        <v>432.74662723616592</v>
      </c>
    </row>
    <row r="1117" spans="1:12" x14ac:dyDescent="0.8">
      <c r="A1117" s="74">
        <v>1116</v>
      </c>
      <c r="B1117" s="75">
        <v>606210.20928342734</v>
      </c>
      <c r="C1117" s="76">
        <v>33.275669222325902</v>
      </c>
      <c r="D1117" s="76">
        <v>30.119550477934354</v>
      </c>
      <c r="E1117" s="76">
        <v>608.32263475871628</v>
      </c>
      <c r="F1117" s="76">
        <v>37.674580256692032</v>
      </c>
      <c r="G1117" s="77">
        <v>1</v>
      </c>
      <c r="H1117" s="80">
        <f t="shared" si="68"/>
        <v>30.119550477934354</v>
      </c>
      <c r="I1117" s="80">
        <f t="shared" si="69"/>
        <v>1000</v>
      </c>
      <c r="K1117" s="80">
        <f t="shared" si="70"/>
        <v>0</v>
      </c>
      <c r="L1117" s="80" t="str">
        <f t="shared" si="71"/>
        <v/>
      </c>
    </row>
    <row r="1118" spans="1:12" x14ac:dyDescent="0.8">
      <c r="A1118" s="74">
        <v>1117</v>
      </c>
      <c r="B1118" s="75">
        <v>467655.69117710786</v>
      </c>
      <c r="C1118" s="76">
        <v>23.941414636167785</v>
      </c>
      <c r="D1118" s="76">
        <v>31.818734973894795</v>
      </c>
      <c r="E1118" s="76">
        <v>518.47478149862127</v>
      </c>
      <c r="F1118" s="76">
        <v>52.851272173251473</v>
      </c>
      <c r="G1118" s="77">
        <v>2</v>
      </c>
      <c r="H1118" s="80">
        <f t="shared" si="68"/>
        <v>23.941414636167785</v>
      </c>
      <c r="I1118" s="80">
        <f t="shared" si="69"/>
        <v>1000</v>
      </c>
      <c r="K1118" s="80">
        <f t="shared" si="70"/>
        <v>0</v>
      </c>
      <c r="L1118" s="80" t="str">
        <f t="shared" si="71"/>
        <v/>
      </c>
    </row>
    <row r="1119" spans="1:12" x14ac:dyDescent="0.8">
      <c r="A1119" s="74">
        <v>1118</v>
      </c>
      <c r="B1119" s="75">
        <v>50381.74604051793</v>
      </c>
      <c r="C1119" s="76">
        <v>33.576620445061614</v>
      </c>
      <c r="D1119" s="76">
        <v>30.868284116250038</v>
      </c>
      <c r="E1119" s="76">
        <v>747.11514220028971</v>
      </c>
      <c r="F1119" s="76">
        <v>35.958469682191783</v>
      </c>
      <c r="G1119" s="77">
        <v>3</v>
      </c>
      <c r="H1119" s="80">
        <f t="shared" si="68"/>
        <v>35.958469682191783</v>
      </c>
      <c r="I1119" s="80">
        <f t="shared" si="69"/>
        <v>747.11514220028971</v>
      </c>
      <c r="K1119" s="80">
        <f t="shared" si="70"/>
        <v>747.11514220028971</v>
      </c>
      <c r="L1119" s="80">
        <f t="shared" si="71"/>
        <v>747.11514220028971</v>
      </c>
    </row>
    <row r="1120" spans="1:12" x14ac:dyDescent="0.8">
      <c r="A1120" s="74">
        <v>1119</v>
      </c>
      <c r="B1120" s="75">
        <v>597448.98498503026</v>
      </c>
      <c r="C1120" s="76">
        <v>38.670442543389363</v>
      </c>
      <c r="D1120" s="76">
        <v>29.091574589642587</v>
      </c>
      <c r="E1120" s="76">
        <v>489.12289899127688</v>
      </c>
      <c r="F1120" s="76">
        <v>54.571460533060595</v>
      </c>
      <c r="G1120" s="77">
        <v>1</v>
      </c>
      <c r="H1120" s="80">
        <f t="shared" si="68"/>
        <v>29.091574589642587</v>
      </c>
      <c r="I1120" s="80">
        <f t="shared" si="69"/>
        <v>1000</v>
      </c>
      <c r="K1120" s="80">
        <f t="shared" si="70"/>
        <v>0</v>
      </c>
      <c r="L1120" s="80" t="str">
        <f t="shared" si="71"/>
        <v/>
      </c>
    </row>
    <row r="1121" spans="1:12" x14ac:dyDescent="0.8">
      <c r="A1121" s="74">
        <v>1120</v>
      </c>
      <c r="B1121" s="75">
        <v>232656.05843048356</v>
      </c>
      <c r="C1121" s="76">
        <v>38.197738824802194</v>
      </c>
      <c r="D1121" s="76">
        <v>22.059181369891007</v>
      </c>
      <c r="E1121" s="76">
        <v>523.26969497065636</v>
      </c>
      <c r="F1121" s="76">
        <v>41.245429778596602</v>
      </c>
      <c r="G1121" s="77">
        <v>2</v>
      </c>
      <c r="H1121" s="80">
        <f t="shared" si="68"/>
        <v>38.197738824802194</v>
      </c>
      <c r="I1121" s="80">
        <f t="shared" si="69"/>
        <v>1000</v>
      </c>
      <c r="K1121" s="80">
        <f t="shared" si="70"/>
        <v>0</v>
      </c>
      <c r="L1121" s="80" t="str">
        <f t="shared" si="71"/>
        <v/>
      </c>
    </row>
    <row r="1122" spans="1:12" x14ac:dyDescent="0.8">
      <c r="A1122" s="74">
        <v>1121</v>
      </c>
      <c r="B1122" s="75">
        <v>414795.654306832</v>
      </c>
      <c r="C1122" s="76">
        <v>32.982986153207996</v>
      </c>
      <c r="D1122" s="76">
        <v>29.836019185851029</v>
      </c>
      <c r="E1122" s="76">
        <v>447.74770209940425</v>
      </c>
      <c r="F1122" s="76">
        <v>43.878841140870719</v>
      </c>
      <c r="G1122" s="77">
        <v>2</v>
      </c>
      <c r="H1122" s="80">
        <f t="shared" si="68"/>
        <v>32.982986153207996</v>
      </c>
      <c r="I1122" s="80">
        <f t="shared" si="69"/>
        <v>1000</v>
      </c>
      <c r="K1122" s="80">
        <f t="shared" si="70"/>
        <v>0</v>
      </c>
      <c r="L1122" s="80" t="str">
        <f t="shared" si="71"/>
        <v/>
      </c>
    </row>
    <row r="1123" spans="1:12" x14ac:dyDescent="0.8">
      <c r="A1123" s="74">
        <v>1122</v>
      </c>
      <c r="B1123" s="75">
        <v>45048.168301958591</v>
      </c>
      <c r="C1123" s="76">
        <v>42.790339351097266</v>
      </c>
      <c r="D1123" s="76">
        <v>34.05930495196111</v>
      </c>
      <c r="E1123" s="76">
        <v>709.40356157882377</v>
      </c>
      <c r="F1123" s="76">
        <v>34.366810782839707</v>
      </c>
      <c r="G1123" s="77">
        <v>2</v>
      </c>
      <c r="H1123" s="80">
        <f t="shared" si="68"/>
        <v>42.790339351097266</v>
      </c>
      <c r="I1123" s="80">
        <f t="shared" si="69"/>
        <v>1000</v>
      </c>
      <c r="K1123" s="80">
        <f t="shared" si="70"/>
        <v>0</v>
      </c>
      <c r="L1123" s="80" t="str">
        <f t="shared" si="71"/>
        <v/>
      </c>
    </row>
    <row r="1124" spans="1:12" x14ac:dyDescent="0.8">
      <c r="A1124" s="74">
        <v>1123</v>
      </c>
      <c r="B1124" s="75">
        <v>347960.98713974515</v>
      </c>
      <c r="C1124" s="76">
        <v>32.908536763485422</v>
      </c>
      <c r="D1124" s="76">
        <v>28.806183769884569</v>
      </c>
      <c r="E1124" s="76">
        <v>532.53057690724108</v>
      </c>
      <c r="F1124" s="76">
        <v>31.103124821512399</v>
      </c>
      <c r="G1124" s="77">
        <v>2</v>
      </c>
      <c r="H1124" s="80">
        <f t="shared" si="68"/>
        <v>32.908536763485422</v>
      </c>
      <c r="I1124" s="80">
        <f t="shared" si="69"/>
        <v>1000</v>
      </c>
      <c r="K1124" s="80">
        <f t="shared" si="70"/>
        <v>0</v>
      </c>
      <c r="L1124" s="80" t="str">
        <f t="shared" si="71"/>
        <v/>
      </c>
    </row>
    <row r="1125" spans="1:12" x14ac:dyDescent="0.8">
      <c r="A1125" s="74">
        <v>1124</v>
      </c>
      <c r="B1125" s="75">
        <v>390254.04593133647</v>
      </c>
      <c r="C1125" s="76">
        <v>26.445318008152721</v>
      </c>
      <c r="D1125" s="76">
        <v>29.294534070914271</v>
      </c>
      <c r="E1125" s="76">
        <v>628.4770837955765</v>
      </c>
      <c r="F1125" s="76">
        <v>47.324027069718198</v>
      </c>
      <c r="G1125" s="77">
        <v>1</v>
      </c>
      <c r="H1125" s="80">
        <f t="shared" si="68"/>
        <v>29.294534070914271</v>
      </c>
      <c r="I1125" s="80">
        <f t="shared" si="69"/>
        <v>1000</v>
      </c>
      <c r="K1125" s="80">
        <f t="shared" si="70"/>
        <v>0</v>
      </c>
      <c r="L1125" s="80" t="str">
        <f t="shared" si="71"/>
        <v/>
      </c>
    </row>
    <row r="1126" spans="1:12" x14ac:dyDescent="0.8">
      <c r="A1126" s="74">
        <v>1125</v>
      </c>
      <c r="B1126" s="75">
        <v>507476.06340478174</v>
      </c>
      <c r="C1126" s="76">
        <v>29.513701737503197</v>
      </c>
      <c r="D1126" s="76">
        <v>32.798357868157616</v>
      </c>
      <c r="E1126" s="76">
        <v>675.61046466425842</v>
      </c>
      <c r="F1126" s="76">
        <v>31.406989638192609</v>
      </c>
      <c r="G1126" s="77">
        <v>2</v>
      </c>
      <c r="H1126" s="80">
        <f t="shared" si="68"/>
        <v>29.513701737503197</v>
      </c>
      <c r="I1126" s="80">
        <f t="shared" si="69"/>
        <v>1000</v>
      </c>
      <c r="K1126" s="80">
        <f t="shared" si="70"/>
        <v>0</v>
      </c>
      <c r="L1126" s="80" t="str">
        <f t="shared" si="71"/>
        <v/>
      </c>
    </row>
    <row r="1127" spans="1:12" x14ac:dyDescent="0.8">
      <c r="A1127" s="74">
        <v>1126</v>
      </c>
      <c r="B1127" s="75">
        <v>709910.95137572847</v>
      </c>
      <c r="C1127" s="76">
        <v>28.444590960863685</v>
      </c>
      <c r="D1127" s="76">
        <v>28.423221285475794</v>
      </c>
      <c r="E1127" s="76">
        <v>515.55021805467322</v>
      </c>
      <c r="F1127" s="76">
        <v>44.646189477217831</v>
      </c>
      <c r="G1127" s="77">
        <v>1</v>
      </c>
      <c r="H1127" s="80">
        <f t="shared" si="68"/>
        <v>28.423221285475794</v>
      </c>
      <c r="I1127" s="80">
        <f t="shared" si="69"/>
        <v>1000</v>
      </c>
      <c r="K1127" s="80">
        <f t="shared" si="70"/>
        <v>0</v>
      </c>
      <c r="L1127" s="80" t="str">
        <f t="shared" si="71"/>
        <v/>
      </c>
    </row>
    <row r="1128" spans="1:12" x14ac:dyDescent="0.8">
      <c r="A1128" s="74">
        <v>1127</v>
      </c>
      <c r="B1128" s="75">
        <v>519524.01888812659</v>
      </c>
      <c r="C1128" s="76">
        <v>31.112678798823492</v>
      </c>
      <c r="D1128" s="76">
        <v>28.756783000484205</v>
      </c>
      <c r="E1128" s="76">
        <v>529.26534699957892</v>
      </c>
      <c r="F1128" s="76">
        <v>39.056099277040914</v>
      </c>
      <c r="G1128" s="77">
        <v>2</v>
      </c>
      <c r="H1128" s="80">
        <f t="shared" si="68"/>
        <v>31.112678798823492</v>
      </c>
      <c r="I1128" s="80">
        <f t="shared" si="69"/>
        <v>1000</v>
      </c>
      <c r="K1128" s="80">
        <f t="shared" si="70"/>
        <v>0</v>
      </c>
      <c r="L1128" s="80" t="str">
        <f t="shared" si="71"/>
        <v/>
      </c>
    </row>
    <row r="1129" spans="1:12" x14ac:dyDescent="0.8">
      <c r="A1129" s="74">
        <v>1128</v>
      </c>
      <c r="B1129" s="75">
        <v>481279.31427716976</v>
      </c>
      <c r="C1129" s="76">
        <v>31.864572786502411</v>
      </c>
      <c r="D1129" s="76">
        <v>28.809628334792713</v>
      </c>
      <c r="E1129" s="76">
        <v>434.40072306343802</v>
      </c>
      <c r="F1129" s="76">
        <v>36.871841133327543</v>
      </c>
      <c r="G1129" s="77">
        <v>1</v>
      </c>
      <c r="H1129" s="80">
        <f t="shared" si="68"/>
        <v>28.809628334792713</v>
      </c>
      <c r="I1129" s="80">
        <f t="shared" si="69"/>
        <v>1000</v>
      </c>
      <c r="K1129" s="80">
        <f t="shared" si="70"/>
        <v>0</v>
      </c>
      <c r="L1129" s="80" t="str">
        <f t="shared" si="71"/>
        <v/>
      </c>
    </row>
    <row r="1130" spans="1:12" x14ac:dyDescent="0.8">
      <c r="A1130" s="74">
        <v>1129</v>
      </c>
      <c r="B1130" s="75">
        <v>601844.73573993286</v>
      </c>
      <c r="C1130" s="76">
        <v>28.579386334102132</v>
      </c>
      <c r="D1130" s="76">
        <v>28.351210399114848</v>
      </c>
      <c r="E1130" s="76">
        <v>569.63112330778904</v>
      </c>
      <c r="F1130" s="76">
        <v>32.871301006844618</v>
      </c>
      <c r="G1130" s="77">
        <v>2</v>
      </c>
      <c r="H1130" s="80">
        <f t="shared" si="68"/>
        <v>28.579386334102132</v>
      </c>
      <c r="I1130" s="80">
        <f t="shared" si="69"/>
        <v>1000</v>
      </c>
      <c r="K1130" s="80">
        <f t="shared" si="70"/>
        <v>0</v>
      </c>
      <c r="L1130" s="80" t="str">
        <f t="shared" si="71"/>
        <v/>
      </c>
    </row>
    <row r="1131" spans="1:12" x14ac:dyDescent="0.8">
      <c r="A1131" s="74">
        <v>1130</v>
      </c>
      <c r="B1131" s="75">
        <v>351608.27359911823</v>
      </c>
      <c r="C1131" s="76">
        <v>29.939183573441476</v>
      </c>
      <c r="D1131" s="76">
        <v>29.043966914010088</v>
      </c>
      <c r="E1131" s="76">
        <v>472.4676715327376</v>
      </c>
      <c r="F1131" s="76">
        <v>44.416884219017589</v>
      </c>
      <c r="G1131" s="77">
        <v>2</v>
      </c>
      <c r="H1131" s="80">
        <f t="shared" si="68"/>
        <v>29.939183573441476</v>
      </c>
      <c r="I1131" s="80">
        <f t="shared" si="69"/>
        <v>1000</v>
      </c>
      <c r="K1131" s="80">
        <f t="shared" si="70"/>
        <v>0</v>
      </c>
      <c r="L1131" s="80" t="str">
        <f t="shared" si="71"/>
        <v/>
      </c>
    </row>
    <row r="1132" spans="1:12" x14ac:dyDescent="0.8">
      <c r="A1132" s="74">
        <v>1131</v>
      </c>
      <c r="B1132" s="75">
        <v>102297.58134217095</v>
      </c>
      <c r="C1132" s="76">
        <v>35.722242156698499</v>
      </c>
      <c r="D1132" s="76">
        <v>26.196249547281958</v>
      </c>
      <c r="E1132" s="76">
        <v>510.01226997903444</v>
      </c>
      <c r="F1132" s="76">
        <v>28.929356600488454</v>
      </c>
      <c r="G1132" s="77">
        <v>3</v>
      </c>
      <c r="H1132" s="80">
        <f t="shared" si="68"/>
        <v>28.929356600488454</v>
      </c>
      <c r="I1132" s="80">
        <f t="shared" si="69"/>
        <v>510.01226997903444</v>
      </c>
      <c r="K1132" s="80">
        <f t="shared" si="70"/>
        <v>510.01226997903444</v>
      </c>
      <c r="L1132" s="80">
        <f t="shared" si="71"/>
        <v>510.01226997903444</v>
      </c>
    </row>
    <row r="1133" spans="1:12" x14ac:dyDescent="0.8">
      <c r="A1133" s="74">
        <v>1132</v>
      </c>
      <c r="B1133" s="75">
        <v>354817.24980631541</v>
      </c>
      <c r="C1133" s="76">
        <v>33.012007478490403</v>
      </c>
      <c r="D1133" s="76">
        <v>26.172736561492194</v>
      </c>
      <c r="E1133" s="76">
        <v>578.17802419606403</v>
      </c>
      <c r="F1133" s="76">
        <v>43.808558120709492</v>
      </c>
      <c r="G1133" s="77">
        <v>1</v>
      </c>
      <c r="H1133" s="80">
        <f t="shared" si="68"/>
        <v>26.172736561492194</v>
      </c>
      <c r="I1133" s="80">
        <f t="shared" si="69"/>
        <v>1000</v>
      </c>
      <c r="K1133" s="80">
        <f t="shared" si="70"/>
        <v>0</v>
      </c>
      <c r="L1133" s="80" t="str">
        <f t="shared" si="71"/>
        <v/>
      </c>
    </row>
    <row r="1134" spans="1:12" x14ac:dyDescent="0.8">
      <c r="A1134" s="74">
        <v>1133</v>
      </c>
      <c r="B1134" s="75">
        <v>526917.24813490361</v>
      </c>
      <c r="C1134" s="76">
        <v>29.022079309647928</v>
      </c>
      <c r="D1134" s="76">
        <v>23.727254543823214</v>
      </c>
      <c r="E1134" s="76">
        <v>640.38451187349074</v>
      </c>
      <c r="F1134" s="76">
        <v>41.305739100831595</v>
      </c>
      <c r="G1134" s="77">
        <v>2</v>
      </c>
      <c r="H1134" s="80">
        <f t="shared" si="68"/>
        <v>29.022079309647928</v>
      </c>
      <c r="I1134" s="80">
        <f t="shared" si="69"/>
        <v>1000</v>
      </c>
      <c r="K1134" s="80">
        <f t="shared" si="70"/>
        <v>0</v>
      </c>
      <c r="L1134" s="80" t="str">
        <f t="shared" si="71"/>
        <v/>
      </c>
    </row>
    <row r="1135" spans="1:12" x14ac:dyDescent="0.8">
      <c r="A1135" s="74">
        <v>1134</v>
      </c>
      <c r="B1135" s="75">
        <v>-41585.097088886192</v>
      </c>
      <c r="C1135" s="76">
        <v>32.040589725917712</v>
      </c>
      <c r="D1135" s="76">
        <v>27.846925497739388</v>
      </c>
      <c r="E1135" s="76">
        <v>649.49754676698262</v>
      </c>
      <c r="F1135" s="76">
        <v>40.971330770117873</v>
      </c>
      <c r="G1135" s="77">
        <v>3</v>
      </c>
      <c r="H1135" s="80">
        <f t="shared" si="68"/>
        <v>40.971330770117873</v>
      </c>
      <c r="I1135" s="80">
        <f t="shared" si="69"/>
        <v>649.49754676698262</v>
      </c>
      <c r="K1135" s="80">
        <f t="shared" si="70"/>
        <v>649.49754676698262</v>
      </c>
      <c r="L1135" s="80">
        <f t="shared" si="71"/>
        <v>649.49754676698262</v>
      </c>
    </row>
    <row r="1136" spans="1:12" x14ac:dyDescent="0.8">
      <c r="A1136" s="74">
        <v>1135</v>
      </c>
      <c r="B1136" s="75">
        <v>350841.75098542403</v>
      </c>
      <c r="C1136" s="76">
        <v>35.081880322527887</v>
      </c>
      <c r="D1136" s="76">
        <v>30.787208016246328</v>
      </c>
      <c r="E1136" s="76">
        <v>490.49347469280087</v>
      </c>
      <c r="F1136" s="76">
        <v>52.863465429614912</v>
      </c>
      <c r="G1136" s="77">
        <v>1</v>
      </c>
      <c r="H1136" s="80">
        <f t="shared" si="68"/>
        <v>30.787208016246328</v>
      </c>
      <c r="I1136" s="80">
        <f t="shared" si="69"/>
        <v>1000</v>
      </c>
      <c r="K1136" s="80">
        <f t="shared" si="70"/>
        <v>0</v>
      </c>
      <c r="L1136" s="80" t="str">
        <f t="shared" si="71"/>
        <v/>
      </c>
    </row>
    <row r="1137" spans="1:12" x14ac:dyDescent="0.8">
      <c r="A1137" s="74">
        <v>1136</v>
      </c>
      <c r="B1137" s="75">
        <v>148052.25883821584</v>
      </c>
      <c r="C1137" s="76">
        <v>35.116790922173095</v>
      </c>
      <c r="D1137" s="76">
        <v>30.348998629881635</v>
      </c>
      <c r="E1137" s="76">
        <v>668.62280547209514</v>
      </c>
      <c r="F1137" s="76">
        <v>53.08552815825783</v>
      </c>
      <c r="G1137" s="77">
        <v>1</v>
      </c>
      <c r="H1137" s="80">
        <f t="shared" si="68"/>
        <v>30.348998629881635</v>
      </c>
      <c r="I1137" s="80">
        <f t="shared" si="69"/>
        <v>1000</v>
      </c>
      <c r="K1137" s="80">
        <f t="shared" si="70"/>
        <v>0</v>
      </c>
      <c r="L1137" s="80" t="str">
        <f t="shared" si="71"/>
        <v/>
      </c>
    </row>
    <row r="1138" spans="1:12" x14ac:dyDescent="0.8">
      <c r="A1138" s="74">
        <v>1137</v>
      </c>
      <c r="B1138" s="75">
        <v>-19296.967428100063</v>
      </c>
      <c r="C1138" s="76">
        <v>36.440224865833066</v>
      </c>
      <c r="D1138" s="76">
        <v>29.108937914063169</v>
      </c>
      <c r="E1138" s="76">
        <v>589.7209962893188</v>
      </c>
      <c r="F1138" s="76">
        <v>31.421680465302448</v>
      </c>
      <c r="G1138" s="77">
        <v>3</v>
      </c>
      <c r="H1138" s="80">
        <f t="shared" si="68"/>
        <v>31.421680465302448</v>
      </c>
      <c r="I1138" s="80">
        <f t="shared" si="69"/>
        <v>589.7209962893188</v>
      </c>
      <c r="K1138" s="80">
        <f t="shared" si="70"/>
        <v>589.7209962893188</v>
      </c>
      <c r="L1138" s="80">
        <f t="shared" si="71"/>
        <v>589.7209962893188</v>
      </c>
    </row>
    <row r="1139" spans="1:12" x14ac:dyDescent="0.8">
      <c r="A1139" s="74">
        <v>1138</v>
      </c>
      <c r="B1139" s="75">
        <v>481640.87132171169</v>
      </c>
      <c r="C1139" s="76">
        <v>23.002712954565439</v>
      </c>
      <c r="D1139" s="76">
        <v>24.216532716370029</v>
      </c>
      <c r="E1139" s="76">
        <v>551.59659557631494</v>
      </c>
      <c r="F1139" s="76">
        <v>36.524420884744693</v>
      </c>
      <c r="G1139" s="77">
        <v>2</v>
      </c>
      <c r="H1139" s="80">
        <f t="shared" si="68"/>
        <v>23.002712954565439</v>
      </c>
      <c r="I1139" s="80">
        <f t="shared" si="69"/>
        <v>1000</v>
      </c>
      <c r="K1139" s="80">
        <f t="shared" si="70"/>
        <v>0</v>
      </c>
      <c r="L1139" s="80" t="str">
        <f t="shared" si="71"/>
        <v/>
      </c>
    </row>
    <row r="1140" spans="1:12" x14ac:dyDescent="0.8">
      <c r="A1140" s="74">
        <v>1139</v>
      </c>
      <c r="B1140" s="75">
        <v>328333.8183207931</v>
      </c>
      <c r="C1140" s="76">
        <v>32.058808495645188</v>
      </c>
      <c r="D1140" s="76">
        <v>24.969864166976325</v>
      </c>
      <c r="E1140" s="76">
        <v>437.11666613639017</v>
      </c>
      <c r="F1140" s="76">
        <v>39.293646544186764</v>
      </c>
      <c r="G1140" s="77">
        <v>2</v>
      </c>
      <c r="H1140" s="80">
        <f t="shared" si="68"/>
        <v>32.058808495645188</v>
      </c>
      <c r="I1140" s="80">
        <f t="shared" si="69"/>
        <v>1000</v>
      </c>
      <c r="K1140" s="80">
        <f t="shared" si="70"/>
        <v>0</v>
      </c>
      <c r="L1140" s="80" t="str">
        <f t="shared" si="71"/>
        <v/>
      </c>
    </row>
    <row r="1141" spans="1:12" x14ac:dyDescent="0.8">
      <c r="A1141" s="74">
        <v>1140</v>
      </c>
      <c r="B1141" s="75">
        <v>237003.80611806316</v>
      </c>
      <c r="C1141" s="76">
        <v>38.783476532363601</v>
      </c>
      <c r="D1141" s="76">
        <v>25.240364113025009</v>
      </c>
      <c r="E1141" s="76">
        <v>511.09225916671107</v>
      </c>
      <c r="F1141" s="76">
        <v>41.560981709999545</v>
      </c>
      <c r="G1141" s="77">
        <v>2</v>
      </c>
      <c r="H1141" s="80">
        <f t="shared" si="68"/>
        <v>38.783476532363601</v>
      </c>
      <c r="I1141" s="80">
        <f t="shared" si="69"/>
        <v>1000</v>
      </c>
      <c r="K1141" s="80">
        <f t="shared" si="70"/>
        <v>0</v>
      </c>
      <c r="L1141" s="80" t="str">
        <f t="shared" si="71"/>
        <v/>
      </c>
    </row>
    <row r="1142" spans="1:12" x14ac:dyDescent="0.8">
      <c r="A1142" s="74">
        <v>1141</v>
      </c>
      <c r="B1142" s="75">
        <v>591180.99716733745</v>
      </c>
      <c r="C1142" s="76">
        <v>28.376418633372488</v>
      </c>
      <c r="D1142" s="76">
        <v>27.080053068517714</v>
      </c>
      <c r="E1142" s="76">
        <v>598.40786808793746</v>
      </c>
      <c r="F1142" s="76">
        <v>41.151456587930831</v>
      </c>
      <c r="G1142" s="77">
        <v>2</v>
      </c>
      <c r="H1142" s="80">
        <f t="shared" si="68"/>
        <v>28.376418633372488</v>
      </c>
      <c r="I1142" s="80">
        <f t="shared" si="69"/>
        <v>1000</v>
      </c>
      <c r="K1142" s="80">
        <f t="shared" si="70"/>
        <v>0</v>
      </c>
      <c r="L1142" s="80" t="str">
        <f t="shared" si="71"/>
        <v/>
      </c>
    </row>
    <row r="1143" spans="1:12" x14ac:dyDescent="0.8">
      <c r="A1143" s="74">
        <v>1142</v>
      </c>
      <c r="B1143" s="75">
        <v>86559.744550454663</v>
      </c>
      <c r="C1143" s="76">
        <v>44.36079596362044</v>
      </c>
      <c r="D1143" s="76">
        <v>29.067774740646058</v>
      </c>
      <c r="E1143" s="76">
        <v>555.61706671346747</v>
      </c>
      <c r="F1143" s="76">
        <v>39.656622272679208</v>
      </c>
      <c r="G1143" s="77">
        <v>2</v>
      </c>
      <c r="H1143" s="80">
        <f t="shared" si="68"/>
        <v>44.36079596362044</v>
      </c>
      <c r="I1143" s="80">
        <f t="shared" si="69"/>
        <v>1000</v>
      </c>
      <c r="K1143" s="80">
        <f t="shared" si="70"/>
        <v>0</v>
      </c>
      <c r="L1143" s="80" t="str">
        <f t="shared" si="71"/>
        <v/>
      </c>
    </row>
    <row r="1144" spans="1:12" x14ac:dyDescent="0.8">
      <c r="A1144" s="74">
        <v>1143</v>
      </c>
      <c r="B1144" s="75">
        <v>115425.4071707644</v>
      </c>
      <c r="C1144" s="76">
        <v>43.636527996095083</v>
      </c>
      <c r="D1144" s="76">
        <v>27.493102254678099</v>
      </c>
      <c r="E1144" s="76">
        <v>727.6378959706592</v>
      </c>
      <c r="F1144" s="76">
        <v>30.275176353063724</v>
      </c>
      <c r="G1144" s="77">
        <v>2</v>
      </c>
      <c r="H1144" s="80">
        <f t="shared" si="68"/>
        <v>43.636527996095083</v>
      </c>
      <c r="I1144" s="80">
        <f t="shared" si="69"/>
        <v>1000</v>
      </c>
      <c r="K1144" s="80">
        <f t="shared" si="70"/>
        <v>0</v>
      </c>
      <c r="L1144" s="80" t="str">
        <f t="shared" si="71"/>
        <v/>
      </c>
    </row>
    <row r="1145" spans="1:12" x14ac:dyDescent="0.8">
      <c r="A1145" s="74">
        <v>1144</v>
      </c>
      <c r="B1145" s="75">
        <v>164657.61267712596</v>
      </c>
      <c r="C1145" s="76">
        <v>42.007157996214602</v>
      </c>
      <c r="D1145" s="76">
        <v>27.851793461283421</v>
      </c>
      <c r="E1145" s="76">
        <v>503.10765601917893</v>
      </c>
      <c r="F1145" s="76">
        <v>51.205067530146913</v>
      </c>
      <c r="G1145" s="77">
        <v>2</v>
      </c>
      <c r="H1145" s="80">
        <f t="shared" si="68"/>
        <v>42.007157996214602</v>
      </c>
      <c r="I1145" s="80">
        <f t="shared" si="69"/>
        <v>1000</v>
      </c>
      <c r="K1145" s="80">
        <f t="shared" si="70"/>
        <v>0</v>
      </c>
      <c r="L1145" s="80" t="str">
        <f t="shared" si="71"/>
        <v/>
      </c>
    </row>
    <row r="1146" spans="1:12" x14ac:dyDescent="0.8">
      <c r="A1146" s="74">
        <v>1145</v>
      </c>
      <c r="B1146" s="75">
        <v>590488.1801641502</v>
      </c>
      <c r="C1146" s="76">
        <v>35.058529719788673</v>
      </c>
      <c r="D1146" s="76">
        <v>28.120996747447645</v>
      </c>
      <c r="E1146" s="76">
        <v>544.7642898700808</v>
      </c>
      <c r="F1146" s="76">
        <v>34.494382915500758</v>
      </c>
      <c r="G1146" s="77">
        <v>1</v>
      </c>
      <c r="H1146" s="80">
        <f t="shared" si="68"/>
        <v>28.120996747447645</v>
      </c>
      <c r="I1146" s="80">
        <f t="shared" si="69"/>
        <v>1000</v>
      </c>
      <c r="K1146" s="80">
        <f t="shared" si="70"/>
        <v>0</v>
      </c>
      <c r="L1146" s="80" t="str">
        <f t="shared" si="71"/>
        <v/>
      </c>
    </row>
    <row r="1147" spans="1:12" x14ac:dyDescent="0.8">
      <c r="A1147" s="74">
        <v>1146</v>
      </c>
      <c r="B1147" s="75">
        <v>100387.89900568989</v>
      </c>
      <c r="C1147" s="76">
        <v>42.644148360694977</v>
      </c>
      <c r="D1147" s="76">
        <v>32.566849053111426</v>
      </c>
      <c r="E1147" s="76">
        <v>491.47767483924156</v>
      </c>
      <c r="F1147" s="76">
        <v>33.166139333046431</v>
      </c>
      <c r="G1147" s="77">
        <v>2</v>
      </c>
      <c r="H1147" s="80">
        <f t="shared" si="68"/>
        <v>42.644148360694977</v>
      </c>
      <c r="I1147" s="80">
        <f t="shared" si="69"/>
        <v>1000</v>
      </c>
      <c r="K1147" s="80">
        <f t="shared" si="70"/>
        <v>0</v>
      </c>
      <c r="L1147" s="80" t="str">
        <f t="shared" si="71"/>
        <v/>
      </c>
    </row>
    <row r="1148" spans="1:12" x14ac:dyDescent="0.8">
      <c r="A1148" s="74">
        <v>1147</v>
      </c>
      <c r="B1148" s="75">
        <v>249094.24807824916</v>
      </c>
      <c r="C1148" s="76">
        <v>33.595402685737184</v>
      </c>
      <c r="D1148" s="76">
        <v>34.11996988234678</v>
      </c>
      <c r="E1148" s="76">
        <v>451.95702722197672</v>
      </c>
      <c r="F1148" s="76">
        <v>37.524978029284242</v>
      </c>
      <c r="G1148" s="77">
        <v>2</v>
      </c>
      <c r="H1148" s="80">
        <f t="shared" si="68"/>
        <v>33.595402685737184</v>
      </c>
      <c r="I1148" s="80">
        <f t="shared" si="69"/>
        <v>1000</v>
      </c>
      <c r="K1148" s="80">
        <f t="shared" si="70"/>
        <v>0</v>
      </c>
      <c r="L1148" s="80" t="str">
        <f t="shared" si="71"/>
        <v/>
      </c>
    </row>
    <row r="1149" spans="1:12" x14ac:dyDescent="0.8">
      <c r="A1149" s="74">
        <v>1148</v>
      </c>
      <c r="B1149" s="75">
        <v>192297.06765692984</v>
      </c>
      <c r="C1149" s="76">
        <v>36.474369729538118</v>
      </c>
      <c r="D1149" s="76">
        <v>31.856241464492907</v>
      </c>
      <c r="E1149" s="76">
        <v>713.89852624811829</v>
      </c>
      <c r="F1149" s="76">
        <v>32.173275284923129</v>
      </c>
      <c r="G1149" s="77">
        <v>2</v>
      </c>
      <c r="H1149" s="80">
        <f t="shared" si="68"/>
        <v>36.474369729538118</v>
      </c>
      <c r="I1149" s="80">
        <f t="shared" si="69"/>
        <v>1000</v>
      </c>
      <c r="K1149" s="80">
        <f t="shared" si="70"/>
        <v>0</v>
      </c>
      <c r="L1149" s="80" t="str">
        <f t="shared" si="71"/>
        <v/>
      </c>
    </row>
    <row r="1150" spans="1:12" x14ac:dyDescent="0.8">
      <c r="A1150" s="74">
        <v>1149</v>
      </c>
      <c r="B1150" s="75">
        <v>327145.04693082417</v>
      </c>
      <c r="C1150" s="76">
        <v>34.462573751759479</v>
      </c>
      <c r="D1150" s="76">
        <v>27.719391116031051</v>
      </c>
      <c r="E1150" s="76">
        <v>628.03114512704417</v>
      </c>
      <c r="F1150" s="76">
        <v>38.507695435258583</v>
      </c>
      <c r="G1150" s="77">
        <v>2</v>
      </c>
      <c r="H1150" s="80">
        <f t="shared" si="68"/>
        <v>34.462573751759479</v>
      </c>
      <c r="I1150" s="80">
        <f t="shared" si="69"/>
        <v>1000</v>
      </c>
      <c r="K1150" s="80">
        <f t="shared" si="70"/>
        <v>0</v>
      </c>
      <c r="L1150" s="80" t="str">
        <f t="shared" si="71"/>
        <v/>
      </c>
    </row>
    <row r="1151" spans="1:12" x14ac:dyDescent="0.8">
      <c r="A1151" s="74">
        <v>1150</v>
      </c>
      <c r="B1151" s="75">
        <v>328536.07196180429</v>
      </c>
      <c r="C1151" s="76">
        <v>35.347169778442726</v>
      </c>
      <c r="D1151" s="76">
        <v>30.808379567066346</v>
      </c>
      <c r="E1151" s="76">
        <v>780.0140010352435</v>
      </c>
      <c r="F1151" s="76">
        <v>42.02434781265756</v>
      </c>
      <c r="G1151" s="77">
        <v>2</v>
      </c>
      <c r="H1151" s="80">
        <f t="shared" si="68"/>
        <v>35.347169778442726</v>
      </c>
      <c r="I1151" s="80">
        <f t="shared" si="69"/>
        <v>1000</v>
      </c>
      <c r="K1151" s="80">
        <f t="shared" si="70"/>
        <v>0</v>
      </c>
      <c r="L1151" s="80" t="str">
        <f t="shared" si="71"/>
        <v/>
      </c>
    </row>
    <row r="1152" spans="1:12" x14ac:dyDescent="0.8">
      <c r="A1152" s="74">
        <v>1151</v>
      </c>
      <c r="B1152" s="75">
        <v>337645.06700883317</v>
      </c>
      <c r="C1152" s="76">
        <v>30.904773628140347</v>
      </c>
      <c r="D1152" s="76">
        <v>26.309966337178459</v>
      </c>
      <c r="E1152" s="76">
        <v>529.18378349704699</v>
      </c>
      <c r="F1152" s="76">
        <v>46.802029990342042</v>
      </c>
      <c r="G1152" s="77">
        <v>2</v>
      </c>
      <c r="H1152" s="80">
        <f t="shared" si="68"/>
        <v>30.904773628140347</v>
      </c>
      <c r="I1152" s="80">
        <f t="shared" si="69"/>
        <v>1000</v>
      </c>
      <c r="K1152" s="80">
        <f t="shared" si="70"/>
        <v>0</v>
      </c>
      <c r="L1152" s="80" t="str">
        <f t="shared" si="71"/>
        <v/>
      </c>
    </row>
    <row r="1153" spans="1:12" x14ac:dyDescent="0.8">
      <c r="A1153" s="74">
        <v>1152</v>
      </c>
      <c r="B1153" s="75">
        <v>-121407.4795128149</v>
      </c>
      <c r="C1153" s="76">
        <v>43.239434515703167</v>
      </c>
      <c r="D1153" s="76">
        <v>31.668516310463552</v>
      </c>
      <c r="E1153" s="76">
        <v>536.28585575893158</v>
      </c>
      <c r="F1153" s="76">
        <v>41.249075181550616</v>
      </c>
      <c r="G1153" s="77">
        <v>3</v>
      </c>
      <c r="H1153" s="80">
        <f t="shared" si="68"/>
        <v>41.249075181550616</v>
      </c>
      <c r="I1153" s="80">
        <f t="shared" si="69"/>
        <v>536.28585575893158</v>
      </c>
      <c r="K1153" s="80">
        <f t="shared" si="70"/>
        <v>536.28585575893158</v>
      </c>
      <c r="L1153" s="80">
        <f t="shared" si="71"/>
        <v>536.28585575893158</v>
      </c>
    </row>
    <row r="1154" spans="1:12" x14ac:dyDescent="0.8">
      <c r="A1154" s="74">
        <v>1153</v>
      </c>
      <c r="B1154" s="75">
        <v>291012.61208939995</v>
      </c>
      <c r="C1154" s="76">
        <v>31.439248331846802</v>
      </c>
      <c r="D1154" s="76">
        <v>27.554773574543749</v>
      </c>
      <c r="E1154" s="76">
        <v>600.27207728689621</v>
      </c>
      <c r="F1154" s="76">
        <v>48.518979066806907</v>
      </c>
      <c r="G1154" s="77">
        <v>2</v>
      </c>
      <c r="H1154" s="80">
        <f t="shared" si="68"/>
        <v>31.439248331846802</v>
      </c>
      <c r="I1154" s="80">
        <f t="shared" si="69"/>
        <v>1000</v>
      </c>
      <c r="K1154" s="80">
        <f t="shared" si="70"/>
        <v>0</v>
      </c>
      <c r="L1154" s="80" t="str">
        <f t="shared" si="71"/>
        <v/>
      </c>
    </row>
    <row r="1155" spans="1:12" x14ac:dyDescent="0.8">
      <c r="A1155" s="74">
        <v>1154</v>
      </c>
      <c r="B1155" s="75">
        <v>326565.64709732262</v>
      </c>
      <c r="C1155" s="76">
        <v>35.297183086419224</v>
      </c>
      <c r="D1155" s="76">
        <v>25.331744077060794</v>
      </c>
      <c r="E1155" s="76">
        <v>643.75279157209673</v>
      </c>
      <c r="F1155" s="76">
        <v>44.074418902588697</v>
      </c>
      <c r="G1155" s="77">
        <v>2</v>
      </c>
      <c r="H1155" s="80">
        <f t="shared" ref="H1155:H1218" si="72">IF($G1155 = 1, $D1155, IF($G1155 = 2, $C1155, IF($G1155 = 3, $F1155)))</f>
        <v>35.297183086419224</v>
      </c>
      <c r="I1155" s="80">
        <f t="shared" ref="I1155:I1218" si="73">IF($G1155 = 1, 1000, IF($G1155 = 2, 1000, IF($G1155 = 3, $E1155)))</f>
        <v>1000</v>
      </c>
      <c r="K1155" s="80">
        <f t="shared" ref="K1155:K1218" si="74">IF($G1155 = 3, $E1155, 0)</f>
        <v>0</v>
      </c>
      <c r="L1155" s="80" t="str">
        <f t="shared" ref="L1155:L1218" si="75">IF($G1155 = 3, $E1155, "")</f>
        <v/>
      </c>
    </row>
    <row r="1156" spans="1:12" x14ac:dyDescent="0.8">
      <c r="A1156" s="74">
        <v>1155</v>
      </c>
      <c r="B1156" s="75">
        <v>615586.89641457843</v>
      </c>
      <c r="C1156" s="76">
        <v>38.028214139472084</v>
      </c>
      <c r="D1156" s="76">
        <v>22.726106513472523</v>
      </c>
      <c r="E1156" s="76">
        <v>604.20717916910485</v>
      </c>
      <c r="F1156" s="76">
        <v>35.628294346034565</v>
      </c>
      <c r="G1156" s="77">
        <v>1</v>
      </c>
      <c r="H1156" s="80">
        <f t="shared" si="72"/>
        <v>22.726106513472523</v>
      </c>
      <c r="I1156" s="80">
        <f t="shared" si="73"/>
        <v>1000</v>
      </c>
      <c r="K1156" s="80">
        <f t="shared" si="74"/>
        <v>0</v>
      </c>
      <c r="L1156" s="80" t="str">
        <f t="shared" si="75"/>
        <v/>
      </c>
    </row>
    <row r="1157" spans="1:12" x14ac:dyDescent="0.8">
      <c r="A1157" s="74">
        <v>1156</v>
      </c>
      <c r="B1157" s="75">
        <v>284470.08815034293</v>
      </c>
      <c r="C1157" s="76">
        <v>34.943838347768931</v>
      </c>
      <c r="D1157" s="76">
        <v>26.974832775878927</v>
      </c>
      <c r="E1157" s="76">
        <v>496.46446405138653</v>
      </c>
      <c r="F1157" s="76">
        <v>35.983444816376924</v>
      </c>
      <c r="G1157" s="77">
        <v>2</v>
      </c>
      <c r="H1157" s="80">
        <f t="shared" si="72"/>
        <v>34.943838347768931</v>
      </c>
      <c r="I1157" s="80">
        <f t="shared" si="73"/>
        <v>1000</v>
      </c>
      <c r="K1157" s="80">
        <f t="shared" si="74"/>
        <v>0</v>
      </c>
      <c r="L1157" s="80" t="str">
        <f t="shared" si="75"/>
        <v/>
      </c>
    </row>
    <row r="1158" spans="1:12" x14ac:dyDescent="0.8">
      <c r="A1158" s="74">
        <v>1157</v>
      </c>
      <c r="B1158" s="75">
        <v>-107217.94898361922</v>
      </c>
      <c r="C1158" s="76">
        <v>37.168303668142713</v>
      </c>
      <c r="D1158" s="76">
        <v>29.306458423103916</v>
      </c>
      <c r="E1158" s="76">
        <v>475.98815625345162</v>
      </c>
      <c r="F1158" s="76">
        <v>32.282191133642776</v>
      </c>
      <c r="G1158" s="77">
        <v>3</v>
      </c>
      <c r="H1158" s="80">
        <f t="shared" si="72"/>
        <v>32.282191133642776</v>
      </c>
      <c r="I1158" s="80">
        <f t="shared" si="73"/>
        <v>475.98815625345162</v>
      </c>
      <c r="K1158" s="80">
        <f t="shared" si="74"/>
        <v>475.98815625345162</v>
      </c>
      <c r="L1158" s="80">
        <f t="shared" si="75"/>
        <v>475.98815625345162</v>
      </c>
    </row>
    <row r="1159" spans="1:12" x14ac:dyDescent="0.8">
      <c r="A1159" s="74">
        <v>1158</v>
      </c>
      <c r="B1159" s="75">
        <v>623406.650052123</v>
      </c>
      <c r="C1159" s="76">
        <v>39.83039377987167</v>
      </c>
      <c r="D1159" s="76">
        <v>26.601434325909842</v>
      </c>
      <c r="E1159" s="76">
        <v>658.02285226140964</v>
      </c>
      <c r="F1159" s="76">
        <v>43.763403876619435</v>
      </c>
      <c r="G1159" s="77">
        <v>1</v>
      </c>
      <c r="H1159" s="80">
        <f t="shared" si="72"/>
        <v>26.601434325909842</v>
      </c>
      <c r="I1159" s="80">
        <f t="shared" si="73"/>
        <v>1000</v>
      </c>
      <c r="K1159" s="80">
        <f t="shared" si="74"/>
        <v>0</v>
      </c>
      <c r="L1159" s="80" t="str">
        <f t="shared" si="75"/>
        <v/>
      </c>
    </row>
    <row r="1160" spans="1:12" x14ac:dyDescent="0.8">
      <c r="A1160" s="74">
        <v>1159</v>
      </c>
      <c r="B1160" s="75">
        <v>542901.95622405037</v>
      </c>
      <c r="C1160" s="76">
        <v>26.031441071893955</v>
      </c>
      <c r="D1160" s="76">
        <v>29.198357703970174</v>
      </c>
      <c r="E1160" s="76">
        <v>538.96777858223845</v>
      </c>
      <c r="F1160" s="76">
        <v>37.286022861349849</v>
      </c>
      <c r="G1160" s="77">
        <v>2</v>
      </c>
      <c r="H1160" s="80">
        <f t="shared" si="72"/>
        <v>26.031441071893955</v>
      </c>
      <c r="I1160" s="80">
        <f t="shared" si="73"/>
        <v>1000</v>
      </c>
      <c r="K1160" s="80">
        <f t="shared" si="74"/>
        <v>0</v>
      </c>
      <c r="L1160" s="80" t="str">
        <f t="shared" si="75"/>
        <v/>
      </c>
    </row>
    <row r="1161" spans="1:12" x14ac:dyDescent="0.8">
      <c r="A1161" s="74">
        <v>1160</v>
      </c>
      <c r="B1161" s="75">
        <v>331626.77119509992</v>
      </c>
      <c r="C1161" s="76">
        <v>29.882926339185659</v>
      </c>
      <c r="D1161" s="76">
        <v>27.851835653974817</v>
      </c>
      <c r="E1161" s="76">
        <v>481.77990704234753</v>
      </c>
      <c r="F1161" s="76">
        <v>43.827636814003306</v>
      </c>
      <c r="G1161" s="77">
        <v>2</v>
      </c>
      <c r="H1161" s="80">
        <f t="shared" si="72"/>
        <v>29.882926339185659</v>
      </c>
      <c r="I1161" s="80">
        <f t="shared" si="73"/>
        <v>1000</v>
      </c>
      <c r="K1161" s="80">
        <f t="shared" si="74"/>
        <v>0</v>
      </c>
      <c r="L1161" s="80" t="str">
        <f t="shared" si="75"/>
        <v/>
      </c>
    </row>
    <row r="1162" spans="1:12" x14ac:dyDescent="0.8">
      <c r="A1162" s="74">
        <v>1161</v>
      </c>
      <c r="B1162" s="75">
        <v>486134.82084248867</v>
      </c>
      <c r="C1162" s="76">
        <v>39.531812231266798</v>
      </c>
      <c r="D1162" s="76">
        <v>25.515816399471682</v>
      </c>
      <c r="E1162" s="76">
        <v>580.28093116793696</v>
      </c>
      <c r="F1162" s="76">
        <v>44.099193061933271</v>
      </c>
      <c r="G1162" s="77">
        <v>1</v>
      </c>
      <c r="H1162" s="80">
        <f t="shared" si="72"/>
        <v>25.515816399471682</v>
      </c>
      <c r="I1162" s="80">
        <f t="shared" si="73"/>
        <v>1000</v>
      </c>
      <c r="K1162" s="80">
        <f t="shared" si="74"/>
        <v>0</v>
      </c>
      <c r="L1162" s="80" t="str">
        <f t="shared" si="75"/>
        <v/>
      </c>
    </row>
    <row r="1163" spans="1:12" x14ac:dyDescent="0.8">
      <c r="A1163" s="74">
        <v>1162</v>
      </c>
      <c r="B1163" s="75">
        <v>462546.61867079185</v>
      </c>
      <c r="C1163" s="76">
        <v>35.752103157682342</v>
      </c>
      <c r="D1163" s="76">
        <v>26.019863544181867</v>
      </c>
      <c r="E1163" s="76">
        <v>616.61842529133378</v>
      </c>
      <c r="F1163" s="76">
        <v>37.272714197145824</v>
      </c>
      <c r="G1163" s="77">
        <v>2</v>
      </c>
      <c r="H1163" s="80">
        <f t="shared" si="72"/>
        <v>35.752103157682342</v>
      </c>
      <c r="I1163" s="80">
        <f t="shared" si="73"/>
        <v>1000</v>
      </c>
      <c r="K1163" s="80">
        <f t="shared" si="74"/>
        <v>0</v>
      </c>
      <c r="L1163" s="80" t="str">
        <f t="shared" si="75"/>
        <v/>
      </c>
    </row>
    <row r="1164" spans="1:12" x14ac:dyDescent="0.8">
      <c r="A1164" s="74">
        <v>1163</v>
      </c>
      <c r="B1164" s="75">
        <v>-27244.616815604502</v>
      </c>
      <c r="C1164" s="76">
        <v>45.606326964849089</v>
      </c>
      <c r="D1164" s="76">
        <v>24.14355383143586</v>
      </c>
      <c r="E1164" s="76">
        <v>465.93235086564766</v>
      </c>
      <c r="F1164" s="76">
        <v>37.073514940473302</v>
      </c>
      <c r="G1164" s="77">
        <v>2</v>
      </c>
      <c r="H1164" s="80">
        <f t="shared" si="72"/>
        <v>45.606326964849089</v>
      </c>
      <c r="I1164" s="80">
        <f t="shared" si="73"/>
        <v>1000</v>
      </c>
      <c r="K1164" s="80">
        <f t="shared" si="74"/>
        <v>0</v>
      </c>
      <c r="L1164" s="80" t="str">
        <f t="shared" si="75"/>
        <v/>
      </c>
    </row>
    <row r="1165" spans="1:12" x14ac:dyDescent="0.8">
      <c r="A1165" s="74">
        <v>1164</v>
      </c>
      <c r="B1165" s="75">
        <v>271120.38565676822</v>
      </c>
      <c r="C1165" s="76">
        <v>37.280749822137992</v>
      </c>
      <c r="D1165" s="76">
        <v>26.46325182205868</v>
      </c>
      <c r="E1165" s="76">
        <v>630.31270282057562</v>
      </c>
      <c r="F1165" s="76">
        <v>42.636036964224282</v>
      </c>
      <c r="G1165" s="77">
        <v>2</v>
      </c>
      <c r="H1165" s="80">
        <f t="shared" si="72"/>
        <v>37.280749822137992</v>
      </c>
      <c r="I1165" s="80">
        <f t="shared" si="73"/>
        <v>1000</v>
      </c>
      <c r="K1165" s="80">
        <f t="shared" si="74"/>
        <v>0</v>
      </c>
      <c r="L1165" s="80" t="str">
        <f t="shared" si="75"/>
        <v/>
      </c>
    </row>
    <row r="1166" spans="1:12" x14ac:dyDescent="0.8">
      <c r="A1166" s="74">
        <v>1165</v>
      </c>
      <c r="B1166" s="75">
        <v>-188099.09100805316</v>
      </c>
      <c r="C1166" s="76">
        <v>40.588926651270683</v>
      </c>
      <c r="D1166" s="76">
        <v>23.82233120138924</v>
      </c>
      <c r="E1166" s="76">
        <v>591.61160357900121</v>
      </c>
      <c r="F1166" s="76">
        <v>46.231821344105335</v>
      </c>
      <c r="G1166" s="77">
        <v>3</v>
      </c>
      <c r="H1166" s="80">
        <f t="shared" si="72"/>
        <v>46.231821344105335</v>
      </c>
      <c r="I1166" s="80">
        <f t="shared" si="73"/>
        <v>591.61160357900121</v>
      </c>
      <c r="K1166" s="80">
        <f t="shared" si="74"/>
        <v>591.61160357900121</v>
      </c>
      <c r="L1166" s="80">
        <f t="shared" si="75"/>
        <v>591.61160357900121</v>
      </c>
    </row>
    <row r="1167" spans="1:12" x14ac:dyDescent="0.8">
      <c r="A1167" s="74">
        <v>1166</v>
      </c>
      <c r="B1167" s="75">
        <v>537213.49265792035</v>
      </c>
      <c r="C1167" s="76">
        <v>32.031902451849803</v>
      </c>
      <c r="D1167" s="76">
        <v>28.870690653298659</v>
      </c>
      <c r="E1167" s="76">
        <v>657.40009438243862</v>
      </c>
      <c r="F1167" s="76">
        <v>40.904760191864384</v>
      </c>
      <c r="G1167" s="77">
        <v>2</v>
      </c>
      <c r="H1167" s="80">
        <f t="shared" si="72"/>
        <v>32.031902451849803</v>
      </c>
      <c r="I1167" s="80">
        <f t="shared" si="73"/>
        <v>1000</v>
      </c>
      <c r="K1167" s="80">
        <f t="shared" si="74"/>
        <v>0</v>
      </c>
      <c r="L1167" s="80" t="str">
        <f t="shared" si="75"/>
        <v/>
      </c>
    </row>
    <row r="1168" spans="1:12" x14ac:dyDescent="0.8">
      <c r="A1168" s="74">
        <v>1167</v>
      </c>
      <c r="B1168" s="75">
        <v>459046.96026988351</v>
      </c>
      <c r="C1168" s="76">
        <v>41.456898243457282</v>
      </c>
      <c r="D1168" s="76">
        <v>23.807573189422385</v>
      </c>
      <c r="E1168" s="76">
        <v>486.65888607930555</v>
      </c>
      <c r="F1168" s="76">
        <v>39.314477870788686</v>
      </c>
      <c r="G1168" s="77">
        <v>1</v>
      </c>
      <c r="H1168" s="80">
        <f t="shared" si="72"/>
        <v>23.807573189422385</v>
      </c>
      <c r="I1168" s="80">
        <f t="shared" si="73"/>
        <v>1000</v>
      </c>
      <c r="K1168" s="80">
        <f t="shared" si="74"/>
        <v>0</v>
      </c>
      <c r="L1168" s="80" t="str">
        <f t="shared" si="75"/>
        <v/>
      </c>
    </row>
    <row r="1169" spans="1:12" x14ac:dyDescent="0.8">
      <c r="A1169" s="74">
        <v>1168</v>
      </c>
      <c r="B1169" s="75">
        <v>470589.24661354488</v>
      </c>
      <c r="C1169" s="76">
        <v>29.8268113217494</v>
      </c>
      <c r="D1169" s="76">
        <v>21.877042056665946</v>
      </c>
      <c r="E1169" s="76">
        <v>578.47167917683601</v>
      </c>
      <c r="F1169" s="76">
        <v>49.096354598667538</v>
      </c>
      <c r="G1169" s="77">
        <v>2</v>
      </c>
      <c r="H1169" s="80">
        <f t="shared" si="72"/>
        <v>29.8268113217494</v>
      </c>
      <c r="I1169" s="80">
        <f t="shared" si="73"/>
        <v>1000</v>
      </c>
      <c r="K1169" s="80">
        <f t="shared" si="74"/>
        <v>0</v>
      </c>
      <c r="L1169" s="80" t="str">
        <f t="shared" si="75"/>
        <v/>
      </c>
    </row>
    <row r="1170" spans="1:12" x14ac:dyDescent="0.8">
      <c r="A1170" s="74">
        <v>1169</v>
      </c>
      <c r="B1170" s="75">
        <v>420718.39659408899</v>
      </c>
      <c r="C1170" s="76">
        <v>23.644399963592548</v>
      </c>
      <c r="D1170" s="76">
        <v>26.782814911505866</v>
      </c>
      <c r="E1170" s="76">
        <v>651.31733031526198</v>
      </c>
      <c r="F1170" s="76">
        <v>37.712235527374382</v>
      </c>
      <c r="G1170" s="77">
        <v>1</v>
      </c>
      <c r="H1170" s="80">
        <f t="shared" si="72"/>
        <v>26.782814911505866</v>
      </c>
      <c r="I1170" s="80">
        <f t="shared" si="73"/>
        <v>1000</v>
      </c>
      <c r="K1170" s="80">
        <f t="shared" si="74"/>
        <v>0</v>
      </c>
      <c r="L1170" s="80" t="str">
        <f t="shared" si="75"/>
        <v/>
      </c>
    </row>
    <row r="1171" spans="1:12" x14ac:dyDescent="0.8">
      <c r="A1171" s="74">
        <v>1170</v>
      </c>
      <c r="B1171" s="75">
        <v>584839.57401988446</v>
      </c>
      <c r="C1171" s="76">
        <v>29.060089848721887</v>
      </c>
      <c r="D1171" s="76">
        <v>28.514290807355124</v>
      </c>
      <c r="E1171" s="76">
        <v>637.42905737910348</v>
      </c>
      <c r="F1171" s="76">
        <v>47.024043410519312</v>
      </c>
      <c r="G1171" s="77">
        <v>2</v>
      </c>
      <c r="H1171" s="80">
        <f t="shared" si="72"/>
        <v>29.060089848721887</v>
      </c>
      <c r="I1171" s="80">
        <f t="shared" si="73"/>
        <v>1000</v>
      </c>
      <c r="K1171" s="80">
        <f t="shared" si="74"/>
        <v>0</v>
      </c>
      <c r="L1171" s="80" t="str">
        <f t="shared" si="75"/>
        <v/>
      </c>
    </row>
    <row r="1172" spans="1:12" x14ac:dyDescent="0.8">
      <c r="A1172" s="74">
        <v>1171</v>
      </c>
      <c r="B1172" s="75">
        <v>-134741.67442394025</v>
      </c>
      <c r="C1172" s="76">
        <v>36.500410375099875</v>
      </c>
      <c r="D1172" s="76">
        <v>31.543402767220154</v>
      </c>
      <c r="E1172" s="76">
        <v>609.00671564403979</v>
      </c>
      <c r="F1172" s="76">
        <v>43.370912563513293</v>
      </c>
      <c r="G1172" s="77">
        <v>3</v>
      </c>
      <c r="H1172" s="80">
        <f t="shared" si="72"/>
        <v>43.370912563513293</v>
      </c>
      <c r="I1172" s="80">
        <f t="shared" si="73"/>
        <v>609.00671564403979</v>
      </c>
      <c r="K1172" s="80">
        <f t="shared" si="74"/>
        <v>609.00671564403979</v>
      </c>
      <c r="L1172" s="80">
        <f t="shared" si="75"/>
        <v>609.00671564403979</v>
      </c>
    </row>
    <row r="1173" spans="1:12" x14ac:dyDescent="0.8">
      <c r="A1173" s="74">
        <v>1172</v>
      </c>
      <c r="B1173" s="75">
        <v>183130.87813699106</v>
      </c>
      <c r="C1173" s="76">
        <v>37.686295688206634</v>
      </c>
      <c r="D1173" s="76">
        <v>29.331847280759014</v>
      </c>
      <c r="E1173" s="76">
        <v>512.87998202772667</v>
      </c>
      <c r="F1173" s="76">
        <v>48.120419294536894</v>
      </c>
      <c r="G1173" s="77">
        <v>2</v>
      </c>
      <c r="H1173" s="80">
        <f t="shared" si="72"/>
        <v>37.686295688206634</v>
      </c>
      <c r="I1173" s="80">
        <f t="shared" si="73"/>
        <v>1000</v>
      </c>
      <c r="K1173" s="80">
        <f t="shared" si="74"/>
        <v>0</v>
      </c>
      <c r="L1173" s="80" t="str">
        <f t="shared" si="75"/>
        <v/>
      </c>
    </row>
    <row r="1174" spans="1:12" x14ac:dyDescent="0.8">
      <c r="A1174" s="74">
        <v>1173</v>
      </c>
      <c r="B1174" s="75">
        <v>311354.65384121984</v>
      </c>
      <c r="C1174" s="76">
        <v>31.878390096681102</v>
      </c>
      <c r="D1174" s="76">
        <v>24.735556289819101</v>
      </c>
      <c r="E1174" s="76">
        <v>593.24082127152008</v>
      </c>
      <c r="F1174" s="76">
        <v>54.732600405117111</v>
      </c>
      <c r="G1174" s="77">
        <v>2</v>
      </c>
      <c r="H1174" s="80">
        <f t="shared" si="72"/>
        <v>31.878390096681102</v>
      </c>
      <c r="I1174" s="80">
        <f t="shared" si="73"/>
        <v>1000</v>
      </c>
      <c r="K1174" s="80">
        <f t="shared" si="74"/>
        <v>0</v>
      </c>
      <c r="L1174" s="80" t="str">
        <f t="shared" si="75"/>
        <v/>
      </c>
    </row>
    <row r="1175" spans="1:12" x14ac:dyDescent="0.8">
      <c r="A1175" s="74">
        <v>1174</v>
      </c>
      <c r="B1175" s="75">
        <v>194132.19052749756</v>
      </c>
      <c r="C1175" s="76">
        <v>35.940294506584728</v>
      </c>
      <c r="D1175" s="76">
        <v>30.374505016084747</v>
      </c>
      <c r="E1175" s="76">
        <v>477.51101930190032</v>
      </c>
      <c r="F1175" s="76">
        <v>41.533634217998831</v>
      </c>
      <c r="G1175" s="77">
        <v>2</v>
      </c>
      <c r="H1175" s="80">
        <f t="shared" si="72"/>
        <v>35.940294506584728</v>
      </c>
      <c r="I1175" s="80">
        <f t="shared" si="73"/>
        <v>1000</v>
      </c>
      <c r="K1175" s="80">
        <f t="shared" si="74"/>
        <v>0</v>
      </c>
      <c r="L1175" s="80" t="str">
        <f t="shared" si="75"/>
        <v/>
      </c>
    </row>
    <row r="1176" spans="1:12" x14ac:dyDescent="0.8">
      <c r="A1176" s="74">
        <v>1175</v>
      </c>
      <c r="B1176" s="75">
        <v>-322318.84950235044</v>
      </c>
      <c r="C1176" s="76">
        <v>34.134975308381208</v>
      </c>
      <c r="D1176" s="76">
        <v>26.708582044788699</v>
      </c>
      <c r="E1176" s="76">
        <v>604.14285434342412</v>
      </c>
      <c r="F1176" s="76">
        <v>53.991595865183513</v>
      </c>
      <c r="G1176" s="77">
        <v>3</v>
      </c>
      <c r="H1176" s="80">
        <f t="shared" si="72"/>
        <v>53.991595865183513</v>
      </c>
      <c r="I1176" s="80">
        <f t="shared" si="73"/>
        <v>604.14285434342412</v>
      </c>
      <c r="K1176" s="80">
        <f t="shared" si="74"/>
        <v>604.14285434342412</v>
      </c>
      <c r="L1176" s="80">
        <f t="shared" si="75"/>
        <v>604.14285434342412</v>
      </c>
    </row>
    <row r="1177" spans="1:12" x14ac:dyDescent="0.8">
      <c r="A1177" s="74">
        <v>1176</v>
      </c>
      <c r="B1177" s="75">
        <v>40155.19737893925</v>
      </c>
      <c r="C1177" s="76">
        <v>24.512775968263799</v>
      </c>
      <c r="D1177" s="76">
        <v>31.102833905305921</v>
      </c>
      <c r="E1177" s="76">
        <v>696.07549956078014</v>
      </c>
      <c r="F1177" s="76">
        <v>40.053808158600773</v>
      </c>
      <c r="G1177" s="77">
        <v>3</v>
      </c>
      <c r="H1177" s="80">
        <f t="shared" si="72"/>
        <v>40.053808158600773</v>
      </c>
      <c r="I1177" s="80">
        <f t="shared" si="73"/>
        <v>696.07549956078014</v>
      </c>
      <c r="K1177" s="80">
        <f t="shared" si="74"/>
        <v>696.07549956078014</v>
      </c>
      <c r="L1177" s="80">
        <f t="shared" si="75"/>
        <v>696.07549956078014</v>
      </c>
    </row>
    <row r="1178" spans="1:12" x14ac:dyDescent="0.8">
      <c r="A1178" s="74">
        <v>1177</v>
      </c>
      <c r="B1178" s="75">
        <v>519655.03594384715</v>
      </c>
      <c r="C1178" s="76">
        <v>23.375462693005328</v>
      </c>
      <c r="D1178" s="76">
        <v>26.881035156727908</v>
      </c>
      <c r="E1178" s="76">
        <v>521.33644893981955</v>
      </c>
      <c r="F1178" s="76">
        <v>47.059181751214986</v>
      </c>
      <c r="G1178" s="77">
        <v>2</v>
      </c>
      <c r="H1178" s="80">
        <f t="shared" si="72"/>
        <v>23.375462693005328</v>
      </c>
      <c r="I1178" s="80">
        <f t="shared" si="73"/>
        <v>1000</v>
      </c>
      <c r="K1178" s="80">
        <f t="shared" si="74"/>
        <v>0</v>
      </c>
      <c r="L1178" s="80" t="str">
        <f t="shared" si="75"/>
        <v/>
      </c>
    </row>
    <row r="1179" spans="1:12" x14ac:dyDescent="0.8">
      <c r="A1179" s="74">
        <v>1178</v>
      </c>
      <c r="B1179" s="75">
        <v>-64400.536068363348</v>
      </c>
      <c r="C1179" s="76">
        <v>39.105398884992823</v>
      </c>
      <c r="D1179" s="76">
        <v>33.307118693566871</v>
      </c>
      <c r="E1179" s="76">
        <v>615.6839759614104</v>
      </c>
      <c r="F1179" s="76">
        <v>39.997965847804572</v>
      </c>
      <c r="G1179" s="77">
        <v>3</v>
      </c>
      <c r="H1179" s="80">
        <f t="shared" si="72"/>
        <v>39.997965847804572</v>
      </c>
      <c r="I1179" s="80">
        <f t="shared" si="73"/>
        <v>615.6839759614104</v>
      </c>
      <c r="K1179" s="80">
        <f t="shared" si="74"/>
        <v>615.6839759614104</v>
      </c>
      <c r="L1179" s="80">
        <f t="shared" si="75"/>
        <v>615.6839759614104</v>
      </c>
    </row>
    <row r="1180" spans="1:12" x14ac:dyDescent="0.8">
      <c r="A1180" s="74">
        <v>1179</v>
      </c>
      <c r="B1180" s="75">
        <v>526293.56890982599</v>
      </c>
      <c r="C1180" s="76">
        <v>32.091562398345175</v>
      </c>
      <c r="D1180" s="76">
        <v>27.683854770073854</v>
      </c>
      <c r="E1180" s="76">
        <v>657.7354570771156</v>
      </c>
      <c r="F1180" s="76">
        <v>31.787529007203954</v>
      </c>
      <c r="G1180" s="77">
        <v>2</v>
      </c>
      <c r="H1180" s="80">
        <f t="shared" si="72"/>
        <v>32.091562398345175</v>
      </c>
      <c r="I1180" s="80">
        <f t="shared" si="73"/>
        <v>1000</v>
      </c>
      <c r="K1180" s="80">
        <f t="shared" si="74"/>
        <v>0</v>
      </c>
      <c r="L1180" s="80" t="str">
        <f t="shared" si="75"/>
        <v/>
      </c>
    </row>
    <row r="1181" spans="1:12" x14ac:dyDescent="0.8">
      <c r="A1181" s="74">
        <v>1180</v>
      </c>
      <c r="B1181" s="75">
        <v>-82791.154494338203</v>
      </c>
      <c r="C1181" s="76">
        <v>45.900287424253328</v>
      </c>
      <c r="D1181" s="76">
        <v>28.80262199797362</v>
      </c>
      <c r="E1181" s="76">
        <v>602.97521057582571</v>
      </c>
      <c r="F1181" s="76">
        <v>52.499181510773916</v>
      </c>
      <c r="G1181" s="77">
        <v>2</v>
      </c>
      <c r="H1181" s="80">
        <f t="shared" si="72"/>
        <v>45.900287424253328</v>
      </c>
      <c r="I1181" s="80">
        <f t="shared" si="73"/>
        <v>1000</v>
      </c>
      <c r="K1181" s="80">
        <f t="shared" si="74"/>
        <v>0</v>
      </c>
      <c r="L1181" s="80" t="str">
        <f t="shared" si="75"/>
        <v/>
      </c>
    </row>
    <row r="1182" spans="1:12" x14ac:dyDescent="0.8">
      <c r="A1182" s="74">
        <v>1181</v>
      </c>
      <c r="B1182" s="75">
        <v>358973.78703446849</v>
      </c>
      <c r="C1182" s="76">
        <v>30.583440714393522</v>
      </c>
      <c r="D1182" s="76">
        <v>30.745588789053926</v>
      </c>
      <c r="E1182" s="76">
        <v>557.39404168948965</v>
      </c>
      <c r="F1182" s="76">
        <v>48.272779262907925</v>
      </c>
      <c r="G1182" s="77">
        <v>1</v>
      </c>
      <c r="H1182" s="80">
        <f t="shared" si="72"/>
        <v>30.745588789053926</v>
      </c>
      <c r="I1182" s="80">
        <f t="shared" si="73"/>
        <v>1000</v>
      </c>
      <c r="K1182" s="80">
        <f t="shared" si="74"/>
        <v>0</v>
      </c>
      <c r="L1182" s="80" t="str">
        <f t="shared" si="75"/>
        <v/>
      </c>
    </row>
    <row r="1183" spans="1:12" x14ac:dyDescent="0.8">
      <c r="A1183" s="74">
        <v>1182</v>
      </c>
      <c r="B1183" s="75">
        <v>88690.690018843161</v>
      </c>
      <c r="C1183" s="76">
        <v>37.622812697699665</v>
      </c>
      <c r="D1183" s="76">
        <v>29.861894897408657</v>
      </c>
      <c r="E1183" s="76">
        <v>646.07700257529132</v>
      </c>
      <c r="F1183" s="76">
        <v>34.474585489726721</v>
      </c>
      <c r="G1183" s="77">
        <v>2</v>
      </c>
      <c r="H1183" s="80">
        <f t="shared" si="72"/>
        <v>37.622812697699665</v>
      </c>
      <c r="I1183" s="80">
        <f t="shared" si="73"/>
        <v>1000</v>
      </c>
      <c r="K1183" s="80">
        <f t="shared" si="74"/>
        <v>0</v>
      </c>
      <c r="L1183" s="80" t="str">
        <f t="shared" si="75"/>
        <v/>
      </c>
    </row>
    <row r="1184" spans="1:12" x14ac:dyDescent="0.8">
      <c r="A1184" s="74">
        <v>1183</v>
      </c>
      <c r="B1184" s="75">
        <v>-191425.02388906316</v>
      </c>
      <c r="C1184" s="76">
        <v>44.412781430228925</v>
      </c>
      <c r="D1184" s="76">
        <v>30.493106632644448</v>
      </c>
      <c r="E1184" s="76">
        <v>503.92548552518821</v>
      </c>
      <c r="F1184" s="76">
        <v>43.02307388962506</v>
      </c>
      <c r="G1184" s="77">
        <v>3</v>
      </c>
      <c r="H1184" s="80">
        <f t="shared" si="72"/>
        <v>43.02307388962506</v>
      </c>
      <c r="I1184" s="80">
        <f t="shared" si="73"/>
        <v>503.92548552518821</v>
      </c>
      <c r="K1184" s="80">
        <f t="shared" si="74"/>
        <v>503.92548552518821</v>
      </c>
      <c r="L1184" s="80">
        <f t="shared" si="75"/>
        <v>503.92548552518821</v>
      </c>
    </row>
    <row r="1185" spans="1:12" x14ac:dyDescent="0.8">
      <c r="A1185" s="74">
        <v>1184</v>
      </c>
      <c r="B1185" s="75">
        <v>259227.51522181788</v>
      </c>
      <c r="C1185" s="76">
        <v>35.980164462607313</v>
      </c>
      <c r="D1185" s="76">
        <v>25.274857544148162</v>
      </c>
      <c r="E1185" s="76">
        <v>742.85286581517073</v>
      </c>
      <c r="F1185" s="76">
        <v>43.501311348540163</v>
      </c>
      <c r="G1185" s="77">
        <v>2</v>
      </c>
      <c r="H1185" s="80">
        <f t="shared" si="72"/>
        <v>35.980164462607313</v>
      </c>
      <c r="I1185" s="80">
        <f t="shared" si="73"/>
        <v>1000</v>
      </c>
      <c r="K1185" s="80">
        <f t="shared" si="74"/>
        <v>0</v>
      </c>
      <c r="L1185" s="80" t="str">
        <f t="shared" si="75"/>
        <v/>
      </c>
    </row>
    <row r="1186" spans="1:12" x14ac:dyDescent="0.8">
      <c r="A1186" s="74">
        <v>1185</v>
      </c>
      <c r="B1186" s="75">
        <v>626820.19055812177</v>
      </c>
      <c r="C1186" s="76">
        <v>36.598540301971831</v>
      </c>
      <c r="D1186" s="76">
        <v>30.291275321901292</v>
      </c>
      <c r="E1186" s="76">
        <v>534.88444485635205</v>
      </c>
      <c r="F1186" s="76">
        <v>43.304594400432293</v>
      </c>
      <c r="G1186" s="77">
        <v>1</v>
      </c>
      <c r="H1186" s="80">
        <f t="shared" si="72"/>
        <v>30.291275321901292</v>
      </c>
      <c r="I1186" s="80">
        <f t="shared" si="73"/>
        <v>1000</v>
      </c>
      <c r="K1186" s="80">
        <f t="shared" si="74"/>
        <v>0</v>
      </c>
      <c r="L1186" s="80" t="str">
        <f t="shared" si="75"/>
        <v/>
      </c>
    </row>
    <row r="1187" spans="1:12" x14ac:dyDescent="0.8">
      <c r="A1187" s="74">
        <v>1186</v>
      </c>
      <c r="B1187" s="75">
        <v>396511.85443834215</v>
      </c>
      <c r="C1187" s="76">
        <v>34.417477032551723</v>
      </c>
      <c r="D1187" s="76">
        <v>29.252301812619997</v>
      </c>
      <c r="E1187" s="76">
        <v>588.19502108496704</v>
      </c>
      <c r="F1187" s="76">
        <v>44.865583074553733</v>
      </c>
      <c r="G1187" s="77">
        <v>2</v>
      </c>
      <c r="H1187" s="80">
        <f t="shared" si="72"/>
        <v>34.417477032551723</v>
      </c>
      <c r="I1187" s="80">
        <f t="shared" si="73"/>
        <v>1000</v>
      </c>
      <c r="K1187" s="80">
        <f t="shared" si="74"/>
        <v>0</v>
      </c>
      <c r="L1187" s="80" t="str">
        <f t="shared" si="75"/>
        <v/>
      </c>
    </row>
    <row r="1188" spans="1:12" x14ac:dyDescent="0.8">
      <c r="A1188" s="74">
        <v>1187</v>
      </c>
      <c r="B1188" s="75">
        <v>490722.22399334959</v>
      </c>
      <c r="C1188" s="76">
        <v>30.198310732436976</v>
      </c>
      <c r="D1188" s="76">
        <v>26.120602046734994</v>
      </c>
      <c r="E1188" s="76">
        <v>426.82365024367084</v>
      </c>
      <c r="F1188" s="76">
        <v>37.263852068376345</v>
      </c>
      <c r="G1188" s="77">
        <v>1</v>
      </c>
      <c r="H1188" s="80">
        <f t="shared" si="72"/>
        <v>26.120602046734994</v>
      </c>
      <c r="I1188" s="80">
        <f t="shared" si="73"/>
        <v>1000</v>
      </c>
      <c r="K1188" s="80">
        <f t="shared" si="74"/>
        <v>0</v>
      </c>
      <c r="L1188" s="80" t="str">
        <f t="shared" si="75"/>
        <v/>
      </c>
    </row>
    <row r="1189" spans="1:12" x14ac:dyDescent="0.8">
      <c r="A1189" s="74">
        <v>1188</v>
      </c>
      <c r="B1189" s="75">
        <v>42784.240837256657</v>
      </c>
      <c r="C1189" s="76">
        <v>42.742140173080458</v>
      </c>
      <c r="D1189" s="76">
        <v>26.474012042798627</v>
      </c>
      <c r="E1189" s="76">
        <v>619.89974662578982</v>
      </c>
      <c r="F1189" s="76">
        <v>41.515605692192842</v>
      </c>
      <c r="G1189" s="77">
        <v>2</v>
      </c>
      <c r="H1189" s="80">
        <f t="shared" si="72"/>
        <v>42.742140173080458</v>
      </c>
      <c r="I1189" s="80">
        <f t="shared" si="73"/>
        <v>1000</v>
      </c>
      <c r="K1189" s="80">
        <f t="shared" si="74"/>
        <v>0</v>
      </c>
      <c r="L1189" s="80" t="str">
        <f t="shared" si="75"/>
        <v/>
      </c>
    </row>
    <row r="1190" spans="1:12" x14ac:dyDescent="0.8">
      <c r="A1190" s="74">
        <v>1189</v>
      </c>
      <c r="B1190" s="75">
        <v>75912.442601572257</v>
      </c>
      <c r="C1190" s="76">
        <v>44.44262918117024</v>
      </c>
      <c r="D1190" s="76">
        <v>29.612284278137867</v>
      </c>
      <c r="E1190" s="76">
        <v>533.27917685241414</v>
      </c>
      <c r="F1190" s="76">
        <v>41.971368857725878</v>
      </c>
      <c r="G1190" s="77">
        <v>2</v>
      </c>
      <c r="H1190" s="80">
        <f t="shared" si="72"/>
        <v>44.44262918117024</v>
      </c>
      <c r="I1190" s="80">
        <f t="shared" si="73"/>
        <v>1000</v>
      </c>
      <c r="K1190" s="80">
        <f t="shared" si="74"/>
        <v>0</v>
      </c>
      <c r="L1190" s="80" t="str">
        <f t="shared" si="75"/>
        <v/>
      </c>
    </row>
    <row r="1191" spans="1:12" x14ac:dyDescent="0.8">
      <c r="A1191" s="74">
        <v>1190</v>
      </c>
      <c r="B1191" s="75">
        <v>108849.81757923402</v>
      </c>
      <c r="C1191" s="76">
        <v>39.479849321834791</v>
      </c>
      <c r="D1191" s="76">
        <v>29.867311468074412</v>
      </c>
      <c r="E1191" s="76">
        <v>643.46721408545693</v>
      </c>
      <c r="F1191" s="76">
        <v>50.25517611491999</v>
      </c>
      <c r="G1191" s="77">
        <v>2</v>
      </c>
      <c r="H1191" s="80">
        <f t="shared" si="72"/>
        <v>39.479849321834791</v>
      </c>
      <c r="I1191" s="80">
        <f t="shared" si="73"/>
        <v>1000</v>
      </c>
      <c r="K1191" s="80">
        <f t="shared" si="74"/>
        <v>0</v>
      </c>
      <c r="L1191" s="80" t="str">
        <f t="shared" si="75"/>
        <v/>
      </c>
    </row>
    <row r="1192" spans="1:12" x14ac:dyDescent="0.8">
      <c r="A1192" s="74">
        <v>1191</v>
      </c>
      <c r="B1192" s="75">
        <v>850.65566743933596</v>
      </c>
      <c r="C1192" s="76">
        <v>35.041178586120061</v>
      </c>
      <c r="D1192" s="76">
        <v>28.976732167579939</v>
      </c>
      <c r="E1192" s="76">
        <v>637.28846556089661</v>
      </c>
      <c r="F1192" s="76">
        <v>38.374074419665824</v>
      </c>
      <c r="G1192" s="77">
        <v>3</v>
      </c>
      <c r="H1192" s="80">
        <f t="shared" si="72"/>
        <v>38.374074419665824</v>
      </c>
      <c r="I1192" s="80">
        <f t="shared" si="73"/>
        <v>637.28846556089661</v>
      </c>
      <c r="K1192" s="80">
        <f t="shared" si="74"/>
        <v>637.28846556089661</v>
      </c>
      <c r="L1192" s="80">
        <f t="shared" si="75"/>
        <v>637.28846556089661</v>
      </c>
    </row>
    <row r="1193" spans="1:12" x14ac:dyDescent="0.8">
      <c r="A1193" s="74">
        <v>1192</v>
      </c>
      <c r="B1193" s="75">
        <v>128525.73601630633</v>
      </c>
      <c r="C1193" s="76">
        <v>43.335537644388893</v>
      </c>
      <c r="D1193" s="76">
        <v>24.364426152243386</v>
      </c>
      <c r="E1193" s="76">
        <v>511.19749775124285</v>
      </c>
      <c r="F1193" s="76">
        <v>39.49373179845675</v>
      </c>
      <c r="G1193" s="77">
        <v>2</v>
      </c>
      <c r="H1193" s="80">
        <f t="shared" si="72"/>
        <v>43.335537644388893</v>
      </c>
      <c r="I1193" s="80">
        <f t="shared" si="73"/>
        <v>1000</v>
      </c>
      <c r="K1193" s="80">
        <f t="shared" si="74"/>
        <v>0</v>
      </c>
      <c r="L1193" s="80" t="str">
        <f t="shared" si="75"/>
        <v/>
      </c>
    </row>
    <row r="1194" spans="1:12" x14ac:dyDescent="0.8">
      <c r="A1194" s="74">
        <v>1193</v>
      </c>
      <c r="B1194" s="75">
        <v>-163134.21536093438</v>
      </c>
      <c r="C1194" s="76">
        <v>40.610620984361191</v>
      </c>
      <c r="D1194" s="76">
        <v>30.358332598947442</v>
      </c>
      <c r="E1194" s="76">
        <v>505.15216012968375</v>
      </c>
      <c r="F1194" s="76">
        <v>42.384605380862645</v>
      </c>
      <c r="G1194" s="77">
        <v>3</v>
      </c>
      <c r="H1194" s="80">
        <f t="shared" si="72"/>
        <v>42.384605380862645</v>
      </c>
      <c r="I1194" s="80">
        <f t="shared" si="73"/>
        <v>505.15216012968375</v>
      </c>
      <c r="K1194" s="80">
        <f t="shared" si="74"/>
        <v>505.15216012968375</v>
      </c>
      <c r="L1194" s="80">
        <f t="shared" si="75"/>
        <v>505.15216012968375</v>
      </c>
    </row>
    <row r="1195" spans="1:12" x14ac:dyDescent="0.8">
      <c r="A1195" s="74">
        <v>1194</v>
      </c>
      <c r="B1195" s="75">
        <v>-204867.4145166676</v>
      </c>
      <c r="C1195" s="76">
        <v>30.665752673947438</v>
      </c>
      <c r="D1195" s="76">
        <v>24.18248263596756</v>
      </c>
      <c r="E1195" s="76">
        <v>534.53342148987326</v>
      </c>
      <c r="F1195" s="76">
        <v>46.113506260124119</v>
      </c>
      <c r="G1195" s="77">
        <v>3</v>
      </c>
      <c r="H1195" s="80">
        <f t="shared" si="72"/>
        <v>46.113506260124119</v>
      </c>
      <c r="I1195" s="80">
        <f t="shared" si="73"/>
        <v>534.53342148987326</v>
      </c>
      <c r="K1195" s="80">
        <f t="shared" si="74"/>
        <v>534.53342148987326</v>
      </c>
      <c r="L1195" s="80">
        <f t="shared" si="75"/>
        <v>534.53342148987326</v>
      </c>
    </row>
    <row r="1196" spans="1:12" x14ac:dyDescent="0.8">
      <c r="A1196" s="74">
        <v>1195</v>
      </c>
      <c r="B1196" s="75">
        <v>445238.95510172448</v>
      </c>
      <c r="C1196" s="76">
        <v>33.098920650184731</v>
      </c>
      <c r="D1196" s="76">
        <v>32.292436665842786</v>
      </c>
      <c r="E1196" s="76">
        <v>568.14008323611483</v>
      </c>
      <c r="F1196" s="76">
        <v>42.079889849630831</v>
      </c>
      <c r="G1196" s="77">
        <v>2</v>
      </c>
      <c r="H1196" s="80">
        <f t="shared" si="72"/>
        <v>33.098920650184731</v>
      </c>
      <c r="I1196" s="80">
        <f t="shared" si="73"/>
        <v>1000</v>
      </c>
      <c r="K1196" s="80">
        <f t="shared" si="74"/>
        <v>0</v>
      </c>
      <c r="L1196" s="80" t="str">
        <f t="shared" si="75"/>
        <v/>
      </c>
    </row>
    <row r="1197" spans="1:12" x14ac:dyDescent="0.8">
      <c r="A1197" s="74">
        <v>1196</v>
      </c>
      <c r="B1197" s="75">
        <v>280752.87521278881</v>
      </c>
      <c r="C1197" s="76">
        <v>38.410795142061268</v>
      </c>
      <c r="D1197" s="76">
        <v>23.519331765996426</v>
      </c>
      <c r="E1197" s="76">
        <v>650.61836404071505</v>
      </c>
      <c r="F1197" s="76">
        <v>43.743082663042344</v>
      </c>
      <c r="G1197" s="77">
        <v>2</v>
      </c>
      <c r="H1197" s="80">
        <f t="shared" si="72"/>
        <v>38.410795142061268</v>
      </c>
      <c r="I1197" s="80">
        <f t="shared" si="73"/>
        <v>1000</v>
      </c>
      <c r="K1197" s="80">
        <f t="shared" si="74"/>
        <v>0</v>
      </c>
      <c r="L1197" s="80" t="str">
        <f t="shared" si="75"/>
        <v/>
      </c>
    </row>
    <row r="1198" spans="1:12" x14ac:dyDescent="0.8">
      <c r="A1198" s="74">
        <v>1197</v>
      </c>
      <c r="B1198" s="75">
        <v>-131525.4217244999</v>
      </c>
      <c r="C1198" s="76">
        <v>23.702993103013114</v>
      </c>
      <c r="D1198" s="76">
        <v>29.412189374163365</v>
      </c>
      <c r="E1198" s="76">
        <v>690.07342773057201</v>
      </c>
      <c r="F1198" s="76">
        <v>46.053767277504782</v>
      </c>
      <c r="G1198" s="77">
        <v>3</v>
      </c>
      <c r="H1198" s="80">
        <f t="shared" si="72"/>
        <v>46.053767277504782</v>
      </c>
      <c r="I1198" s="80">
        <f t="shared" si="73"/>
        <v>690.07342773057201</v>
      </c>
      <c r="K1198" s="80">
        <f t="shared" si="74"/>
        <v>690.07342773057201</v>
      </c>
      <c r="L1198" s="80">
        <f t="shared" si="75"/>
        <v>690.07342773057201</v>
      </c>
    </row>
    <row r="1199" spans="1:12" x14ac:dyDescent="0.8">
      <c r="A1199" s="74">
        <v>1198</v>
      </c>
      <c r="B1199" s="75">
        <v>234995.31433129893</v>
      </c>
      <c r="C1199" s="76">
        <v>33.125631993296466</v>
      </c>
      <c r="D1199" s="76">
        <v>24.039594494703636</v>
      </c>
      <c r="E1199" s="76">
        <v>497.81519831258129</v>
      </c>
      <c r="F1199" s="76">
        <v>37.441447080379206</v>
      </c>
      <c r="G1199" s="77">
        <v>2</v>
      </c>
      <c r="H1199" s="80">
        <f t="shared" si="72"/>
        <v>33.125631993296466</v>
      </c>
      <c r="I1199" s="80">
        <f t="shared" si="73"/>
        <v>1000</v>
      </c>
      <c r="K1199" s="80">
        <f t="shared" si="74"/>
        <v>0</v>
      </c>
      <c r="L1199" s="80" t="str">
        <f t="shared" si="75"/>
        <v/>
      </c>
    </row>
    <row r="1200" spans="1:12" x14ac:dyDescent="0.8">
      <c r="A1200" s="74">
        <v>1199</v>
      </c>
      <c r="B1200" s="75">
        <v>138805.28581194393</v>
      </c>
      <c r="C1200" s="76">
        <v>38.992477649469819</v>
      </c>
      <c r="D1200" s="76">
        <v>27.937946994866415</v>
      </c>
      <c r="E1200" s="76">
        <v>646.15356634718796</v>
      </c>
      <c r="F1200" s="76">
        <v>51.429704399787752</v>
      </c>
      <c r="G1200" s="77">
        <v>2</v>
      </c>
      <c r="H1200" s="80">
        <f t="shared" si="72"/>
        <v>38.992477649469819</v>
      </c>
      <c r="I1200" s="80">
        <f t="shared" si="73"/>
        <v>1000</v>
      </c>
      <c r="K1200" s="80">
        <f t="shared" si="74"/>
        <v>0</v>
      </c>
      <c r="L1200" s="80" t="str">
        <f t="shared" si="75"/>
        <v/>
      </c>
    </row>
    <row r="1201" spans="1:12" x14ac:dyDescent="0.8">
      <c r="A1201" s="74">
        <v>1200</v>
      </c>
      <c r="B1201" s="75">
        <v>401834.52421916975</v>
      </c>
      <c r="C1201" s="76">
        <v>33.770559565527712</v>
      </c>
      <c r="D1201" s="76">
        <v>27.991684103301569</v>
      </c>
      <c r="E1201" s="76">
        <v>521.50157006006361</v>
      </c>
      <c r="F1201" s="76">
        <v>38.561068910850906</v>
      </c>
      <c r="G1201" s="77">
        <v>1</v>
      </c>
      <c r="H1201" s="80">
        <f t="shared" si="72"/>
        <v>27.991684103301569</v>
      </c>
      <c r="I1201" s="80">
        <f t="shared" si="73"/>
        <v>1000</v>
      </c>
      <c r="K1201" s="80">
        <f t="shared" si="74"/>
        <v>0</v>
      </c>
      <c r="L1201" s="80" t="str">
        <f t="shared" si="75"/>
        <v/>
      </c>
    </row>
    <row r="1202" spans="1:12" x14ac:dyDescent="0.8">
      <c r="A1202" s="74">
        <v>1201</v>
      </c>
      <c r="B1202" s="75">
        <v>62254.601570487954</v>
      </c>
      <c r="C1202" s="76">
        <v>42.32749838567581</v>
      </c>
      <c r="D1202" s="76">
        <v>25.911885375690989</v>
      </c>
      <c r="E1202" s="76">
        <v>607.89450858399982</v>
      </c>
      <c r="F1202" s="76">
        <v>38.786158684291983</v>
      </c>
      <c r="G1202" s="77">
        <v>2</v>
      </c>
      <c r="H1202" s="80">
        <f t="shared" si="72"/>
        <v>42.32749838567581</v>
      </c>
      <c r="I1202" s="80">
        <f t="shared" si="73"/>
        <v>1000</v>
      </c>
      <c r="K1202" s="80">
        <f t="shared" si="74"/>
        <v>0</v>
      </c>
      <c r="L1202" s="80" t="str">
        <f t="shared" si="75"/>
        <v/>
      </c>
    </row>
    <row r="1203" spans="1:12" x14ac:dyDescent="0.8">
      <c r="A1203" s="74">
        <v>1202</v>
      </c>
      <c r="B1203" s="75">
        <v>470273.12320576864</v>
      </c>
      <c r="C1203" s="76">
        <v>33.344221738819911</v>
      </c>
      <c r="D1203" s="76">
        <v>28.018655877669282</v>
      </c>
      <c r="E1203" s="76">
        <v>464.70202476770311</v>
      </c>
      <c r="F1203" s="76">
        <v>45.127920387226254</v>
      </c>
      <c r="G1203" s="77">
        <v>2</v>
      </c>
      <c r="H1203" s="80">
        <f t="shared" si="72"/>
        <v>33.344221738819911</v>
      </c>
      <c r="I1203" s="80">
        <f t="shared" si="73"/>
        <v>1000</v>
      </c>
      <c r="K1203" s="80">
        <f t="shared" si="74"/>
        <v>0</v>
      </c>
      <c r="L1203" s="80" t="str">
        <f t="shared" si="75"/>
        <v/>
      </c>
    </row>
    <row r="1204" spans="1:12" x14ac:dyDescent="0.8">
      <c r="A1204" s="74">
        <v>1203</v>
      </c>
      <c r="B1204" s="75">
        <v>451749.33085409412</v>
      </c>
      <c r="C1204" s="76">
        <v>28.471654623181333</v>
      </c>
      <c r="D1204" s="76">
        <v>21.824036359572375</v>
      </c>
      <c r="E1204" s="76">
        <v>495.13887927906444</v>
      </c>
      <c r="F1204" s="76">
        <v>39.495666772798408</v>
      </c>
      <c r="G1204" s="77">
        <v>2</v>
      </c>
      <c r="H1204" s="80">
        <f t="shared" si="72"/>
        <v>28.471654623181333</v>
      </c>
      <c r="I1204" s="80">
        <f t="shared" si="73"/>
        <v>1000</v>
      </c>
      <c r="K1204" s="80">
        <f t="shared" si="74"/>
        <v>0</v>
      </c>
      <c r="L1204" s="80" t="str">
        <f t="shared" si="75"/>
        <v/>
      </c>
    </row>
    <row r="1205" spans="1:12" x14ac:dyDescent="0.8">
      <c r="A1205" s="74">
        <v>1204</v>
      </c>
      <c r="B1205" s="75">
        <v>390023.3027495991</v>
      </c>
      <c r="C1205" s="76">
        <v>35.410233931218613</v>
      </c>
      <c r="D1205" s="76">
        <v>25.545753598218987</v>
      </c>
      <c r="E1205" s="76">
        <v>507.81660021844067</v>
      </c>
      <c r="F1205" s="76">
        <v>48.630846381031297</v>
      </c>
      <c r="G1205" s="77">
        <v>1</v>
      </c>
      <c r="H1205" s="80">
        <f t="shared" si="72"/>
        <v>25.545753598218987</v>
      </c>
      <c r="I1205" s="80">
        <f t="shared" si="73"/>
        <v>1000</v>
      </c>
      <c r="K1205" s="80">
        <f t="shared" si="74"/>
        <v>0</v>
      </c>
      <c r="L1205" s="80" t="str">
        <f t="shared" si="75"/>
        <v/>
      </c>
    </row>
    <row r="1206" spans="1:12" x14ac:dyDescent="0.8">
      <c r="A1206" s="74">
        <v>1205</v>
      </c>
      <c r="B1206" s="75">
        <v>411871.2539834308</v>
      </c>
      <c r="C1206" s="76">
        <v>26.239167779335947</v>
      </c>
      <c r="D1206" s="76">
        <v>29.218347118961539</v>
      </c>
      <c r="E1206" s="76">
        <v>741.23364644983724</v>
      </c>
      <c r="F1206" s="76">
        <v>36.107531108046018</v>
      </c>
      <c r="G1206" s="77">
        <v>2</v>
      </c>
      <c r="H1206" s="80">
        <f t="shared" si="72"/>
        <v>26.239167779335947</v>
      </c>
      <c r="I1206" s="80">
        <f t="shared" si="73"/>
        <v>1000</v>
      </c>
      <c r="K1206" s="80">
        <f t="shared" si="74"/>
        <v>0</v>
      </c>
      <c r="L1206" s="80" t="str">
        <f t="shared" si="75"/>
        <v/>
      </c>
    </row>
    <row r="1207" spans="1:12" x14ac:dyDescent="0.8">
      <c r="A1207" s="74">
        <v>1206</v>
      </c>
      <c r="B1207" s="75">
        <v>70473.785808673361</v>
      </c>
      <c r="C1207" s="76">
        <v>43.525637546563971</v>
      </c>
      <c r="D1207" s="76">
        <v>31.86788782183255</v>
      </c>
      <c r="E1207" s="76">
        <v>540.31193956610514</v>
      </c>
      <c r="F1207" s="76">
        <v>48.707544418227371</v>
      </c>
      <c r="G1207" s="77">
        <v>2</v>
      </c>
      <c r="H1207" s="80">
        <f t="shared" si="72"/>
        <v>43.525637546563971</v>
      </c>
      <c r="I1207" s="80">
        <f t="shared" si="73"/>
        <v>1000</v>
      </c>
      <c r="K1207" s="80">
        <f t="shared" si="74"/>
        <v>0</v>
      </c>
      <c r="L1207" s="80" t="str">
        <f t="shared" si="75"/>
        <v/>
      </c>
    </row>
    <row r="1208" spans="1:12" x14ac:dyDescent="0.8">
      <c r="A1208" s="74">
        <v>1207</v>
      </c>
      <c r="B1208" s="75">
        <v>272109.06343434681</v>
      </c>
      <c r="C1208" s="76">
        <v>39.94261852432205</v>
      </c>
      <c r="D1208" s="76">
        <v>26.971409677156704</v>
      </c>
      <c r="E1208" s="76">
        <v>516.48202623098393</v>
      </c>
      <c r="F1208" s="76">
        <v>38.466993806750409</v>
      </c>
      <c r="G1208" s="77">
        <v>2</v>
      </c>
      <c r="H1208" s="80">
        <f t="shared" si="72"/>
        <v>39.94261852432205</v>
      </c>
      <c r="I1208" s="80">
        <f t="shared" si="73"/>
        <v>1000</v>
      </c>
      <c r="K1208" s="80">
        <f t="shared" si="74"/>
        <v>0</v>
      </c>
      <c r="L1208" s="80" t="str">
        <f t="shared" si="75"/>
        <v/>
      </c>
    </row>
    <row r="1209" spans="1:12" x14ac:dyDescent="0.8">
      <c r="A1209" s="74">
        <v>1208</v>
      </c>
      <c r="B1209" s="75">
        <v>486798.2089301364</v>
      </c>
      <c r="C1209" s="76">
        <v>28.629044023998183</v>
      </c>
      <c r="D1209" s="76">
        <v>28.833740448164537</v>
      </c>
      <c r="E1209" s="76">
        <v>667.84983208742324</v>
      </c>
      <c r="F1209" s="76">
        <v>44.294058252503959</v>
      </c>
      <c r="G1209" s="77">
        <v>2</v>
      </c>
      <c r="H1209" s="80">
        <f t="shared" si="72"/>
        <v>28.629044023998183</v>
      </c>
      <c r="I1209" s="80">
        <f t="shared" si="73"/>
        <v>1000</v>
      </c>
      <c r="K1209" s="80">
        <f t="shared" si="74"/>
        <v>0</v>
      </c>
      <c r="L1209" s="80" t="str">
        <f t="shared" si="75"/>
        <v/>
      </c>
    </row>
    <row r="1210" spans="1:12" x14ac:dyDescent="0.8">
      <c r="A1210" s="74">
        <v>1209</v>
      </c>
      <c r="B1210" s="75">
        <v>32437.788886440452</v>
      </c>
      <c r="C1210" s="76">
        <v>46.542205284214596</v>
      </c>
      <c r="D1210" s="76">
        <v>24.373812346982366</v>
      </c>
      <c r="E1210" s="76">
        <v>622.11606607724718</v>
      </c>
      <c r="F1210" s="76">
        <v>41.670819330788596</v>
      </c>
      <c r="G1210" s="77">
        <v>2</v>
      </c>
      <c r="H1210" s="80">
        <f t="shared" si="72"/>
        <v>46.542205284214596</v>
      </c>
      <c r="I1210" s="80">
        <f t="shared" si="73"/>
        <v>1000</v>
      </c>
      <c r="K1210" s="80">
        <f t="shared" si="74"/>
        <v>0</v>
      </c>
      <c r="L1210" s="80" t="str">
        <f t="shared" si="75"/>
        <v/>
      </c>
    </row>
    <row r="1211" spans="1:12" x14ac:dyDescent="0.8">
      <c r="A1211" s="74">
        <v>1210</v>
      </c>
      <c r="B1211" s="75">
        <v>-283242.09210437839</v>
      </c>
      <c r="C1211" s="76">
        <v>27.15158166335253</v>
      </c>
      <c r="D1211" s="76">
        <v>23.559571568045168</v>
      </c>
      <c r="E1211" s="76">
        <v>541.50883803370721</v>
      </c>
      <c r="F1211" s="76">
        <v>48.387956614879243</v>
      </c>
      <c r="G1211" s="77">
        <v>3</v>
      </c>
      <c r="H1211" s="80">
        <f t="shared" si="72"/>
        <v>48.387956614879243</v>
      </c>
      <c r="I1211" s="80">
        <f t="shared" si="73"/>
        <v>541.50883803370721</v>
      </c>
      <c r="K1211" s="80">
        <f t="shared" si="74"/>
        <v>541.50883803370721</v>
      </c>
      <c r="L1211" s="80">
        <f t="shared" si="75"/>
        <v>541.50883803370721</v>
      </c>
    </row>
    <row r="1212" spans="1:12" x14ac:dyDescent="0.8">
      <c r="A1212" s="74">
        <v>1211</v>
      </c>
      <c r="B1212" s="75">
        <v>-181283.87902543531</v>
      </c>
      <c r="C1212" s="76">
        <v>27.081662192758582</v>
      </c>
      <c r="D1212" s="76">
        <v>30.755459349089911</v>
      </c>
      <c r="E1212" s="76">
        <v>630.63534626385785</v>
      </c>
      <c r="F1212" s="76">
        <v>45.188415272260563</v>
      </c>
      <c r="G1212" s="77">
        <v>3</v>
      </c>
      <c r="H1212" s="80">
        <f t="shared" si="72"/>
        <v>45.188415272260563</v>
      </c>
      <c r="I1212" s="80">
        <f t="shared" si="73"/>
        <v>630.63534626385785</v>
      </c>
      <c r="K1212" s="80">
        <f t="shared" si="74"/>
        <v>630.63534626385785</v>
      </c>
      <c r="L1212" s="80">
        <f t="shared" si="75"/>
        <v>630.63534626385785</v>
      </c>
    </row>
    <row r="1213" spans="1:12" x14ac:dyDescent="0.8">
      <c r="A1213" s="74">
        <v>1212</v>
      </c>
      <c r="B1213" s="75">
        <v>-227707.82707988168</v>
      </c>
      <c r="C1213" s="76">
        <v>27.818209850780455</v>
      </c>
      <c r="D1213" s="76">
        <v>30.305514538586895</v>
      </c>
      <c r="E1213" s="76">
        <v>729.36360334510596</v>
      </c>
      <c r="F1213" s="76">
        <v>49.808474772964132</v>
      </c>
      <c r="G1213" s="77">
        <v>3</v>
      </c>
      <c r="H1213" s="80">
        <f t="shared" si="72"/>
        <v>49.808474772964132</v>
      </c>
      <c r="I1213" s="80">
        <f t="shared" si="73"/>
        <v>729.36360334510596</v>
      </c>
      <c r="K1213" s="80">
        <f t="shared" si="74"/>
        <v>729.36360334510596</v>
      </c>
      <c r="L1213" s="80">
        <f t="shared" si="75"/>
        <v>729.36360334510596</v>
      </c>
    </row>
    <row r="1214" spans="1:12" x14ac:dyDescent="0.8">
      <c r="A1214" s="74">
        <v>1213</v>
      </c>
      <c r="B1214" s="75">
        <v>316463.70645814086</v>
      </c>
      <c r="C1214" s="76">
        <v>26.370759793946675</v>
      </c>
      <c r="D1214" s="76">
        <v>27.651939046590208</v>
      </c>
      <c r="E1214" s="76">
        <v>486.85771639302413</v>
      </c>
      <c r="F1214" s="76">
        <v>48.975839209706251</v>
      </c>
      <c r="G1214" s="77">
        <v>2</v>
      </c>
      <c r="H1214" s="80">
        <f t="shared" si="72"/>
        <v>26.370759793946675</v>
      </c>
      <c r="I1214" s="80">
        <f t="shared" si="73"/>
        <v>1000</v>
      </c>
      <c r="K1214" s="80">
        <f t="shared" si="74"/>
        <v>0</v>
      </c>
      <c r="L1214" s="80" t="str">
        <f t="shared" si="75"/>
        <v/>
      </c>
    </row>
    <row r="1215" spans="1:12" x14ac:dyDescent="0.8">
      <c r="A1215" s="74">
        <v>1214</v>
      </c>
      <c r="B1215" s="75">
        <v>110485.91215785383</v>
      </c>
      <c r="C1215" s="76">
        <v>38.064951830377815</v>
      </c>
      <c r="D1215" s="76">
        <v>34.209957102587964</v>
      </c>
      <c r="E1215" s="76">
        <v>496.37732341471951</v>
      </c>
      <c r="F1215" s="76">
        <v>37.93372752101719</v>
      </c>
      <c r="G1215" s="77">
        <v>2</v>
      </c>
      <c r="H1215" s="80">
        <f t="shared" si="72"/>
        <v>38.064951830377815</v>
      </c>
      <c r="I1215" s="80">
        <f t="shared" si="73"/>
        <v>1000</v>
      </c>
      <c r="K1215" s="80">
        <f t="shared" si="74"/>
        <v>0</v>
      </c>
      <c r="L1215" s="80" t="str">
        <f t="shared" si="75"/>
        <v/>
      </c>
    </row>
    <row r="1216" spans="1:12" x14ac:dyDescent="0.8">
      <c r="A1216" s="74">
        <v>1215</v>
      </c>
      <c r="B1216" s="75">
        <v>-196778.22415757808</v>
      </c>
      <c r="C1216" s="76">
        <v>34.045975083774067</v>
      </c>
      <c r="D1216" s="76">
        <v>30.453966548259977</v>
      </c>
      <c r="E1216" s="76">
        <v>483.47614219211255</v>
      </c>
      <c r="F1216" s="76">
        <v>41.759381888268017</v>
      </c>
      <c r="G1216" s="77">
        <v>3</v>
      </c>
      <c r="H1216" s="80">
        <f t="shared" si="72"/>
        <v>41.759381888268017</v>
      </c>
      <c r="I1216" s="80">
        <f t="shared" si="73"/>
        <v>483.47614219211255</v>
      </c>
      <c r="K1216" s="80">
        <f t="shared" si="74"/>
        <v>483.47614219211255</v>
      </c>
      <c r="L1216" s="80">
        <f t="shared" si="75"/>
        <v>483.47614219211255</v>
      </c>
    </row>
    <row r="1217" spans="1:12" x14ac:dyDescent="0.8">
      <c r="A1217" s="74">
        <v>1216</v>
      </c>
      <c r="B1217" s="75">
        <v>484712.19454940548</v>
      </c>
      <c r="C1217" s="76">
        <v>28.511264022549945</v>
      </c>
      <c r="D1217" s="76">
        <v>30.00373012454984</v>
      </c>
      <c r="E1217" s="76">
        <v>738.2163211117047</v>
      </c>
      <c r="F1217" s="76">
        <v>48.513787055259584</v>
      </c>
      <c r="G1217" s="77">
        <v>1</v>
      </c>
      <c r="H1217" s="80">
        <f t="shared" si="72"/>
        <v>30.00373012454984</v>
      </c>
      <c r="I1217" s="80">
        <f t="shared" si="73"/>
        <v>1000</v>
      </c>
      <c r="K1217" s="80">
        <f t="shared" si="74"/>
        <v>0</v>
      </c>
      <c r="L1217" s="80" t="str">
        <f t="shared" si="75"/>
        <v/>
      </c>
    </row>
    <row r="1218" spans="1:12" x14ac:dyDescent="0.8">
      <c r="A1218" s="74">
        <v>1217</v>
      </c>
      <c r="B1218" s="75">
        <v>-37561.286286561517</v>
      </c>
      <c r="C1218" s="76">
        <v>46.19449676354288</v>
      </c>
      <c r="D1218" s="76">
        <v>25.665109411359779</v>
      </c>
      <c r="E1218" s="76">
        <v>471.38886404498339</v>
      </c>
      <c r="F1218" s="76">
        <v>32.553977594289719</v>
      </c>
      <c r="G1218" s="77">
        <v>3</v>
      </c>
      <c r="H1218" s="80">
        <f t="shared" si="72"/>
        <v>32.553977594289719</v>
      </c>
      <c r="I1218" s="80">
        <f t="shared" si="73"/>
        <v>471.38886404498339</v>
      </c>
      <c r="K1218" s="80">
        <f t="shared" si="74"/>
        <v>471.38886404498339</v>
      </c>
      <c r="L1218" s="80">
        <f t="shared" si="75"/>
        <v>471.38886404498339</v>
      </c>
    </row>
    <row r="1219" spans="1:12" x14ac:dyDescent="0.8">
      <c r="A1219" s="74">
        <v>1218</v>
      </c>
      <c r="B1219" s="75">
        <v>355709.00237339968</v>
      </c>
      <c r="C1219" s="76">
        <v>35.643421769613546</v>
      </c>
      <c r="D1219" s="76">
        <v>31.63060624359299</v>
      </c>
      <c r="E1219" s="76">
        <v>474.23544973642606</v>
      </c>
      <c r="F1219" s="76">
        <v>46.98492605462117</v>
      </c>
      <c r="G1219" s="77">
        <v>2</v>
      </c>
      <c r="H1219" s="80">
        <f t="shared" ref="H1219:H1282" si="76">IF($G1219 = 1, $D1219, IF($G1219 = 2, $C1219, IF($G1219 = 3, $F1219)))</f>
        <v>35.643421769613546</v>
      </c>
      <c r="I1219" s="80">
        <f t="shared" ref="I1219:I1282" si="77">IF($G1219 = 1, 1000, IF($G1219 = 2, 1000, IF($G1219 = 3, $E1219)))</f>
        <v>1000</v>
      </c>
      <c r="K1219" s="80">
        <f t="shared" ref="K1219:K1282" si="78">IF($G1219 = 3, $E1219, 0)</f>
        <v>0</v>
      </c>
      <c r="L1219" s="80" t="str">
        <f t="shared" ref="L1219:L1282" si="79">IF($G1219 = 3, $E1219, "")</f>
        <v/>
      </c>
    </row>
    <row r="1220" spans="1:12" x14ac:dyDescent="0.8">
      <c r="A1220" s="74">
        <v>1219</v>
      </c>
      <c r="B1220" s="75">
        <v>65495.860681625782</v>
      </c>
      <c r="C1220" s="76">
        <v>39.681017206934413</v>
      </c>
      <c r="D1220" s="76">
        <v>27.594365841793952</v>
      </c>
      <c r="E1220" s="76">
        <v>497.20158692556737</v>
      </c>
      <c r="F1220" s="76">
        <v>31.30545229852811</v>
      </c>
      <c r="G1220" s="77">
        <v>2</v>
      </c>
      <c r="H1220" s="80">
        <f t="shared" si="76"/>
        <v>39.681017206934413</v>
      </c>
      <c r="I1220" s="80">
        <f t="shared" si="77"/>
        <v>1000</v>
      </c>
      <c r="K1220" s="80">
        <f t="shared" si="78"/>
        <v>0</v>
      </c>
      <c r="L1220" s="80" t="str">
        <f t="shared" si="79"/>
        <v/>
      </c>
    </row>
    <row r="1221" spans="1:12" x14ac:dyDescent="0.8">
      <c r="A1221" s="74">
        <v>1220</v>
      </c>
      <c r="B1221" s="75">
        <v>57390.617544329725</v>
      </c>
      <c r="C1221" s="76">
        <v>43.168602550766181</v>
      </c>
      <c r="D1221" s="76">
        <v>22.594763808002842</v>
      </c>
      <c r="E1221" s="76">
        <v>498.80308978595525</v>
      </c>
      <c r="F1221" s="76">
        <v>40.306279032569464</v>
      </c>
      <c r="G1221" s="77">
        <v>2</v>
      </c>
      <c r="H1221" s="80">
        <f t="shared" si="76"/>
        <v>43.168602550766181</v>
      </c>
      <c r="I1221" s="80">
        <f t="shared" si="77"/>
        <v>1000</v>
      </c>
      <c r="K1221" s="80">
        <f t="shared" si="78"/>
        <v>0</v>
      </c>
      <c r="L1221" s="80" t="str">
        <f t="shared" si="79"/>
        <v/>
      </c>
    </row>
    <row r="1222" spans="1:12" x14ac:dyDescent="0.8">
      <c r="A1222" s="74">
        <v>1221</v>
      </c>
      <c r="B1222" s="75">
        <v>91215.325955422595</v>
      </c>
      <c r="C1222" s="76">
        <v>37.089386606320417</v>
      </c>
      <c r="D1222" s="76">
        <v>25.318277194463533</v>
      </c>
      <c r="E1222" s="76">
        <v>534.40841643903775</v>
      </c>
      <c r="F1222" s="76">
        <v>49.021283022080986</v>
      </c>
      <c r="G1222" s="77">
        <v>2</v>
      </c>
      <c r="H1222" s="80">
        <f t="shared" si="76"/>
        <v>37.089386606320417</v>
      </c>
      <c r="I1222" s="80">
        <f t="shared" si="77"/>
        <v>1000</v>
      </c>
      <c r="K1222" s="80">
        <f t="shared" si="78"/>
        <v>0</v>
      </c>
      <c r="L1222" s="80" t="str">
        <f t="shared" si="79"/>
        <v/>
      </c>
    </row>
    <row r="1223" spans="1:12" x14ac:dyDescent="0.8">
      <c r="A1223" s="74">
        <v>1222</v>
      </c>
      <c r="B1223" s="75">
        <v>-183038.9217920464</v>
      </c>
      <c r="C1223" s="76">
        <v>35.067497405056749</v>
      </c>
      <c r="D1223" s="76">
        <v>32.437459018448507</v>
      </c>
      <c r="E1223" s="76">
        <v>625.22078264037339</v>
      </c>
      <c r="F1223" s="76">
        <v>45.905769037085648</v>
      </c>
      <c r="G1223" s="77">
        <v>3</v>
      </c>
      <c r="H1223" s="80">
        <f t="shared" si="76"/>
        <v>45.905769037085648</v>
      </c>
      <c r="I1223" s="80">
        <f t="shared" si="77"/>
        <v>625.22078264037339</v>
      </c>
      <c r="K1223" s="80">
        <f t="shared" si="78"/>
        <v>625.22078264037339</v>
      </c>
      <c r="L1223" s="80">
        <f t="shared" si="79"/>
        <v>625.22078264037339</v>
      </c>
    </row>
    <row r="1224" spans="1:12" x14ac:dyDescent="0.8">
      <c r="A1224" s="74">
        <v>1223</v>
      </c>
      <c r="B1224" s="75">
        <v>636160.86962562567</v>
      </c>
      <c r="C1224" s="76">
        <v>26.366739629746654</v>
      </c>
      <c r="D1224" s="76">
        <v>30.105004216298799</v>
      </c>
      <c r="E1224" s="76">
        <v>514.61437811656117</v>
      </c>
      <c r="F1224" s="76">
        <v>41.221464324664986</v>
      </c>
      <c r="G1224" s="77">
        <v>2</v>
      </c>
      <c r="H1224" s="80">
        <f t="shared" si="76"/>
        <v>26.366739629746654</v>
      </c>
      <c r="I1224" s="80">
        <f t="shared" si="77"/>
        <v>1000</v>
      </c>
      <c r="K1224" s="80">
        <f t="shared" si="78"/>
        <v>0</v>
      </c>
      <c r="L1224" s="80" t="str">
        <f t="shared" si="79"/>
        <v/>
      </c>
    </row>
    <row r="1225" spans="1:12" x14ac:dyDescent="0.8">
      <c r="A1225" s="74">
        <v>1224</v>
      </c>
      <c r="B1225" s="75">
        <v>-221806.18526014523</v>
      </c>
      <c r="C1225" s="76">
        <v>36.72284607546392</v>
      </c>
      <c r="D1225" s="76">
        <v>27.75130894767058</v>
      </c>
      <c r="E1225" s="76">
        <v>710.12427990031779</v>
      </c>
      <c r="F1225" s="76">
        <v>48.26895501498251</v>
      </c>
      <c r="G1225" s="77">
        <v>3</v>
      </c>
      <c r="H1225" s="80">
        <f t="shared" si="76"/>
        <v>48.26895501498251</v>
      </c>
      <c r="I1225" s="80">
        <f t="shared" si="77"/>
        <v>710.12427990031779</v>
      </c>
      <c r="K1225" s="80">
        <f t="shared" si="78"/>
        <v>710.12427990031779</v>
      </c>
      <c r="L1225" s="80">
        <f t="shared" si="79"/>
        <v>710.12427990031779</v>
      </c>
    </row>
    <row r="1226" spans="1:12" x14ac:dyDescent="0.8">
      <c r="A1226" s="74">
        <v>1225</v>
      </c>
      <c r="B1226" s="75">
        <v>256158.43508818559</v>
      </c>
      <c r="C1226" s="76">
        <v>40.131998192406655</v>
      </c>
      <c r="D1226" s="76">
        <v>27.664749872425027</v>
      </c>
      <c r="E1226" s="76">
        <v>514.26296747099195</v>
      </c>
      <c r="F1226" s="76">
        <v>48.815587033831115</v>
      </c>
      <c r="G1226" s="77">
        <v>2</v>
      </c>
      <c r="H1226" s="80">
        <f t="shared" si="76"/>
        <v>40.131998192406655</v>
      </c>
      <c r="I1226" s="80">
        <f t="shared" si="77"/>
        <v>1000</v>
      </c>
      <c r="K1226" s="80">
        <f t="shared" si="78"/>
        <v>0</v>
      </c>
      <c r="L1226" s="80" t="str">
        <f t="shared" si="79"/>
        <v/>
      </c>
    </row>
    <row r="1227" spans="1:12" x14ac:dyDescent="0.8">
      <c r="A1227" s="74">
        <v>1226</v>
      </c>
      <c r="B1227" s="75">
        <v>122117.89101243834</v>
      </c>
      <c r="C1227" s="76">
        <v>44.902369825621214</v>
      </c>
      <c r="D1227" s="76">
        <v>28.282872182405665</v>
      </c>
      <c r="E1227" s="76">
        <v>586.71719381629225</v>
      </c>
      <c r="F1227" s="76">
        <v>43.181372214257252</v>
      </c>
      <c r="G1227" s="77">
        <v>2</v>
      </c>
      <c r="H1227" s="80">
        <f t="shared" si="76"/>
        <v>44.902369825621214</v>
      </c>
      <c r="I1227" s="80">
        <f t="shared" si="77"/>
        <v>1000</v>
      </c>
      <c r="K1227" s="80">
        <f t="shared" si="78"/>
        <v>0</v>
      </c>
      <c r="L1227" s="80" t="str">
        <f t="shared" si="79"/>
        <v/>
      </c>
    </row>
    <row r="1228" spans="1:12" x14ac:dyDescent="0.8">
      <c r="A1228" s="74">
        <v>1227</v>
      </c>
      <c r="B1228" s="75">
        <v>296135.82092541223</v>
      </c>
      <c r="C1228" s="76">
        <v>33.959407053092299</v>
      </c>
      <c r="D1228" s="76">
        <v>25.589383634122175</v>
      </c>
      <c r="E1228" s="76">
        <v>672.20551082493762</v>
      </c>
      <c r="F1228" s="76">
        <v>37.68271422300888</v>
      </c>
      <c r="G1228" s="77">
        <v>2</v>
      </c>
      <c r="H1228" s="80">
        <f t="shared" si="76"/>
        <v>33.959407053092299</v>
      </c>
      <c r="I1228" s="80">
        <f t="shared" si="77"/>
        <v>1000</v>
      </c>
      <c r="K1228" s="80">
        <f t="shared" si="78"/>
        <v>0</v>
      </c>
      <c r="L1228" s="80" t="str">
        <f t="shared" si="79"/>
        <v/>
      </c>
    </row>
    <row r="1229" spans="1:12" x14ac:dyDescent="0.8">
      <c r="A1229" s="74">
        <v>1228</v>
      </c>
      <c r="B1229" s="75">
        <v>-129310.23750776937</v>
      </c>
      <c r="C1229" s="76">
        <v>32.926745515191065</v>
      </c>
      <c r="D1229" s="76">
        <v>24.717129227029517</v>
      </c>
      <c r="E1229" s="76">
        <v>624.87836982920157</v>
      </c>
      <c r="F1229" s="76">
        <v>43.507790213547686</v>
      </c>
      <c r="G1229" s="77">
        <v>3</v>
      </c>
      <c r="H1229" s="80">
        <f t="shared" si="76"/>
        <v>43.507790213547686</v>
      </c>
      <c r="I1229" s="80">
        <f t="shared" si="77"/>
        <v>624.87836982920157</v>
      </c>
      <c r="K1229" s="80">
        <f t="shared" si="78"/>
        <v>624.87836982920157</v>
      </c>
      <c r="L1229" s="80">
        <f t="shared" si="79"/>
        <v>624.87836982920157</v>
      </c>
    </row>
    <row r="1230" spans="1:12" x14ac:dyDescent="0.8">
      <c r="A1230" s="74">
        <v>1229</v>
      </c>
      <c r="B1230" s="75">
        <v>68371.494614620926</v>
      </c>
      <c r="C1230" s="76">
        <v>42.880446902483833</v>
      </c>
      <c r="D1230" s="76">
        <v>28.418617234660601</v>
      </c>
      <c r="E1230" s="76">
        <v>494.70987007937913</v>
      </c>
      <c r="F1230" s="76">
        <v>37.62566804417223</v>
      </c>
      <c r="G1230" s="77">
        <v>2</v>
      </c>
      <c r="H1230" s="80">
        <f t="shared" si="76"/>
        <v>42.880446902483833</v>
      </c>
      <c r="I1230" s="80">
        <f t="shared" si="77"/>
        <v>1000</v>
      </c>
      <c r="K1230" s="80">
        <f t="shared" si="78"/>
        <v>0</v>
      </c>
      <c r="L1230" s="80" t="str">
        <f t="shared" si="79"/>
        <v/>
      </c>
    </row>
    <row r="1231" spans="1:12" x14ac:dyDescent="0.8">
      <c r="A1231" s="74">
        <v>1230</v>
      </c>
      <c r="B1231" s="75">
        <v>525905.4354937044</v>
      </c>
      <c r="C1231" s="76">
        <v>33.224718129755686</v>
      </c>
      <c r="D1231" s="76">
        <v>23.734098236303844</v>
      </c>
      <c r="E1231" s="76">
        <v>528.61802684760141</v>
      </c>
      <c r="F1231" s="76">
        <v>36.740867335997102</v>
      </c>
      <c r="G1231" s="77">
        <v>2</v>
      </c>
      <c r="H1231" s="80">
        <f t="shared" si="76"/>
        <v>33.224718129755686</v>
      </c>
      <c r="I1231" s="80">
        <f t="shared" si="77"/>
        <v>1000</v>
      </c>
      <c r="K1231" s="80">
        <f t="shared" si="78"/>
        <v>0</v>
      </c>
      <c r="L1231" s="80" t="str">
        <f t="shared" si="79"/>
        <v/>
      </c>
    </row>
    <row r="1232" spans="1:12" x14ac:dyDescent="0.8">
      <c r="A1232" s="74">
        <v>1231</v>
      </c>
      <c r="B1232" s="75">
        <v>56607.934285314986</v>
      </c>
      <c r="C1232" s="76">
        <v>43.7260722273531</v>
      </c>
      <c r="D1232" s="76">
        <v>24.188475447311788</v>
      </c>
      <c r="E1232" s="76">
        <v>421.08310192778936</v>
      </c>
      <c r="F1232" s="76">
        <v>47.267320890012797</v>
      </c>
      <c r="G1232" s="77">
        <v>2</v>
      </c>
      <c r="H1232" s="80">
        <f t="shared" si="76"/>
        <v>43.7260722273531</v>
      </c>
      <c r="I1232" s="80">
        <f t="shared" si="77"/>
        <v>1000</v>
      </c>
      <c r="K1232" s="80">
        <f t="shared" si="78"/>
        <v>0</v>
      </c>
      <c r="L1232" s="80" t="str">
        <f t="shared" si="79"/>
        <v/>
      </c>
    </row>
    <row r="1233" spans="1:12" x14ac:dyDescent="0.8">
      <c r="A1233" s="74">
        <v>1232</v>
      </c>
      <c r="B1233" s="75">
        <v>331963.35693675512</v>
      </c>
      <c r="C1233" s="76">
        <v>35.026283777948535</v>
      </c>
      <c r="D1233" s="76">
        <v>31.289360523409986</v>
      </c>
      <c r="E1233" s="76">
        <v>454.45713143991395</v>
      </c>
      <c r="F1233" s="76">
        <v>51.791889119690744</v>
      </c>
      <c r="G1233" s="77">
        <v>2</v>
      </c>
      <c r="H1233" s="80">
        <f t="shared" si="76"/>
        <v>35.026283777948535</v>
      </c>
      <c r="I1233" s="80">
        <f t="shared" si="77"/>
        <v>1000</v>
      </c>
      <c r="K1233" s="80">
        <f t="shared" si="78"/>
        <v>0</v>
      </c>
      <c r="L1233" s="80" t="str">
        <f t="shared" si="79"/>
        <v/>
      </c>
    </row>
    <row r="1234" spans="1:12" x14ac:dyDescent="0.8">
      <c r="A1234" s="74">
        <v>1233</v>
      </c>
      <c r="B1234" s="75">
        <v>417655.56019954779</v>
      </c>
      <c r="C1234" s="76">
        <v>42.576175160187567</v>
      </c>
      <c r="D1234" s="76">
        <v>33.291030604983916</v>
      </c>
      <c r="E1234" s="76">
        <v>488.69634987888367</v>
      </c>
      <c r="F1234" s="76">
        <v>35.651498776460812</v>
      </c>
      <c r="G1234" s="77">
        <v>1</v>
      </c>
      <c r="H1234" s="80">
        <f t="shared" si="76"/>
        <v>33.291030604983916</v>
      </c>
      <c r="I1234" s="80">
        <f t="shared" si="77"/>
        <v>1000</v>
      </c>
      <c r="K1234" s="80">
        <f t="shared" si="78"/>
        <v>0</v>
      </c>
      <c r="L1234" s="80" t="str">
        <f t="shared" si="79"/>
        <v/>
      </c>
    </row>
    <row r="1235" spans="1:12" x14ac:dyDescent="0.8">
      <c r="A1235" s="74">
        <v>1234</v>
      </c>
      <c r="B1235" s="75">
        <v>254301.14904762059</v>
      </c>
      <c r="C1235" s="76">
        <v>33.924578769970623</v>
      </c>
      <c r="D1235" s="76">
        <v>25.043119530258803</v>
      </c>
      <c r="E1235" s="76">
        <v>532.71833742694707</v>
      </c>
      <c r="F1235" s="76">
        <v>40.603128377156871</v>
      </c>
      <c r="G1235" s="77">
        <v>2</v>
      </c>
      <c r="H1235" s="80">
        <f t="shared" si="76"/>
        <v>33.924578769970623</v>
      </c>
      <c r="I1235" s="80">
        <f t="shared" si="77"/>
        <v>1000</v>
      </c>
      <c r="K1235" s="80">
        <f t="shared" si="78"/>
        <v>0</v>
      </c>
      <c r="L1235" s="80" t="str">
        <f t="shared" si="79"/>
        <v/>
      </c>
    </row>
    <row r="1236" spans="1:12" x14ac:dyDescent="0.8">
      <c r="A1236" s="74">
        <v>1235</v>
      </c>
      <c r="B1236" s="75">
        <v>-131063.21420118026</v>
      </c>
      <c r="C1236" s="76">
        <v>22.511503752969023</v>
      </c>
      <c r="D1236" s="76">
        <v>29.5874369239408</v>
      </c>
      <c r="E1236" s="76">
        <v>574.26510719688292</v>
      </c>
      <c r="F1236" s="76">
        <v>44.086558649317674</v>
      </c>
      <c r="G1236" s="77">
        <v>3</v>
      </c>
      <c r="H1236" s="80">
        <f t="shared" si="76"/>
        <v>44.086558649317674</v>
      </c>
      <c r="I1236" s="80">
        <f t="shared" si="77"/>
        <v>574.26510719688292</v>
      </c>
      <c r="K1236" s="80">
        <f t="shared" si="78"/>
        <v>574.26510719688292</v>
      </c>
      <c r="L1236" s="80">
        <f t="shared" si="79"/>
        <v>574.26510719688292</v>
      </c>
    </row>
    <row r="1237" spans="1:12" x14ac:dyDescent="0.8">
      <c r="A1237" s="74">
        <v>1236</v>
      </c>
      <c r="B1237" s="75">
        <v>170492.12246177183</v>
      </c>
      <c r="C1237" s="76">
        <v>37.90741487369867</v>
      </c>
      <c r="D1237" s="76">
        <v>30.542356841414581</v>
      </c>
      <c r="E1237" s="76">
        <v>512.85922828534842</v>
      </c>
      <c r="F1237" s="76">
        <v>53.937527108974116</v>
      </c>
      <c r="G1237" s="77">
        <v>2</v>
      </c>
      <c r="H1237" s="80">
        <f t="shared" si="76"/>
        <v>37.90741487369867</v>
      </c>
      <c r="I1237" s="80">
        <f t="shared" si="77"/>
        <v>1000</v>
      </c>
      <c r="K1237" s="80">
        <f t="shared" si="78"/>
        <v>0</v>
      </c>
      <c r="L1237" s="80" t="str">
        <f t="shared" si="79"/>
        <v/>
      </c>
    </row>
    <row r="1238" spans="1:12" x14ac:dyDescent="0.8">
      <c r="A1238" s="74">
        <v>1237</v>
      </c>
      <c r="B1238" s="75">
        <v>-156246.95408165199</v>
      </c>
      <c r="C1238" s="76">
        <v>41.543753180653049</v>
      </c>
      <c r="D1238" s="76">
        <v>28.712847367414746</v>
      </c>
      <c r="E1238" s="76">
        <v>564.02713801458253</v>
      </c>
      <c r="F1238" s="76">
        <v>40.658151395608243</v>
      </c>
      <c r="G1238" s="77">
        <v>3</v>
      </c>
      <c r="H1238" s="80">
        <f t="shared" si="76"/>
        <v>40.658151395608243</v>
      </c>
      <c r="I1238" s="80">
        <f t="shared" si="77"/>
        <v>564.02713801458253</v>
      </c>
      <c r="K1238" s="80">
        <f t="shared" si="78"/>
        <v>564.02713801458253</v>
      </c>
      <c r="L1238" s="80">
        <f t="shared" si="79"/>
        <v>564.02713801458253</v>
      </c>
    </row>
    <row r="1239" spans="1:12" x14ac:dyDescent="0.8">
      <c r="A1239" s="74">
        <v>1238</v>
      </c>
      <c r="B1239" s="75">
        <v>257770.07175968727</v>
      </c>
      <c r="C1239" s="76">
        <v>38.181500564804509</v>
      </c>
      <c r="D1239" s="76">
        <v>26.620535682719812</v>
      </c>
      <c r="E1239" s="76">
        <v>638.10695365526226</v>
      </c>
      <c r="F1239" s="76">
        <v>45.840464214954025</v>
      </c>
      <c r="G1239" s="77">
        <v>2</v>
      </c>
      <c r="H1239" s="80">
        <f t="shared" si="76"/>
        <v>38.181500564804509</v>
      </c>
      <c r="I1239" s="80">
        <f t="shared" si="77"/>
        <v>1000</v>
      </c>
      <c r="K1239" s="80">
        <f t="shared" si="78"/>
        <v>0</v>
      </c>
      <c r="L1239" s="80" t="str">
        <f t="shared" si="79"/>
        <v/>
      </c>
    </row>
    <row r="1240" spans="1:12" x14ac:dyDescent="0.8">
      <c r="A1240" s="74">
        <v>1239</v>
      </c>
      <c r="B1240" s="75">
        <v>359539.36137995915</v>
      </c>
      <c r="C1240" s="76">
        <v>34.20183358983958</v>
      </c>
      <c r="D1240" s="76">
        <v>27.955099442787752</v>
      </c>
      <c r="E1240" s="76">
        <v>450.50129198256104</v>
      </c>
      <c r="F1240" s="76">
        <v>54.474904627085394</v>
      </c>
      <c r="G1240" s="77">
        <v>2</v>
      </c>
      <c r="H1240" s="80">
        <f t="shared" si="76"/>
        <v>34.20183358983958</v>
      </c>
      <c r="I1240" s="80">
        <f t="shared" si="77"/>
        <v>1000</v>
      </c>
      <c r="K1240" s="80">
        <f t="shared" si="78"/>
        <v>0</v>
      </c>
      <c r="L1240" s="80" t="str">
        <f t="shared" si="79"/>
        <v/>
      </c>
    </row>
    <row r="1241" spans="1:12" x14ac:dyDescent="0.8">
      <c r="A1241" s="74">
        <v>1240</v>
      </c>
      <c r="B1241" s="75">
        <v>545035.87910044682</v>
      </c>
      <c r="C1241" s="76">
        <v>36.012645672181741</v>
      </c>
      <c r="D1241" s="76">
        <v>27.78730265308096</v>
      </c>
      <c r="E1241" s="76">
        <v>711.58690358399451</v>
      </c>
      <c r="F1241" s="76">
        <v>41.422446221485316</v>
      </c>
      <c r="G1241" s="77">
        <v>1</v>
      </c>
      <c r="H1241" s="80">
        <f t="shared" si="76"/>
        <v>27.78730265308096</v>
      </c>
      <c r="I1241" s="80">
        <f t="shared" si="77"/>
        <v>1000</v>
      </c>
      <c r="K1241" s="80">
        <f t="shared" si="78"/>
        <v>0</v>
      </c>
      <c r="L1241" s="80" t="str">
        <f t="shared" si="79"/>
        <v/>
      </c>
    </row>
    <row r="1242" spans="1:12" x14ac:dyDescent="0.8">
      <c r="A1242" s="74">
        <v>1241</v>
      </c>
      <c r="B1242" s="75">
        <v>418634.80010412517</v>
      </c>
      <c r="C1242" s="76">
        <v>35.770553637538072</v>
      </c>
      <c r="D1242" s="76">
        <v>27.770367796993554</v>
      </c>
      <c r="E1242" s="76">
        <v>597.72001782378584</v>
      </c>
      <c r="F1242" s="76">
        <v>52.219468836903161</v>
      </c>
      <c r="G1242" s="77">
        <v>2</v>
      </c>
      <c r="H1242" s="80">
        <f t="shared" si="76"/>
        <v>35.770553637538072</v>
      </c>
      <c r="I1242" s="80">
        <f t="shared" si="77"/>
        <v>1000</v>
      </c>
      <c r="K1242" s="80">
        <f t="shared" si="78"/>
        <v>0</v>
      </c>
      <c r="L1242" s="80" t="str">
        <f t="shared" si="79"/>
        <v/>
      </c>
    </row>
    <row r="1243" spans="1:12" x14ac:dyDescent="0.8">
      <c r="A1243" s="74">
        <v>1242</v>
      </c>
      <c r="B1243" s="75">
        <v>22823.025512763532</v>
      </c>
      <c r="C1243" s="76">
        <v>35.545716056275729</v>
      </c>
      <c r="D1243" s="76">
        <v>29.959125007277876</v>
      </c>
      <c r="E1243" s="76">
        <v>526.86685201707178</v>
      </c>
      <c r="F1243" s="76">
        <v>31.780687334518817</v>
      </c>
      <c r="G1243" s="77">
        <v>3</v>
      </c>
      <c r="H1243" s="80">
        <f t="shared" si="76"/>
        <v>31.780687334518817</v>
      </c>
      <c r="I1243" s="80">
        <f t="shared" si="77"/>
        <v>526.86685201707178</v>
      </c>
      <c r="K1243" s="80">
        <f t="shared" si="78"/>
        <v>526.86685201707178</v>
      </c>
      <c r="L1243" s="80">
        <f t="shared" si="79"/>
        <v>526.86685201707178</v>
      </c>
    </row>
    <row r="1244" spans="1:12" x14ac:dyDescent="0.8">
      <c r="A1244" s="74">
        <v>1243</v>
      </c>
      <c r="B1244" s="75">
        <v>140277.43035735912</v>
      </c>
      <c r="C1244" s="76">
        <v>37.824948800765803</v>
      </c>
      <c r="D1244" s="76">
        <v>28.139991020357918</v>
      </c>
      <c r="E1244" s="76">
        <v>520.63920155856897</v>
      </c>
      <c r="F1244" s="76">
        <v>45.71497077867803</v>
      </c>
      <c r="G1244" s="77">
        <v>2</v>
      </c>
      <c r="H1244" s="80">
        <f t="shared" si="76"/>
        <v>37.824948800765803</v>
      </c>
      <c r="I1244" s="80">
        <f t="shared" si="77"/>
        <v>1000</v>
      </c>
      <c r="K1244" s="80">
        <f t="shared" si="78"/>
        <v>0</v>
      </c>
      <c r="L1244" s="80" t="str">
        <f t="shared" si="79"/>
        <v/>
      </c>
    </row>
    <row r="1245" spans="1:12" x14ac:dyDescent="0.8">
      <c r="A1245" s="74">
        <v>1244</v>
      </c>
      <c r="B1245" s="75">
        <v>423875.07316728169</v>
      </c>
      <c r="C1245" s="76">
        <v>37.659497146155935</v>
      </c>
      <c r="D1245" s="76">
        <v>24.510757507556431</v>
      </c>
      <c r="E1245" s="76">
        <v>442.67574241460312</v>
      </c>
      <c r="F1245" s="76">
        <v>39.200305104942935</v>
      </c>
      <c r="G1245" s="77">
        <v>1</v>
      </c>
      <c r="H1245" s="80">
        <f t="shared" si="76"/>
        <v>24.510757507556431</v>
      </c>
      <c r="I1245" s="80">
        <f t="shared" si="77"/>
        <v>1000</v>
      </c>
      <c r="K1245" s="80">
        <f t="shared" si="78"/>
        <v>0</v>
      </c>
      <c r="L1245" s="80" t="str">
        <f t="shared" si="79"/>
        <v/>
      </c>
    </row>
    <row r="1246" spans="1:12" x14ac:dyDescent="0.8">
      <c r="A1246" s="74">
        <v>1245</v>
      </c>
      <c r="B1246" s="75">
        <v>459102.29749722406</v>
      </c>
      <c r="C1246" s="76">
        <v>32.29763233199867</v>
      </c>
      <c r="D1246" s="76">
        <v>24.920528287112106</v>
      </c>
      <c r="E1246" s="76">
        <v>486.60455147832579</v>
      </c>
      <c r="F1246" s="76">
        <v>50.390454045548005</v>
      </c>
      <c r="G1246" s="77">
        <v>1</v>
      </c>
      <c r="H1246" s="80">
        <f t="shared" si="76"/>
        <v>24.920528287112106</v>
      </c>
      <c r="I1246" s="80">
        <f t="shared" si="77"/>
        <v>1000</v>
      </c>
      <c r="K1246" s="80">
        <f t="shared" si="78"/>
        <v>0</v>
      </c>
      <c r="L1246" s="80" t="str">
        <f t="shared" si="79"/>
        <v/>
      </c>
    </row>
    <row r="1247" spans="1:12" x14ac:dyDescent="0.8">
      <c r="A1247" s="74">
        <v>1246</v>
      </c>
      <c r="B1247" s="75">
        <v>-160914.53496163525</v>
      </c>
      <c r="C1247" s="76">
        <v>39.42185347536391</v>
      </c>
      <c r="D1247" s="76">
        <v>30.366030014770676</v>
      </c>
      <c r="E1247" s="76">
        <v>492.11935945848523</v>
      </c>
      <c r="F1247" s="76">
        <v>35.036369308952175</v>
      </c>
      <c r="G1247" s="77">
        <v>3</v>
      </c>
      <c r="H1247" s="80">
        <f t="shared" si="76"/>
        <v>35.036369308952175</v>
      </c>
      <c r="I1247" s="80">
        <f t="shared" si="77"/>
        <v>492.11935945848523</v>
      </c>
      <c r="K1247" s="80">
        <f t="shared" si="78"/>
        <v>492.11935945848523</v>
      </c>
      <c r="L1247" s="80">
        <f t="shared" si="79"/>
        <v>492.11935945848523</v>
      </c>
    </row>
    <row r="1248" spans="1:12" x14ac:dyDescent="0.8">
      <c r="A1248" s="74">
        <v>1247</v>
      </c>
      <c r="B1248" s="75">
        <v>80898.231214693747</v>
      </c>
      <c r="C1248" s="76">
        <v>38.822436191941293</v>
      </c>
      <c r="D1248" s="76">
        <v>24.164632762630365</v>
      </c>
      <c r="E1248" s="76">
        <v>497.81857029897731</v>
      </c>
      <c r="F1248" s="76">
        <v>32.895073819131099</v>
      </c>
      <c r="G1248" s="77">
        <v>2</v>
      </c>
      <c r="H1248" s="80">
        <f t="shared" si="76"/>
        <v>38.822436191941293</v>
      </c>
      <c r="I1248" s="80">
        <f t="shared" si="77"/>
        <v>1000</v>
      </c>
      <c r="K1248" s="80">
        <f t="shared" si="78"/>
        <v>0</v>
      </c>
      <c r="L1248" s="80" t="str">
        <f t="shared" si="79"/>
        <v/>
      </c>
    </row>
    <row r="1249" spans="1:12" x14ac:dyDescent="0.8">
      <c r="A1249" s="74">
        <v>1248</v>
      </c>
      <c r="B1249" s="75">
        <v>428618.27838166989</v>
      </c>
      <c r="C1249" s="76">
        <v>29.345249256909987</v>
      </c>
      <c r="D1249" s="76">
        <v>25.90480759892554</v>
      </c>
      <c r="E1249" s="76">
        <v>513.86794630526265</v>
      </c>
      <c r="F1249" s="76">
        <v>43.563354850089496</v>
      </c>
      <c r="G1249" s="77">
        <v>1</v>
      </c>
      <c r="H1249" s="80">
        <f t="shared" si="76"/>
        <v>25.90480759892554</v>
      </c>
      <c r="I1249" s="80">
        <f t="shared" si="77"/>
        <v>1000</v>
      </c>
      <c r="K1249" s="80">
        <f t="shared" si="78"/>
        <v>0</v>
      </c>
      <c r="L1249" s="80" t="str">
        <f t="shared" si="79"/>
        <v/>
      </c>
    </row>
    <row r="1250" spans="1:12" x14ac:dyDescent="0.8">
      <c r="A1250" s="74">
        <v>1249</v>
      </c>
      <c r="B1250" s="75">
        <v>339512.64770736801</v>
      </c>
      <c r="C1250" s="76">
        <v>33.186185256266974</v>
      </c>
      <c r="D1250" s="76">
        <v>23.961329814960589</v>
      </c>
      <c r="E1250" s="76">
        <v>416.75569510199779</v>
      </c>
      <c r="F1250" s="76">
        <v>45.248505825713636</v>
      </c>
      <c r="G1250" s="77">
        <v>2</v>
      </c>
      <c r="H1250" s="80">
        <f t="shared" si="76"/>
        <v>33.186185256266974</v>
      </c>
      <c r="I1250" s="80">
        <f t="shared" si="77"/>
        <v>1000</v>
      </c>
      <c r="K1250" s="80">
        <f t="shared" si="78"/>
        <v>0</v>
      </c>
      <c r="L1250" s="80" t="str">
        <f t="shared" si="79"/>
        <v/>
      </c>
    </row>
    <row r="1251" spans="1:12" x14ac:dyDescent="0.8">
      <c r="A1251" s="74">
        <v>1250</v>
      </c>
      <c r="B1251" s="75">
        <v>-126803.88672730164</v>
      </c>
      <c r="C1251" s="76">
        <v>30.701374526230381</v>
      </c>
      <c r="D1251" s="76">
        <v>29.878171697473956</v>
      </c>
      <c r="E1251" s="76">
        <v>573.43903253172368</v>
      </c>
      <c r="F1251" s="76">
        <v>42.287126503726029</v>
      </c>
      <c r="G1251" s="77">
        <v>3</v>
      </c>
      <c r="H1251" s="80">
        <f t="shared" si="76"/>
        <v>42.287126503726029</v>
      </c>
      <c r="I1251" s="80">
        <f t="shared" si="77"/>
        <v>573.43903253172368</v>
      </c>
      <c r="K1251" s="80">
        <f t="shared" si="78"/>
        <v>573.43903253172368</v>
      </c>
      <c r="L1251" s="80">
        <f t="shared" si="79"/>
        <v>573.43903253172368</v>
      </c>
    </row>
    <row r="1252" spans="1:12" x14ac:dyDescent="0.8">
      <c r="A1252" s="74">
        <v>1251</v>
      </c>
      <c r="B1252" s="75">
        <v>370607.94378782762</v>
      </c>
      <c r="C1252" s="76">
        <v>33.910939141633797</v>
      </c>
      <c r="D1252" s="76">
        <v>25.573070971596668</v>
      </c>
      <c r="E1252" s="76">
        <v>424.83851087235649</v>
      </c>
      <c r="F1252" s="76">
        <v>40.910035528815143</v>
      </c>
      <c r="G1252" s="77">
        <v>2</v>
      </c>
      <c r="H1252" s="80">
        <f t="shared" si="76"/>
        <v>33.910939141633797</v>
      </c>
      <c r="I1252" s="80">
        <f t="shared" si="77"/>
        <v>1000</v>
      </c>
      <c r="K1252" s="80">
        <f t="shared" si="78"/>
        <v>0</v>
      </c>
      <c r="L1252" s="80" t="str">
        <f t="shared" si="79"/>
        <v/>
      </c>
    </row>
    <row r="1253" spans="1:12" x14ac:dyDescent="0.8">
      <c r="A1253" s="74">
        <v>1252</v>
      </c>
      <c r="B1253" s="75">
        <v>412999.58021529065</v>
      </c>
      <c r="C1253" s="76">
        <v>32.564510105928349</v>
      </c>
      <c r="D1253" s="76">
        <v>25.296817226371701</v>
      </c>
      <c r="E1253" s="76">
        <v>531.41538724984093</v>
      </c>
      <c r="F1253" s="76">
        <v>42.437933979436195</v>
      </c>
      <c r="G1253" s="77">
        <v>2</v>
      </c>
      <c r="H1253" s="80">
        <f t="shared" si="76"/>
        <v>32.564510105928349</v>
      </c>
      <c r="I1253" s="80">
        <f t="shared" si="77"/>
        <v>1000</v>
      </c>
      <c r="K1253" s="80">
        <f t="shared" si="78"/>
        <v>0</v>
      </c>
      <c r="L1253" s="80" t="str">
        <f t="shared" si="79"/>
        <v/>
      </c>
    </row>
    <row r="1254" spans="1:12" x14ac:dyDescent="0.8">
      <c r="A1254" s="74">
        <v>1253</v>
      </c>
      <c r="B1254" s="75">
        <v>485408.76805013721</v>
      </c>
      <c r="C1254" s="76">
        <v>42.707822928820661</v>
      </c>
      <c r="D1254" s="76">
        <v>23.973860131960155</v>
      </c>
      <c r="E1254" s="76">
        <v>630.76205527596949</v>
      </c>
      <c r="F1254" s="76">
        <v>46.914437441694375</v>
      </c>
      <c r="G1254" s="77">
        <v>1</v>
      </c>
      <c r="H1254" s="80">
        <f t="shared" si="76"/>
        <v>23.973860131960155</v>
      </c>
      <c r="I1254" s="80">
        <f t="shared" si="77"/>
        <v>1000</v>
      </c>
      <c r="K1254" s="80">
        <f t="shared" si="78"/>
        <v>0</v>
      </c>
      <c r="L1254" s="80" t="str">
        <f t="shared" si="79"/>
        <v/>
      </c>
    </row>
    <row r="1255" spans="1:12" x14ac:dyDescent="0.8">
      <c r="A1255" s="74">
        <v>1254</v>
      </c>
      <c r="B1255" s="75">
        <v>569456.64049699018</v>
      </c>
      <c r="C1255" s="76">
        <v>24.878605105263006</v>
      </c>
      <c r="D1255" s="76">
        <v>22.307563129948235</v>
      </c>
      <c r="E1255" s="76">
        <v>502.36873161418816</v>
      </c>
      <c r="F1255" s="76">
        <v>36.503707673816663</v>
      </c>
      <c r="G1255" s="77">
        <v>2</v>
      </c>
      <c r="H1255" s="80">
        <f t="shared" si="76"/>
        <v>24.878605105263006</v>
      </c>
      <c r="I1255" s="80">
        <f t="shared" si="77"/>
        <v>1000</v>
      </c>
      <c r="K1255" s="80">
        <f t="shared" si="78"/>
        <v>0</v>
      </c>
      <c r="L1255" s="80" t="str">
        <f t="shared" si="79"/>
        <v/>
      </c>
    </row>
    <row r="1256" spans="1:12" x14ac:dyDescent="0.8">
      <c r="A1256" s="74">
        <v>1255</v>
      </c>
      <c r="B1256" s="75">
        <v>420219.67467780947</v>
      </c>
      <c r="C1256" s="76">
        <v>35.142529269674384</v>
      </c>
      <c r="D1256" s="76">
        <v>27.987093156896211</v>
      </c>
      <c r="E1256" s="76">
        <v>476.2689083852286</v>
      </c>
      <c r="F1256" s="76">
        <v>46.815660451892235</v>
      </c>
      <c r="G1256" s="77">
        <v>1</v>
      </c>
      <c r="H1256" s="80">
        <f t="shared" si="76"/>
        <v>27.987093156896211</v>
      </c>
      <c r="I1256" s="80">
        <f t="shared" si="77"/>
        <v>1000</v>
      </c>
      <c r="K1256" s="80">
        <f t="shared" si="78"/>
        <v>0</v>
      </c>
      <c r="L1256" s="80" t="str">
        <f t="shared" si="79"/>
        <v/>
      </c>
    </row>
    <row r="1257" spans="1:12" x14ac:dyDescent="0.8">
      <c r="A1257" s="74">
        <v>1256</v>
      </c>
      <c r="B1257" s="75">
        <v>520553.34898536815</v>
      </c>
      <c r="C1257" s="76">
        <v>36.139831270430406</v>
      </c>
      <c r="D1257" s="76">
        <v>31.817227944114499</v>
      </c>
      <c r="E1257" s="76">
        <v>518.71876694738762</v>
      </c>
      <c r="F1257" s="76">
        <v>53.666351759402858</v>
      </c>
      <c r="G1257" s="77">
        <v>1</v>
      </c>
      <c r="H1257" s="80">
        <f t="shared" si="76"/>
        <v>31.817227944114499</v>
      </c>
      <c r="I1257" s="80">
        <f t="shared" si="77"/>
        <v>1000</v>
      </c>
      <c r="K1257" s="80">
        <f t="shared" si="78"/>
        <v>0</v>
      </c>
      <c r="L1257" s="80" t="str">
        <f t="shared" si="79"/>
        <v/>
      </c>
    </row>
    <row r="1258" spans="1:12" x14ac:dyDescent="0.8">
      <c r="A1258" s="74">
        <v>1257</v>
      </c>
      <c r="B1258" s="75">
        <v>332855.68325945549</v>
      </c>
      <c r="C1258" s="76">
        <v>28.53440612633063</v>
      </c>
      <c r="D1258" s="76">
        <v>25.335521603884324</v>
      </c>
      <c r="E1258" s="76">
        <v>654.77385410820875</v>
      </c>
      <c r="F1258" s="76">
        <v>43.482007635939809</v>
      </c>
      <c r="G1258" s="77">
        <v>2</v>
      </c>
      <c r="H1258" s="80">
        <f t="shared" si="76"/>
        <v>28.53440612633063</v>
      </c>
      <c r="I1258" s="80">
        <f t="shared" si="77"/>
        <v>1000</v>
      </c>
      <c r="K1258" s="80">
        <f t="shared" si="78"/>
        <v>0</v>
      </c>
      <c r="L1258" s="80" t="str">
        <f t="shared" si="79"/>
        <v/>
      </c>
    </row>
    <row r="1259" spans="1:12" x14ac:dyDescent="0.8">
      <c r="A1259" s="74">
        <v>1258</v>
      </c>
      <c r="B1259" s="75">
        <v>-109430.16614159988</v>
      </c>
      <c r="C1259" s="76">
        <v>33.991228860384723</v>
      </c>
      <c r="D1259" s="76">
        <v>27.568285839334678</v>
      </c>
      <c r="E1259" s="76">
        <v>596.44590862895052</v>
      </c>
      <c r="F1259" s="76">
        <v>40.474737996356488</v>
      </c>
      <c r="G1259" s="77">
        <v>3</v>
      </c>
      <c r="H1259" s="80">
        <f t="shared" si="76"/>
        <v>40.474737996356488</v>
      </c>
      <c r="I1259" s="80">
        <f t="shared" si="77"/>
        <v>596.44590862895052</v>
      </c>
      <c r="K1259" s="80">
        <f t="shared" si="78"/>
        <v>596.44590862895052</v>
      </c>
      <c r="L1259" s="80">
        <f t="shared" si="79"/>
        <v>596.44590862895052</v>
      </c>
    </row>
    <row r="1260" spans="1:12" x14ac:dyDescent="0.8">
      <c r="A1260" s="74">
        <v>1259</v>
      </c>
      <c r="B1260" s="75">
        <v>-327879.08773678634</v>
      </c>
      <c r="C1260" s="76">
        <v>31.689276212381934</v>
      </c>
      <c r="D1260" s="76">
        <v>29.867127814127059</v>
      </c>
      <c r="E1260" s="76">
        <v>572.49819429043248</v>
      </c>
      <c r="F1260" s="76">
        <v>52.367566248092743</v>
      </c>
      <c r="G1260" s="77">
        <v>3</v>
      </c>
      <c r="H1260" s="80">
        <f t="shared" si="76"/>
        <v>52.367566248092743</v>
      </c>
      <c r="I1260" s="80">
        <f t="shared" si="77"/>
        <v>572.49819429043248</v>
      </c>
      <c r="K1260" s="80">
        <f t="shared" si="78"/>
        <v>572.49819429043248</v>
      </c>
      <c r="L1260" s="80">
        <f t="shared" si="79"/>
        <v>572.49819429043248</v>
      </c>
    </row>
    <row r="1261" spans="1:12" x14ac:dyDescent="0.8">
      <c r="A1261" s="74">
        <v>1260</v>
      </c>
      <c r="B1261" s="75">
        <v>-151766.85901975352</v>
      </c>
      <c r="C1261" s="76">
        <v>35.510923243677823</v>
      </c>
      <c r="D1261" s="76">
        <v>27.951350950044407</v>
      </c>
      <c r="E1261" s="76">
        <v>494.34141852195825</v>
      </c>
      <c r="F1261" s="76">
        <v>41.14149084135785</v>
      </c>
      <c r="G1261" s="77">
        <v>3</v>
      </c>
      <c r="H1261" s="80">
        <f t="shared" si="76"/>
        <v>41.14149084135785</v>
      </c>
      <c r="I1261" s="80">
        <f t="shared" si="77"/>
        <v>494.34141852195825</v>
      </c>
      <c r="K1261" s="80">
        <f t="shared" si="78"/>
        <v>494.34141852195825</v>
      </c>
      <c r="L1261" s="80">
        <f t="shared" si="79"/>
        <v>494.34141852195825</v>
      </c>
    </row>
    <row r="1262" spans="1:12" x14ac:dyDescent="0.8">
      <c r="A1262" s="74">
        <v>1261</v>
      </c>
      <c r="B1262" s="75">
        <v>-77852.661482607713</v>
      </c>
      <c r="C1262" s="76">
        <v>43.694501357541739</v>
      </c>
      <c r="D1262" s="76">
        <v>31.939167311946019</v>
      </c>
      <c r="E1262" s="76">
        <v>483.77496118033434</v>
      </c>
      <c r="F1262" s="76">
        <v>33.477706373679005</v>
      </c>
      <c r="G1262" s="77">
        <v>3</v>
      </c>
      <c r="H1262" s="80">
        <f t="shared" si="76"/>
        <v>33.477706373679005</v>
      </c>
      <c r="I1262" s="80">
        <f t="shared" si="77"/>
        <v>483.77496118033434</v>
      </c>
      <c r="K1262" s="80">
        <f t="shared" si="78"/>
        <v>483.77496118033434</v>
      </c>
      <c r="L1262" s="80">
        <f t="shared" si="79"/>
        <v>483.77496118033434</v>
      </c>
    </row>
    <row r="1263" spans="1:12" x14ac:dyDescent="0.8">
      <c r="A1263" s="74">
        <v>1262</v>
      </c>
      <c r="B1263" s="75">
        <v>277919.76484591211</v>
      </c>
      <c r="C1263" s="76">
        <v>33.950141676923131</v>
      </c>
      <c r="D1263" s="76">
        <v>25.838893857559807</v>
      </c>
      <c r="E1263" s="76">
        <v>605.85842823866381</v>
      </c>
      <c r="F1263" s="76">
        <v>42.169199275829328</v>
      </c>
      <c r="G1263" s="77">
        <v>2</v>
      </c>
      <c r="H1263" s="80">
        <f t="shared" si="76"/>
        <v>33.950141676923131</v>
      </c>
      <c r="I1263" s="80">
        <f t="shared" si="77"/>
        <v>1000</v>
      </c>
      <c r="K1263" s="80">
        <f t="shared" si="78"/>
        <v>0</v>
      </c>
      <c r="L1263" s="80" t="str">
        <f t="shared" si="79"/>
        <v/>
      </c>
    </row>
    <row r="1264" spans="1:12" x14ac:dyDescent="0.8">
      <c r="A1264" s="74">
        <v>1263</v>
      </c>
      <c r="B1264" s="75">
        <v>361883.51881469507</v>
      </c>
      <c r="C1264" s="76">
        <v>31.891673521932454</v>
      </c>
      <c r="D1264" s="76">
        <v>28.584430797380175</v>
      </c>
      <c r="E1264" s="76">
        <v>587.02659876958478</v>
      </c>
      <c r="F1264" s="76">
        <v>44.342428615795704</v>
      </c>
      <c r="G1264" s="77">
        <v>2</v>
      </c>
      <c r="H1264" s="80">
        <f t="shared" si="76"/>
        <v>31.891673521932454</v>
      </c>
      <c r="I1264" s="80">
        <f t="shared" si="77"/>
        <v>1000</v>
      </c>
      <c r="K1264" s="80">
        <f t="shared" si="78"/>
        <v>0</v>
      </c>
      <c r="L1264" s="80" t="str">
        <f t="shared" si="79"/>
        <v/>
      </c>
    </row>
    <row r="1265" spans="1:12" x14ac:dyDescent="0.8">
      <c r="A1265" s="74">
        <v>1264</v>
      </c>
      <c r="B1265" s="75">
        <v>-133170.62233427679</v>
      </c>
      <c r="C1265" s="76">
        <v>48.425388470383169</v>
      </c>
      <c r="D1265" s="76">
        <v>22.647305630042759</v>
      </c>
      <c r="E1265" s="76">
        <v>632.11208543702867</v>
      </c>
      <c r="F1265" s="76">
        <v>44.3742162907281</v>
      </c>
      <c r="G1265" s="77">
        <v>2</v>
      </c>
      <c r="H1265" s="80">
        <f t="shared" si="76"/>
        <v>48.425388470383169</v>
      </c>
      <c r="I1265" s="80">
        <f t="shared" si="77"/>
        <v>1000</v>
      </c>
      <c r="K1265" s="80">
        <f t="shared" si="78"/>
        <v>0</v>
      </c>
      <c r="L1265" s="80" t="str">
        <f t="shared" si="79"/>
        <v/>
      </c>
    </row>
    <row r="1266" spans="1:12" x14ac:dyDescent="0.8">
      <c r="A1266" s="74">
        <v>1265</v>
      </c>
      <c r="B1266" s="75">
        <v>526429.24199547525</v>
      </c>
      <c r="C1266" s="76">
        <v>29.058097931608444</v>
      </c>
      <c r="D1266" s="76">
        <v>32.855226268497553</v>
      </c>
      <c r="E1266" s="76">
        <v>661.68716291167107</v>
      </c>
      <c r="F1266" s="76">
        <v>41.799252516881495</v>
      </c>
      <c r="G1266" s="77">
        <v>2</v>
      </c>
      <c r="H1266" s="80">
        <f t="shared" si="76"/>
        <v>29.058097931608444</v>
      </c>
      <c r="I1266" s="80">
        <f t="shared" si="77"/>
        <v>1000</v>
      </c>
      <c r="K1266" s="80">
        <f t="shared" si="78"/>
        <v>0</v>
      </c>
      <c r="L1266" s="80" t="str">
        <f t="shared" si="79"/>
        <v/>
      </c>
    </row>
    <row r="1267" spans="1:12" x14ac:dyDescent="0.8">
      <c r="A1267" s="74">
        <v>1266</v>
      </c>
      <c r="B1267" s="75">
        <v>336163.07217888092</v>
      </c>
      <c r="C1267" s="76">
        <v>36.073118703672442</v>
      </c>
      <c r="D1267" s="76">
        <v>33.192294411568326</v>
      </c>
      <c r="E1267" s="76">
        <v>591.09616940037722</v>
      </c>
      <c r="F1267" s="76">
        <v>44.277422089446439</v>
      </c>
      <c r="G1267" s="77">
        <v>2</v>
      </c>
      <c r="H1267" s="80">
        <f t="shared" si="76"/>
        <v>36.073118703672442</v>
      </c>
      <c r="I1267" s="80">
        <f t="shared" si="77"/>
        <v>1000</v>
      </c>
      <c r="K1267" s="80">
        <f t="shared" si="78"/>
        <v>0</v>
      </c>
      <c r="L1267" s="80" t="str">
        <f t="shared" si="79"/>
        <v/>
      </c>
    </row>
    <row r="1268" spans="1:12" x14ac:dyDescent="0.8">
      <c r="A1268" s="74">
        <v>1267</v>
      </c>
      <c r="B1268" s="75">
        <v>452894.94445093162</v>
      </c>
      <c r="C1268" s="76">
        <v>42.837965720358802</v>
      </c>
      <c r="D1268" s="76">
        <v>26.231527555687315</v>
      </c>
      <c r="E1268" s="76">
        <v>578.89223462379357</v>
      </c>
      <c r="F1268" s="76">
        <v>43.261352760836708</v>
      </c>
      <c r="G1268" s="77">
        <v>1</v>
      </c>
      <c r="H1268" s="80">
        <f t="shared" si="76"/>
        <v>26.231527555687315</v>
      </c>
      <c r="I1268" s="80">
        <f t="shared" si="77"/>
        <v>1000</v>
      </c>
      <c r="K1268" s="80">
        <f t="shared" si="78"/>
        <v>0</v>
      </c>
      <c r="L1268" s="80" t="str">
        <f t="shared" si="79"/>
        <v/>
      </c>
    </row>
    <row r="1269" spans="1:12" x14ac:dyDescent="0.8">
      <c r="A1269" s="74">
        <v>1268</v>
      </c>
      <c r="B1269" s="75">
        <v>623327.97200972913</v>
      </c>
      <c r="C1269" s="76">
        <v>30.579813353833707</v>
      </c>
      <c r="D1269" s="76">
        <v>25.519844095165514</v>
      </c>
      <c r="E1269" s="76">
        <v>450.32325352478972</v>
      </c>
      <c r="F1269" s="76">
        <v>34.994887049071664</v>
      </c>
      <c r="G1269" s="77">
        <v>2</v>
      </c>
      <c r="H1269" s="80">
        <f t="shared" si="76"/>
        <v>30.579813353833707</v>
      </c>
      <c r="I1269" s="80">
        <f t="shared" si="77"/>
        <v>1000</v>
      </c>
      <c r="K1269" s="80">
        <f t="shared" si="78"/>
        <v>0</v>
      </c>
      <c r="L1269" s="80" t="str">
        <f t="shared" si="79"/>
        <v/>
      </c>
    </row>
    <row r="1270" spans="1:12" x14ac:dyDescent="0.8">
      <c r="A1270" s="74">
        <v>1269</v>
      </c>
      <c r="B1270" s="75">
        <v>404015.51240636874</v>
      </c>
      <c r="C1270" s="76">
        <v>33.773553534280452</v>
      </c>
      <c r="D1270" s="76">
        <v>27.322375736596562</v>
      </c>
      <c r="E1270" s="76">
        <v>550.3576970306458</v>
      </c>
      <c r="F1270" s="76">
        <v>36.691299562644303</v>
      </c>
      <c r="G1270" s="77">
        <v>2</v>
      </c>
      <c r="H1270" s="80">
        <f t="shared" si="76"/>
        <v>33.773553534280452</v>
      </c>
      <c r="I1270" s="80">
        <f t="shared" si="77"/>
        <v>1000</v>
      </c>
      <c r="K1270" s="80">
        <f t="shared" si="78"/>
        <v>0</v>
      </c>
      <c r="L1270" s="80" t="str">
        <f t="shared" si="79"/>
        <v/>
      </c>
    </row>
    <row r="1271" spans="1:12" x14ac:dyDescent="0.8">
      <c r="A1271" s="74">
        <v>1270</v>
      </c>
      <c r="B1271" s="75">
        <v>190981.74412461277</v>
      </c>
      <c r="C1271" s="76">
        <v>39.15211488668858</v>
      </c>
      <c r="D1271" s="76">
        <v>25.444993887391696</v>
      </c>
      <c r="E1271" s="76">
        <v>696.16050872580161</v>
      </c>
      <c r="F1271" s="76">
        <v>31.585823371317286</v>
      </c>
      <c r="G1271" s="77">
        <v>2</v>
      </c>
      <c r="H1271" s="80">
        <f t="shared" si="76"/>
        <v>39.15211488668858</v>
      </c>
      <c r="I1271" s="80">
        <f t="shared" si="77"/>
        <v>1000</v>
      </c>
      <c r="K1271" s="80">
        <f t="shared" si="78"/>
        <v>0</v>
      </c>
      <c r="L1271" s="80" t="str">
        <f t="shared" si="79"/>
        <v/>
      </c>
    </row>
    <row r="1272" spans="1:12" x14ac:dyDescent="0.8">
      <c r="A1272" s="74">
        <v>1271</v>
      </c>
      <c r="B1272" s="75">
        <v>365263.78134356579</v>
      </c>
      <c r="C1272" s="76">
        <v>24.321503077607147</v>
      </c>
      <c r="D1272" s="76">
        <v>21.545914020340668</v>
      </c>
      <c r="E1272" s="76">
        <v>588.63717198761719</v>
      </c>
      <c r="F1272" s="76">
        <v>40.120015175248753</v>
      </c>
      <c r="G1272" s="77">
        <v>1</v>
      </c>
      <c r="H1272" s="80">
        <f t="shared" si="76"/>
        <v>21.545914020340668</v>
      </c>
      <c r="I1272" s="80">
        <f t="shared" si="77"/>
        <v>1000</v>
      </c>
      <c r="K1272" s="80">
        <f t="shared" si="78"/>
        <v>0</v>
      </c>
      <c r="L1272" s="80" t="str">
        <f t="shared" si="79"/>
        <v/>
      </c>
    </row>
    <row r="1273" spans="1:12" x14ac:dyDescent="0.8">
      <c r="A1273" s="74">
        <v>1272</v>
      </c>
      <c r="B1273" s="75">
        <v>539258.41148129827</v>
      </c>
      <c r="C1273" s="76">
        <v>41.452566652950708</v>
      </c>
      <c r="D1273" s="76">
        <v>29.927928126353585</v>
      </c>
      <c r="E1273" s="76">
        <v>529.50003467231681</v>
      </c>
      <c r="F1273" s="76">
        <v>43.43651477982587</v>
      </c>
      <c r="G1273" s="77">
        <v>1</v>
      </c>
      <c r="H1273" s="80">
        <f t="shared" si="76"/>
        <v>29.927928126353585</v>
      </c>
      <c r="I1273" s="80">
        <f t="shared" si="77"/>
        <v>1000</v>
      </c>
      <c r="K1273" s="80">
        <f t="shared" si="78"/>
        <v>0</v>
      </c>
      <c r="L1273" s="80" t="str">
        <f t="shared" si="79"/>
        <v/>
      </c>
    </row>
    <row r="1274" spans="1:12" x14ac:dyDescent="0.8">
      <c r="A1274" s="74">
        <v>1273</v>
      </c>
      <c r="B1274" s="75">
        <v>-81530.447699576616</v>
      </c>
      <c r="C1274" s="76">
        <v>46.089567810020583</v>
      </c>
      <c r="D1274" s="76">
        <v>25.144886720069632</v>
      </c>
      <c r="E1274" s="76">
        <v>624.49889170112738</v>
      </c>
      <c r="F1274" s="76">
        <v>43.951421420692107</v>
      </c>
      <c r="G1274" s="77">
        <v>3</v>
      </c>
      <c r="H1274" s="80">
        <f t="shared" si="76"/>
        <v>43.951421420692107</v>
      </c>
      <c r="I1274" s="80">
        <f t="shared" si="77"/>
        <v>624.49889170112738</v>
      </c>
      <c r="K1274" s="80">
        <f t="shared" si="78"/>
        <v>624.49889170112738</v>
      </c>
      <c r="L1274" s="80">
        <f t="shared" si="79"/>
        <v>624.49889170112738</v>
      </c>
    </row>
    <row r="1275" spans="1:12" x14ac:dyDescent="0.8">
      <c r="A1275" s="74">
        <v>1274</v>
      </c>
      <c r="B1275" s="75">
        <v>8710.2858316441998</v>
      </c>
      <c r="C1275" s="76">
        <v>44.58487927983942</v>
      </c>
      <c r="D1275" s="76">
        <v>26.118420151501564</v>
      </c>
      <c r="E1275" s="76">
        <v>504.32454166226131</v>
      </c>
      <c r="F1275" s="76">
        <v>40.303366766835765</v>
      </c>
      <c r="G1275" s="77">
        <v>2</v>
      </c>
      <c r="H1275" s="80">
        <f t="shared" si="76"/>
        <v>44.58487927983942</v>
      </c>
      <c r="I1275" s="80">
        <f t="shared" si="77"/>
        <v>1000</v>
      </c>
      <c r="K1275" s="80">
        <f t="shared" si="78"/>
        <v>0</v>
      </c>
      <c r="L1275" s="80" t="str">
        <f t="shared" si="79"/>
        <v/>
      </c>
    </row>
    <row r="1276" spans="1:12" x14ac:dyDescent="0.8">
      <c r="A1276" s="74">
        <v>1275</v>
      </c>
      <c r="B1276" s="75">
        <v>523021.63298463938</v>
      </c>
      <c r="C1276" s="76">
        <v>23.760093494650061</v>
      </c>
      <c r="D1276" s="76">
        <v>26.616428504585173</v>
      </c>
      <c r="E1276" s="76">
        <v>701.89287611589509</v>
      </c>
      <c r="F1276" s="76">
        <v>42.716110476767923</v>
      </c>
      <c r="G1276" s="77">
        <v>2</v>
      </c>
      <c r="H1276" s="80">
        <f t="shared" si="76"/>
        <v>23.760093494650061</v>
      </c>
      <c r="I1276" s="80">
        <f t="shared" si="77"/>
        <v>1000</v>
      </c>
      <c r="K1276" s="80">
        <f t="shared" si="78"/>
        <v>0</v>
      </c>
      <c r="L1276" s="80" t="str">
        <f t="shared" si="79"/>
        <v/>
      </c>
    </row>
    <row r="1277" spans="1:12" x14ac:dyDescent="0.8">
      <c r="A1277" s="74">
        <v>1276</v>
      </c>
      <c r="B1277" s="75">
        <v>479481.85970152565</v>
      </c>
      <c r="C1277" s="76">
        <v>33.051924506470527</v>
      </c>
      <c r="D1277" s="76">
        <v>31.566776051177346</v>
      </c>
      <c r="E1277" s="76">
        <v>470.91001071022231</v>
      </c>
      <c r="F1277" s="76">
        <v>47.252037080773334</v>
      </c>
      <c r="G1277" s="77">
        <v>2</v>
      </c>
      <c r="H1277" s="80">
        <f t="shared" si="76"/>
        <v>33.051924506470527</v>
      </c>
      <c r="I1277" s="80">
        <f t="shared" si="77"/>
        <v>1000</v>
      </c>
      <c r="K1277" s="80">
        <f t="shared" si="78"/>
        <v>0</v>
      </c>
      <c r="L1277" s="80" t="str">
        <f t="shared" si="79"/>
        <v/>
      </c>
    </row>
    <row r="1278" spans="1:12" x14ac:dyDescent="0.8">
      <c r="A1278" s="74">
        <v>1277</v>
      </c>
      <c r="B1278" s="75">
        <v>678632.10969433235</v>
      </c>
      <c r="C1278" s="76">
        <v>35.130233307106352</v>
      </c>
      <c r="D1278" s="76">
        <v>23.705242190164238</v>
      </c>
      <c r="E1278" s="76">
        <v>446.40601591046328</v>
      </c>
      <c r="F1278" s="76">
        <v>37.588002013958231</v>
      </c>
      <c r="G1278" s="77">
        <v>1</v>
      </c>
      <c r="H1278" s="80">
        <f t="shared" si="76"/>
        <v>23.705242190164238</v>
      </c>
      <c r="I1278" s="80">
        <f t="shared" si="77"/>
        <v>1000</v>
      </c>
      <c r="K1278" s="80">
        <f t="shared" si="78"/>
        <v>0</v>
      </c>
      <c r="L1278" s="80" t="str">
        <f t="shared" si="79"/>
        <v/>
      </c>
    </row>
    <row r="1279" spans="1:12" x14ac:dyDescent="0.8">
      <c r="A1279" s="74">
        <v>1278</v>
      </c>
      <c r="B1279" s="75">
        <v>423687.36072890204</v>
      </c>
      <c r="C1279" s="76">
        <v>29.63764893508591</v>
      </c>
      <c r="D1279" s="76">
        <v>22.347339846228834</v>
      </c>
      <c r="E1279" s="76">
        <v>655.00538834423207</v>
      </c>
      <c r="F1279" s="76">
        <v>35.855723818340728</v>
      </c>
      <c r="G1279" s="77">
        <v>2</v>
      </c>
      <c r="H1279" s="80">
        <f t="shared" si="76"/>
        <v>29.63764893508591</v>
      </c>
      <c r="I1279" s="80">
        <f t="shared" si="77"/>
        <v>1000</v>
      </c>
      <c r="K1279" s="80">
        <f t="shared" si="78"/>
        <v>0</v>
      </c>
      <c r="L1279" s="80" t="str">
        <f t="shared" si="79"/>
        <v/>
      </c>
    </row>
    <row r="1280" spans="1:12" x14ac:dyDescent="0.8">
      <c r="A1280" s="74">
        <v>1279</v>
      </c>
      <c r="B1280" s="75">
        <v>-39803.27682530717</v>
      </c>
      <c r="C1280" s="76">
        <v>33.35010043934615</v>
      </c>
      <c r="D1280" s="76">
        <v>28.391983023799654</v>
      </c>
      <c r="E1280" s="76">
        <v>544.89293848122418</v>
      </c>
      <c r="F1280" s="76">
        <v>38.677978367571171</v>
      </c>
      <c r="G1280" s="77">
        <v>3</v>
      </c>
      <c r="H1280" s="80">
        <f t="shared" si="76"/>
        <v>38.677978367571171</v>
      </c>
      <c r="I1280" s="80">
        <f t="shared" si="77"/>
        <v>544.89293848122418</v>
      </c>
      <c r="K1280" s="80">
        <f t="shared" si="78"/>
        <v>544.89293848122418</v>
      </c>
      <c r="L1280" s="80">
        <f t="shared" si="79"/>
        <v>544.89293848122418</v>
      </c>
    </row>
    <row r="1281" spans="1:12" x14ac:dyDescent="0.8">
      <c r="A1281" s="74">
        <v>1280</v>
      </c>
      <c r="B1281" s="75">
        <v>470030.13456531032</v>
      </c>
      <c r="C1281" s="76">
        <v>30.263086557792583</v>
      </c>
      <c r="D1281" s="76">
        <v>33.110147183210138</v>
      </c>
      <c r="E1281" s="76">
        <v>656.55966775325646</v>
      </c>
      <c r="F1281" s="76">
        <v>33.694204362306259</v>
      </c>
      <c r="G1281" s="77">
        <v>2</v>
      </c>
      <c r="H1281" s="80">
        <f t="shared" si="76"/>
        <v>30.263086557792583</v>
      </c>
      <c r="I1281" s="80">
        <f t="shared" si="77"/>
        <v>1000</v>
      </c>
      <c r="K1281" s="80">
        <f t="shared" si="78"/>
        <v>0</v>
      </c>
      <c r="L1281" s="80" t="str">
        <f t="shared" si="79"/>
        <v/>
      </c>
    </row>
    <row r="1282" spans="1:12" x14ac:dyDescent="0.8">
      <c r="A1282" s="74">
        <v>1281</v>
      </c>
      <c r="B1282" s="75">
        <v>-148766.14259297913</v>
      </c>
      <c r="C1282" s="76">
        <v>44.299969242787682</v>
      </c>
      <c r="D1282" s="76">
        <v>26.566005199314233</v>
      </c>
      <c r="E1282" s="76">
        <v>654.65464556233019</v>
      </c>
      <c r="F1282" s="76">
        <v>39.456670447410744</v>
      </c>
      <c r="G1282" s="77">
        <v>3</v>
      </c>
      <c r="H1282" s="80">
        <f t="shared" si="76"/>
        <v>39.456670447410744</v>
      </c>
      <c r="I1282" s="80">
        <f t="shared" si="77"/>
        <v>654.65464556233019</v>
      </c>
      <c r="K1282" s="80">
        <f t="shared" si="78"/>
        <v>654.65464556233019</v>
      </c>
      <c r="L1282" s="80">
        <f t="shared" si="79"/>
        <v>654.65464556233019</v>
      </c>
    </row>
    <row r="1283" spans="1:12" x14ac:dyDescent="0.8">
      <c r="A1283" s="74">
        <v>1282</v>
      </c>
      <c r="B1283" s="75">
        <v>390198.33508644043</v>
      </c>
      <c r="C1283" s="76">
        <v>36.176823690995704</v>
      </c>
      <c r="D1283" s="76">
        <v>27.759918672967341</v>
      </c>
      <c r="E1283" s="76">
        <v>640.93614172528646</v>
      </c>
      <c r="F1283" s="76">
        <v>51.624454355464479</v>
      </c>
      <c r="G1283" s="77">
        <v>2</v>
      </c>
      <c r="H1283" s="80">
        <f t="shared" ref="H1283:H1346" si="80">IF($G1283 = 1, $D1283, IF($G1283 = 2, $C1283, IF($G1283 = 3, $F1283)))</f>
        <v>36.176823690995704</v>
      </c>
      <c r="I1283" s="80">
        <f t="shared" ref="I1283:I1346" si="81">IF($G1283 = 1, 1000, IF($G1283 = 2, 1000, IF($G1283 = 3, $E1283)))</f>
        <v>1000</v>
      </c>
      <c r="K1283" s="80">
        <f t="shared" ref="K1283:K1346" si="82">IF($G1283 = 3, $E1283, 0)</f>
        <v>0</v>
      </c>
      <c r="L1283" s="80" t="str">
        <f t="shared" ref="L1283:L1346" si="83">IF($G1283 = 3, $E1283, "")</f>
        <v/>
      </c>
    </row>
    <row r="1284" spans="1:12" x14ac:dyDescent="0.8">
      <c r="A1284" s="74">
        <v>1283</v>
      </c>
      <c r="B1284" s="75">
        <v>509735.67148870626</v>
      </c>
      <c r="C1284" s="76">
        <v>29.820665355759953</v>
      </c>
      <c r="D1284" s="76">
        <v>31.776132355530233</v>
      </c>
      <c r="E1284" s="76">
        <v>492.52872801170912</v>
      </c>
      <c r="F1284" s="76">
        <v>46.908922924518791</v>
      </c>
      <c r="G1284" s="77">
        <v>1</v>
      </c>
      <c r="H1284" s="80">
        <f t="shared" si="80"/>
        <v>31.776132355530233</v>
      </c>
      <c r="I1284" s="80">
        <f t="shared" si="81"/>
        <v>1000</v>
      </c>
      <c r="K1284" s="80">
        <f t="shared" si="82"/>
        <v>0</v>
      </c>
      <c r="L1284" s="80" t="str">
        <f t="shared" si="83"/>
        <v/>
      </c>
    </row>
    <row r="1285" spans="1:12" x14ac:dyDescent="0.8">
      <c r="A1285" s="74">
        <v>1284</v>
      </c>
      <c r="B1285" s="75">
        <v>327224.75912672002</v>
      </c>
      <c r="C1285" s="76">
        <v>30.432357801920702</v>
      </c>
      <c r="D1285" s="76">
        <v>26.400341652444791</v>
      </c>
      <c r="E1285" s="76">
        <v>557.75447735007299</v>
      </c>
      <c r="F1285" s="76">
        <v>46.578240948038243</v>
      </c>
      <c r="G1285" s="77">
        <v>2</v>
      </c>
      <c r="H1285" s="80">
        <f t="shared" si="80"/>
        <v>30.432357801920702</v>
      </c>
      <c r="I1285" s="80">
        <f t="shared" si="81"/>
        <v>1000</v>
      </c>
      <c r="K1285" s="80">
        <f t="shared" si="82"/>
        <v>0</v>
      </c>
      <c r="L1285" s="80" t="str">
        <f t="shared" si="83"/>
        <v/>
      </c>
    </row>
    <row r="1286" spans="1:12" x14ac:dyDescent="0.8">
      <c r="A1286" s="74">
        <v>1285</v>
      </c>
      <c r="B1286" s="75">
        <v>37394.547417349648</v>
      </c>
      <c r="C1286" s="76">
        <v>41.325751406352367</v>
      </c>
      <c r="D1286" s="76">
        <v>26.082218779421137</v>
      </c>
      <c r="E1286" s="76">
        <v>591.90039116743992</v>
      </c>
      <c r="F1286" s="76">
        <v>37.292775471156681</v>
      </c>
      <c r="G1286" s="77">
        <v>3</v>
      </c>
      <c r="H1286" s="80">
        <f t="shared" si="80"/>
        <v>37.292775471156681</v>
      </c>
      <c r="I1286" s="80">
        <f t="shared" si="81"/>
        <v>591.90039116743992</v>
      </c>
      <c r="K1286" s="80">
        <f t="shared" si="82"/>
        <v>591.90039116743992</v>
      </c>
      <c r="L1286" s="80">
        <f t="shared" si="83"/>
        <v>591.90039116743992</v>
      </c>
    </row>
    <row r="1287" spans="1:12" x14ac:dyDescent="0.8">
      <c r="A1287" s="74">
        <v>1286</v>
      </c>
      <c r="B1287" s="75">
        <v>-57472.562339561759</v>
      </c>
      <c r="C1287" s="76">
        <v>37.197317741307593</v>
      </c>
      <c r="D1287" s="76">
        <v>24.444989203285694</v>
      </c>
      <c r="E1287" s="76">
        <v>607.10157105580765</v>
      </c>
      <c r="F1287" s="76">
        <v>39.512682814751514</v>
      </c>
      <c r="G1287" s="77">
        <v>3</v>
      </c>
      <c r="H1287" s="80">
        <f t="shared" si="80"/>
        <v>39.512682814751514</v>
      </c>
      <c r="I1287" s="80">
        <f t="shared" si="81"/>
        <v>607.10157105580765</v>
      </c>
      <c r="K1287" s="80">
        <f t="shared" si="82"/>
        <v>607.10157105580765</v>
      </c>
      <c r="L1287" s="80">
        <f t="shared" si="83"/>
        <v>607.10157105580765</v>
      </c>
    </row>
    <row r="1288" spans="1:12" x14ac:dyDescent="0.8">
      <c r="A1288" s="74">
        <v>1287</v>
      </c>
      <c r="B1288" s="75">
        <v>-339651.40999333281</v>
      </c>
      <c r="C1288" s="76">
        <v>33.619847417200148</v>
      </c>
      <c r="D1288" s="76">
        <v>31.374518475706179</v>
      </c>
      <c r="E1288" s="76">
        <v>479.25660364595944</v>
      </c>
      <c r="F1288" s="76">
        <v>52.694447803352702</v>
      </c>
      <c r="G1288" s="77">
        <v>3</v>
      </c>
      <c r="H1288" s="80">
        <f t="shared" si="80"/>
        <v>52.694447803352702</v>
      </c>
      <c r="I1288" s="80">
        <f t="shared" si="81"/>
        <v>479.25660364595944</v>
      </c>
      <c r="K1288" s="80">
        <f t="shared" si="82"/>
        <v>479.25660364595944</v>
      </c>
      <c r="L1288" s="80">
        <f t="shared" si="83"/>
        <v>479.25660364595944</v>
      </c>
    </row>
    <row r="1289" spans="1:12" x14ac:dyDescent="0.8">
      <c r="A1289" s="74">
        <v>1288</v>
      </c>
      <c r="B1289" s="75">
        <v>-175155.68553173821</v>
      </c>
      <c r="C1289" s="76">
        <v>32.299204578237628</v>
      </c>
      <c r="D1289" s="76">
        <v>25.671272854202321</v>
      </c>
      <c r="E1289" s="76">
        <v>466.70426104061892</v>
      </c>
      <c r="F1289" s="76">
        <v>42.665814122805052</v>
      </c>
      <c r="G1289" s="77">
        <v>3</v>
      </c>
      <c r="H1289" s="80">
        <f t="shared" si="80"/>
        <v>42.665814122805052</v>
      </c>
      <c r="I1289" s="80">
        <f t="shared" si="81"/>
        <v>466.70426104061892</v>
      </c>
      <c r="K1289" s="80">
        <f t="shared" si="82"/>
        <v>466.70426104061892</v>
      </c>
      <c r="L1289" s="80">
        <f t="shared" si="83"/>
        <v>466.70426104061892</v>
      </c>
    </row>
    <row r="1290" spans="1:12" x14ac:dyDescent="0.8">
      <c r="A1290" s="74">
        <v>1289</v>
      </c>
      <c r="B1290" s="75">
        <v>502490.4338565974</v>
      </c>
      <c r="C1290" s="76">
        <v>27.053609739049655</v>
      </c>
      <c r="D1290" s="76">
        <v>25.218649922492816</v>
      </c>
      <c r="E1290" s="76">
        <v>746.05452885040734</v>
      </c>
      <c r="F1290" s="76">
        <v>37.454709552178642</v>
      </c>
      <c r="G1290" s="77">
        <v>2</v>
      </c>
      <c r="H1290" s="80">
        <f t="shared" si="80"/>
        <v>27.053609739049655</v>
      </c>
      <c r="I1290" s="80">
        <f t="shared" si="81"/>
        <v>1000</v>
      </c>
      <c r="K1290" s="80">
        <f t="shared" si="82"/>
        <v>0</v>
      </c>
      <c r="L1290" s="80" t="str">
        <f t="shared" si="83"/>
        <v/>
      </c>
    </row>
    <row r="1291" spans="1:12" x14ac:dyDescent="0.8">
      <c r="A1291" s="74">
        <v>1290</v>
      </c>
      <c r="B1291" s="75">
        <v>672470.30707717268</v>
      </c>
      <c r="C1291" s="76">
        <v>25.810174012570418</v>
      </c>
      <c r="D1291" s="76">
        <v>34.388986101419178</v>
      </c>
      <c r="E1291" s="76">
        <v>614.78110852664213</v>
      </c>
      <c r="F1291" s="76">
        <v>45.819201275743019</v>
      </c>
      <c r="G1291" s="77">
        <v>2</v>
      </c>
      <c r="H1291" s="80">
        <f t="shared" si="80"/>
        <v>25.810174012570418</v>
      </c>
      <c r="I1291" s="80">
        <f t="shared" si="81"/>
        <v>1000</v>
      </c>
      <c r="K1291" s="80">
        <f t="shared" si="82"/>
        <v>0</v>
      </c>
      <c r="L1291" s="80" t="str">
        <f t="shared" si="83"/>
        <v/>
      </c>
    </row>
    <row r="1292" spans="1:12" x14ac:dyDescent="0.8">
      <c r="A1292" s="74">
        <v>1291</v>
      </c>
      <c r="B1292" s="75">
        <v>343764.55695227697</v>
      </c>
      <c r="C1292" s="76">
        <v>33.41262952242311</v>
      </c>
      <c r="D1292" s="76">
        <v>27.112374224549921</v>
      </c>
      <c r="E1292" s="76">
        <v>550.14673320041379</v>
      </c>
      <c r="F1292" s="76">
        <v>31.249094940971609</v>
      </c>
      <c r="G1292" s="77">
        <v>2</v>
      </c>
      <c r="H1292" s="80">
        <f t="shared" si="80"/>
        <v>33.41262952242311</v>
      </c>
      <c r="I1292" s="80">
        <f t="shared" si="81"/>
        <v>1000</v>
      </c>
      <c r="K1292" s="80">
        <f t="shared" si="82"/>
        <v>0</v>
      </c>
      <c r="L1292" s="80" t="str">
        <f t="shared" si="83"/>
        <v/>
      </c>
    </row>
    <row r="1293" spans="1:12" x14ac:dyDescent="0.8">
      <c r="A1293" s="74">
        <v>1292</v>
      </c>
      <c r="B1293" s="75">
        <v>546812.84220041684</v>
      </c>
      <c r="C1293" s="76">
        <v>37.451687683575948</v>
      </c>
      <c r="D1293" s="76">
        <v>25.295918698124051</v>
      </c>
      <c r="E1293" s="76">
        <v>684.2178630110626</v>
      </c>
      <c r="F1293" s="76">
        <v>40.253010189108906</v>
      </c>
      <c r="G1293" s="77">
        <v>1</v>
      </c>
      <c r="H1293" s="80">
        <f t="shared" si="80"/>
        <v>25.295918698124051</v>
      </c>
      <c r="I1293" s="80">
        <f t="shared" si="81"/>
        <v>1000</v>
      </c>
      <c r="K1293" s="80">
        <f t="shared" si="82"/>
        <v>0</v>
      </c>
      <c r="L1293" s="80" t="str">
        <f t="shared" si="83"/>
        <v/>
      </c>
    </row>
    <row r="1294" spans="1:12" x14ac:dyDescent="0.8">
      <c r="A1294" s="74">
        <v>1293</v>
      </c>
      <c r="B1294" s="75">
        <v>395486.42758243345</v>
      </c>
      <c r="C1294" s="76">
        <v>29.619067931130395</v>
      </c>
      <c r="D1294" s="76">
        <v>27.897205596351512</v>
      </c>
      <c r="E1294" s="76">
        <v>482.97465707609058</v>
      </c>
      <c r="F1294" s="76">
        <v>43.063148891595716</v>
      </c>
      <c r="G1294" s="77">
        <v>2</v>
      </c>
      <c r="H1294" s="80">
        <f t="shared" si="80"/>
        <v>29.619067931130395</v>
      </c>
      <c r="I1294" s="80">
        <f t="shared" si="81"/>
        <v>1000</v>
      </c>
      <c r="K1294" s="80">
        <f t="shared" si="82"/>
        <v>0</v>
      </c>
      <c r="L1294" s="80" t="str">
        <f t="shared" si="83"/>
        <v/>
      </c>
    </row>
    <row r="1295" spans="1:12" x14ac:dyDescent="0.8">
      <c r="A1295" s="74">
        <v>1294</v>
      </c>
      <c r="B1295" s="75">
        <v>259587.15488545131</v>
      </c>
      <c r="C1295" s="76">
        <v>36.305757908222979</v>
      </c>
      <c r="D1295" s="76">
        <v>27.600668581757198</v>
      </c>
      <c r="E1295" s="76">
        <v>535.71832170623065</v>
      </c>
      <c r="F1295" s="76">
        <v>46.170132638321121</v>
      </c>
      <c r="G1295" s="77">
        <v>2</v>
      </c>
      <c r="H1295" s="80">
        <f t="shared" si="80"/>
        <v>36.305757908222979</v>
      </c>
      <c r="I1295" s="80">
        <f t="shared" si="81"/>
        <v>1000</v>
      </c>
      <c r="K1295" s="80">
        <f t="shared" si="82"/>
        <v>0</v>
      </c>
      <c r="L1295" s="80" t="str">
        <f t="shared" si="83"/>
        <v/>
      </c>
    </row>
    <row r="1296" spans="1:12" x14ac:dyDescent="0.8">
      <c r="A1296" s="74">
        <v>1295</v>
      </c>
      <c r="B1296" s="75">
        <v>275981.36950083915</v>
      </c>
      <c r="C1296" s="76">
        <v>32.894507319904697</v>
      </c>
      <c r="D1296" s="76">
        <v>29.64276268585855</v>
      </c>
      <c r="E1296" s="76">
        <v>504.54027086847594</v>
      </c>
      <c r="F1296" s="76">
        <v>36.048173942653506</v>
      </c>
      <c r="G1296" s="77">
        <v>2</v>
      </c>
      <c r="H1296" s="80">
        <f t="shared" si="80"/>
        <v>32.894507319904697</v>
      </c>
      <c r="I1296" s="80">
        <f t="shared" si="81"/>
        <v>1000</v>
      </c>
      <c r="K1296" s="80">
        <f t="shared" si="82"/>
        <v>0</v>
      </c>
      <c r="L1296" s="80" t="str">
        <f t="shared" si="83"/>
        <v/>
      </c>
    </row>
    <row r="1297" spans="1:12" x14ac:dyDescent="0.8">
      <c r="A1297" s="74">
        <v>1296</v>
      </c>
      <c r="B1297" s="75">
        <v>38766.596599132055</v>
      </c>
      <c r="C1297" s="76">
        <v>46.172130916382791</v>
      </c>
      <c r="D1297" s="76">
        <v>28.819804588694936</v>
      </c>
      <c r="E1297" s="76">
        <v>545.46139637495367</v>
      </c>
      <c r="F1297" s="76">
        <v>47.812909917459976</v>
      </c>
      <c r="G1297" s="77">
        <v>2</v>
      </c>
      <c r="H1297" s="80">
        <f t="shared" si="80"/>
        <v>46.172130916382791</v>
      </c>
      <c r="I1297" s="80">
        <f t="shared" si="81"/>
        <v>1000</v>
      </c>
      <c r="K1297" s="80">
        <f t="shared" si="82"/>
        <v>0</v>
      </c>
      <c r="L1297" s="80" t="str">
        <f t="shared" si="83"/>
        <v/>
      </c>
    </row>
    <row r="1298" spans="1:12" x14ac:dyDescent="0.8">
      <c r="A1298" s="74">
        <v>1297</v>
      </c>
      <c r="B1298" s="75">
        <v>231054.95799949812</v>
      </c>
      <c r="C1298" s="76">
        <v>36.788315490988737</v>
      </c>
      <c r="D1298" s="76">
        <v>27.666805855361659</v>
      </c>
      <c r="E1298" s="76">
        <v>474.25903019539544</v>
      </c>
      <c r="F1298" s="76">
        <v>51.554837148739125</v>
      </c>
      <c r="G1298" s="77">
        <v>2</v>
      </c>
      <c r="H1298" s="80">
        <f t="shared" si="80"/>
        <v>36.788315490988737</v>
      </c>
      <c r="I1298" s="80">
        <f t="shared" si="81"/>
        <v>1000</v>
      </c>
      <c r="K1298" s="80">
        <f t="shared" si="82"/>
        <v>0</v>
      </c>
      <c r="L1298" s="80" t="str">
        <f t="shared" si="83"/>
        <v/>
      </c>
    </row>
    <row r="1299" spans="1:12" x14ac:dyDescent="0.8">
      <c r="A1299" s="74">
        <v>1298</v>
      </c>
      <c r="B1299" s="75">
        <v>208318.33621303272</v>
      </c>
      <c r="C1299" s="76">
        <v>36.613668474414574</v>
      </c>
      <c r="D1299" s="76">
        <v>27.711924817623554</v>
      </c>
      <c r="E1299" s="76">
        <v>599.25283821534833</v>
      </c>
      <c r="F1299" s="76">
        <v>51.895418225223487</v>
      </c>
      <c r="G1299" s="77">
        <v>2</v>
      </c>
      <c r="H1299" s="80">
        <f t="shared" si="80"/>
        <v>36.613668474414574</v>
      </c>
      <c r="I1299" s="80">
        <f t="shared" si="81"/>
        <v>1000</v>
      </c>
      <c r="K1299" s="80">
        <f t="shared" si="82"/>
        <v>0</v>
      </c>
      <c r="L1299" s="80" t="str">
        <f t="shared" si="83"/>
        <v/>
      </c>
    </row>
    <row r="1300" spans="1:12" x14ac:dyDescent="0.8">
      <c r="A1300" s="74">
        <v>1299</v>
      </c>
      <c r="B1300" s="75">
        <v>-90010.793573052157</v>
      </c>
      <c r="C1300" s="76">
        <v>35.461302585412916</v>
      </c>
      <c r="D1300" s="76">
        <v>29.402968385736862</v>
      </c>
      <c r="E1300" s="76">
        <v>567.34190389522882</v>
      </c>
      <c r="F1300" s="76">
        <v>39.672177167704845</v>
      </c>
      <c r="G1300" s="77">
        <v>3</v>
      </c>
      <c r="H1300" s="80">
        <f t="shared" si="80"/>
        <v>39.672177167704845</v>
      </c>
      <c r="I1300" s="80">
        <f t="shared" si="81"/>
        <v>567.34190389522882</v>
      </c>
      <c r="K1300" s="80">
        <f t="shared" si="82"/>
        <v>567.34190389522882</v>
      </c>
      <c r="L1300" s="80">
        <f t="shared" si="83"/>
        <v>567.34190389522882</v>
      </c>
    </row>
    <row r="1301" spans="1:12" x14ac:dyDescent="0.8">
      <c r="A1301" s="74">
        <v>1300</v>
      </c>
      <c r="B1301" s="75">
        <v>135133.26302005583</v>
      </c>
      <c r="C1301" s="76">
        <v>38.866684129295336</v>
      </c>
      <c r="D1301" s="76">
        <v>25.831192512453768</v>
      </c>
      <c r="E1301" s="76">
        <v>710.74798285611553</v>
      </c>
      <c r="F1301" s="76">
        <v>34.727455564094342</v>
      </c>
      <c r="G1301" s="77">
        <v>3</v>
      </c>
      <c r="H1301" s="80">
        <f t="shared" si="80"/>
        <v>34.727455564094342</v>
      </c>
      <c r="I1301" s="80">
        <f t="shared" si="81"/>
        <v>710.74798285611553</v>
      </c>
      <c r="K1301" s="80">
        <f t="shared" si="82"/>
        <v>710.74798285611553</v>
      </c>
      <c r="L1301" s="80">
        <f t="shared" si="83"/>
        <v>710.74798285611553</v>
      </c>
    </row>
    <row r="1302" spans="1:12" x14ac:dyDescent="0.8">
      <c r="A1302" s="74">
        <v>1301</v>
      </c>
      <c r="B1302" s="75">
        <v>220074.2176190007</v>
      </c>
      <c r="C1302" s="76">
        <v>38.851738803375738</v>
      </c>
      <c r="D1302" s="76">
        <v>27.522300736614881</v>
      </c>
      <c r="E1302" s="76">
        <v>472.9855439483535</v>
      </c>
      <c r="F1302" s="76">
        <v>39.293995118176781</v>
      </c>
      <c r="G1302" s="77">
        <v>2</v>
      </c>
      <c r="H1302" s="80">
        <f t="shared" si="80"/>
        <v>38.851738803375738</v>
      </c>
      <c r="I1302" s="80">
        <f t="shared" si="81"/>
        <v>1000</v>
      </c>
      <c r="K1302" s="80">
        <f t="shared" si="82"/>
        <v>0</v>
      </c>
      <c r="L1302" s="80" t="str">
        <f t="shared" si="83"/>
        <v/>
      </c>
    </row>
    <row r="1303" spans="1:12" x14ac:dyDescent="0.8">
      <c r="A1303" s="74">
        <v>1302</v>
      </c>
      <c r="B1303" s="75">
        <v>-95072.850579306716</v>
      </c>
      <c r="C1303" s="76">
        <v>34.727179202216909</v>
      </c>
      <c r="D1303" s="76">
        <v>28.725177671772816</v>
      </c>
      <c r="E1303" s="76">
        <v>439.59774691208287</v>
      </c>
      <c r="F1303" s="76">
        <v>33.228995107545856</v>
      </c>
      <c r="G1303" s="77">
        <v>3</v>
      </c>
      <c r="H1303" s="80">
        <f t="shared" si="80"/>
        <v>33.228995107545856</v>
      </c>
      <c r="I1303" s="80">
        <f t="shared" si="81"/>
        <v>439.59774691208287</v>
      </c>
      <c r="K1303" s="80">
        <f t="shared" si="82"/>
        <v>439.59774691208287</v>
      </c>
      <c r="L1303" s="80">
        <f t="shared" si="83"/>
        <v>439.59774691208287</v>
      </c>
    </row>
    <row r="1304" spans="1:12" x14ac:dyDescent="0.8">
      <c r="A1304" s="74">
        <v>1303</v>
      </c>
      <c r="B1304" s="75">
        <v>375201.81710637477</v>
      </c>
      <c r="C1304" s="76">
        <v>36.989008800701662</v>
      </c>
      <c r="D1304" s="76">
        <v>25.567928096657475</v>
      </c>
      <c r="E1304" s="76">
        <v>444.40560791543692</v>
      </c>
      <c r="F1304" s="76">
        <v>44.631842606561051</v>
      </c>
      <c r="G1304" s="77">
        <v>2</v>
      </c>
      <c r="H1304" s="80">
        <f t="shared" si="80"/>
        <v>36.989008800701662</v>
      </c>
      <c r="I1304" s="80">
        <f t="shared" si="81"/>
        <v>1000</v>
      </c>
      <c r="K1304" s="80">
        <f t="shared" si="82"/>
        <v>0</v>
      </c>
      <c r="L1304" s="80" t="str">
        <f t="shared" si="83"/>
        <v/>
      </c>
    </row>
    <row r="1305" spans="1:12" x14ac:dyDescent="0.8">
      <c r="A1305" s="74">
        <v>1304</v>
      </c>
      <c r="B1305" s="75">
        <v>665010.2615378804</v>
      </c>
      <c r="C1305" s="76">
        <v>26.522487715804523</v>
      </c>
      <c r="D1305" s="76">
        <v>31.284321853747791</v>
      </c>
      <c r="E1305" s="76">
        <v>494.83706245153189</v>
      </c>
      <c r="F1305" s="76">
        <v>29.819103892065502</v>
      </c>
      <c r="G1305" s="77">
        <v>2</v>
      </c>
      <c r="H1305" s="80">
        <f t="shared" si="80"/>
        <v>26.522487715804523</v>
      </c>
      <c r="I1305" s="80">
        <f t="shared" si="81"/>
        <v>1000</v>
      </c>
      <c r="K1305" s="80">
        <f t="shared" si="82"/>
        <v>0</v>
      </c>
      <c r="L1305" s="80" t="str">
        <f t="shared" si="83"/>
        <v/>
      </c>
    </row>
    <row r="1306" spans="1:12" x14ac:dyDescent="0.8">
      <c r="A1306" s="74">
        <v>1305</v>
      </c>
      <c r="B1306" s="75">
        <v>589067.81570905866</v>
      </c>
      <c r="C1306" s="76">
        <v>31.368393302618433</v>
      </c>
      <c r="D1306" s="76">
        <v>26.506275699345192</v>
      </c>
      <c r="E1306" s="76">
        <v>489.21732581122109</v>
      </c>
      <c r="F1306" s="76">
        <v>51.657761364450316</v>
      </c>
      <c r="G1306" s="77">
        <v>1</v>
      </c>
      <c r="H1306" s="80">
        <f t="shared" si="80"/>
        <v>26.506275699345192</v>
      </c>
      <c r="I1306" s="80">
        <f t="shared" si="81"/>
        <v>1000</v>
      </c>
      <c r="K1306" s="80">
        <f t="shared" si="82"/>
        <v>0</v>
      </c>
      <c r="L1306" s="80" t="str">
        <f t="shared" si="83"/>
        <v/>
      </c>
    </row>
    <row r="1307" spans="1:12" x14ac:dyDescent="0.8">
      <c r="A1307" s="74">
        <v>1306</v>
      </c>
      <c r="B1307" s="75">
        <v>505978.13907612115</v>
      </c>
      <c r="C1307" s="76">
        <v>30.792779920852631</v>
      </c>
      <c r="D1307" s="76">
        <v>28.755216270122794</v>
      </c>
      <c r="E1307" s="76">
        <v>620.42639678708622</v>
      </c>
      <c r="F1307" s="76">
        <v>36.134939317182045</v>
      </c>
      <c r="G1307" s="77">
        <v>2</v>
      </c>
      <c r="H1307" s="80">
        <f t="shared" si="80"/>
        <v>30.792779920852631</v>
      </c>
      <c r="I1307" s="80">
        <f t="shared" si="81"/>
        <v>1000</v>
      </c>
      <c r="K1307" s="80">
        <f t="shared" si="82"/>
        <v>0</v>
      </c>
      <c r="L1307" s="80" t="str">
        <f t="shared" si="83"/>
        <v/>
      </c>
    </row>
    <row r="1308" spans="1:12" x14ac:dyDescent="0.8">
      <c r="A1308" s="74">
        <v>1307</v>
      </c>
      <c r="B1308" s="75">
        <v>-36275.286228877958</v>
      </c>
      <c r="C1308" s="76">
        <v>34.54547500621436</v>
      </c>
      <c r="D1308" s="76">
        <v>25.045642172996114</v>
      </c>
      <c r="E1308" s="76">
        <v>650.29978250927149</v>
      </c>
      <c r="F1308" s="76">
        <v>41.561027220280167</v>
      </c>
      <c r="G1308" s="77">
        <v>3</v>
      </c>
      <c r="H1308" s="80">
        <f t="shared" si="80"/>
        <v>41.561027220280167</v>
      </c>
      <c r="I1308" s="80">
        <f t="shared" si="81"/>
        <v>650.29978250927149</v>
      </c>
      <c r="K1308" s="80">
        <f t="shared" si="82"/>
        <v>650.29978250927149</v>
      </c>
      <c r="L1308" s="80">
        <f t="shared" si="83"/>
        <v>650.29978250927149</v>
      </c>
    </row>
    <row r="1309" spans="1:12" x14ac:dyDescent="0.8">
      <c r="A1309" s="74">
        <v>1308</v>
      </c>
      <c r="B1309" s="75">
        <v>-112529.85981254559</v>
      </c>
      <c r="C1309" s="76">
        <v>27.470708427701574</v>
      </c>
      <c r="D1309" s="76">
        <v>28.055638173521871</v>
      </c>
      <c r="E1309" s="76">
        <v>718.2015718728594</v>
      </c>
      <c r="F1309" s="76">
        <v>43.171147725092915</v>
      </c>
      <c r="G1309" s="77">
        <v>3</v>
      </c>
      <c r="H1309" s="80">
        <f t="shared" si="80"/>
        <v>43.171147725092915</v>
      </c>
      <c r="I1309" s="80">
        <f t="shared" si="81"/>
        <v>718.2015718728594</v>
      </c>
      <c r="K1309" s="80">
        <f t="shared" si="82"/>
        <v>718.2015718728594</v>
      </c>
      <c r="L1309" s="80">
        <f t="shared" si="83"/>
        <v>718.2015718728594</v>
      </c>
    </row>
    <row r="1310" spans="1:12" x14ac:dyDescent="0.8">
      <c r="A1310" s="74">
        <v>1309</v>
      </c>
      <c r="B1310" s="75">
        <v>-62756.984994631028</v>
      </c>
      <c r="C1310" s="76">
        <v>32.969635682121492</v>
      </c>
      <c r="D1310" s="76">
        <v>28.864259126225321</v>
      </c>
      <c r="E1310" s="76">
        <v>471.32965462382543</v>
      </c>
      <c r="F1310" s="76">
        <v>31.784665273602407</v>
      </c>
      <c r="G1310" s="77">
        <v>3</v>
      </c>
      <c r="H1310" s="80">
        <f t="shared" si="80"/>
        <v>31.784665273602407</v>
      </c>
      <c r="I1310" s="80">
        <f t="shared" si="81"/>
        <v>471.32965462382543</v>
      </c>
      <c r="K1310" s="80">
        <f t="shared" si="82"/>
        <v>471.32965462382543</v>
      </c>
      <c r="L1310" s="80">
        <f t="shared" si="83"/>
        <v>471.32965462382543</v>
      </c>
    </row>
    <row r="1311" spans="1:12" x14ac:dyDescent="0.8">
      <c r="A1311" s="74">
        <v>1310</v>
      </c>
      <c r="B1311" s="75">
        <v>59180.20768758026</v>
      </c>
      <c r="C1311" s="76">
        <v>44.533933800412875</v>
      </c>
      <c r="D1311" s="76">
        <v>29.246792752249501</v>
      </c>
      <c r="E1311" s="76">
        <v>623.52440856860483</v>
      </c>
      <c r="F1311" s="76">
        <v>51.71756625865109</v>
      </c>
      <c r="G1311" s="77">
        <v>2</v>
      </c>
      <c r="H1311" s="80">
        <f t="shared" si="80"/>
        <v>44.533933800412875</v>
      </c>
      <c r="I1311" s="80">
        <f t="shared" si="81"/>
        <v>1000</v>
      </c>
      <c r="K1311" s="80">
        <f t="shared" si="82"/>
        <v>0</v>
      </c>
      <c r="L1311" s="80" t="str">
        <f t="shared" si="83"/>
        <v/>
      </c>
    </row>
    <row r="1312" spans="1:12" x14ac:dyDescent="0.8">
      <c r="A1312" s="74">
        <v>1311</v>
      </c>
      <c r="B1312" s="75">
        <v>413358.7681468809</v>
      </c>
      <c r="C1312" s="76">
        <v>29.44965275985377</v>
      </c>
      <c r="D1312" s="76">
        <v>29.087927892810249</v>
      </c>
      <c r="E1312" s="76">
        <v>405.74866286703701</v>
      </c>
      <c r="F1312" s="76">
        <v>42.474929480658027</v>
      </c>
      <c r="G1312" s="77">
        <v>2</v>
      </c>
      <c r="H1312" s="80">
        <f t="shared" si="80"/>
        <v>29.44965275985377</v>
      </c>
      <c r="I1312" s="80">
        <f t="shared" si="81"/>
        <v>1000</v>
      </c>
      <c r="K1312" s="80">
        <f t="shared" si="82"/>
        <v>0</v>
      </c>
      <c r="L1312" s="80" t="str">
        <f t="shared" si="83"/>
        <v/>
      </c>
    </row>
    <row r="1313" spans="1:12" x14ac:dyDescent="0.8">
      <c r="A1313" s="74">
        <v>1312</v>
      </c>
      <c r="B1313" s="75">
        <v>456235.80391801847</v>
      </c>
      <c r="C1313" s="76">
        <v>33.992675916167364</v>
      </c>
      <c r="D1313" s="76">
        <v>26.018442607487714</v>
      </c>
      <c r="E1313" s="76">
        <v>483.0662566681342</v>
      </c>
      <c r="F1313" s="76">
        <v>44.112170050152763</v>
      </c>
      <c r="G1313" s="77">
        <v>2</v>
      </c>
      <c r="H1313" s="80">
        <f t="shared" si="80"/>
        <v>33.992675916167364</v>
      </c>
      <c r="I1313" s="80">
        <f t="shared" si="81"/>
        <v>1000</v>
      </c>
      <c r="K1313" s="80">
        <f t="shared" si="82"/>
        <v>0</v>
      </c>
      <c r="L1313" s="80" t="str">
        <f t="shared" si="83"/>
        <v/>
      </c>
    </row>
    <row r="1314" spans="1:12" x14ac:dyDescent="0.8">
      <c r="A1314" s="74">
        <v>1313</v>
      </c>
      <c r="B1314" s="75">
        <v>62593.787134620594</v>
      </c>
      <c r="C1314" s="76">
        <v>37.417708337799112</v>
      </c>
      <c r="D1314" s="76">
        <v>26.367631637338778</v>
      </c>
      <c r="E1314" s="76">
        <v>626.85717145433489</v>
      </c>
      <c r="F1314" s="76">
        <v>45.237522242794391</v>
      </c>
      <c r="G1314" s="77">
        <v>2</v>
      </c>
      <c r="H1314" s="80">
        <f t="shared" si="80"/>
        <v>37.417708337799112</v>
      </c>
      <c r="I1314" s="80">
        <f t="shared" si="81"/>
        <v>1000</v>
      </c>
      <c r="K1314" s="80">
        <f t="shared" si="82"/>
        <v>0</v>
      </c>
      <c r="L1314" s="80" t="str">
        <f t="shared" si="83"/>
        <v/>
      </c>
    </row>
    <row r="1315" spans="1:12" x14ac:dyDescent="0.8">
      <c r="A1315" s="74">
        <v>1314</v>
      </c>
      <c r="B1315" s="75">
        <v>508043.05893126037</v>
      </c>
      <c r="C1315" s="76">
        <v>26.661017498826556</v>
      </c>
      <c r="D1315" s="76">
        <v>28.051665779239432</v>
      </c>
      <c r="E1315" s="76">
        <v>509.41327651808029</v>
      </c>
      <c r="F1315" s="76">
        <v>48.456682725867331</v>
      </c>
      <c r="G1315" s="77">
        <v>1</v>
      </c>
      <c r="H1315" s="80">
        <f t="shared" si="80"/>
        <v>28.051665779239432</v>
      </c>
      <c r="I1315" s="80">
        <f t="shared" si="81"/>
        <v>1000</v>
      </c>
      <c r="K1315" s="80">
        <f t="shared" si="82"/>
        <v>0</v>
      </c>
      <c r="L1315" s="80" t="str">
        <f t="shared" si="83"/>
        <v/>
      </c>
    </row>
    <row r="1316" spans="1:12" x14ac:dyDescent="0.8">
      <c r="A1316" s="74">
        <v>1315</v>
      </c>
      <c r="B1316" s="75">
        <v>573181.1087627667</v>
      </c>
      <c r="C1316" s="76">
        <v>26.05861563666727</v>
      </c>
      <c r="D1316" s="76">
        <v>30.643148478752163</v>
      </c>
      <c r="E1316" s="76">
        <v>463.6627424894919</v>
      </c>
      <c r="F1316" s="76">
        <v>44.740349747214538</v>
      </c>
      <c r="G1316" s="77">
        <v>2</v>
      </c>
      <c r="H1316" s="80">
        <f t="shared" si="80"/>
        <v>26.05861563666727</v>
      </c>
      <c r="I1316" s="80">
        <f t="shared" si="81"/>
        <v>1000</v>
      </c>
      <c r="K1316" s="80">
        <f t="shared" si="82"/>
        <v>0</v>
      </c>
      <c r="L1316" s="80" t="str">
        <f t="shared" si="83"/>
        <v/>
      </c>
    </row>
    <row r="1317" spans="1:12" x14ac:dyDescent="0.8">
      <c r="A1317" s="74">
        <v>1316</v>
      </c>
      <c r="B1317" s="75">
        <v>-213920.08452250692</v>
      </c>
      <c r="C1317" s="76">
        <v>26.77499609389757</v>
      </c>
      <c r="D1317" s="76">
        <v>23.15433733602983</v>
      </c>
      <c r="E1317" s="76">
        <v>503.14590492559273</v>
      </c>
      <c r="F1317" s="76">
        <v>42.496183513232076</v>
      </c>
      <c r="G1317" s="77">
        <v>3</v>
      </c>
      <c r="H1317" s="80">
        <f t="shared" si="80"/>
        <v>42.496183513232076</v>
      </c>
      <c r="I1317" s="80">
        <f t="shared" si="81"/>
        <v>503.14590492559273</v>
      </c>
      <c r="K1317" s="80">
        <f t="shared" si="82"/>
        <v>503.14590492559273</v>
      </c>
      <c r="L1317" s="80">
        <f t="shared" si="83"/>
        <v>503.14590492559273</v>
      </c>
    </row>
    <row r="1318" spans="1:12" x14ac:dyDescent="0.8">
      <c r="A1318" s="74">
        <v>1317</v>
      </c>
      <c r="B1318" s="75">
        <v>-179571.96226541558</v>
      </c>
      <c r="C1318" s="76">
        <v>32.869637431467005</v>
      </c>
      <c r="D1318" s="76">
        <v>26.416757477068593</v>
      </c>
      <c r="E1318" s="76">
        <v>530.30333239861329</v>
      </c>
      <c r="F1318" s="76">
        <v>42.814612968941894</v>
      </c>
      <c r="G1318" s="77">
        <v>3</v>
      </c>
      <c r="H1318" s="80">
        <f t="shared" si="80"/>
        <v>42.814612968941894</v>
      </c>
      <c r="I1318" s="80">
        <f t="shared" si="81"/>
        <v>530.30333239861329</v>
      </c>
      <c r="K1318" s="80">
        <f t="shared" si="82"/>
        <v>530.30333239861329</v>
      </c>
      <c r="L1318" s="80">
        <f t="shared" si="83"/>
        <v>530.30333239861329</v>
      </c>
    </row>
    <row r="1319" spans="1:12" x14ac:dyDescent="0.8">
      <c r="A1319" s="74">
        <v>1318</v>
      </c>
      <c r="B1319" s="75">
        <v>357947.08493116475</v>
      </c>
      <c r="C1319" s="76">
        <v>32.844012252899617</v>
      </c>
      <c r="D1319" s="76">
        <v>25.076590998833144</v>
      </c>
      <c r="E1319" s="76">
        <v>464.62082980765575</v>
      </c>
      <c r="F1319" s="76">
        <v>49.082529913637124</v>
      </c>
      <c r="G1319" s="77">
        <v>2</v>
      </c>
      <c r="H1319" s="80">
        <f t="shared" si="80"/>
        <v>32.844012252899617</v>
      </c>
      <c r="I1319" s="80">
        <f t="shared" si="81"/>
        <v>1000</v>
      </c>
      <c r="K1319" s="80">
        <f t="shared" si="82"/>
        <v>0</v>
      </c>
      <c r="L1319" s="80" t="str">
        <f t="shared" si="83"/>
        <v/>
      </c>
    </row>
    <row r="1320" spans="1:12" x14ac:dyDescent="0.8">
      <c r="A1320" s="74">
        <v>1319</v>
      </c>
      <c r="B1320" s="75">
        <v>467234.26821485208</v>
      </c>
      <c r="C1320" s="76">
        <v>25.956886975189867</v>
      </c>
      <c r="D1320" s="76">
        <v>28.5029493482213</v>
      </c>
      <c r="E1320" s="76">
        <v>546.7428300208195</v>
      </c>
      <c r="F1320" s="76">
        <v>33.376505841321851</v>
      </c>
      <c r="G1320" s="77">
        <v>2</v>
      </c>
      <c r="H1320" s="80">
        <f t="shared" si="80"/>
        <v>25.956886975189867</v>
      </c>
      <c r="I1320" s="80">
        <f t="shared" si="81"/>
        <v>1000</v>
      </c>
      <c r="K1320" s="80">
        <f t="shared" si="82"/>
        <v>0</v>
      </c>
      <c r="L1320" s="80" t="str">
        <f t="shared" si="83"/>
        <v/>
      </c>
    </row>
    <row r="1321" spans="1:12" x14ac:dyDescent="0.8">
      <c r="A1321" s="74">
        <v>1320</v>
      </c>
      <c r="B1321" s="75">
        <v>556381.10201530717</v>
      </c>
      <c r="C1321" s="76">
        <v>31.158787716750748</v>
      </c>
      <c r="D1321" s="76">
        <v>28.488638813085192</v>
      </c>
      <c r="E1321" s="76">
        <v>438.03448748487051</v>
      </c>
      <c r="F1321" s="76">
        <v>39.361285253534533</v>
      </c>
      <c r="G1321" s="77">
        <v>1</v>
      </c>
      <c r="H1321" s="80">
        <f t="shared" si="80"/>
        <v>28.488638813085192</v>
      </c>
      <c r="I1321" s="80">
        <f t="shared" si="81"/>
        <v>1000</v>
      </c>
      <c r="K1321" s="80">
        <f t="shared" si="82"/>
        <v>0</v>
      </c>
      <c r="L1321" s="80" t="str">
        <f t="shared" si="83"/>
        <v/>
      </c>
    </row>
    <row r="1322" spans="1:12" x14ac:dyDescent="0.8">
      <c r="A1322" s="74">
        <v>1321</v>
      </c>
      <c r="B1322" s="75">
        <v>-275499.71312736836</v>
      </c>
      <c r="C1322" s="76">
        <v>40.046050660562301</v>
      </c>
      <c r="D1322" s="76">
        <v>25.320776195731487</v>
      </c>
      <c r="E1322" s="76">
        <v>495.11706757843217</v>
      </c>
      <c r="F1322" s="76">
        <v>49.774643333664237</v>
      </c>
      <c r="G1322" s="77">
        <v>3</v>
      </c>
      <c r="H1322" s="80">
        <f t="shared" si="80"/>
        <v>49.774643333664237</v>
      </c>
      <c r="I1322" s="80">
        <f t="shared" si="81"/>
        <v>495.11706757843217</v>
      </c>
      <c r="K1322" s="80">
        <f t="shared" si="82"/>
        <v>495.11706757843217</v>
      </c>
      <c r="L1322" s="80">
        <f t="shared" si="83"/>
        <v>495.11706757843217</v>
      </c>
    </row>
    <row r="1323" spans="1:12" x14ac:dyDescent="0.8">
      <c r="A1323" s="74">
        <v>1322</v>
      </c>
      <c r="B1323" s="75">
        <v>140938.20503047528</v>
      </c>
      <c r="C1323" s="76">
        <v>39.563764996367645</v>
      </c>
      <c r="D1323" s="76">
        <v>26.361152304385183</v>
      </c>
      <c r="E1323" s="76">
        <v>543.97930620284501</v>
      </c>
      <c r="F1323" s="76">
        <v>47.850942004572893</v>
      </c>
      <c r="G1323" s="77">
        <v>2</v>
      </c>
      <c r="H1323" s="80">
        <f t="shared" si="80"/>
        <v>39.563764996367645</v>
      </c>
      <c r="I1323" s="80">
        <f t="shared" si="81"/>
        <v>1000</v>
      </c>
      <c r="K1323" s="80">
        <f t="shared" si="82"/>
        <v>0</v>
      </c>
      <c r="L1323" s="80" t="str">
        <f t="shared" si="83"/>
        <v/>
      </c>
    </row>
    <row r="1324" spans="1:12" x14ac:dyDescent="0.8">
      <c r="A1324" s="74">
        <v>1323</v>
      </c>
      <c r="B1324" s="75">
        <v>-257740.16497005709</v>
      </c>
      <c r="C1324" s="76">
        <v>34.673104575502329</v>
      </c>
      <c r="D1324" s="76">
        <v>32.919251165448088</v>
      </c>
      <c r="E1324" s="76">
        <v>620.75024094599144</v>
      </c>
      <c r="F1324" s="76">
        <v>50.042299325616852</v>
      </c>
      <c r="G1324" s="77">
        <v>3</v>
      </c>
      <c r="H1324" s="80">
        <f t="shared" si="80"/>
        <v>50.042299325616852</v>
      </c>
      <c r="I1324" s="80">
        <f t="shared" si="81"/>
        <v>620.75024094599144</v>
      </c>
      <c r="K1324" s="80">
        <f t="shared" si="82"/>
        <v>620.75024094599144</v>
      </c>
      <c r="L1324" s="80">
        <f t="shared" si="83"/>
        <v>620.75024094599144</v>
      </c>
    </row>
    <row r="1325" spans="1:12" x14ac:dyDescent="0.8">
      <c r="A1325" s="74">
        <v>1324</v>
      </c>
      <c r="B1325" s="75">
        <v>552443.20768154087</v>
      </c>
      <c r="C1325" s="76">
        <v>24.109928161697152</v>
      </c>
      <c r="D1325" s="76">
        <v>23.52632702562018</v>
      </c>
      <c r="E1325" s="76">
        <v>599.33888521782342</v>
      </c>
      <c r="F1325" s="76">
        <v>51.179344210759787</v>
      </c>
      <c r="G1325" s="77">
        <v>2</v>
      </c>
      <c r="H1325" s="80">
        <f t="shared" si="80"/>
        <v>24.109928161697152</v>
      </c>
      <c r="I1325" s="80">
        <f t="shared" si="81"/>
        <v>1000</v>
      </c>
      <c r="K1325" s="80">
        <f t="shared" si="82"/>
        <v>0</v>
      </c>
      <c r="L1325" s="80" t="str">
        <f t="shared" si="83"/>
        <v/>
      </c>
    </row>
    <row r="1326" spans="1:12" x14ac:dyDescent="0.8">
      <c r="A1326" s="74">
        <v>1325</v>
      </c>
      <c r="B1326" s="75">
        <v>446110.45711569628</v>
      </c>
      <c r="C1326" s="76">
        <v>24.700769658093662</v>
      </c>
      <c r="D1326" s="76">
        <v>25.739123333594684</v>
      </c>
      <c r="E1326" s="76">
        <v>581.44974183819716</v>
      </c>
      <c r="F1326" s="76">
        <v>51.483019015376691</v>
      </c>
      <c r="G1326" s="77">
        <v>2</v>
      </c>
      <c r="H1326" s="80">
        <f t="shared" si="80"/>
        <v>24.700769658093662</v>
      </c>
      <c r="I1326" s="80">
        <f t="shared" si="81"/>
        <v>1000</v>
      </c>
      <c r="K1326" s="80">
        <f t="shared" si="82"/>
        <v>0</v>
      </c>
      <c r="L1326" s="80" t="str">
        <f t="shared" si="83"/>
        <v/>
      </c>
    </row>
    <row r="1327" spans="1:12" x14ac:dyDescent="0.8">
      <c r="A1327" s="74">
        <v>1326</v>
      </c>
      <c r="B1327" s="75">
        <v>370504.36255867104</v>
      </c>
      <c r="C1327" s="76">
        <v>35.772464556904559</v>
      </c>
      <c r="D1327" s="76">
        <v>29.665276960472017</v>
      </c>
      <c r="E1327" s="76">
        <v>586.38099146095101</v>
      </c>
      <c r="F1327" s="76">
        <v>52.302056466545842</v>
      </c>
      <c r="G1327" s="77">
        <v>2</v>
      </c>
      <c r="H1327" s="80">
        <f t="shared" si="80"/>
        <v>35.772464556904559</v>
      </c>
      <c r="I1327" s="80">
        <f t="shared" si="81"/>
        <v>1000</v>
      </c>
      <c r="K1327" s="80">
        <f t="shared" si="82"/>
        <v>0</v>
      </c>
      <c r="L1327" s="80" t="str">
        <f t="shared" si="83"/>
        <v/>
      </c>
    </row>
    <row r="1328" spans="1:12" x14ac:dyDescent="0.8">
      <c r="A1328" s="74">
        <v>1327</v>
      </c>
      <c r="B1328" s="75">
        <v>355174.57079938613</v>
      </c>
      <c r="C1328" s="76">
        <v>46.471896555637265</v>
      </c>
      <c r="D1328" s="76">
        <v>25.167790200454942</v>
      </c>
      <c r="E1328" s="76">
        <v>504.04096395533668</v>
      </c>
      <c r="F1328" s="76">
        <v>40.127930054162135</v>
      </c>
      <c r="G1328" s="77">
        <v>1</v>
      </c>
      <c r="H1328" s="80">
        <f t="shared" si="80"/>
        <v>25.167790200454942</v>
      </c>
      <c r="I1328" s="80">
        <f t="shared" si="81"/>
        <v>1000</v>
      </c>
      <c r="K1328" s="80">
        <f t="shared" si="82"/>
        <v>0</v>
      </c>
      <c r="L1328" s="80" t="str">
        <f t="shared" si="83"/>
        <v/>
      </c>
    </row>
    <row r="1329" spans="1:12" x14ac:dyDescent="0.8">
      <c r="A1329" s="74">
        <v>1328</v>
      </c>
      <c r="B1329" s="75">
        <v>224492.0096858656</v>
      </c>
      <c r="C1329" s="76">
        <v>38.587373061843522</v>
      </c>
      <c r="D1329" s="76">
        <v>31.13900896227635</v>
      </c>
      <c r="E1329" s="76">
        <v>714.70801687254652</v>
      </c>
      <c r="F1329" s="76">
        <v>39.771674669119378</v>
      </c>
      <c r="G1329" s="77">
        <v>2</v>
      </c>
      <c r="H1329" s="80">
        <f t="shared" si="80"/>
        <v>38.587373061843522</v>
      </c>
      <c r="I1329" s="80">
        <f t="shared" si="81"/>
        <v>1000</v>
      </c>
      <c r="K1329" s="80">
        <f t="shared" si="82"/>
        <v>0</v>
      </c>
      <c r="L1329" s="80" t="str">
        <f t="shared" si="83"/>
        <v/>
      </c>
    </row>
    <row r="1330" spans="1:12" x14ac:dyDescent="0.8">
      <c r="A1330" s="74">
        <v>1329</v>
      </c>
      <c r="B1330" s="75">
        <v>689265.81476127007</v>
      </c>
      <c r="C1330" s="76">
        <v>27.552563485524431</v>
      </c>
      <c r="D1330" s="76">
        <v>25.863841721574531</v>
      </c>
      <c r="E1330" s="76">
        <v>686.15112465643551</v>
      </c>
      <c r="F1330" s="76">
        <v>40.929923307927552</v>
      </c>
      <c r="G1330" s="77">
        <v>1</v>
      </c>
      <c r="H1330" s="80">
        <f t="shared" si="80"/>
        <v>25.863841721574531</v>
      </c>
      <c r="I1330" s="80">
        <f t="shared" si="81"/>
        <v>1000</v>
      </c>
      <c r="K1330" s="80">
        <f t="shared" si="82"/>
        <v>0</v>
      </c>
      <c r="L1330" s="80" t="str">
        <f t="shared" si="83"/>
        <v/>
      </c>
    </row>
    <row r="1331" spans="1:12" x14ac:dyDescent="0.8">
      <c r="A1331" s="74">
        <v>1330</v>
      </c>
      <c r="B1331" s="75">
        <v>-218091.64945722651</v>
      </c>
      <c r="C1331" s="76">
        <v>38.162657264744325</v>
      </c>
      <c r="D1331" s="76">
        <v>32.112842997785251</v>
      </c>
      <c r="E1331" s="76">
        <v>537.59070450275794</v>
      </c>
      <c r="F1331" s="76">
        <v>47.360506004503534</v>
      </c>
      <c r="G1331" s="77">
        <v>3</v>
      </c>
      <c r="H1331" s="80">
        <f t="shared" si="80"/>
        <v>47.360506004503534</v>
      </c>
      <c r="I1331" s="80">
        <f t="shared" si="81"/>
        <v>537.59070450275794</v>
      </c>
      <c r="K1331" s="80">
        <f t="shared" si="82"/>
        <v>537.59070450275794</v>
      </c>
      <c r="L1331" s="80">
        <f t="shared" si="83"/>
        <v>537.59070450275794</v>
      </c>
    </row>
    <row r="1332" spans="1:12" x14ac:dyDescent="0.8">
      <c r="A1332" s="74">
        <v>1331</v>
      </c>
      <c r="B1332" s="75">
        <v>399394.22362540266</v>
      </c>
      <c r="C1332" s="76">
        <v>30.781108506682692</v>
      </c>
      <c r="D1332" s="76">
        <v>24.058013081038329</v>
      </c>
      <c r="E1332" s="76">
        <v>473.17052426877569</v>
      </c>
      <c r="F1332" s="76">
        <v>42.364044062964354</v>
      </c>
      <c r="G1332" s="77">
        <v>1</v>
      </c>
      <c r="H1332" s="80">
        <f t="shared" si="80"/>
        <v>24.058013081038329</v>
      </c>
      <c r="I1332" s="80">
        <f t="shared" si="81"/>
        <v>1000</v>
      </c>
      <c r="K1332" s="80">
        <f t="shared" si="82"/>
        <v>0</v>
      </c>
      <c r="L1332" s="80" t="str">
        <f t="shared" si="83"/>
        <v/>
      </c>
    </row>
    <row r="1333" spans="1:12" x14ac:dyDescent="0.8">
      <c r="A1333" s="74">
        <v>1332</v>
      </c>
      <c r="B1333" s="75">
        <v>488136.20255413116</v>
      </c>
      <c r="C1333" s="76">
        <v>33.092245295913926</v>
      </c>
      <c r="D1333" s="76">
        <v>24.257431813809603</v>
      </c>
      <c r="E1333" s="76">
        <v>637.10140837433619</v>
      </c>
      <c r="F1333" s="76">
        <v>42.225136200185972</v>
      </c>
      <c r="G1333" s="77">
        <v>2</v>
      </c>
      <c r="H1333" s="80">
        <f t="shared" si="80"/>
        <v>33.092245295913926</v>
      </c>
      <c r="I1333" s="80">
        <f t="shared" si="81"/>
        <v>1000</v>
      </c>
      <c r="K1333" s="80">
        <f t="shared" si="82"/>
        <v>0</v>
      </c>
      <c r="L1333" s="80" t="str">
        <f t="shared" si="83"/>
        <v/>
      </c>
    </row>
    <row r="1334" spans="1:12" x14ac:dyDescent="0.8">
      <c r="A1334" s="74">
        <v>1333</v>
      </c>
      <c r="B1334" s="75">
        <v>391507.62370916223</v>
      </c>
      <c r="C1334" s="76">
        <v>28.139162248024746</v>
      </c>
      <c r="D1334" s="76">
        <v>25.560209431447387</v>
      </c>
      <c r="E1334" s="76">
        <v>490.10658175739218</v>
      </c>
      <c r="F1334" s="76">
        <v>41.29104399346366</v>
      </c>
      <c r="G1334" s="77">
        <v>1</v>
      </c>
      <c r="H1334" s="80">
        <f t="shared" si="80"/>
        <v>25.560209431447387</v>
      </c>
      <c r="I1334" s="80">
        <f t="shared" si="81"/>
        <v>1000</v>
      </c>
      <c r="K1334" s="80">
        <f t="shared" si="82"/>
        <v>0</v>
      </c>
      <c r="L1334" s="80" t="str">
        <f t="shared" si="83"/>
        <v/>
      </c>
    </row>
    <row r="1335" spans="1:12" x14ac:dyDescent="0.8">
      <c r="A1335" s="74">
        <v>1334</v>
      </c>
      <c r="B1335" s="75">
        <v>21786.199515999528</v>
      </c>
      <c r="C1335" s="76">
        <v>44.60314479037244</v>
      </c>
      <c r="D1335" s="76">
        <v>24.176291037602432</v>
      </c>
      <c r="E1335" s="76">
        <v>524.75836953121461</v>
      </c>
      <c r="F1335" s="76">
        <v>34.47355304324126</v>
      </c>
      <c r="G1335" s="77">
        <v>2</v>
      </c>
      <c r="H1335" s="80">
        <f t="shared" si="80"/>
        <v>44.60314479037244</v>
      </c>
      <c r="I1335" s="80">
        <f t="shared" si="81"/>
        <v>1000</v>
      </c>
      <c r="K1335" s="80">
        <f t="shared" si="82"/>
        <v>0</v>
      </c>
      <c r="L1335" s="80" t="str">
        <f t="shared" si="83"/>
        <v/>
      </c>
    </row>
    <row r="1336" spans="1:12" x14ac:dyDescent="0.8">
      <c r="A1336" s="74">
        <v>1335</v>
      </c>
      <c r="B1336" s="75">
        <v>343564.17263535783</v>
      </c>
      <c r="C1336" s="76">
        <v>46.581060258064475</v>
      </c>
      <c r="D1336" s="76">
        <v>27.415003736861255</v>
      </c>
      <c r="E1336" s="76">
        <v>442.26112785243816</v>
      </c>
      <c r="F1336" s="76">
        <v>46.54439603975495</v>
      </c>
      <c r="G1336" s="77">
        <v>1</v>
      </c>
      <c r="H1336" s="80">
        <f t="shared" si="80"/>
        <v>27.415003736861255</v>
      </c>
      <c r="I1336" s="80">
        <f t="shared" si="81"/>
        <v>1000</v>
      </c>
      <c r="K1336" s="80">
        <f t="shared" si="82"/>
        <v>0</v>
      </c>
      <c r="L1336" s="80" t="str">
        <f t="shared" si="83"/>
        <v/>
      </c>
    </row>
    <row r="1337" spans="1:12" x14ac:dyDescent="0.8">
      <c r="A1337" s="74">
        <v>1336</v>
      </c>
      <c r="B1337" s="75">
        <v>334105.14557524025</v>
      </c>
      <c r="C1337" s="76">
        <v>33.154328296477004</v>
      </c>
      <c r="D1337" s="76">
        <v>29.595100805389364</v>
      </c>
      <c r="E1337" s="76">
        <v>462.49128237628537</v>
      </c>
      <c r="F1337" s="76">
        <v>43.05708519828039</v>
      </c>
      <c r="G1337" s="77">
        <v>2</v>
      </c>
      <c r="H1337" s="80">
        <f t="shared" si="80"/>
        <v>33.154328296477004</v>
      </c>
      <c r="I1337" s="80">
        <f t="shared" si="81"/>
        <v>1000</v>
      </c>
      <c r="K1337" s="80">
        <f t="shared" si="82"/>
        <v>0</v>
      </c>
      <c r="L1337" s="80" t="str">
        <f t="shared" si="83"/>
        <v/>
      </c>
    </row>
    <row r="1338" spans="1:12" x14ac:dyDescent="0.8">
      <c r="A1338" s="74">
        <v>1337</v>
      </c>
      <c r="B1338" s="75">
        <v>141425.94015564793</v>
      </c>
      <c r="C1338" s="76">
        <v>41.617296399860884</v>
      </c>
      <c r="D1338" s="76">
        <v>30.024988772686399</v>
      </c>
      <c r="E1338" s="76">
        <v>649.83458155705046</v>
      </c>
      <c r="F1338" s="76">
        <v>50.040739151683468</v>
      </c>
      <c r="G1338" s="77">
        <v>2</v>
      </c>
      <c r="H1338" s="80">
        <f t="shared" si="80"/>
        <v>41.617296399860884</v>
      </c>
      <c r="I1338" s="80">
        <f t="shared" si="81"/>
        <v>1000</v>
      </c>
      <c r="K1338" s="80">
        <f t="shared" si="82"/>
        <v>0</v>
      </c>
      <c r="L1338" s="80" t="str">
        <f t="shared" si="83"/>
        <v/>
      </c>
    </row>
    <row r="1339" spans="1:12" x14ac:dyDescent="0.8">
      <c r="A1339" s="74">
        <v>1338</v>
      </c>
      <c r="B1339" s="75">
        <v>559571.46975844097</v>
      </c>
      <c r="C1339" s="76">
        <v>26.870794094554139</v>
      </c>
      <c r="D1339" s="76">
        <v>27.857484042041005</v>
      </c>
      <c r="E1339" s="76">
        <v>552.34733760385882</v>
      </c>
      <c r="F1339" s="76">
        <v>42.728324232152801</v>
      </c>
      <c r="G1339" s="77">
        <v>2</v>
      </c>
      <c r="H1339" s="80">
        <f t="shared" si="80"/>
        <v>26.870794094554139</v>
      </c>
      <c r="I1339" s="80">
        <f t="shared" si="81"/>
        <v>1000</v>
      </c>
      <c r="K1339" s="80">
        <f t="shared" si="82"/>
        <v>0</v>
      </c>
      <c r="L1339" s="80" t="str">
        <f t="shared" si="83"/>
        <v/>
      </c>
    </row>
    <row r="1340" spans="1:12" x14ac:dyDescent="0.8">
      <c r="A1340" s="74">
        <v>1339</v>
      </c>
      <c r="B1340" s="75">
        <v>638836.17483929964</v>
      </c>
      <c r="C1340" s="76">
        <v>36.271017481731263</v>
      </c>
      <c r="D1340" s="76">
        <v>29.325651846840714</v>
      </c>
      <c r="E1340" s="76">
        <v>616.97285972857924</v>
      </c>
      <c r="F1340" s="76">
        <v>38.14592126340527</v>
      </c>
      <c r="G1340" s="77">
        <v>1</v>
      </c>
      <c r="H1340" s="80">
        <f t="shared" si="80"/>
        <v>29.325651846840714</v>
      </c>
      <c r="I1340" s="80">
        <f t="shared" si="81"/>
        <v>1000</v>
      </c>
      <c r="K1340" s="80">
        <f t="shared" si="82"/>
        <v>0</v>
      </c>
      <c r="L1340" s="80" t="str">
        <f t="shared" si="83"/>
        <v/>
      </c>
    </row>
    <row r="1341" spans="1:12" x14ac:dyDescent="0.8">
      <c r="A1341" s="74">
        <v>1340</v>
      </c>
      <c r="B1341" s="75">
        <v>460340.85545268375</v>
      </c>
      <c r="C1341" s="76">
        <v>30.017386400789356</v>
      </c>
      <c r="D1341" s="76">
        <v>29.105762613803442</v>
      </c>
      <c r="E1341" s="76">
        <v>694.08644981388932</v>
      </c>
      <c r="F1341" s="76">
        <v>41.519305994141547</v>
      </c>
      <c r="G1341" s="77">
        <v>2</v>
      </c>
      <c r="H1341" s="80">
        <f t="shared" si="80"/>
        <v>30.017386400789356</v>
      </c>
      <c r="I1341" s="80">
        <f t="shared" si="81"/>
        <v>1000</v>
      </c>
      <c r="K1341" s="80">
        <f t="shared" si="82"/>
        <v>0</v>
      </c>
      <c r="L1341" s="80" t="str">
        <f t="shared" si="83"/>
        <v/>
      </c>
    </row>
    <row r="1342" spans="1:12" x14ac:dyDescent="0.8">
      <c r="A1342" s="74">
        <v>1341</v>
      </c>
      <c r="B1342" s="75">
        <v>629768.71641597641</v>
      </c>
      <c r="C1342" s="76">
        <v>21.494430253676882</v>
      </c>
      <c r="D1342" s="76">
        <v>31.510820773085449</v>
      </c>
      <c r="E1342" s="76">
        <v>557.02825711873606</v>
      </c>
      <c r="F1342" s="76">
        <v>46.844731180730868</v>
      </c>
      <c r="G1342" s="77">
        <v>2</v>
      </c>
      <c r="H1342" s="80">
        <f t="shared" si="80"/>
        <v>21.494430253676882</v>
      </c>
      <c r="I1342" s="80">
        <f t="shared" si="81"/>
        <v>1000</v>
      </c>
      <c r="K1342" s="80">
        <f t="shared" si="82"/>
        <v>0</v>
      </c>
      <c r="L1342" s="80" t="str">
        <f t="shared" si="83"/>
        <v/>
      </c>
    </row>
    <row r="1343" spans="1:12" x14ac:dyDescent="0.8">
      <c r="A1343" s="74">
        <v>1342</v>
      </c>
      <c r="B1343" s="75">
        <v>332259.11757696071</v>
      </c>
      <c r="C1343" s="76">
        <v>31.648162563475431</v>
      </c>
      <c r="D1343" s="76">
        <v>33.679963868094774</v>
      </c>
      <c r="E1343" s="76">
        <v>505.32362307974631</v>
      </c>
      <c r="F1343" s="76">
        <v>51.589413066522738</v>
      </c>
      <c r="G1343" s="77">
        <v>1</v>
      </c>
      <c r="H1343" s="80">
        <f t="shared" si="80"/>
        <v>33.679963868094774</v>
      </c>
      <c r="I1343" s="80">
        <f t="shared" si="81"/>
        <v>1000</v>
      </c>
      <c r="K1343" s="80">
        <f t="shared" si="82"/>
        <v>0</v>
      </c>
      <c r="L1343" s="80" t="str">
        <f t="shared" si="83"/>
        <v/>
      </c>
    </row>
    <row r="1344" spans="1:12" x14ac:dyDescent="0.8">
      <c r="A1344" s="74">
        <v>1343</v>
      </c>
      <c r="B1344" s="75">
        <v>51384.152086577378</v>
      </c>
      <c r="C1344" s="76">
        <v>45.803602043164666</v>
      </c>
      <c r="D1344" s="76">
        <v>28.812609349890884</v>
      </c>
      <c r="E1344" s="76">
        <v>443.55782083766724</v>
      </c>
      <c r="F1344" s="76">
        <v>48.225869934091563</v>
      </c>
      <c r="G1344" s="77">
        <v>2</v>
      </c>
      <c r="H1344" s="80">
        <f t="shared" si="80"/>
        <v>45.803602043164666</v>
      </c>
      <c r="I1344" s="80">
        <f t="shared" si="81"/>
        <v>1000</v>
      </c>
      <c r="K1344" s="80">
        <f t="shared" si="82"/>
        <v>0</v>
      </c>
      <c r="L1344" s="80" t="str">
        <f t="shared" si="83"/>
        <v/>
      </c>
    </row>
    <row r="1345" spans="1:12" x14ac:dyDescent="0.8">
      <c r="A1345" s="74">
        <v>1344</v>
      </c>
      <c r="B1345" s="75">
        <v>67856.959070658311</v>
      </c>
      <c r="C1345" s="76">
        <v>31.464183959703064</v>
      </c>
      <c r="D1345" s="76">
        <v>28.347982694125459</v>
      </c>
      <c r="E1345" s="76">
        <v>580.58986618592758</v>
      </c>
      <c r="F1345" s="76">
        <v>32.48475238723757</v>
      </c>
      <c r="G1345" s="77">
        <v>3</v>
      </c>
      <c r="H1345" s="80">
        <f t="shared" si="80"/>
        <v>32.48475238723757</v>
      </c>
      <c r="I1345" s="80">
        <f t="shared" si="81"/>
        <v>580.58986618592758</v>
      </c>
      <c r="K1345" s="80">
        <f t="shared" si="82"/>
        <v>580.58986618592758</v>
      </c>
      <c r="L1345" s="80">
        <f t="shared" si="83"/>
        <v>580.58986618592758</v>
      </c>
    </row>
    <row r="1346" spans="1:12" x14ac:dyDescent="0.8">
      <c r="A1346" s="74">
        <v>1345</v>
      </c>
      <c r="B1346" s="75">
        <v>150941.54943983722</v>
      </c>
      <c r="C1346" s="76">
        <v>42.621744776001911</v>
      </c>
      <c r="D1346" s="76">
        <v>28.895152098252535</v>
      </c>
      <c r="E1346" s="76">
        <v>496.35273405127896</v>
      </c>
      <c r="F1346" s="76">
        <v>52.6550182420957</v>
      </c>
      <c r="G1346" s="77">
        <v>2</v>
      </c>
      <c r="H1346" s="80">
        <f t="shared" si="80"/>
        <v>42.621744776001911</v>
      </c>
      <c r="I1346" s="80">
        <f t="shared" si="81"/>
        <v>1000</v>
      </c>
      <c r="K1346" s="80">
        <f t="shared" si="82"/>
        <v>0</v>
      </c>
      <c r="L1346" s="80" t="str">
        <f t="shared" si="83"/>
        <v/>
      </c>
    </row>
    <row r="1347" spans="1:12" x14ac:dyDescent="0.8">
      <c r="A1347" s="74">
        <v>1346</v>
      </c>
      <c r="B1347" s="75">
        <v>72409.635508685373</v>
      </c>
      <c r="C1347" s="76">
        <v>41.227447667858357</v>
      </c>
      <c r="D1347" s="76">
        <v>24.996482964989099</v>
      </c>
      <c r="E1347" s="76">
        <v>610.19439325455858</v>
      </c>
      <c r="F1347" s="76">
        <v>36.376516452580454</v>
      </c>
      <c r="G1347" s="77">
        <v>2</v>
      </c>
      <c r="H1347" s="80">
        <f t="shared" ref="H1347:H1410" si="84">IF($G1347 = 1, $D1347, IF($G1347 = 2, $C1347, IF($G1347 = 3, $F1347)))</f>
        <v>41.227447667858357</v>
      </c>
      <c r="I1347" s="80">
        <f t="shared" ref="I1347:I1410" si="85">IF($G1347 = 1, 1000, IF($G1347 = 2, 1000, IF($G1347 = 3, $E1347)))</f>
        <v>1000</v>
      </c>
      <c r="K1347" s="80">
        <f t="shared" ref="K1347:K1410" si="86">IF($G1347 = 3, $E1347, 0)</f>
        <v>0</v>
      </c>
      <c r="L1347" s="80" t="str">
        <f t="shared" ref="L1347:L1410" si="87">IF($G1347 = 3, $E1347, "")</f>
        <v/>
      </c>
    </row>
    <row r="1348" spans="1:12" x14ac:dyDescent="0.8">
      <c r="A1348" s="74">
        <v>1347</v>
      </c>
      <c r="B1348" s="75">
        <v>454343.19297019602</v>
      </c>
      <c r="C1348" s="76">
        <v>32.1829261198491</v>
      </c>
      <c r="D1348" s="76">
        <v>28.141288526930758</v>
      </c>
      <c r="E1348" s="76">
        <v>621.54348328417268</v>
      </c>
      <c r="F1348" s="76">
        <v>34.51216871807101</v>
      </c>
      <c r="G1348" s="77">
        <v>2</v>
      </c>
      <c r="H1348" s="80">
        <f t="shared" si="84"/>
        <v>32.1829261198491</v>
      </c>
      <c r="I1348" s="80">
        <f t="shared" si="85"/>
        <v>1000</v>
      </c>
      <c r="K1348" s="80">
        <f t="shared" si="86"/>
        <v>0</v>
      </c>
      <c r="L1348" s="80" t="str">
        <f t="shared" si="87"/>
        <v/>
      </c>
    </row>
    <row r="1349" spans="1:12" x14ac:dyDescent="0.8">
      <c r="A1349" s="74">
        <v>1348</v>
      </c>
      <c r="B1349" s="75">
        <v>460487.58715196536</v>
      </c>
      <c r="C1349" s="76">
        <v>35.576437261121839</v>
      </c>
      <c r="D1349" s="76">
        <v>30.030698496800344</v>
      </c>
      <c r="E1349" s="76">
        <v>560.51235434451814</v>
      </c>
      <c r="F1349" s="76">
        <v>38.128792972649208</v>
      </c>
      <c r="G1349" s="77">
        <v>1</v>
      </c>
      <c r="H1349" s="80">
        <f t="shared" si="84"/>
        <v>30.030698496800344</v>
      </c>
      <c r="I1349" s="80">
        <f t="shared" si="85"/>
        <v>1000</v>
      </c>
      <c r="K1349" s="80">
        <f t="shared" si="86"/>
        <v>0</v>
      </c>
      <c r="L1349" s="80" t="str">
        <f t="shared" si="87"/>
        <v/>
      </c>
    </row>
    <row r="1350" spans="1:12" x14ac:dyDescent="0.8">
      <c r="A1350" s="74">
        <v>1349</v>
      </c>
      <c r="B1350" s="75">
        <v>529417.9344477416</v>
      </c>
      <c r="C1350" s="76">
        <v>41.577935505604273</v>
      </c>
      <c r="D1350" s="76">
        <v>22.71193691257599</v>
      </c>
      <c r="E1350" s="76">
        <v>426.77695641280104</v>
      </c>
      <c r="F1350" s="76">
        <v>36.031942804319144</v>
      </c>
      <c r="G1350" s="77">
        <v>1</v>
      </c>
      <c r="H1350" s="80">
        <f t="shared" si="84"/>
        <v>22.71193691257599</v>
      </c>
      <c r="I1350" s="80">
        <f t="shared" si="85"/>
        <v>1000</v>
      </c>
      <c r="K1350" s="80">
        <f t="shared" si="86"/>
        <v>0</v>
      </c>
      <c r="L1350" s="80" t="str">
        <f t="shared" si="87"/>
        <v/>
      </c>
    </row>
    <row r="1351" spans="1:12" x14ac:dyDescent="0.8">
      <c r="A1351" s="74">
        <v>1350</v>
      </c>
      <c r="B1351" s="75">
        <v>-265165.60538248788</v>
      </c>
      <c r="C1351" s="76">
        <v>41.482609203830215</v>
      </c>
      <c r="D1351" s="76">
        <v>30.689579650390975</v>
      </c>
      <c r="E1351" s="76">
        <v>538.53263602481047</v>
      </c>
      <c r="F1351" s="76">
        <v>46.805117233385744</v>
      </c>
      <c r="G1351" s="77">
        <v>3</v>
      </c>
      <c r="H1351" s="80">
        <f t="shared" si="84"/>
        <v>46.805117233385744</v>
      </c>
      <c r="I1351" s="80">
        <f t="shared" si="85"/>
        <v>538.53263602481047</v>
      </c>
      <c r="K1351" s="80">
        <f t="shared" si="86"/>
        <v>538.53263602481047</v>
      </c>
      <c r="L1351" s="80">
        <f t="shared" si="87"/>
        <v>538.53263602481047</v>
      </c>
    </row>
    <row r="1352" spans="1:12" x14ac:dyDescent="0.8">
      <c r="A1352" s="74">
        <v>1351</v>
      </c>
      <c r="B1352" s="75">
        <v>-178080.28222313523</v>
      </c>
      <c r="C1352" s="76">
        <v>32.229367222670319</v>
      </c>
      <c r="D1352" s="76">
        <v>29.254390419639819</v>
      </c>
      <c r="E1352" s="76">
        <v>515.31286412029147</v>
      </c>
      <c r="F1352" s="76">
        <v>45.138259227610938</v>
      </c>
      <c r="G1352" s="77">
        <v>3</v>
      </c>
      <c r="H1352" s="80">
        <f t="shared" si="84"/>
        <v>45.138259227610938</v>
      </c>
      <c r="I1352" s="80">
        <f t="shared" si="85"/>
        <v>515.31286412029147</v>
      </c>
      <c r="K1352" s="80">
        <f t="shared" si="86"/>
        <v>515.31286412029147</v>
      </c>
      <c r="L1352" s="80">
        <f t="shared" si="87"/>
        <v>515.31286412029147</v>
      </c>
    </row>
    <row r="1353" spans="1:12" x14ac:dyDescent="0.8">
      <c r="A1353" s="74">
        <v>1352</v>
      </c>
      <c r="B1353" s="75">
        <v>208521.09907326219</v>
      </c>
      <c r="C1353" s="76">
        <v>41.315903685069529</v>
      </c>
      <c r="D1353" s="76">
        <v>23.298807275665041</v>
      </c>
      <c r="E1353" s="76">
        <v>579.93711494825891</v>
      </c>
      <c r="F1353" s="76">
        <v>45.771720036142021</v>
      </c>
      <c r="G1353" s="77">
        <v>2</v>
      </c>
      <c r="H1353" s="80">
        <f t="shared" si="84"/>
        <v>41.315903685069529</v>
      </c>
      <c r="I1353" s="80">
        <f t="shared" si="85"/>
        <v>1000</v>
      </c>
      <c r="K1353" s="80">
        <f t="shared" si="86"/>
        <v>0</v>
      </c>
      <c r="L1353" s="80" t="str">
        <f t="shared" si="87"/>
        <v/>
      </c>
    </row>
    <row r="1354" spans="1:12" x14ac:dyDescent="0.8">
      <c r="A1354" s="74">
        <v>1353</v>
      </c>
      <c r="B1354" s="75">
        <v>288565.92095199181</v>
      </c>
      <c r="C1354" s="76">
        <v>31.679826391132018</v>
      </c>
      <c r="D1354" s="76">
        <v>30.402656266045206</v>
      </c>
      <c r="E1354" s="76">
        <v>476.50460700705861</v>
      </c>
      <c r="F1354" s="76">
        <v>40.68280611055475</v>
      </c>
      <c r="G1354" s="77">
        <v>2</v>
      </c>
      <c r="H1354" s="80">
        <f t="shared" si="84"/>
        <v>31.679826391132018</v>
      </c>
      <c r="I1354" s="80">
        <f t="shared" si="85"/>
        <v>1000</v>
      </c>
      <c r="K1354" s="80">
        <f t="shared" si="86"/>
        <v>0</v>
      </c>
      <c r="L1354" s="80" t="str">
        <f t="shared" si="87"/>
        <v/>
      </c>
    </row>
    <row r="1355" spans="1:12" x14ac:dyDescent="0.8">
      <c r="A1355" s="74">
        <v>1354</v>
      </c>
      <c r="B1355" s="75">
        <v>239911.66622154904</v>
      </c>
      <c r="C1355" s="76">
        <v>35.424956069609905</v>
      </c>
      <c r="D1355" s="76">
        <v>33.945652009032614</v>
      </c>
      <c r="E1355" s="76">
        <v>631.91417672673356</v>
      </c>
      <c r="F1355" s="76">
        <v>53.638965409827335</v>
      </c>
      <c r="G1355" s="77">
        <v>2</v>
      </c>
      <c r="H1355" s="80">
        <f t="shared" si="84"/>
        <v>35.424956069609905</v>
      </c>
      <c r="I1355" s="80">
        <f t="shared" si="85"/>
        <v>1000</v>
      </c>
      <c r="K1355" s="80">
        <f t="shared" si="86"/>
        <v>0</v>
      </c>
      <c r="L1355" s="80" t="str">
        <f t="shared" si="87"/>
        <v/>
      </c>
    </row>
    <row r="1356" spans="1:12" x14ac:dyDescent="0.8">
      <c r="A1356" s="74">
        <v>1355</v>
      </c>
      <c r="B1356" s="75">
        <v>698351.16559661715</v>
      </c>
      <c r="C1356" s="76">
        <v>25.182832955118293</v>
      </c>
      <c r="D1356" s="76">
        <v>27.065381170633273</v>
      </c>
      <c r="E1356" s="76">
        <v>487.47297397446539</v>
      </c>
      <c r="F1356" s="76">
        <v>37.846298175031166</v>
      </c>
      <c r="G1356" s="77">
        <v>2</v>
      </c>
      <c r="H1356" s="80">
        <f t="shared" si="84"/>
        <v>25.182832955118293</v>
      </c>
      <c r="I1356" s="80">
        <f t="shared" si="85"/>
        <v>1000</v>
      </c>
      <c r="K1356" s="80">
        <f t="shared" si="86"/>
        <v>0</v>
      </c>
      <c r="L1356" s="80" t="str">
        <f t="shared" si="87"/>
        <v/>
      </c>
    </row>
    <row r="1357" spans="1:12" x14ac:dyDescent="0.8">
      <c r="A1357" s="74">
        <v>1356</v>
      </c>
      <c r="B1357" s="75">
        <v>640284.27881463408</v>
      </c>
      <c r="C1357" s="76">
        <v>24.94613168018229</v>
      </c>
      <c r="D1357" s="76">
        <v>28.292549318842397</v>
      </c>
      <c r="E1357" s="76">
        <v>579.23270566691588</v>
      </c>
      <c r="F1357" s="76">
        <v>44.724828290414557</v>
      </c>
      <c r="G1357" s="77">
        <v>1</v>
      </c>
      <c r="H1357" s="80">
        <f t="shared" si="84"/>
        <v>28.292549318842397</v>
      </c>
      <c r="I1357" s="80">
        <f t="shared" si="85"/>
        <v>1000</v>
      </c>
      <c r="K1357" s="80">
        <f t="shared" si="86"/>
        <v>0</v>
      </c>
      <c r="L1357" s="80" t="str">
        <f t="shared" si="87"/>
        <v/>
      </c>
    </row>
    <row r="1358" spans="1:12" x14ac:dyDescent="0.8">
      <c r="A1358" s="74">
        <v>1357</v>
      </c>
      <c r="B1358" s="75">
        <v>401371.061754975</v>
      </c>
      <c r="C1358" s="76">
        <v>28.461352634104831</v>
      </c>
      <c r="D1358" s="76">
        <v>27.091237202499407</v>
      </c>
      <c r="E1358" s="76">
        <v>490.6300438724212</v>
      </c>
      <c r="F1358" s="76">
        <v>42.933360846369638</v>
      </c>
      <c r="G1358" s="77">
        <v>2</v>
      </c>
      <c r="H1358" s="80">
        <f t="shared" si="84"/>
        <v>28.461352634104831</v>
      </c>
      <c r="I1358" s="80">
        <f t="shared" si="85"/>
        <v>1000</v>
      </c>
      <c r="K1358" s="80">
        <f t="shared" si="86"/>
        <v>0</v>
      </c>
      <c r="L1358" s="80" t="str">
        <f t="shared" si="87"/>
        <v/>
      </c>
    </row>
    <row r="1359" spans="1:12" x14ac:dyDescent="0.8">
      <c r="A1359" s="74">
        <v>1358</v>
      </c>
      <c r="B1359" s="75">
        <v>263940.37678563548</v>
      </c>
      <c r="C1359" s="76">
        <v>34.736939591630872</v>
      </c>
      <c r="D1359" s="76">
        <v>26.351065986575186</v>
      </c>
      <c r="E1359" s="76">
        <v>513.15074455263357</v>
      </c>
      <c r="F1359" s="76">
        <v>46.340891707177271</v>
      </c>
      <c r="G1359" s="77">
        <v>2</v>
      </c>
      <c r="H1359" s="80">
        <f t="shared" si="84"/>
        <v>34.736939591630872</v>
      </c>
      <c r="I1359" s="80">
        <f t="shared" si="85"/>
        <v>1000</v>
      </c>
      <c r="K1359" s="80">
        <f t="shared" si="86"/>
        <v>0</v>
      </c>
      <c r="L1359" s="80" t="str">
        <f t="shared" si="87"/>
        <v/>
      </c>
    </row>
    <row r="1360" spans="1:12" x14ac:dyDescent="0.8">
      <c r="A1360" s="74">
        <v>1359</v>
      </c>
      <c r="B1360" s="75">
        <v>181260.49385102582</v>
      </c>
      <c r="C1360" s="76">
        <v>34.404146057771605</v>
      </c>
      <c r="D1360" s="76">
        <v>26.382282395126772</v>
      </c>
      <c r="E1360" s="76">
        <v>492.05878121326543</v>
      </c>
      <c r="F1360" s="76">
        <v>53.562910794873048</v>
      </c>
      <c r="G1360" s="77">
        <v>2</v>
      </c>
      <c r="H1360" s="80">
        <f t="shared" si="84"/>
        <v>34.404146057771605</v>
      </c>
      <c r="I1360" s="80">
        <f t="shared" si="85"/>
        <v>1000</v>
      </c>
      <c r="K1360" s="80">
        <f t="shared" si="86"/>
        <v>0</v>
      </c>
      <c r="L1360" s="80" t="str">
        <f t="shared" si="87"/>
        <v/>
      </c>
    </row>
    <row r="1361" spans="1:12" x14ac:dyDescent="0.8">
      <c r="A1361" s="74">
        <v>1360</v>
      </c>
      <c r="B1361" s="75">
        <v>559129.95823328057</v>
      </c>
      <c r="C1361" s="76">
        <v>28.077647838935562</v>
      </c>
      <c r="D1361" s="76">
        <v>23.63015638920449</v>
      </c>
      <c r="E1361" s="76">
        <v>772.42474093381577</v>
      </c>
      <c r="F1361" s="76">
        <v>46.431257879985452</v>
      </c>
      <c r="G1361" s="77">
        <v>2</v>
      </c>
      <c r="H1361" s="80">
        <f t="shared" si="84"/>
        <v>28.077647838935562</v>
      </c>
      <c r="I1361" s="80">
        <f t="shared" si="85"/>
        <v>1000</v>
      </c>
      <c r="K1361" s="80">
        <f t="shared" si="86"/>
        <v>0</v>
      </c>
      <c r="L1361" s="80" t="str">
        <f t="shared" si="87"/>
        <v/>
      </c>
    </row>
    <row r="1362" spans="1:12" x14ac:dyDescent="0.8">
      <c r="A1362" s="74">
        <v>1361</v>
      </c>
      <c r="B1362" s="75">
        <v>229863.37666776869</v>
      </c>
      <c r="C1362" s="76">
        <v>35.947292306032466</v>
      </c>
      <c r="D1362" s="76">
        <v>30.170616166670317</v>
      </c>
      <c r="E1362" s="76">
        <v>508.75737933395476</v>
      </c>
      <c r="F1362" s="76">
        <v>35.08569983403325</v>
      </c>
      <c r="G1362" s="77">
        <v>2</v>
      </c>
      <c r="H1362" s="80">
        <f t="shared" si="84"/>
        <v>35.947292306032466</v>
      </c>
      <c r="I1362" s="80">
        <f t="shared" si="85"/>
        <v>1000</v>
      </c>
      <c r="K1362" s="80">
        <f t="shared" si="86"/>
        <v>0</v>
      </c>
      <c r="L1362" s="80" t="str">
        <f t="shared" si="87"/>
        <v/>
      </c>
    </row>
    <row r="1363" spans="1:12" x14ac:dyDescent="0.8">
      <c r="A1363" s="74">
        <v>1362</v>
      </c>
      <c r="B1363" s="75">
        <v>473738.76952615427</v>
      </c>
      <c r="C1363" s="76">
        <v>32.119297727947931</v>
      </c>
      <c r="D1363" s="76">
        <v>27.957030037572487</v>
      </c>
      <c r="E1363" s="76">
        <v>666.91071297015446</v>
      </c>
      <c r="F1363" s="76">
        <v>42.163817370725425</v>
      </c>
      <c r="G1363" s="77">
        <v>2</v>
      </c>
      <c r="H1363" s="80">
        <f t="shared" si="84"/>
        <v>32.119297727947931</v>
      </c>
      <c r="I1363" s="80">
        <f t="shared" si="85"/>
        <v>1000</v>
      </c>
      <c r="K1363" s="80">
        <f t="shared" si="86"/>
        <v>0</v>
      </c>
      <c r="L1363" s="80" t="str">
        <f t="shared" si="87"/>
        <v/>
      </c>
    </row>
    <row r="1364" spans="1:12" x14ac:dyDescent="0.8">
      <c r="A1364" s="74">
        <v>1363</v>
      </c>
      <c r="B1364" s="75">
        <v>112629.71910313028</v>
      </c>
      <c r="C1364" s="76">
        <v>23.059682652659795</v>
      </c>
      <c r="D1364" s="76">
        <v>31.713327668311116</v>
      </c>
      <c r="E1364" s="76">
        <v>621.66463727447251</v>
      </c>
      <c r="F1364" s="76">
        <v>34.777339997892838</v>
      </c>
      <c r="G1364" s="77">
        <v>3</v>
      </c>
      <c r="H1364" s="80">
        <f t="shared" si="84"/>
        <v>34.777339997892838</v>
      </c>
      <c r="I1364" s="80">
        <f t="shared" si="85"/>
        <v>621.66463727447251</v>
      </c>
      <c r="K1364" s="80">
        <f t="shared" si="86"/>
        <v>621.66463727447251</v>
      </c>
      <c r="L1364" s="80">
        <f t="shared" si="87"/>
        <v>621.66463727447251</v>
      </c>
    </row>
    <row r="1365" spans="1:12" x14ac:dyDescent="0.8">
      <c r="A1365" s="74">
        <v>1364</v>
      </c>
      <c r="B1365" s="75">
        <v>-210799.57827131986</v>
      </c>
      <c r="C1365" s="76">
        <v>46.299553826648655</v>
      </c>
      <c r="D1365" s="76">
        <v>23.627527794936068</v>
      </c>
      <c r="E1365" s="76">
        <v>492.5487775817702</v>
      </c>
      <c r="F1365" s="76">
        <v>41.774594756224502</v>
      </c>
      <c r="G1365" s="77">
        <v>3</v>
      </c>
      <c r="H1365" s="80">
        <f t="shared" si="84"/>
        <v>41.774594756224502</v>
      </c>
      <c r="I1365" s="80">
        <f t="shared" si="85"/>
        <v>492.5487775817702</v>
      </c>
      <c r="K1365" s="80">
        <f t="shared" si="86"/>
        <v>492.5487775817702</v>
      </c>
      <c r="L1365" s="80">
        <f t="shared" si="87"/>
        <v>492.5487775817702</v>
      </c>
    </row>
    <row r="1366" spans="1:12" x14ac:dyDescent="0.8">
      <c r="A1366" s="74">
        <v>1365</v>
      </c>
      <c r="B1366" s="75">
        <v>87667.375032084994</v>
      </c>
      <c r="C1366" s="76">
        <v>38.999732364290779</v>
      </c>
      <c r="D1366" s="76">
        <v>26.918475284593445</v>
      </c>
      <c r="E1366" s="76">
        <v>631.60860374409469</v>
      </c>
      <c r="F1366" s="76">
        <v>50.576422809558927</v>
      </c>
      <c r="G1366" s="77">
        <v>2</v>
      </c>
      <c r="H1366" s="80">
        <f t="shared" si="84"/>
        <v>38.999732364290779</v>
      </c>
      <c r="I1366" s="80">
        <f t="shared" si="85"/>
        <v>1000</v>
      </c>
      <c r="K1366" s="80">
        <f t="shared" si="86"/>
        <v>0</v>
      </c>
      <c r="L1366" s="80" t="str">
        <f t="shared" si="87"/>
        <v/>
      </c>
    </row>
    <row r="1367" spans="1:12" x14ac:dyDescent="0.8">
      <c r="A1367" s="74">
        <v>1366</v>
      </c>
      <c r="B1367" s="75">
        <v>612903.835726524</v>
      </c>
      <c r="C1367" s="76">
        <v>29.33150185712578</v>
      </c>
      <c r="D1367" s="76">
        <v>31.791068193005348</v>
      </c>
      <c r="E1367" s="76">
        <v>465.13972041093757</v>
      </c>
      <c r="F1367" s="76">
        <v>42.629234016480183</v>
      </c>
      <c r="G1367" s="77">
        <v>2</v>
      </c>
      <c r="H1367" s="80">
        <f t="shared" si="84"/>
        <v>29.33150185712578</v>
      </c>
      <c r="I1367" s="80">
        <f t="shared" si="85"/>
        <v>1000</v>
      </c>
      <c r="K1367" s="80">
        <f t="shared" si="86"/>
        <v>0</v>
      </c>
      <c r="L1367" s="80" t="str">
        <f t="shared" si="87"/>
        <v/>
      </c>
    </row>
    <row r="1368" spans="1:12" x14ac:dyDescent="0.8">
      <c r="A1368" s="74">
        <v>1367</v>
      </c>
      <c r="B1368" s="75">
        <v>310085.03540264885</v>
      </c>
      <c r="C1368" s="76">
        <v>31.959177415441868</v>
      </c>
      <c r="D1368" s="76">
        <v>25.597215776662583</v>
      </c>
      <c r="E1368" s="76">
        <v>633.1391383732996</v>
      </c>
      <c r="F1368" s="76">
        <v>37.087990347535019</v>
      </c>
      <c r="G1368" s="77">
        <v>2</v>
      </c>
      <c r="H1368" s="80">
        <f t="shared" si="84"/>
        <v>31.959177415441868</v>
      </c>
      <c r="I1368" s="80">
        <f t="shared" si="85"/>
        <v>1000</v>
      </c>
      <c r="K1368" s="80">
        <f t="shared" si="86"/>
        <v>0</v>
      </c>
      <c r="L1368" s="80" t="str">
        <f t="shared" si="87"/>
        <v/>
      </c>
    </row>
    <row r="1369" spans="1:12" x14ac:dyDescent="0.8">
      <c r="A1369" s="74">
        <v>1368</v>
      </c>
      <c r="B1369" s="75">
        <v>581374.01588917011</v>
      </c>
      <c r="C1369" s="76">
        <v>31.196133073764095</v>
      </c>
      <c r="D1369" s="76">
        <v>27.451607482783739</v>
      </c>
      <c r="E1369" s="76">
        <v>511.02186386705694</v>
      </c>
      <c r="F1369" s="76">
        <v>45.747715719869277</v>
      </c>
      <c r="G1369" s="77">
        <v>1</v>
      </c>
      <c r="H1369" s="80">
        <f t="shared" si="84"/>
        <v>27.451607482783739</v>
      </c>
      <c r="I1369" s="80">
        <f t="shared" si="85"/>
        <v>1000</v>
      </c>
      <c r="K1369" s="80">
        <f t="shared" si="86"/>
        <v>0</v>
      </c>
      <c r="L1369" s="80" t="str">
        <f t="shared" si="87"/>
        <v/>
      </c>
    </row>
    <row r="1370" spans="1:12" x14ac:dyDescent="0.8">
      <c r="A1370" s="74">
        <v>1369</v>
      </c>
      <c r="B1370" s="75">
        <v>150688.11036679242</v>
      </c>
      <c r="C1370" s="76">
        <v>40.631350010471131</v>
      </c>
      <c r="D1370" s="76">
        <v>24.07834828810703</v>
      </c>
      <c r="E1370" s="76">
        <v>473.64112444536352</v>
      </c>
      <c r="F1370" s="76">
        <v>42.954998970375911</v>
      </c>
      <c r="G1370" s="77">
        <v>2</v>
      </c>
      <c r="H1370" s="80">
        <f t="shared" si="84"/>
        <v>40.631350010471131</v>
      </c>
      <c r="I1370" s="80">
        <f t="shared" si="85"/>
        <v>1000</v>
      </c>
      <c r="K1370" s="80">
        <f t="shared" si="86"/>
        <v>0</v>
      </c>
      <c r="L1370" s="80" t="str">
        <f t="shared" si="87"/>
        <v/>
      </c>
    </row>
    <row r="1371" spans="1:12" x14ac:dyDescent="0.8">
      <c r="A1371" s="74">
        <v>1370</v>
      </c>
      <c r="B1371" s="75">
        <v>22075.804500758415</v>
      </c>
      <c r="C1371" s="76">
        <v>41.196558598929052</v>
      </c>
      <c r="D1371" s="76">
        <v>21.914659050948874</v>
      </c>
      <c r="E1371" s="76">
        <v>653.08409011821152</v>
      </c>
      <c r="F1371" s="76">
        <v>40.134531818952269</v>
      </c>
      <c r="G1371" s="77">
        <v>2</v>
      </c>
      <c r="H1371" s="80">
        <f t="shared" si="84"/>
        <v>41.196558598929052</v>
      </c>
      <c r="I1371" s="80">
        <f t="shared" si="85"/>
        <v>1000</v>
      </c>
      <c r="K1371" s="80">
        <f t="shared" si="86"/>
        <v>0</v>
      </c>
      <c r="L1371" s="80" t="str">
        <f t="shared" si="87"/>
        <v/>
      </c>
    </row>
    <row r="1372" spans="1:12" x14ac:dyDescent="0.8">
      <c r="A1372" s="74">
        <v>1371</v>
      </c>
      <c r="B1372" s="75">
        <v>492771.78033780539</v>
      </c>
      <c r="C1372" s="76">
        <v>31.575946723214756</v>
      </c>
      <c r="D1372" s="76">
        <v>24.790683748293439</v>
      </c>
      <c r="E1372" s="76">
        <v>699.17002705594143</v>
      </c>
      <c r="F1372" s="76">
        <v>47.965458549893064</v>
      </c>
      <c r="G1372" s="77">
        <v>1</v>
      </c>
      <c r="H1372" s="80">
        <f t="shared" si="84"/>
        <v>24.790683748293439</v>
      </c>
      <c r="I1372" s="80">
        <f t="shared" si="85"/>
        <v>1000</v>
      </c>
      <c r="K1372" s="80">
        <f t="shared" si="86"/>
        <v>0</v>
      </c>
      <c r="L1372" s="80" t="str">
        <f t="shared" si="87"/>
        <v/>
      </c>
    </row>
    <row r="1373" spans="1:12" x14ac:dyDescent="0.8">
      <c r="A1373" s="74">
        <v>1372</v>
      </c>
      <c r="B1373" s="75">
        <v>11480.775318895467</v>
      </c>
      <c r="C1373" s="76">
        <v>44.18768322433624</v>
      </c>
      <c r="D1373" s="76">
        <v>25.769046479423537</v>
      </c>
      <c r="E1373" s="76">
        <v>583.28854795339748</v>
      </c>
      <c r="F1373" s="76">
        <v>53.770682858818375</v>
      </c>
      <c r="G1373" s="77">
        <v>2</v>
      </c>
      <c r="H1373" s="80">
        <f t="shared" si="84"/>
        <v>44.18768322433624</v>
      </c>
      <c r="I1373" s="80">
        <f t="shared" si="85"/>
        <v>1000</v>
      </c>
      <c r="K1373" s="80">
        <f t="shared" si="86"/>
        <v>0</v>
      </c>
      <c r="L1373" s="80" t="str">
        <f t="shared" si="87"/>
        <v/>
      </c>
    </row>
    <row r="1374" spans="1:12" x14ac:dyDescent="0.8">
      <c r="A1374" s="74">
        <v>1373</v>
      </c>
      <c r="B1374" s="75">
        <v>164269.67877838993</v>
      </c>
      <c r="C1374" s="76">
        <v>36.084741710533137</v>
      </c>
      <c r="D1374" s="76">
        <v>28.97827502276251</v>
      </c>
      <c r="E1374" s="76">
        <v>638.46833207064992</v>
      </c>
      <c r="F1374" s="76">
        <v>29.04655777362489</v>
      </c>
      <c r="G1374" s="77">
        <v>2</v>
      </c>
      <c r="H1374" s="80">
        <f t="shared" si="84"/>
        <v>36.084741710533137</v>
      </c>
      <c r="I1374" s="80">
        <f t="shared" si="85"/>
        <v>1000</v>
      </c>
      <c r="K1374" s="80">
        <f t="shared" si="86"/>
        <v>0</v>
      </c>
      <c r="L1374" s="80" t="str">
        <f t="shared" si="87"/>
        <v/>
      </c>
    </row>
    <row r="1375" spans="1:12" x14ac:dyDescent="0.8">
      <c r="A1375" s="74">
        <v>1374</v>
      </c>
      <c r="B1375" s="75">
        <v>673741.86559231463</v>
      </c>
      <c r="C1375" s="76">
        <v>24.942509445726348</v>
      </c>
      <c r="D1375" s="76">
        <v>31.954669248433994</v>
      </c>
      <c r="E1375" s="76">
        <v>500.11421644194229</v>
      </c>
      <c r="F1375" s="76">
        <v>37.274654967676412</v>
      </c>
      <c r="G1375" s="77">
        <v>2</v>
      </c>
      <c r="H1375" s="80">
        <f t="shared" si="84"/>
        <v>24.942509445726348</v>
      </c>
      <c r="I1375" s="80">
        <f t="shared" si="85"/>
        <v>1000</v>
      </c>
      <c r="K1375" s="80">
        <f t="shared" si="86"/>
        <v>0</v>
      </c>
      <c r="L1375" s="80" t="str">
        <f t="shared" si="87"/>
        <v/>
      </c>
    </row>
    <row r="1376" spans="1:12" x14ac:dyDescent="0.8">
      <c r="A1376" s="74">
        <v>1375</v>
      </c>
      <c r="B1376" s="75">
        <v>70085.154774587834</v>
      </c>
      <c r="C1376" s="76">
        <v>31.25838079464512</v>
      </c>
      <c r="D1376" s="76">
        <v>29.165185068271523</v>
      </c>
      <c r="E1376" s="76">
        <v>756.33667756477985</v>
      </c>
      <c r="F1376" s="76">
        <v>38.34291966935649</v>
      </c>
      <c r="G1376" s="77">
        <v>3</v>
      </c>
      <c r="H1376" s="80">
        <f t="shared" si="84"/>
        <v>38.34291966935649</v>
      </c>
      <c r="I1376" s="80">
        <f t="shared" si="85"/>
        <v>756.33667756477985</v>
      </c>
      <c r="K1376" s="80">
        <f t="shared" si="86"/>
        <v>756.33667756477985</v>
      </c>
      <c r="L1376" s="80">
        <f t="shared" si="87"/>
        <v>756.33667756477985</v>
      </c>
    </row>
    <row r="1377" spans="1:12" x14ac:dyDescent="0.8">
      <c r="A1377" s="74">
        <v>1376</v>
      </c>
      <c r="B1377" s="75">
        <v>250889.87925801612</v>
      </c>
      <c r="C1377" s="76">
        <v>33.555450225298145</v>
      </c>
      <c r="D1377" s="76">
        <v>25.769185059846489</v>
      </c>
      <c r="E1377" s="76">
        <v>710.82215654852575</v>
      </c>
      <c r="F1377" s="76">
        <v>41.186467522210478</v>
      </c>
      <c r="G1377" s="77">
        <v>2</v>
      </c>
      <c r="H1377" s="80">
        <f t="shared" si="84"/>
        <v>33.555450225298145</v>
      </c>
      <c r="I1377" s="80">
        <f t="shared" si="85"/>
        <v>1000</v>
      </c>
      <c r="K1377" s="80">
        <f t="shared" si="86"/>
        <v>0</v>
      </c>
      <c r="L1377" s="80" t="str">
        <f t="shared" si="87"/>
        <v/>
      </c>
    </row>
    <row r="1378" spans="1:12" x14ac:dyDescent="0.8">
      <c r="A1378" s="74">
        <v>1377</v>
      </c>
      <c r="B1378" s="75">
        <v>182815.36391654029</v>
      </c>
      <c r="C1378" s="76">
        <v>39.383977718203234</v>
      </c>
      <c r="D1378" s="76">
        <v>22.845582006583555</v>
      </c>
      <c r="E1378" s="76">
        <v>473.19035427013227</v>
      </c>
      <c r="F1378" s="76">
        <v>44.674055646606135</v>
      </c>
      <c r="G1378" s="77">
        <v>2</v>
      </c>
      <c r="H1378" s="80">
        <f t="shared" si="84"/>
        <v>39.383977718203234</v>
      </c>
      <c r="I1378" s="80">
        <f t="shared" si="85"/>
        <v>1000</v>
      </c>
      <c r="K1378" s="80">
        <f t="shared" si="86"/>
        <v>0</v>
      </c>
      <c r="L1378" s="80" t="str">
        <f t="shared" si="87"/>
        <v/>
      </c>
    </row>
    <row r="1379" spans="1:12" x14ac:dyDescent="0.8">
      <c r="A1379" s="74">
        <v>1378</v>
      </c>
      <c r="B1379" s="75">
        <v>-13509.587933911243</v>
      </c>
      <c r="C1379" s="76">
        <v>45.898402545629573</v>
      </c>
      <c r="D1379" s="76">
        <v>24.393283439026405</v>
      </c>
      <c r="E1379" s="76">
        <v>470.24558766050234</v>
      </c>
      <c r="F1379" s="76">
        <v>45.529464183169459</v>
      </c>
      <c r="G1379" s="77">
        <v>2</v>
      </c>
      <c r="H1379" s="80">
        <f t="shared" si="84"/>
        <v>45.898402545629573</v>
      </c>
      <c r="I1379" s="80">
        <f t="shared" si="85"/>
        <v>1000</v>
      </c>
      <c r="K1379" s="80">
        <f t="shared" si="86"/>
        <v>0</v>
      </c>
      <c r="L1379" s="80" t="str">
        <f t="shared" si="87"/>
        <v/>
      </c>
    </row>
    <row r="1380" spans="1:12" x14ac:dyDescent="0.8">
      <c r="A1380" s="74">
        <v>1379</v>
      </c>
      <c r="B1380" s="75">
        <v>489138.65413943701</v>
      </c>
      <c r="C1380" s="76">
        <v>27.716498393719533</v>
      </c>
      <c r="D1380" s="76">
        <v>29.295636313926568</v>
      </c>
      <c r="E1380" s="76">
        <v>548.21991380562326</v>
      </c>
      <c r="F1380" s="76">
        <v>42.360661431820219</v>
      </c>
      <c r="G1380" s="77">
        <v>2</v>
      </c>
      <c r="H1380" s="80">
        <f t="shared" si="84"/>
        <v>27.716498393719533</v>
      </c>
      <c r="I1380" s="80">
        <f t="shared" si="85"/>
        <v>1000</v>
      </c>
      <c r="K1380" s="80">
        <f t="shared" si="86"/>
        <v>0</v>
      </c>
      <c r="L1380" s="80" t="str">
        <f t="shared" si="87"/>
        <v/>
      </c>
    </row>
    <row r="1381" spans="1:12" x14ac:dyDescent="0.8">
      <c r="A1381" s="74">
        <v>1380</v>
      </c>
      <c r="B1381" s="75">
        <v>340020.30006542872</v>
      </c>
      <c r="C1381" s="76">
        <v>35.784086522898512</v>
      </c>
      <c r="D1381" s="76">
        <v>24.576097908665844</v>
      </c>
      <c r="E1381" s="76">
        <v>579.03108906330795</v>
      </c>
      <c r="F1381" s="76">
        <v>37.796254198429921</v>
      </c>
      <c r="G1381" s="77">
        <v>2</v>
      </c>
      <c r="H1381" s="80">
        <f t="shared" si="84"/>
        <v>35.784086522898512</v>
      </c>
      <c r="I1381" s="80">
        <f t="shared" si="85"/>
        <v>1000</v>
      </c>
      <c r="K1381" s="80">
        <f t="shared" si="86"/>
        <v>0</v>
      </c>
      <c r="L1381" s="80" t="str">
        <f t="shared" si="87"/>
        <v/>
      </c>
    </row>
    <row r="1382" spans="1:12" x14ac:dyDescent="0.8">
      <c r="A1382" s="74">
        <v>1381</v>
      </c>
      <c r="B1382" s="75">
        <v>375025.71853491385</v>
      </c>
      <c r="C1382" s="76">
        <v>33.333907068998805</v>
      </c>
      <c r="D1382" s="76">
        <v>33.366501789782504</v>
      </c>
      <c r="E1382" s="76">
        <v>464.50940089923142</v>
      </c>
      <c r="F1382" s="76">
        <v>37.299429576945272</v>
      </c>
      <c r="G1382" s="77">
        <v>2</v>
      </c>
      <c r="H1382" s="80">
        <f t="shared" si="84"/>
        <v>33.333907068998805</v>
      </c>
      <c r="I1382" s="80">
        <f t="shared" si="85"/>
        <v>1000</v>
      </c>
      <c r="K1382" s="80">
        <f t="shared" si="86"/>
        <v>0</v>
      </c>
      <c r="L1382" s="80" t="str">
        <f t="shared" si="87"/>
        <v/>
      </c>
    </row>
    <row r="1383" spans="1:12" x14ac:dyDescent="0.8">
      <c r="A1383" s="74">
        <v>1382</v>
      </c>
      <c r="B1383" s="75">
        <v>559800.57681991509</v>
      </c>
      <c r="C1383" s="76">
        <v>25.959097790735417</v>
      </c>
      <c r="D1383" s="76">
        <v>24.264494974391511</v>
      </c>
      <c r="E1383" s="76">
        <v>715.49970602906888</v>
      </c>
      <c r="F1383" s="76">
        <v>40.664311473625276</v>
      </c>
      <c r="G1383" s="77">
        <v>2</v>
      </c>
      <c r="H1383" s="80">
        <f t="shared" si="84"/>
        <v>25.959097790735417</v>
      </c>
      <c r="I1383" s="80">
        <f t="shared" si="85"/>
        <v>1000</v>
      </c>
      <c r="K1383" s="80">
        <f t="shared" si="86"/>
        <v>0</v>
      </c>
      <c r="L1383" s="80" t="str">
        <f t="shared" si="87"/>
        <v/>
      </c>
    </row>
    <row r="1384" spans="1:12" x14ac:dyDescent="0.8">
      <c r="A1384" s="74">
        <v>1383</v>
      </c>
      <c r="B1384" s="75">
        <v>538138.51695034956</v>
      </c>
      <c r="C1384" s="76">
        <v>24.194572870438453</v>
      </c>
      <c r="D1384" s="76">
        <v>31.598634819955642</v>
      </c>
      <c r="E1384" s="76">
        <v>474.70069062240361</v>
      </c>
      <c r="F1384" s="76">
        <v>36.246021105650875</v>
      </c>
      <c r="G1384" s="77">
        <v>2</v>
      </c>
      <c r="H1384" s="80">
        <f t="shared" si="84"/>
        <v>24.194572870438453</v>
      </c>
      <c r="I1384" s="80">
        <f t="shared" si="85"/>
        <v>1000</v>
      </c>
      <c r="K1384" s="80">
        <f t="shared" si="86"/>
        <v>0</v>
      </c>
      <c r="L1384" s="80" t="str">
        <f t="shared" si="87"/>
        <v/>
      </c>
    </row>
    <row r="1385" spans="1:12" x14ac:dyDescent="0.8">
      <c r="A1385" s="74">
        <v>1384</v>
      </c>
      <c r="B1385" s="75">
        <v>-84193.782698297407</v>
      </c>
      <c r="C1385" s="76">
        <v>39.016783661669905</v>
      </c>
      <c r="D1385" s="76">
        <v>28.033829736905631</v>
      </c>
      <c r="E1385" s="76">
        <v>602.71823401565211</v>
      </c>
      <c r="F1385" s="76">
        <v>41.776768130999535</v>
      </c>
      <c r="G1385" s="77">
        <v>3</v>
      </c>
      <c r="H1385" s="80">
        <f t="shared" si="84"/>
        <v>41.776768130999535</v>
      </c>
      <c r="I1385" s="80">
        <f t="shared" si="85"/>
        <v>602.71823401565211</v>
      </c>
      <c r="K1385" s="80">
        <f t="shared" si="86"/>
        <v>602.71823401565211</v>
      </c>
      <c r="L1385" s="80">
        <f t="shared" si="87"/>
        <v>602.71823401565211</v>
      </c>
    </row>
    <row r="1386" spans="1:12" x14ac:dyDescent="0.8">
      <c r="A1386" s="74">
        <v>1385</v>
      </c>
      <c r="B1386" s="75">
        <v>473543.65462520439</v>
      </c>
      <c r="C1386" s="76">
        <v>27.826465422147066</v>
      </c>
      <c r="D1386" s="76">
        <v>26.033092022165285</v>
      </c>
      <c r="E1386" s="76">
        <v>514.11959535340316</v>
      </c>
      <c r="F1386" s="76">
        <v>44.493083019237481</v>
      </c>
      <c r="G1386" s="77">
        <v>2</v>
      </c>
      <c r="H1386" s="80">
        <f t="shared" si="84"/>
        <v>27.826465422147066</v>
      </c>
      <c r="I1386" s="80">
        <f t="shared" si="85"/>
        <v>1000</v>
      </c>
      <c r="K1386" s="80">
        <f t="shared" si="86"/>
        <v>0</v>
      </c>
      <c r="L1386" s="80" t="str">
        <f t="shared" si="87"/>
        <v/>
      </c>
    </row>
    <row r="1387" spans="1:12" x14ac:dyDescent="0.8">
      <c r="A1387" s="74">
        <v>1386</v>
      </c>
      <c r="B1387" s="75">
        <v>30651.744705753634</v>
      </c>
      <c r="C1387" s="76">
        <v>44.370202137637015</v>
      </c>
      <c r="D1387" s="76">
        <v>23.383727469588369</v>
      </c>
      <c r="E1387" s="76">
        <v>713.94531716392044</v>
      </c>
      <c r="F1387" s="76">
        <v>44.45225276652701</v>
      </c>
      <c r="G1387" s="77">
        <v>2</v>
      </c>
      <c r="H1387" s="80">
        <f t="shared" si="84"/>
        <v>44.370202137637015</v>
      </c>
      <c r="I1387" s="80">
        <f t="shared" si="85"/>
        <v>1000</v>
      </c>
      <c r="K1387" s="80">
        <f t="shared" si="86"/>
        <v>0</v>
      </c>
      <c r="L1387" s="80" t="str">
        <f t="shared" si="87"/>
        <v/>
      </c>
    </row>
    <row r="1388" spans="1:12" x14ac:dyDescent="0.8">
      <c r="A1388" s="74">
        <v>1387</v>
      </c>
      <c r="B1388" s="75">
        <v>-371376.67243285081</v>
      </c>
      <c r="C1388" s="76">
        <v>29.891876221254716</v>
      </c>
      <c r="D1388" s="76">
        <v>29.4986194622191</v>
      </c>
      <c r="E1388" s="76">
        <v>426.73568507404616</v>
      </c>
      <c r="F1388" s="76">
        <v>55.11669621149678</v>
      </c>
      <c r="G1388" s="77">
        <v>3</v>
      </c>
      <c r="H1388" s="80">
        <f t="shared" si="84"/>
        <v>55.11669621149678</v>
      </c>
      <c r="I1388" s="80">
        <f t="shared" si="85"/>
        <v>426.73568507404616</v>
      </c>
      <c r="K1388" s="80">
        <f t="shared" si="86"/>
        <v>426.73568507404616</v>
      </c>
      <c r="L1388" s="80">
        <f t="shared" si="87"/>
        <v>426.73568507404616</v>
      </c>
    </row>
    <row r="1389" spans="1:12" x14ac:dyDescent="0.8">
      <c r="A1389" s="74">
        <v>1388</v>
      </c>
      <c r="B1389" s="75">
        <v>406379.53325170162</v>
      </c>
      <c r="C1389" s="76">
        <v>39.508124880129877</v>
      </c>
      <c r="D1389" s="76">
        <v>23.370889744240763</v>
      </c>
      <c r="E1389" s="76">
        <v>763.01999984850841</v>
      </c>
      <c r="F1389" s="76">
        <v>44.670528736028174</v>
      </c>
      <c r="G1389" s="77">
        <v>1</v>
      </c>
      <c r="H1389" s="80">
        <f t="shared" si="84"/>
        <v>23.370889744240763</v>
      </c>
      <c r="I1389" s="80">
        <f t="shared" si="85"/>
        <v>1000</v>
      </c>
      <c r="K1389" s="80">
        <f t="shared" si="86"/>
        <v>0</v>
      </c>
      <c r="L1389" s="80" t="str">
        <f t="shared" si="87"/>
        <v/>
      </c>
    </row>
    <row r="1390" spans="1:12" x14ac:dyDescent="0.8">
      <c r="A1390" s="74">
        <v>1389</v>
      </c>
      <c r="B1390" s="75">
        <v>9748.6448434232734</v>
      </c>
      <c r="C1390" s="76">
        <v>37.186805225101907</v>
      </c>
      <c r="D1390" s="76">
        <v>29.835732539173687</v>
      </c>
      <c r="E1390" s="76">
        <v>687.41500531003601</v>
      </c>
      <c r="F1390" s="76">
        <v>38.952805673620894</v>
      </c>
      <c r="G1390" s="77">
        <v>3</v>
      </c>
      <c r="H1390" s="80">
        <f t="shared" si="84"/>
        <v>38.952805673620894</v>
      </c>
      <c r="I1390" s="80">
        <f t="shared" si="85"/>
        <v>687.41500531003601</v>
      </c>
      <c r="K1390" s="80">
        <f t="shared" si="86"/>
        <v>687.41500531003601</v>
      </c>
      <c r="L1390" s="80">
        <f t="shared" si="87"/>
        <v>687.41500531003601</v>
      </c>
    </row>
    <row r="1391" spans="1:12" x14ac:dyDescent="0.8">
      <c r="A1391" s="74">
        <v>1390</v>
      </c>
      <c r="B1391" s="75">
        <v>594885.99530799617</v>
      </c>
      <c r="C1391" s="76">
        <v>27.386061042230949</v>
      </c>
      <c r="D1391" s="76">
        <v>25.454266056355475</v>
      </c>
      <c r="E1391" s="76">
        <v>636.96954142288439</v>
      </c>
      <c r="F1391" s="76">
        <v>39.955266776660999</v>
      </c>
      <c r="G1391" s="77">
        <v>1</v>
      </c>
      <c r="H1391" s="80">
        <f t="shared" si="84"/>
        <v>25.454266056355475</v>
      </c>
      <c r="I1391" s="80">
        <f t="shared" si="85"/>
        <v>1000</v>
      </c>
      <c r="K1391" s="80">
        <f t="shared" si="86"/>
        <v>0</v>
      </c>
      <c r="L1391" s="80" t="str">
        <f t="shared" si="87"/>
        <v/>
      </c>
    </row>
    <row r="1392" spans="1:12" x14ac:dyDescent="0.8">
      <c r="A1392" s="74">
        <v>1391</v>
      </c>
      <c r="B1392" s="75">
        <v>523250.10495876195</v>
      </c>
      <c r="C1392" s="76">
        <v>33.216767349277035</v>
      </c>
      <c r="D1392" s="76">
        <v>29.535575790526604</v>
      </c>
      <c r="E1392" s="76">
        <v>540.21322000616669</v>
      </c>
      <c r="F1392" s="76">
        <v>37.558736821788926</v>
      </c>
      <c r="G1392" s="77">
        <v>1</v>
      </c>
      <c r="H1392" s="80">
        <f t="shared" si="84"/>
        <v>29.535575790526604</v>
      </c>
      <c r="I1392" s="80">
        <f t="shared" si="85"/>
        <v>1000</v>
      </c>
      <c r="K1392" s="80">
        <f t="shared" si="86"/>
        <v>0</v>
      </c>
      <c r="L1392" s="80" t="str">
        <f t="shared" si="87"/>
        <v/>
      </c>
    </row>
    <row r="1393" spans="1:12" x14ac:dyDescent="0.8">
      <c r="A1393" s="74">
        <v>1392</v>
      </c>
      <c r="B1393" s="75">
        <v>-75977.433900824049</v>
      </c>
      <c r="C1393" s="76">
        <v>40.957940397311361</v>
      </c>
      <c r="D1393" s="76">
        <v>27.170166153737437</v>
      </c>
      <c r="E1393" s="76">
        <v>531.47106190745831</v>
      </c>
      <c r="F1393" s="76">
        <v>37.819774635157799</v>
      </c>
      <c r="G1393" s="77">
        <v>3</v>
      </c>
      <c r="H1393" s="80">
        <f t="shared" si="84"/>
        <v>37.819774635157799</v>
      </c>
      <c r="I1393" s="80">
        <f t="shared" si="85"/>
        <v>531.47106190745831</v>
      </c>
      <c r="K1393" s="80">
        <f t="shared" si="86"/>
        <v>531.47106190745831</v>
      </c>
      <c r="L1393" s="80">
        <f t="shared" si="87"/>
        <v>531.47106190745831</v>
      </c>
    </row>
    <row r="1394" spans="1:12" x14ac:dyDescent="0.8">
      <c r="A1394" s="74">
        <v>1393</v>
      </c>
      <c r="B1394" s="75">
        <v>92931.758632410783</v>
      </c>
      <c r="C1394" s="76">
        <v>45.491712802741503</v>
      </c>
      <c r="D1394" s="76">
        <v>33.268175442188785</v>
      </c>
      <c r="E1394" s="76">
        <v>619.23780452594974</v>
      </c>
      <c r="F1394" s="76">
        <v>38.390669202620153</v>
      </c>
      <c r="G1394" s="77">
        <v>2</v>
      </c>
      <c r="H1394" s="80">
        <f t="shared" si="84"/>
        <v>45.491712802741503</v>
      </c>
      <c r="I1394" s="80">
        <f t="shared" si="85"/>
        <v>1000</v>
      </c>
      <c r="K1394" s="80">
        <f t="shared" si="86"/>
        <v>0</v>
      </c>
      <c r="L1394" s="80" t="str">
        <f t="shared" si="87"/>
        <v/>
      </c>
    </row>
    <row r="1395" spans="1:12" x14ac:dyDescent="0.8">
      <c r="A1395" s="74">
        <v>1394</v>
      </c>
      <c r="B1395" s="75">
        <v>-198110.72637342499</v>
      </c>
      <c r="C1395" s="76">
        <v>36.813005167694868</v>
      </c>
      <c r="D1395" s="76">
        <v>33.721701910047052</v>
      </c>
      <c r="E1395" s="76">
        <v>740.09074610591597</v>
      </c>
      <c r="F1395" s="76">
        <v>48.742626007723089</v>
      </c>
      <c r="G1395" s="77">
        <v>3</v>
      </c>
      <c r="H1395" s="80">
        <f t="shared" si="84"/>
        <v>48.742626007723089</v>
      </c>
      <c r="I1395" s="80">
        <f t="shared" si="85"/>
        <v>740.09074610591597</v>
      </c>
      <c r="K1395" s="80">
        <f t="shared" si="86"/>
        <v>740.09074610591597</v>
      </c>
      <c r="L1395" s="80">
        <f t="shared" si="87"/>
        <v>740.09074610591597</v>
      </c>
    </row>
    <row r="1396" spans="1:12" x14ac:dyDescent="0.8">
      <c r="A1396" s="74">
        <v>1395</v>
      </c>
      <c r="B1396" s="75">
        <v>29404.755294730654</v>
      </c>
      <c r="C1396" s="76">
        <v>43.948369125970721</v>
      </c>
      <c r="D1396" s="76">
        <v>27.674592146965594</v>
      </c>
      <c r="E1396" s="76">
        <v>626.82361633549817</v>
      </c>
      <c r="F1396" s="76">
        <v>54.036212187234639</v>
      </c>
      <c r="G1396" s="77">
        <v>2</v>
      </c>
      <c r="H1396" s="80">
        <f t="shared" si="84"/>
        <v>43.948369125970721</v>
      </c>
      <c r="I1396" s="80">
        <f t="shared" si="85"/>
        <v>1000</v>
      </c>
      <c r="K1396" s="80">
        <f t="shared" si="86"/>
        <v>0</v>
      </c>
      <c r="L1396" s="80" t="str">
        <f t="shared" si="87"/>
        <v/>
      </c>
    </row>
    <row r="1397" spans="1:12" x14ac:dyDescent="0.8">
      <c r="A1397" s="74">
        <v>1396</v>
      </c>
      <c r="B1397" s="75">
        <v>94176.346810259623</v>
      </c>
      <c r="C1397" s="76">
        <v>39.63082071320396</v>
      </c>
      <c r="D1397" s="76">
        <v>31.535106135825011</v>
      </c>
      <c r="E1397" s="76">
        <v>547.2439283814532</v>
      </c>
      <c r="F1397" s="76">
        <v>40.469896446586233</v>
      </c>
      <c r="G1397" s="77">
        <v>2</v>
      </c>
      <c r="H1397" s="80">
        <f t="shared" si="84"/>
        <v>39.63082071320396</v>
      </c>
      <c r="I1397" s="80">
        <f t="shared" si="85"/>
        <v>1000</v>
      </c>
      <c r="K1397" s="80">
        <f t="shared" si="86"/>
        <v>0</v>
      </c>
      <c r="L1397" s="80" t="str">
        <f t="shared" si="87"/>
        <v/>
      </c>
    </row>
    <row r="1398" spans="1:12" x14ac:dyDescent="0.8">
      <c r="A1398" s="74">
        <v>1397</v>
      </c>
      <c r="B1398" s="75">
        <v>386167.51999317924</v>
      </c>
      <c r="C1398" s="76">
        <v>44.756879826828445</v>
      </c>
      <c r="D1398" s="76">
        <v>30.782563963965494</v>
      </c>
      <c r="E1398" s="76">
        <v>683.13270108924189</v>
      </c>
      <c r="F1398" s="76">
        <v>43.895640832861048</v>
      </c>
      <c r="G1398" s="77">
        <v>1</v>
      </c>
      <c r="H1398" s="80">
        <f t="shared" si="84"/>
        <v>30.782563963965494</v>
      </c>
      <c r="I1398" s="80">
        <f t="shared" si="85"/>
        <v>1000</v>
      </c>
      <c r="K1398" s="80">
        <f t="shared" si="86"/>
        <v>0</v>
      </c>
      <c r="L1398" s="80" t="str">
        <f t="shared" si="87"/>
        <v/>
      </c>
    </row>
    <row r="1399" spans="1:12" x14ac:dyDescent="0.8">
      <c r="A1399" s="74">
        <v>1398</v>
      </c>
      <c r="B1399" s="75">
        <v>523848.33018901828</v>
      </c>
      <c r="C1399" s="76">
        <v>25.00282786198764</v>
      </c>
      <c r="D1399" s="76">
        <v>29.059695875904165</v>
      </c>
      <c r="E1399" s="76">
        <v>563.94719960408895</v>
      </c>
      <c r="F1399" s="76">
        <v>31.098919768441</v>
      </c>
      <c r="G1399" s="77">
        <v>2</v>
      </c>
      <c r="H1399" s="80">
        <f t="shared" si="84"/>
        <v>25.00282786198764</v>
      </c>
      <c r="I1399" s="80">
        <f t="shared" si="85"/>
        <v>1000</v>
      </c>
      <c r="K1399" s="80">
        <f t="shared" si="86"/>
        <v>0</v>
      </c>
      <c r="L1399" s="80" t="str">
        <f t="shared" si="87"/>
        <v/>
      </c>
    </row>
    <row r="1400" spans="1:12" x14ac:dyDescent="0.8">
      <c r="A1400" s="74">
        <v>1399</v>
      </c>
      <c r="B1400" s="75">
        <v>679204.35995524353</v>
      </c>
      <c r="C1400" s="76">
        <v>38.382833886099569</v>
      </c>
      <c r="D1400" s="76">
        <v>26.884276798286596</v>
      </c>
      <c r="E1400" s="76">
        <v>700.75020475629174</v>
      </c>
      <c r="F1400" s="76">
        <v>40.698288451534303</v>
      </c>
      <c r="G1400" s="77">
        <v>1</v>
      </c>
      <c r="H1400" s="80">
        <f t="shared" si="84"/>
        <v>26.884276798286596</v>
      </c>
      <c r="I1400" s="80">
        <f t="shared" si="85"/>
        <v>1000</v>
      </c>
      <c r="K1400" s="80">
        <f t="shared" si="86"/>
        <v>0</v>
      </c>
      <c r="L1400" s="80" t="str">
        <f t="shared" si="87"/>
        <v/>
      </c>
    </row>
    <row r="1401" spans="1:12" x14ac:dyDescent="0.8">
      <c r="A1401" s="74">
        <v>1400</v>
      </c>
      <c r="B1401" s="75">
        <v>4410.7427875564899</v>
      </c>
      <c r="C1401" s="76">
        <v>44.156968586167636</v>
      </c>
      <c r="D1401" s="76">
        <v>28.765619029198412</v>
      </c>
      <c r="E1401" s="76">
        <v>608.25504143634021</v>
      </c>
      <c r="F1401" s="76">
        <v>47.732527666716081</v>
      </c>
      <c r="G1401" s="77">
        <v>2</v>
      </c>
      <c r="H1401" s="80">
        <f t="shared" si="84"/>
        <v>44.156968586167636</v>
      </c>
      <c r="I1401" s="80">
        <f t="shared" si="85"/>
        <v>1000</v>
      </c>
      <c r="K1401" s="80">
        <f t="shared" si="86"/>
        <v>0</v>
      </c>
      <c r="L1401" s="80" t="str">
        <f t="shared" si="87"/>
        <v/>
      </c>
    </row>
    <row r="1402" spans="1:12" x14ac:dyDescent="0.8">
      <c r="A1402" s="74">
        <v>1401</v>
      </c>
      <c r="B1402" s="75">
        <v>-60280.022226418601</v>
      </c>
      <c r="C1402" s="76">
        <v>46.172141276692386</v>
      </c>
      <c r="D1402" s="76">
        <v>27.351400813207395</v>
      </c>
      <c r="E1402" s="76">
        <v>478.27588223724524</v>
      </c>
      <c r="F1402" s="76">
        <v>41.827419386509213</v>
      </c>
      <c r="G1402" s="77">
        <v>2</v>
      </c>
      <c r="H1402" s="80">
        <f t="shared" si="84"/>
        <v>46.172141276692386</v>
      </c>
      <c r="I1402" s="80">
        <f t="shared" si="85"/>
        <v>1000</v>
      </c>
      <c r="K1402" s="80">
        <f t="shared" si="86"/>
        <v>0</v>
      </c>
      <c r="L1402" s="80" t="str">
        <f t="shared" si="87"/>
        <v/>
      </c>
    </row>
    <row r="1403" spans="1:12" x14ac:dyDescent="0.8">
      <c r="A1403" s="74">
        <v>1402</v>
      </c>
      <c r="B1403" s="75">
        <v>-199750.3165614591</v>
      </c>
      <c r="C1403" s="76">
        <v>36.244064735129712</v>
      </c>
      <c r="D1403" s="76">
        <v>23.503386699706205</v>
      </c>
      <c r="E1403" s="76">
        <v>534.76354245318157</v>
      </c>
      <c r="F1403" s="76">
        <v>47.400074269725629</v>
      </c>
      <c r="G1403" s="77">
        <v>3</v>
      </c>
      <c r="H1403" s="80">
        <f t="shared" si="84"/>
        <v>47.400074269725629</v>
      </c>
      <c r="I1403" s="80">
        <f t="shared" si="85"/>
        <v>534.76354245318157</v>
      </c>
      <c r="K1403" s="80">
        <f t="shared" si="86"/>
        <v>534.76354245318157</v>
      </c>
      <c r="L1403" s="80">
        <f t="shared" si="87"/>
        <v>534.76354245318157</v>
      </c>
    </row>
    <row r="1404" spans="1:12" x14ac:dyDescent="0.8">
      <c r="A1404" s="74">
        <v>1403</v>
      </c>
      <c r="B1404" s="75">
        <v>167496.15359485988</v>
      </c>
      <c r="C1404" s="76">
        <v>40.834846056121378</v>
      </c>
      <c r="D1404" s="76">
        <v>28.544668876810441</v>
      </c>
      <c r="E1404" s="76">
        <v>564.82770543708</v>
      </c>
      <c r="F1404" s="76">
        <v>29.010056935329981</v>
      </c>
      <c r="G1404" s="77">
        <v>2</v>
      </c>
      <c r="H1404" s="80">
        <f t="shared" si="84"/>
        <v>40.834846056121378</v>
      </c>
      <c r="I1404" s="80">
        <f t="shared" si="85"/>
        <v>1000</v>
      </c>
      <c r="K1404" s="80">
        <f t="shared" si="86"/>
        <v>0</v>
      </c>
      <c r="L1404" s="80" t="str">
        <f t="shared" si="87"/>
        <v/>
      </c>
    </row>
    <row r="1405" spans="1:12" x14ac:dyDescent="0.8">
      <c r="A1405" s="74">
        <v>1404</v>
      </c>
      <c r="B1405" s="75">
        <v>780738.60992718954</v>
      </c>
      <c r="C1405" s="76">
        <v>30.266714989799635</v>
      </c>
      <c r="D1405" s="76">
        <v>27.145209582445787</v>
      </c>
      <c r="E1405" s="76">
        <v>427.52171505010352</v>
      </c>
      <c r="F1405" s="76">
        <v>49.668867312921556</v>
      </c>
      <c r="G1405" s="77">
        <v>1</v>
      </c>
      <c r="H1405" s="80">
        <f t="shared" si="84"/>
        <v>27.145209582445787</v>
      </c>
      <c r="I1405" s="80">
        <f t="shared" si="85"/>
        <v>1000</v>
      </c>
      <c r="K1405" s="80">
        <f t="shared" si="86"/>
        <v>0</v>
      </c>
      <c r="L1405" s="80" t="str">
        <f t="shared" si="87"/>
        <v/>
      </c>
    </row>
    <row r="1406" spans="1:12" x14ac:dyDescent="0.8">
      <c r="A1406" s="74">
        <v>1405</v>
      </c>
      <c r="B1406" s="75">
        <v>-174248.07206031168</v>
      </c>
      <c r="C1406" s="76">
        <v>31.764518021593112</v>
      </c>
      <c r="D1406" s="76">
        <v>30.367491533595715</v>
      </c>
      <c r="E1406" s="76">
        <v>437.07633003678956</v>
      </c>
      <c r="F1406" s="76">
        <v>43.465421339463752</v>
      </c>
      <c r="G1406" s="77">
        <v>3</v>
      </c>
      <c r="H1406" s="80">
        <f t="shared" si="84"/>
        <v>43.465421339463752</v>
      </c>
      <c r="I1406" s="80">
        <f t="shared" si="85"/>
        <v>437.07633003678956</v>
      </c>
      <c r="K1406" s="80">
        <f t="shared" si="86"/>
        <v>437.07633003678956</v>
      </c>
      <c r="L1406" s="80">
        <f t="shared" si="87"/>
        <v>437.07633003678956</v>
      </c>
    </row>
    <row r="1407" spans="1:12" x14ac:dyDescent="0.8">
      <c r="A1407" s="74">
        <v>1406</v>
      </c>
      <c r="B1407" s="75">
        <v>-22936.277833220083</v>
      </c>
      <c r="C1407" s="76">
        <v>24.643509498577398</v>
      </c>
      <c r="D1407" s="76">
        <v>21.824801101615886</v>
      </c>
      <c r="E1407" s="76">
        <v>608.82218607308312</v>
      </c>
      <c r="F1407" s="76">
        <v>38.888547950829761</v>
      </c>
      <c r="G1407" s="77">
        <v>3</v>
      </c>
      <c r="H1407" s="80">
        <f t="shared" si="84"/>
        <v>38.888547950829761</v>
      </c>
      <c r="I1407" s="80">
        <f t="shared" si="85"/>
        <v>608.82218607308312</v>
      </c>
      <c r="K1407" s="80">
        <f t="shared" si="86"/>
        <v>608.82218607308312</v>
      </c>
      <c r="L1407" s="80">
        <f t="shared" si="87"/>
        <v>608.82218607308312</v>
      </c>
    </row>
    <row r="1408" spans="1:12" x14ac:dyDescent="0.8">
      <c r="A1408" s="74">
        <v>1407</v>
      </c>
      <c r="B1408" s="75">
        <v>390174.2401565297</v>
      </c>
      <c r="C1408" s="76">
        <v>31.121416706563572</v>
      </c>
      <c r="D1408" s="76">
        <v>23.641706692422733</v>
      </c>
      <c r="E1408" s="76">
        <v>632.46280892776963</v>
      </c>
      <c r="F1408" s="76">
        <v>48.800757523967846</v>
      </c>
      <c r="G1408" s="77">
        <v>2</v>
      </c>
      <c r="H1408" s="80">
        <f t="shared" si="84"/>
        <v>31.121416706563572</v>
      </c>
      <c r="I1408" s="80">
        <f t="shared" si="85"/>
        <v>1000</v>
      </c>
      <c r="K1408" s="80">
        <f t="shared" si="86"/>
        <v>0</v>
      </c>
      <c r="L1408" s="80" t="str">
        <f t="shared" si="87"/>
        <v/>
      </c>
    </row>
    <row r="1409" spans="1:12" x14ac:dyDescent="0.8">
      <c r="A1409" s="74">
        <v>1408</v>
      </c>
      <c r="B1409" s="75">
        <v>-43893.194229288725</v>
      </c>
      <c r="C1409" s="76">
        <v>44.305405203600209</v>
      </c>
      <c r="D1409" s="76">
        <v>24.467353006809077</v>
      </c>
      <c r="E1409" s="76">
        <v>556.6714354343635</v>
      </c>
      <c r="F1409" s="76">
        <v>39.400744101061704</v>
      </c>
      <c r="G1409" s="77">
        <v>3</v>
      </c>
      <c r="H1409" s="80">
        <f t="shared" si="84"/>
        <v>39.400744101061704</v>
      </c>
      <c r="I1409" s="80">
        <f t="shared" si="85"/>
        <v>556.6714354343635</v>
      </c>
      <c r="K1409" s="80">
        <f t="shared" si="86"/>
        <v>556.6714354343635</v>
      </c>
      <c r="L1409" s="80">
        <f t="shared" si="87"/>
        <v>556.6714354343635</v>
      </c>
    </row>
    <row r="1410" spans="1:12" x14ac:dyDescent="0.8">
      <c r="A1410" s="74">
        <v>1409</v>
      </c>
      <c r="B1410" s="75">
        <v>431818.07324552163</v>
      </c>
      <c r="C1410" s="76">
        <v>31.078639336276417</v>
      </c>
      <c r="D1410" s="76">
        <v>26.920162282220254</v>
      </c>
      <c r="E1410" s="76">
        <v>514.44838223702391</v>
      </c>
      <c r="F1410" s="76">
        <v>50.997947972716666</v>
      </c>
      <c r="G1410" s="77">
        <v>1</v>
      </c>
      <c r="H1410" s="80">
        <f t="shared" si="84"/>
        <v>26.920162282220254</v>
      </c>
      <c r="I1410" s="80">
        <f t="shared" si="85"/>
        <v>1000</v>
      </c>
      <c r="K1410" s="80">
        <f t="shared" si="86"/>
        <v>0</v>
      </c>
      <c r="L1410" s="80" t="str">
        <f t="shared" si="87"/>
        <v/>
      </c>
    </row>
    <row r="1411" spans="1:12" x14ac:dyDescent="0.8">
      <c r="A1411" s="74">
        <v>1410</v>
      </c>
      <c r="B1411" s="75">
        <v>367542.6759427865</v>
      </c>
      <c r="C1411" s="76">
        <v>31.243615779962639</v>
      </c>
      <c r="D1411" s="76">
        <v>31.657943705196576</v>
      </c>
      <c r="E1411" s="76">
        <v>504.38017197351235</v>
      </c>
      <c r="F1411" s="76">
        <v>42.309207564544167</v>
      </c>
      <c r="G1411" s="77">
        <v>1</v>
      </c>
      <c r="H1411" s="80">
        <f t="shared" ref="H1411:H1474" si="88">IF($G1411 = 1, $D1411, IF($G1411 = 2, $C1411, IF($G1411 = 3, $F1411)))</f>
        <v>31.657943705196576</v>
      </c>
      <c r="I1411" s="80">
        <f t="shared" ref="I1411:I1474" si="89">IF($G1411 = 1, 1000, IF($G1411 = 2, 1000, IF($G1411 = 3, $E1411)))</f>
        <v>1000</v>
      </c>
      <c r="K1411" s="80">
        <f t="shared" ref="K1411:K1474" si="90">IF($G1411 = 3, $E1411, 0)</f>
        <v>0</v>
      </c>
      <c r="L1411" s="80" t="str">
        <f t="shared" ref="L1411:L1474" si="91">IF($G1411 = 3, $E1411, "")</f>
        <v/>
      </c>
    </row>
    <row r="1412" spans="1:12" x14ac:dyDescent="0.8">
      <c r="A1412" s="74">
        <v>1411</v>
      </c>
      <c r="B1412" s="75">
        <v>59107.04354128777</v>
      </c>
      <c r="C1412" s="76">
        <v>40.829486907678948</v>
      </c>
      <c r="D1412" s="76">
        <v>28.181367695262381</v>
      </c>
      <c r="E1412" s="76">
        <v>606.07869473839969</v>
      </c>
      <c r="F1412" s="76">
        <v>46.509312398078222</v>
      </c>
      <c r="G1412" s="77">
        <v>2</v>
      </c>
      <c r="H1412" s="80">
        <f t="shared" si="88"/>
        <v>40.829486907678948</v>
      </c>
      <c r="I1412" s="80">
        <f t="shared" si="89"/>
        <v>1000</v>
      </c>
      <c r="K1412" s="80">
        <f t="shared" si="90"/>
        <v>0</v>
      </c>
      <c r="L1412" s="80" t="str">
        <f t="shared" si="91"/>
        <v/>
      </c>
    </row>
    <row r="1413" spans="1:12" x14ac:dyDescent="0.8">
      <c r="A1413" s="74">
        <v>1412</v>
      </c>
      <c r="B1413" s="75">
        <v>488033.14054594142</v>
      </c>
      <c r="C1413" s="76">
        <v>28.775418196357656</v>
      </c>
      <c r="D1413" s="76">
        <v>31.576788581106257</v>
      </c>
      <c r="E1413" s="76">
        <v>625.57683042781241</v>
      </c>
      <c r="F1413" s="76">
        <v>49.358978164549399</v>
      </c>
      <c r="G1413" s="77">
        <v>2</v>
      </c>
      <c r="H1413" s="80">
        <f t="shared" si="88"/>
        <v>28.775418196357656</v>
      </c>
      <c r="I1413" s="80">
        <f t="shared" si="89"/>
        <v>1000</v>
      </c>
      <c r="K1413" s="80">
        <f t="shared" si="90"/>
        <v>0</v>
      </c>
      <c r="L1413" s="80" t="str">
        <f t="shared" si="91"/>
        <v/>
      </c>
    </row>
    <row r="1414" spans="1:12" x14ac:dyDescent="0.8">
      <c r="A1414" s="74">
        <v>1413</v>
      </c>
      <c r="B1414" s="75">
        <v>374004.3029439284</v>
      </c>
      <c r="C1414" s="76">
        <v>33.97147554029052</v>
      </c>
      <c r="D1414" s="76">
        <v>30.415480324413231</v>
      </c>
      <c r="E1414" s="76">
        <v>752.54179113557166</v>
      </c>
      <c r="F1414" s="76">
        <v>38.11390739677838</v>
      </c>
      <c r="G1414" s="77">
        <v>2</v>
      </c>
      <c r="H1414" s="80">
        <f t="shared" si="88"/>
        <v>33.97147554029052</v>
      </c>
      <c r="I1414" s="80">
        <f t="shared" si="89"/>
        <v>1000</v>
      </c>
      <c r="K1414" s="80">
        <f t="shared" si="90"/>
        <v>0</v>
      </c>
      <c r="L1414" s="80" t="str">
        <f t="shared" si="91"/>
        <v/>
      </c>
    </row>
    <row r="1415" spans="1:12" x14ac:dyDescent="0.8">
      <c r="A1415" s="74">
        <v>1414</v>
      </c>
      <c r="B1415" s="75">
        <v>478337.31310262298</v>
      </c>
      <c r="C1415" s="76">
        <v>35.864670401479316</v>
      </c>
      <c r="D1415" s="76">
        <v>23.9008615683329</v>
      </c>
      <c r="E1415" s="76">
        <v>516.59767421679555</v>
      </c>
      <c r="F1415" s="76">
        <v>40.42811214153852</v>
      </c>
      <c r="G1415" s="77">
        <v>1</v>
      </c>
      <c r="H1415" s="80">
        <f t="shared" si="88"/>
        <v>23.9008615683329</v>
      </c>
      <c r="I1415" s="80">
        <f t="shared" si="89"/>
        <v>1000</v>
      </c>
      <c r="K1415" s="80">
        <f t="shared" si="90"/>
        <v>0</v>
      </c>
      <c r="L1415" s="80" t="str">
        <f t="shared" si="91"/>
        <v/>
      </c>
    </row>
    <row r="1416" spans="1:12" x14ac:dyDescent="0.8">
      <c r="A1416" s="74">
        <v>1415</v>
      </c>
      <c r="B1416" s="75">
        <v>429318.16525971028</v>
      </c>
      <c r="C1416" s="76">
        <v>33.273603538345299</v>
      </c>
      <c r="D1416" s="76">
        <v>26.574323265705186</v>
      </c>
      <c r="E1416" s="76">
        <v>749.05367299789918</v>
      </c>
      <c r="F1416" s="76">
        <v>43.636104965363614</v>
      </c>
      <c r="G1416" s="77">
        <v>2</v>
      </c>
      <c r="H1416" s="80">
        <f t="shared" si="88"/>
        <v>33.273603538345299</v>
      </c>
      <c r="I1416" s="80">
        <f t="shared" si="89"/>
        <v>1000</v>
      </c>
      <c r="K1416" s="80">
        <f t="shared" si="90"/>
        <v>0</v>
      </c>
      <c r="L1416" s="80" t="str">
        <f t="shared" si="91"/>
        <v/>
      </c>
    </row>
    <row r="1417" spans="1:12" x14ac:dyDescent="0.8">
      <c r="A1417" s="74">
        <v>1416</v>
      </c>
      <c r="B1417" s="75">
        <v>-247739.88527060486</v>
      </c>
      <c r="C1417" s="76">
        <v>43.398877671602236</v>
      </c>
      <c r="D1417" s="76">
        <v>27.815290086763611</v>
      </c>
      <c r="E1417" s="76">
        <v>571.36308472387623</v>
      </c>
      <c r="F1417" s="76">
        <v>50.552097538085022</v>
      </c>
      <c r="G1417" s="77">
        <v>3</v>
      </c>
      <c r="H1417" s="80">
        <f t="shared" si="88"/>
        <v>50.552097538085022</v>
      </c>
      <c r="I1417" s="80">
        <f t="shared" si="89"/>
        <v>571.36308472387623</v>
      </c>
      <c r="K1417" s="80">
        <f t="shared" si="90"/>
        <v>571.36308472387623</v>
      </c>
      <c r="L1417" s="80">
        <f t="shared" si="91"/>
        <v>571.36308472387623</v>
      </c>
    </row>
    <row r="1418" spans="1:12" x14ac:dyDescent="0.8">
      <c r="A1418" s="74">
        <v>1417</v>
      </c>
      <c r="B1418" s="75">
        <v>17131.597869966412</v>
      </c>
      <c r="C1418" s="76">
        <v>45.517045556794073</v>
      </c>
      <c r="D1418" s="76">
        <v>26.391139115088819</v>
      </c>
      <c r="E1418" s="76">
        <v>622.67690388200072</v>
      </c>
      <c r="F1418" s="76">
        <v>40.600472441518392</v>
      </c>
      <c r="G1418" s="77">
        <v>2</v>
      </c>
      <c r="H1418" s="80">
        <f t="shared" si="88"/>
        <v>45.517045556794073</v>
      </c>
      <c r="I1418" s="80">
        <f t="shared" si="89"/>
        <v>1000</v>
      </c>
      <c r="K1418" s="80">
        <f t="shared" si="90"/>
        <v>0</v>
      </c>
      <c r="L1418" s="80" t="str">
        <f t="shared" si="91"/>
        <v/>
      </c>
    </row>
    <row r="1419" spans="1:12" x14ac:dyDescent="0.8">
      <c r="A1419" s="74">
        <v>1418</v>
      </c>
      <c r="B1419" s="75">
        <v>229373.01803958043</v>
      </c>
      <c r="C1419" s="76">
        <v>38.457631911637357</v>
      </c>
      <c r="D1419" s="76">
        <v>32.740512153106614</v>
      </c>
      <c r="E1419" s="76">
        <v>491.09530421900018</v>
      </c>
      <c r="F1419" s="76">
        <v>32.102420018837698</v>
      </c>
      <c r="G1419" s="77">
        <v>2</v>
      </c>
      <c r="H1419" s="80">
        <f t="shared" si="88"/>
        <v>38.457631911637357</v>
      </c>
      <c r="I1419" s="80">
        <f t="shared" si="89"/>
        <v>1000</v>
      </c>
      <c r="K1419" s="80">
        <f t="shared" si="90"/>
        <v>0</v>
      </c>
      <c r="L1419" s="80" t="str">
        <f t="shared" si="91"/>
        <v/>
      </c>
    </row>
    <row r="1420" spans="1:12" x14ac:dyDescent="0.8">
      <c r="A1420" s="74">
        <v>1419</v>
      </c>
      <c r="B1420" s="75">
        <v>348649.88316705707</v>
      </c>
      <c r="C1420" s="76">
        <v>32.242811310091042</v>
      </c>
      <c r="D1420" s="76">
        <v>31.002228203930649</v>
      </c>
      <c r="E1420" s="76">
        <v>523.95189906388009</v>
      </c>
      <c r="F1420" s="76">
        <v>45.378842338913344</v>
      </c>
      <c r="G1420" s="77">
        <v>1</v>
      </c>
      <c r="H1420" s="80">
        <f t="shared" si="88"/>
        <v>31.002228203930649</v>
      </c>
      <c r="I1420" s="80">
        <f t="shared" si="89"/>
        <v>1000</v>
      </c>
      <c r="K1420" s="80">
        <f t="shared" si="90"/>
        <v>0</v>
      </c>
      <c r="L1420" s="80" t="str">
        <f t="shared" si="91"/>
        <v/>
      </c>
    </row>
    <row r="1421" spans="1:12" x14ac:dyDescent="0.8">
      <c r="A1421" s="74">
        <v>1420</v>
      </c>
      <c r="B1421" s="75">
        <v>380076.91419641883</v>
      </c>
      <c r="C1421" s="76">
        <v>25.851178203918415</v>
      </c>
      <c r="D1421" s="76">
        <v>28.4761373559726</v>
      </c>
      <c r="E1421" s="76">
        <v>684.78365098929112</v>
      </c>
      <c r="F1421" s="76">
        <v>44.080798073067847</v>
      </c>
      <c r="G1421" s="77">
        <v>2</v>
      </c>
      <c r="H1421" s="80">
        <f t="shared" si="88"/>
        <v>25.851178203918415</v>
      </c>
      <c r="I1421" s="80">
        <f t="shared" si="89"/>
        <v>1000</v>
      </c>
      <c r="K1421" s="80">
        <f t="shared" si="90"/>
        <v>0</v>
      </c>
      <c r="L1421" s="80" t="str">
        <f t="shared" si="91"/>
        <v/>
      </c>
    </row>
    <row r="1422" spans="1:12" x14ac:dyDescent="0.8">
      <c r="A1422" s="74">
        <v>1421</v>
      </c>
      <c r="B1422" s="75">
        <v>672271.72698534559</v>
      </c>
      <c r="C1422" s="76">
        <v>30.153098233310239</v>
      </c>
      <c r="D1422" s="76">
        <v>29.435538512658177</v>
      </c>
      <c r="E1422" s="76">
        <v>423.73239290186865</v>
      </c>
      <c r="F1422" s="76">
        <v>38.090650496263031</v>
      </c>
      <c r="G1422" s="77">
        <v>1</v>
      </c>
      <c r="H1422" s="80">
        <f t="shared" si="88"/>
        <v>29.435538512658177</v>
      </c>
      <c r="I1422" s="80">
        <f t="shared" si="89"/>
        <v>1000</v>
      </c>
      <c r="K1422" s="80">
        <f t="shared" si="90"/>
        <v>0</v>
      </c>
      <c r="L1422" s="80" t="str">
        <f t="shared" si="91"/>
        <v/>
      </c>
    </row>
    <row r="1423" spans="1:12" x14ac:dyDescent="0.8">
      <c r="A1423" s="74">
        <v>1422</v>
      </c>
      <c r="B1423" s="75">
        <v>-6986.8773840435315</v>
      </c>
      <c r="C1423" s="76">
        <v>46.453396154273484</v>
      </c>
      <c r="D1423" s="76">
        <v>33.583332675745567</v>
      </c>
      <c r="E1423" s="76">
        <v>685.07582986319301</v>
      </c>
      <c r="F1423" s="76">
        <v>34.672300647218279</v>
      </c>
      <c r="G1423" s="77">
        <v>2</v>
      </c>
      <c r="H1423" s="80">
        <f t="shared" si="88"/>
        <v>46.453396154273484</v>
      </c>
      <c r="I1423" s="80">
        <f t="shared" si="89"/>
        <v>1000</v>
      </c>
      <c r="K1423" s="80">
        <f t="shared" si="90"/>
        <v>0</v>
      </c>
      <c r="L1423" s="80" t="str">
        <f t="shared" si="91"/>
        <v/>
      </c>
    </row>
    <row r="1424" spans="1:12" x14ac:dyDescent="0.8">
      <c r="A1424" s="74">
        <v>1423</v>
      </c>
      <c r="B1424" s="75">
        <v>83392.962811045581</v>
      </c>
      <c r="C1424" s="76">
        <v>39.505194723900971</v>
      </c>
      <c r="D1424" s="76">
        <v>23.054818201828464</v>
      </c>
      <c r="E1424" s="76">
        <v>575.88001969326297</v>
      </c>
      <c r="F1424" s="76">
        <v>45.842742254314743</v>
      </c>
      <c r="G1424" s="77">
        <v>2</v>
      </c>
      <c r="H1424" s="80">
        <f t="shared" si="88"/>
        <v>39.505194723900971</v>
      </c>
      <c r="I1424" s="80">
        <f t="shared" si="89"/>
        <v>1000</v>
      </c>
      <c r="K1424" s="80">
        <f t="shared" si="90"/>
        <v>0</v>
      </c>
      <c r="L1424" s="80" t="str">
        <f t="shared" si="91"/>
        <v/>
      </c>
    </row>
    <row r="1425" spans="1:12" x14ac:dyDescent="0.8">
      <c r="A1425" s="74">
        <v>1424</v>
      </c>
      <c r="B1425" s="75">
        <v>-229637.99962565931</v>
      </c>
      <c r="C1425" s="76">
        <v>34.794698090905513</v>
      </c>
      <c r="D1425" s="76">
        <v>32.058516138600723</v>
      </c>
      <c r="E1425" s="76">
        <v>552.30347209786146</v>
      </c>
      <c r="F1425" s="76">
        <v>49.000084944817658</v>
      </c>
      <c r="G1425" s="77">
        <v>3</v>
      </c>
      <c r="H1425" s="80">
        <f t="shared" si="88"/>
        <v>49.000084944817658</v>
      </c>
      <c r="I1425" s="80">
        <f t="shared" si="89"/>
        <v>552.30347209786146</v>
      </c>
      <c r="K1425" s="80">
        <f t="shared" si="90"/>
        <v>552.30347209786146</v>
      </c>
      <c r="L1425" s="80">
        <f t="shared" si="91"/>
        <v>552.30347209786146</v>
      </c>
    </row>
    <row r="1426" spans="1:12" x14ac:dyDescent="0.8">
      <c r="A1426" s="74">
        <v>1425</v>
      </c>
      <c r="B1426" s="75">
        <v>15409.142702069366</v>
      </c>
      <c r="C1426" s="76">
        <v>36.379429742324518</v>
      </c>
      <c r="D1426" s="76">
        <v>32.807727757163818</v>
      </c>
      <c r="E1426" s="76">
        <v>545.60055982314236</v>
      </c>
      <c r="F1426" s="76">
        <v>36.971687957184642</v>
      </c>
      <c r="G1426" s="77">
        <v>3</v>
      </c>
      <c r="H1426" s="80">
        <f t="shared" si="88"/>
        <v>36.971687957184642</v>
      </c>
      <c r="I1426" s="80">
        <f t="shared" si="89"/>
        <v>545.60055982314236</v>
      </c>
      <c r="K1426" s="80">
        <f t="shared" si="90"/>
        <v>545.60055982314236</v>
      </c>
      <c r="L1426" s="80">
        <f t="shared" si="91"/>
        <v>545.60055982314236</v>
      </c>
    </row>
    <row r="1427" spans="1:12" x14ac:dyDescent="0.8">
      <c r="A1427" s="74">
        <v>1426</v>
      </c>
      <c r="B1427" s="75">
        <v>618924.73057714477</v>
      </c>
      <c r="C1427" s="76">
        <v>30.05958836316308</v>
      </c>
      <c r="D1427" s="76">
        <v>24.386841450948836</v>
      </c>
      <c r="E1427" s="76">
        <v>496.93861699457318</v>
      </c>
      <c r="F1427" s="76">
        <v>46.690001587143279</v>
      </c>
      <c r="G1427" s="77">
        <v>2</v>
      </c>
      <c r="H1427" s="80">
        <f t="shared" si="88"/>
        <v>30.05958836316308</v>
      </c>
      <c r="I1427" s="80">
        <f t="shared" si="89"/>
        <v>1000</v>
      </c>
      <c r="K1427" s="80">
        <f t="shared" si="90"/>
        <v>0</v>
      </c>
      <c r="L1427" s="80" t="str">
        <f t="shared" si="91"/>
        <v/>
      </c>
    </row>
    <row r="1428" spans="1:12" x14ac:dyDescent="0.8">
      <c r="A1428" s="74">
        <v>1427</v>
      </c>
      <c r="B1428" s="75">
        <v>260633.16395712295</v>
      </c>
      <c r="C1428" s="76">
        <v>35.090991373626906</v>
      </c>
      <c r="D1428" s="76">
        <v>26.621655311759707</v>
      </c>
      <c r="E1428" s="76">
        <v>537.03306670312145</v>
      </c>
      <c r="F1428" s="76">
        <v>35.327253033513131</v>
      </c>
      <c r="G1428" s="77">
        <v>2</v>
      </c>
      <c r="H1428" s="80">
        <f t="shared" si="88"/>
        <v>35.090991373626906</v>
      </c>
      <c r="I1428" s="80">
        <f t="shared" si="89"/>
        <v>1000</v>
      </c>
      <c r="K1428" s="80">
        <f t="shared" si="90"/>
        <v>0</v>
      </c>
      <c r="L1428" s="80" t="str">
        <f t="shared" si="91"/>
        <v/>
      </c>
    </row>
    <row r="1429" spans="1:12" x14ac:dyDescent="0.8">
      <c r="A1429" s="74">
        <v>1428</v>
      </c>
      <c r="B1429" s="75">
        <v>184483.37800407805</v>
      </c>
      <c r="C1429" s="76">
        <v>38.931968588547342</v>
      </c>
      <c r="D1429" s="76">
        <v>25.319047631283478</v>
      </c>
      <c r="E1429" s="76">
        <v>517.48755286233336</v>
      </c>
      <c r="F1429" s="76">
        <v>42.726829609235224</v>
      </c>
      <c r="G1429" s="77">
        <v>2</v>
      </c>
      <c r="H1429" s="80">
        <f t="shared" si="88"/>
        <v>38.931968588547342</v>
      </c>
      <c r="I1429" s="80">
        <f t="shared" si="89"/>
        <v>1000</v>
      </c>
      <c r="K1429" s="80">
        <f t="shared" si="90"/>
        <v>0</v>
      </c>
      <c r="L1429" s="80" t="str">
        <f t="shared" si="91"/>
        <v/>
      </c>
    </row>
    <row r="1430" spans="1:12" x14ac:dyDescent="0.8">
      <c r="A1430" s="74">
        <v>1429</v>
      </c>
      <c r="B1430" s="75">
        <v>453341.61966733076</v>
      </c>
      <c r="C1430" s="76">
        <v>25.805140708035644</v>
      </c>
      <c r="D1430" s="76">
        <v>30.956830400791901</v>
      </c>
      <c r="E1430" s="76">
        <v>590.51473103785429</v>
      </c>
      <c r="F1430" s="76">
        <v>42.501977292161754</v>
      </c>
      <c r="G1430" s="77">
        <v>2</v>
      </c>
      <c r="H1430" s="80">
        <f t="shared" si="88"/>
        <v>25.805140708035644</v>
      </c>
      <c r="I1430" s="80">
        <f t="shared" si="89"/>
        <v>1000</v>
      </c>
      <c r="K1430" s="80">
        <f t="shared" si="90"/>
        <v>0</v>
      </c>
      <c r="L1430" s="80" t="str">
        <f t="shared" si="91"/>
        <v/>
      </c>
    </row>
    <row r="1431" spans="1:12" x14ac:dyDescent="0.8">
      <c r="A1431" s="74">
        <v>1430</v>
      </c>
      <c r="B1431" s="75">
        <v>13122.771131539019</v>
      </c>
      <c r="C1431" s="76">
        <v>43.806197502627363</v>
      </c>
      <c r="D1431" s="76">
        <v>28.244266544211694</v>
      </c>
      <c r="E1431" s="76">
        <v>735.5158919179861</v>
      </c>
      <c r="F1431" s="76">
        <v>37.216328960394698</v>
      </c>
      <c r="G1431" s="77">
        <v>3</v>
      </c>
      <c r="H1431" s="80">
        <f t="shared" si="88"/>
        <v>37.216328960394698</v>
      </c>
      <c r="I1431" s="80">
        <f t="shared" si="89"/>
        <v>735.5158919179861</v>
      </c>
      <c r="K1431" s="80">
        <f t="shared" si="90"/>
        <v>735.5158919179861</v>
      </c>
      <c r="L1431" s="80">
        <f t="shared" si="91"/>
        <v>735.5158919179861</v>
      </c>
    </row>
    <row r="1432" spans="1:12" x14ac:dyDescent="0.8">
      <c r="A1432" s="74">
        <v>1431</v>
      </c>
      <c r="B1432" s="75">
        <v>475741.61516626249</v>
      </c>
      <c r="C1432" s="76">
        <v>32.217252616074333</v>
      </c>
      <c r="D1432" s="76">
        <v>26.319012252492456</v>
      </c>
      <c r="E1432" s="76">
        <v>711.53374976286318</v>
      </c>
      <c r="F1432" s="76">
        <v>41.351271235434936</v>
      </c>
      <c r="G1432" s="77">
        <v>2</v>
      </c>
      <c r="H1432" s="80">
        <f t="shared" si="88"/>
        <v>32.217252616074333</v>
      </c>
      <c r="I1432" s="80">
        <f t="shared" si="89"/>
        <v>1000</v>
      </c>
      <c r="K1432" s="80">
        <f t="shared" si="90"/>
        <v>0</v>
      </c>
      <c r="L1432" s="80" t="str">
        <f t="shared" si="91"/>
        <v/>
      </c>
    </row>
    <row r="1433" spans="1:12" x14ac:dyDescent="0.8">
      <c r="A1433" s="74">
        <v>1432</v>
      </c>
      <c r="B1433" s="75">
        <v>-335502.57821511198</v>
      </c>
      <c r="C1433" s="76">
        <v>34.379773931611879</v>
      </c>
      <c r="D1433" s="76">
        <v>24.685119886027596</v>
      </c>
      <c r="E1433" s="76">
        <v>471.46658755931236</v>
      </c>
      <c r="F1433" s="76">
        <v>52.469852319133061</v>
      </c>
      <c r="G1433" s="77">
        <v>3</v>
      </c>
      <c r="H1433" s="80">
        <f t="shared" si="88"/>
        <v>52.469852319133061</v>
      </c>
      <c r="I1433" s="80">
        <f t="shared" si="89"/>
        <v>471.46658755931236</v>
      </c>
      <c r="K1433" s="80">
        <f t="shared" si="90"/>
        <v>471.46658755931236</v>
      </c>
      <c r="L1433" s="80">
        <f t="shared" si="91"/>
        <v>471.46658755931236</v>
      </c>
    </row>
    <row r="1434" spans="1:12" x14ac:dyDescent="0.8">
      <c r="A1434" s="74">
        <v>1433</v>
      </c>
      <c r="B1434" s="75">
        <v>538207.57987351692</v>
      </c>
      <c r="C1434" s="76">
        <v>33.487857048712002</v>
      </c>
      <c r="D1434" s="76">
        <v>32.290692485049092</v>
      </c>
      <c r="E1434" s="76">
        <v>625.4193719657161</v>
      </c>
      <c r="F1434" s="76">
        <v>40.584040926560178</v>
      </c>
      <c r="G1434" s="77">
        <v>2</v>
      </c>
      <c r="H1434" s="80">
        <f t="shared" si="88"/>
        <v>33.487857048712002</v>
      </c>
      <c r="I1434" s="80">
        <f t="shared" si="89"/>
        <v>1000</v>
      </c>
      <c r="K1434" s="80">
        <f t="shared" si="90"/>
        <v>0</v>
      </c>
      <c r="L1434" s="80" t="str">
        <f t="shared" si="91"/>
        <v/>
      </c>
    </row>
    <row r="1435" spans="1:12" x14ac:dyDescent="0.8">
      <c r="A1435" s="74">
        <v>1434</v>
      </c>
      <c r="B1435" s="75">
        <v>260390.18935888773</v>
      </c>
      <c r="C1435" s="76">
        <v>31.96195229334981</v>
      </c>
      <c r="D1435" s="76">
        <v>26.94175393426627</v>
      </c>
      <c r="E1435" s="76">
        <v>552.84393537683195</v>
      </c>
      <c r="F1435" s="76">
        <v>43.196587014671408</v>
      </c>
      <c r="G1435" s="77">
        <v>2</v>
      </c>
      <c r="H1435" s="80">
        <f t="shared" si="88"/>
        <v>31.96195229334981</v>
      </c>
      <c r="I1435" s="80">
        <f t="shared" si="89"/>
        <v>1000</v>
      </c>
      <c r="K1435" s="80">
        <f t="shared" si="90"/>
        <v>0</v>
      </c>
      <c r="L1435" s="80" t="str">
        <f t="shared" si="91"/>
        <v/>
      </c>
    </row>
    <row r="1436" spans="1:12" x14ac:dyDescent="0.8">
      <c r="A1436" s="74">
        <v>1435</v>
      </c>
      <c r="B1436" s="75">
        <v>525966.03059769981</v>
      </c>
      <c r="C1436" s="76">
        <v>25.360361964853741</v>
      </c>
      <c r="D1436" s="76">
        <v>32.070709432901353</v>
      </c>
      <c r="E1436" s="76">
        <v>444.28559252298493</v>
      </c>
      <c r="F1436" s="76">
        <v>43.099820050119348</v>
      </c>
      <c r="G1436" s="77">
        <v>2</v>
      </c>
      <c r="H1436" s="80">
        <f t="shared" si="88"/>
        <v>25.360361964853741</v>
      </c>
      <c r="I1436" s="80">
        <f t="shared" si="89"/>
        <v>1000</v>
      </c>
      <c r="K1436" s="80">
        <f t="shared" si="90"/>
        <v>0</v>
      </c>
      <c r="L1436" s="80" t="str">
        <f t="shared" si="91"/>
        <v/>
      </c>
    </row>
    <row r="1437" spans="1:12" x14ac:dyDescent="0.8">
      <c r="A1437" s="74">
        <v>1436</v>
      </c>
      <c r="B1437" s="75">
        <v>598965.19909838261</v>
      </c>
      <c r="C1437" s="76">
        <v>28.258683878270109</v>
      </c>
      <c r="D1437" s="76">
        <v>25.017576197259622</v>
      </c>
      <c r="E1437" s="76">
        <v>542.66496410863624</v>
      </c>
      <c r="F1437" s="76">
        <v>42.370419956087083</v>
      </c>
      <c r="G1437" s="77">
        <v>1</v>
      </c>
      <c r="H1437" s="80">
        <f t="shared" si="88"/>
        <v>25.017576197259622</v>
      </c>
      <c r="I1437" s="80">
        <f t="shared" si="89"/>
        <v>1000</v>
      </c>
      <c r="K1437" s="80">
        <f t="shared" si="90"/>
        <v>0</v>
      </c>
      <c r="L1437" s="80" t="str">
        <f t="shared" si="91"/>
        <v/>
      </c>
    </row>
    <row r="1438" spans="1:12" x14ac:dyDescent="0.8">
      <c r="A1438" s="74">
        <v>1437</v>
      </c>
      <c r="B1438" s="75">
        <v>245986.2068174521</v>
      </c>
      <c r="C1438" s="76">
        <v>39.13155570842445</v>
      </c>
      <c r="D1438" s="76">
        <v>24.157297648339082</v>
      </c>
      <c r="E1438" s="76">
        <v>510.37279725512724</v>
      </c>
      <c r="F1438" s="76">
        <v>54.566484234801628</v>
      </c>
      <c r="G1438" s="77">
        <v>2</v>
      </c>
      <c r="H1438" s="80">
        <f t="shared" si="88"/>
        <v>39.13155570842445</v>
      </c>
      <c r="I1438" s="80">
        <f t="shared" si="89"/>
        <v>1000</v>
      </c>
      <c r="K1438" s="80">
        <f t="shared" si="90"/>
        <v>0</v>
      </c>
      <c r="L1438" s="80" t="str">
        <f t="shared" si="91"/>
        <v/>
      </c>
    </row>
    <row r="1439" spans="1:12" x14ac:dyDescent="0.8">
      <c r="A1439" s="74">
        <v>1438</v>
      </c>
      <c r="B1439" s="75">
        <v>345019.14191761008</v>
      </c>
      <c r="C1439" s="76">
        <v>25.95419406938651</v>
      </c>
      <c r="D1439" s="76">
        <v>25.088722265766918</v>
      </c>
      <c r="E1439" s="76">
        <v>781.87260791093502</v>
      </c>
      <c r="F1439" s="76">
        <v>29.288824436873103</v>
      </c>
      <c r="G1439" s="77">
        <v>3</v>
      </c>
      <c r="H1439" s="80">
        <f t="shared" si="88"/>
        <v>29.288824436873103</v>
      </c>
      <c r="I1439" s="80">
        <f t="shared" si="89"/>
        <v>781.87260791093502</v>
      </c>
      <c r="K1439" s="80">
        <f t="shared" si="90"/>
        <v>781.87260791093502</v>
      </c>
      <c r="L1439" s="80">
        <f t="shared" si="91"/>
        <v>781.87260791093502</v>
      </c>
    </row>
    <row r="1440" spans="1:12" x14ac:dyDescent="0.8">
      <c r="A1440" s="74">
        <v>1439</v>
      </c>
      <c r="B1440" s="75">
        <v>713745.25823938008</v>
      </c>
      <c r="C1440" s="76">
        <v>24.823276239405335</v>
      </c>
      <c r="D1440" s="76">
        <v>23.847298203084112</v>
      </c>
      <c r="E1440" s="76">
        <v>462.53091913063656</v>
      </c>
      <c r="F1440" s="76">
        <v>47.270989657072342</v>
      </c>
      <c r="G1440" s="77">
        <v>2</v>
      </c>
      <c r="H1440" s="80">
        <f t="shared" si="88"/>
        <v>24.823276239405335</v>
      </c>
      <c r="I1440" s="80">
        <f t="shared" si="89"/>
        <v>1000</v>
      </c>
      <c r="K1440" s="80">
        <f t="shared" si="90"/>
        <v>0</v>
      </c>
      <c r="L1440" s="80" t="str">
        <f t="shared" si="91"/>
        <v/>
      </c>
    </row>
    <row r="1441" spans="1:12" x14ac:dyDescent="0.8">
      <c r="A1441" s="74">
        <v>1440</v>
      </c>
      <c r="B1441" s="75">
        <v>58369.588521926897</v>
      </c>
      <c r="C1441" s="76">
        <v>38.794594874347311</v>
      </c>
      <c r="D1441" s="76">
        <v>26.373486241281974</v>
      </c>
      <c r="E1441" s="76">
        <v>550.32946844198057</v>
      </c>
      <c r="F1441" s="76">
        <v>40.920801602018436</v>
      </c>
      <c r="G1441" s="77">
        <v>2</v>
      </c>
      <c r="H1441" s="80">
        <f t="shared" si="88"/>
        <v>38.794594874347311</v>
      </c>
      <c r="I1441" s="80">
        <f t="shared" si="89"/>
        <v>1000</v>
      </c>
      <c r="K1441" s="80">
        <f t="shared" si="90"/>
        <v>0</v>
      </c>
      <c r="L1441" s="80" t="str">
        <f t="shared" si="91"/>
        <v/>
      </c>
    </row>
    <row r="1442" spans="1:12" x14ac:dyDescent="0.8">
      <c r="A1442" s="74">
        <v>1441</v>
      </c>
      <c r="B1442" s="75">
        <v>-231250.77744684112</v>
      </c>
      <c r="C1442" s="76">
        <v>38.95394901996724</v>
      </c>
      <c r="D1442" s="76">
        <v>34.309204038036839</v>
      </c>
      <c r="E1442" s="76">
        <v>618.58787337997001</v>
      </c>
      <c r="F1442" s="76">
        <v>48.565214652544867</v>
      </c>
      <c r="G1442" s="77">
        <v>3</v>
      </c>
      <c r="H1442" s="80">
        <f t="shared" si="88"/>
        <v>48.565214652544867</v>
      </c>
      <c r="I1442" s="80">
        <f t="shared" si="89"/>
        <v>618.58787337997001</v>
      </c>
      <c r="K1442" s="80">
        <f t="shared" si="90"/>
        <v>618.58787337997001</v>
      </c>
      <c r="L1442" s="80">
        <f t="shared" si="91"/>
        <v>618.58787337997001</v>
      </c>
    </row>
    <row r="1443" spans="1:12" x14ac:dyDescent="0.8">
      <c r="A1443" s="74">
        <v>1442</v>
      </c>
      <c r="B1443" s="75">
        <v>457615.16421791748</v>
      </c>
      <c r="C1443" s="76">
        <v>36.031556562516371</v>
      </c>
      <c r="D1443" s="76">
        <v>26.712174313078542</v>
      </c>
      <c r="E1443" s="76">
        <v>580.59636303943876</v>
      </c>
      <c r="F1443" s="76">
        <v>41.075731401150151</v>
      </c>
      <c r="G1443" s="77">
        <v>1</v>
      </c>
      <c r="H1443" s="80">
        <f t="shared" si="88"/>
        <v>26.712174313078542</v>
      </c>
      <c r="I1443" s="80">
        <f t="shared" si="89"/>
        <v>1000</v>
      </c>
      <c r="K1443" s="80">
        <f t="shared" si="90"/>
        <v>0</v>
      </c>
      <c r="L1443" s="80" t="str">
        <f t="shared" si="91"/>
        <v/>
      </c>
    </row>
    <row r="1444" spans="1:12" x14ac:dyDescent="0.8">
      <c r="A1444" s="74">
        <v>1443</v>
      </c>
      <c r="B1444" s="75">
        <v>-10371.909030973446</v>
      </c>
      <c r="C1444" s="76">
        <v>28.718141854573794</v>
      </c>
      <c r="D1444" s="76">
        <v>26.670260666144575</v>
      </c>
      <c r="E1444" s="76">
        <v>459.77900362949867</v>
      </c>
      <c r="F1444" s="76">
        <v>31.446657581296787</v>
      </c>
      <c r="G1444" s="77">
        <v>3</v>
      </c>
      <c r="H1444" s="80">
        <f t="shared" si="88"/>
        <v>31.446657581296787</v>
      </c>
      <c r="I1444" s="80">
        <f t="shared" si="89"/>
        <v>459.77900362949867</v>
      </c>
      <c r="K1444" s="80">
        <f t="shared" si="90"/>
        <v>459.77900362949867</v>
      </c>
      <c r="L1444" s="80">
        <f t="shared" si="91"/>
        <v>459.77900362949867</v>
      </c>
    </row>
    <row r="1445" spans="1:12" x14ac:dyDescent="0.8">
      <c r="A1445" s="74">
        <v>1444</v>
      </c>
      <c r="B1445" s="75">
        <v>633668.06566657033</v>
      </c>
      <c r="C1445" s="76">
        <v>28.51600656786448</v>
      </c>
      <c r="D1445" s="76">
        <v>24.445747030997179</v>
      </c>
      <c r="E1445" s="76">
        <v>637.66184091219918</v>
      </c>
      <c r="F1445" s="76">
        <v>37.129104166170187</v>
      </c>
      <c r="G1445" s="77">
        <v>2</v>
      </c>
      <c r="H1445" s="80">
        <f t="shared" si="88"/>
        <v>28.51600656786448</v>
      </c>
      <c r="I1445" s="80">
        <f t="shared" si="89"/>
        <v>1000</v>
      </c>
      <c r="K1445" s="80">
        <f t="shared" si="90"/>
        <v>0</v>
      </c>
      <c r="L1445" s="80" t="str">
        <f t="shared" si="91"/>
        <v/>
      </c>
    </row>
    <row r="1446" spans="1:12" x14ac:dyDescent="0.8">
      <c r="A1446" s="74">
        <v>1445</v>
      </c>
      <c r="B1446" s="75">
        <v>416918.3584692236</v>
      </c>
      <c r="C1446" s="76">
        <v>31.400327426471389</v>
      </c>
      <c r="D1446" s="76">
        <v>28.352101992455378</v>
      </c>
      <c r="E1446" s="76">
        <v>565.12788426845532</v>
      </c>
      <c r="F1446" s="76">
        <v>37.555775762384471</v>
      </c>
      <c r="G1446" s="77">
        <v>2</v>
      </c>
      <c r="H1446" s="80">
        <f t="shared" si="88"/>
        <v>31.400327426471389</v>
      </c>
      <c r="I1446" s="80">
        <f t="shared" si="89"/>
        <v>1000</v>
      </c>
      <c r="K1446" s="80">
        <f t="shared" si="90"/>
        <v>0</v>
      </c>
      <c r="L1446" s="80" t="str">
        <f t="shared" si="91"/>
        <v/>
      </c>
    </row>
    <row r="1447" spans="1:12" x14ac:dyDescent="0.8">
      <c r="A1447" s="74">
        <v>1446</v>
      </c>
      <c r="B1447" s="75">
        <v>463563.14480358083</v>
      </c>
      <c r="C1447" s="76">
        <v>27.665868732543508</v>
      </c>
      <c r="D1447" s="76">
        <v>33.812243199310899</v>
      </c>
      <c r="E1447" s="76">
        <v>433.34888413558161</v>
      </c>
      <c r="F1447" s="76">
        <v>43.564805969981634</v>
      </c>
      <c r="G1447" s="77">
        <v>2</v>
      </c>
      <c r="H1447" s="80">
        <f t="shared" si="88"/>
        <v>27.665868732543508</v>
      </c>
      <c r="I1447" s="80">
        <f t="shared" si="89"/>
        <v>1000</v>
      </c>
      <c r="K1447" s="80">
        <f t="shared" si="90"/>
        <v>0</v>
      </c>
      <c r="L1447" s="80" t="str">
        <f t="shared" si="91"/>
        <v/>
      </c>
    </row>
    <row r="1448" spans="1:12" x14ac:dyDescent="0.8">
      <c r="A1448" s="74">
        <v>1447</v>
      </c>
      <c r="B1448" s="75">
        <v>44897.241611610632</v>
      </c>
      <c r="C1448" s="76">
        <v>38.537765828356562</v>
      </c>
      <c r="D1448" s="76">
        <v>29.129105861438347</v>
      </c>
      <c r="E1448" s="76">
        <v>604.29102507797347</v>
      </c>
      <c r="F1448" s="76">
        <v>41.13717151284331</v>
      </c>
      <c r="G1448" s="77">
        <v>2</v>
      </c>
      <c r="H1448" s="80">
        <f t="shared" si="88"/>
        <v>38.537765828356562</v>
      </c>
      <c r="I1448" s="80">
        <f t="shared" si="89"/>
        <v>1000</v>
      </c>
      <c r="K1448" s="80">
        <f t="shared" si="90"/>
        <v>0</v>
      </c>
      <c r="L1448" s="80" t="str">
        <f t="shared" si="91"/>
        <v/>
      </c>
    </row>
    <row r="1449" spans="1:12" x14ac:dyDescent="0.8">
      <c r="A1449" s="74">
        <v>1448</v>
      </c>
      <c r="B1449" s="75">
        <v>546609.11098019732</v>
      </c>
      <c r="C1449" s="76">
        <v>31.590197733851799</v>
      </c>
      <c r="D1449" s="76">
        <v>30.721166871744856</v>
      </c>
      <c r="E1449" s="76">
        <v>618.71132426653321</v>
      </c>
      <c r="F1449" s="76">
        <v>41.750823038789278</v>
      </c>
      <c r="G1449" s="77">
        <v>2</v>
      </c>
      <c r="H1449" s="80">
        <f t="shared" si="88"/>
        <v>31.590197733851799</v>
      </c>
      <c r="I1449" s="80">
        <f t="shared" si="89"/>
        <v>1000</v>
      </c>
      <c r="K1449" s="80">
        <f t="shared" si="90"/>
        <v>0</v>
      </c>
      <c r="L1449" s="80" t="str">
        <f t="shared" si="91"/>
        <v/>
      </c>
    </row>
    <row r="1450" spans="1:12" x14ac:dyDescent="0.8">
      <c r="A1450" s="74">
        <v>1449</v>
      </c>
      <c r="B1450" s="75">
        <v>438135.05582262669</v>
      </c>
      <c r="C1450" s="76">
        <v>39.795285524980478</v>
      </c>
      <c r="D1450" s="76">
        <v>28.234006770468099</v>
      </c>
      <c r="E1450" s="76">
        <v>577.42270722556032</v>
      </c>
      <c r="F1450" s="76">
        <v>48.510477936952185</v>
      </c>
      <c r="G1450" s="77">
        <v>1</v>
      </c>
      <c r="H1450" s="80">
        <f t="shared" si="88"/>
        <v>28.234006770468099</v>
      </c>
      <c r="I1450" s="80">
        <f t="shared" si="89"/>
        <v>1000</v>
      </c>
      <c r="K1450" s="80">
        <f t="shared" si="90"/>
        <v>0</v>
      </c>
      <c r="L1450" s="80" t="str">
        <f t="shared" si="91"/>
        <v/>
      </c>
    </row>
    <row r="1451" spans="1:12" x14ac:dyDescent="0.8">
      <c r="A1451" s="74">
        <v>1450</v>
      </c>
      <c r="B1451" s="75">
        <v>398156.48337753583</v>
      </c>
      <c r="C1451" s="76">
        <v>31.478338145635384</v>
      </c>
      <c r="D1451" s="76">
        <v>27.227765202614407</v>
      </c>
      <c r="E1451" s="76">
        <v>614.4435413295447</v>
      </c>
      <c r="F1451" s="76">
        <v>48.582978080804949</v>
      </c>
      <c r="G1451" s="77">
        <v>1</v>
      </c>
      <c r="H1451" s="80">
        <f t="shared" si="88"/>
        <v>27.227765202614407</v>
      </c>
      <c r="I1451" s="80">
        <f t="shared" si="89"/>
        <v>1000</v>
      </c>
      <c r="K1451" s="80">
        <f t="shared" si="90"/>
        <v>0</v>
      </c>
      <c r="L1451" s="80" t="str">
        <f t="shared" si="91"/>
        <v/>
      </c>
    </row>
    <row r="1452" spans="1:12" x14ac:dyDescent="0.8">
      <c r="A1452" s="74">
        <v>1451</v>
      </c>
      <c r="B1452" s="75">
        <v>146368.31028123712</v>
      </c>
      <c r="C1452" s="76">
        <v>40.40753661266929</v>
      </c>
      <c r="D1452" s="76">
        <v>29.06854542961927</v>
      </c>
      <c r="E1452" s="76">
        <v>661.04926916957606</v>
      </c>
      <c r="F1452" s="76">
        <v>42.635684797220577</v>
      </c>
      <c r="G1452" s="77">
        <v>2</v>
      </c>
      <c r="H1452" s="80">
        <f t="shared" si="88"/>
        <v>40.40753661266929</v>
      </c>
      <c r="I1452" s="80">
        <f t="shared" si="89"/>
        <v>1000</v>
      </c>
      <c r="K1452" s="80">
        <f t="shared" si="90"/>
        <v>0</v>
      </c>
      <c r="L1452" s="80" t="str">
        <f t="shared" si="91"/>
        <v/>
      </c>
    </row>
    <row r="1453" spans="1:12" x14ac:dyDescent="0.8">
      <c r="A1453" s="74">
        <v>1452</v>
      </c>
      <c r="B1453" s="75">
        <v>533188.23224768392</v>
      </c>
      <c r="C1453" s="76">
        <v>25.422668209577363</v>
      </c>
      <c r="D1453" s="76">
        <v>31.992389279711492</v>
      </c>
      <c r="E1453" s="76">
        <v>642.64639285241799</v>
      </c>
      <c r="F1453" s="76">
        <v>43.615097920437037</v>
      </c>
      <c r="G1453" s="77">
        <v>1</v>
      </c>
      <c r="H1453" s="80">
        <f t="shared" si="88"/>
        <v>31.992389279711492</v>
      </c>
      <c r="I1453" s="80">
        <f t="shared" si="89"/>
        <v>1000</v>
      </c>
      <c r="K1453" s="80">
        <f t="shared" si="90"/>
        <v>0</v>
      </c>
      <c r="L1453" s="80" t="str">
        <f t="shared" si="91"/>
        <v/>
      </c>
    </row>
    <row r="1454" spans="1:12" x14ac:dyDescent="0.8">
      <c r="A1454" s="74">
        <v>1453</v>
      </c>
      <c r="B1454" s="75">
        <v>606219.71716849995</v>
      </c>
      <c r="C1454" s="76">
        <v>39.531041836271235</v>
      </c>
      <c r="D1454" s="76">
        <v>25.142560125716116</v>
      </c>
      <c r="E1454" s="76">
        <v>755.63120357102389</v>
      </c>
      <c r="F1454" s="76">
        <v>53.197437700388946</v>
      </c>
      <c r="G1454" s="77">
        <v>1</v>
      </c>
      <c r="H1454" s="80">
        <f t="shared" si="88"/>
        <v>25.142560125716116</v>
      </c>
      <c r="I1454" s="80">
        <f t="shared" si="89"/>
        <v>1000</v>
      </c>
      <c r="K1454" s="80">
        <f t="shared" si="90"/>
        <v>0</v>
      </c>
      <c r="L1454" s="80" t="str">
        <f t="shared" si="91"/>
        <v/>
      </c>
    </row>
    <row r="1455" spans="1:12" x14ac:dyDescent="0.8">
      <c r="A1455" s="74">
        <v>1454</v>
      </c>
      <c r="B1455" s="75">
        <v>277756.99427141133</v>
      </c>
      <c r="C1455" s="76">
        <v>28.560282257686197</v>
      </c>
      <c r="D1455" s="76">
        <v>27.308651492936651</v>
      </c>
      <c r="E1455" s="76">
        <v>573.15297336306389</v>
      </c>
      <c r="F1455" s="76">
        <v>48.095440312136652</v>
      </c>
      <c r="G1455" s="77">
        <v>1</v>
      </c>
      <c r="H1455" s="80">
        <f t="shared" si="88"/>
        <v>27.308651492936651</v>
      </c>
      <c r="I1455" s="80">
        <f t="shared" si="89"/>
        <v>1000</v>
      </c>
      <c r="K1455" s="80">
        <f t="shared" si="90"/>
        <v>0</v>
      </c>
      <c r="L1455" s="80" t="str">
        <f t="shared" si="91"/>
        <v/>
      </c>
    </row>
    <row r="1456" spans="1:12" x14ac:dyDescent="0.8">
      <c r="A1456" s="74">
        <v>1455</v>
      </c>
      <c r="B1456" s="75">
        <v>350868.39106525434</v>
      </c>
      <c r="C1456" s="76">
        <v>34.271349937400302</v>
      </c>
      <c r="D1456" s="76">
        <v>24.272341411459397</v>
      </c>
      <c r="E1456" s="76">
        <v>520.24453988293078</v>
      </c>
      <c r="F1456" s="76">
        <v>46.081139238539329</v>
      </c>
      <c r="G1456" s="77">
        <v>2</v>
      </c>
      <c r="H1456" s="80">
        <f t="shared" si="88"/>
        <v>34.271349937400302</v>
      </c>
      <c r="I1456" s="80">
        <f t="shared" si="89"/>
        <v>1000</v>
      </c>
      <c r="K1456" s="80">
        <f t="shared" si="90"/>
        <v>0</v>
      </c>
      <c r="L1456" s="80" t="str">
        <f t="shared" si="91"/>
        <v/>
      </c>
    </row>
    <row r="1457" spans="1:12" x14ac:dyDescent="0.8">
      <c r="A1457" s="74">
        <v>1456</v>
      </c>
      <c r="B1457" s="75">
        <v>476710.49061883474</v>
      </c>
      <c r="C1457" s="76">
        <v>25.433238282198595</v>
      </c>
      <c r="D1457" s="76">
        <v>30.08127977312737</v>
      </c>
      <c r="E1457" s="76">
        <v>489.82638193286209</v>
      </c>
      <c r="F1457" s="76">
        <v>33.88859417812985</v>
      </c>
      <c r="G1457" s="77">
        <v>1</v>
      </c>
      <c r="H1457" s="80">
        <f t="shared" si="88"/>
        <v>30.08127977312737</v>
      </c>
      <c r="I1457" s="80">
        <f t="shared" si="89"/>
        <v>1000</v>
      </c>
      <c r="K1457" s="80">
        <f t="shared" si="90"/>
        <v>0</v>
      </c>
      <c r="L1457" s="80" t="str">
        <f t="shared" si="91"/>
        <v/>
      </c>
    </row>
    <row r="1458" spans="1:12" x14ac:dyDescent="0.8">
      <c r="A1458" s="74">
        <v>1457</v>
      </c>
      <c r="B1458" s="75">
        <v>-175400.68939902005</v>
      </c>
      <c r="C1458" s="76">
        <v>32.273225516939704</v>
      </c>
      <c r="D1458" s="76">
        <v>28.825900335631022</v>
      </c>
      <c r="E1458" s="76">
        <v>520.33043671310747</v>
      </c>
      <c r="F1458" s="76">
        <v>43.604947645385295</v>
      </c>
      <c r="G1458" s="77">
        <v>3</v>
      </c>
      <c r="H1458" s="80">
        <f t="shared" si="88"/>
        <v>43.604947645385295</v>
      </c>
      <c r="I1458" s="80">
        <f t="shared" si="89"/>
        <v>520.33043671310747</v>
      </c>
      <c r="K1458" s="80">
        <f t="shared" si="90"/>
        <v>520.33043671310747</v>
      </c>
      <c r="L1458" s="80">
        <f t="shared" si="91"/>
        <v>520.33043671310747</v>
      </c>
    </row>
    <row r="1459" spans="1:12" x14ac:dyDescent="0.8">
      <c r="A1459" s="74">
        <v>1458</v>
      </c>
      <c r="B1459" s="75">
        <v>210192.52118828497</v>
      </c>
      <c r="C1459" s="76">
        <v>38.210176374143231</v>
      </c>
      <c r="D1459" s="76">
        <v>26.740795945736803</v>
      </c>
      <c r="E1459" s="76">
        <v>545.72165304664918</v>
      </c>
      <c r="F1459" s="76">
        <v>50.240604402771723</v>
      </c>
      <c r="G1459" s="77">
        <v>2</v>
      </c>
      <c r="H1459" s="80">
        <f t="shared" si="88"/>
        <v>38.210176374143231</v>
      </c>
      <c r="I1459" s="80">
        <f t="shared" si="89"/>
        <v>1000</v>
      </c>
      <c r="K1459" s="80">
        <f t="shared" si="90"/>
        <v>0</v>
      </c>
      <c r="L1459" s="80" t="str">
        <f t="shared" si="91"/>
        <v/>
      </c>
    </row>
    <row r="1460" spans="1:12" x14ac:dyDescent="0.8">
      <c r="A1460" s="74">
        <v>1459</v>
      </c>
      <c r="B1460" s="75">
        <v>646039.44471127959</v>
      </c>
      <c r="C1460" s="76">
        <v>27.385628580119469</v>
      </c>
      <c r="D1460" s="76">
        <v>29.842514412958995</v>
      </c>
      <c r="E1460" s="76">
        <v>463.41545950900286</v>
      </c>
      <c r="F1460" s="76">
        <v>38.821489781780549</v>
      </c>
      <c r="G1460" s="77">
        <v>2</v>
      </c>
      <c r="H1460" s="80">
        <f t="shared" si="88"/>
        <v>27.385628580119469</v>
      </c>
      <c r="I1460" s="80">
        <f t="shared" si="89"/>
        <v>1000</v>
      </c>
      <c r="K1460" s="80">
        <f t="shared" si="90"/>
        <v>0</v>
      </c>
      <c r="L1460" s="80" t="str">
        <f t="shared" si="91"/>
        <v/>
      </c>
    </row>
    <row r="1461" spans="1:12" x14ac:dyDescent="0.8">
      <c r="A1461" s="74">
        <v>1460</v>
      </c>
      <c r="B1461" s="75">
        <v>410345.20391408936</v>
      </c>
      <c r="C1461" s="76">
        <v>29.203469272703479</v>
      </c>
      <c r="D1461" s="76">
        <v>26.641936840285112</v>
      </c>
      <c r="E1461" s="76">
        <v>662.85277869477818</v>
      </c>
      <c r="F1461" s="76">
        <v>42.259468684988633</v>
      </c>
      <c r="G1461" s="77">
        <v>2</v>
      </c>
      <c r="H1461" s="80">
        <f t="shared" si="88"/>
        <v>29.203469272703479</v>
      </c>
      <c r="I1461" s="80">
        <f t="shared" si="89"/>
        <v>1000</v>
      </c>
      <c r="K1461" s="80">
        <f t="shared" si="90"/>
        <v>0</v>
      </c>
      <c r="L1461" s="80" t="str">
        <f t="shared" si="91"/>
        <v/>
      </c>
    </row>
    <row r="1462" spans="1:12" x14ac:dyDescent="0.8">
      <c r="A1462" s="74">
        <v>1461</v>
      </c>
      <c r="B1462" s="75">
        <v>-104718.63856210443</v>
      </c>
      <c r="C1462" s="76">
        <v>41.653108568985928</v>
      </c>
      <c r="D1462" s="76">
        <v>25.952073619225203</v>
      </c>
      <c r="E1462" s="76">
        <v>626.01118267533548</v>
      </c>
      <c r="F1462" s="76">
        <v>42.276119543249351</v>
      </c>
      <c r="G1462" s="77">
        <v>3</v>
      </c>
      <c r="H1462" s="80">
        <f t="shared" si="88"/>
        <v>42.276119543249351</v>
      </c>
      <c r="I1462" s="80">
        <f t="shared" si="89"/>
        <v>626.01118267533548</v>
      </c>
      <c r="K1462" s="80">
        <f t="shared" si="90"/>
        <v>626.01118267533548</v>
      </c>
      <c r="L1462" s="80">
        <f t="shared" si="91"/>
        <v>626.01118267533548</v>
      </c>
    </row>
    <row r="1463" spans="1:12" x14ac:dyDescent="0.8">
      <c r="A1463" s="74">
        <v>1462</v>
      </c>
      <c r="B1463" s="75">
        <v>349771.70868294733</v>
      </c>
      <c r="C1463" s="76">
        <v>28.425149813973437</v>
      </c>
      <c r="D1463" s="76">
        <v>30.317237360932616</v>
      </c>
      <c r="E1463" s="76">
        <v>680.49770614347926</v>
      </c>
      <c r="F1463" s="76">
        <v>51.801365030989224</v>
      </c>
      <c r="G1463" s="77">
        <v>2</v>
      </c>
      <c r="H1463" s="80">
        <f t="shared" si="88"/>
        <v>28.425149813973437</v>
      </c>
      <c r="I1463" s="80">
        <f t="shared" si="89"/>
        <v>1000</v>
      </c>
      <c r="K1463" s="80">
        <f t="shared" si="90"/>
        <v>0</v>
      </c>
      <c r="L1463" s="80" t="str">
        <f t="shared" si="91"/>
        <v/>
      </c>
    </row>
    <row r="1464" spans="1:12" x14ac:dyDescent="0.8">
      <c r="A1464" s="74">
        <v>1463</v>
      </c>
      <c r="B1464" s="75">
        <v>-286713.45718160807</v>
      </c>
      <c r="C1464" s="76">
        <v>34.805931047418277</v>
      </c>
      <c r="D1464" s="76">
        <v>31.173826869338782</v>
      </c>
      <c r="E1464" s="76">
        <v>660.48753278745664</v>
      </c>
      <c r="F1464" s="76">
        <v>52.487356803235855</v>
      </c>
      <c r="G1464" s="77">
        <v>3</v>
      </c>
      <c r="H1464" s="80">
        <f t="shared" si="88"/>
        <v>52.487356803235855</v>
      </c>
      <c r="I1464" s="80">
        <f t="shared" si="89"/>
        <v>660.48753278745664</v>
      </c>
      <c r="K1464" s="80">
        <f t="shared" si="90"/>
        <v>660.48753278745664</v>
      </c>
      <c r="L1464" s="80">
        <f t="shared" si="91"/>
        <v>660.48753278745664</v>
      </c>
    </row>
    <row r="1465" spans="1:12" x14ac:dyDescent="0.8">
      <c r="A1465" s="74">
        <v>1464</v>
      </c>
      <c r="B1465" s="75">
        <v>-174447.6556505952</v>
      </c>
      <c r="C1465" s="76">
        <v>40.909084055611558</v>
      </c>
      <c r="D1465" s="76">
        <v>33.003352047365091</v>
      </c>
      <c r="E1465" s="76">
        <v>488.00581633432989</v>
      </c>
      <c r="F1465" s="76">
        <v>43.411951607655205</v>
      </c>
      <c r="G1465" s="77">
        <v>3</v>
      </c>
      <c r="H1465" s="80">
        <f t="shared" si="88"/>
        <v>43.411951607655205</v>
      </c>
      <c r="I1465" s="80">
        <f t="shared" si="89"/>
        <v>488.00581633432989</v>
      </c>
      <c r="K1465" s="80">
        <f t="shared" si="90"/>
        <v>488.00581633432989</v>
      </c>
      <c r="L1465" s="80">
        <f t="shared" si="91"/>
        <v>488.00581633432989</v>
      </c>
    </row>
    <row r="1466" spans="1:12" x14ac:dyDescent="0.8">
      <c r="A1466" s="74">
        <v>1465</v>
      </c>
      <c r="B1466" s="75">
        <v>674261.64836301585</v>
      </c>
      <c r="C1466" s="76">
        <v>34.750812538430026</v>
      </c>
      <c r="D1466" s="76">
        <v>29.206979280547078</v>
      </c>
      <c r="E1466" s="76">
        <v>766.26673271343157</v>
      </c>
      <c r="F1466" s="76">
        <v>38.130444456183753</v>
      </c>
      <c r="G1466" s="77">
        <v>1</v>
      </c>
      <c r="H1466" s="80">
        <f t="shared" si="88"/>
        <v>29.206979280547078</v>
      </c>
      <c r="I1466" s="80">
        <f t="shared" si="89"/>
        <v>1000</v>
      </c>
      <c r="K1466" s="80">
        <f t="shared" si="90"/>
        <v>0</v>
      </c>
      <c r="L1466" s="80" t="str">
        <f t="shared" si="91"/>
        <v/>
      </c>
    </row>
    <row r="1467" spans="1:12" x14ac:dyDescent="0.8">
      <c r="A1467" s="74">
        <v>1466</v>
      </c>
      <c r="B1467" s="75">
        <v>366200.22190612787</v>
      </c>
      <c r="C1467" s="76">
        <v>42.26963543414557</v>
      </c>
      <c r="D1467" s="76">
        <v>30.355720131518357</v>
      </c>
      <c r="E1467" s="76">
        <v>513.93971170859936</v>
      </c>
      <c r="F1467" s="76">
        <v>40.057996389722391</v>
      </c>
      <c r="G1467" s="77">
        <v>1</v>
      </c>
      <c r="H1467" s="80">
        <f t="shared" si="88"/>
        <v>30.355720131518357</v>
      </c>
      <c r="I1467" s="80">
        <f t="shared" si="89"/>
        <v>1000</v>
      </c>
      <c r="K1467" s="80">
        <f t="shared" si="90"/>
        <v>0</v>
      </c>
      <c r="L1467" s="80" t="str">
        <f t="shared" si="91"/>
        <v/>
      </c>
    </row>
    <row r="1468" spans="1:12" x14ac:dyDescent="0.8">
      <c r="A1468" s="74">
        <v>1467</v>
      </c>
      <c r="B1468" s="75">
        <v>-75277.428741883254</v>
      </c>
      <c r="C1468" s="76">
        <v>47.037940983901898</v>
      </c>
      <c r="D1468" s="76">
        <v>28.96924022842726</v>
      </c>
      <c r="E1468" s="76">
        <v>452.74481830143037</v>
      </c>
      <c r="F1468" s="76">
        <v>35.651362577561827</v>
      </c>
      <c r="G1468" s="77">
        <v>3</v>
      </c>
      <c r="H1468" s="80">
        <f t="shared" si="88"/>
        <v>35.651362577561827</v>
      </c>
      <c r="I1468" s="80">
        <f t="shared" si="89"/>
        <v>452.74481830143037</v>
      </c>
      <c r="K1468" s="80">
        <f t="shared" si="90"/>
        <v>452.74481830143037</v>
      </c>
      <c r="L1468" s="80">
        <f t="shared" si="91"/>
        <v>452.74481830143037</v>
      </c>
    </row>
    <row r="1469" spans="1:12" x14ac:dyDescent="0.8">
      <c r="A1469" s="74">
        <v>1468</v>
      </c>
      <c r="B1469" s="75">
        <v>433983.7883039976</v>
      </c>
      <c r="C1469" s="76">
        <v>38.601628963553217</v>
      </c>
      <c r="D1469" s="76">
        <v>28.711726033973861</v>
      </c>
      <c r="E1469" s="76">
        <v>485.85889051475692</v>
      </c>
      <c r="F1469" s="76">
        <v>46.680210397017404</v>
      </c>
      <c r="G1469" s="77">
        <v>1</v>
      </c>
      <c r="H1469" s="80">
        <f t="shared" si="88"/>
        <v>28.711726033973861</v>
      </c>
      <c r="I1469" s="80">
        <f t="shared" si="89"/>
        <v>1000</v>
      </c>
      <c r="K1469" s="80">
        <f t="shared" si="90"/>
        <v>0</v>
      </c>
      <c r="L1469" s="80" t="str">
        <f t="shared" si="91"/>
        <v/>
      </c>
    </row>
    <row r="1470" spans="1:12" x14ac:dyDescent="0.8">
      <c r="A1470" s="74">
        <v>1469</v>
      </c>
      <c r="B1470" s="75">
        <v>72636.802133068442</v>
      </c>
      <c r="C1470" s="76">
        <v>44.491412560556718</v>
      </c>
      <c r="D1470" s="76">
        <v>32.529121623948654</v>
      </c>
      <c r="E1470" s="76">
        <v>467.73576130524987</v>
      </c>
      <c r="F1470" s="76">
        <v>34.044528780642167</v>
      </c>
      <c r="G1470" s="77">
        <v>2</v>
      </c>
      <c r="H1470" s="80">
        <f t="shared" si="88"/>
        <v>44.491412560556718</v>
      </c>
      <c r="I1470" s="80">
        <f t="shared" si="89"/>
        <v>1000</v>
      </c>
      <c r="K1470" s="80">
        <f t="shared" si="90"/>
        <v>0</v>
      </c>
      <c r="L1470" s="80" t="str">
        <f t="shared" si="91"/>
        <v/>
      </c>
    </row>
    <row r="1471" spans="1:12" x14ac:dyDescent="0.8">
      <c r="A1471" s="74">
        <v>1470</v>
      </c>
      <c r="B1471" s="75">
        <v>419328.77132276283</v>
      </c>
      <c r="C1471" s="76">
        <v>33.272922009210163</v>
      </c>
      <c r="D1471" s="76">
        <v>24.781184491975857</v>
      </c>
      <c r="E1471" s="76">
        <v>522.56192038722486</v>
      </c>
      <c r="F1471" s="76">
        <v>51.484360845239479</v>
      </c>
      <c r="G1471" s="77">
        <v>2</v>
      </c>
      <c r="H1471" s="80">
        <f t="shared" si="88"/>
        <v>33.272922009210163</v>
      </c>
      <c r="I1471" s="80">
        <f t="shared" si="89"/>
        <v>1000</v>
      </c>
      <c r="K1471" s="80">
        <f t="shared" si="90"/>
        <v>0</v>
      </c>
      <c r="L1471" s="80" t="str">
        <f t="shared" si="91"/>
        <v/>
      </c>
    </row>
    <row r="1472" spans="1:12" x14ac:dyDescent="0.8">
      <c r="A1472" s="74">
        <v>1471</v>
      </c>
      <c r="B1472" s="75">
        <v>-72548.792856886983</v>
      </c>
      <c r="C1472" s="76">
        <v>30.684258725485044</v>
      </c>
      <c r="D1472" s="76">
        <v>29.999917807686451</v>
      </c>
      <c r="E1472" s="76">
        <v>671.41393042665106</v>
      </c>
      <c r="F1472" s="76">
        <v>43.213475250999124</v>
      </c>
      <c r="G1472" s="77">
        <v>3</v>
      </c>
      <c r="H1472" s="80">
        <f t="shared" si="88"/>
        <v>43.213475250999124</v>
      </c>
      <c r="I1472" s="80">
        <f t="shared" si="89"/>
        <v>671.41393042665106</v>
      </c>
      <c r="K1472" s="80">
        <f t="shared" si="90"/>
        <v>671.41393042665106</v>
      </c>
      <c r="L1472" s="80">
        <f t="shared" si="91"/>
        <v>671.41393042665106</v>
      </c>
    </row>
    <row r="1473" spans="1:12" x14ac:dyDescent="0.8">
      <c r="A1473" s="74">
        <v>1472</v>
      </c>
      <c r="B1473" s="75">
        <v>43217.601883252151</v>
      </c>
      <c r="C1473" s="76">
        <v>43.445964976344221</v>
      </c>
      <c r="D1473" s="76">
        <v>27.782417132650579</v>
      </c>
      <c r="E1473" s="76">
        <v>519.12785633485237</v>
      </c>
      <c r="F1473" s="76">
        <v>49.024766833698919</v>
      </c>
      <c r="G1473" s="77">
        <v>2</v>
      </c>
      <c r="H1473" s="80">
        <f t="shared" si="88"/>
        <v>43.445964976344221</v>
      </c>
      <c r="I1473" s="80">
        <f t="shared" si="89"/>
        <v>1000</v>
      </c>
      <c r="K1473" s="80">
        <f t="shared" si="90"/>
        <v>0</v>
      </c>
      <c r="L1473" s="80" t="str">
        <f t="shared" si="91"/>
        <v/>
      </c>
    </row>
    <row r="1474" spans="1:12" x14ac:dyDescent="0.8">
      <c r="A1474" s="74">
        <v>1473</v>
      </c>
      <c r="B1474" s="75">
        <v>454971.33661310375</v>
      </c>
      <c r="C1474" s="76">
        <v>35.599052082245976</v>
      </c>
      <c r="D1474" s="76">
        <v>29.04826152751081</v>
      </c>
      <c r="E1474" s="76">
        <v>619.30061774163903</v>
      </c>
      <c r="F1474" s="76">
        <v>45.10370965563196</v>
      </c>
      <c r="G1474" s="77">
        <v>1</v>
      </c>
      <c r="H1474" s="80">
        <f t="shared" si="88"/>
        <v>29.04826152751081</v>
      </c>
      <c r="I1474" s="80">
        <f t="shared" si="89"/>
        <v>1000</v>
      </c>
      <c r="K1474" s="80">
        <f t="shared" si="90"/>
        <v>0</v>
      </c>
      <c r="L1474" s="80" t="str">
        <f t="shared" si="91"/>
        <v/>
      </c>
    </row>
    <row r="1475" spans="1:12" x14ac:dyDescent="0.8">
      <c r="A1475" s="74">
        <v>1474</v>
      </c>
      <c r="B1475" s="75">
        <v>-317917.63880636031</v>
      </c>
      <c r="C1475" s="76">
        <v>27.07214141834281</v>
      </c>
      <c r="D1475" s="76">
        <v>25.463148652486996</v>
      </c>
      <c r="E1475" s="76">
        <v>565.2279749416914</v>
      </c>
      <c r="F1475" s="76">
        <v>51.301868701785644</v>
      </c>
      <c r="G1475" s="77">
        <v>3</v>
      </c>
      <c r="H1475" s="80">
        <f t="shared" ref="H1475:H1538" si="92">IF($G1475 = 1, $D1475, IF($G1475 = 2, $C1475, IF($G1475 = 3, $F1475)))</f>
        <v>51.301868701785644</v>
      </c>
      <c r="I1475" s="80">
        <f t="shared" ref="I1475:I1538" si="93">IF($G1475 = 1, 1000, IF($G1475 = 2, 1000, IF($G1475 = 3, $E1475)))</f>
        <v>565.2279749416914</v>
      </c>
      <c r="K1475" s="80">
        <f t="shared" ref="K1475:K1538" si="94">IF($G1475 = 3, $E1475, 0)</f>
        <v>565.2279749416914</v>
      </c>
      <c r="L1475" s="80">
        <f t="shared" ref="L1475:L1538" si="95">IF($G1475 = 3, $E1475, "")</f>
        <v>565.2279749416914</v>
      </c>
    </row>
    <row r="1476" spans="1:12" x14ac:dyDescent="0.8">
      <c r="A1476" s="74">
        <v>1475</v>
      </c>
      <c r="B1476" s="75">
        <v>-199092.39222767763</v>
      </c>
      <c r="C1476" s="76">
        <v>29.309206693292236</v>
      </c>
      <c r="D1476" s="76">
        <v>29.793086849240904</v>
      </c>
      <c r="E1476" s="76">
        <v>701.41714102918706</v>
      </c>
      <c r="F1476" s="76">
        <v>45.24575065243905</v>
      </c>
      <c r="G1476" s="77">
        <v>3</v>
      </c>
      <c r="H1476" s="80">
        <f t="shared" si="92"/>
        <v>45.24575065243905</v>
      </c>
      <c r="I1476" s="80">
        <f t="shared" si="93"/>
        <v>701.41714102918706</v>
      </c>
      <c r="K1476" s="80">
        <f t="shared" si="94"/>
        <v>701.41714102918706</v>
      </c>
      <c r="L1476" s="80">
        <f t="shared" si="95"/>
        <v>701.41714102918706</v>
      </c>
    </row>
    <row r="1477" spans="1:12" x14ac:dyDescent="0.8">
      <c r="A1477" s="74">
        <v>1476</v>
      </c>
      <c r="B1477" s="75">
        <v>617155.54863034259</v>
      </c>
      <c r="C1477" s="76">
        <v>30.317576873827061</v>
      </c>
      <c r="D1477" s="76">
        <v>25.956600230712112</v>
      </c>
      <c r="E1477" s="76">
        <v>498.71728700087294</v>
      </c>
      <c r="F1477" s="76">
        <v>55.019045480642532</v>
      </c>
      <c r="G1477" s="77">
        <v>1</v>
      </c>
      <c r="H1477" s="80">
        <f t="shared" si="92"/>
        <v>25.956600230712112</v>
      </c>
      <c r="I1477" s="80">
        <f t="shared" si="93"/>
        <v>1000</v>
      </c>
      <c r="K1477" s="80">
        <f t="shared" si="94"/>
        <v>0</v>
      </c>
      <c r="L1477" s="80" t="str">
        <f t="shared" si="95"/>
        <v/>
      </c>
    </row>
    <row r="1478" spans="1:12" x14ac:dyDescent="0.8">
      <c r="A1478" s="74">
        <v>1477</v>
      </c>
      <c r="B1478" s="75">
        <v>93351.959158372367</v>
      </c>
      <c r="C1478" s="76">
        <v>43.112243204906619</v>
      </c>
      <c r="D1478" s="76">
        <v>31.654894613627299</v>
      </c>
      <c r="E1478" s="76">
        <v>607.76792637420476</v>
      </c>
      <c r="F1478" s="76">
        <v>33.319812562653148</v>
      </c>
      <c r="G1478" s="77">
        <v>2</v>
      </c>
      <c r="H1478" s="80">
        <f t="shared" si="92"/>
        <v>43.112243204906619</v>
      </c>
      <c r="I1478" s="80">
        <f t="shared" si="93"/>
        <v>1000</v>
      </c>
      <c r="K1478" s="80">
        <f t="shared" si="94"/>
        <v>0</v>
      </c>
      <c r="L1478" s="80" t="str">
        <f t="shared" si="95"/>
        <v/>
      </c>
    </row>
    <row r="1479" spans="1:12" x14ac:dyDescent="0.8">
      <c r="A1479" s="74">
        <v>1478</v>
      </c>
      <c r="B1479" s="75">
        <v>379325.37279650616</v>
      </c>
      <c r="C1479" s="76">
        <v>33.221057888322548</v>
      </c>
      <c r="D1479" s="76">
        <v>28.702457997245052</v>
      </c>
      <c r="E1479" s="76">
        <v>585.51816775689281</v>
      </c>
      <c r="F1479" s="76">
        <v>40.216430118013086</v>
      </c>
      <c r="G1479" s="77">
        <v>2</v>
      </c>
      <c r="H1479" s="80">
        <f t="shared" si="92"/>
        <v>33.221057888322548</v>
      </c>
      <c r="I1479" s="80">
        <f t="shared" si="93"/>
        <v>1000</v>
      </c>
      <c r="K1479" s="80">
        <f t="shared" si="94"/>
        <v>0</v>
      </c>
      <c r="L1479" s="80" t="str">
        <f t="shared" si="95"/>
        <v/>
      </c>
    </row>
    <row r="1480" spans="1:12" x14ac:dyDescent="0.8">
      <c r="A1480" s="74">
        <v>1479</v>
      </c>
      <c r="B1480" s="75">
        <v>388935.15685710055</v>
      </c>
      <c r="C1480" s="76">
        <v>44.91570378673336</v>
      </c>
      <c r="D1480" s="76">
        <v>29.100047052974649</v>
      </c>
      <c r="E1480" s="76">
        <v>523.73963280845487</v>
      </c>
      <c r="F1480" s="76">
        <v>51.549266867156931</v>
      </c>
      <c r="G1480" s="77">
        <v>1</v>
      </c>
      <c r="H1480" s="80">
        <f t="shared" si="92"/>
        <v>29.100047052974649</v>
      </c>
      <c r="I1480" s="80">
        <f t="shared" si="93"/>
        <v>1000</v>
      </c>
      <c r="K1480" s="80">
        <f t="shared" si="94"/>
        <v>0</v>
      </c>
      <c r="L1480" s="80" t="str">
        <f t="shared" si="95"/>
        <v/>
      </c>
    </row>
    <row r="1481" spans="1:12" x14ac:dyDescent="0.8">
      <c r="A1481" s="74">
        <v>1480</v>
      </c>
      <c r="B1481" s="75">
        <v>454713.91166376369</v>
      </c>
      <c r="C1481" s="76">
        <v>27.583061302763696</v>
      </c>
      <c r="D1481" s="76">
        <v>32.869120675671113</v>
      </c>
      <c r="E1481" s="76">
        <v>506.42276289757672</v>
      </c>
      <c r="F1481" s="76">
        <v>43.96765965874021</v>
      </c>
      <c r="G1481" s="77">
        <v>2</v>
      </c>
      <c r="H1481" s="80">
        <f t="shared" si="92"/>
        <v>27.583061302763696</v>
      </c>
      <c r="I1481" s="80">
        <f t="shared" si="93"/>
        <v>1000</v>
      </c>
      <c r="K1481" s="80">
        <f t="shared" si="94"/>
        <v>0</v>
      </c>
      <c r="L1481" s="80" t="str">
        <f t="shared" si="95"/>
        <v/>
      </c>
    </row>
    <row r="1482" spans="1:12" x14ac:dyDescent="0.8">
      <c r="A1482" s="74">
        <v>1481</v>
      </c>
      <c r="B1482" s="75">
        <v>-21312.494109099498</v>
      </c>
      <c r="C1482" s="76">
        <v>43.795544782416982</v>
      </c>
      <c r="D1482" s="76">
        <v>27.591279567462891</v>
      </c>
      <c r="E1482" s="76">
        <v>507.99850446387842</v>
      </c>
      <c r="F1482" s="76">
        <v>35.454685857701719</v>
      </c>
      <c r="G1482" s="77">
        <v>2</v>
      </c>
      <c r="H1482" s="80">
        <f t="shared" si="92"/>
        <v>43.795544782416982</v>
      </c>
      <c r="I1482" s="80">
        <f t="shared" si="93"/>
        <v>1000</v>
      </c>
      <c r="K1482" s="80">
        <f t="shared" si="94"/>
        <v>0</v>
      </c>
      <c r="L1482" s="80" t="str">
        <f t="shared" si="95"/>
        <v/>
      </c>
    </row>
    <row r="1483" spans="1:12" x14ac:dyDescent="0.8">
      <c r="A1483" s="74">
        <v>1482</v>
      </c>
      <c r="B1483" s="75">
        <v>-194001.4770283231</v>
      </c>
      <c r="C1483" s="76">
        <v>38.26554371737496</v>
      </c>
      <c r="D1483" s="76">
        <v>26.913015094783312</v>
      </c>
      <c r="E1483" s="76">
        <v>423.76247532218605</v>
      </c>
      <c r="F1483" s="76">
        <v>42.238850108905801</v>
      </c>
      <c r="G1483" s="77">
        <v>3</v>
      </c>
      <c r="H1483" s="80">
        <f t="shared" si="92"/>
        <v>42.238850108905801</v>
      </c>
      <c r="I1483" s="80">
        <f t="shared" si="93"/>
        <v>423.76247532218605</v>
      </c>
      <c r="K1483" s="80">
        <f t="shared" si="94"/>
        <v>423.76247532218605</v>
      </c>
      <c r="L1483" s="80">
        <f t="shared" si="95"/>
        <v>423.76247532218605</v>
      </c>
    </row>
    <row r="1484" spans="1:12" x14ac:dyDescent="0.8">
      <c r="A1484" s="74">
        <v>1483</v>
      </c>
      <c r="B1484" s="75">
        <v>167370.87938255863</v>
      </c>
      <c r="C1484" s="76">
        <v>41.743842648177051</v>
      </c>
      <c r="D1484" s="76">
        <v>32.188078559349165</v>
      </c>
      <c r="E1484" s="76">
        <v>606.32712804658661</v>
      </c>
      <c r="F1484" s="76">
        <v>45.056398613972775</v>
      </c>
      <c r="G1484" s="77">
        <v>2</v>
      </c>
      <c r="H1484" s="80">
        <f t="shared" si="92"/>
        <v>41.743842648177051</v>
      </c>
      <c r="I1484" s="80">
        <f t="shared" si="93"/>
        <v>1000</v>
      </c>
      <c r="K1484" s="80">
        <f t="shared" si="94"/>
        <v>0</v>
      </c>
      <c r="L1484" s="80" t="str">
        <f t="shared" si="95"/>
        <v/>
      </c>
    </row>
    <row r="1485" spans="1:12" x14ac:dyDescent="0.8">
      <c r="A1485" s="74">
        <v>1484</v>
      </c>
      <c r="B1485" s="75">
        <v>149874.81828033016</v>
      </c>
      <c r="C1485" s="76">
        <v>41.074725893975952</v>
      </c>
      <c r="D1485" s="76">
        <v>32.331161474367306</v>
      </c>
      <c r="E1485" s="76">
        <v>491.3989877473972</v>
      </c>
      <c r="F1485" s="76">
        <v>38.859390374512529</v>
      </c>
      <c r="G1485" s="77">
        <v>2</v>
      </c>
      <c r="H1485" s="80">
        <f t="shared" si="92"/>
        <v>41.074725893975952</v>
      </c>
      <c r="I1485" s="80">
        <f t="shared" si="93"/>
        <v>1000</v>
      </c>
      <c r="K1485" s="80">
        <f t="shared" si="94"/>
        <v>0</v>
      </c>
      <c r="L1485" s="80" t="str">
        <f t="shared" si="95"/>
        <v/>
      </c>
    </row>
    <row r="1486" spans="1:12" x14ac:dyDescent="0.8">
      <c r="A1486" s="74">
        <v>1485</v>
      </c>
      <c r="B1486" s="75">
        <v>394685.98947174824</v>
      </c>
      <c r="C1486" s="76">
        <v>21.190369180745538</v>
      </c>
      <c r="D1486" s="76">
        <v>30.269766405058746</v>
      </c>
      <c r="E1486" s="76">
        <v>721.11607218681445</v>
      </c>
      <c r="F1486" s="76">
        <v>32.405156502676192</v>
      </c>
      <c r="G1486" s="77">
        <v>2</v>
      </c>
      <c r="H1486" s="80">
        <f t="shared" si="92"/>
        <v>21.190369180745538</v>
      </c>
      <c r="I1486" s="80">
        <f t="shared" si="93"/>
        <v>1000</v>
      </c>
      <c r="K1486" s="80">
        <f t="shared" si="94"/>
        <v>0</v>
      </c>
      <c r="L1486" s="80" t="str">
        <f t="shared" si="95"/>
        <v/>
      </c>
    </row>
    <row r="1487" spans="1:12" x14ac:dyDescent="0.8">
      <c r="A1487" s="74">
        <v>1486</v>
      </c>
      <c r="B1487" s="75">
        <v>621064.26123151579</v>
      </c>
      <c r="C1487" s="76">
        <v>40.233876539443401</v>
      </c>
      <c r="D1487" s="76">
        <v>28.486677064461386</v>
      </c>
      <c r="E1487" s="76">
        <v>631.12536416380658</v>
      </c>
      <c r="F1487" s="76">
        <v>42.424300223804615</v>
      </c>
      <c r="G1487" s="77">
        <v>1</v>
      </c>
      <c r="H1487" s="80">
        <f t="shared" si="92"/>
        <v>28.486677064461386</v>
      </c>
      <c r="I1487" s="80">
        <f t="shared" si="93"/>
        <v>1000</v>
      </c>
      <c r="K1487" s="80">
        <f t="shared" si="94"/>
        <v>0</v>
      </c>
      <c r="L1487" s="80" t="str">
        <f t="shared" si="95"/>
        <v/>
      </c>
    </row>
    <row r="1488" spans="1:12" x14ac:dyDescent="0.8">
      <c r="A1488" s="74">
        <v>1487</v>
      </c>
      <c r="B1488" s="75">
        <v>546561.2966531422</v>
      </c>
      <c r="C1488" s="76">
        <v>39.762392179168685</v>
      </c>
      <c r="D1488" s="76">
        <v>24.953973408972789</v>
      </c>
      <c r="E1488" s="76">
        <v>515.39939054512502</v>
      </c>
      <c r="F1488" s="76">
        <v>39.998527458546988</v>
      </c>
      <c r="G1488" s="77">
        <v>1</v>
      </c>
      <c r="H1488" s="80">
        <f t="shared" si="92"/>
        <v>24.953973408972789</v>
      </c>
      <c r="I1488" s="80">
        <f t="shared" si="93"/>
        <v>1000</v>
      </c>
      <c r="K1488" s="80">
        <f t="shared" si="94"/>
        <v>0</v>
      </c>
      <c r="L1488" s="80" t="str">
        <f t="shared" si="95"/>
        <v/>
      </c>
    </row>
    <row r="1489" spans="1:12" x14ac:dyDescent="0.8">
      <c r="A1489" s="74">
        <v>1488</v>
      </c>
      <c r="B1489" s="75">
        <v>-39219.928357334575</v>
      </c>
      <c r="C1489" s="76">
        <v>46.35247836935271</v>
      </c>
      <c r="D1489" s="76">
        <v>27.710467905655097</v>
      </c>
      <c r="E1489" s="76">
        <v>463.97991324716639</v>
      </c>
      <c r="F1489" s="76">
        <v>33.238464565764076</v>
      </c>
      <c r="G1489" s="77">
        <v>2</v>
      </c>
      <c r="H1489" s="80">
        <f t="shared" si="92"/>
        <v>46.35247836935271</v>
      </c>
      <c r="I1489" s="80">
        <f t="shared" si="93"/>
        <v>1000</v>
      </c>
      <c r="K1489" s="80">
        <f t="shared" si="94"/>
        <v>0</v>
      </c>
      <c r="L1489" s="80" t="str">
        <f t="shared" si="95"/>
        <v/>
      </c>
    </row>
    <row r="1490" spans="1:12" x14ac:dyDescent="0.8">
      <c r="A1490" s="74">
        <v>1489</v>
      </c>
      <c r="B1490" s="75">
        <v>467862.62604680611</v>
      </c>
      <c r="C1490" s="76">
        <v>34.486475035171189</v>
      </c>
      <c r="D1490" s="76">
        <v>31.0101996741727</v>
      </c>
      <c r="E1490" s="76">
        <v>559.45758141026738</v>
      </c>
      <c r="F1490" s="76">
        <v>46.53719688546672</v>
      </c>
      <c r="G1490" s="77">
        <v>2</v>
      </c>
      <c r="H1490" s="80">
        <f t="shared" si="92"/>
        <v>34.486475035171189</v>
      </c>
      <c r="I1490" s="80">
        <f t="shared" si="93"/>
        <v>1000</v>
      </c>
      <c r="K1490" s="80">
        <f t="shared" si="94"/>
        <v>0</v>
      </c>
      <c r="L1490" s="80" t="str">
        <f t="shared" si="95"/>
        <v/>
      </c>
    </row>
    <row r="1491" spans="1:12" x14ac:dyDescent="0.8">
      <c r="A1491" s="74">
        <v>1490</v>
      </c>
      <c r="B1491" s="75">
        <v>698463.80397603661</v>
      </c>
      <c r="C1491" s="76">
        <v>27.635077819380616</v>
      </c>
      <c r="D1491" s="76">
        <v>29.09579958014719</v>
      </c>
      <c r="E1491" s="76">
        <v>517.46290184400596</v>
      </c>
      <c r="F1491" s="76">
        <v>49.194758419224712</v>
      </c>
      <c r="G1491" s="77">
        <v>2</v>
      </c>
      <c r="H1491" s="80">
        <f t="shared" si="92"/>
        <v>27.635077819380616</v>
      </c>
      <c r="I1491" s="80">
        <f t="shared" si="93"/>
        <v>1000</v>
      </c>
      <c r="K1491" s="80">
        <f t="shared" si="94"/>
        <v>0</v>
      </c>
      <c r="L1491" s="80" t="str">
        <f t="shared" si="95"/>
        <v/>
      </c>
    </row>
    <row r="1492" spans="1:12" x14ac:dyDescent="0.8">
      <c r="A1492" s="74">
        <v>1491</v>
      </c>
      <c r="B1492" s="75">
        <v>-65860.007092816988</v>
      </c>
      <c r="C1492" s="76">
        <v>44.081500566062253</v>
      </c>
      <c r="D1492" s="76">
        <v>32.32721415340707</v>
      </c>
      <c r="E1492" s="76">
        <v>701.50139381234919</v>
      </c>
      <c r="F1492" s="76">
        <v>34.862306912935068</v>
      </c>
      <c r="G1492" s="77">
        <v>2</v>
      </c>
      <c r="H1492" s="80">
        <f t="shared" si="92"/>
        <v>44.081500566062253</v>
      </c>
      <c r="I1492" s="80">
        <f t="shared" si="93"/>
        <v>1000</v>
      </c>
      <c r="K1492" s="80">
        <f t="shared" si="94"/>
        <v>0</v>
      </c>
      <c r="L1492" s="80" t="str">
        <f t="shared" si="95"/>
        <v/>
      </c>
    </row>
    <row r="1493" spans="1:12" x14ac:dyDescent="0.8">
      <c r="A1493" s="74">
        <v>1492</v>
      </c>
      <c r="B1493" s="75">
        <v>377915.27144491207</v>
      </c>
      <c r="C1493" s="76">
        <v>27.100370689593223</v>
      </c>
      <c r="D1493" s="76">
        <v>27.42669703468691</v>
      </c>
      <c r="E1493" s="76">
        <v>623.27612018247885</v>
      </c>
      <c r="F1493" s="76">
        <v>30.257499145619267</v>
      </c>
      <c r="G1493" s="77">
        <v>2</v>
      </c>
      <c r="H1493" s="80">
        <f t="shared" si="92"/>
        <v>27.100370689593223</v>
      </c>
      <c r="I1493" s="80">
        <f t="shared" si="93"/>
        <v>1000</v>
      </c>
      <c r="K1493" s="80">
        <f t="shared" si="94"/>
        <v>0</v>
      </c>
      <c r="L1493" s="80" t="str">
        <f t="shared" si="95"/>
        <v/>
      </c>
    </row>
    <row r="1494" spans="1:12" x14ac:dyDescent="0.8">
      <c r="A1494" s="74">
        <v>1493</v>
      </c>
      <c r="B1494" s="75">
        <v>313101.35228291922</v>
      </c>
      <c r="C1494" s="76">
        <v>30.346671990329753</v>
      </c>
      <c r="D1494" s="76">
        <v>29.877031619839972</v>
      </c>
      <c r="E1494" s="76">
        <v>549.62100126031555</v>
      </c>
      <c r="F1494" s="76">
        <v>37.194867629251775</v>
      </c>
      <c r="G1494" s="77">
        <v>2</v>
      </c>
      <c r="H1494" s="80">
        <f t="shared" si="92"/>
        <v>30.346671990329753</v>
      </c>
      <c r="I1494" s="80">
        <f t="shared" si="93"/>
        <v>1000</v>
      </c>
      <c r="K1494" s="80">
        <f t="shared" si="94"/>
        <v>0</v>
      </c>
      <c r="L1494" s="80" t="str">
        <f t="shared" si="95"/>
        <v/>
      </c>
    </row>
    <row r="1495" spans="1:12" x14ac:dyDescent="0.8">
      <c r="A1495" s="74">
        <v>1494</v>
      </c>
      <c r="B1495" s="75">
        <v>538882.74671157217</v>
      </c>
      <c r="C1495" s="76">
        <v>32.875166735863168</v>
      </c>
      <c r="D1495" s="76">
        <v>28.048313228191443</v>
      </c>
      <c r="E1495" s="76">
        <v>492.40797823253587</v>
      </c>
      <c r="F1495" s="76">
        <v>52.414564984644976</v>
      </c>
      <c r="G1495" s="77">
        <v>2</v>
      </c>
      <c r="H1495" s="80">
        <f t="shared" si="92"/>
        <v>32.875166735863168</v>
      </c>
      <c r="I1495" s="80">
        <f t="shared" si="93"/>
        <v>1000</v>
      </c>
      <c r="K1495" s="80">
        <f t="shared" si="94"/>
        <v>0</v>
      </c>
      <c r="L1495" s="80" t="str">
        <f t="shared" si="95"/>
        <v/>
      </c>
    </row>
    <row r="1496" spans="1:12" x14ac:dyDescent="0.8">
      <c r="A1496" s="74">
        <v>1495</v>
      </c>
      <c r="B1496" s="75">
        <v>340358.40331426519</v>
      </c>
      <c r="C1496" s="76">
        <v>32.640587203543369</v>
      </c>
      <c r="D1496" s="76">
        <v>28.707132106987764</v>
      </c>
      <c r="E1496" s="76">
        <v>610.00828661927301</v>
      </c>
      <c r="F1496" s="76">
        <v>51.205888181897066</v>
      </c>
      <c r="G1496" s="77">
        <v>2</v>
      </c>
      <c r="H1496" s="80">
        <f t="shared" si="92"/>
        <v>32.640587203543369</v>
      </c>
      <c r="I1496" s="80">
        <f t="shared" si="93"/>
        <v>1000</v>
      </c>
      <c r="K1496" s="80">
        <f t="shared" si="94"/>
        <v>0</v>
      </c>
      <c r="L1496" s="80" t="str">
        <f t="shared" si="95"/>
        <v/>
      </c>
    </row>
    <row r="1497" spans="1:12" x14ac:dyDescent="0.8">
      <c r="A1497" s="74">
        <v>1496</v>
      </c>
      <c r="B1497" s="75">
        <v>306425.40671411785</v>
      </c>
      <c r="C1497" s="76">
        <v>38.098510735548622</v>
      </c>
      <c r="D1497" s="76">
        <v>29.798878056739909</v>
      </c>
      <c r="E1497" s="76">
        <v>541.37859821240954</v>
      </c>
      <c r="F1497" s="76">
        <v>48.434768375988213</v>
      </c>
      <c r="G1497" s="77">
        <v>2</v>
      </c>
      <c r="H1497" s="80">
        <f t="shared" si="92"/>
        <v>38.098510735548622</v>
      </c>
      <c r="I1497" s="80">
        <f t="shared" si="93"/>
        <v>1000</v>
      </c>
      <c r="K1497" s="80">
        <f t="shared" si="94"/>
        <v>0</v>
      </c>
      <c r="L1497" s="80" t="str">
        <f t="shared" si="95"/>
        <v/>
      </c>
    </row>
    <row r="1498" spans="1:12" x14ac:dyDescent="0.8">
      <c r="A1498" s="74">
        <v>1497</v>
      </c>
      <c r="B1498" s="75">
        <v>1132.138141075382</v>
      </c>
      <c r="C1498" s="76">
        <v>25.658379190629404</v>
      </c>
      <c r="D1498" s="76">
        <v>25.897657813472037</v>
      </c>
      <c r="E1498" s="76">
        <v>503.72432793080401</v>
      </c>
      <c r="F1498" s="76">
        <v>32.855233821627735</v>
      </c>
      <c r="G1498" s="77">
        <v>3</v>
      </c>
      <c r="H1498" s="80">
        <f t="shared" si="92"/>
        <v>32.855233821627735</v>
      </c>
      <c r="I1498" s="80">
        <f t="shared" si="93"/>
        <v>503.72432793080401</v>
      </c>
      <c r="K1498" s="80">
        <f t="shared" si="94"/>
        <v>503.72432793080401</v>
      </c>
      <c r="L1498" s="80">
        <f t="shared" si="95"/>
        <v>503.72432793080401</v>
      </c>
    </row>
    <row r="1499" spans="1:12" x14ac:dyDescent="0.8">
      <c r="A1499" s="74">
        <v>1498</v>
      </c>
      <c r="B1499" s="75">
        <v>484687.90982101951</v>
      </c>
      <c r="C1499" s="76">
        <v>36.983643925301841</v>
      </c>
      <c r="D1499" s="76">
        <v>29.869622909808594</v>
      </c>
      <c r="E1499" s="76">
        <v>454.52492442823586</v>
      </c>
      <c r="F1499" s="76">
        <v>38.48031631504066</v>
      </c>
      <c r="G1499" s="77">
        <v>1</v>
      </c>
      <c r="H1499" s="80">
        <f t="shared" si="92"/>
        <v>29.869622909808594</v>
      </c>
      <c r="I1499" s="80">
        <f t="shared" si="93"/>
        <v>1000</v>
      </c>
      <c r="K1499" s="80">
        <f t="shared" si="94"/>
        <v>0</v>
      </c>
      <c r="L1499" s="80" t="str">
        <f t="shared" si="95"/>
        <v/>
      </c>
    </row>
    <row r="1500" spans="1:12" x14ac:dyDescent="0.8">
      <c r="A1500" s="74">
        <v>1499</v>
      </c>
      <c r="B1500" s="75">
        <v>-131160.86569271167</v>
      </c>
      <c r="C1500" s="76">
        <v>28.679708997266626</v>
      </c>
      <c r="D1500" s="76">
        <v>29.210212309666257</v>
      </c>
      <c r="E1500" s="76">
        <v>420.04949096184595</v>
      </c>
      <c r="F1500" s="76">
        <v>35.827274629823393</v>
      </c>
      <c r="G1500" s="77">
        <v>3</v>
      </c>
      <c r="H1500" s="80">
        <f t="shared" si="92"/>
        <v>35.827274629823393</v>
      </c>
      <c r="I1500" s="80">
        <f t="shared" si="93"/>
        <v>420.04949096184595</v>
      </c>
      <c r="K1500" s="80">
        <f t="shared" si="94"/>
        <v>420.04949096184595</v>
      </c>
      <c r="L1500" s="80">
        <f t="shared" si="95"/>
        <v>420.04949096184595</v>
      </c>
    </row>
    <row r="1501" spans="1:12" x14ac:dyDescent="0.8">
      <c r="A1501" s="74">
        <v>1500</v>
      </c>
      <c r="B1501" s="75">
        <v>95820.66574274702</v>
      </c>
      <c r="C1501" s="76">
        <v>32.228477742178811</v>
      </c>
      <c r="D1501" s="76">
        <v>27.574923391398904</v>
      </c>
      <c r="E1501" s="76">
        <v>653.87100199124313</v>
      </c>
      <c r="F1501" s="76">
        <v>34.769589309896965</v>
      </c>
      <c r="G1501" s="77">
        <v>3</v>
      </c>
      <c r="H1501" s="80">
        <f t="shared" si="92"/>
        <v>34.769589309896965</v>
      </c>
      <c r="I1501" s="80">
        <f t="shared" si="93"/>
        <v>653.87100199124313</v>
      </c>
      <c r="K1501" s="80">
        <f t="shared" si="94"/>
        <v>653.87100199124313</v>
      </c>
      <c r="L1501" s="80">
        <f t="shared" si="95"/>
        <v>653.87100199124313</v>
      </c>
    </row>
    <row r="1502" spans="1:12" x14ac:dyDescent="0.8">
      <c r="A1502" s="74">
        <v>1501</v>
      </c>
      <c r="B1502" s="75">
        <v>461683.90436432464</v>
      </c>
      <c r="C1502" s="76">
        <v>43.450728850761344</v>
      </c>
      <c r="D1502" s="76">
        <v>25.514974185071431</v>
      </c>
      <c r="E1502" s="76">
        <v>493.47176652083624</v>
      </c>
      <c r="F1502" s="76">
        <v>47.403497739736402</v>
      </c>
      <c r="G1502" s="77">
        <v>1</v>
      </c>
      <c r="H1502" s="80">
        <f t="shared" si="92"/>
        <v>25.514974185071431</v>
      </c>
      <c r="I1502" s="80">
        <f t="shared" si="93"/>
        <v>1000</v>
      </c>
      <c r="K1502" s="80">
        <f t="shared" si="94"/>
        <v>0</v>
      </c>
      <c r="L1502" s="80" t="str">
        <f t="shared" si="95"/>
        <v/>
      </c>
    </row>
    <row r="1503" spans="1:12" x14ac:dyDescent="0.8">
      <c r="A1503" s="74">
        <v>1502</v>
      </c>
      <c r="B1503" s="75">
        <v>416.17218811274506</v>
      </c>
      <c r="C1503" s="76">
        <v>40.513245687222323</v>
      </c>
      <c r="D1503" s="76">
        <v>29.449046210329829</v>
      </c>
      <c r="E1503" s="76">
        <v>568.71966260808722</v>
      </c>
      <c r="F1503" s="76">
        <v>45.927201783023264</v>
      </c>
      <c r="G1503" s="77">
        <v>2</v>
      </c>
      <c r="H1503" s="80">
        <f t="shared" si="92"/>
        <v>40.513245687222323</v>
      </c>
      <c r="I1503" s="80">
        <f t="shared" si="93"/>
        <v>1000</v>
      </c>
      <c r="K1503" s="80">
        <f t="shared" si="94"/>
        <v>0</v>
      </c>
      <c r="L1503" s="80" t="str">
        <f t="shared" si="95"/>
        <v/>
      </c>
    </row>
    <row r="1504" spans="1:12" x14ac:dyDescent="0.8">
      <c r="A1504" s="74">
        <v>1503</v>
      </c>
      <c r="B1504" s="75">
        <v>330007.39329159376</v>
      </c>
      <c r="C1504" s="76">
        <v>26.647607838369666</v>
      </c>
      <c r="D1504" s="76">
        <v>28.231604120131372</v>
      </c>
      <c r="E1504" s="76">
        <v>578.83737076666091</v>
      </c>
      <c r="F1504" s="76">
        <v>41.401165796552689</v>
      </c>
      <c r="G1504" s="77">
        <v>1</v>
      </c>
      <c r="H1504" s="80">
        <f t="shared" si="92"/>
        <v>28.231604120131372</v>
      </c>
      <c r="I1504" s="80">
        <f t="shared" si="93"/>
        <v>1000</v>
      </c>
      <c r="K1504" s="80">
        <f t="shared" si="94"/>
        <v>0</v>
      </c>
      <c r="L1504" s="80" t="str">
        <f t="shared" si="95"/>
        <v/>
      </c>
    </row>
    <row r="1505" spans="1:12" x14ac:dyDescent="0.8">
      <c r="A1505" s="74">
        <v>1504</v>
      </c>
      <c r="B1505" s="75">
        <v>203330.14032832393</v>
      </c>
      <c r="C1505" s="76">
        <v>37.601985153016656</v>
      </c>
      <c r="D1505" s="76">
        <v>24.002562152500388</v>
      </c>
      <c r="E1505" s="76">
        <v>544.93684730006191</v>
      </c>
      <c r="F1505" s="76">
        <v>35.148201650988327</v>
      </c>
      <c r="G1505" s="77">
        <v>2</v>
      </c>
      <c r="H1505" s="80">
        <f t="shared" si="92"/>
        <v>37.601985153016656</v>
      </c>
      <c r="I1505" s="80">
        <f t="shared" si="93"/>
        <v>1000</v>
      </c>
      <c r="K1505" s="80">
        <f t="shared" si="94"/>
        <v>0</v>
      </c>
      <c r="L1505" s="80" t="str">
        <f t="shared" si="95"/>
        <v/>
      </c>
    </row>
    <row r="1506" spans="1:12" x14ac:dyDescent="0.8">
      <c r="A1506" s="74">
        <v>1505</v>
      </c>
      <c r="B1506" s="75">
        <v>286736.22215522523</v>
      </c>
      <c r="C1506" s="76">
        <v>33.550352130581544</v>
      </c>
      <c r="D1506" s="76">
        <v>26.705558530231301</v>
      </c>
      <c r="E1506" s="76">
        <v>659.84855054786851</v>
      </c>
      <c r="F1506" s="76">
        <v>39.758670464494635</v>
      </c>
      <c r="G1506" s="77">
        <v>2</v>
      </c>
      <c r="H1506" s="80">
        <f t="shared" si="92"/>
        <v>33.550352130581544</v>
      </c>
      <c r="I1506" s="80">
        <f t="shared" si="93"/>
        <v>1000</v>
      </c>
      <c r="K1506" s="80">
        <f t="shared" si="94"/>
        <v>0</v>
      </c>
      <c r="L1506" s="80" t="str">
        <f t="shared" si="95"/>
        <v/>
      </c>
    </row>
    <row r="1507" spans="1:12" x14ac:dyDescent="0.8">
      <c r="A1507" s="74">
        <v>1506</v>
      </c>
      <c r="B1507" s="75">
        <v>-254523.22005947935</v>
      </c>
      <c r="C1507" s="76">
        <v>29.151798369948054</v>
      </c>
      <c r="D1507" s="76">
        <v>26.247959420239852</v>
      </c>
      <c r="E1507" s="76">
        <v>571.52868169341298</v>
      </c>
      <c r="F1507" s="76">
        <v>46.218564803654992</v>
      </c>
      <c r="G1507" s="77">
        <v>3</v>
      </c>
      <c r="H1507" s="80">
        <f t="shared" si="92"/>
        <v>46.218564803654992</v>
      </c>
      <c r="I1507" s="80">
        <f t="shared" si="93"/>
        <v>571.52868169341298</v>
      </c>
      <c r="K1507" s="80">
        <f t="shared" si="94"/>
        <v>571.52868169341298</v>
      </c>
      <c r="L1507" s="80">
        <f t="shared" si="95"/>
        <v>571.52868169341298</v>
      </c>
    </row>
    <row r="1508" spans="1:12" x14ac:dyDescent="0.8">
      <c r="A1508" s="74">
        <v>1507</v>
      </c>
      <c r="B1508" s="75">
        <v>629715.13186117727</v>
      </c>
      <c r="C1508" s="76">
        <v>44.439902965504949</v>
      </c>
      <c r="D1508" s="76">
        <v>28.415564062564094</v>
      </c>
      <c r="E1508" s="76">
        <v>531.96930809516584</v>
      </c>
      <c r="F1508" s="76">
        <v>42.643481246858464</v>
      </c>
      <c r="G1508" s="77">
        <v>1</v>
      </c>
      <c r="H1508" s="80">
        <f t="shared" si="92"/>
        <v>28.415564062564094</v>
      </c>
      <c r="I1508" s="80">
        <f t="shared" si="93"/>
        <v>1000</v>
      </c>
      <c r="K1508" s="80">
        <f t="shared" si="94"/>
        <v>0</v>
      </c>
      <c r="L1508" s="80" t="str">
        <f t="shared" si="95"/>
        <v/>
      </c>
    </row>
    <row r="1509" spans="1:12" x14ac:dyDescent="0.8">
      <c r="A1509" s="74">
        <v>1508</v>
      </c>
      <c r="B1509" s="75">
        <v>169155.94313765573</v>
      </c>
      <c r="C1509" s="76">
        <v>42.104936266126231</v>
      </c>
      <c r="D1509" s="76">
        <v>27.056344001677299</v>
      </c>
      <c r="E1509" s="76">
        <v>685.99377843747209</v>
      </c>
      <c r="F1509" s="76">
        <v>43.603598333314501</v>
      </c>
      <c r="G1509" s="77">
        <v>2</v>
      </c>
      <c r="H1509" s="80">
        <f t="shared" si="92"/>
        <v>42.104936266126231</v>
      </c>
      <c r="I1509" s="80">
        <f t="shared" si="93"/>
        <v>1000</v>
      </c>
      <c r="K1509" s="80">
        <f t="shared" si="94"/>
        <v>0</v>
      </c>
      <c r="L1509" s="80" t="str">
        <f t="shared" si="95"/>
        <v/>
      </c>
    </row>
    <row r="1510" spans="1:12" x14ac:dyDescent="0.8">
      <c r="A1510" s="74">
        <v>1509</v>
      </c>
      <c r="B1510" s="75">
        <v>391268.73142583482</v>
      </c>
      <c r="C1510" s="76">
        <v>32.67374327608421</v>
      </c>
      <c r="D1510" s="76">
        <v>24.430667062634399</v>
      </c>
      <c r="E1510" s="76">
        <v>492.57595709727673</v>
      </c>
      <c r="F1510" s="76">
        <v>41.81961274880657</v>
      </c>
      <c r="G1510" s="77">
        <v>2</v>
      </c>
      <c r="H1510" s="80">
        <f t="shared" si="92"/>
        <v>32.67374327608421</v>
      </c>
      <c r="I1510" s="80">
        <f t="shared" si="93"/>
        <v>1000</v>
      </c>
      <c r="K1510" s="80">
        <f t="shared" si="94"/>
        <v>0</v>
      </c>
      <c r="L1510" s="80" t="str">
        <f t="shared" si="95"/>
        <v/>
      </c>
    </row>
    <row r="1511" spans="1:12" x14ac:dyDescent="0.8">
      <c r="A1511" s="74">
        <v>1510</v>
      </c>
      <c r="B1511" s="75">
        <v>289709.98058425682</v>
      </c>
      <c r="C1511" s="76">
        <v>35.319787815256461</v>
      </c>
      <c r="D1511" s="76">
        <v>28.638066019050918</v>
      </c>
      <c r="E1511" s="76">
        <v>561.66174873043292</v>
      </c>
      <c r="F1511" s="76">
        <v>39.509071612469675</v>
      </c>
      <c r="G1511" s="77">
        <v>2</v>
      </c>
      <c r="H1511" s="80">
        <f t="shared" si="92"/>
        <v>35.319787815256461</v>
      </c>
      <c r="I1511" s="80">
        <f t="shared" si="93"/>
        <v>1000</v>
      </c>
      <c r="K1511" s="80">
        <f t="shared" si="94"/>
        <v>0</v>
      </c>
      <c r="L1511" s="80" t="str">
        <f t="shared" si="95"/>
        <v/>
      </c>
    </row>
    <row r="1512" spans="1:12" x14ac:dyDescent="0.8">
      <c r="A1512" s="74">
        <v>1511</v>
      </c>
      <c r="B1512" s="75">
        <v>33776.260233189678</v>
      </c>
      <c r="C1512" s="76">
        <v>43.766316527731291</v>
      </c>
      <c r="D1512" s="76">
        <v>30.751823198505075</v>
      </c>
      <c r="E1512" s="76">
        <v>668.22789696107975</v>
      </c>
      <c r="F1512" s="76">
        <v>47.29475527983918</v>
      </c>
      <c r="G1512" s="77">
        <v>2</v>
      </c>
      <c r="H1512" s="80">
        <f t="shared" si="92"/>
        <v>43.766316527731291</v>
      </c>
      <c r="I1512" s="80">
        <f t="shared" si="93"/>
        <v>1000</v>
      </c>
      <c r="K1512" s="80">
        <f t="shared" si="94"/>
        <v>0</v>
      </c>
      <c r="L1512" s="80" t="str">
        <f t="shared" si="95"/>
        <v/>
      </c>
    </row>
    <row r="1513" spans="1:12" x14ac:dyDescent="0.8">
      <c r="A1513" s="74">
        <v>1512</v>
      </c>
      <c r="B1513" s="75">
        <v>-301115.38131891121</v>
      </c>
      <c r="C1513" s="76">
        <v>37.261058017928221</v>
      </c>
      <c r="D1513" s="76">
        <v>22.152719541740083</v>
      </c>
      <c r="E1513" s="76">
        <v>554.45376590960007</v>
      </c>
      <c r="F1513" s="76">
        <v>52.123561485448967</v>
      </c>
      <c r="G1513" s="77">
        <v>3</v>
      </c>
      <c r="H1513" s="80">
        <f t="shared" si="92"/>
        <v>52.123561485448967</v>
      </c>
      <c r="I1513" s="80">
        <f t="shared" si="93"/>
        <v>554.45376590960007</v>
      </c>
      <c r="K1513" s="80">
        <f t="shared" si="94"/>
        <v>554.45376590960007</v>
      </c>
      <c r="L1513" s="80">
        <f t="shared" si="95"/>
        <v>554.45376590960007</v>
      </c>
    </row>
    <row r="1514" spans="1:12" x14ac:dyDescent="0.8">
      <c r="A1514" s="74">
        <v>1513</v>
      </c>
      <c r="B1514" s="75">
        <v>579302.90746913222</v>
      </c>
      <c r="C1514" s="76">
        <v>26.967999292659584</v>
      </c>
      <c r="D1514" s="76">
        <v>27.355985957121796</v>
      </c>
      <c r="E1514" s="76">
        <v>514.69384779179018</v>
      </c>
      <c r="F1514" s="76">
        <v>32.620475988406497</v>
      </c>
      <c r="G1514" s="77">
        <v>2</v>
      </c>
      <c r="H1514" s="80">
        <f t="shared" si="92"/>
        <v>26.967999292659584</v>
      </c>
      <c r="I1514" s="80">
        <f t="shared" si="93"/>
        <v>1000</v>
      </c>
      <c r="K1514" s="80">
        <f t="shared" si="94"/>
        <v>0</v>
      </c>
      <c r="L1514" s="80" t="str">
        <f t="shared" si="95"/>
        <v/>
      </c>
    </row>
    <row r="1515" spans="1:12" x14ac:dyDescent="0.8">
      <c r="A1515" s="74">
        <v>1514</v>
      </c>
      <c r="B1515" s="75">
        <v>404048.16501573659</v>
      </c>
      <c r="C1515" s="76">
        <v>31.848117228530896</v>
      </c>
      <c r="D1515" s="76">
        <v>25.700508657287624</v>
      </c>
      <c r="E1515" s="76">
        <v>549.18813073230706</v>
      </c>
      <c r="F1515" s="76">
        <v>32.772072128468615</v>
      </c>
      <c r="G1515" s="77">
        <v>2</v>
      </c>
      <c r="H1515" s="80">
        <f t="shared" si="92"/>
        <v>31.848117228530896</v>
      </c>
      <c r="I1515" s="80">
        <f t="shared" si="93"/>
        <v>1000</v>
      </c>
      <c r="K1515" s="80">
        <f t="shared" si="94"/>
        <v>0</v>
      </c>
      <c r="L1515" s="80" t="str">
        <f t="shared" si="95"/>
        <v/>
      </c>
    </row>
    <row r="1516" spans="1:12" x14ac:dyDescent="0.8">
      <c r="A1516" s="74">
        <v>1515</v>
      </c>
      <c r="B1516" s="75">
        <v>17324.532521282323</v>
      </c>
      <c r="C1516" s="76">
        <v>40.485841696283458</v>
      </c>
      <c r="D1516" s="76">
        <v>27.206148850401036</v>
      </c>
      <c r="E1516" s="76">
        <v>673.99698310491192</v>
      </c>
      <c r="F1516" s="76">
        <v>55.470103392356677</v>
      </c>
      <c r="G1516" s="77">
        <v>2</v>
      </c>
      <c r="H1516" s="80">
        <f t="shared" si="92"/>
        <v>40.485841696283458</v>
      </c>
      <c r="I1516" s="80">
        <f t="shared" si="93"/>
        <v>1000</v>
      </c>
      <c r="K1516" s="80">
        <f t="shared" si="94"/>
        <v>0</v>
      </c>
      <c r="L1516" s="80" t="str">
        <f t="shared" si="95"/>
        <v/>
      </c>
    </row>
    <row r="1517" spans="1:12" x14ac:dyDescent="0.8">
      <c r="A1517" s="74">
        <v>1516</v>
      </c>
      <c r="B1517" s="75">
        <v>144642.98899170849</v>
      </c>
      <c r="C1517" s="76">
        <v>40.51141307325998</v>
      </c>
      <c r="D1517" s="76">
        <v>29.56138303189357</v>
      </c>
      <c r="E1517" s="76">
        <v>526.17062478906757</v>
      </c>
      <c r="F1517" s="76">
        <v>37.058797541258791</v>
      </c>
      <c r="G1517" s="77">
        <v>2</v>
      </c>
      <c r="H1517" s="80">
        <f t="shared" si="92"/>
        <v>40.51141307325998</v>
      </c>
      <c r="I1517" s="80">
        <f t="shared" si="93"/>
        <v>1000</v>
      </c>
      <c r="K1517" s="80">
        <f t="shared" si="94"/>
        <v>0</v>
      </c>
      <c r="L1517" s="80" t="str">
        <f t="shared" si="95"/>
        <v/>
      </c>
    </row>
    <row r="1518" spans="1:12" x14ac:dyDescent="0.8">
      <c r="A1518" s="74">
        <v>1517</v>
      </c>
      <c r="B1518" s="75">
        <v>-9368.9534735432826</v>
      </c>
      <c r="C1518" s="76">
        <v>32.263403996797074</v>
      </c>
      <c r="D1518" s="76">
        <v>22.354863129739186</v>
      </c>
      <c r="E1518" s="76">
        <v>547.28194199526786</v>
      </c>
      <c r="F1518" s="76">
        <v>32.364946518600888</v>
      </c>
      <c r="G1518" s="77">
        <v>3</v>
      </c>
      <c r="H1518" s="80">
        <f t="shared" si="92"/>
        <v>32.364946518600888</v>
      </c>
      <c r="I1518" s="80">
        <f t="shared" si="93"/>
        <v>547.28194199526786</v>
      </c>
      <c r="K1518" s="80">
        <f t="shared" si="94"/>
        <v>547.28194199526786</v>
      </c>
      <c r="L1518" s="80">
        <f t="shared" si="95"/>
        <v>547.28194199526786</v>
      </c>
    </row>
    <row r="1519" spans="1:12" x14ac:dyDescent="0.8">
      <c r="A1519" s="74">
        <v>1518</v>
      </c>
      <c r="B1519" s="75">
        <v>245406.98684228584</v>
      </c>
      <c r="C1519" s="76">
        <v>37.880448329123965</v>
      </c>
      <c r="D1519" s="76">
        <v>31.352082065800971</v>
      </c>
      <c r="E1519" s="76">
        <v>509.6243264944427</v>
      </c>
      <c r="F1519" s="76">
        <v>34.600560689688486</v>
      </c>
      <c r="G1519" s="77">
        <v>2</v>
      </c>
      <c r="H1519" s="80">
        <f t="shared" si="92"/>
        <v>37.880448329123965</v>
      </c>
      <c r="I1519" s="80">
        <f t="shared" si="93"/>
        <v>1000</v>
      </c>
      <c r="K1519" s="80">
        <f t="shared" si="94"/>
        <v>0</v>
      </c>
      <c r="L1519" s="80" t="str">
        <f t="shared" si="95"/>
        <v/>
      </c>
    </row>
    <row r="1520" spans="1:12" x14ac:dyDescent="0.8">
      <c r="A1520" s="74">
        <v>1519</v>
      </c>
      <c r="B1520" s="75">
        <v>581517.68792494456</v>
      </c>
      <c r="C1520" s="76">
        <v>26.949882055947693</v>
      </c>
      <c r="D1520" s="76">
        <v>28.881341206891449</v>
      </c>
      <c r="E1520" s="76">
        <v>596.01160512703166</v>
      </c>
      <c r="F1520" s="76">
        <v>49.276282214574643</v>
      </c>
      <c r="G1520" s="77">
        <v>2</v>
      </c>
      <c r="H1520" s="80">
        <f t="shared" si="92"/>
        <v>26.949882055947693</v>
      </c>
      <c r="I1520" s="80">
        <f t="shared" si="93"/>
        <v>1000</v>
      </c>
      <c r="K1520" s="80">
        <f t="shared" si="94"/>
        <v>0</v>
      </c>
      <c r="L1520" s="80" t="str">
        <f t="shared" si="95"/>
        <v/>
      </c>
    </row>
    <row r="1521" spans="1:12" x14ac:dyDescent="0.8">
      <c r="A1521" s="74">
        <v>1520</v>
      </c>
      <c r="B1521" s="75">
        <v>76253.593438805547</v>
      </c>
      <c r="C1521" s="76">
        <v>42.972000123930613</v>
      </c>
      <c r="D1521" s="76">
        <v>26.814742649878884</v>
      </c>
      <c r="E1521" s="76">
        <v>626.21468140144293</v>
      </c>
      <c r="F1521" s="76">
        <v>45.837984386133144</v>
      </c>
      <c r="G1521" s="77">
        <v>2</v>
      </c>
      <c r="H1521" s="80">
        <f t="shared" si="92"/>
        <v>42.972000123930613</v>
      </c>
      <c r="I1521" s="80">
        <f t="shared" si="93"/>
        <v>1000</v>
      </c>
      <c r="K1521" s="80">
        <f t="shared" si="94"/>
        <v>0</v>
      </c>
      <c r="L1521" s="80" t="str">
        <f t="shared" si="95"/>
        <v/>
      </c>
    </row>
    <row r="1522" spans="1:12" x14ac:dyDescent="0.8">
      <c r="A1522" s="74">
        <v>1521</v>
      </c>
      <c r="B1522" s="75">
        <v>-284715.57064745389</v>
      </c>
      <c r="C1522" s="76">
        <v>48.007487552787659</v>
      </c>
      <c r="D1522" s="76">
        <v>27.320669622521034</v>
      </c>
      <c r="E1522" s="76">
        <v>463.58331376471466</v>
      </c>
      <c r="F1522" s="76">
        <v>49.197499376484551</v>
      </c>
      <c r="G1522" s="77">
        <v>3</v>
      </c>
      <c r="H1522" s="80">
        <f t="shared" si="92"/>
        <v>49.197499376484551</v>
      </c>
      <c r="I1522" s="80">
        <f t="shared" si="93"/>
        <v>463.58331376471466</v>
      </c>
      <c r="K1522" s="80">
        <f t="shared" si="94"/>
        <v>463.58331376471466</v>
      </c>
      <c r="L1522" s="80">
        <f t="shared" si="95"/>
        <v>463.58331376471466</v>
      </c>
    </row>
    <row r="1523" spans="1:12" x14ac:dyDescent="0.8">
      <c r="A1523" s="74">
        <v>1522</v>
      </c>
      <c r="B1523" s="75">
        <v>511527.68926533265</v>
      </c>
      <c r="C1523" s="76">
        <v>27.322013881491241</v>
      </c>
      <c r="D1523" s="76">
        <v>26.123706416419658</v>
      </c>
      <c r="E1523" s="76">
        <v>592.63515712855883</v>
      </c>
      <c r="F1523" s="76">
        <v>52.590406401202259</v>
      </c>
      <c r="G1523" s="77">
        <v>1</v>
      </c>
      <c r="H1523" s="80">
        <f t="shared" si="92"/>
        <v>26.123706416419658</v>
      </c>
      <c r="I1523" s="80">
        <f t="shared" si="93"/>
        <v>1000</v>
      </c>
      <c r="K1523" s="80">
        <f t="shared" si="94"/>
        <v>0</v>
      </c>
      <c r="L1523" s="80" t="str">
        <f t="shared" si="95"/>
        <v/>
      </c>
    </row>
    <row r="1524" spans="1:12" x14ac:dyDescent="0.8">
      <c r="A1524" s="74">
        <v>1523</v>
      </c>
      <c r="B1524" s="75">
        <v>48279.488851000788</v>
      </c>
      <c r="C1524" s="76">
        <v>43.708648459430023</v>
      </c>
      <c r="D1524" s="76">
        <v>24.113940729081467</v>
      </c>
      <c r="E1524" s="76">
        <v>496.11959712912591</v>
      </c>
      <c r="F1524" s="76">
        <v>44.914903484572385</v>
      </c>
      <c r="G1524" s="77">
        <v>2</v>
      </c>
      <c r="H1524" s="80">
        <f t="shared" si="92"/>
        <v>43.708648459430023</v>
      </c>
      <c r="I1524" s="80">
        <f t="shared" si="93"/>
        <v>1000</v>
      </c>
      <c r="K1524" s="80">
        <f t="shared" si="94"/>
        <v>0</v>
      </c>
      <c r="L1524" s="80" t="str">
        <f t="shared" si="95"/>
        <v/>
      </c>
    </row>
    <row r="1525" spans="1:12" x14ac:dyDescent="0.8">
      <c r="A1525" s="74">
        <v>1524</v>
      </c>
      <c r="B1525" s="75">
        <v>486241.31850381615</v>
      </c>
      <c r="C1525" s="76">
        <v>39.425904571183111</v>
      </c>
      <c r="D1525" s="76">
        <v>27.089237591715388</v>
      </c>
      <c r="E1525" s="76">
        <v>589.79096188859558</v>
      </c>
      <c r="F1525" s="76">
        <v>48.857677301458715</v>
      </c>
      <c r="G1525" s="77">
        <v>1</v>
      </c>
      <c r="H1525" s="80">
        <f t="shared" si="92"/>
        <v>27.089237591715388</v>
      </c>
      <c r="I1525" s="80">
        <f t="shared" si="93"/>
        <v>1000</v>
      </c>
      <c r="K1525" s="80">
        <f t="shared" si="94"/>
        <v>0</v>
      </c>
      <c r="L1525" s="80" t="str">
        <f t="shared" si="95"/>
        <v/>
      </c>
    </row>
    <row r="1526" spans="1:12" x14ac:dyDescent="0.8">
      <c r="A1526" s="74">
        <v>1525</v>
      </c>
      <c r="B1526" s="75">
        <v>541634.56125134951</v>
      </c>
      <c r="C1526" s="76">
        <v>36.065263260354513</v>
      </c>
      <c r="D1526" s="76">
        <v>26.304001655687195</v>
      </c>
      <c r="E1526" s="76">
        <v>519.37965316847249</v>
      </c>
      <c r="F1526" s="76">
        <v>39.815480884298054</v>
      </c>
      <c r="G1526" s="77">
        <v>1</v>
      </c>
      <c r="H1526" s="80">
        <f t="shared" si="92"/>
        <v>26.304001655687195</v>
      </c>
      <c r="I1526" s="80">
        <f t="shared" si="93"/>
        <v>1000</v>
      </c>
      <c r="K1526" s="80">
        <f t="shared" si="94"/>
        <v>0</v>
      </c>
      <c r="L1526" s="80" t="str">
        <f t="shared" si="95"/>
        <v/>
      </c>
    </row>
    <row r="1527" spans="1:12" x14ac:dyDescent="0.8">
      <c r="A1527" s="74">
        <v>1526</v>
      </c>
      <c r="B1527" s="75">
        <v>492427.25502549158</v>
      </c>
      <c r="C1527" s="76">
        <v>31.291796811402431</v>
      </c>
      <c r="D1527" s="76">
        <v>26.27393836379435</v>
      </c>
      <c r="E1527" s="76">
        <v>542.70901807218365</v>
      </c>
      <c r="F1527" s="76">
        <v>36.300919640366523</v>
      </c>
      <c r="G1527" s="77">
        <v>2</v>
      </c>
      <c r="H1527" s="80">
        <f t="shared" si="92"/>
        <v>31.291796811402431</v>
      </c>
      <c r="I1527" s="80">
        <f t="shared" si="93"/>
        <v>1000</v>
      </c>
      <c r="K1527" s="80">
        <f t="shared" si="94"/>
        <v>0</v>
      </c>
      <c r="L1527" s="80" t="str">
        <f t="shared" si="95"/>
        <v/>
      </c>
    </row>
    <row r="1528" spans="1:12" x14ac:dyDescent="0.8">
      <c r="A1528" s="74">
        <v>1527</v>
      </c>
      <c r="B1528" s="75">
        <v>-312293.81786962948</v>
      </c>
      <c r="C1528" s="76">
        <v>28.664571580725131</v>
      </c>
      <c r="D1528" s="76">
        <v>27.828502627490856</v>
      </c>
      <c r="E1528" s="76">
        <v>593.0160026641272</v>
      </c>
      <c r="F1528" s="76">
        <v>52.364278502577058</v>
      </c>
      <c r="G1528" s="77">
        <v>3</v>
      </c>
      <c r="H1528" s="80">
        <f t="shared" si="92"/>
        <v>52.364278502577058</v>
      </c>
      <c r="I1528" s="80">
        <f t="shared" si="93"/>
        <v>593.0160026641272</v>
      </c>
      <c r="K1528" s="80">
        <f t="shared" si="94"/>
        <v>593.0160026641272</v>
      </c>
      <c r="L1528" s="80">
        <f t="shared" si="95"/>
        <v>593.0160026641272</v>
      </c>
    </row>
    <row r="1529" spans="1:12" x14ac:dyDescent="0.8">
      <c r="A1529" s="74">
        <v>1528</v>
      </c>
      <c r="B1529" s="75">
        <v>312779.42083127983</v>
      </c>
      <c r="C1529" s="76">
        <v>40.073533333031257</v>
      </c>
      <c r="D1529" s="76">
        <v>28.141422630619772</v>
      </c>
      <c r="E1529" s="76">
        <v>509.12369532743435</v>
      </c>
      <c r="F1529" s="76">
        <v>36.932207604230442</v>
      </c>
      <c r="G1529" s="77">
        <v>2</v>
      </c>
      <c r="H1529" s="80">
        <f t="shared" si="92"/>
        <v>40.073533333031257</v>
      </c>
      <c r="I1529" s="80">
        <f t="shared" si="93"/>
        <v>1000</v>
      </c>
      <c r="K1529" s="80">
        <f t="shared" si="94"/>
        <v>0</v>
      </c>
      <c r="L1529" s="80" t="str">
        <f t="shared" si="95"/>
        <v/>
      </c>
    </row>
    <row r="1530" spans="1:12" x14ac:dyDescent="0.8">
      <c r="A1530" s="74">
        <v>1529</v>
      </c>
      <c r="B1530" s="75">
        <v>220053.33507747971</v>
      </c>
      <c r="C1530" s="76">
        <v>35.920019594958006</v>
      </c>
      <c r="D1530" s="76">
        <v>32.419264265303376</v>
      </c>
      <c r="E1530" s="76">
        <v>617.94741842373185</v>
      </c>
      <c r="F1530" s="76">
        <v>46.856940050226825</v>
      </c>
      <c r="G1530" s="77">
        <v>2</v>
      </c>
      <c r="H1530" s="80">
        <f t="shared" si="92"/>
        <v>35.920019594958006</v>
      </c>
      <c r="I1530" s="80">
        <f t="shared" si="93"/>
        <v>1000</v>
      </c>
      <c r="K1530" s="80">
        <f t="shared" si="94"/>
        <v>0</v>
      </c>
      <c r="L1530" s="80" t="str">
        <f t="shared" si="95"/>
        <v/>
      </c>
    </row>
    <row r="1531" spans="1:12" x14ac:dyDescent="0.8">
      <c r="A1531" s="74">
        <v>1530</v>
      </c>
      <c r="B1531" s="75">
        <v>-126489.01214117464</v>
      </c>
      <c r="C1531" s="76">
        <v>35.579905387459981</v>
      </c>
      <c r="D1531" s="76">
        <v>30.47197822606649</v>
      </c>
      <c r="E1531" s="76">
        <v>600.6295849730833</v>
      </c>
      <c r="F1531" s="76">
        <v>42.117095306365051</v>
      </c>
      <c r="G1531" s="77">
        <v>3</v>
      </c>
      <c r="H1531" s="80">
        <f t="shared" si="92"/>
        <v>42.117095306365051</v>
      </c>
      <c r="I1531" s="80">
        <f t="shared" si="93"/>
        <v>600.6295849730833</v>
      </c>
      <c r="K1531" s="80">
        <f t="shared" si="94"/>
        <v>600.6295849730833</v>
      </c>
      <c r="L1531" s="80">
        <f t="shared" si="95"/>
        <v>600.6295849730833</v>
      </c>
    </row>
    <row r="1532" spans="1:12" x14ac:dyDescent="0.8">
      <c r="A1532" s="74">
        <v>1531</v>
      </c>
      <c r="B1532" s="75">
        <v>474137.2081401702</v>
      </c>
      <c r="C1532" s="76">
        <v>28.360873590590721</v>
      </c>
      <c r="D1532" s="76">
        <v>28.958447509256633</v>
      </c>
      <c r="E1532" s="76">
        <v>490.21324515175087</v>
      </c>
      <c r="F1532" s="76">
        <v>34.974944221505041</v>
      </c>
      <c r="G1532" s="77">
        <v>2</v>
      </c>
      <c r="H1532" s="80">
        <f t="shared" si="92"/>
        <v>28.360873590590721</v>
      </c>
      <c r="I1532" s="80">
        <f t="shared" si="93"/>
        <v>1000</v>
      </c>
      <c r="K1532" s="80">
        <f t="shared" si="94"/>
        <v>0</v>
      </c>
      <c r="L1532" s="80" t="str">
        <f t="shared" si="95"/>
        <v/>
      </c>
    </row>
    <row r="1533" spans="1:12" x14ac:dyDescent="0.8">
      <c r="A1533" s="74">
        <v>1532</v>
      </c>
      <c r="B1533" s="75">
        <v>-66076.112370782997</v>
      </c>
      <c r="C1533" s="76">
        <v>45.30378591106679</v>
      </c>
      <c r="D1533" s="76">
        <v>31.340664442283778</v>
      </c>
      <c r="E1533" s="76">
        <v>502.74497280987976</v>
      </c>
      <c r="F1533" s="76">
        <v>38.289354887219609</v>
      </c>
      <c r="G1533" s="77">
        <v>2</v>
      </c>
      <c r="H1533" s="80">
        <f t="shared" si="92"/>
        <v>45.30378591106679</v>
      </c>
      <c r="I1533" s="80">
        <f t="shared" si="93"/>
        <v>1000</v>
      </c>
      <c r="K1533" s="80">
        <f t="shared" si="94"/>
        <v>0</v>
      </c>
      <c r="L1533" s="80" t="str">
        <f t="shared" si="95"/>
        <v/>
      </c>
    </row>
    <row r="1534" spans="1:12" x14ac:dyDescent="0.8">
      <c r="A1534" s="74">
        <v>1533</v>
      </c>
      <c r="B1534" s="75">
        <v>503819.7000570423</v>
      </c>
      <c r="C1534" s="76">
        <v>32.377169541225115</v>
      </c>
      <c r="D1534" s="76">
        <v>33.185993887741731</v>
      </c>
      <c r="E1534" s="76">
        <v>598.01680403140017</v>
      </c>
      <c r="F1534" s="76">
        <v>38.896182106449331</v>
      </c>
      <c r="G1534" s="77">
        <v>1</v>
      </c>
      <c r="H1534" s="80">
        <f t="shared" si="92"/>
        <v>33.185993887741731</v>
      </c>
      <c r="I1534" s="80">
        <f t="shared" si="93"/>
        <v>1000</v>
      </c>
      <c r="K1534" s="80">
        <f t="shared" si="94"/>
        <v>0</v>
      </c>
      <c r="L1534" s="80" t="str">
        <f t="shared" si="95"/>
        <v/>
      </c>
    </row>
    <row r="1535" spans="1:12" x14ac:dyDescent="0.8">
      <c r="A1535" s="74">
        <v>1534</v>
      </c>
      <c r="B1535" s="75">
        <v>525425.55668328237</v>
      </c>
      <c r="C1535" s="76">
        <v>26.845340135748835</v>
      </c>
      <c r="D1535" s="76">
        <v>29.73129291225597</v>
      </c>
      <c r="E1535" s="76">
        <v>648.59231865546803</v>
      </c>
      <c r="F1535" s="76">
        <v>52.174253176361681</v>
      </c>
      <c r="G1535" s="77">
        <v>2</v>
      </c>
      <c r="H1535" s="80">
        <f t="shared" si="92"/>
        <v>26.845340135748835</v>
      </c>
      <c r="I1535" s="80">
        <f t="shared" si="93"/>
        <v>1000</v>
      </c>
      <c r="K1535" s="80">
        <f t="shared" si="94"/>
        <v>0</v>
      </c>
      <c r="L1535" s="80" t="str">
        <f t="shared" si="95"/>
        <v/>
      </c>
    </row>
    <row r="1536" spans="1:12" x14ac:dyDescent="0.8">
      <c r="A1536" s="74">
        <v>1535</v>
      </c>
      <c r="B1536" s="75">
        <v>428911.17413698812</v>
      </c>
      <c r="C1536" s="76">
        <v>27.036988712104495</v>
      </c>
      <c r="D1536" s="76">
        <v>25.072829544268497</v>
      </c>
      <c r="E1536" s="76">
        <v>726.64896277926096</v>
      </c>
      <c r="F1536" s="76">
        <v>41.534587429377453</v>
      </c>
      <c r="G1536" s="77">
        <v>2</v>
      </c>
      <c r="H1536" s="80">
        <f t="shared" si="92"/>
        <v>27.036988712104495</v>
      </c>
      <c r="I1536" s="80">
        <f t="shared" si="93"/>
        <v>1000</v>
      </c>
      <c r="K1536" s="80">
        <f t="shared" si="94"/>
        <v>0</v>
      </c>
      <c r="L1536" s="80" t="str">
        <f t="shared" si="95"/>
        <v/>
      </c>
    </row>
    <row r="1537" spans="1:12" x14ac:dyDescent="0.8">
      <c r="A1537" s="74">
        <v>1536</v>
      </c>
      <c r="B1537" s="75">
        <v>169601.06533738831</v>
      </c>
      <c r="C1537" s="76">
        <v>28.944881915605741</v>
      </c>
      <c r="D1537" s="76">
        <v>26.056433870497159</v>
      </c>
      <c r="E1537" s="76">
        <v>698.4172906938602</v>
      </c>
      <c r="F1537" s="76">
        <v>32.257912664489147</v>
      </c>
      <c r="G1537" s="77">
        <v>3</v>
      </c>
      <c r="H1537" s="80">
        <f t="shared" si="92"/>
        <v>32.257912664489147</v>
      </c>
      <c r="I1537" s="80">
        <f t="shared" si="93"/>
        <v>698.4172906938602</v>
      </c>
      <c r="K1537" s="80">
        <f t="shared" si="94"/>
        <v>698.4172906938602</v>
      </c>
      <c r="L1537" s="80">
        <f t="shared" si="95"/>
        <v>698.4172906938602</v>
      </c>
    </row>
    <row r="1538" spans="1:12" x14ac:dyDescent="0.8">
      <c r="A1538" s="74">
        <v>1537</v>
      </c>
      <c r="B1538" s="75">
        <v>177589.61488436349</v>
      </c>
      <c r="C1538" s="76">
        <v>36.058906013029443</v>
      </c>
      <c r="D1538" s="76">
        <v>28.771998071562084</v>
      </c>
      <c r="E1538" s="76">
        <v>561.95682668666473</v>
      </c>
      <c r="F1538" s="76">
        <v>39.65241180083742</v>
      </c>
      <c r="G1538" s="77">
        <v>2</v>
      </c>
      <c r="H1538" s="80">
        <f t="shared" si="92"/>
        <v>36.058906013029443</v>
      </c>
      <c r="I1538" s="80">
        <f t="shared" si="93"/>
        <v>1000</v>
      </c>
      <c r="K1538" s="80">
        <f t="shared" si="94"/>
        <v>0</v>
      </c>
      <c r="L1538" s="80" t="str">
        <f t="shared" si="95"/>
        <v/>
      </c>
    </row>
    <row r="1539" spans="1:12" x14ac:dyDescent="0.8">
      <c r="A1539" s="74">
        <v>1538</v>
      </c>
      <c r="B1539" s="75">
        <v>146814.7632115304</v>
      </c>
      <c r="C1539" s="76">
        <v>32.88919666249258</v>
      </c>
      <c r="D1539" s="76">
        <v>32.026737083079922</v>
      </c>
      <c r="E1539" s="76">
        <v>618.39092509033981</v>
      </c>
      <c r="F1539" s="76">
        <v>43.663937951756211</v>
      </c>
      <c r="G1539" s="77">
        <v>2</v>
      </c>
      <c r="H1539" s="80">
        <f t="shared" ref="H1539:H1602" si="96">IF($G1539 = 1, $D1539, IF($G1539 = 2, $C1539, IF($G1539 = 3, $F1539)))</f>
        <v>32.88919666249258</v>
      </c>
      <c r="I1539" s="80">
        <f t="shared" ref="I1539:I1602" si="97">IF($G1539 = 1, 1000, IF($G1539 = 2, 1000, IF($G1539 = 3, $E1539)))</f>
        <v>1000</v>
      </c>
      <c r="K1539" s="80">
        <f t="shared" ref="K1539:K1602" si="98">IF($G1539 = 3, $E1539, 0)</f>
        <v>0</v>
      </c>
      <c r="L1539" s="80" t="str">
        <f t="shared" ref="L1539:L1602" si="99">IF($G1539 = 3, $E1539, "")</f>
        <v/>
      </c>
    </row>
    <row r="1540" spans="1:12" x14ac:dyDescent="0.8">
      <c r="A1540" s="74">
        <v>1539</v>
      </c>
      <c r="B1540" s="75">
        <v>-297955.03666553437</v>
      </c>
      <c r="C1540" s="76">
        <v>42.338777295096435</v>
      </c>
      <c r="D1540" s="76">
        <v>29.24365401038952</v>
      </c>
      <c r="E1540" s="76">
        <v>579.74071962810751</v>
      </c>
      <c r="F1540" s="76">
        <v>53.72852361058505</v>
      </c>
      <c r="G1540" s="77">
        <v>3</v>
      </c>
      <c r="H1540" s="80">
        <f t="shared" si="96"/>
        <v>53.72852361058505</v>
      </c>
      <c r="I1540" s="80">
        <f t="shared" si="97"/>
        <v>579.74071962810751</v>
      </c>
      <c r="K1540" s="80">
        <f t="shared" si="98"/>
        <v>579.74071962810751</v>
      </c>
      <c r="L1540" s="80">
        <f t="shared" si="99"/>
        <v>579.74071962810751</v>
      </c>
    </row>
    <row r="1541" spans="1:12" x14ac:dyDescent="0.8">
      <c r="A1541" s="74">
        <v>1540</v>
      </c>
      <c r="B1541" s="75">
        <v>291183.68429676932</v>
      </c>
      <c r="C1541" s="76">
        <v>30.451808082491318</v>
      </c>
      <c r="D1541" s="76">
        <v>26.899993233461295</v>
      </c>
      <c r="E1541" s="76">
        <v>543.0222557325809</v>
      </c>
      <c r="F1541" s="76">
        <v>50.171132148713028</v>
      </c>
      <c r="G1541" s="77">
        <v>2</v>
      </c>
      <c r="H1541" s="80">
        <f t="shared" si="96"/>
        <v>30.451808082491318</v>
      </c>
      <c r="I1541" s="80">
        <f t="shared" si="97"/>
        <v>1000</v>
      </c>
      <c r="K1541" s="80">
        <f t="shared" si="98"/>
        <v>0</v>
      </c>
      <c r="L1541" s="80" t="str">
        <f t="shared" si="99"/>
        <v/>
      </c>
    </row>
    <row r="1542" spans="1:12" x14ac:dyDescent="0.8">
      <c r="A1542" s="74">
        <v>1541</v>
      </c>
      <c r="B1542" s="75">
        <v>188584.45247892803</v>
      </c>
      <c r="C1542" s="76">
        <v>36.28562705913005</v>
      </c>
      <c r="D1542" s="76">
        <v>22.327068321134206</v>
      </c>
      <c r="E1542" s="76">
        <v>436.68702358745207</v>
      </c>
      <c r="F1542" s="76">
        <v>40.861971253798416</v>
      </c>
      <c r="G1542" s="77">
        <v>2</v>
      </c>
      <c r="H1542" s="80">
        <f t="shared" si="96"/>
        <v>36.28562705913005</v>
      </c>
      <c r="I1542" s="80">
        <f t="shared" si="97"/>
        <v>1000</v>
      </c>
      <c r="K1542" s="80">
        <f t="shared" si="98"/>
        <v>0</v>
      </c>
      <c r="L1542" s="80" t="str">
        <f t="shared" si="99"/>
        <v/>
      </c>
    </row>
    <row r="1543" spans="1:12" x14ac:dyDescent="0.8">
      <c r="A1543" s="74">
        <v>1542</v>
      </c>
      <c r="B1543" s="75">
        <v>375897.34585929452</v>
      </c>
      <c r="C1543" s="76">
        <v>37.469867426780823</v>
      </c>
      <c r="D1543" s="76">
        <v>29.966987754048326</v>
      </c>
      <c r="E1543" s="76">
        <v>662.47227210915344</v>
      </c>
      <c r="F1543" s="76">
        <v>46.807051454147143</v>
      </c>
      <c r="G1543" s="77">
        <v>2</v>
      </c>
      <c r="H1543" s="80">
        <f t="shared" si="96"/>
        <v>37.469867426780823</v>
      </c>
      <c r="I1543" s="80">
        <f t="shared" si="97"/>
        <v>1000</v>
      </c>
      <c r="K1543" s="80">
        <f t="shared" si="98"/>
        <v>0</v>
      </c>
      <c r="L1543" s="80" t="str">
        <f t="shared" si="99"/>
        <v/>
      </c>
    </row>
    <row r="1544" spans="1:12" x14ac:dyDescent="0.8">
      <c r="A1544" s="74">
        <v>1543</v>
      </c>
      <c r="B1544" s="75">
        <v>443295.4065663009</v>
      </c>
      <c r="C1544" s="76">
        <v>35.842078082170559</v>
      </c>
      <c r="D1544" s="76">
        <v>28.488398755721249</v>
      </c>
      <c r="E1544" s="76">
        <v>686.32062904560826</v>
      </c>
      <c r="F1544" s="76">
        <v>51.528060628005193</v>
      </c>
      <c r="G1544" s="77">
        <v>2</v>
      </c>
      <c r="H1544" s="80">
        <f t="shared" si="96"/>
        <v>35.842078082170559</v>
      </c>
      <c r="I1544" s="80">
        <f t="shared" si="97"/>
        <v>1000</v>
      </c>
      <c r="K1544" s="80">
        <f t="shared" si="98"/>
        <v>0</v>
      </c>
      <c r="L1544" s="80" t="str">
        <f t="shared" si="99"/>
        <v/>
      </c>
    </row>
    <row r="1545" spans="1:12" x14ac:dyDescent="0.8">
      <c r="A1545" s="74">
        <v>1544</v>
      </c>
      <c r="B1545" s="75">
        <v>509294.92817418603</v>
      </c>
      <c r="C1545" s="76">
        <v>29.642442127889794</v>
      </c>
      <c r="D1545" s="76">
        <v>27.393807341121239</v>
      </c>
      <c r="E1545" s="76">
        <v>604.37950300770126</v>
      </c>
      <c r="F1545" s="76">
        <v>29.699851405394906</v>
      </c>
      <c r="G1545" s="77">
        <v>2</v>
      </c>
      <c r="H1545" s="80">
        <f t="shared" si="96"/>
        <v>29.642442127889794</v>
      </c>
      <c r="I1545" s="80">
        <f t="shared" si="97"/>
        <v>1000</v>
      </c>
      <c r="K1545" s="80">
        <f t="shared" si="98"/>
        <v>0</v>
      </c>
      <c r="L1545" s="80" t="str">
        <f t="shared" si="99"/>
        <v/>
      </c>
    </row>
    <row r="1546" spans="1:12" x14ac:dyDescent="0.8">
      <c r="A1546" s="74">
        <v>1545</v>
      </c>
      <c r="B1546" s="75">
        <v>468448.07120186929</v>
      </c>
      <c r="C1546" s="76">
        <v>31.814148403181598</v>
      </c>
      <c r="D1546" s="76">
        <v>25.637353699536895</v>
      </c>
      <c r="E1546" s="76">
        <v>499.20333440733759</v>
      </c>
      <c r="F1546" s="76">
        <v>45.909903631790769</v>
      </c>
      <c r="G1546" s="77">
        <v>2</v>
      </c>
      <c r="H1546" s="80">
        <f t="shared" si="96"/>
        <v>31.814148403181598</v>
      </c>
      <c r="I1546" s="80">
        <f t="shared" si="97"/>
        <v>1000</v>
      </c>
      <c r="K1546" s="80">
        <f t="shared" si="98"/>
        <v>0</v>
      </c>
      <c r="L1546" s="80" t="str">
        <f t="shared" si="99"/>
        <v/>
      </c>
    </row>
    <row r="1547" spans="1:12" x14ac:dyDescent="0.8">
      <c r="A1547" s="74">
        <v>1546</v>
      </c>
      <c r="B1547" s="75">
        <v>111008.83998364978</v>
      </c>
      <c r="C1547" s="76">
        <v>44.293413204279233</v>
      </c>
      <c r="D1547" s="76">
        <v>28.008849963746492</v>
      </c>
      <c r="E1547" s="76">
        <v>569.24462380284217</v>
      </c>
      <c r="F1547" s="76">
        <v>43.108115825773673</v>
      </c>
      <c r="G1547" s="77">
        <v>2</v>
      </c>
      <c r="H1547" s="80">
        <f t="shared" si="96"/>
        <v>44.293413204279233</v>
      </c>
      <c r="I1547" s="80">
        <f t="shared" si="97"/>
        <v>1000</v>
      </c>
      <c r="K1547" s="80">
        <f t="shared" si="98"/>
        <v>0</v>
      </c>
      <c r="L1547" s="80" t="str">
        <f t="shared" si="99"/>
        <v/>
      </c>
    </row>
    <row r="1548" spans="1:12" x14ac:dyDescent="0.8">
      <c r="A1548" s="74">
        <v>1547</v>
      </c>
      <c r="B1548" s="75">
        <v>-186371.19944694219</v>
      </c>
      <c r="C1548" s="76">
        <v>24.076596481557427</v>
      </c>
      <c r="D1548" s="76">
        <v>29.218156702554246</v>
      </c>
      <c r="E1548" s="76">
        <v>557.79945214615759</v>
      </c>
      <c r="F1548" s="76">
        <v>46.433390091602405</v>
      </c>
      <c r="G1548" s="77">
        <v>3</v>
      </c>
      <c r="H1548" s="80">
        <f t="shared" si="96"/>
        <v>46.433390091602405</v>
      </c>
      <c r="I1548" s="80">
        <f t="shared" si="97"/>
        <v>557.79945214615759</v>
      </c>
      <c r="K1548" s="80">
        <f t="shared" si="98"/>
        <v>557.79945214615759</v>
      </c>
      <c r="L1548" s="80">
        <f t="shared" si="99"/>
        <v>557.79945214615759</v>
      </c>
    </row>
    <row r="1549" spans="1:12" x14ac:dyDescent="0.8">
      <c r="A1549" s="74">
        <v>1548</v>
      </c>
      <c r="B1549" s="75">
        <v>337702.40742693329</v>
      </c>
      <c r="C1549" s="76">
        <v>33.63754039787122</v>
      </c>
      <c r="D1549" s="76">
        <v>29.889382778490642</v>
      </c>
      <c r="E1549" s="76">
        <v>487.89424975583267</v>
      </c>
      <c r="F1549" s="76">
        <v>39.897684191900488</v>
      </c>
      <c r="G1549" s="77">
        <v>2</v>
      </c>
      <c r="H1549" s="80">
        <f t="shared" si="96"/>
        <v>33.63754039787122</v>
      </c>
      <c r="I1549" s="80">
        <f t="shared" si="97"/>
        <v>1000</v>
      </c>
      <c r="K1549" s="80">
        <f t="shared" si="98"/>
        <v>0</v>
      </c>
      <c r="L1549" s="80" t="str">
        <f t="shared" si="99"/>
        <v/>
      </c>
    </row>
    <row r="1550" spans="1:12" x14ac:dyDescent="0.8">
      <c r="A1550" s="74">
        <v>1549</v>
      </c>
      <c r="B1550" s="75">
        <v>127464.92055054824</v>
      </c>
      <c r="C1550" s="76">
        <v>41.310153559348407</v>
      </c>
      <c r="D1550" s="76">
        <v>27.580564414385293</v>
      </c>
      <c r="E1550" s="76">
        <v>481.59100062056842</v>
      </c>
      <c r="F1550" s="76">
        <v>39.933360757722951</v>
      </c>
      <c r="G1550" s="77">
        <v>2</v>
      </c>
      <c r="H1550" s="80">
        <f t="shared" si="96"/>
        <v>41.310153559348407</v>
      </c>
      <c r="I1550" s="80">
        <f t="shared" si="97"/>
        <v>1000</v>
      </c>
      <c r="K1550" s="80">
        <f t="shared" si="98"/>
        <v>0</v>
      </c>
      <c r="L1550" s="80" t="str">
        <f t="shared" si="99"/>
        <v/>
      </c>
    </row>
    <row r="1551" spans="1:12" x14ac:dyDescent="0.8">
      <c r="A1551" s="74">
        <v>1550</v>
      </c>
      <c r="B1551" s="75">
        <v>-73921.117136385059</v>
      </c>
      <c r="C1551" s="76">
        <v>46.140773279341282</v>
      </c>
      <c r="D1551" s="76">
        <v>34.109869829142212</v>
      </c>
      <c r="E1551" s="76">
        <v>634.23507418638883</v>
      </c>
      <c r="F1551" s="76">
        <v>42.667314337278441</v>
      </c>
      <c r="G1551" s="77">
        <v>2</v>
      </c>
      <c r="H1551" s="80">
        <f t="shared" si="96"/>
        <v>46.140773279341282</v>
      </c>
      <c r="I1551" s="80">
        <f t="shared" si="97"/>
        <v>1000</v>
      </c>
      <c r="K1551" s="80">
        <f t="shared" si="98"/>
        <v>0</v>
      </c>
      <c r="L1551" s="80" t="str">
        <f t="shared" si="99"/>
        <v/>
      </c>
    </row>
    <row r="1552" spans="1:12" x14ac:dyDescent="0.8">
      <c r="A1552" s="74">
        <v>1551</v>
      </c>
      <c r="B1552" s="75">
        <v>580669.71228653425</v>
      </c>
      <c r="C1552" s="76">
        <v>27.647677161112888</v>
      </c>
      <c r="D1552" s="76">
        <v>25.335831577429126</v>
      </c>
      <c r="E1552" s="76">
        <v>467.32520088535705</v>
      </c>
      <c r="F1552" s="76">
        <v>32.542867655125242</v>
      </c>
      <c r="G1552" s="77">
        <v>2</v>
      </c>
      <c r="H1552" s="80">
        <f t="shared" si="96"/>
        <v>27.647677161112888</v>
      </c>
      <c r="I1552" s="80">
        <f t="shared" si="97"/>
        <v>1000</v>
      </c>
      <c r="K1552" s="80">
        <f t="shared" si="98"/>
        <v>0</v>
      </c>
      <c r="L1552" s="80" t="str">
        <f t="shared" si="99"/>
        <v/>
      </c>
    </row>
    <row r="1553" spans="1:12" x14ac:dyDescent="0.8">
      <c r="A1553" s="74">
        <v>1552</v>
      </c>
      <c r="B1553" s="75">
        <v>403911.15357537172</v>
      </c>
      <c r="C1553" s="76">
        <v>38.401466228434842</v>
      </c>
      <c r="D1553" s="76">
        <v>24.152357689179166</v>
      </c>
      <c r="E1553" s="76">
        <v>441.85895299267241</v>
      </c>
      <c r="F1553" s="76">
        <v>36.920537431831363</v>
      </c>
      <c r="G1553" s="77">
        <v>1</v>
      </c>
      <c r="H1553" s="80">
        <f t="shared" si="96"/>
        <v>24.152357689179166</v>
      </c>
      <c r="I1553" s="80">
        <f t="shared" si="97"/>
        <v>1000</v>
      </c>
      <c r="K1553" s="80">
        <f t="shared" si="98"/>
        <v>0</v>
      </c>
      <c r="L1553" s="80" t="str">
        <f t="shared" si="99"/>
        <v/>
      </c>
    </row>
    <row r="1554" spans="1:12" x14ac:dyDescent="0.8">
      <c r="A1554" s="74">
        <v>1553</v>
      </c>
      <c r="B1554" s="75">
        <v>570796.42423966527</v>
      </c>
      <c r="C1554" s="76">
        <v>35.652917580207209</v>
      </c>
      <c r="D1554" s="76">
        <v>28.001158276243153</v>
      </c>
      <c r="E1554" s="76">
        <v>600.7208559011957</v>
      </c>
      <c r="F1554" s="76">
        <v>37.076605736430793</v>
      </c>
      <c r="G1554" s="77">
        <v>1</v>
      </c>
      <c r="H1554" s="80">
        <f t="shared" si="96"/>
        <v>28.001158276243153</v>
      </c>
      <c r="I1554" s="80">
        <f t="shared" si="97"/>
        <v>1000</v>
      </c>
      <c r="K1554" s="80">
        <f t="shared" si="98"/>
        <v>0</v>
      </c>
      <c r="L1554" s="80" t="str">
        <f t="shared" si="99"/>
        <v/>
      </c>
    </row>
    <row r="1555" spans="1:12" x14ac:dyDescent="0.8">
      <c r="A1555" s="74">
        <v>1554</v>
      </c>
      <c r="B1555" s="75">
        <v>-51508.698694889667</v>
      </c>
      <c r="C1555" s="76">
        <v>37.69792643086933</v>
      </c>
      <c r="D1555" s="76">
        <v>31.260364154943012</v>
      </c>
      <c r="E1555" s="76">
        <v>729.49681110638869</v>
      </c>
      <c r="F1555" s="76">
        <v>43.13465329871363</v>
      </c>
      <c r="G1555" s="77">
        <v>3</v>
      </c>
      <c r="H1555" s="80">
        <f t="shared" si="96"/>
        <v>43.13465329871363</v>
      </c>
      <c r="I1555" s="80">
        <f t="shared" si="97"/>
        <v>729.49681110638869</v>
      </c>
      <c r="K1555" s="80">
        <f t="shared" si="98"/>
        <v>729.49681110638869</v>
      </c>
      <c r="L1555" s="80">
        <f t="shared" si="99"/>
        <v>729.49681110638869</v>
      </c>
    </row>
    <row r="1556" spans="1:12" x14ac:dyDescent="0.8">
      <c r="A1556" s="74">
        <v>1555</v>
      </c>
      <c r="B1556" s="75">
        <v>-121705.40580392862</v>
      </c>
      <c r="C1556" s="76">
        <v>35.28216045456638</v>
      </c>
      <c r="D1556" s="76">
        <v>32.462445171333052</v>
      </c>
      <c r="E1556" s="76">
        <v>570.7055712886272</v>
      </c>
      <c r="F1556" s="76">
        <v>45.211495656380009</v>
      </c>
      <c r="G1556" s="77">
        <v>3</v>
      </c>
      <c r="H1556" s="80">
        <f t="shared" si="96"/>
        <v>45.211495656380009</v>
      </c>
      <c r="I1556" s="80">
        <f t="shared" si="97"/>
        <v>570.7055712886272</v>
      </c>
      <c r="K1556" s="80">
        <f t="shared" si="98"/>
        <v>570.7055712886272</v>
      </c>
      <c r="L1556" s="80">
        <f t="shared" si="99"/>
        <v>570.7055712886272</v>
      </c>
    </row>
    <row r="1557" spans="1:12" x14ac:dyDescent="0.8">
      <c r="A1557" s="74">
        <v>1556</v>
      </c>
      <c r="B1557" s="75">
        <v>-156640.64352479461</v>
      </c>
      <c r="C1557" s="76">
        <v>36.926037278444326</v>
      </c>
      <c r="D1557" s="76">
        <v>32.094354355360529</v>
      </c>
      <c r="E1557" s="76">
        <v>620.31930942547058</v>
      </c>
      <c r="F1557" s="76">
        <v>43.170893245457165</v>
      </c>
      <c r="G1557" s="77">
        <v>3</v>
      </c>
      <c r="H1557" s="80">
        <f t="shared" si="96"/>
        <v>43.170893245457165</v>
      </c>
      <c r="I1557" s="80">
        <f t="shared" si="97"/>
        <v>620.31930942547058</v>
      </c>
      <c r="K1557" s="80">
        <f t="shared" si="98"/>
        <v>620.31930942547058</v>
      </c>
      <c r="L1557" s="80">
        <f t="shared" si="99"/>
        <v>620.31930942547058</v>
      </c>
    </row>
    <row r="1558" spans="1:12" x14ac:dyDescent="0.8">
      <c r="A1558" s="74">
        <v>1557</v>
      </c>
      <c r="B1558" s="75">
        <v>-38274.55564117874</v>
      </c>
      <c r="C1558" s="76">
        <v>46.659733205770074</v>
      </c>
      <c r="D1558" s="76">
        <v>29.690252028235456</v>
      </c>
      <c r="E1558" s="76">
        <v>739.57561792212766</v>
      </c>
      <c r="F1558" s="76">
        <v>36.23466194340449</v>
      </c>
      <c r="G1558" s="77">
        <v>2</v>
      </c>
      <c r="H1558" s="80">
        <f t="shared" si="96"/>
        <v>46.659733205770074</v>
      </c>
      <c r="I1558" s="80">
        <f t="shared" si="97"/>
        <v>1000</v>
      </c>
      <c r="K1558" s="80">
        <f t="shared" si="98"/>
        <v>0</v>
      </c>
      <c r="L1558" s="80" t="str">
        <f t="shared" si="99"/>
        <v/>
      </c>
    </row>
    <row r="1559" spans="1:12" x14ac:dyDescent="0.8">
      <c r="A1559" s="74">
        <v>1558</v>
      </c>
      <c r="B1559" s="75">
        <v>89897.221836145502</v>
      </c>
      <c r="C1559" s="76">
        <v>43.816099615636205</v>
      </c>
      <c r="D1559" s="76">
        <v>22.213310887499198</v>
      </c>
      <c r="E1559" s="76">
        <v>463.87098824597888</v>
      </c>
      <c r="F1559" s="76">
        <v>33.604070241413908</v>
      </c>
      <c r="G1559" s="77">
        <v>2</v>
      </c>
      <c r="H1559" s="80">
        <f t="shared" si="96"/>
        <v>43.816099615636205</v>
      </c>
      <c r="I1559" s="80">
        <f t="shared" si="97"/>
        <v>1000</v>
      </c>
      <c r="K1559" s="80">
        <f t="shared" si="98"/>
        <v>0</v>
      </c>
      <c r="L1559" s="80" t="str">
        <f t="shared" si="99"/>
        <v/>
      </c>
    </row>
    <row r="1560" spans="1:12" x14ac:dyDescent="0.8">
      <c r="A1560" s="74">
        <v>1559</v>
      </c>
      <c r="B1560" s="75">
        <v>726053.4735746209</v>
      </c>
      <c r="C1560" s="76">
        <v>24.180844959309709</v>
      </c>
      <c r="D1560" s="76">
        <v>23.414189836451129</v>
      </c>
      <c r="E1560" s="76">
        <v>566.07242023846743</v>
      </c>
      <c r="F1560" s="76">
        <v>31.133504496360736</v>
      </c>
      <c r="G1560" s="77">
        <v>2</v>
      </c>
      <c r="H1560" s="80">
        <f t="shared" si="96"/>
        <v>24.180844959309709</v>
      </c>
      <c r="I1560" s="80">
        <f t="shared" si="97"/>
        <v>1000</v>
      </c>
      <c r="K1560" s="80">
        <f t="shared" si="98"/>
        <v>0</v>
      </c>
      <c r="L1560" s="80" t="str">
        <f t="shared" si="99"/>
        <v/>
      </c>
    </row>
    <row r="1561" spans="1:12" x14ac:dyDescent="0.8">
      <c r="A1561" s="74">
        <v>1560</v>
      </c>
      <c r="B1561" s="75">
        <v>96531.708364726976</v>
      </c>
      <c r="C1561" s="76">
        <v>41.185918812870298</v>
      </c>
      <c r="D1561" s="76">
        <v>24.561333482756162</v>
      </c>
      <c r="E1561" s="76">
        <v>541.20667883312774</v>
      </c>
      <c r="F1561" s="76">
        <v>45.804541006447678</v>
      </c>
      <c r="G1561" s="77">
        <v>2</v>
      </c>
      <c r="H1561" s="80">
        <f t="shared" si="96"/>
        <v>41.185918812870298</v>
      </c>
      <c r="I1561" s="80">
        <f t="shared" si="97"/>
        <v>1000</v>
      </c>
      <c r="K1561" s="80">
        <f t="shared" si="98"/>
        <v>0</v>
      </c>
      <c r="L1561" s="80" t="str">
        <f t="shared" si="99"/>
        <v/>
      </c>
    </row>
    <row r="1562" spans="1:12" x14ac:dyDescent="0.8">
      <c r="A1562" s="74">
        <v>1561</v>
      </c>
      <c r="B1562" s="75">
        <v>416145.40529467491</v>
      </c>
      <c r="C1562" s="76">
        <v>26.978509290576504</v>
      </c>
      <c r="D1562" s="76">
        <v>32.004862061295782</v>
      </c>
      <c r="E1562" s="76">
        <v>549.25528289676788</v>
      </c>
      <c r="F1562" s="76">
        <v>49.011980664819482</v>
      </c>
      <c r="G1562" s="77">
        <v>2</v>
      </c>
      <c r="H1562" s="80">
        <f t="shared" si="96"/>
        <v>26.978509290576504</v>
      </c>
      <c r="I1562" s="80">
        <f t="shared" si="97"/>
        <v>1000</v>
      </c>
      <c r="K1562" s="80">
        <f t="shared" si="98"/>
        <v>0</v>
      </c>
      <c r="L1562" s="80" t="str">
        <f t="shared" si="99"/>
        <v/>
      </c>
    </row>
    <row r="1563" spans="1:12" x14ac:dyDescent="0.8">
      <c r="A1563" s="74">
        <v>1562</v>
      </c>
      <c r="B1563" s="75">
        <v>443709.14982866566</v>
      </c>
      <c r="C1563" s="76">
        <v>33.718077699424754</v>
      </c>
      <c r="D1563" s="76">
        <v>31.173809116025204</v>
      </c>
      <c r="E1563" s="76">
        <v>726.81374624006014</v>
      </c>
      <c r="F1563" s="76">
        <v>37.412997395082009</v>
      </c>
      <c r="G1563" s="77">
        <v>2</v>
      </c>
      <c r="H1563" s="80">
        <f t="shared" si="96"/>
        <v>33.718077699424754</v>
      </c>
      <c r="I1563" s="80">
        <f t="shared" si="97"/>
        <v>1000</v>
      </c>
      <c r="K1563" s="80">
        <f t="shared" si="98"/>
        <v>0</v>
      </c>
      <c r="L1563" s="80" t="str">
        <f t="shared" si="99"/>
        <v/>
      </c>
    </row>
    <row r="1564" spans="1:12" x14ac:dyDescent="0.8">
      <c r="A1564" s="74">
        <v>1563</v>
      </c>
      <c r="B1564" s="75">
        <v>265209.98332394566</v>
      </c>
      <c r="C1564" s="76">
        <v>36.347592938725185</v>
      </c>
      <c r="D1564" s="76">
        <v>30.907475913220772</v>
      </c>
      <c r="E1564" s="76">
        <v>677.3902366603628</v>
      </c>
      <c r="F1564" s="76">
        <v>33.839824967134994</v>
      </c>
      <c r="G1564" s="77">
        <v>2</v>
      </c>
      <c r="H1564" s="80">
        <f t="shared" si="96"/>
        <v>36.347592938725185</v>
      </c>
      <c r="I1564" s="80">
        <f t="shared" si="97"/>
        <v>1000</v>
      </c>
      <c r="K1564" s="80">
        <f t="shared" si="98"/>
        <v>0</v>
      </c>
      <c r="L1564" s="80" t="str">
        <f t="shared" si="99"/>
        <v/>
      </c>
    </row>
    <row r="1565" spans="1:12" x14ac:dyDescent="0.8">
      <c r="A1565" s="74">
        <v>1564</v>
      </c>
      <c r="B1565" s="75">
        <v>302770.83393949619</v>
      </c>
      <c r="C1565" s="76">
        <v>37.095589967548165</v>
      </c>
      <c r="D1565" s="76">
        <v>24.23375453938446</v>
      </c>
      <c r="E1565" s="76">
        <v>497.93331517641121</v>
      </c>
      <c r="F1565" s="76">
        <v>50.186693564970426</v>
      </c>
      <c r="G1565" s="77">
        <v>2</v>
      </c>
      <c r="H1565" s="80">
        <f t="shared" si="96"/>
        <v>37.095589967548165</v>
      </c>
      <c r="I1565" s="80">
        <f t="shared" si="97"/>
        <v>1000</v>
      </c>
      <c r="K1565" s="80">
        <f t="shared" si="98"/>
        <v>0</v>
      </c>
      <c r="L1565" s="80" t="str">
        <f t="shared" si="99"/>
        <v/>
      </c>
    </row>
    <row r="1566" spans="1:12" x14ac:dyDescent="0.8">
      <c r="A1566" s="74">
        <v>1565</v>
      </c>
      <c r="B1566" s="75">
        <v>267886.80553876096</v>
      </c>
      <c r="C1566" s="76">
        <v>36.396968055313806</v>
      </c>
      <c r="D1566" s="76">
        <v>29.881379188997514</v>
      </c>
      <c r="E1566" s="76">
        <v>621.51508252145538</v>
      </c>
      <c r="F1566" s="76">
        <v>41.882545518278974</v>
      </c>
      <c r="G1566" s="77">
        <v>2</v>
      </c>
      <c r="H1566" s="80">
        <f t="shared" si="96"/>
        <v>36.396968055313806</v>
      </c>
      <c r="I1566" s="80">
        <f t="shared" si="97"/>
        <v>1000</v>
      </c>
      <c r="K1566" s="80">
        <f t="shared" si="98"/>
        <v>0</v>
      </c>
      <c r="L1566" s="80" t="str">
        <f t="shared" si="99"/>
        <v/>
      </c>
    </row>
    <row r="1567" spans="1:12" x14ac:dyDescent="0.8">
      <c r="A1567" s="74">
        <v>1566</v>
      </c>
      <c r="B1567" s="75">
        <v>16774.503985381685</v>
      </c>
      <c r="C1567" s="76">
        <v>44.958605145676763</v>
      </c>
      <c r="D1567" s="76">
        <v>34.228061185574866</v>
      </c>
      <c r="E1567" s="76">
        <v>538.69274370602056</v>
      </c>
      <c r="F1567" s="76">
        <v>36.121333096534649</v>
      </c>
      <c r="G1567" s="77">
        <v>2</v>
      </c>
      <c r="H1567" s="80">
        <f t="shared" si="96"/>
        <v>44.958605145676763</v>
      </c>
      <c r="I1567" s="80">
        <f t="shared" si="97"/>
        <v>1000</v>
      </c>
      <c r="K1567" s="80">
        <f t="shared" si="98"/>
        <v>0</v>
      </c>
      <c r="L1567" s="80" t="str">
        <f t="shared" si="99"/>
        <v/>
      </c>
    </row>
    <row r="1568" spans="1:12" x14ac:dyDescent="0.8">
      <c r="A1568" s="74">
        <v>1567</v>
      </c>
      <c r="B1568" s="75">
        <v>545847.93523426587</v>
      </c>
      <c r="C1568" s="76">
        <v>28.920956665820849</v>
      </c>
      <c r="D1568" s="76">
        <v>22.915390019652818</v>
      </c>
      <c r="E1568" s="76">
        <v>428.52088442739279</v>
      </c>
      <c r="F1568" s="76">
        <v>53.239813256349628</v>
      </c>
      <c r="G1568" s="77">
        <v>2</v>
      </c>
      <c r="H1568" s="80">
        <f t="shared" si="96"/>
        <v>28.920956665820849</v>
      </c>
      <c r="I1568" s="80">
        <f t="shared" si="97"/>
        <v>1000</v>
      </c>
      <c r="K1568" s="80">
        <f t="shared" si="98"/>
        <v>0</v>
      </c>
      <c r="L1568" s="80" t="str">
        <f t="shared" si="99"/>
        <v/>
      </c>
    </row>
    <row r="1569" spans="1:12" x14ac:dyDescent="0.8">
      <c r="A1569" s="74">
        <v>1568</v>
      </c>
      <c r="B1569" s="75">
        <v>431496.56227307348</v>
      </c>
      <c r="C1569" s="76">
        <v>37.424445260648916</v>
      </c>
      <c r="D1569" s="76">
        <v>27.019246244484506</v>
      </c>
      <c r="E1569" s="76">
        <v>631.57311630722688</v>
      </c>
      <c r="F1569" s="76">
        <v>42.05742637521444</v>
      </c>
      <c r="G1569" s="77">
        <v>1</v>
      </c>
      <c r="H1569" s="80">
        <f t="shared" si="96"/>
        <v>27.019246244484506</v>
      </c>
      <c r="I1569" s="80">
        <f t="shared" si="97"/>
        <v>1000</v>
      </c>
      <c r="K1569" s="80">
        <f t="shared" si="98"/>
        <v>0</v>
      </c>
      <c r="L1569" s="80" t="str">
        <f t="shared" si="99"/>
        <v/>
      </c>
    </row>
    <row r="1570" spans="1:12" x14ac:dyDescent="0.8">
      <c r="A1570" s="74">
        <v>1569</v>
      </c>
      <c r="B1570" s="75">
        <v>289681.81945495657</v>
      </c>
      <c r="C1570" s="76">
        <v>37.721483828344006</v>
      </c>
      <c r="D1570" s="76">
        <v>29.155947465087028</v>
      </c>
      <c r="E1570" s="76">
        <v>715.75539848376548</v>
      </c>
      <c r="F1570" s="76">
        <v>37.075619109661581</v>
      </c>
      <c r="G1570" s="77">
        <v>1</v>
      </c>
      <c r="H1570" s="80">
        <f t="shared" si="96"/>
        <v>29.155947465087028</v>
      </c>
      <c r="I1570" s="80">
        <f t="shared" si="97"/>
        <v>1000</v>
      </c>
      <c r="K1570" s="80">
        <f t="shared" si="98"/>
        <v>0</v>
      </c>
      <c r="L1570" s="80" t="str">
        <f t="shared" si="99"/>
        <v/>
      </c>
    </row>
    <row r="1571" spans="1:12" x14ac:dyDescent="0.8">
      <c r="A1571" s="74">
        <v>1570</v>
      </c>
      <c r="B1571" s="75">
        <v>389486.77066007792</v>
      </c>
      <c r="C1571" s="76">
        <v>32.821192941896086</v>
      </c>
      <c r="D1571" s="76">
        <v>23.372794806631735</v>
      </c>
      <c r="E1571" s="76">
        <v>691.56288164440548</v>
      </c>
      <c r="F1571" s="76">
        <v>41.558666198141765</v>
      </c>
      <c r="G1571" s="77">
        <v>2</v>
      </c>
      <c r="H1571" s="80">
        <f t="shared" si="96"/>
        <v>32.821192941896086</v>
      </c>
      <c r="I1571" s="80">
        <f t="shared" si="97"/>
        <v>1000</v>
      </c>
      <c r="K1571" s="80">
        <f t="shared" si="98"/>
        <v>0</v>
      </c>
      <c r="L1571" s="80" t="str">
        <f t="shared" si="99"/>
        <v/>
      </c>
    </row>
    <row r="1572" spans="1:12" x14ac:dyDescent="0.8">
      <c r="A1572" s="74">
        <v>1571</v>
      </c>
      <c r="B1572" s="75">
        <v>477879.65627516108</v>
      </c>
      <c r="C1572" s="76">
        <v>32.420400973393534</v>
      </c>
      <c r="D1572" s="76">
        <v>25.152037869746518</v>
      </c>
      <c r="E1572" s="76">
        <v>538.05865385385505</v>
      </c>
      <c r="F1572" s="76">
        <v>31.954833140358758</v>
      </c>
      <c r="G1572" s="77">
        <v>1</v>
      </c>
      <c r="H1572" s="80">
        <f t="shared" si="96"/>
        <v>25.152037869746518</v>
      </c>
      <c r="I1572" s="80">
        <f t="shared" si="97"/>
        <v>1000</v>
      </c>
      <c r="K1572" s="80">
        <f t="shared" si="98"/>
        <v>0</v>
      </c>
      <c r="L1572" s="80" t="str">
        <f t="shared" si="99"/>
        <v/>
      </c>
    </row>
    <row r="1573" spans="1:12" x14ac:dyDescent="0.8">
      <c r="A1573" s="74">
        <v>1572</v>
      </c>
      <c r="B1573" s="75">
        <v>7835.0546981019434</v>
      </c>
      <c r="C1573" s="76">
        <v>44.453242311817718</v>
      </c>
      <c r="D1573" s="76">
        <v>25.167129871891351</v>
      </c>
      <c r="E1573" s="76">
        <v>514.05942405716007</v>
      </c>
      <c r="F1573" s="76">
        <v>46.29562873793374</v>
      </c>
      <c r="G1573" s="77">
        <v>2</v>
      </c>
      <c r="H1573" s="80">
        <f t="shared" si="96"/>
        <v>44.453242311817718</v>
      </c>
      <c r="I1573" s="80">
        <f t="shared" si="97"/>
        <v>1000</v>
      </c>
      <c r="K1573" s="80">
        <f t="shared" si="98"/>
        <v>0</v>
      </c>
      <c r="L1573" s="80" t="str">
        <f t="shared" si="99"/>
        <v/>
      </c>
    </row>
    <row r="1574" spans="1:12" x14ac:dyDescent="0.8">
      <c r="A1574" s="74">
        <v>1573</v>
      </c>
      <c r="B1574" s="75">
        <v>291225.98640186526</v>
      </c>
      <c r="C1574" s="76">
        <v>36.577825713870745</v>
      </c>
      <c r="D1574" s="76">
        <v>26.467956183836904</v>
      </c>
      <c r="E1574" s="76">
        <v>621.02806572456564</v>
      </c>
      <c r="F1574" s="76">
        <v>50.381645393205943</v>
      </c>
      <c r="G1574" s="77">
        <v>2</v>
      </c>
      <c r="H1574" s="80">
        <f t="shared" si="96"/>
        <v>36.577825713870745</v>
      </c>
      <c r="I1574" s="80">
        <f t="shared" si="97"/>
        <v>1000</v>
      </c>
      <c r="K1574" s="80">
        <f t="shared" si="98"/>
        <v>0</v>
      </c>
      <c r="L1574" s="80" t="str">
        <f t="shared" si="99"/>
        <v/>
      </c>
    </row>
    <row r="1575" spans="1:12" x14ac:dyDescent="0.8">
      <c r="A1575" s="74">
        <v>1574</v>
      </c>
      <c r="B1575" s="75">
        <v>301605.72738811444</v>
      </c>
      <c r="C1575" s="76">
        <v>34.050858089961061</v>
      </c>
      <c r="D1575" s="76">
        <v>27.356435950485388</v>
      </c>
      <c r="E1575" s="76">
        <v>571.23378488729202</v>
      </c>
      <c r="F1575" s="76">
        <v>41.10093259753755</v>
      </c>
      <c r="G1575" s="77">
        <v>2</v>
      </c>
      <c r="H1575" s="80">
        <f t="shared" si="96"/>
        <v>34.050858089961061</v>
      </c>
      <c r="I1575" s="80">
        <f t="shared" si="97"/>
        <v>1000</v>
      </c>
      <c r="K1575" s="80">
        <f t="shared" si="98"/>
        <v>0</v>
      </c>
      <c r="L1575" s="80" t="str">
        <f t="shared" si="99"/>
        <v/>
      </c>
    </row>
    <row r="1576" spans="1:12" x14ac:dyDescent="0.8">
      <c r="A1576" s="74">
        <v>1575</v>
      </c>
      <c r="B1576" s="75">
        <v>422587.48100220086</v>
      </c>
      <c r="C1576" s="76">
        <v>30.082800703024674</v>
      </c>
      <c r="D1576" s="76">
        <v>29.284154479356324</v>
      </c>
      <c r="E1576" s="76">
        <v>523.76771415044971</v>
      </c>
      <c r="F1576" s="76">
        <v>43.652663757428002</v>
      </c>
      <c r="G1576" s="77">
        <v>2</v>
      </c>
      <c r="H1576" s="80">
        <f t="shared" si="96"/>
        <v>30.082800703024674</v>
      </c>
      <c r="I1576" s="80">
        <f t="shared" si="97"/>
        <v>1000</v>
      </c>
      <c r="K1576" s="80">
        <f t="shared" si="98"/>
        <v>0</v>
      </c>
      <c r="L1576" s="80" t="str">
        <f t="shared" si="99"/>
        <v/>
      </c>
    </row>
    <row r="1577" spans="1:12" x14ac:dyDescent="0.8">
      <c r="A1577" s="74">
        <v>1576</v>
      </c>
      <c r="B1577" s="75">
        <v>569469.77100593853</v>
      </c>
      <c r="C1577" s="76">
        <v>30.236252263650293</v>
      </c>
      <c r="D1577" s="76">
        <v>32.620595961610519</v>
      </c>
      <c r="E1577" s="76">
        <v>534.07826257267402</v>
      </c>
      <c r="F1577" s="76">
        <v>37.130521303419769</v>
      </c>
      <c r="G1577" s="77">
        <v>2</v>
      </c>
      <c r="H1577" s="80">
        <f t="shared" si="96"/>
        <v>30.236252263650293</v>
      </c>
      <c r="I1577" s="80">
        <f t="shared" si="97"/>
        <v>1000</v>
      </c>
      <c r="K1577" s="80">
        <f t="shared" si="98"/>
        <v>0</v>
      </c>
      <c r="L1577" s="80" t="str">
        <f t="shared" si="99"/>
        <v/>
      </c>
    </row>
    <row r="1578" spans="1:12" x14ac:dyDescent="0.8">
      <c r="A1578" s="74">
        <v>1577</v>
      </c>
      <c r="B1578" s="75">
        <v>-109642.41120361234</v>
      </c>
      <c r="C1578" s="76">
        <v>36.370453849279635</v>
      </c>
      <c r="D1578" s="76">
        <v>21.309901887308314</v>
      </c>
      <c r="E1578" s="76">
        <v>737.41358158661478</v>
      </c>
      <c r="F1578" s="76">
        <v>45.102024350185644</v>
      </c>
      <c r="G1578" s="77">
        <v>3</v>
      </c>
      <c r="H1578" s="80">
        <f t="shared" si="96"/>
        <v>45.102024350185644</v>
      </c>
      <c r="I1578" s="80">
        <f t="shared" si="97"/>
        <v>737.41358158661478</v>
      </c>
      <c r="K1578" s="80">
        <f t="shared" si="98"/>
        <v>737.41358158661478</v>
      </c>
      <c r="L1578" s="80">
        <f t="shared" si="99"/>
        <v>737.41358158661478</v>
      </c>
    </row>
    <row r="1579" spans="1:12" x14ac:dyDescent="0.8">
      <c r="A1579" s="74">
        <v>1578</v>
      </c>
      <c r="B1579" s="75">
        <v>480365.71477921586</v>
      </c>
      <c r="C1579" s="76">
        <v>29.230997325567234</v>
      </c>
      <c r="D1579" s="76">
        <v>27.882028477393622</v>
      </c>
      <c r="E1579" s="76">
        <v>660.48239043835395</v>
      </c>
      <c r="F1579" s="76">
        <v>39.906870760361016</v>
      </c>
      <c r="G1579" s="77">
        <v>2</v>
      </c>
      <c r="H1579" s="80">
        <f t="shared" si="96"/>
        <v>29.230997325567234</v>
      </c>
      <c r="I1579" s="80">
        <f t="shared" si="97"/>
        <v>1000</v>
      </c>
      <c r="K1579" s="80">
        <f t="shared" si="98"/>
        <v>0</v>
      </c>
      <c r="L1579" s="80" t="str">
        <f t="shared" si="99"/>
        <v/>
      </c>
    </row>
    <row r="1580" spans="1:12" x14ac:dyDescent="0.8">
      <c r="A1580" s="74">
        <v>1579</v>
      </c>
      <c r="B1580" s="75">
        <v>453856.10517144203</v>
      </c>
      <c r="C1580" s="76">
        <v>32.673329724040585</v>
      </c>
      <c r="D1580" s="76">
        <v>30.1967106057674</v>
      </c>
      <c r="E1580" s="76">
        <v>725.817738375099</v>
      </c>
      <c r="F1580" s="76">
        <v>47.36994660563041</v>
      </c>
      <c r="G1580" s="77">
        <v>1</v>
      </c>
      <c r="H1580" s="80">
        <f t="shared" si="96"/>
        <v>30.1967106057674</v>
      </c>
      <c r="I1580" s="80">
        <f t="shared" si="97"/>
        <v>1000</v>
      </c>
      <c r="K1580" s="80">
        <f t="shared" si="98"/>
        <v>0</v>
      </c>
      <c r="L1580" s="80" t="str">
        <f t="shared" si="99"/>
        <v/>
      </c>
    </row>
    <row r="1581" spans="1:12" x14ac:dyDescent="0.8">
      <c r="A1581" s="74">
        <v>1580</v>
      </c>
      <c r="B1581" s="75">
        <v>-103161.52317443117</v>
      </c>
      <c r="C1581" s="76">
        <v>39.975848274675656</v>
      </c>
      <c r="D1581" s="76">
        <v>28.37300012713774</v>
      </c>
      <c r="E1581" s="76">
        <v>550.35887531498611</v>
      </c>
      <c r="F1581" s="76">
        <v>38.411826882593871</v>
      </c>
      <c r="G1581" s="77">
        <v>3</v>
      </c>
      <c r="H1581" s="80">
        <f t="shared" si="96"/>
        <v>38.411826882593871</v>
      </c>
      <c r="I1581" s="80">
        <f t="shared" si="97"/>
        <v>550.35887531498611</v>
      </c>
      <c r="K1581" s="80">
        <f t="shared" si="98"/>
        <v>550.35887531498611</v>
      </c>
      <c r="L1581" s="80">
        <f t="shared" si="99"/>
        <v>550.35887531498611</v>
      </c>
    </row>
    <row r="1582" spans="1:12" x14ac:dyDescent="0.8">
      <c r="A1582" s="74">
        <v>1581</v>
      </c>
      <c r="B1582" s="75">
        <v>323783.24403528124</v>
      </c>
      <c r="C1582" s="76">
        <v>32.208461807072851</v>
      </c>
      <c r="D1582" s="76">
        <v>25.466523988831419</v>
      </c>
      <c r="E1582" s="76">
        <v>484.42898400617639</v>
      </c>
      <c r="F1582" s="76">
        <v>44.045575540893992</v>
      </c>
      <c r="G1582" s="77">
        <v>2</v>
      </c>
      <c r="H1582" s="80">
        <f t="shared" si="96"/>
        <v>32.208461807072851</v>
      </c>
      <c r="I1582" s="80">
        <f t="shared" si="97"/>
        <v>1000</v>
      </c>
      <c r="K1582" s="80">
        <f t="shared" si="98"/>
        <v>0</v>
      </c>
      <c r="L1582" s="80" t="str">
        <f t="shared" si="99"/>
        <v/>
      </c>
    </row>
    <row r="1583" spans="1:12" x14ac:dyDescent="0.8">
      <c r="A1583" s="74">
        <v>1582</v>
      </c>
      <c r="B1583" s="75">
        <v>-120035.94227336347</v>
      </c>
      <c r="C1583" s="76">
        <v>46.358040115154253</v>
      </c>
      <c r="D1583" s="76">
        <v>26.325198720155704</v>
      </c>
      <c r="E1583" s="76">
        <v>696.96219915284348</v>
      </c>
      <c r="F1583" s="76">
        <v>41.10336343331204</v>
      </c>
      <c r="G1583" s="77">
        <v>2</v>
      </c>
      <c r="H1583" s="80">
        <f t="shared" si="96"/>
        <v>46.358040115154253</v>
      </c>
      <c r="I1583" s="80">
        <f t="shared" si="97"/>
        <v>1000</v>
      </c>
      <c r="K1583" s="80">
        <f t="shared" si="98"/>
        <v>0</v>
      </c>
      <c r="L1583" s="80" t="str">
        <f t="shared" si="99"/>
        <v/>
      </c>
    </row>
    <row r="1584" spans="1:12" x14ac:dyDescent="0.8">
      <c r="A1584" s="74">
        <v>1583</v>
      </c>
      <c r="B1584" s="75">
        <v>45444.412480688654</v>
      </c>
      <c r="C1584" s="76">
        <v>43.49739641115471</v>
      </c>
      <c r="D1584" s="76">
        <v>30.434974682563467</v>
      </c>
      <c r="E1584" s="76">
        <v>427.87627669163896</v>
      </c>
      <c r="F1584" s="76">
        <v>45.90763469634814</v>
      </c>
      <c r="G1584" s="77">
        <v>2</v>
      </c>
      <c r="H1584" s="80">
        <f t="shared" si="96"/>
        <v>43.49739641115471</v>
      </c>
      <c r="I1584" s="80">
        <f t="shared" si="97"/>
        <v>1000</v>
      </c>
      <c r="K1584" s="80">
        <f t="shared" si="98"/>
        <v>0</v>
      </c>
      <c r="L1584" s="80" t="str">
        <f t="shared" si="99"/>
        <v/>
      </c>
    </row>
    <row r="1585" spans="1:12" x14ac:dyDescent="0.8">
      <c r="A1585" s="74">
        <v>1584</v>
      </c>
      <c r="B1585" s="75">
        <v>305655.49503609398</v>
      </c>
      <c r="C1585" s="76">
        <v>32.664261656701733</v>
      </c>
      <c r="D1585" s="76">
        <v>31.297264647152559</v>
      </c>
      <c r="E1585" s="76">
        <v>705.51291778158577</v>
      </c>
      <c r="F1585" s="76">
        <v>44.95566069063397</v>
      </c>
      <c r="G1585" s="77">
        <v>2</v>
      </c>
      <c r="H1585" s="80">
        <f t="shared" si="96"/>
        <v>32.664261656701733</v>
      </c>
      <c r="I1585" s="80">
        <f t="shared" si="97"/>
        <v>1000</v>
      </c>
      <c r="K1585" s="80">
        <f t="shared" si="98"/>
        <v>0</v>
      </c>
      <c r="L1585" s="80" t="str">
        <f t="shared" si="99"/>
        <v/>
      </c>
    </row>
    <row r="1586" spans="1:12" x14ac:dyDescent="0.8">
      <c r="A1586" s="74">
        <v>1585</v>
      </c>
      <c r="B1586" s="75">
        <v>427191.57178748772</v>
      </c>
      <c r="C1586" s="76">
        <v>32.803152807365301</v>
      </c>
      <c r="D1586" s="76">
        <v>24.860584894011144</v>
      </c>
      <c r="E1586" s="76">
        <v>506.12478159956527</v>
      </c>
      <c r="F1586" s="76">
        <v>52.960599845632309</v>
      </c>
      <c r="G1586" s="77">
        <v>2</v>
      </c>
      <c r="H1586" s="80">
        <f t="shared" si="96"/>
        <v>32.803152807365301</v>
      </c>
      <c r="I1586" s="80">
        <f t="shared" si="97"/>
        <v>1000</v>
      </c>
      <c r="K1586" s="80">
        <f t="shared" si="98"/>
        <v>0</v>
      </c>
      <c r="L1586" s="80" t="str">
        <f t="shared" si="99"/>
        <v/>
      </c>
    </row>
    <row r="1587" spans="1:12" x14ac:dyDescent="0.8">
      <c r="A1587" s="74">
        <v>1586</v>
      </c>
      <c r="B1587" s="75">
        <v>241778.81999465078</v>
      </c>
      <c r="C1587" s="76">
        <v>42.312307953920794</v>
      </c>
      <c r="D1587" s="76">
        <v>28.126420037623475</v>
      </c>
      <c r="E1587" s="76">
        <v>414.65572621232695</v>
      </c>
      <c r="F1587" s="76">
        <v>37.725047721610494</v>
      </c>
      <c r="G1587" s="77">
        <v>2</v>
      </c>
      <c r="H1587" s="80">
        <f t="shared" si="96"/>
        <v>42.312307953920794</v>
      </c>
      <c r="I1587" s="80">
        <f t="shared" si="97"/>
        <v>1000</v>
      </c>
      <c r="K1587" s="80">
        <f t="shared" si="98"/>
        <v>0</v>
      </c>
      <c r="L1587" s="80" t="str">
        <f t="shared" si="99"/>
        <v/>
      </c>
    </row>
    <row r="1588" spans="1:12" x14ac:dyDescent="0.8">
      <c r="A1588" s="74">
        <v>1587</v>
      </c>
      <c r="B1588" s="75">
        <v>335097.94469960919</v>
      </c>
      <c r="C1588" s="76">
        <v>35.795930541852705</v>
      </c>
      <c r="D1588" s="76">
        <v>27.566695960091348</v>
      </c>
      <c r="E1588" s="76">
        <v>571.79986376411773</v>
      </c>
      <c r="F1588" s="76">
        <v>38.682480460688573</v>
      </c>
      <c r="G1588" s="77">
        <v>2</v>
      </c>
      <c r="H1588" s="80">
        <f t="shared" si="96"/>
        <v>35.795930541852705</v>
      </c>
      <c r="I1588" s="80">
        <f t="shared" si="97"/>
        <v>1000</v>
      </c>
      <c r="K1588" s="80">
        <f t="shared" si="98"/>
        <v>0</v>
      </c>
      <c r="L1588" s="80" t="str">
        <f t="shared" si="99"/>
        <v/>
      </c>
    </row>
    <row r="1589" spans="1:12" x14ac:dyDescent="0.8">
      <c r="A1589" s="74">
        <v>1588</v>
      </c>
      <c r="B1589" s="75">
        <v>648086.10201952606</v>
      </c>
      <c r="C1589" s="76">
        <v>35.696447682645768</v>
      </c>
      <c r="D1589" s="76">
        <v>26.546931964066669</v>
      </c>
      <c r="E1589" s="76">
        <v>656.15311015416137</v>
      </c>
      <c r="F1589" s="76">
        <v>46.565017064986769</v>
      </c>
      <c r="G1589" s="77">
        <v>1</v>
      </c>
      <c r="H1589" s="80">
        <f t="shared" si="96"/>
        <v>26.546931964066669</v>
      </c>
      <c r="I1589" s="80">
        <f t="shared" si="97"/>
        <v>1000</v>
      </c>
      <c r="K1589" s="80">
        <f t="shared" si="98"/>
        <v>0</v>
      </c>
      <c r="L1589" s="80" t="str">
        <f t="shared" si="99"/>
        <v/>
      </c>
    </row>
    <row r="1590" spans="1:12" x14ac:dyDescent="0.8">
      <c r="A1590" s="74">
        <v>1589</v>
      </c>
      <c r="B1590" s="75">
        <v>650058.13109932211</v>
      </c>
      <c r="C1590" s="76">
        <v>23.457736599201787</v>
      </c>
      <c r="D1590" s="76">
        <v>32.692446951992238</v>
      </c>
      <c r="E1590" s="76">
        <v>573.65363773558079</v>
      </c>
      <c r="F1590" s="76">
        <v>30.218758773295558</v>
      </c>
      <c r="G1590" s="77">
        <v>2</v>
      </c>
      <c r="H1590" s="80">
        <f t="shared" si="96"/>
        <v>23.457736599201787</v>
      </c>
      <c r="I1590" s="80">
        <f t="shared" si="97"/>
        <v>1000</v>
      </c>
      <c r="K1590" s="80">
        <f t="shared" si="98"/>
        <v>0</v>
      </c>
      <c r="L1590" s="80" t="str">
        <f t="shared" si="99"/>
        <v/>
      </c>
    </row>
    <row r="1591" spans="1:12" x14ac:dyDescent="0.8">
      <c r="A1591" s="74">
        <v>1590</v>
      </c>
      <c r="B1591" s="75">
        <v>-219676.5674325896</v>
      </c>
      <c r="C1591" s="76">
        <v>40.676135479597704</v>
      </c>
      <c r="D1591" s="76">
        <v>30.911298750715808</v>
      </c>
      <c r="E1591" s="76">
        <v>655.27921928060209</v>
      </c>
      <c r="F1591" s="76">
        <v>47.079023733630343</v>
      </c>
      <c r="G1591" s="77">
        <v>3</v>
      </c>
      <c r="H1591" s="80">
        <f t="shared" si="96"/>
        <v>47.079023733630343</v>
      </c>
      <c r="I1591" s="80">
        <f t="shared" si="97"/>
        <v>655.27921928060209</v>
      </c>
      <c r="K1591" s="80">
        <f t="shared" si="98"/>
        <v>655.27921928060209</v>
      </c>
      <c r="L1591" s="80">
        <f t="shared" si="99"/>
        <v>655.27921928060209</v>
      </c>
    </row>
    <row r="1592" spans="1:12" x14ac:dyDescent="0.8">
      <c r="A1592" s="74">
        <v>1591</v>
      </c>
      <c r="B1592" s="75">
        <v>189084.94856347982</v>
      </c>
      <c r="C1592" s="76">
        <v>37.96977339603658</v>
      </c>
      <c r="D1592" s="76">
        <v>23.132604398302586</v>
      </c>
      <c r="E1592" s="76">
        <v>563.54772776833988</v>
      </c>
      <c r="F1592" s="76">
        <v>44.483073500332267</v>
      </c>
      <c r="G1592" s="77">
        <v>2</v>
      </c>
      <c r="H1592" s="80">
        <f t="shared" si="96"/>
        <v>37.96977339603658</v>
      </c>
      <c r="I1592" s="80">
        <f t="shared" si="97"/>
        <v>1000</v>
      </c>
      <c r="K1592" s="80">
        <f t="shared" si="98"/>
        <v>0</v>
      </c>
      <c r="L1592" s="80" t="str">
        <f t="shared" si="99"/>
        <v/>
      </c>
    </row>
    <row r="1593" spans="1:12" x14ac:dyDescent="0.8">
      <c r="A1593" s="74">
        <v>1592</v>
      </c>
      <c r="B1593" s="75">
        <v>398792.41410377622</v>
      </c>
      <c r="C1593" s="76">
        <v>31.788957276882613</v>
      </c>
      <c r="D1593" s="76">
        <v>34.408895108548059</v>
      </c>
      <c r="E1593" s="76">
        <v>563.01678940169302</v>
      </c>
      <c r="F1593" s="76">
        <v>44.01285266863561</v>
      </c>
      <c r="G1593" s="77">
        <v>2</v>
      </c>
      <c r="H1593" s="80">
        <f t="shared" si="96"/>
        <v>31.788957276882613</v>
      </c>
      <c r="I1593" s="80">
        <f t="shared" si="97"/>
        <v>1000</v>
      </c>
      <c r="K1593" s="80">
        <f t="shared" si="98"/>
        <v>0</v>
      </c>
      <c r="L1593" s="80" t="str">
        <f t="shared" si="99"/>
        <v/>
      </c>
    </row>
    <row r="1594" spans="1:12" x14ac:dyDescent="0.8">
      <c r="A1594" s="74">
        <v>1593</v>
      </c>
      <c r="B1594" s="75">
        <v>348115.11590200523</v>
      </c>
      <c r="C1594" s="76">
        <v>25.664439716340453</v>
      </c>
      <c r="D1594" s="76">
        <v>25.079111641630934</v>
      </c>
      <c r="E1594" s="76">
        <v>539.00623847039196</v>
      </c>
      <c r="F1594" s="76">
        <v>43.86185149841323</v>
      </c>
      <c r="G1594" s="77">
        <v>2</v>
      </c>
      <c r="H1594" s="80">
        <f t="shared" si="96"/>
        <v>25.664439716340453</v>
      </c>
      <c r="I1594" s="80">
        <f t="shared" si="97"/>
        <v>1000</v>
      </c>
      <c r="K1594" s="80">
        <f t="shared" si="98"/>
        <v>0</v>
      </c>
      <c r="L1594" s="80" t="str">
        <f t="shared" si="99"/>
        <v/>
      </c>
    </row>
    <row r="1595" spans="1:12" x14ac:dyDescent="0.8">
      <c r="A1595" s="74">
        <v>1594</v>
      </c>
      <c r="B1595" s="75">
        <v>283531.31866059965</v>
      </c>
      <c r="C1595" s="76">
        <v>37.728488153250694</v>
      </c>
      <c r="D1595" s="76">
        <v>25.274590795498035</v>
      </c>
      <c r="E1595" s="76">
        <v>638.01488832372956</v>
      </c>
      <c r="F1595" s="76">
        <v>49.888394620926967</v>
      </c>
      <c r="G1595" s="77">
        <v>2</v>
      </c>
      <c r="H1595" s="80">
        <f t="shared" si="96"/>
        <v>37.728488153250694</v>
      </c>
      <c r="I1595" s="80">
        <f t="shared" si="97"/>
        <v>1000</v>
      </c>
      <c r="K1595" s="80">
        <f t="shared" si="98"/>
        <v>0</v>
      </c>
      <c r="L1595" s="80" t="str">
        <f t="shared" si="99"/>
        <v/>
      </c>
    </row>
    <row r="1596" spans="1:12" x14ac:dyDescent="0.8">
      <c r="A1596" s="74">
        <v>1595</v>
      </c>
      <c r="B1596" s="75">
        <v>251044.99176963302</v>
      </c>
      <c r="C1596" s="76">
        <v>39.211519113813907</v>
      </c>
      <c r="D1596" s="76">
        <v>28.249093218265045</v>
      </c>
      <c r="E1596" s="76">
        <v>527.32894471549992</v>
      </c>
      <c r="F1596" s="76">
        <v>48.412248650483406</v>
      </c>
      <c r="G1596" s="77">
        <v>2</v>
      </c>
      <c r="H1596" s="80">
        <f t="shared" si="96"/>
        <v>39.211519113813907</v>
      </c>
      <c r="I1596" s="80">
        <f t="shared" si="97"/>
        <v>1000</v>
      </c>
      <c r="K1596" s="80">
        <f t="shared" si="98"/>
        <v>0</v>
      </c>
      <c r="L1596" s="80" t="str">
        <f t="shared" si="99"/>
        <v/>
      </c>
    </row>
    <row r="1597" spans="1:12" x14ac:dyDescent="0.8">
      <c r="A1597" s="74">
        <v>1596</v>
      </c>
      <c r="B1597" s="75">
        <v>458465.38689605193</v>
      </c>
      <c r="C1597" s="76">
        <v>34.054002480380916</v>
      </c>
      <c r="D1597" s="76">
        <v>26.599258393280305</v>
      </c>
      <c r="E1597" s="76">
        <v>516.48914531270725</v>
      </c>
      <c r="F1597" s="76">
        <v>39.968910986379591</v>
      </c>
      <c r="G1597" s="77">
        <v>2</v>
      </c>
      <c r="H1597" s="80">
        <f t="shared" si="96"/>
        <v>34.054002480380916</v>
      </c>
      <c r="I1597" s="80">
        <f t="shared" si="97"/>
        <v>1000</v>
      </c>
      <c r="K1597" s="80">
        <f t="shared" si="98"/>
        <v>0</v>
      </c>
      <c r="L1597" s="80" t="str">
        <f t="shared" si="99"/>
        <v/>
      </c>
    </row>
    <row r="1598" spans="1:12" x14ac:dyDescent="0.8">
      <c r="A1598" s="74">
        <v>1597</v>
      </c>
      <c r="B1598" s="75">
        <v>74884.912091367412</v>
      </c>
      <c r="C1598" s="76">
        <v>43.311978193117383</v>
      </c>
      <c r="D1598" s="76">
        <v>31.018145345780646</v>
      </c>
      <c r="E1598" s="76">
        <v>730.53305495754103</v>
      </c>
      <c r="F1598" s="76">
        <v>39.702856294102567</v>
      </c>
      <c r="G1598" s="77">
        <v>2</v>
      </c>
      <c r="H1598" s="80">
        <f t="shared" si="96"/>
        <v>43.311978193117383</v>
      </c>
      <c r="I1598" s="80">
        <f t="shared" si="97"/>
        <v>1000</v>
      </c>
      <c r="K1598" s="80">
        <f t="shared" si="98"/>
        <v>0</v>
      </c>
      <c r="L1598" s="80" t="str">
        <f t="shared" si="99"/>
        <v/>
      </c>
    </row>
    <row r="1599" spans="1:12" x14ac:dyDescent="0.8">
      <c r="A1599" s="74">
        <v>1598</v>
      </c>
      <c r="B1599" s="75">
        <v>281367.75472820201</v>
      </c>
      <c r="C1599" s="76">
        <v>26.714764584406378</v>
      </c>
      <c r="D1599" s="76">
        <v>32.057813188291561</v>
      </c>
      <c r="E1599" s="76">
        <v>763.37795486833306</v>
      </c>
      <c r="F1599" s="76">
        <v>42.515514645977078</v>
      </c>
      <c r="G1599" s="77">
        <v>1</v>
      </c>
      <c r="H1599" s="80">
        <f t="shared" si="96"/>
        <v>32.057813188291561</v>
      </c>
      <c r="I1599" s="80">
        <f t="shared" si="97"/>
        <v>1000</v>
      </c>
      <c r="K1599" s="80">
        <f t="shared" si="98"/>
        <v>0</v>
      </c>
      <c r="L1599" s="80" t="str">
        <f t="shared" si="99"/>
        <v/>
      </c>
    </row>
    <row r="1600" spans="1:12" x14ac:dyDescent="0.8">
      <c r="A1600" s="74">
        <v>1599</v>
      </c>
      <c r="B1600" s="75">
        <v>434816.01145622623</v>
      </c>
      <c r="C1600" s="76">
        <v>25.758669755165624</v>
      </c>
      <c r="D1600" s="76">
        <v>27.395432054680732</v>
      </c>
      <c r="E1600" s="76">
        <v>528.03344709957082</v>
      </c>
      <c r="F1600" s="76">
        <v>41.490013272316631</v>
      </c>
      <c r="G1600" s="77">
        <v>1</v>
      </c>
      <c r="H1600" s="80">
        <f t="shared" si="96"/>
        <v>27.395432054680732</v>
      </c>
      <c r="I1600" s="80">
        <f t="shared" si="97"/>
        <v>1000</v>
      </c>
      <c r="K1600" s="80">
        <f t="shared" si="98"/>
        <v>0</v>
      </c>
      <c r="L1600" s="80" t="str">
        <f t="shared" si="99"/>
        <v/>
      </c>
    </row>
    <row r="1601" spans="1:12" x14ac:dyDescent="0.8">
      <c r="A1601" s="74">
        <v>1600</v>
      </c>
      <c r="B1601" s="75">
        <v>240512.0878272613</v>
      </c>
      <c r="C1601" s="76">
        <v>38.382609951736768</v>
      </c>
      <c r="D1601" s="76">
        <v>24.245403998369458</v>
      </c>
      <c r="E1601" s="76">
        <v>568.4343518721555</v>
      </c>
      <c r="F1601" s="76">
        <v>45.50888134023775</v>
      </c>
      <c r="G1601" s="77">
        <v>2</v>
      </c>
      <c r="H1601" s="80">
        <f t="shared" si="96"/>
        <v>38.382609951736768</v>
      </c>
      <c r="I1601" s="80">
        <f t="shared" si="97"/>
        <v>1000</v>
      </c>
      <c r="K1601" s="80">
        <f t="shared" si="98"/>
        <v>0</v>
      </c>
      <c r="L1601" s="80" t="str">
        <f t="shared" si="99"/>
        <v/>
      </c>
    </row>
    <row r="1602" spans="1:12" x14ac:dyDescent="0.8">
      <c r="A1602" s="74">
        <v>1601</v>
      </c>
      <c r="B1602" s="75">
        <v>131285.06782290176</v>
      </c>
      <c r="C1602" s="76">
        <v>37.826052220168364</v>
      </c>
      <c r="D1602" s="76">
        <v>28.530499736070468</v>
      </c>
      <c r="E1602" s="76">
        <v>687.95966084876386</v>
      </c>
      <c r="F1602" s="76">
        <v>38.910539631245179</v>
      </c>
      <c r="G1602" s="77">
        <v>2</v>
      </c>
      <c r="H1602" s="80">
        <f t="shared" si="96"/>
        <v>37.826052220168364</v>
      </c>
      <c r="I1602" s="80">
        <f t="shared" si="97"/>
        <v>1000</v>
      </c>
      <c r="K1602" s="80">
        <f t="shared" si="98"/>
        <v>0</v>
      </c>
      <c r="L1602" s="80" t="str">
        <f t="shared" si="99"/>
        <v/>
      </c>
    </row>
    <row r="1603" spans="1:12" x14ac:dyDescent="0.8">
      <c r="A1603" s="74">
        <v>1602</v>
      </c>
      <c r="B1603" s="75">
        <v>461321.76366079785</v>
      </c>
      <c r="C1603" s="76">
        <v>32.932499706920673</v>
      </c>
      <c r="D1603" s="76">
        <v>23.064587641281641</v>
      </c>
      <c r="E1603" s="76">
        <v>459.91963866811693</v>
      </c>
      <c r="F1603" s="76">
        <v>35.883612870180265</v>
      </c>
      <c r="G1603" s="77">
        <v>1</v>
      </c>
      <c r="H1603" s="80">
        <f t="shared" ref="H1603:H1666" si="100">IF($G1603 = 1, $D1603, IF($G1603 = 2, $C1603, IF($G1603 = 3, $F1603)))</f>
        <v>23.064587641281641</v>
      </c>
      <c r="I1603" s="80">
        <f t="shared" ref="I1603:I1666" si="101">IF($G1603 = 1, 1000, IF($G1603 = 2, 1000, IF($G1603 = 3, $E1603)))</f>
        <v>1000</v>
      </c>
      <c r="K1603" s="80">
        <f t="shared" ref="K1603:K1666" si="102">IF($G1603 = 3, $E1603, 0)</f>
        <v>0</v>
      </c>
      <c r="L1603" s="80" t="str">
        <f t="shared" ref="L1603:L1666" si="103">IF($G1603 = 3, $E1603, "")</f>
        <v/>
      </c>
    </row>
    <row r="1604" spans="1:12" x14ac:dyDescent="0.8">
      <c r="A1604" s="74">
        <v>1603</v>
      </c>
      <c r="B1604" s="75">
        <v>230372.0160035179</v>
      </c>
      <c r="C1604" s="76">
        <v>27.803854177076889</v>
      </c>
      <c r="D1604" s="76">
        <v>24.382208058716916</v>
      </c>
      <c r="E1604" s="76">
        <v>507.26983890461696</v>
      </c>
      <c r="F1604" s="76">
        <v>51.319652658128284</v>
      </c>
      <c r="G1604" s="77">
        <v>2</v>
      </c>
      <c r="H1604" s="80">
        <f t="shared" si="100"/>
        <v>27.803854177076889</v>
      </c>
      <c r="I1604" s="80">
        <f t="shared" si="101"/>
        <v>1000</v>
      </c>
      <c r="K1604" s="80">
        <f t="shared" si="102"/>
        <v>0</v>
      </c>
      <c r="L1604" s="80" t="str">
        <f t="shared" si="103"/>
        <v/>
      </c>
    </row>
    <row r="1605" spans="1:12" x14ac:dyDescent="0.8">
      <c r="A1605" s="74">
        <v>1604</v>
      </c>
      <c r="B1605" s="75">
        <v>297890.05494110635</v>
      </c>
      <c r="C1605" s="76">
        <v>35.245190729338603</v>
      </c>
      <c r="D1605" s="76">
        <v>28.96859833818246</v>
      </c>
      <c r="E1605" s="76">
        <v>559.75966152975764</v>
      </c>
      <c r="F1605" s="76">
        <v>36.552228709285181</v>
      </c>
      <c r="G1605" s="77">
        <v>2</v>
      </c>
      <c r="H1605" s="80">
        <f t="shared" si="100"/>
        <v>35.245190729338603</v>
      </c>
      <c r="I1605" s="80">
        <f t="shared" si="101"/>
        <v>1000</v>
      </c>
      <c r="K1605" s="80">
        <f t="shared" si="102"/>
        <v>0</v>
      </c>
      <c r="L1605" s="80" t="str">
        <f t="shared" si="103"/>
        <v/>
      </c>
    </row>
    <row r="1606" spans="1:12" x14ac:dyDescent="0.8">
      <c r="A1606" s="74">
        <v>1605</v>
      </c>
      <c r="B1606" s="75">
        <v>311858.51952614705</v>
      </c>
      <c r="C1606" s="76">
        <v>34.015724016487283</v>
      </c>
      <c r="D1606" s="76">
        <v>22.218879155941295</v>
      </c>
      <c r="E1606" s="76">
        <v>423.88935235784555</v>
      </c>
      <c r="F1606" s="76">
        <v>32.794373029414423</v>
      </c>
      <c r="G1606" s="77">
        <v>2</v>
      </c>
      <c r="H1606" s="80">
        <f t="shared" si="100"/>
        <v>34.015724016487283</v>
      </c>
      <c r="I1606" s="80">
        <f t="shared" si="101"/>
        <v>1000</v>
      </c>
      <c r="K1606" s="80">
        <f t="shared" si="102"/>
        <v>0</v>
      </c>
      <c r="L1606" s="80" t="str">
        <f t="shared" si="103"/>
        <v/>
      </c>
    </row>
    <row r="1607" spans="1:12" x14ac:dyDescent="0.8">
      <c r="A1607" s="74">
        <v>1606</v>
      </c>
      <c r="B1607" s="75">
        <v>304550.31623896677</v>
      </c>
      <c r="C1607" s="76">
        <v>34.504800289082795</v>
      </c>
      <c r="D1607" s="76">
        <v>33.301437036559932</v>
      </c>
      <c r="E1607" s="76">
        <v>506.04096393493091</v>
      </c>
      <c r="F1607" s="76">
        <v>36.286515585844469</v>
      </c>
      <c r="G1607" s="77">
        <v>1</v>
      </c>
      <c r="H1607" s="80">
        <f t="shared" si="100"/>
        <v>33.301437036559932</v>
      </c>
      <c r="I1607" s="80">
        <f t="shared" si="101"/>
        <v>1000</v>
      </c>
      <c r="K1607" s="80">
        <f t="shared" si="102"/>
        <v>0</v>
      </c>
      <c r="L1607" s="80" t="str">
        <f t="shared" si="103"/>
        <v/>
      </c>
    </row>
    <row r="1608" spans="1:12" x14ac:dyDescent="0.8">
      <c r="A1608" s="74">
        <v>1607</v>
      </c>
      <c r="B1608" s="75">
        <v>68515.159097221913</v>
      </c>
      <c r="C1608" s="76">
        <v>39.780897468780402</v>
      </c>
      <c r="D1608" s="76">
        <v>31.268088283055967</v>
      </c>
      <c r="E1608" s="76">
        <v>553.08379827473959</v>
      </c>
      <c r="F1608" s="76">
        <v>41.72333306280494</v>
      </c>
      <c r="G1608" s="77">
        <v>2</v>
      </c>
      <c r="H1608" s="80">
        <f t="shared" si="100"/>
        <v>39.780897468780402</v>
      </c>
      <c r="I1608" s="80">
        <f t="shared" si="101"/>
        <v>1000</v>
      </c>
      <c r="K1608" s="80">
        <f t="shared" si="102"/>
        <v>0</v>
      </c>
      <c r="L1608" s="80" t="str">
        <f t="shared" si="103"/>
        <v/>
      </c>
    </row>
    <row r="1609" spans="1:12" x14ac:dyDescent="0.8">
      <c r="A1609" s="74">
        <v>1608</v>
      </c>
      <c r="B1609" s="75">
        <v>494470.01636081422</v>
      </c>
      <c r="C1609" s="76">
        <v>25.841164797699346</v>
      </c>
      <c r="D1609" s="76">
        <v>23.110128189258877</v>
      </c>
      <c r="E1609" s="76">
        <v>497.93828903631919</v>
      </c>
      <c r="F1609" s="76">
        <v>46.217478467070478</v>
      </c>
      <c r="G1609" s="77">
        <v>2</v>
      </c>
      <c r="H1609" s="80">
        <f t="shared" si="100"/>
        <v>25.841164797699346</v>
      </c>
      <c r="I1609" s="80">
        <f t="shared" si="101"/>
        <v>1000</v>
      </c>
      <c r="K1609" s="80">
        <f t="shared" si="102"/>
        <v>0</v>
      </c>
      <c r="L1609" s="80" t="str">
        <f t="shared" si="103"/>
        <v/>
      </c>
    </row>
    <row r="1610" spans="1:12" x14ac:dyDescent="0.8">
      <c r="A1610" s="74">
        <v>1609</v>
      </c>
      <c r="B1610" s="75">
        <v>-182538.47464735736</v>
      </c>
      <c r="C1610" s="76">
        <v>32.018582282094954</v>
      </c>
      <c r="D1610" s="76">
        <v>25.979506022154641</v>
      </c>
      <c r="E1610" s="76">
        <v>490.46041419820028</v>
      </c>
      <c r="F1610" s="76">
        <v>42.553989308335524</v>
      </c>
      <c r="G1610" s="77">
        <v>3</v>
      </c>
      <c r="H1610" s="80">
        <f t="shared" si="100"/>
        <v>42.553989308335524</v>
      </c>
      <c r="I1610" s="80">
        <f t="shared" si="101"/>
        <v>490.46041419820028</v>
      </c>
      <c r="K1610" s="80">
        <f t="shared" si="102"/>
        <v>490.46041419820028</v>
      </c>
      <c r="L1610" s="80">
        <f t="shared" si="103"/>
        <v>490.46041419820028</v>
      </c>
    </row>
    <row r="1611" spans="1:12" x14ac:dyDescent="0.8">
      <c r="A1611" s="74">
        <v>1610</v>
      </c>
      <c r="B1611" s="75">
        <v>132058.27161829965</v>
      </c>
      <c r="C1611" s="76">
        <v>42.774504202849897</v>
      </c>
      <c r="D1611" s="76">
        <v>30.548609513617933</v>
      </c>
      <c r="E1611" s="76">
        <v>596.72927783130444</v>
      </c>
      <c r="F1611" s="76">
        <v>39.196080237347957</v>
      </c>
      <c r="G1611" s="77">
        <v>2</v>
      </c>
      <c r="H1611" s="80">
        <f t="shared" si="100"/>
        <v>42.774504202849897</v>
      </c>
      <c r="I1611" s="80">
        <f t="shared" si="101"/>
        <v>1000</v>
      </c>
      <c r="K1611" s="80">
        <f t="shared" si="102"/>
        <v>0</v>
      </c>
      <c r="L1611" s="80" t="str">
        <f t="shared" si="103"/>
        <v/>
      </c>
    </row>
    <row r="1612" spans="1:12" x14ac:dyDescent="0.8">
      <c r="A1612" s="74">
        <v>1611</v>
      </c>
      <c r="B1612" s="75">
        <v>-10972.347937848186</v>
      </c>
      <c r="C1612" s="76">
        <v>46.429835683356423</v>
      </c>
      <c r="D1612" s="76">
        <v>26.632937633218447</v>
      </c>
      <c r="E1612" s="76">
        <v>700.04523215733707</v>
      </c>
      <c r="F1612" s="76">
        <v>43.173328026374641</v>
      </c>
      <c r="G1612" s="77">
        <v>2</v>
      </c>
      <c r="H1612" s="80">
        <f t="shared" si="100"/>
        <v>46.429835683356423</v>
      </c>
      <c r="I1612" s="80">
        <f t="shared" si="101"/>
        <v>1000</v>
      </c>
      <c r="K1612" s="80">
        <f t="shared" si="102"/>
        <v>0</v>
      </c>
      <c r="L1612" s="80" t="str">
        <f t="shared" si="103"/>
        <v/>
      </c>
    </row>
    <row r="1613" spans="1:12" x14ac:dyDescent="0.8">
      <c r="A1613" s="74">
        <v>1612</v>
      </c>
      <c r="B1613" s="75">
        <v>49323.017538837157</v>
      </c>
      <c r="C1613" s="76">
        <v>42.34680056782328</v>
      </c>
      <c r="D1613" s="76">
        <v>27.144699813024445</v>
      </c>
      <c r="E1613" s="76">
        <v>533.57584436052275</v>
      </c>
      <c r="F1613" s="76">
        <v>44.791137633544039</v>
      </c>
      <c r="G1613" s="77">
        <v>2</v>
      </c>
      <c r="H1613" s="80">
        <f t="shared" si="100"/>
        <v>42.34680056782328</v>
      </c>
      <c r="I1613" s="80">
        <f t="shared" si="101"/>
        <v>1000</v>
      </c>
      <c r="K1613" s="80">
        <f t="shared" si="102"/>
        <v>0</v>
      </c>
      <c r="L1613" s="80" t="str">
        <f t="shared" si="103"/>
        <v/>
      </c>
    </row>
    <row r="1614" spans="1:12" x14ac:dyDescent="0.8">
      <c r="A1614" s="74">
        <v>1613</v>
      </c>
      <c r="B1614" s="75">
        <v>-228158.93187477509</v>
      </c>
      <c r="C1614" s="76">
        <v>40.413420026488154</v>
      </c>
      <c r="D1614" s="76">
        <v>33.316294127462378</v>
      </c>
      <c r="E1614" s="76">
        <v>576.38980225004946</v>
      </c>
      <c r="F1614" s="76">
        <v>47.653387910015276</v>
      </c>
      <c r="G1614" s="77">
        <v>3</v>
      </c>
      <c r="H1614" s="80">
        <f t="shared" si="100"/>
        <v>47.653387910015276</v>
      </c>
      <c r="I1614" s="80">
        <f t="shared" si="101"/>
        <v>576.38980225004946</v>
      </c>
      <c r="K1614" s="80">
        <f t="shared" si="102"/>
        <v>576.38980225004946</v>
      </c>
      <c r="L1614" s="80">
        <f t="shared" si="103"/>
        <v>576.38980225004946</v>
      </c>
    </row>
    <row r="1615" spans="1:12" x14ac:dyDescent="0.8">
      <c r="A1615" s="74">
        <v>1614</v>
      </c>
      <c r="B1615" s="75">
        <v>310906.5622320082</v>
      </c>
      <c r="C1615" s="76">
        <v>33.98912442533549</v>
      </c>
      <c r="D1615" s="76">
        <v>25.5288300427091</v>
      </c>
      <c r="E1615" s="76">
        <v>476.06891914103414</v>
      </c>
      <c r="F1615" s="76">
        <v>42.482404021853696</v>
      </c>
      <c r="G1615" s="77">
        <v>2</v>
      </c>
      <c r="H1615" s="80">
        <f t="shared" si="100"/>
        <v>33.98912442533549</v>
      </c>
      <c r="I1615" s="80">
        <f t="shared" si="101"/>
        <v>1000</v>
      </c>
      <c r="K1615" s="80">
        <f t="shared" si="102"/>
        <v>0</v>
      </c>
      <c r="L1615" s="80" t="str">
        <f t="shared" si="103"/>
        <v/>
      </c>
    </row>
    <row r="1616" spans="1:12" x14ac:dyDescent="0.8">
      <c r="A1616" s="74">
        <v>1615</v>
      </c>
      <c r="B1616" s="75">
        <v>541783.13920518756</v>
      </c>
      <c r="C1616" s="76">
        <v>24.806406761025439</v>
      </c>
      <c r="D1616" s="76">
        <v>27.534579474567497</v>
      </c>
      <c r="E1616" s="76">
        <v>466.63859449680479</v>
      </c>
      <c r="F1616" s="76">
        <v>47.650296117477609</v>
      </c>
      <c r="G1616" s="77">
        <v>2</v>
      </c>
      <c r="H1616" s="80">
        <f t="shared" si="100"/>
        <v>24.806406761025439</v>
      </c>
      <c r="I1616" s="80">
        <f t="shared" si="101"/>
        <v>1000</v>
      </c>
      <c r="K1616" s="80">
        <f t="shared" si="102"/>
        <v>0</v>
      </c>
      <c r="L1616" s="80" t="str">
        <f t="shared" si="103"/>
        <v/>
      </c>
    </row>
    <row r="1617" spans="1:12" x14ac:dyDescent="0.8">
      <c r="A1617" s="74">
        <v>1616</v>
      </c>
      <c r="B1617" s="75">
        <v>547089.5833659647</v>
      </c>
      <c r="C1617" s="76">
        <v>24.830188744192913</v>
      </c>
      <c r="D1617" s="76">
        <v>27.37031670255227</v>
      </c>
      <c r="E1617" s="76">
        <v>600.88836347246877</v>
      </c>
      <c r="F1617" s="76">
        <v>32.351191496899681</v>
      </c>
      <c r="G1617" s="77">
        <v>1</v>
      </c>
      <c r="H1617" s="80">
        <f t="shared" si="100"/>
        <v>27.37031670255227</v>
      </c>
      <c r="I1617" s="80">
        <f t="shared" si="101"/>
        <v>1000</v>
      </c>
      <c r="K1617" s="80">
        <f t="shared" si="102"/>
        <v>0</v>
      </c>
      <c r="L1617" s="80" t="str">
        <f t="shared" si="103"/>
        <v/>
      </c>
    </row>
    <row r="1618" spans="1:12" x14ac:dyDescent="0.8">
      <c r="A1618" s="74">
        <v>1617</v>
      </c>
      <c r="B1618" s="75">
        <v>-154228.8024736112</v>
      </c>
      <c r="C1618" s="76">
        <v>37.564805276928304</v>
      </c>
      <c r="D1618" s="76">
        <v>28.913097046176851</v>
      </c>
      <c r="E1618" s="76">
        <v>496.29150442000252</v>
      </c>
      <c r="F1618" s="76">
        <v>37.138302771012789</v>
      </c>
      <c r="G1618" s="77">
        <v>3</v>
      </c>
      <c r="H1618" s="80">
        <f t="shared" si="100"/>
        <v>37.138302771012789</v>
      </c>
      <c r="I1618" s="80">
        <f t="shared" si="101"/>
        <v>496.29150442000252</v>
      </c>
      <c r="K1618" s="80">
        <f t="shared" si="102"/>
        <v>496.29150442000252</v>
      </c>
      <c r="L1618" s="80">
        <f t="shared" si="103"/>
        <v>496.29150442000252</v>
      </c>
    </row>
    <row r="1619" spans="1:12" x14ac:dyDescent="0.8">
      <c r="A1619" s="74">
        <v>1618</v>
      </c>
      <c r="B1619" s="75">
        <v>-49264.790383650456</v>
      </c>
      <c r="C1619" s="76">
        <v>46.346100987266269</v>
      </c>
      <c r="D1619" s="76">
        <v>26.562519312245655</v>
      </c>
      <c r="E1619" s="76">
        <v>604.54719395244581</v>
      </c>
      <c r="F1619" s="76">
        <v>40.071863860708568</v>
      </c>
      <c r="G1619" s="77">
        <v>2</v>
      </c>
      <c r="H1619" s="80">
        <f t="shared" si="100"/>
        <v>46.346100987266269</v>
      </c>
      <c r="I1619" s="80">
        <f t="shared" si="101"/>
        <v>1000</v>
      </c>
      <c r="K1619" s="80">
        <f t="shared" si="102"/>
        <v>0</v>
      </c>
      <c r="L1619" s="80" t="str">
        <f t="shared" si="103"/>
        <v/>
      </c>
    </row>
    <row r="1620" spans="1:12" x14ac:dyDescent="0.8">
      <c r="A1620" s="74">
        <v>1619</v>
      </c>
      <c r="B1620" s="75">
        <v>359829.80771657405</v>
      </c>
      <c r="C1620" s="76">
        <v>34.418234344489441</v>
      </c>
      <c r="D1620" s="76">
        <v>29.159876381437819</v>
      </c>
      <c r="E1620" s="76">
        <v>536.72166304781786</v>
      </c>
      <c r="F1620" s="76">
        <v>46.070720339707918</v>
      </c>
      <c r="G1620" s="77">
        <v>2</v>
      </c>
      <c r="H1620" s="80">
        <f t="shared" si="100"/>
        <v>34.418234344489441</v>
      </c>
      <c r="I1620" s="80">
        <f t="shared" si="101"/>
        <v>1000</v>
      </c>
      <c r="K1620" s="80">
        <f t="shared" si="102"/>
        <v>0</v>
      </c>
      <c r="L1620" s="80" t="str">
        <f t="shared" si="103"/>
        <v/>
      </c>
    </row>
    <row r="1621" spans="1:12" x14ac:dyDescent="0.8">
      <c r="A1621" s="74">
        <v>1620</v>
      </c>
      <c r="B1621" s="75">
        <v>490951.34464216186</v>
      </c>
      <c r="C1621" s="76">
        <v>35.236031549600426</v>
      </c>
      <c r="D1621" s="76">
        <v>31.148501991747949</v>
      </c>
      <c r="E1621" s="76">
        <v>418.09008825068383</v>
      </c>
      <c r="F1621" s="76">
        <v>49.625012127195916</v>
      </c>
      <c r="G1621" s="77">
        <v>1</v>
      </c>
      <c r="H1621" s="80">
        <f t="shared" si="100"/>
        <v>31.148501991747949</v>
      </c>
      <c r="I1621" s="80">
        <f t="shared" si="101"/>
        <v>1000</v>
      </c>
      <c r="K1621" s="80">
        <f t="shared" si="102"/>
        <v>0</v>
      </c>
      <c r="L1621" s="80" t="str">
        <f t="shared" si="103"/>
        <v/>
      </c>
    </row>
    <row r="1622" spans="1:12" x14ac:dyDescent="0.8">
      <c r="A1622" s="74">
        <v>1621</v>
      </c>
      <c r="B1622" s="75">
        <v>-293439.14137019799</v>
      </c>
      <c r="C1622" s="76">
        <v>37.041643259026969</v>
      </c>
      <c r="D1622" s="76">
        <v>27.803893336947485</v>
      </c>
      <c r="E1622" s="76">
        <v>546.61083643849383</v>
      </c>
      <c r="F1622" s="76">
        <v>50.190411270595639</v>
      </c>
      <c r="G1622" s="77">
        <v>3</v>
      </c>
      <c r="H1622" s="80">
        <f t="shared" si="100"/>
        <v>50.190411270595639</v>
      </c>
      <c r="I1622" s="80">
        <f t="shared" si="101"/>
        <v>546.61083643849383</v>
      </c>
      <c r="K1622" s="80">
        <f t="shared" si="102"/>
        <v>546.61083643849383</v>
      </c>
      <c r="L1622" s="80">
        <f t="shared" si="103"/>
        <v>546.61083643849383</v>
      </c>
    </row>
    <row r="1623" spans="1:12" x14ac:dyDescent="0.8">
      <c r="A1623" s="74">
        <v>1622</v>
      </c>
      <c r="B1623" s="75">
        <v>361271.06436011102</v>
      </c>
      <c r="C1623" s="76">
        <v>36.674894301779261</v>
      </c>
      <c r="D1623" s="76">
        <v>23.311977209514936</v>
      </c>
      <c r="E1623" s="76">
        <v>613.66416744822618</v>
      </c>
      <c r="F1623" s="76">
        <v>32.1310580573913</v>
      </c>
      <c r="G1623" s="77">
        <v>2</v>
      </c>
      <c r="H1623" s="80">
        <f t="shared" si="100"/>
        <v>36.674894301779261</v>
      </c>
      <c r="I1623" s="80">
        <f t="shared" si="101"/>
        <v>1000</v>
      </c>
      <c r="K1623" s="80">
        <f t="shared" si="102"/>
        <v>0</v>
      </c>
      <c r="L1623" s="80" t="str">
        <f t="shared" si="103"/>
        <v/>
      </c>
    </row>
    <row r="1624" spans="1:12" x14ac:dyDescent="0.8">
      <c r="A1624" s="74">
        <v>1623</v>
      </c>
      <c r="B1624" s="75">
        <v>717633.93510486325</v>
      </c>
      <c r="C1624" s="76">
        <v>37.223018508153551</v>
      </c>
      <c r="D1624" s="76">
        <v>27.746301635839441</v>
      </c>
      <c r="E1624" s="76">
        <v>530.24803381317224</v>
      </c>
      <c r="F1624" s="76">
        <v>33.64060063171177</v>
      </c>
      <c r="G1624" s="77">
        <v>1</v>
      </c>
      <c r="H1624" s="80">
        <f t="shared" si="100"/>
        <v>27.746301635839441</v>
      </c>
      <c r="I1624" s="80">
        <f t="shared" si="101"/>
        <v>1000</v>
      </c>
      <c r="K1624" s="80">
        <f t="shared" si="102"/>
        <v>0</v>
      </c>
      <c r="L1624" s="80" t="str">
        <f t="shared" si="103"/>
        <v/>
      </c>
    </row>
    <row r="1625" spans="1:12" x14ac:dyDescent="0.8">
      <c r="A1625" s="74">
        <v>1624</v>
      </c>
      <c r="B1625" s="75">
        <v>559469.91486706352</v>
      </c>
      <c r="C1625" s="76">
        <v>24.61668676347935</v>
      </c>
      <c r="D1625" s="76">
        <v>22.507532136037554</v>
      </c>
      <c r="E1625" s="76">
        <v>676.34498828771962</v>
      </c>
      <c r="F1625" s="76">
        <v>38.983613821139258</v>
      </c>
      <c r="G1625" s="77">
        <v>2</v>
      </c>
      <c r="H1625" s="80">
        <f t="shared" si="100"/>
        <v>24.61668676347935</v>
      </c>
      <c r="I1625" s="80">
        <f t="shared" si="101"/>
        <v>1000</v>
      </c>
      <c r="K1625" s="80">
        <f t="shared" si="102"/>
        <v>0</v>
      </c>
      <c r="L1625" s="80" t="str">
        <f t="shared" si="103"/>
        <v/>
      </c>
    </row>
    <row r="1626" spans="1:12" x14ac:dyDescent="0.8">
      <c r="A1626" s="74">
        <v>1625</v>
      </c>
      <c r="B1626" s="75">
        <v>287008.05902285571</v>
      </c>
      <c r="C1626" s="76">
        <v>33.278615144106212</v>
      </c>
      <c r="D1626" s="76">
        <v>25.175211557194871</v>
      </c>
      <c r="E1626" s="76">
        <v>577.56384768093812</v>
      </c>
      <c r="F1626" s="76">
        <v>33.310460200247846</v>
      </c>
      <c r="G1626" s="77">
        <v>2</v>
      </c>
      <c r="H1626" s="80">
        <f t="shared" si="100"/>
        <v>33.278615144106212</v>
      </c>
      <c r="I1626" s="80">
        <f t="shared" si="101"/>
        <v>1000</v>
      </c>
      <c r="K1626" s="80">
        <f t="shared" si="102"/>
        <v>0</v>
      </c>
      <c r="L1626" s="80" t="str">
        <f t="shared" si="103"/>
        <v/>
      </c>
    </row>
    <row r="1627" spans="1:12" x14ac:dyDescent="0.8">
      <c r="A1627" s="74">
        <v>1626</v>
      </c>
      <c r="B1627" s="75">
        <v>507690.184645375</v>
      </c>
      <c r="C1627" s="76">
        <v>30.907823374925037</v>
      </c>
      <c r="D1627" s="76">
        <v>31.440980311474977</v>
      </c>
      <c r="E1627" s="76">
        <v>464.03878547942622</v>
      </c>
      <c r="F1627" s="76">
        <v>43.357113899703663</v>
      </c>
      <c r="G1627" s="77">
        <v>2</v>
      </c>
      <c r="H1627" s="80">
        <f t="shared" si="100"/>
        <v>30.907823374925037</v>
      </c>
      <c r="I1627" s="80">
        <f t="shared" si="101"/>
        <v>1000</v>
      </c>
      <c r="K1627" s="80">
        <f t="shared" si="102"/>
        <v>0</v>
      </c>
      <c r="L1627" s="80" t="str">
        <f t="shared" si="103"/>
        <v/>
      </c>
    </row>
    <row r="1628" spans="1:12" x14ac:dyDescent="0.8">
      <c r="A1628" s="74">
        <v>1627</v>
      </c>
      <c r="B1628" s="75">
        <v>312779.27577206818</v>
      </c>
      <c r="C1628" s="76">
        <v>39.377964787081588</v>
      </c>
      <c r="D1628" s="76">
        <v>30.205078508363918</v>
      </c>
      <c r="E1628" s="76">
        <v>640.44175563462716</v>
      </c>
      <c r="F1628" s="76">
        <v>47.830614602691867</v>
      </c>
      <c r="G1628" s="77">
        <v>1</v>
      </c>
      <c r="H1628" s="80">
        <f t="shared" si="100"/>
        <v>30.205078508363918</v>
      </c>
      <c r="I1628" s="80">
        <f t="shared" si="101"/>
        <v>1000</v>
      </c>
      <c r="K1628" s="80">
        <f t="shared" si="102"/>
        <v>0</v>
      </c>
      <c r="L1628" s="80" t="str">
        <f t="shared" si="103"/>
        <v/>
      </c>
    </row>
    <row r="1629" spans="1:12" x14ac:dyDescent="0.8">
      <c r="A1629" s="74">
        <v>1628</v>
      </c>
      <c r="B1629" s="75">
        <v>117416.61276836926</v>
      </c>
      <c r="C1629" s="76">
        <v>39.408079296597428</v>
      </c>
      <c r="D1629" s="76">
        <v>30.655622207405557</v>
      </c>
      <c r="E1629" s="76">
        <v>515.26432355002714</v>
      </c>
      <c r="F1629" s="76">
        <v>39.064927939457171</v>
      </c>
      <c r="G1629" s="77">
        <v>2</v>
      </c>
      <c r="H1629" s="80">
        <f t="shared" si="100"/>
        <v>39.408079296597428</v>
      </c>
      <c r="I1629" s="80">
        <f t="shared" si="101"/>
        <v>1000</v>
      </c>
      <c r="K1629" s="80">
        <f t="shared" si="102"/>
        <v>0</v>
      </c>
      <c r="L1629" s="80" t="str">
        <f t="shared" si="103"/>
        <v/>
      </c>
    </row>
    <row r="1630" spans="1:12" x14ac:dyDescent="0.8">
      <c r="A1630" s="74">
        <v>1629</v>
      </c>
      <c r="B1630" s="75">
        <v>474474.00075928471</v>
      </c>
      <c r="C1630" s="76">
        <v>30.184762807396517</v>
      </c>
      <c r="D1630" s="76">
        <v>25.297267160751868</v>
      </c>
      <c r="E1630" s="76">
        <v>460.1152382563676</v>
      </c>
      <c r="F1630" s="76">
        <v>33.21743611268748</v>
      </c>
      <c r="G1630" s="77">
        <v>1</v>
      </c>
      <c r="H1630" s="80">
        <f t="shared" si="100"/>
        <v>25.297267160751868</v>
      </c>
      <c r="I1630" s="80">
        <f t="shared" si="101"/>
        <v>1000</v>
      </c>
      <c r="K1630" s="80">
        <f t="shared" si="102"/>
        <v>0</v>
      </c>
      <c r="L1630" s="80" t="str">
        <f t="shared" si="103"/>
        <v/>
      </c>
    </row>
    <row r="1631" spans="1:12" x14ac:dyDescent="0.8">
      <c r="A1631" s="74">
        <v>1630</v>
      </c>
      <c r="B1631" s="75">
        <v>556481.32515707961</v>
      </c>
      <c r="C1631" s="76">
        <v>24.82439381528377</v>
      </c>
      <c r="D1631" s="76">
        <v>21.908920778463006</v>
      </c>
      <c r="E1631" s="76">
        <v>564.31535668626634</v>
      </c>
      <c r="F1631" s="76">
        <v>43.799904937135352</v>
      </c>
      <c r="G1631" s="77">
        <v>2</v>
      </c>
      <c r="H1631" s="80">
        <f t="shared" si="100"/>
        <v>24.82439381528377</v>
      </c>
      <c r="I1631" s="80">
        <f t="shared" si="101"/>
        <v>1000</v>
      </c>
      <c r="K1631" s="80">
        <f t="shared" si="102"/>
        <v>0</v>
      </c>
      <c r="L1631" s="80" t="str">
        <f t="shared" si="103"/>
        <v/>
      </c>
    </row>
    <row r="1632" spans="1:12" x14ac:dyDescent="0.8">
      <c r="A1632" s="74">
        <v>1631</v>
      </c>
      <c r="B1632" s="75">
        <v>2239.3610811820254</v>
      </c>
      <c r="C1632" s="76">
        <v>44.668048067644577</v>
      </c>
      <c r="D1632" s="76">
        <v>27.038013486369579</v>
      </c>
      <c r="E1632" s="76">
        <v>625.79701382924009</v>
      </c>
      <c r="F1632" s="76">
        <v>41.799718928595887</v>
      </c>
      <c r="G1632" s="77">
        <v>2</v>
      </c>
      <c r="H1632" s="80">
        <f t="shared" si="100"/>
        <v>44.668048067644577</v>
      </c>
      <c r="I1632" s="80">
        <f t="shared" si="101"/>
        <v>1000</v>
      </c>
      <c r="K1632" s="80">
        <f t="shared" si="102"/>
        <v>0</v>
      </c>
      <c r="L1632" s="80" t="str">
        <f t="shared" si="103"/>
        <v/>
      </c>
    </row>
    <row r="1633" spans="1:12" x14ac:dyDescent="0.8">
      <c r="A1633" s="74">
        <v>1632</v>
      </c>
      <c r="B1633" s="75">
        <v>405729.29354202049</v>
      </c>
      <c r="C1633" s="76">
        <v>39.576920338818987</v>
      </c>
      <c r="D1633" s="76">
        <v>32.137180823284247</v>
      </c>
      <c r="E1633" s="76">
        <v>620.32778137300204</v>
      </c>
      <c r="F1633" s="76">
        <v>44.512343348345695</v>
      </c>
      <c r="G1633" s="77">
        <v>1</v>
      </c>
      <c r="H1633" s="80">
        <f t="shared" si="100"/>
        <v>32.137180823284247</v>
      </c>
      <c r="I1633" s="80">
        <f t="shared" si="101"/>
        <v>1000</v>
      </c>
      <c r="K1633" s="80">
        <f t="shared" si="102"/>
        <v>0</v>
      </c>
      <c r="L1633" s="80" t="str">
        <f t="shared" si="103"/>
        <v/>
      </c>
    </row>
    <row r="1634" spans="1:12" x14ac:dyDescent="0.8">
      <c r="A1634" s="74">
        <v>1633</v>
      </c>
      <c r="B1634" s="75">
        <v>448230.01999545586</v>
      </c>
      <c r="C1634" s="76">
        <v>33.34471193954284</v>
      </c>
      <c r="D1634" s="76">
        <v>29.03773485183531</v>
      </c>
      <c r="E1634" s="76">
        <v>530.97597573789562</v>
      </c>
      <c r="F1634" s="76">
        <v>41.275093015510095</v>
      </c>
      <c r="G1634" s="77">
        <v>2</v>
      </c>
      <c r="H1634" s="80">
        <f t="shared" si="100"/>
        <v>33.34471193954284</v>
      </c>
      <c r="I1634" s="80">
        <f t="shared" si="101"/>
        <v>1000</v>
      </c>
      <c r="K1634" s="80">
        <f t="shared" si="102"/>
        <v>0</v>
      </c>
      <c r="L1634" s="80" t="str">
        <f t="shared" si="103"/>
        <v/>
      </c>
    </row>
    <row r="1635" spans="1:12" x14ac:dyDescent="0.8">
      <c r="A1635" s="74">
        <v>1634</v>
      </c>
      <c r="B1635" s="75">
        <v>94298.477356270421</v>
      </c>
      <c r="C1635" s="76">
        <v>42.499391558678333</v>
      </c>
      <c r="D1635" s="76">
        <v>31.890639102695499</v>
      </c>
      <c r="E1635" s="76">
        <v>427.80761719397447</v>
      </c>
      <c r="F1635" s="76">
        <v>44.634067867693993</v>
      </c>
      <c r="G1635" s="77">
        <v>2</v>
      </c>
      <c r="H1635" s="80">
        <f t="shared" si="100"/>
        <v>42.499391558678333</v>
      </c>
      <c r="I1635" s="80">
        <f t="shared" si="101"/>
        <v>1000</v>
      </c>
      <c r="K1635" s="80">
        <f t="shared" si="102"/>
        <v>0</v>
      </c>
      <c r="L1635" s="80" t="str">
        <f t="shared" si="103"/>
        <v/>
      </c>
    </row>
    <row r="1636" spans="1:12" x14ac:dyDescent="0.8">
      <c r="A1636" s="74">
        <v>1635</v>
      </c>
      <c r="B1636" s="75">
        <v>432990.36467497819</v>
      </c>
      <c r="C1636" s="76">
        <v>28.371401280756626</v>
      </c>
      <c r="D1636" s="76">
        <v>30.986209301485044</v>
      </c>
      <c r="E1636" s="76">
        <v>728.6154133991954</v>
      </c>
      <c r="F1636" s="76">
        <v>39.5164412049376</v>
      </c>
      <c r="G1636" s="77">
        <v>1</v>
      </c>
      <c r="H1636" s="80">
        <f t="shared" si="100"/>
        <v>30.986209301485044</v>
      </c>
      <c r="I1636" s="80">
        <f t="shared" si="101"/>
        <v>1000</v>
      </c>
      <c r="K1636" s="80">
        <f t="shared" si="102"/>
        <v>0</v>
      </c>
      <c r="L1636" s="80" t="str">
        <f t="shared" si="103"/>
        <v/>
      </c>
    </row>
    <row r="1637" spans="1:12" x14ac:dyDescent="0.8">
      <c r="A1637" s="74">
        <v>1636</v>
      </c>
      <c r="B1637" s="75">
        <v>-145902.63602258079</v>
      </c>
      <c r="C1637" s="76">
        <v>32.866971401271663</v>
      </c>
      <c r="D1637" s="76">
        <v>23.468476119393163</v>
      </c>
      <c r="E1637" s="76">
        <v>520.08379219184008</v>
      </c>
      <c r="F1637" s="76">
        <v>42.17142766435439</v>
      </c>
      <c r="G1637" s="77">
        <v>3</v>
      </c>
      <c r="H1637" s="80">
        <f t="shared" si="100"/>
        <v>42.17142766435439</v>
      </c>
      <c r="I1637" s="80">
        <f t="shared" si="101"/>
        <v>520.08379219184008</v>
      </c>
      <c r="K1637" s="80">
        <f t="shared" si="102"/>
        <v>520.08379219184008</v>
      </c>
      <c r="L1637" s="80">
        <f t="shared" si="103"/>
        <v>520.08379219184008</v>
      </c>
    </row>
    <row r="1638" spans="1:12" x14ac:dyDescent="0.8">
      <c r="A1638" s="74">
        <v>1637</v>
      </c>
      <c r="B1638" s="75">
        <v>414899.77259811503</v>
      </c>
      <c r="C1638" s="76">
        <v>39.918895169961061</v>
      </c>
      <c r="D1638" s="76">
        <v>32.686084568401306</v>
      </c>
      <c r="E1638" s="76">
        <v>497.55007095052162</v>
      </c>
      <c r="F1638" s="76">
        <v>40.542938299903284</v>
      </c>
      <c r="G1638" s="77">
        <v>1</v>
      </c>
      <c r="H1638" s="80">
        <f t="shared" si="100"/>
        <v>32.686084568401306</v>
      </c>
      <c r="I1638" s="80">
        <f t="shared" si="101"/>
        <v>1000</v>
      </c>
      <c r="K1638" s="80">
        <f t="shared" si="102"/>
        <v>0</v>
      </c>
      <c r="L1638" s="80" t="str">
        <f t="shared" si="103"/>
        <v/>
      </c>
    </row>
    <row r="1639" spans="1:12" x14ac:dyDescent="0.8">
      <c r="A1639" s="74">
        <v>1638</v>
      </c>
      <c r="B1639" s="75">
        <v>-124595.59827933111</v>
      </c>
      <c r="C1639" s="76">
        <v>28.68832666262082</v>
      </c>
      <c r="D1639" s="76">
        <v>31.622858641717396</v>
      </c>
      <c r="E1639" s="76">
        <v>440.75172700357984</v>
      </c>
      <c r="F1639" s="76">
        <v>35.941722657139849</v>
      </c>
      <c r="G1639" s="77">
        <v>3</v>
      </c>
      <c r="H1639" s="80">
        <f t="shared" si="100"/>
        <v>35.941722657139849</v>
      </c>
      <c r="I1639" s="80">
        <f t="shared" si="101"/>
        <v>440.75172700357984</v>
      </c>
      <c r="K1639" s="80">
        <f t="shared" si="102"/>
        <v>440.75172700357984</v>
      </c>
      <c r="L1639" s="80">
        <f t="shared" si="103"/>
        <v>440.75172700357984</v>
      </c>
    </row>
    <row r="1640" spans="1:12" x14ac:dyDescent="0.8">
      <c r="A1640" s="74">
        <v>1639</v>
      </c>
      <c r="B1640" s="75">
        <v>385014.29658262688</v>
      </c>
      <c r="C1640" s="76">
        <v>36.066250060071738</v>
      </c>
      <c r="D1640" s="76">
        <v>27.970364515851671</v>
      </c>
      <c r="E1640" s="76">
        <v>480.76170954341688</v>
      </c>
      <c r="F1640" s="76">
        <v>40.111382080044024</v>
      </c>
      <c r="G1640" s="77">
        <v>2</v>
      </c>
      <c r="H1640" s="80">
        <f t="shared" si="100"/>
        <v>36.066250060071738</v>
      </c>
      <c r="I1640" s="80">
        <f t="shared" si="101"/>
        <v>1000</v>
      </c>
      <c r="K1640" s="80">
        <f t="shared" si="102"/>
        <v>0</v>
      </c>
      <c r="L1640" s="80" t="str">
        <f t="shared" si="103"/>
        <v/>
      </c>
    </row>
    <row r="1641" spans="1:12" x14ac:dyDescent="0.8">
      <c r="A1641" s="74">
        <v>1640</v>
      </c>
      <c r="B1641" s="75">
        <v>116188.01251200703</v>
      </c>
      <c r="C1641" s="76">
        <v>41.758303758583047</v>
      </c>
      <c r="D1641" s="76">
        <v>30.245157202884489</v>
      </c>
      <c r="E1641" s="76">
        <v>560.08281696362474</v>
      </c>
      <c r="F1641" s="76">
        <v>43.650810405834335</v>
      </c>
      <c r="G1641" s="77">
        <v>2</v>
      </c>
      <c r="H1641" s="80">
        <f t="shared" si="100"/>
        <v>41.758303758583047</v>
      </c>
      <c r="I1641" s="80">
        <f t="shared" si="101"/>
        <v>1000</v>
      </c>
      <c r="K1641" s="80">
        <f t="shared" si="102"/>
        <v>0</v>
      </c>
      <c r="L1641" s="80" t="str">
        <f t="shared" si="103"/>
        <v/>
      </c>
    </row>
    <row r="1642" spans="1:12" x14ac:dyDescent="0.8">
      <c r="A1642" s="74">
        <v>1641</v>
      </c>
      <c r="B1642" s="75">
        <v>23411.47682798258</v>
      </c>
      <c r="C1642" s="76">
        <v>39.008397546273244</v>
      </c>
      <c r="D1642" s="76">
        <v>25.73055653793708</v>
      </c>
      <c r="E1642" s="76">
        <v>498.72868781022828</v>
      </c>
      <c r="F1642" s="76">
        <v>43.22814757992343</v>
      </c>
      <c r="G1642" s="77">
        <v>2</v>
      </c>
      <c r="H1642" s="80">
        <f t="shared" si="100"/>
        <v>39.008397546273244</v>
      </c>
      <c r="I1642" s="80">
        <f t="shared" si="101"/>
        <v>1000</v>
      </c>
      <c r="K1642" s="80">
        <f t="shared" si="102"/>
        <v>0</v>
      </c>
      <c r="L1642" s="80" t="str">
        <f t="shared" si="103"/>
        <v/>
      </c>
    </row>
    <row r="1643" spans="1:12" x14ac:dyDescent="0.8">
      <c r="A1643" s="74">
        <v>1642</v>
      </c>
      <c r="B1643" s="75">
        <v>213472.47394565376</v>
      </c>
      <c r="C1643" s="76">
        <v>40.171889588751668</v>
      </c>
      <c r="D1643" s="76">
        <v>29.323616971146858</v>
      </c>
      <c r="E1643" s="76">
        <v>600.77363865599682</v>
      </c>
      <c r="F1643" s="76">
        <v>38.600449896729103</v>
      </c>
      <c r="G1643" s="77">
        <v>2</v>
      </c>
      <c r="H1643" s="80">
        <f t="shared" si="100"/>
        <v>40.171889588751668</v>
      </c>
      <c r="I1643" s="80">
        <f t="shared" si="101"/>
        <v>1000</v>
      </c>
      <c r="K1643" s="80">
        <f t="shared" si="102"/>
        <v>0</v>
      </c>
      <c r="L1643" s="80" t="str">
        <f t="shared" si="103"/>
        <v/>
      </c>
    </row>
    <row r="1644" spans="1:12" x14ac:dyDescent="0.8">
      <c r="A1644" s="74">
        <v>1643</v>
      </c>
      <c r="B1644" s="75">
        <v>545861.45919634332</v>
      </c>
      <c r="C1644" s="76">
        <v>35.740921041240959</v>
      </c>
      <c r="D1644" s="76">
        <v>26.860859455511459</v>
      </c>
      <c r="E1644" s="76">
        <v>550.36711338801706</v>
      </c>
      <c r="F1644" s="76">
        <v>37.048655975624953</v>
      </c>
      <c r="G1644" s="77">
        <v>1</v>
      </c>
      <c r="H1644" s="80">
        <f t="shared" si="100"/>
        <v>26.860859455511459</v>
      </c>
      <c r="I1644" s="80">
        <f t="shared" si="101"/>
        <v>1000</v>
      </c>
      <c r="K1644" s="80">
        <f t="shared" si="102"/>
        <v>0</v>
      </c>
      <c r="L1644" s="80" t="str">
        <f t="shared" si="103"/>
        <v/>
      </c>
    </row>
    <row r="1645" spans="1:12" x14ac:dyDescent="0.8">
      <c r="A1645" s="74">
        <v>1644</v>
      </c>
      <c r="B1645" s="75">
        <v>369607.66464040778</v>
      </c>
      <c r="C1645" s="76">
        <v>32.740084726542278</v>
      </c>
      <c r="D1645" s="76">
        <v>29.679803843661183</v>
      </c>
      <c r="E1645" s="76">
        <v>587.89760862238438</v>
      </c>
      <c r="F1645" s="76">
        <v>45.525870643468281</v>
      </c>
      <c r="G1645" s="77">
        <v>1</v>
      </c>
      <c r="H1645" s="80">
        <f t="shared" si="100"/>
        <v>29.679803843661183</v>
      </c>
      <c r="I1645" s="80">
        <f t="shared" si="101"/>
        <v>1000</v>
      </c>
      <c r="K1645" s="80">
        <f t="shared" si="102"/>
        <v>0</v>
      </c>
      <c r="L1645" s="80" t="str">
        <f t="shared" si="103"/>
        <v/>
      </c>
    </row>
    <row r="1646" spans="1:12" x14ac:dyDescent="0.8">
      <c r="A1646" s="74">
        <v>1645</v>
      </c>
      <c r="B1646" s="75">
        <v>617956.22243155912</v>
      </c>
      <c r="C1646" s="76">
        <v>30.735411708914093</v>
      </c>
      <c r="D1646" s="76">
        <v>27.064943874500191</v>
      </c>
      <c r="E1646" s="76">
        <v>431.49241480417459</v>
      </c>
      <c r="F1646" s="76">
        <v>32.671883504410211</v>
      </c>
      <c r="G1646" s="77">
        <v>1</v>
      </c>
      <c r="H1646" s="80">
        <f t="shared" si="100"/>
        <v>27.064943874500191</v>
      </c>
      <c r="I1646" s="80">
        <f t="shared" si="101"/>
        <v>1000</v>
      </c>
      <c r="K1646" s="80">
        <f t="shared" si="102"/>
        <v>0</v>
      </c>
      <c r="L1646" s="80" t="str">
        <f t="shared" si="103"/>
        <v/>
      </c>
    </row>
    <row r="1647" spans="1:12" x14ac:dyDescent="0.8">
      <c r="A1647" s="74">
        <v>1646</v>
      </c>
      <c r="B1647" s="75">
        <v>516991.29671601928</v>
      </c>
      <c r="C1647" s="76">
        <v>41.273557581580562</v>
      </c>
      <c r="D1647" s="76">
        <v>26.63613660436318</v>
      </c>
      <c r="E1647" s="76">
        <v>488.66200572774954</v>
      </c>
      <c r="F1647" s="76">
        <v>40.986155958475898</v>
      </c>
      <c r="G1647" s="77">
        <v>1</v>
      </c>
      <c r="H1647" s="80">
        <f t="shared" si="100"/>
        <v>26.63613660436318</v>
      </c>
      <c r="I1647" s="80">
        <f t="shared" si="101"/>
        <v>1000</v>
      </c>
      <c r="K1647" s="80">
        <f t="shared" si="102"/>
        <v>0</v>
      </c>
      <c r="L1647" s="80" t="str">
        <f t="shared" si="103"/>
        <v/>
      </c>
    </row>
    <row r="1648" spans="1:12" x14ac:dyDescent="0.8">
      <c r="A1648" s="74">
        <v>1647</v>
      </c>
      <c r="B1648" s="75">
        <v>391715.51215709816</v>
      </c>
      <c r="C1648" s="76">
        <v>34.26947457363616</v>
      </c>
      <c r="D1648" s="76">
        <v>25.847006689023186</v>
      </c>
      <c r="E1648" s="76">
        <v>495.38853342982333</v>
      </c>
      <c r="F1648" s="76">
        <v>38.202682540840286</v>
      </c>
      <c r="G1648" s="77">
        <v>2</v>
      </c>
      <c r="H1648" s="80">
        <f t="shared" si="100"/>
        <v>34.26947457363616</v>
      </c>
      <c r="I1648" s="80">
        <f t="shared" si="101"/>
        <v>1000</v>
      </c>
      <c r="K1648" s="80">
        <f t="shared" si="102"/>
        <v>0</v>
      </c>
      <c r="L1648" s="80" t="str">
        <f t="shared" si="103"/>
        <v/>
      </c>
    </row>
    <row r="1649" spans="1:12" x14ac:dyDescent="0.8">
      <c r="A1649" s="74">
        <v>1648</v>
      </c>
      <c r="B1649" s="75">
        <v>337014.18246321706</v>
      </c>
      <c r="C1649" s="76">
        <v>33.517806323626019</v>
      </c>
      <c r="D1649" s="76">
        <v>23.679869986802725</v>
      </c>
      <c r="E1649" s="76">
        <v>626.63986567924508</v>
      </c>
      <c r="F1649" s="76">
        <v>43.906012741451669</v>
      </c>
      <c r="G1649" s="77">
        <v>2</v>
      </c>
      <c r="H1649" s="80">
        <f t="shared" si="100"/>
        <v>33.517806323626019</v>
      </c>
      <c r="I1649" s="80">
        <f t="shared" si="101"/>
        <v>1000</v>
      </c>
      <c r="K1649" s="80">
        <f t="shared" si="102"/>
        <v>0</v>
      </c>
      <c r="L1649" s="80" t="str">
        <f t="shared" si="103"/>
        <v/>
      </c>
    </row>
    <row r="1650" spans="1:12" x14ac:dyDescent="0.8">
      <c r="A1650" s="74">
        <v>1649</v>
      </c>
      <c r="B1650" s="75">
        <v>487238.24244432198</v>
      </c>
      <c r="C1650" s="76">
        <v>32.488333833052323</v>
      </c>
      <c r="D1650" s="76">
        <v>30.179129051161567</v>
      </c>
      <c r="E1650" s="76">
        <v>534.81354546748457</v>
      </c>
      <c r="F1650" s="76">
        <v>48.36004498575349</v>
      </c>
      <c r="G1650" s="77">
        <v>1</v>
      </c>
      <c r="H1650" s="80">
        <f t="shared" si="100"/>
        <v>30.179129051161567</v>
      </c>
      <c r="I1650" s="80">
        <f t="shared" si="101"/>
        <v>1000</v>
      </c>
      <c r="K1650" s="80">
        <f t="shared" si="102"/>
        <v>0</v>
      </c>
      <c r="L1650" s="80" t="str">
        <f t="shared" si="103"/>
        <v/>
      </c>
    </row>
    <row r="1651" spans="1:12" x14ac:dyDescent="0.8">
      <c r="A1651" s="74">
        <v>1650</v>
      </c>
      <c r="B1651" s="75">
        <v>417304.98539323197</v>
      </c>
      <c r="C1651" s="76">
        <v>31.483179943993026</v>
      </c>
      <c r="D1651" s="76">
        <v>32.348230526724237</v>
      </c>
      <c r="E1651" s="76">
        <v>414.11162115735146</v>
      </c>
      <c r="F1651" s="76">
        <v>32.677930319604492</v>
      </c>
      <c r="G1651" s="77">
        <v>2</v>
      </c>
      <c r="H1651" s="80">
        <f t="shared" si="100"/>
        <v>31.483179943993026</v>
      </c>
      <c r="I1651" s="80">
        <f t="shared" si="101"/>
        <v>1000</v>
      </c>
      <c r="K1651" s="80">
        <f t="shared" si="102"/>
        <v>0</v>
      </c>
      <c r="L1651" s="80" t="str">
        <f t="shared" si="103"/>
        <v/>
      </c>
    </row>
    <row r="1652" spans="1:12" x14ac:dyDescent="0.8">
      <c r="A1652" s="74">
        <v>1651</v>
      </c>
      <c r="B1652" s="75">
        <v>306665.92375724018</v>
      </c>
      <c r="C1652" s="76">
        <v>36.591640710387928</v>
      </c>
      <c r="D1652" s="76">
        <v>27.970189254385865</v>
      </c>
      <c r="E1652" s="76">
        <v>443.00012874268327</v>
      </c>
      <c r="F1652" s="76">
        <v>37.795627251780523</v>
      </c>
      <c r="G1652" s="77">
        <v>2</v>
      </c>
      <c r="H1652" s="80">
        <f t="shared" si="100"/>
        <v>36.591640710387928</v>
      </c>
      <c r="I1652" s="80">
        <f t="shared" si="101"/>
        <v>1000</v>
      </c>
      <c r="K1652" s="80">
        <f t="shared" si="102"/>
        <v>0</v>
      </c>
      <c r="L1652" s="80" t="str">
        <f t="shared" si="103"/>
        <v/>
      </c>
    </row>
    <row r="1653" spans="1:12" x14ac:dyDescent="0.8">
      <c r="A1653" s="74">
        <v>1652</v>
      </c>
      <c r="B1653" s="75">
        <v>56190.651561184321</v>
      </c>
      <c r="C1653" s="76">
        <v>42.101182441836912</v>
      </c>
      <c r="D1653" s="76">
        <v>24.532356236260274</v>
      </c>
      <c r="E1653" s="76">
        <v>590.4213587425005</v>
      </c>
      <c r="F1653" s="76">
        <v>45.897082440932138</v>
      </c>
      <c r="G1653" s="77">
        <v>2</v>
      </c>
      <c r="H1653" s="80">
        <f t="shared" si="100"/>
        <v>42.101182441836912</v>
      </c>
      <c r="I1653" s="80">
        <f t="shared" si="101"/>
        <v>1000</v>
      </c>
      <c r="K1653" s="80">
        <f t="shared" si="102"/>
        <v>0</v>
      </c>
      <c r="L1653" s="80" t="str">
        <f t="shared" si="103"/>
        <v/>
      </c>
    </row>
    <row r="1654" spans="1:12" x14ac:dyDescent="0.8">
      <c r="A1654" s="74">
        <v>1653</v>
      </c>
      <c r="B1654" s="75">
        <v>434742.61042243545</v>
      </c>
      <c r="C1654" s="76">
        <v>32.839311826204593</v>
      </c>
      <c r="D1654" s="76">
        <v>31.632876787103914</v>
      </c>
      <c r="E1654" s="76">
        <v>543.23039263584326</v>
      </c>
      <c r="F1654" s="76">
        <v>43.582686891060405</v>
      </c>
      <c r="G1654" s="77">
        <v>2</v>
      </c>
      <c r="H1654" s="80">
        <f t="shared" si="100"/>
        <v>32.839311826204593</v>
      </c>
      <c r="I1654" s="80">
        <f t="shared" si="101"/>
        <v>1000</v>
      </c>
      <c r="K1654" s="80">
        <f t="shared" si="102"/>
        <v>0</v>
      </c>
      <c r="L1654" s="80" t="str">
        <f t="shared" si="103"/>
        <v/>
      </c>
    </row>
    <row r="1655" spans="1:12" x14ac:dyDescent="0.8">
      <c r="A1655" s="74">
        <v>1654</v>
      </c>
      <c r="B1655" s="75">
        <v>250404.71126412111</v>
      </c>
      <c r="C1655" s="76">
        <v>36.721877636045051</v>
      </c>
      <c r="D1655" s="76">
        <v>32.635998976621387</v>
      </c>
      <c r="E1655" s="76">
        <v>626.64686959099481</v>
      </c>
      <c r="F1655" s="76">
        <v>42.319371830747507</v>
      </c>
      <c r="G1655" s="77">
        <v>2</v>
      </c>
      <c r="H1655" s="80">
        <f t="shared" si="100"/>
        <v>36.721877636045051</v>
      </c>
      <c r="I1655" s="80">
        <f t="shared" si="101"/>
        <v>1000</v>
      </c>
      <c r="K1655" s="80">
        <f t="shared" si="102"/>
        <v>0</v>
      </c>
      <c r="L1655" s="80" t="str">
        <f t="shared" si="103"/>
        <v/>
      </c>
    </row>
    <row r="1656" spans="1:12" x14ac:dyDescent="0.8">
      <c r="A1656" s="74">
        <v>1655</v>
      </c>
      <c r="B1656" s="75">
        <v>454141.92807747819</v>
      </c>
      <c r="C1656" s="76">
        <v>35.719529440127459</v>
      </c>
      <c r="D1656" s="76">
        <v>30.966642792329743</v>
      </c>
      <c r="E1656" s="76">
        <v>731.50634832016306</v>
      </c>
      <c r="F1656" s="76">
        <v>35.655877177572968</v>
      </c>
      <c r="G1656" s="77">
        <v>1</v>
      </c>
      <c r="H1656" s="80">
        <f t="shared" si="100"/>
        <v>30.966642792329743</v>
      </c>
      <c r="I1656" s="80">
        <f t="shared" si="101"/>
        <v>1000</v>
      </c>
      <c r="K1656" s="80">
        <f t="shared" si="102"/>
        <v>0</v>
      </c>
      <c r="L1656" s="80" t="str">
        <f t="shared" si="103"/>
        <v/>
      </c>
    </row>
    <row r="1657" spans="1:12" x14ac:dyDescent="0.8">
      <c r="A1657" s="74">
        <v>1656</v>
      </c>
      <c r="B1657" s="75">
        <v>318015.16213514027</v>
      </c>
      <c r="C1657" s="76">
        <v>26.15628231693147</v>
      </c>
      <c r="D1657" s="76">
        <v>33.336191115155366</v>
      </c>
      <c r="E1657" s="76">
        <v>625.81507243689009</v>
      </c>
      <c r="F1657" s="76">
        <v>35.107030769796012</v>
      </c>
      <c r="G1657" s="77">
        <v>2</v>
      </c>
      <c r="H1657" s="80">
        <f t="shared" si="100"/>
        <v>26.15628231693147</v>
      </c>
      <c r="I1657" s="80">
        <f t="shared" si="101"/>
        <v>1000</v>
      </c>
      <c r="K1657" s="80">
        <f t="shared" si="102"/>
        <v>0</v>
      </c>
      <c r="L1657" s="80" t="str">
        <f t="shared" si="103"/>
        <v/>
      </c>
    </row>
    <row r="1658" spans="1:12" x14ac:dyDescent="0.8">
      <c r="A1658" s="74">
        <v>1657</v>
      </c>
      <c r="B1658" s="75">
        <v>-64488.505390112754</v>
      </c>
      <c r="C1658" s="76">
        <v>45.582907456331746</v>
      </c>
      <c r="D1658" s="76">
        <v>27.369510284457206</v>
      </c>
      <c r="E1658" s="76">
        <v>506.77498879341573</v>
      </c>
      <c r="F1658" s="76">
        <v>46.847371942352147</v>
      </c>
      <c r="G1658" s="77">
        <v>2</v>
      </c>
      <c r="H1658" s="80">
        <f t="shared" si="100"/>
        <v>45.582907456331746</v>
      </c>
      <c r="I1658" s="80">
        <f t="shared" si="101"/>
        <v>1000</v>
      </c>
      <c r="K1658" s="80">
        <f t="shared" si="102"/>
        <v>0</v>
      </c>
      <c r="L1658" s="80" t="str">
        <f t="shared" si="103"/>
        <v/>
      </c>
    </row>
    <row r="1659" spans="1:12" x14ac:dyDescent="0.8">
      <c r="A1659" s="74">
        <v>1658</v>
      </c>
      <c r="B1659" s="75">
        <v>511398.66902342625</v>
      </c>
      <c r="C1659" s="76">
        <v>32.167081050508884</v>
      </c>
      <c r="D1659" s="76">
        <v>28.691621277188254</v>
      </c>
      <c r="E1659" s="76">
        <v>515.90000899722691</v>
      </c>
      <c r="F1659" s="76">
        <v>35.642213867396961</v>
      </c>
      <c r="G1659" s="77">
        <v>2</v>
      </c>
      <c r="H1659" s="80">
        <f t="shared" si="100"/>
        <v>32.167081050508884</v>
      </c>
      <c r="I1659" s="80">
        <f t="shared" si="101"/>
        <v>1000</v>
      </c>
      <c r="K1659" s="80">
        <f t="shared" si="102"/>
        <v>0</v>
      </c>
      <c r="L1659" s="80" t="str">
        <f t="shared" si="103"/>
        <v/>
      </c>
    </row>
    <row r="1660" spans="1:12" x14ac:dyDescent="0.8">
      <c r="A1660" s="74">
        <v>1659</v>
      </c>
      <c r="B1660" s="75">
        <v>321632.24192035268</v>
      </c>
      <c r="C1660" s="76">
        <v>37.490551644216701</v>
      </c>
      <c r="D1660" s="76">
        <v>31.447864336201935</v>
      </c>
      <c r="E1660" s="76">
        <v>615.7234625109279</v>
      </c>
      <c r="F1660" s="76">
        <v>38.101837452208912</v>
      </c>
      <c r="G1660" s="77">
        <v>2</v>
      </c>
      <c r="H1660" s="80">
        <f t="shared" si="100"/>
        <v>37.490551644216701</v>
      </c>
      <c r="I1660" s="80">
        <f t="shared" si="101"/>
        <v>1000</v>
      </c>
      <c r="K1660" s="80">
        <f t="shared" si="102"/>
        <v>0</v>
      </c>
      <c r="L1660" s="80" t="str">
        <f t="shared" si="103"/>
        <v/>
      </c>
    </row>
    <row r="1661" spans="1:12" x14ac:dyDescent="0.8">
      <c r="A1661" s="74">
        <v>1660</v>
      </c>
      <c r="B1661" s="75">
        <v>434444.09195933444</v>
      </c>
      <c r="C1661" s="76">
        <v>32.265029243653757</v>
      </c>
      <c r="D1661" s="76">
        <v>26.496171165009883</v>
      </c>
      <c r="E1661" s="76">
        <v>683.93933994192616</v>
      </c>
      <c r="F1661" s="76">
        <v>36.601937476665107</v>
      </c>
      <c r="G1661" s="77">
        <v>2</v>
      </c>
      <c r="H1661" s="80">
        <f t="shared" si="100"/>
        <v>32.265029243653757</v>
      </c>
      <c r="I1661" s="80">
        <f t="shared" si="101"/>
        <v>1000</v>
      </c>
      <c r="K1661" s="80">
        <f t="shared" si="102"/>
        <v>0</v>
      </c>
      <c r="L1661" s="80" t="str">
        <f t="shared" si="103"/>
        <v/>
      </c>
    </row>
    <row r="1662" spans="1:12" x14ac:dyDescent="0.8">
      <c r="A1662" s="74">
        <v>1661</v>
      </c>
      <c r="B1662" s="75">
        <v>548375.11253888742</v>
      </c>
      <c r="C1662" s="76">
        <v>31.573989542969517</v>
      </c>
      <c r="D1662" s="76">
        <v>27.083715530222406</v>
      </c>
      <c r="E1662" s="76">
        <v>688.33081260160839</v>
      </c>
      <c r="F1662" s="76">
        <v>39.557928705742981</v>
      </c>
      <c r="G1662" s="77">
        <v>2</v>
      </c>
      <c r="H1662" s="80">
        <f t="shared" si="100"/>
        <v>31.573989542969517</v>
      </c>
      <c r="I1662" s="80">
        <f t="shared" si="101"/>
        <v>1000</v>
      </c>
      <c r="K1662" s="80">
        <f t="shared" si="102"/>
        <v>0</v>
      </c>
      <c r="L1662" s="80" t="str">
        <f t="shared" si="103"/>
        <v/>
      </c>
    </row>
    <row r="1663" spans="1:12" x14ac:dyDescent="0.8">
      <c r="A1663" s="74">
        <v>1662</v>
      </c>
      <c r="B1663" s="75">
        <v>654493.38572442788</v>
      </c>
      <c r="C1663" s="76">
        <v>32.213282861132946</v>
      </c>
      <c r="D1663" s="76">
        <v>31.701266823362523</v>
      </c>
      <c r="E1663" s="76">
        <v>641.51133993497626</v>
      </c>
      <c r="F1663" s="76">
        <v>35.71823762736706</v>
      </c>
      <c r="G1663" s="77">
        <v>2</v>
      </c>
      <c r="H1663" s="80">
        <f t="shared" si="100"/>
        <v>32.213282861132946</v>
      </c>
      <c r="I1663" s="80">
        <f t="shared" si="101"/>
        <v>1000</v>
      </c>
      <c r="K1663" s="80">
        <f t="shared" si="102"/>
        <v>0</v>
      </c>
      <c r="L1663" s="80" t="str">
        <f t="shared" si="103"/>
        <v/>
      </c>
    </row>
    <row r="1664" spans="1:12" x14ac:dyDescent="0.8">
      <c r="A1664" s="74">
        <v>1663</v>
      </c>
      <c r="B1664" s="75">
        <v>245911.46637344523</v>
      </c>
      <c r="C1664" s="76">
        <v>33.903657979207551</v>
      </c>
      <c r="D1664" s="76">
        <v>22.034947267856893</v>
      </c>
      <c r="E1664" s="76">
        <v>484.10931776668372</v>
      </c>
      <c r="F1664" s="76">
        <v>47.334344735890824</v>
      </c>
      <c r="G1664" s="77">
        <v>2</v>
      </c>
      <c r="H1664" s="80">
        <f t="shared" si="100"/>
        <v>33.903657979207551</v>
      </c>
      <c r="I1664" s="80">
        <f t="shared" si="101"/>
        <v>1000</v>
      </c>
      <c r="K1664" s="80">
        <f t="shared" si="102"/>
        <v>0</v>
      </c>
      <c r="L1664" s="80" t="str">
        <f t="shared" si="103"/>
        <v/>
      </c>
    </row>
    <row r="1665" spans="1:12" x14ac:dyDescent="0.8">
      <c r="A1665" s="74">
        <v>1664</v>
      </c>
      <c r="B1665" s="75">
        <v>537602.82235070667</v>
      </c>
      <c r="C1665" s="76">
        <v>27.339168860821946</v>
      </c>
      <c r="D1665" s="76">
        <v>29.039681252093008</v>
      </c>
      <c r="E1665" s="76">
        <v>622.78300764446294</v>
      </c>
      <c r="F1665" s="76">
        <v>29.532309940534294</v>
      </c>
      <c r="G1665" s="77">
        <v>2</v>
      </c>
      <c r="H1665" s="80">
        <f t="shared" si="100"/>
        <v>27.339168860821946</v>
      </c>
      <c r="I1665" s="80">
        <f t="shared" si="101"/>
        <v>1000</v>
      </c>
      <c r="K1665" s="80">
        <f t="shared" si="102"/>
        <v>0</v>
      </c>
      <c r="L1665" s="80" t="str">
        <f t="shared" si="103"/>
        <v/>
      </c>
    </row>
    <row r="1666" spans="1:12" x14ac:dyDescent="0.8">
      <c r="A1666" s="74">
        <v>1665</v>
      </c>
      <c r="B1666" s="75">
        <v>92676.069422466215</v>
      </c>
      <c r="C1666" s="76">
        <v>39.334608794652951</v>
      </c>
      <c r="D1666" s="76">
        <v>29.142068389403583</v>
      </c>
      <c r="E1666" s="76">
        <v>466.17274928802772</v>
      </c>
      <c r="F1666" s="76">
        <v>43.477819293629771</v>
      </c>
      <c r="G1666" s="77">
        <v>2</v>
      </c>
      <c r="H1666" s="80">
        <f t="shared" si="100"/>
        <v>39.334608794652951</v>
      </c>
      <c r="I1666" s="80">
        <f t="shared" si="101"/>
        <v>1000</v>
      </c>
      <c r="K1666" s="80">
        <f t="shared" si="102"/>
        <v>0</v>
      </c>
      <c r="L1666" s="80" t="str">
        <f t="shared" si="103"/>
        <v/>
      </c>
    </row>
    <row r="1667" spans="1:12" x14ac:dyDescent="0.8">
      <c r="A1667" s="74">
        <v>1666</v>
      </c>
      <c r="B1667" s="75">
        <v>-25764.376667460194</v>
      </c>
      <c r="C1667" s="76">
        <v>46.833566665004781</v>
      </c>
      <c r="D1667" s="76">
        <v>29.015465426494352</v>
      </c>
      <c r="E1667" s="76">
        <v>599.76691667461694</v>
      </c>
      <c r="F1667" s="76">
        <v>35.810193183940022</v>
      </c>
      <c r="G1667" s="77">
        <v>2</v>
      </c>
      <c r="H1667" s="80">
        <f t="shared" ref="H1667:H1730" si="104">IF($G1667 = 1, $D1667, IF($G1667 = 2, $C1667, IF($G1667 = 3, $F1667)))</f>
        <v>46.833566665004781</v>
      </c>
      <c r="I1667" s="80">
        <f t="shared" ref="I1667:I1730" si="105">IF($G1667 = 1, 1000, IF($G1667 = 2, 1000, IF($G1667 = 3, $E1667)))</f>
        <v>1000</v>
      </c>
      <c r="K1667" s="80">
        <f t="shared" ref="K1667:K1730" si="106">IF($G1667 = 3, $E1667, 0)</f>
        <v>0</v>
      </c>
      <c r="L1667" s="80" t="str">
        <f t="shared" ref="L1667:L1730" si="107">IF($G1667 = 3, $E1667, "")</f>
        <v/>
      </c>
    </row>
    <row r="1668" spans="1:12" x14ac:dyDescent="0.8">
      <c r="A1668" s="74">
        <v>1667</v>
      </c>
      <c r="B1668" s="75">
        <v>-165084.04665735178</v>
      </c>
      <c r="C1668" s="76">
        <v>34.994257360569101</v>
      </c>
      <c r="D1668" s="76">
        <v>24.398615937066843</v>
      </c>
      <c r="E1668" s="76">
        <v>480.18018489280286</v>
      </c>
      <c r="F1668" s="76">
        <v>38.932263023146255</v>
      </c>
      <c r="G1668" s="77">
        <v>3</v>
      </c>
      <c r="H1668" s="80">
        <f t="shared" si="104"/>
        <v>38.932263023146255</v>
      </c>
      <c r="I1668" s="80">
        <f t="shared" si="105"/>
        <v>480.18018489280286</v>
      </c>
      <c r="K1668" s="80">
        <f t="shared" si="106"/>
        <v>480.18018489280286</v>
      </c>
      <c r="L1668" s="80">
        <f t="shared" si="107"/>
        <v>480.18018489280286</v>
      </c>
    </row>
    <row r="1669" spans="1:12" x14ac:dyDescent="0.8">
      <c r="A1669" s="74">
        <v>1668</v>
      </c>
      <c r="B1669" s="75">
        <v>-107083.70567622199</v>
      </c>
      <c r="C1669" s="76">
        <v>31.606904113273266</v>
      </c>
      <c r="D1669" s="76">
        <v>24.698912451373456</v>
      </c>
      <c r="E1669" s="76">
        <v>545.39888925536911</v>
      </c>
      <c r="F1669" s="76">
        <v>42.809896734432797</v>
      </c>
      <c r="G1669" s="77">
        <v>3</v>
      </c>
      <c r="H1669" s="80">
        <f t="shared" si="104"/>
        <v>42.809896734432797</v>
      </c>
      <c r="I1669" s="80">
        <f t="shared" si="105"/>
        <v>545.39888925536911</v>
      </c>
      <c r="K1669" s="80">
        <f t="shared" si="106"/>
        <v>545.39888925536911</v>
      </c>
      <c r="L1669" s="80">
        <f t="shared" si="107"/>
        <v>545.39888925536911</v>
      </c>
    </row>
    <row r="1670" spans="1:12" x14ac:dyDescent="0.8">
      <c r="A1670" s="74">
        <v>1669</v>
      </c>
      <c r="B1670" s="75">
        <v>200555.59968330385</v>
      </c>
      <c r="C1670" s="76">
        <v>24.414847948923132</v>
      </c>
      <c r="D1670" s="76">
        <v>22.840156403249139</v>
      </c>
      <c r="E1670" s="76">
        <v>464.02074702035407</v>
      </c>
      <c r="F1670" s="76">
        <v>39.189777897354794</v>
      </c>
      <c r="G1670" s="77">
        <v>2</v>
      </c>
      <c r="H1670" s="80">
        <f t="shared" si="104"/>
        <v>24.414847948923132</v>
      </c>
      <c r="I1670" s="80">
        <f t="shared" si="105"/>
        <v>1000</v>
      </c>
      <c r="K1670" s="80">
        <f t="shared" si="106"/>
        <v>0</v>
      </c>
      <c r="L1670" s="80" t="str">
        <f t="shared" si="107"/>
        <v/>
      </c>
    </row>
    <row r="1671" spans="1:12" x14ac:dyDescent="0.8">
      <c r="A1671" s="74">
        <v>1670</v>
      </c>
      <c r="B1671" s="75">
        <v>526160.05374998413</v>
      </c>
      <c r="C1671" s="76">
        <v>29.27311617025434</v>
      </c>
      <c r="D1671" s="76">
        <v>29.42018107918739</v>
      </c>
      <c r="E1671" s="76">
        <v>676.10095807955929</v>
      </c>
      <c r="F1671" s="76">
        <v>43.13856180788806</v>
      </c>
      <c r="G1671" s="77">
        <v>2</v>
      </c>
      <c r="H1671" s="80">
        <f t="shared" si="104"/>
        <v>29.27311617025434</v>
      </c>
      <c r="I1671" s="80">
        <f t="shared" si="105"/>
        <v>1000</v>
      </c>
      <c r="K1671" s="80">
        <f t="shared" si="106"/>
        <v>0</v>
      </c>
      <c r="L1671" s="80" t="str">
        <f t="shared" si="107"/>
        <v/>
      </c>
    </row>
    <row r="1672" spans="1:12" x14ac:dyDescent="0.8">
      <c r="A1672" s="74">
        <v>1671</v>
      </c>
      <c r="B1672" s="75">
        <v>-80222.182616980281</v>
      </c>
      <c r="C1672" s="76">
        <v>30.548514148054004</v>
      </c>
      <c r="D1672" s="76">
        <v>29.484366570912506</v>
      </c>
      <c r="E1672" s="76">
        <v>651.88233113345268</v>
      </c>
      <c r="F1672" s="76">
        <v>37.565826301362947</v>
      </c>
      <c r="G1672" s="77">
        <v>3</v>
      </c>
      <c r="H1672" s="80">
        <f t="shared" si="104"/>
        <v>37.565826301362947</v>
      </c>
      <c r="I1672" s="80">
        <f t="shared" si="105"/>
        <v>651.88233113345268</v>
      </c>
      <c r="K1672" s="80">
        <f t="shared" si="106"/>
        <v>651.88233113345268</v>
      </c>
      <c r="L1672" s="80">
        <f t="shared" si="107"/>
        <v>651.88233113345268</v>
      </c>
    </row>
    <row r="1673" spans="1:12" x14ac:dyDescent="0.8">
      <c r="A1673" s="74">
        <v>1672</v>
      </c>
      <c r="B1673" s="75">
        <v>89834.953623163048</v>
      </c>
      <c r="C1673" s="76">
        <v>40.53778659208681</v>
      </c>
      <c r="D1673" s="76">
        <v>25.438558983939831</v>
      </c>
      <c r="E1673" s="76">
        <v>445.79970109484123</v>
      </c>
      <c r="F1673" s="76">
        <v>37.581841021863703</v>
      </c>
      <c r="G1673" s="77">
        <v>2</v>
      </c>
      <c r="H1673" s="80">
        <f t="shared" si="104"/>
        <v>40.53778659208681</v>
      </c>
      <c r="I1673" s="80">
        <f t="shared" si="105"/>
        <v>1000</v>
      </c>
      <c r="K1673" s="80">
        <f t="shared" si="106"/>
        <v>0</v>
      </c>
      <c r="L1673" s="80" t="str">
        <f t="shared" si="107"/>
        <v/>
      </c>
    </row>
    <row r="1674" spans="1:12" x14ac:dyDescent="0.8">
      <c r="A1674" s="74">
        <v>1673</v>
      </c>
      <c r="B1674" s="75">
        <v>-80557.045283363201</v>
      </c>
      <c r="C1674" s="76">
        <v>40.434036397395673</v>
      </c>
      <c r="D1674" s="76">
        <v>30.666745934554491</v>
      </c>
      <c r="E1674" s="76">
        <v>520.15877824550466</v>
      </c>
      <c r="F1674" s="76">
        <v>38.139256394892058</v>
      </c>
      <c r="G1674" s="77">
        <v>3</v>
      </c>
      <c r="H1674" s="80">
        <f t="shared" si="104"/>
        <v>38.139256394892058</v>
      </c>
      <c r="I1674" s="80">
        <f t="shared" si="105"/>
        <v>520.15877824550466</v>
      </c>
      <c r="K1674" s="80">
        <f t="shared" si="106"/>
        <v>520.15877824550466</v>
      </c>
      <c r="L1674" s="80">
        <f t="shared" si="107"/>
        <v>520.15877824550466</v>
      </c>
    </row>
    <row r="1675" spans="1:12" x14ac:dyDescent="0.8">
      <c r="A1675" s="74">
        <v>1674</v>
      </c>
      <c r="B1675" s="75">
        <v>142009.3503640932</v>
      </c>
      <c r="C1675" s="76">
        <v>29.024471553883217</v>
      </c>
      <c r="D1675" s="76">
        <v>26.416187180199096</v>
      </c>
      <c r="E1675" s="76">
        <v>436.47710646931898</v>
      </c>
      <c r="F1675" s="76">
        <v>34.377404367591517</v>
      </c>
      <c r="G1675" s="77">
        <v>2</v>
      </c>
      <c r="H1675" s="80">
        <f t="shared" si="104"/>
        <v>29.024471553883217</v>
      </c>
      <c r="I1675" s="80">
        <f t="shared" si="105"/>
        <v>1000</v>
      </c>
      <c r="K1675" s="80">
        <f t="shared" si="106"/>
        <v>0</v>
      </c>
      <c r="L1675" s="80" t="str">
        <f t="shared" si="107"/>
        <v/>
      </c>
    </row>
    <row r="1676" spans="1:12" x14ac:dyDescent="0.8">
      <c r="A1676" s="74">
        <v>1675</v>
      </c>
      <c r="B1676" s="75">
        <v>410298.77453019982</v>
      </c>
      <c r="C1676" s="76">
        <v>32.638678691061877</v>
      </c>
      <c r="D1676" s="76">
        <v>26.16364393591488</v>
      </c>
      <c r="E1676" s="76">
        <v>501.27382336922682</v>
      </c>
      <c r="F1676" s="76">
        <v>31.034873211028899</v>
      </c>
      <c r="G1676" s="77">
        <v>1</v>
      </c>
      <c r="H1676" s="80">
        <f t="shared" si="104"/>
        <v>26.16364393591488</v>
      </c>
      <c r="I1676" s="80">
        <f t="shared" si="105"/>
        <v>1000</v>
      </c>
      <c r="K1676" s="80">
        <f t="shared" si="106"/>
        <v>0</v>
      </c>
      <c r="L1676" s="80" t="str">
        <f t="shared" si="107"/>
        <v/>
      </c>
    </row>
    <row r="1677" spans="1:12" x14ac:dyDescent="0.8">
      <c r="A1677" s="74">
        <v>1676</v>
      </c>
      <c r="B1677" s="75">
        <v>274449.81326938537</v>
      </c>
      <c r="C1677" s="76">
        <v>34.255324858639597</v>
      </c>
      <c r="D1677" s="76">
        <v>25.964123481308352</v>
      </c>
      <c r="E1677" s="76">
        <v>550.27266874842303</v>
      </c>
      <c r="F1677" s="76">
        <v>45.840263091211831</v>
      </c>
      <c r="G1677" s="77">
        <v>2</v>
      </c>
      <c r="H1677" s="80">
        <f t="shared" si="104"/>
        <v>34.255324858639597</v>
      </c>
      <c r="I1677" s="80">
        <f t="shared" si="105"/>
        <v>1000</v>
      </c>
      <c r="K1677" s="80">
        <f t="shared" si="106"/>
        <v>0</v>
      </c>
      <c r="L1677" s="80" t="str">
        <f t="shared" si="107"/>
        <v/>
      </c>
    </row>
    <row r="1678" spans="1:12" x14ac:dyDescent="0.8">
      <c r="A1678" s="74">
        <v>1677</v>
      </c>
      <c r="B1678" s="75">
        <v>619840.77589038946</v>
      </c>
      <c r="C1678" s="76">
        <v>23.136601628410208</v>
      </c>
      <c r="D1678" s="76">
        <v>25.265821978333772</v>
      </c>
      <c r="E1678" s="76">
        <v>511.05863141542631</v>
      </c>
      <c r="F1678" s="76">
        <v>49.765732865066141</v>
      </c>
      <c r="G1678" s="77">
        <v>2</v>
      </c>
      <c r="H1678" s="80">
        <f t="shared" si="104"/>
        <v>23.136601628410208</v>
      </c>
      <c r="I1678" s="80">
        <f t="shared" si="105"/>
        <v>1000</v>
      </c>
      <c r="K1678" s="80">
        <f t="shared" si="106"/>
        <v>0</v>
      </c>
      <c r="L1678" s="80" t="str">
        <f t="shared" si="107"/>
        <v/>
      </c>
    </row>
    <row r="1679" spans="1:12" x14ac:dyDescent="0.8">
      <c r="A1679" s="74">
        <v>1678</v>
      </c>
      <c r="B1679" s="75">
        <v>62115.01104849414</v>
      </c>
      <c r="C1679" s="76">
        <v>43.817203070791585</v>
      </c>
      <c r="D1679" s="76">
        <v>27.319662314782668</v>
      </c>
      <c r="E1679" s="76">
        <v>665.82177130687762</v>
      </c>
      <c r="F1679" s="76">
        <v>51.306303580598097</v>
      </c>
      <c r="G1679" s="77">
        <v>2</v>
      </c>
      <c r="H1679" s="80">
        <f t="shared" si="104"/>
        <v>43.817203070791585</v>
      </c>
      <c r="I1679" s="80">
        <f t="shared" si="105"/>
        <v>1000</v>
      </c>
      <c r="K1679" s="80">
        <f t="shared" si="106"/>
        <v>0</v>
      </c>
      <c r="L1679" s="80" t="str">
        <f t="shared" si="107"/>
        <v/>
      </c>
    </row>
    <row r="1680" spans="1:12" x14ac:dyDescent="0.8">
      <c r="A1680" s="74">
        <v>1679</v>
      </c>
      <c r="B1680" s="75">
        <v>210627.00057029072</v>
      </c>
      <c r="C1680" s="76">
        <v>40.364806294278537</v>
      </c>
      <c r="D1680" s="76">
        <v>30.543644302158246</v>
      </c>
      <c r="E1680" s="76">
        <v>695.18824456543507</v>
      </c>
      <c r="F1680" s="76">
        <v>40.329771011005143</v>
      </c>
      <c r="G1680" s="77">
        <v>2</v>
      </c>
      <c r="H1680" s="80">
        <f t="shared" si="104"/>
        <v>40.364806294278537</v>
      </c>
      <c r="I1680" s="80">
        <f t="shared" si="105"/>
        <v>1000</v>
      </c>
      <c r="K1680" s="80">
        <f t="shared" si="106"/>
        <v>0</v>
      </c>
      <c r="L1680" s="80" t="str">
        <f t="shared" si="107"/>
        <v/>
      </c>
    </row>
    <row r="1681" spans="1:12" x14ac:dyDescent="0.8">
      <c r="A1681" s="74">
        <v>1680</v>
      </c>
      <c r="B1681" s="75">
        <v>609405.87675181939</v>
      </c>
      <c r="C1681" s="76">
        <v>21.785652594651584</v>
      </c>
      <c r="D1681" s="76">
        <v>28.435596077618357</v>
      </c>
      <c r="E1681" s="76">
        <v>502.36487071765453</v>
      </c>
      <c r="F1681" s="76">
        <v>38.617496185483972</v>
      </c>
      <c r="G1681" s="77">
        <v>1</v>
      </c>
      <c r="H1681" s="80">
        <f t="shared" si="104"/>
        <v>28.435596077618357</v>
      </c>
      <c r="I1681" s="80">
        <f t="shared" si="105"/>
        <v>1000</v>
      </c>
      <c r="K1681" s="80">
        <f t="shared" si="106"/>
        <v>0</v>
      </c>
      <c r="L1681" s="80" t="str">
        <f t="shared" si="107"/>
        <v/>
      </c>
    </row>
    <row r="1682" spans="1:12" x14ac:dyDescent="0.8">
      <c r="A1682" s="74">
        <v>1681</v>
      </c>
      <c r="B1682" s="75">
        <v>599749.24878658447</v>
      </c>
      <c r="C1682" s="76">
        <v>35.233520439526529</v>
      </c>
      <c r="D1682" s="76">
        <v>26.58262182650844</v>
      </c>
      <c r="E1682" s="76">
        <v>662.48426497115895</v>
      </c>
      <c r="F1682" s="76">
        <v>44.794444256806258</v>
      </c>
      <c r="G1682" s="77">
        <v>1</v>
      </c>
      <c r="H1682" s="80">
        <f t="shared" si="104"/>
        <v>26.58262182650844</v>
      </c>
      <c r="I1682" s="80">
        <f t="shared" si="105"/>
        <v>1000</v>
      </c>
      <c r="K1682" s="80">
        <f t="shared" si="106"/>
        <v>0</v>
      </c>
      <c r="L1682" s="80" t="str">
        <f t="shared" si="107"/>
        <v/>
      </c>
    </row>
    <row r="1683" spans="1:12" x14ac:dyDescent="0.8">
      <c r="A1683" s="74">
        <v>1682</v>
      </c>
      <c r="B1683" s="75">
        <v>545497.70241061598</v>
      </c>
      <c r="C1683" s="76">
        <v>29.512151051987971</v>
      </c>
      <c r="D1683" s="76">
        <v>28.074993444136513</v>
      </c>
      <c r="E1683" s="76">
        <v>432.18414203070961</v>
      </c>
      <c r="F1683" s="76">
        <v>36.979468467494144</v>
      </c>
      <c r="G1683" s="77">
        <v>2</v>
      </c>
      <c r="H1683" s="80">
        <f t="shared" si="104"/>
        <v>29.512151051987971</v>
      </c>
      <c r="I1683" s="80">
        <f t="shared" si="105"/>
        <v>1000</v>
      </c>
      <c r="K1683" s="80">
        <f t="shared" si="106"/>
        <v>0</v>
      </c>
      <c r="L1683" s="80" t="str">
        <f t="shared" si="107"/>
        <v/>
      </c>
    </row>
    <row r="1684" spans="1:12" x14ac:dyDescent="0.8">
      <c r="A1684" s="74">
        <v>1683</v>
      </c>
      <c r="B1684" s="75">
        <v>9668.5783345918171</v>
      </c>
      <c r="C1684" s="76">
        <v>43.384554649686919</v>
      </c>
      <c r="D1684" s="76">
        <v>27.730388561774653</v>
      </c>
      <c r="E1684" s="76">
        <v>492.32491239496346</v>
      </c>
      <c r="F1684" s="76">
        <v>49.305719095757738</v>
      </c>
      <c r="G1684" s="77">
        <v>2</v>
      </c>
      <c r="H1684" s="80">
        <f t="shared" si="104"/>
        <v>43.384554649686919</v>
      </c>
      <c r="I1684" s="80">
        <f t="shared" si="105"/>
        <v>1000</v>
      </c>
      <c r="K1684" s="80">
        <f t="shared" si="106"/>
        <v>0</v>
      </c>
      <c r="L1684" s="80" t="str">
        <f t="shared" si="107"/>
        <v/>
      </c>
    </row>
    <row r="1685" spans="1:12" x14ac:dyDescent="0.8">
      <c r="A1685" s="74">
        <v>1684</v>
      </c>
      <c r="B1685" s="75">
        <v>295320.66075846367</v>
      </c>
      <c r="C1685" s="76">
        <v>36.212971057355517</v>
      </c>
      <c r="D1685" s="76">
        <v>25.144070899456935</v>
      </c>
      <c r="E1685" s="76">
        <v>567.47380801100894</v>
      </c>
      <c r="F1685" s="76">
        <v>37.910206503899794</v>
      </c>
      <c r="G1685" s="77">
        <v>2</v>
      </c>
      <c r="H1685" s="80">
        <f t="shared" si="104"/>
        <v>36.212971057355517</v>
      </c>
      <c r="I1685" s="80">
        <f t="shared" si="105"/>
        <v>1000</v>
      </c>
      <c r="K1685" s="80">
        <f t="shared" si="106"/>
        <v>0</v>
      </c>
      <c r="L1685" s="80" t="str">
        <f t="shared" si="107"/>
        <v/>
      </c>
    </row>
    <row r="1686" spans="1:12" x14ac:dyDescent="0.8">
      <c r="A1686" s="74">
        <v>1685</v>
      </c>
      <c r="B1686" s="75">
        <v>353080.68865076615</v>
      </c>
      <c r="C1686" s="76">
        <v>36.634245873311244</v>
      </c>
      <c r="D1686" s="76">
        <v>28.200515477454822</v>
      </c>
      <c r="E1686" s="76">
        <v>631.46226291253492</v>
      </c>
      <c r="F1686" s="76">
        <v>46.703490805048325</v>
      </c>
      <c r="G1686" s="77">
        <v>2</v>
      </c>
      <c r="H1686" s="80">
        <f t="shared" si="104"/>
        <v>36.634245873311244</v>
      </c>
      <c r="I1686" s="80">
        <f t="shared" si="105"/>
        <v>1000</v>
      </c>
      <c r="K1686" s="80">
        <f t="shared" si="106"/>
        <v>0</v>
      </c>
      <c r="L1686" s="80" t="str">
        <f t="shared" si="107"/>
        <v/>
      </c>
    </row>
    <row r="1687" spans="1:12" x14ac:dyDescent="0.8">
      <c r="A1687" s="74">
        <v>1686</v>
      </c>
      <c r="B1687" s="75">
        <v>382664.10070269369</v>
      </c>
      <c r="C1687" s="76">
        <v>38.837452563620431</v>
      </c>
      <c r="D1687" s="76">
        <v>33.845664091307796</v>
      </c>
      <c r="E1687" s="76">
        <v>405.66431735682494</v>
      </c>
      <c r="F1687" s="76">
        <v>42.160316671447106</v>
      </c>
      <c r="G1687" s="77">
        <v>1</v>
      </c>
      <c r="H1687" s="80">
        <f t="shared" si="104"/>
        <v>33.845664091307796</v>
      </c>
      <c r="I1687" s="80">
        <f t="shared" si="105"/>
        <v>1000</v>
      </c>
      <c r="K1687" s="80">
        <f t="shared" si="106"/>
        <v>0</v>
      </c>
      <c r="L1687" s="80" t="str">
        <f t="shared" si="107"/>
        <v/>
      </c>
    </row>
    <row r="1688" spans="1:12" x14ac:dyDescent="0.8">
      <c r="A1688" s="74">
        <v>1687</v>
      </c>
      <c r="B1688" s="75">
        <v>407616.93480401393</v>
      </c>
      <c r="C1688" s="76">
        <v>30.231820604750627</v>
      </c>
      <c r="D1688" s="76">
        <v>28.285324035839583</v>
      </c>
      <c r="E1688" s="76">
        <v>628.02945025458007</v>
      </c>
      <c r="F1688" s="76">
        <v>39.924107561855372</v>
      </c>
      <c r="G1688" s="77">
        <v>2</v>
      </c>
      <c r="H1688" s="80">
        <f t="shared" si="104"/>
        <v>30.231820604750627</v>
      </c>
      <c r="I1688" s="80">
        <f t="shared" si="105"/>
        <v>1000</v>
      </c>
      <c r="K1688" s="80">
        <f t="shared" si="106"/>
        <v>0</v>
      </c>
      <c r="L1688" s="80" t="str">
        <f t="shared" si="107"/>
        <v/>
      </c>
    </row>
    <row r="1689" spans="1:12" x14ac:dyDescent="0.8">
      <c r="A1689" s="74">
        <v>1688</v>
      </c>
      <c r="B1689" s="75">
        <v>359289.21957053663</v>
      </c>
      <c r="C1689" s="76">
        <v>35.920800707305986</v>
      </c>
      <c r="D1689" s="76">
        <v>32.985633960489182</v>
      </c>
      <c r="E1689" s="76">
        <v>469.31428357871789</v>
      </c>
      <c r="F1689" s="76">
        <v>36.285179440660706</v>
      </c>
      <c r="G1689" s="77">
        <v>2</v>
      </c>
      <c r="H1689" s="80">
        <f t="shared" si="104"/>
        <v>35.920800707305986</v>
      </c>
      <c r="I1689" s="80">
        <f t="shared" si="105"/>
        <v>1000</v>
      </c>
      <c r="K1689" s="80">
        <f t="shared" si="106"/>
        <v>0</v>
      </c>
      <c r="L1689" s="80" t="str">
        <f t="shared" si="107"/>
        <v/>
      </c>
    </row>
    <row r="1690" spans="1:12" x14ac:dyDescent="0.8">
      <c r="A1690" s="74">
        <v>1689</v>
      </c>
      <c r="B1690" s="75">
        <v>-97646.137459564954</v>
      </c>
      <c r="C1690" s="76">
        <v>23.255352408870664</v>
      </c>
      <c r="D1690" s="76">
        <v>29.50394791815928</v>
      </c>
      <c r="E1690" s="76">
        <v>625.08783012545507</v>
      </c>
      <c r="F1690" s="76">
        <v>39.700604241332627</v>
      </c>
      <c r="G1690" s="77">
        <v>3</v>
      </c>
      <c r="H1690" s="80">
        <f t="shared" si="104"/>
        <v>39.700604241332627</v>
      </c>
      <c r="I1690" s="80">
        <f t="shared" si="105"/>
        <v>625.08783012545507</v>
      </c>
      <c r="K1690" s="80">
        <f t="shared" si="106"/>
        <v>625.08783012545507</v>
      </c>
      <c r="L1690" s="80">
        <f t="shared" si="107"/>
        <v>625.08783012545507</v>
      </c>
    </row>
    <row r="1691" spans="1:12" x14ac:dyDescent="0.8">
      <c r="A1691" s="74">
        <v>1690</v>
      </c>
      <c r="B1691" s="75">
        <v>-225782.03408078058</v>
      </c>
      <c r="C1691" s="76">
        <v>36.794253469304074</v>
      </c>
      <c r="D1691" s="76">
        <v>30.664785260177588</v>
      </c>
      <c r="E1691" s="76">
        <v>445.74491189217031</v>
      </c>
      <c r="F1691" s="76">
        <v>45.18075431157034</v>
      </c>
      <c r="G1691" s="77">
        <v>3</v>
      </c>
      <c r="H1691" s="80">
        <f t="shared" si="104"/>
        <v>45.18075431157034</v>
      </c>
      <c r="I1691" s="80">
        <f t="shared" si="105"/>
        <v>445.74491189217031</v>
      </c>
      <c r="K1691" s="80">
        <f t="shared" si="106"/>
        <v>445.74491189217031</v>
      </c>
      <c r="L1691" s="80">
        <f t="shared" si="107"/>
        <v>445.74491189217031</v>
      </c>
    </row>
    <row r="1692" spans="1:12" x14ac:dyDescent="0.8">
      <c r="A1692" s="74">
        <v>1691</v>
      </c>
      <c r="B1692" s="75">
        <v>-3547.1422307433095</v>
      </c>
      <c r="C1692" s="76">
        <v>44.46583797139909</v>
      </c>
      <c r="D1692" s="76">
        <v>34.134957349109115</v>
      </c>
      <c r="E1692" s="76">
        <v>479.67763822889799</v>
      </c>
      <c r="F1692" s="76">
        <v>35.506717723146366</v>
      </c>
      <c r="G1692" s="77">
        <v>2</v>
      </c>
      <c r="H1692" s="80">
        <f t="shared" si="104"/>
        <v>44.46583797139909</v>
      </c>
      <c r="I1692" s="80">
        <f t="shared" si="105"/>
        <v>1000</v>
      </c>
      <c r="K1692" s="80">
        <f t="shared" si="106"/>
        <v>0</v>
      </c>
      <c r="L1692" s="80" t="str">
        <f t="shared" si="107"/>
        <v/>
      </c>
    </row>
    <row r="1693" spans="1:12" x14ac:dyDescent="0.8">
      <c r="A1693" s="74">
        <v>1692</v>
      </c>
      <c r="B1693" s="75">
        <v>504861.10918595851</v>
      </c>
      <c r="C1693" s="76">
        <v>41.375495119060261</v>
      </c>
      <c r="D1693" s="76">
        <v>25.040410243543043</v>
      </c>
      <c r="E1693" s="76">
        <v>565.27186122649084</v>
      </c>
      <c r="F1693" s="76">
        <v>47.474470847320049</v>
      </c>
      <c r="G1693" s="77">
        <v>1</v>
      </c>
      <c r="H1693" s="80">
        <f t="shared" si="104"/>
        <v>25.040410243543043</v>
      </c>
      <c r="I1693" s="80">
        <f t="shared" si="105"/>
        <v>1000</v>
      </c>
      <c r="K1693" s="80">
        <f t="shared" si="106"/>
        <v>0</v>
      </c>
      <c r="L1693" s="80" t="str">
        <f t="shared" si="107"/>
        <v/>
      </c>
    </row>
    <row r="1694" spans="1:12" x14ac:dyDescent="0.8">
      <c r="A1694" s="74">
        <v>1693</v>
      </c>
      <c r="B1694" s="75">
        <v>170957.98372388282</v>
      </c>
      <c r="C1694" s="76">
        <v>39.778890589880177</v>
      </c>
      <c r="D1694" s="76">
        <v>28.899033119622992</v>
      </c>
      <c r="E1694" s="76">
        <v>607.49631143448414</v>
      </c>
      <c r="F1694" s="76">
        <v>47.581331005177454</v>
      </c>
      <c r="G1694" s="77">
        <v>2</v>
      </c>
      <c r="H1694" s="80">
        <f t="shared" si="104"/>
        <v>39.778890589880177</v>
      </c>
      <c r="I1694" s="80">
        <f t="shared" si="105"/>
        <v>1000</v>
      </c>
      <c r="K1694" s="80">
        <f t="shared" si="106"/>
        <v>0</v>
      </c>
      <c r="L1694" s="80" t="str">
        <f t="shared" si="107"/>
        <v/>
      </c>
    </row>
    <row r="1695" spans="1:12" x14ac:dyDescent="0.8">
      <c r="A1695" s="74">
        <v>1694</v>
      </c>
      <c r="B1695" s="75">
        <v>501098.50737898378</v>
      </c>
      <c r="C1695" s="76">
        <v>27.445302921690541</v>
      </c>
      <c r="D1695" s="76">
        <v>27.91314224062452</v>
      </c>
      <c r="E1695" s="76">
        <v>506.64519361964381</v>
      </c>
      <c r="F1695" s="76">
        <v>36.743513000965478</v>
      </c>
      <c r="G1695" s="77">
        <v>2</v>
      </c>
      <c r="H1695" s="80">
        <f t="shared" si="104"/>
        <v>27.445302921690541</v>
      </c>
      <c r="I1695" s="80">
        <f t="shared" si="105"/>
        <v>1000</v>
      </c>
      <c r="K1695" s="80">
        <f t="shared" si="106"/>
        <v>0</v>
      </c>
      <c r="L1695" s="80" t="str">
        <f t="shared" si="107"/>
        <v/>
      </c>
    </row>
    <row r="1696" spans="1:12" x14ac:dyDescent="0.8">
      <c r="A1696" s="74">
        <v>1695</v>
      </c>
      <c r="B1696" s="75">
        <v>253200.28564903839</v>
      </c>
      <c r="C1696" s="76">
        <v>37.675058654380244</v>
      </c>
      <c r="D1696" s="76">
        <v>28.784147663205061</v>
      </c>
      <c r="E1696" s="76">
        <v>559.1251823074125</v>
      </c>
      <c r="F1696" s="76">
        <v>42.602309823728788</v>
      </c>
      <c r="G1696" s="77">
        <v>2</v>
      </c>
      <c r="H1696" s="80">
        <f t="shared" si="104"/>
        <v>37.675058654380244</v>
      </c>
      <c r="I1696" s="80">
        <f t="shared" si="105"/>
        <v>1000</v>
      </c>
      <c r="K1696" s="80">
        <f t="shared" si="106"/>
        <v>0</v>
      </c>
      <c r="L1696" s="80" t="str">
        <f t="shared" si="107"/>
        <v/>
      </c>
    </row>
    <row r="1697" spans="1:12" x14ac:dyDescent="0.8">
      <c r="A1697" s="74">
        <v>1696</v>
      </c>
      <c r="B1697" s="75">
        <v>-228896.89003312169</v>
      </c>
      <c r="C1697" s="76">
        <v>40.641898701737958</v>
      </c>
      <c r="D1697" s="76">
        <v>27.59496850075562</v>
      </c>
      <c r="E1697" s="76">
        <v>449.87604210712237</v>
      </c>
      <c r="F1697" s="76">
        <v>43.018569280373214</v>
      </c>
      <c r="G1697" s="77">
        <v>3</v>
      </c>
      <c r="H1697" s="80">
        <f t="shared" si="104"/>
        <v>43.018569280373214</v>
      </c>
      <c r="I1697" s="80">
        <f t="shared" si="105"/>
        <v>449.87604210712237</v>
      </c>
      <c r="K1697" s="80">
        <f t="shared" si="106"/>
        <v>449.87604210712237</v>
      </c>
      <c r="L1697" s="80">
        <f t="shared" si="107"/>
        <v>449.87604210712237</v>
      </c>
    </row>
    <row r="1698" spans="1:12" x14ac:dyDescent="0.8">
      <c r="A1698" s="74">
        <v>1697</v>
      </c>
      <c r="B1698" s="75">
        <v>176335.94201929378</v>
      </c>
      <c r="C1698" s="76">
        <v>43.755375088355656</v>
      </c>
      <c r="D1698" s="76">
        <v>33.691988490997126</v>
      </c>
      <c r="E1698" s="76">
        <v>503.48816452875269</v>
      </c>
      <c r="F1698" s="76">
        <v>52.86851279054968</v>
      </c>
      <c r="G1698" s="77">
        <v>2</v>
      </c>
      <c r="H1698" s="80">
        <f t="shared" si="104"/>
        <v>43.755375088355656</v>
      </c>
      <c r="I1698" s="80">
        <f t="shared" si="105"/>
        <v>1000</v>
      </c>
      <c r="K1698" s="80">
        <f t="shared" si="106"/>
        <v>0</v>
      </c>
      <c r="L1698" s="80" t="str">
        <f t="shared" si="107"/>
        <v/>
      </c>
    </row>
    <row r="1699" spans="1:12" x14ac:dyDescent="0.8">
      <c r="A1699" s="74">
        <v>1698</v>
      </c>
      <c r="B1699" s="75">
        <v>93490.049012112198</v>
      </c>
      <c r="C1699" s="76">
        <v>38.072505086137951</v>
      </c>
      <c r="D1699" s="76">
        <v>27.225413407599973</v>
      </c>
      <c r="E1699" s="76">
        <v>761.1802119301633</v>
      </c>
      <c r="F1699" s="76">
        <v>40.699206491591546</v>
      </c>
      <c r="G1699" s="77">
        <v>2</v>
      </c>
      <c r="H1699" s="80">
        <f t="shared" si="104"/>
        <v>38.072505086137951</v>
      </c>
      <c r="I1699" s="80">
        <f t="shared" si="105"/>
        <v>1000</v>
      </c>
      <c r="K1699" s="80">
        <f t="shared" si="106"/>
        <v>0</v>
      </c>
      <c r="L1699" s="80" t="str">
        <f t="shared" si="107"/>
        <v/>
      </c>
    </row>
    <row r="1700" spans="1:12" x14ac:dyDescent="0.8">
      <c r="A1700" s="74">
        <v>1699</v>
      </c>
      <c r="B1700" s="75">
        <v>-26319.620952117955</v>
      </c>
      <c r="C1700" s="76">
        <v>28.801262563128816</v>
      </c>
      <c r="D1700" s="76">
        <v>28.36657125458148</v>
      </c>
      <c r="E1700" s="76">
        <v>594.21668720180992</v>
      </c>
      <c r="F1700" s="76">
        <v>36.857466622254677</v>
      </c>
      <c r="G1700" s="77">
        <v>3</v>
      </c>
      <c r="H1700" s="80">
        <f t="shared" si="104"/>
        <v>36.857466622254677</v>
      </c>
      <c r="I1700" s="80">
        <f t="shared" si="105"/>
        <v>594.21668720180992</v>
      </c>
      <c r="K1700" s="80">
        <f t="shared" si="106"/>
        <v>594.21668720180992</v>
      </c>
      <c r="L1700" s="80">
        <f t="shared" si="107"/>
        <v>594.21668720180992</v>
      </c>
    </row>
    <row r="1701" spans="1:12" x14ac:dyDescent="0.8">
      <c r="A1701" s="74">
        <v>1700</v>
      </c>
      <c r="B1701" s="75">
        <v>213128.61971565429</v>
      </c>
      <c r="C1701" s="76">
        <v>35.659701318630624</v>
      </c>
      <c r="D1701" s="76">
        <v>23.885948923319599</v>
      </c>
      <c r="E1701" s="76">
        <v>691.94595218569066</v>
      </c>
      <c r="F1701" s="76">
        <v>41.561989745113308</v>
      </c>
      <c r="G1701" s="77">
        <v>2</v>
      </c>
      <c r="H1701" s="80">
        <f t="shared" si="104"/>
        <v>35.659701318630624</v>
      </c>
      <c r="I1701" s="80">
        <f t="shared" si="105"/>
        <v>1000</v>
      </c>
      <c r="K1701" s="80">
        <f t="shared" si="106"/>
        <v>0</v>
      </c>
      <c r="L1701" s="80" t="str">
        <f t="shared" si="107"/>
        <v/>
      </c>
    </row>
    <row r="1702" spans="1:12" x14ac:dyDescent="0.8">
      <c r="A1702" s="74">
        <v>1701</v>
      </c>
      <c r="B1702" s="75">
        <v>437897.01764958422</v>
      </c>
      <c r="C1702" s="76">
        <v>35.843264307755703</v>
      </c>
      <c r="D1702" s="76">
        <v>28.36660294860615</v>
      </c>
      <c r="E1702" s="76">
        <v>647.65537295348065</v>
      </c>
      <c r="F1702" s="76">
        <v>39.452831598337767</v>
      </c>
      <c r="G1702" s="77">
        <v>1</v>
      </c>
      <c r="H1702" s="80">
        <f t="shared" si="104"/>
        <v>28.36660294860615</v>
      </c>
      <c r="I1702" s="80">
        <f t="shared" si="105"/>
        <v>1000</v>
      </c>
      <c r="K1702" s="80">
        <f t="shared" si="106"/>
        <v>0</v>
      </c>
      <c r="L1702" s="80" t="str">
        <f t="shared" si="107"/>
        <v/>
      </c>
    </row>
    <row r="1703" spans="1:12" x14ac:dyDescent="0.8">
      <c r="A1703" s="74">
        <v>1702</v>
      </c>
      <c r="B1703" s="75">
        <v>-216694.98213649495</v>
      </c>
      <c r="C1703" s="76">
        <v>31.324587561948245</v>
      </c>
      <c r="D1703" s="76">
        <v>29.416330880752383</v>
      </c>
      <c r="E1703" s="76">
        <v>611.20125488502867</v>
      </c>
      <c r="F1703" s="76">
        <v>47.273061926777771</v>
      </c>
      <c r="G1703" s="77">
        <v>3</v>
      </c>
      <c r="H1703" s="80">
        <f t="shared" si="104"/>
        <v>47.273061926777771</v>
      </c>
      <c r="I1703" s="80">
        <f t="shared" si="105"/>
        <v>611.20125488502867</v>
      </c>
      <c r="K1703" s="80">
        <f t="shared" si="106"/>
        <v>611.20125488502867</v>
      </c>
      <c r="L1703" s="80">
        <f t="shared" si="107"/>
        <v>611.20125488502867</v>
      </c>
    </row>
    <row r="1704" spans="1:12" x14ac:dyDescent="0.8">
      <c r="A1704" s="74">
        <v>1703</v>
      </c>
      <c r="B1704" s="75">
        <v>196789.50749975769</v>
      </c>
      <c r="C1704" s="76">
        <v>38.059590120994649</v>
      </c>
      <c r="D1704" s="76">
        <v>30.555950644284042</v>
      </c>
      <c r="E1704" s="76">
        <v>468.78320262281306</v>
      </c>
      <c r="F1704" s="76">
        <v>39.443377626213561</v>
      </c>
      <c r="G1704" s="77">
        <v>2</v>
      </c>
      <c r="H1704" s="80">
        <f t="shared" si="104"/>
        <v>38.059590120994649</v>
      </c>
      <c r="I1704" s="80">
        <f t="shared" si="105"/>
        <v>1000</v>
      </c>
      <c r="K1704" s="80">
        <f t="shared" si="106"/>
        <v>0</v>
      </c>
      <c r="L1704" s="80" t="str">
        <f t="shared" si="107"/>
        <v/>
      </c>
    </row>
    <row r="1705" spans="1:12" x14ac:dyDescent="0.8">
      <c r="A1705" s="74">
        <v>1704</v>
      </c>
      <c r="B1705" s="75">
        <v>-105321.73536733747</v>
      </c>
      <c r="C1705" s="76">
        <v>25.955956402661975</v>
      </c>
      <c r="D1705" s="76">
        <v>22.243539903862473</v>
      </c>
      <c r="E1705" s="76">
        <v>537.68705796016297</v>
      </c>
      <c r="F1705" s="76">
        <v>36.858466161219241</v>
      </c>
      <c r="G1705" s="77">
        <v>3</v>
      </c>
      <c r="H1705" s="80">
        <f t="shared" si="104"/>
        <v>36.858466161219241</v>
      </c>
      <c r="I1705" s="80">
        <f t="shared" si="105"/>
        <v>537.68705796016297</v>
      </c>
      <c r="K1705" s="80">
        <f t="shared" si="106"/>
        <v>537.68705796016297</v>
      </c>
      <c r="L1705" s="80">
        <f t="shared" si="107"/>
        <v>537.68705796016297</v>
      </c>
    </row>
    <row r="1706" spans="1:12" x14ac:dyDescent="0.8">
      <c r="A1706" s="74">
        <v>1705</v>
      </c>
      <c r="B1706" s="75">
        <v>433510.528015533</v>
      </c>
      <c r="C1706" s="76">
        <v>36.174515847678855</v>
      </c>
      <c r="D1706" s="76">
        <v>27.717722105916472</v>
      </c>
      <c r="E1706" s="76">
        <v>473.7697494327935</v>
      </c>
      <c r="F1706" s="76">
        <v>43.200246288086561</v>
      </c>
      <c r="G1706" s="77">
        <v>1</v>
      </c>
      <c r="H1706" s="80">
        <f t="shared" si="104"/>
        <v>27.717722105916472</v>
      </c>
      <c r="I1706" s="80">
        <f t="shared" si="105"/>
        <v>1000</v>
      </c>
      <c r="K1706" s="80">
        <f t="shared" si="106"/>
        <v>0</v>
      </c>
      <c r="L1706" s="80" t="str">
        <f t="shared" si="107"/>
        <v/>
      </c>
    </row>
    <row r="1707" spans="1:12" x14ac:dyDescent="0.8">
      <c r="A1707" s="74">
        <v>1706</v>
      </c>
      <c r="B1707" s="75">
        <v>403435.16316333669</v>
      </c>
      <c r="C1707" s="76">
        <v>36.930481346673083</v>
      </c>
      <c r="D1707" s="76">
        <v>30.688303687353155</v>
      </c>
      <c r="E1707" s="76">
        <v>567.38175475856758</v>
      </c>
      <c r="F1707" s="76">
        <v>38.929684564832101</v>
      </c>
      <c r="G1707" s="77">
        <v>2</v>
      </c>
      <c r="H1707" s="80">
        <f t="shared" si="104"/>
        <v>36.930481346673083</v>
      </c>
      <c r="I1707" s="80">
        <f t="shared" si="105"/>
        <v>1000</v>
      </c>
      <c r="K1707" s="80">
        <f t="shared" si="106"/>
        <v>0</v>
      </c>
      <c r="L1707" s="80" t="str">
        <f t="shared" si="107"/>
        <v/>
      </c>
    </row>
    <row r="1708" spans="1:12" x14ac:dyDescent="0.8">
      <c r="A1708" s="74">
        <v>1707</v>
      </c>
      <c r="B1708" s="75">
        <v>462378.50322091347</v>
      </c>
      <c r="C1708" s="76">
        <v>31.658617875815001</v>
      </c>
      <c r="D1708" s="76">
        <v>29.899342629999488</v>
      </c>
      <c r="E1708" s="76">
        <v>613.86202787993</v>
      </c>
      <c r="F1708" s="76">
        <v>52.083478938389909</v>
      </c>
      <c r="G1708" s="77">
        <v>1</v>
      </c>
      <c r="H1708" s="80">
        <f t="shared" si="104"/>
        <v>29.899342629999488</v>
      </c>
      <c r="I1708" s="80">
        <f t="shared" si="105"/>
        <v>1000</v>
      </c>
      <c r="K1708" s="80">
        <f t="shared" si="106"/>
        <v>0</v>
      </c>
      <c r="L1708" s="80" t="str">
        <f t="shared" si="107"/>
        <v/>
      </c>
    </row>
    <row r="1709" spans="1:12" x14ac:dyDescent="0.8">
      <c r="A1709" s="74">
        <v>1708</v>
      </c>
      <c r="B1709" s="75">
        <v>611761.32789785555</v>
      </c>
      <c r="C1709" s="76">
        <v>29.371475695139722</v>
      </c>
      <c r="D1709" s="76">
        <v>26.148363314136517</v>
      </c>
      <c r="E1709" s="76">
        <v>605.39810556896066</v>
      </c>
      <c r="F1709" s="76">
        <v>42.701679814931765</v>
      </c>
      <c r="G1709" s="77">
        <v>1</v>
      </c>
      <c r="H1709" s="80">
        <f t="shared" si="104"/>
        <v>26.148363314136517</v>
      </c>
      <c r="I1709" s="80">
        <f t="shared" si="105"/>
        <v>1000</v>
      </c>
      <c r="K1709" s="80">
        <f t="shared" si="106"/>
        <v>0</v>
      </c>
      <c r="L1709" s="80" t="str">
        <f t="shared" si="107"/>
        <v/>
      </c>
    </row>
    <row r="1710" spans="1:12" x14ac:dyDescent="0.8">
      <c r="A1710" s="74">
        <v>1709</v>
      </c>
      <c r="B1710" s="75">
        <v>248384.46458496805</v>
      </c>
      <c r="C1710" s="76">
        <v>36.640123146751506</v>
      </c>
      <c r="D1710" s="76">
        <v>29.855316094384406</v>
      </c>
      <c r="E1710" s="76">
        <v>433.8672887380078</v>
      </c>
      <c r="F1710" s="76">
        <v>51.616074319929055</v>
      </c>
      <c r="G1710" s="77">
        <v>2</v>
      </c>
      <c r="H1710" s="80">
        <f t="shared" si="104"/>
        <v>36.640123146751506</v>
      </c>
      <c r="I1710" s="80">
        <f t="shared" si="105"/>
        <v>1000</v>
      </c>
      <c r="K1710" s="80">
        <f t="shared" si="106"/>
        <v>0</v>
      </c>
      <c r="L1710" s="80" t="str">
        <f t="shared" si="107"/>
        <v/>
      </c>
    </row>
    <row r="1711" spans="1:12" x14ac:dyDescent="0.8">
      <c r="A1711" s="74">
        <v>1710</v>
      </c>
      <c r="B1711" s="75">
        <v>230007.62995397439</v>
      </c>
      <c r="C1711" s="76">
        <v>31.234164580535694</v>
      </c>
      <c r="D1711" s="76">
        <v>32.425163602305375</v>
      </c>
      <c r="E1711" s="76">
        <v>755.24218995924434</v>
      </c>
      <c r="F1711" s="76">
        <v>45.238043237421238</v>
      </c>
      <c r="G1711" s="77">
        <v>2</v>
      </c>
      <c r="H1711" s="80">
        <f t="shared" si="104"/>
        <v>31.234164580535694</v>
      </c>
      <c r="I1711" s="80">
        <f t="shared" si="105"/>
        <v>1000</v>
      </c>
      <c r="K1711" s="80">
        <f t="shared" si="106"/>
        <v>0</v>
      </c>
      <c r="L1711" s="80" t="str">
        <f t="shared" si="107"/>
        <v/>
      </c>
    </row>
    <row r="1712" spans="1:12" x14ac:dyDescent="0.8">
      <c r="A1712" s="74">
        <v>1711</v>
      </c>
      <c r="B1712" s="75">
        <v>604272.07168760267</v>
      </c>
      <c r="C1712" s="76">
        <v>32.337558625995804</v>
      </c>
      <c r="D1712" s="76">
        <v>26.649509485666893</v>
      </c>
      <c r="E1712" s="76">
        <v>539.07731661125626</v>
      </c>
      <c r="F1712" s="76">
        <v>41.343496986807935</v>
      </c>
      <c r="G1712" s="77">
        <v>2</v>
      </c>
      <c r="H1712" s="80">
        <f t="shared" si="104"/>
        <v>32.337558625995804</v>
      </c>
      <c r="I1712" s="80">
        <f t="shared" si="105"/>
        <v>1000</v>
      </c>
      <c r="K1712" s="80">
        <f t="shared" si="106"/>
        <v>0</v>
      </c>
      <c r="L1712" s="80" t="str">
        <f t="shared" si="107"/>
        <v/>
      </c>
    </row>
    <row r="1713" spans="1:12" x14ac:dyDescent="0.8">
      <c r="A1713" s="74">
        <v>1712</v>
      </c>
      <c r="B1713" s="75">
        <v>549513.30035566911</v>
      </c>
      <c r="C1713" s="76">
        <v>29.506032868387326</v>
      </c>
      <c r="D1713" s="76">
        <v>29.95220148692826</v>
      </c>
      <c r="E1713" s="76">
        <v>646.14084108608552</v>
      </c>
      <c r="F1713" s="76">
        <v>39.425049954725594</v>
      </c>
      <c r="G1713" s="77">
        <v>2</v>
      </c>
      <c r="H1713" s="80">
        <f t="shared" si="104"/>
        <v>29.506032868387326</v>
      </c>
      <c r="I1713" s="80">
        <f t="shared" si="105"/>
        <v>1000</v>
      </c>
      <c r="K1713" s="80">
        <f t="shared" si="106"/>
        <v>0</v>
      </c>
      <c r="L1713" s="80" t="str">
        <f t="shared" si="107"/>
        <v/>
      </c>
    </row>
    <row r="1714" spans="1:12" x14ac:dyDescent="0.8">
      <c r="A1714" s="74">
        <v>1713</v>
      </c>
      <c r="B1714" s="75">
        <v>583304.31802879064</v>
      </c>
      <c r="C1714" s="76">
        <v>33.698452700417185</v>
      </c>
      <c r="D1714" s="76">
        <v>24.938383872536843</v>
      </c>
      <c r="E1714" s="76">
        <v>558.1981780206313</v>
      </c>
      <c r="F1714" s="76">
        <v>52.131032875947547</v>
      </c>
      <c r="G1714" s="77">
        <v>1</v>
      </c>
      <c r="H1714" s="80">
        <f t="shared" si="104"/>
        <v>24.938383872536843</v>
      </c>
      <c r="I1714" s="80">
        <f t="shared" si="105"/>
        <v>1000</v>
      </c>
      <c r="K1714" s="80">
        <f t="shared" si="106"/>
        <v>0</v>
      </c>
      <c r="L1714" s="80" t="str">
        <f t="shared" si="107"/>
        <v/>
      </c>
    </row>
    <row r="1715" spans="1:12" x14ac:dyDescent="0.8">
      <c r="A1715" s="74">
        <v>1714</v>
      </c>
      <c r="B1715" s="75">
        <v>24820.521111878566</v>
      </c>
      <c r="C1715" s="76">
        <v>46.048449591009046</v>
      </c>
      <c r="D1715" s="76">
        <v>23.156560082384626</v>
      </c>
      <c r="E1715" s="76">
        <v>569.33127369495287</v>
      </c>
      <c r="F1715" s="76">
        <v>43.543627912138973</v>
      </c>
      <c r="G1715" s="77">
        <v>2</v>
      </c>
      <c r="H1715" s="80">
        <f t="shared" si="104"/>
        <v>46.048449591009046</v>
      </c>
      <c r="I1715" s="80">
        <f t="shared" si="105"/>
        <v>1000</v>
      </c>
      <c r="K1715" s="80">
        <f t="shared" si="106"/>
        <v>0</v>
      </c>
      <c r="L1715" s="80" t="str">
        <f t="shared" si="107"/>
        <v/>
      </c>
    </row>
    <row r="1716" spans="1:12" x14ac:dyDescent="0.8">
      <c r="A1716" s="74">
        <v>1715</v>
      </c>
      <c r="B1716" s="75">
        <v>214101.0025996659</v>
      </c>
      <c r="C1716" s="76">
        <v>32.760755451712399</v>
      </c>
      <c r="D1716" s="76">
        <v>24.648195491583454</v>
      </c>
      <c r="E1716" s="76">
        <v>451.68781172450355</v>
      </c>
      <c r="F1716" s="76">
        <v>34.157631334780945</v>
      </c>
      <c r="G1716" s="77">
        <v>2</v>
      </c>
      <c r="H1716" s="80">
        <f t="shared" si="104"/>
        <v>32.760755451712399</v>
      </c>
      <c r="I1716" s="80">
        <f t="shared" si="105"/>
        <v>1000</v>
      </c>
      <c r="K1716" s="80">
        <f t="shared" si="106"/>
        <v>0</v>
      </c>
      <c r="L1716" s="80" t="str">
        <f t="shared" si="107"/>
        <v/>
      </c>
    </row>
    <row r="1717" spans="1:12" x14ac:dyDescent="0.8">
      <c r="A1717" s="74">
        <v>1716</v>
      </c>
      <c r="B1717" s="75">
        <v>21079.209068601485</v>
      </c>
      <c r="C1717" s="76">
        <v>45.204130257826563</v>
      </c>
      <c r="D1717" s="76">
        <v>24.190306253338285</v>
      </c>
      <c r="E1717" s="76">
        <v>481.95591977810619</v>
      </c>
      <c r="F1717" s="76">
        <v>38.870833727017683</v>
      </c>
      <c r="G1717" s="77">
        <v>2</v>
      </c>
      <c r="H1717" s="80">
        <f t="shared" si="104"/>
        <v>45.204130257826563</v>
      </c>
      <c r="I1717" s="80">
        <f t="shared" si="105"/>
        <v>1000</v>
      </c>
      <c r="K1717" s="80">
        <f t="shared" si="106"/>
        <v>0</v>
      </c>
      <c r="L1717" s="80" t="str">
        <f t="shared" si="107"/>
        <v/>
      </c>
    </row>
    <row r="1718" spans="1:12" x14ac:dyDescent="0.8">
      <c r="A1718" s="74">
        <v>1717</v>
      </c>
      <c r="B1718" s="75">
        <v>348241.56374663999</v>
      </c>
      <c r="C1718" s="76">
        <v>33.088848906471313</v>
      </c>
      <c r="D1718" s="76">
        <v>30.372909156685388</v>
      </c>
      <c r="E1718" s="76">
        <v>528.56924947354037</v>
      </c>
      <c r="F1718" s="76">
        <v>39.057759722659483</v>
      </c>
      <c r="G1718" s="77">
        <v>2</v>
      </c>
      <c r="H1718" s="80">
        <f t="shared" si="104"/>
        <v>33.088848906471313</v>
      </c>
      <c r="I1718" s="80">
        <f t="shared" si="105"/>
        <v>1000</v>
      </c>
      <c r="K1718" s="80">
        <f t="shared" si="106"/>
        <v>0</v>
      </c>
      <c r="L1718" s="80" t="str">
        <f t="shared" si="107"/>
        <v/>
      </c>
    </row>
    <row r="1719" spans="1:12" x14ac:dyDescent="0.8">
      <c r="A1719" s="74">
        <v>1718</v>
      </c>
      <c r="B1719" s="75">
        <v>8273.4864589115605</v>
      </c>
      <c r="C1719" s="76">
        <v>45.548226136189299</v>
      </c>
      <c r="D1719" s="76">
        <v>26.006311959936959</v>
      </c>
      <c r="E1719" s="76">
        <v>521.57644925255738</v>
      </c>
      <c r="F1719" s="76">
        <v>36.150475189923874</v>
      </c>
      <c r="G1719" s="77">
        <v>2</v>
      </c>
      <c r="H1719" s="80">
        <f t="shared" si="104"/>
        <v>45.548226136189299</v>
      </c>
      <c r="I1719" s="80">
        <f t="shared" si="105"/>
        <v>1000</v>
      </c>
      <c r="K1719" s="80">
        <f t="shared" si="106"/>
        <v>0</v>
      </c>
      <c r="L1719" s="80" t="str">
        <f t="shared" si="107"/>
        <v/>
      </c>
    </row>
    <row r="1720" spans="1:12" x14ac:dyDescent="0.8">
      <c r="A1720" s="74">
        <v>1719</v>
      </c>
      <c r="B1720" s="75">
        <v>-291301.05851115822</v>
      </c>
      <c r="C1720" s="76">
        <v>32.761857456422668</v>
      </c>
      <c r="D1720" s="76">
        <v>23.457017919563842</v>
      </c>
      <c r="E1720" s="76">
        <v>611.83379773362321</v>
      </c>
      <c r="F1720" s="76">
        <v>52.945382426855964</v>
      </c>
      <c r="G1720" s="77">
        <v>3</v>
      </c>
      <c r="H1720" s="80">
        <f t="shared" si="104"/>
        <v>52.945382426855964</v>
      </c>
      <c r="I1720" s="80">
        <f t="shared" si="105"/>
        <v>611.83379773362321</v>
      </c>
      <c r="K1720" s="80">
        <f t="shared" si="106"/>
        <v>611.83379773362321</v>
      </c>
      <c r="L1720" s="80">
        <f t="shared" si="107"/>
        <v>611.83379773362321</v>
      </c>
    </row>
    <row r="1721" spans="1:12" x14ac:dyDescent="0.8">
      <c r="A1721" s="74">
        <v>1720</v>
      </c>
      <c r="B1721" s="75">
        <v>158036.73429302848</v>
      </c>
      <c r="C1721" s="76">
        <v>41.147464824851632</v>
      </c>
      <c r="D1721" s="76">
        <v>31.783638752164389</v>
      </c>
      <c r="E1721" s="76">
        <v>581.27707145679551</v>
      </c>
      <c r="F1721" s="76">
        <v>38.022889513376441</v>
      </c>
      <c r="G1721" s="77">
        <v>2</v>
      </c>
      <c r="H1721" s="80">
        <f t="shared" si="104"/>
        <v>41.147464824851632</v>
      </c>
      <c r="I1721" s="80">
        <f t="shared" si="105"/>
        <v>1000</v>
      </c>
      <c r="K1721" s="80">
        <f t="shared" si="106"/>
        <v>0</v>
      </c>
      <c r="L1721" s="80" t="str">
        <f t="shared" si="107"/>
        <v/>
      </c>
    </row>
    <row r="1722" spans="1:12" x14ac:dyDescent="0.8">
      <c r="A1722" s="74">
        <v>1721</v>
      </c>
      <c r="B1722" s="75">
        <v>-68135.15038711275</v>
      </c>
      <c r="C1722" s="76">
        <v>34.201734527298512</v>
      </c>
      <c r="D1722" s="76">
        <v>28.985041253407068</v>
      </c>
      <c r="E1722" s="76">
        <v>494.14472869990487</v>
      </c>
      <c r="F1722" s="76">
        <v>34.902400103436506</v>
      </c>
      <c r="G1722" s="77">
        <v>3</v>
      </c>
      <c r="H1722" s="80">
        <f t="shared" si="104"/>
        <v>34.902400103436506</v>
      </c>
      <c r="I1722" s="80">
        <f t="shared" si="105"/>
        <v>494.14472869990487</v>
      </c>
      <c r="K1722" s="80">
        <f t="shared" si="106"/>
        <v>494.14472869990487</v>
      </c>
      <c r="L1722" s="80">
        <f t="shared" si="107"/>
        <v>494.14472869990487</v>
      </c>
    </row>
    <row r="1723" spans="1:12" x14ac:dyDescent="0.8">
      <c r="A1723" s="74">
        <v>1722</v>
      </c>
      <c r="B1723" s="75">
        <v>-206633.82196449651</v>
      </c>
      <c r="C1723" s="76">
        <v>33.43352380175066</v>
      </c>
      <c r="D1723" s="76">
        <v>30.06605721243384</v>
      </c>
      <c r="E1723" s="76">
        <v>463.05662839861986</v>
      </c>
      <c r="F1723" s="76">
        <v>46.284590451389533</v>
      </c>
      <c r="G1723" s="77">
        <v>3</v>
      </c>
      <c r="H1723" s="80">
        <f t="shared" si="104"/>
        <v>46.284590451389533</v>
      </c>
      <c r="I1723" s="80">
        <f t="shared" si="105"/>
        <v>463.05662839861986</v>
      </c>
      <c r="K1723" s="80">
        <f t="shared" si="106"/>
        <v>463.05662839861986</v>
      </c>
      <c r="L1723" s="80">
        <f t="shared" si="107"/>
        <v>463.05662839861986</v>
      </c>
    </row>
    <row r="1724" spans="1:12" x14ac:dyDescent="0.8">
      <c r="A1724" s="74">
        <v>1723</v>
      </c>
      <c r="B1724" s="75">
        <v>46502.889602806652</v>
      </c>
      <c r="C1724" s="76">
        <v>42.064006827295593</v>
      </c>
      <c r="D1724" s="76">
        <v>24.946894778540013</v>
      </c>
      <c r="E1724" s="76">
        <v>495.67457641608371</v>
      </c>
      <c r="F1724" s="76">
        <v>40.942279519212839</v>
      </c>
      <c r="G1724" s="77">
        <v>2</v>
      </c>
      <c r="H1724" s="80">
        <f t="shared" si="104"/>
        <v>42.064006827295593</v>
      </c>
      <c r="I1724" s="80">
        <f t="shared" si="105"/>
        <v>1000</v>
      </c>
      <c r="K1724" s="80">
        <f t="shared" si="106"/>
        <v>0</v>
      </c>
      <c r="L1724" s="80" t="str">
        <f t="shared" si="107"/>
        <v/>
      </c>
    </row>
    <row r="1725" spans="1:12" x14ac:dyDescent="0.8">
      <c r="A1725" s="74">
        <v>1724</v>
      </c>
      <c r="B1725" s="75">
        <v>500303.40107137267</v>
      </c>
      <c r="C1725" s="76">
        <v>36.483125006489097</v>
      </c>
      <c r="D1725" s="76">
        <v>28.550926424086157</v>
      </c>
      <c r="E1725" s="76">
        <v>632.06228938321135</v>
      </c>
      <c r="F1725" s="76">
        <v>34.531961152306984</v>
      </c>
      <c r="G1725" s="77">
        <v>1</v>
      </c>
      <c r="H1725" s="80">
        <f t="shared" si="104"/>
        <v>28.550926424086157</v>
      </c>
      <c r="I1725" s="80">
        <f t="shared" si="105"/>
        <v>1000</v>
      </c>
      <c r="K1725" s="80">
        <f t="shared" si="106"/>
        <v>0</v>
      </c>
      <c r="L1725" s="80" t="str">
        <f t="shared" si="107"/>
        <v/>
      </c>
    </row>
    <row r="1726" spans="1:12" x14ac:dyDescent="0.8">
      <c r="A1726" s="74">
        <v>1725</v>
      </c>
      <c r="B1726" s="75">
        <v>547571.79962413502</v>
      </c>
      <c r="C1726" s="76">
        <v>25.448977315007998</v>
      </c>
      <c r="D1726" s="76">
        <v>27.962609732035322</v>
      </c>
      <c r="E1726" s="76">
        <v>624.76286123452542</v>
      </c>
      <c r="F1726" s="76">
        <v>39.723773576713718</v>
      </c>
      <c r="G1726" s="77">
        <v>2</v>
      </c>
      <c r="H1726" s="80">
        <f t="shared" si="104"/>
        <v>25.448977315007998</v>
      </c>
      <c r="I1726" s="80">
        <f t="shared" si="105"/>
        <v>1000</v>
      </c>
      <c r="K1726" s="80">
        <f t="shared" si="106"/>
        <v>0</v>
      </c>
      <c r="L1726" s="80" t="str">
        <f t="shared" si="107"/>
        <v/>
      </c>
    </row>
    <row r="1727" spans="1:12" x14ac:dyDescent="0.8">
      <c r="A1727" s="74">
        <v>1726</v>
      </c>
      <c r="B1727" s="75">
        <v>29540.453843555646</v>
      </c>
      <c r="C1727" s="76">
        <v>46.085603943973261</v>
      </c>
      <c r="D1727" s="76">
        <v>24.957189549571673</v>
      </c>
      <c r="E1727" s="76">
        <v>497.48719146902863</v>
      </c>
      <c r="F1727" s="76">
        <v>51.88203941771944</v>
      </c>
      <c r="G1727" s="77">
        <v>2</v>
      </c>
      <c r="H1727" s="80">
        <f t="shared" si="104"/>
        <v>46.085603943973261</v>
      </c>
      <c r="I1727" s="80">
        <f t="shared" si="105"/>
        <v>1000</v>
      </c>
      <c r="K1727" s="80">
        <f t="shared" si="106"/>
        <v>0</v>
      </c>
      <c r="L1727" s="80" t="str">
        <f t="shared" si="107"/>
        <v/>
      </c>
    </row>
    <row r="1728" spans="1:12" x14ac:dyDescent="0.8">
      <c r="A1728" s="74">
        <v>1727</v>
      </c>
      <c r="B1728" s="75">
        <v>236524.32723538857</v>
      </c>
      <c r="C1728" s="76">
        <v>37.987929568309639</v>
      </c>
      <c r="D1728" s="76">
        <v>27.682788064250765</v>
      </c>
      <c r="E1728" s="76">
        <v>528.66035055467887</v>
      </c>
      <c r="F1728" s="76">
        <v>38.394581036537325</v>
      </c>
      <c r="G1728" s="77">
        <v>2</v>
      </c>
      <c r="H1728" s="80">
        <f t="shared" si="104"/>
        <v>37.987929568309639</v>
      </c>
      <c r="I1728" s="80">
        <f t="shared" si="105"/>
        <v>1000</v>
      </c>
      <c r="K1728" s="80">
        <f t="shared" si="106"/>
        <v>0</v>
      </c>
      <c r="L1728" s="80" t="str">
        <f t="shared" si="107"/>
        <v/>
      </c>
    </row>
    <row r="1729" spans="1:12" x14ac:dyDescent="0.8">
      <c r="A1729" s="74">
        <v>1728</v>
      </c>
      <c r="B1729" s="75">
        <v>331054.37535322597</v>
      </c>
      <c r="C1729" s="76">
        <v>35.880879208868976</v>
      </c>
      <c r="D1729" s="76">
        <v>22.832996098750719</v>
      </c>
      <c r="E1729" s="76">
        <v>548.70001745110062</v>
      </c>
      <c r="F1729" s="76">
        <v>41.98157882925571</v>
      </c>
      <c r="G1729" s="77">
        <v>2</v>
      </c>
      <c r="H1729" s="80">
        <f t="shared" si="104"/>
        <v>35.880879208868976</v>
      </c>
      <c r="I1729" s="80">
        <f t="shared" si="105"/>
        <v>1000</v>
      </c>
      <c r="K1729" s="80">
        <f t="shared" si="106"/>
        <v>0</v>
      </c>
      <c r="L1729" s="80" t="str">
        <f t="shared" si="107"/>
        <v/>
      </c>
    </row>
    <row r="1730" spans="1:12" x14ac:dyDescent="0.8">
      <c r="A1730" s="74">
        <v>1729</v>
      </c>
      <c r="B1730" s="75">
        <v>106536.04259206471</v>
      </c>
      <c r="C1730" s="76">
        <v>40.699410362747024</v>
      </c>
      <c r="D1730" s="76">
        <v>24.192930203960909</v>
      </c>
      <c r="E1730" s="76">
        <v>539.31023400674314</v>
      </c>
      <c r="F1730" s="76">
        <v>47.107929599290827</v>
      </c>
      <c r="G1730" s="77">
        <v>2</v>
      </c>
      <c r="H1730" s="80">
        <f t="shared" si="104"/>
        <v>40.699410362747024</v>
      </c>
      <c r="I1730" s="80">
        <f t="shared" si="105"/>
        <v>1000</v>
      </c>
      <c r="K1730" s="80">
        <f t="shared" si="106"/>
        <v>0</v>
      </c>
      <c r="L1730" s="80" t="str">
        <f t="shared" si="107"/>
        <v/>
      </c>
    </row>
    <row r="1731" spans="1:12" x14ac:dyDescent="0.8">
      <c r="A1731" s="74">
        <v>1730</v>
      </c>
      <c r="B1731" s="75">
        <v>137317.78302010661</v>
      </c>
      <c r="C1731" s="76">
        <v>40.0513926167039</v>
      </c>
      <c r="D1731" s="76">
        <v>26.946966454515326</v>
      </c>
      <c r="E1731" s="76">
        <v>587.66536326736673</v>
      </c>
      <c r="F1731" s="76">
        <v>35.459698849849715</v>
      </c>
      <c r="G1731" s="77">
        <v>2</v>
      </c>
      <c r="H1731" s="80">
        <f t="shared" ref="H1731:H1794" si="108">IF($G1731 = 1, $D1731, IF($G1731 = 2, $C1731, IF($G1731 = 3, $F1731)))</f>
        <v>40.0513926167039</v>
      </c>
      <c r="I1731" s="80">
        <f t="shared" ref="I1731:I1794" si="109">IF($G1731 = 1, 1000, IF($G1731 = 2, 1000, IF($G1731 = 3, $E1731)))</f>
        <v>1000</v>
      </c>
      <c r="K1731" s="80">
        <f t="shared" ref="K1731:K1794" si="110">IF($G1731 = 3, $E1731, 0)</f>
        <v>0</v>
      </c>
      <c r="L1731" s="80" t="str">
        <f t="shared" ref="L1731:L1794" si="111">IF($G1731 = 3, $E1731, "")</f>
        <v/>
      </c>
    </row>
    <row r="1732" spans="1:12" x14ac:dyDescent="0.8">
      <c r="A1732" s="74">
        <v>1731</v>
      </c>
      <c r="B1732" s="75">
        <v>15124.520872982917</v>
      </c>
      <c r="C1732" s="76">
        <v>44.143520995491031</v>
      </c>
      <c r="D1732" s="76">
        <v>27.730127195555404</v>
      </c>
      <c r="E1732" s="76">
        <v>540.82921654734957</v>
      </c>
      <c r="F1732" s="76">
        <v>39.570688849718024</v>
      </c>
      <c r="G1732" s="77">
        <v>2</v>
      </c>
      <c r="H1732" s="80">
        <f t="shared" si="108"/>
        <v>44.143520995491031</v>
      </c>
      <c r="I1732" s="80">
        <f t="shared" si="109"/>
        <v>1000</v>
      </c>
      <c r="K1732" s="80">
        <f t="shared" si="110"/>
        <v>0</v>
      </c>
      <c r="L1732" s="80" t="str">
        <f t="shared" si="111"/>
        <v/>
      </c>
    </row>
    <row r="1733" spans="1:12" x14ac:dyDescent="0.8">
      <c r="A1733" s="74">
        <v>1732</v>
      </c>
      <c r="B1733" s="75">
        <v>196811.54537763004</v>
      </c>
      <c r="C1733" s="76">
        <v>37.023248010373507</v>
      </c>
      <c r="D1733" s="76">
        <v>30.927451955368735</v>
      </c>
      <c r="E1733" s="76">
        <v>656.8387986483134</v>
      </c>
      <c r="F1733" s="76">
        <v>36.942617364147615</v>
      </c>
      <c r="G1733" s="77">
        <v>2</v>
      </c>
      <c r="H1733" s="80">
        <f t="shared" si="108"/>
        <v>37.023248010373507</v>
      </c>
      <c r="I1733" s="80">
        <f t="shared" si="109"/>
        <v>1000</v>
      </c>
      <c r="K1733" s="80">
        <f t="shared" si="110"/>
        <v>0</v>
      </c>
      <c r="L1733" s="80" t="str">
        <f t="shared" si="111"/>
        <v/>
      </c>
    </row>
    <row r="1734" spans="1:12" x14ac:dyDescent="0.8">
      <c r="A1734" s="74">
        <v>1733</v>
      </c>
      <c r="B1734" s="75">
        <v>291565.91645055008</v>
      </c>
      <c r="C1734" s="76">
        <v>33.346777273282207</v>
      </c>
      <c r="D1734" s="76">
        <v>26.049427413674554</v>
      </c>
      <c r="E1734" s="76">
        <v>514.31345307877677</v>
      </c>
      <c r="F1734" s="76">
        <v>40.603828902581085</v>
      </c>
      <c r="G1734" s="77">
        <v>2</v>
      </c>
      <c r="H1734" s="80">
        <f t="shared" si="108"/>
        <v>33.346777273282207</v>
      </c>
      <c r="I1734" s="80">
        <f t="shared" si="109"/>
        <v>1000</v>
      </c>
      <c r="K1734" s="80">
        <f t="shared" si="110"/>
        <v>0</v>
      </c>
      <c r="L1734" s="80" t="str">
        <f t="shared" si="111"/>
        <v/>
      </c>
    </row>
    <row r="1735" spans="1:12" x14ac:dyDescent="0.8">
      <c r="A1735" s="74">
        <v>1734</v>
      </c>
      <c r="B1735" s="75">
        <v>406170.33942871285</v>
      </c>
      <c r="C1735" s="76">
        <v>27.055199780352609</v>
      </c>
      <c r="D1735" s="76">
        <v>26.912616474333642</v>
      </c>
      <c r="E1735" s="76">
        <v>500.44565783187585</v>
      </c>
      <c r="F1735" s="76">
        <v>41.643570223319962</v>
      </c>
      <c r="G1735" s="77">
        <v>2</v>
      </c>
      <c r="H1735" s="80">
        <f t="shared" si="108"/>
        <v>27.055199780352609</v>
      </c>
      <c r="I1735" s="80">
        <f t="shared" si="109"/>
        <v>1000</v>
      </c>
      <c r="K1735" s="80">
        <f t="shared" si="110"/>
        <v>0</v>
      </c>
      <c r="L1735" s="80" t="str">
        <f t="shared" si="111"/>
        <v/>
      </c>
    </row>
    <row r="1736" spans="1:12" x14ac:dyDescent="0.8">
      <c r="A1736" s="74">
        <v>1735</v>
      </c>
      <c r="B1736" s="75">
        <v>245338.52012665593</v>
      </c>
      <c r="C1736" s="76">
        <v>34.962032064321861</v>
      </c>
      <c r="D1736" s="76">
        <v>29.308139428132733</v>
      </c>
      <c r="E1736" s="76">
        <v>520.92474163285738</v>
      </c>
      <c r="F1736" s="76">
        <v>46.864247805921948</v>
      </c>
      <c r="G1736" s="77">
        <v>2</v>
      </c>
      <c r="H1736" s="80">
        <f t="shared" si="108"/>
        <v>34.962032064321861</v>
      </c>
      <c r="I1736" s="80">
        <f t="shared" si="109"/>
        <v>1000</v>
      </c>
      <c r="K1736" s="80">
        <f t="shared" si="110"/>
        <v>0</v>
      </c>
      <c r="L1736" s="80" t="str">
        <f t="shared" si="111"/>
        <v/>
      </c>
    </row>
    <row r="1737" spans="1:12" x14ac:dyDescent="0.8">
      <c r="A1737" s="74">
        <v>1736</v>
      </c>
      <c r="B1737" s="75">
        <v>338250.80977942352</v>
      </c>
      <c r="C1737" s="76">
        <v>31.218725407869162</v>
      </c>
      <c r="D1737" s="76">
        <v>33.9738182955371</v>
      </c>
      <c r="E1737" s="76">
        <v>583.58965697824635</v>
      </c>
      <c r="F1737" s="76">
        <v>35.842181437811597</v>
      </c>
      <c r="G1737" s="77">
        <v>1</v>
      </c>
      <c r="H1737" s="80">
        <f t="shared" si="108"/>
        <v>33.9738182955371</v>
      </c>
      <c r="I1737" s="80">
        <f t="shared" si="109"/>
        <v>1000</v>
      </c>
      <c r="K1737" s="80">
        <f t="shared" si="110"/>
        <v>0</v>
      </c>
      <c r="L1737" s="80" t="str">
        <f t="shared" si="111"/>
        <v/>
      </c>
    </row>
    <row r="1738" spans="1:12" x14ac:dyDescent="0.8">
      <c r="A1738" s="74">
        <v>1737</v>
      </c>
      <c r="B1738" s="75">
        <v>460889.08070888603</v>
      </c>
      <c r="C1738" s="76">
        <v>33.070089782001226</v>
      </c>
      <c r="D1738" s="76">
        <v>32.260665240025233</v>
      </c>
      <c r="E1738" s="76">
        <v>511.09441131359239</v>
      </c>
      <c r="F1738" s="76">
        <v>36.734418505638821</v>
      </c>
      <c r="G1738" s="77">
        <v>1</v>
      </c>
      <c r="H1738" s="80">
        <f t="shared" si="108"/>
        <v>32.260665240025233</v>
      </c>
      <c r="I1738" s="80">
        <f t="shared" si="109"/>
        <v>1000</v>
      </c>
      <c r="K1738" s="80">
        <f t="shared" si="110"/>
        <v>0</v>
      </c>
      <c r="L1738" s="80" t="str">
        <f t="shared" si="111"/>
        <v/>
      </c>
    </row>
    <row r="1739" spans="1:12" x14ac:dyDescent="0.8">
      <c r="A1739" s="74">
        <v>1738</v>
      </c>
      <c r="B1739" s="75">
        <v>-10653.907698200783</v>
      </c>
      <c r="C1739" s="76">
        <v>45.835349334675747</v>
      </c>
      <c r="D1739" s="76">
        <v>32.162232908044004</v>
      </c>
      <c r="E1739" s="76">
        <v>581.98573482641564</v>
      </c>
      <c r="F1739" s="76">
        <v>32.393043480869721</v>
      </c>
      <c r="G1739" s="77">
        <v>2</v>
      </c>
      <c r="H1739" s="80">
        <f t="shared" si="108"/>
        <v>45.835349334675747</v>
      </c>
      <c r="I1739" s="80">
        <f t="shared" si="109"/>
        <v>1000</v>
      </c>
      <c r="K1739" s="80">
        <f t="shared" si="110"/>
        <v>0</v>
      </c>
      <c r="L1739" s="80" t="str">
        <f t="shared" si="111"/>
        <v/>
      </c>
    </row>
    <row r="1740" spans="1:12" x14ac:dyDescent="0.8">
      <c r="A1740" s="74">
        <v>1739</v>
      </c>
      <c r="B1740" s="75">
        <v>606676.37224620814</v>
      </c>
      <c r="C1740" s="76">
        <v>41.951615991202914</v>
      </c>
      <c r="D1740" s="76">
        <v>28.691788482443002</v>
      </c>
      <c r="E1740" s="76">
        <v>757.45160960757744</v>
      </c>
      <c r="F1740" s="76">
        <v>41.097173529654157</v>
      </c>
      <c r="G1740" s="77">
        <v>1</v>
      </c>
      <c r="H1740" s="80">
        <f t="shared" si="108"/>
        <v>28.691788482443002</v>
      </c>
      <c r="I1740" s="80">
        <f t="shared" si="109"/>
        <v>1000</v>
      </c>
      <c r="K1740" s="80">
        <f t="shared" si="110"/>
        <v>0</v>
      </c>
      <c r="L1740" s="80" t="str">
        <f t="shared" si="111"/>
        <v/>
      </c>
    </row>
    <row r="1741" spans="1:12" x14ac:dyDescent="0.8">
      <c r="A1741" s="74">
        <v>1740</v>
      </c>
      <c r="B1741" s="75">
        <v>527941.96120126825</v>
      </c>
      <c r="C1741" s="76">
        <v>27.318647653111729</v>
      </c>
      <c r="D1741" s="76">
        <v>31.302372886648865</v>
      </c>
      <c r="E1741" s="76">
        <v>646.89173798505931</v>
      </c>
      <c r="F1741" s="76">
        <v>38.127019263582099</v>
      </c>
      <c r="G1741" s="77">
        <v>2</v>
      </c>
      <c r="H1741" s="80">
        <f t="shared" si="108"/>
        <v>27.318647653111729</v>
      </c>
      <c r="I1741" s="80">
        <f t="shared" si="109"/>
        <v>1000</v>
      </c>
      <c r="K1741" s="80">
        <f t="shared" si="110"/>
        <v>0</v>
      </c>
      <c r="L1741" s="80" t="str">
        <f t="shared" si="111"/>
        <v/>
      </c>
    </row>
    <row r="1742" spans="1:12" x14ac:dyDescent="0.8">
      <c r="A1742" s="74">
        <v>1741</v>
      </c>
      <c r="B1742" s="75">
        <v>-225341.51722530252</v>
      </c>
      <c r="C1742" s="76">
        <v>34.835097992741993</v>
      </c>
      <c r="D1742" s="76">
        <v>27.771707438343057</v>
      </c>
      <c r="E1742" s="76">
        <v>506.60386229659446</v>
      </c>
      <c r="F1742" s="76">
        <v>45.732919319151364</v>
      </c>
      <c r="G1742" s="77">
        <v>3</v>
      </c>
      <c r="H1742" s="80">
        <f t="shared" si="108"/>
        <v>45.732919319151364</v>
      </c>
      <c r="I1742" s="80">
        <f t="shared" si="109"/>
        <v>506.60386229659446</v>
      </c>
      <c r="K1742" s="80">
        <f t="shared" si="110"/>
        <v>506.60386229659446</v>
      </c>
      <c r="L1742" s="80">
        <f t="shared" si="111"/>
        <v>506.60386229659446</v>
      </c>
    </row>
    <row r="1743" spans="1:12" x14ac:dyDescent="0.8">
      <c r="A1743" s="74">
        <v>1742</v>
      </c>
      <c r="B1743" s="75">
        <v>681183.92025715392</v>
      </c>
      <c r="C1743" s="76">
        <v>26.186392687251221</v>
      </c>
      <c r="D1743" s="76">
        <v>32.667692903494434</v>
      </c>
      <c r="E1743" s="76">
        <v>527.99783644666616</v>
      </c>
      <c r="F1743" s="76">
        <v>38.122035502786019</v>
      </c>
      <c r="G1743" s="77">
        <v>2</v>
      </c>
      <c r="H1743" s="80">
        <f t="shared" si="108"/>
        <v>26.186392687251221</v>
      </c>
      <c r="I1743" s="80">
        <f t="shared" si="109"/>
        <v>1000</v>
      </c>
      <c r="K1743" s="80">
        <f t="shared" si="110"/>
        <v>0</v>
      </c>
      <c r="L1743" s="80" t="str">
        <f t="shared" si="111"/>
        <v/>
      </c>
    </row>
    <row r="1744" spans="1:12" x14ac:dyDescent="0.8">
      <c r="A1744" s="74">
        <v>1743</v>
      </c>
      <c r="B1744" s="75">
        <v>459454.03781408817</v>
      </c>
      <c r="C1744" s="76">
        <v>29.518421572651434</v>
      </c>
      <c r="D1744" s="76">
        <v>27.32089725566459</v>
      </c>
      <c r="E1744" s="76">
        <v>695.02755747800074</v>
      </c>
      <c r="F1744" s="76">
        <v>50.724362015307783</v>
      </c>
      <c r="G1744" s="77">
        <v>2</v>
      </c>
      <c r="H1744" s="80">
        <f t="shared" si="108"/>
        <v>29.518421572651434</v>
      </c>
      <c r="I1744" s="80">
        <f t="shared" si="109"/>
        <v>1000</v>
      </c>
      <c r="K1744" s="80">
        <f t="shared" si="110"/>
        <v>0</v>
      </c>
      <c r="L1744" s="80" t="str">
        <f t="shared" si="111"/>
        <v/>
      </c>
    </row>
    <row r="1745" spans="1:12" x14ac:dyDescent="0.8">
      <c r="A1745" s="74">
        <v>1744</v>
      </c>
      <c r="B1745" s="75">
        <v>203208.4328246126</v>
      </c>
      <c r="C1745" s="76">
        <v>38.299238804933736</v>
      </c>
      <c r="D1745" s="76">
        <v>28.534852875462036</v>
      </c>
      <c r="E1745" s="76">
        <v>427.07354074220183</v>
      </c>
      <c r="F1745" s="76">
        <v>54.579404168051504</v>
      </c>
      <c r="G1745" s="77">
        <v>2</v>
      </c>
      <c r="H1745" s="80">
        <f t="shared" si="108"/>
        <v>38.299238804933736</v>
      </c>
      <c r="I1745" s="80">
        <f t="shared" si="109"/>
        <v>1000</v>
      </c>
      <c r="K1745" s="80">
        <f t="shared" si="110"/>
        <v>0</v>
      </c>
      <c r="L1745" s="80" t="str">
        <f t="shared" si="111"/>
        <v/>
      </c>
    </row>
    <row r="1746" spans="1:12" x14ac:dyDescent="0.8">
      <c r="A1746" s="74">
        <v>1745</v>
      </c>
      <c r="B1746" s="75">
        <v>-14852.727859384147</v>
      </c>
      <c r="C1746" s="76">
        <v>44.389546205127729</v>
      </c>
      <c r="D1746" s="76">
        <v>26.293904639481084</v>
      </c>
      <c r="E1746" s="76">
        <v>549.96279305812379</v>
      </c>
      <c r="F1746" s="76">
        <v>42.769859908654958</v>
      </c>
      <c r="G1746" s="77">
        <v>2</v>
      </c>
      <c r="H1746" s="80">
        <f t="shared" si="108"/>
        <v>44.389546205127729</v>
      </c>
      <c r="I1746" s="80">
        <f t="shared" si="109"/>
        <v>1000</v>
      </c>
      <c r="K1746" s="80">
        <f t="shared" si="110"/>
        <v>0</v>
      </c>
      <c r="L1746" s="80" t="str">
        <f t="shared" si="111"/>
        <v/>
      </c>
    </row>
    <row r="1747" spans="1:12" x14ac:dyDescent="0.8">
      <c r="A1747" s="74">
        <v>1746</v>
      </c>
      <c r="B1747" s="75">
        <v>368084.63793265191</v>
      </c>
      <c r="C1747" s="76">
        <v>34.513996115529913</v>
      </c>
      <c r="D1747" s="76">
        <v>25.703848382978375</v>
      </c>
      <c r="E1747" s="76">
        <v>743.73659699579707</v>
      </c>
      <c r="F1747" s="76">
        <v>50.654712970004738</v>
      </c>
      <c r="G1747" s="77">
        <v>2</v>
      </c>
      <c r="H1747" s="80">
        <f t="shared" si="108"/>
        <v>34.513996115529913</v>
      </c>
      <c r="I1747" s="80">
        <f t="shared" si="109"/>
        <v>1000</v>
      </c>
      <c r="K1747" s="80">
        <f t="shared" si="110"/>
        <v>0</v>
      </c>
      <c r="L1747" s="80" t="str">
        <f t="shared" si="111"/>
        <v/>
      </c>
    </row>
    <row r="1748" spans="1:12" x14ac:dyDescent="0.8">
      <c r="A1748" s="74">
        <v>1747</v>
      </c>
      <c r="B1748" s="75">
        <v>-184352.07933131466</v>
      </c>
      <c r="C1748" s="76">
        <v>30.169095064149438</v>
      </c>
      <c r="D1748" s="76">
        <v>25.656721085065616</v>
      </c>
      <c r="E1748" s="76">
        <v>621.19967737586308</v>
      </c>
      <c r="F1748" s="76">
        <v>46.014718189723155</v>
      </c>
      <c r="G1748" s="77">
        <v>3</v>
      </c>
      <c r="H1748" s="80">
        <f t="shared" si="108"/>
        <v>46.014718189723155</v>
      </c>
      <c r="I1748" s="80">
        <f t="shared" si="109"/>
        <v>621.19967737586308</v>
      </c>
      <c r="K1748" s="80">
        <f t="shared" si="110"/>
        <v>621.19967737586308</v>
      </c>
      <c r="L1748" s="80">
        <f t="shared" si="111"/>
        <v>621.19967737586308</v>
      </c>
    </row>
    <row r="1749" spans="1:12" x14ac:dyDescent="0.8">
      <c r="A1749" s="74">
        <v>1748</v>
      </c>
      <c r="B1749" s="75">
        <v>398237.01355227269</v>
      </c>
      <c r="C1749" s="76">
        <v>34.094848275134176</v>
      </c>
      <c r="D1749" s="76">
        <v>31.078254227885363</v>
      </c>
      <c r="E1749" s="76">
        <v>450.73419335870506</v>
      </c>
      <c r="F1749" s="76">
        <v>38.749798775512026</v>
      </c>
      <c r="G1749" s="77">
        <v>1</v>
      </c>
      <c r="H1749" s="80">
        <f t="shared" si="108"/>
        <v>31.078254227885363</v>
      </c>
      <c r="I1749" s="80">
        <f t="shared" si="109"/>
        <v>1000</v>
      </c>
      <c r="K1749" s="80">
        <f t="shared" si="110"/>
        <v>0</v>
      </c>
      <c r="L1749" s="80" t="str">
        <f t="shared" si="111"/>
        <v/>
      </c>
    </row>
    <row r="1750" spans="1:12" x14ac:dyDescent="0.8">
      <c r="A1750" s="74">
        <v>1749</v>
      </c>
      <c r="B1750" s="75">
        <v>627191.7903228607</v>
      </c>
      <c r="C1750" s="76">
        <v>26.267553841244734</v>
      </c>
      <c r="D1750" s="76">
        <v>27.12877581258671</v>
      </c>
      <c r="E1750" s="76">
        <v>545.15699702513484</v>
      </c>
      <c r="F1750" s="76">
        <v>38.634094407332313</v>
      </c>
      <c r="G1750" s="77">
        <v>2</v>
      </c>
      <c r="H1750" s="80">
        <f t="shared" si="108"/>
        <v>26.267553841244734</v>
      </c>
      <c r="I1750" s="80">
        <f t="shared" si="109"/>
        <v>1000</v>
      </c>
      <c r="K1750" s="80">
        <f t="shared" si="110"/>
        <v>0</v>
      </c>
      <c r="L1750" s="80" t="str">
        <f t="shared" si="111"/>
        <v/>
      </c>
    </row>
    <row r="1751" spans="1:12" x14ac:dyDescent="0.8">
      <c r="A1751" s="74">
        <v>1750</v>
      </c>
      <c r="B1751" s="75">
        <v>378191.92977989512</v>
      </c>
      <c r="C1751" s="76">
        <v>37.081151388864981</v>
      </c>
      <c r="D1751" s="76">
        <v>26.584393269456889</v>
      </c>
      <c r="E1751" s="76">
        <v>536.53677649166252</v>
      </c>
      <c r="F1751" s="76">
        <v>35.139026170011846</v>
      </c>
      <c r="G1751" s="77">
        <v>2</v>
      </c>
      <c r="H1751" s="80">
        <f t="shared" si="108"/>
        <v>37.081151388864981</v>
      </c>
      <c r="I1751" s="80">
        <f t="shared" si="109"/>
        <v>1000</v>
      </c>
      <c r="K1751" s="80">
        <f t="shared" si="110"/>
        <v>0</v>
      </c>
      <c r="L1751" s="80" t="str">
        <f t="shared" si="111"/>
        <v/>
      </c>
    </row>
    <row r="1752" spans="1:12" x14ac:dyDescent="0.8">
      <c r="A1752" s="74">
        <v>1751</v>
      </c>
      <c r="B1752" s="75">
        <v>192163.37357959058</v>
      </c>
      <c r="C1752" s="76">
        <v>40.155283995676328</v>
      </c>
      <c r="D1752" s="76">
        <v>31.797612129958857</v>
      </c>
      <c r="E1752" s="76">
        <v>681.11322482911237</v>
      </c>
      <c r="F1752" s="76">
        <v>40.798932435774255</v>
      </c>
      <c r="G1752" s="77">
        <v>2</v>
      </c>
      <c r="H1752" s="80">
        <f t="shared" si="108"/>
        <v>40.155283995676328</v>
      </c>
      <c r="I1752" s="80">
        <f t="shared" si="109"/>
        <v>1000</v>
      </c>
      <c r="K1752" s="80">
        <f t="shared" si="110"/>
        <v>0</v>
      </c>
      <c r="L1752" s="80" t="str">
        <f t="shared" si="111"/>
        <v/>
      </c>
    </row>
    <row r="1753" spans="1:12" x14ac:dyDescent="0.8">
      <c r="A1753" s="74">
        <v>1752</v>
      </c>
      <c r="B1753" s="75">
        <v>125787.14798653452</v>
      </c>
      <c r="C1753" s="76">
        <v>40.401587453835049</v>
      </c>
      <c r="D1753" s="76">
        <v>30.257991490308761</v>
      </c>
      <c r="E1753" s="76">
        <v>579.34270185838</v>
      </c>
      <c r="F1753" s="76">
        <v>45.553742139530598</v>
      </c>
      <c r="G1753" s="77">
        <v>2</v>
      </c>
      <c r="H1753" s="80">
        <f t="shared" si="108"/>
        <v>40.401587453835049</v>
      </c>
      <c r="I1753" s="80">
        <f t="shared" si="109"/>
        <v>1000</v>
      </c>
      <c r="K1753" s="80">
        <f t="shared" si="110"/>
        <v>0</v>
      </c>
      <c r="L1753" s="80" t="str">
        <f t="shared" si="111"/>
        <v/>
      </c>
    </row>
    <row r="1754" spans="1:12" x14ac:dyDescent="0.8">
      <c r="A1754" s="74">
        <v>1753</v>
      </c>
      <c r="B1754" s="75">
        <v>374251.9829540113</v>
      </c>
      <c r="C1754" s="76">
        <v>32.416419217778987</v>
      </c>
      <c r="D1754" s="76">
        <v>30.25666304381236</v>
      </c>
      <c r="E1754" s="76">
        <v>741.01479400074129</v>
      </c>
      <c r="F1754" s="76">
        <v>29.985021262074284</v>
      </c>
      <c r="G1754" s="77">
        <v>2</v>
      </c>
      <c r="H1754" s="80">
        <f t="shared" si="108"/>
        <v>32.416419217778987</v>
      </c>
      <c r="I1754" s="80">
        <f t="shared" si="109"/>
        <v>1000</v>
      </c>
      <c r="K1754" s="80">
        <f t="shared" si="110"/>
        <v>0</v>
      </c>
      <c r="L1754" s="80" t="str">
        <f t="shared" si="111"/>
        <v/>
      </c>
    </row>
    <row r="1755" spans="1:12" x14ac:dyDescent="0.8">
      <c r="A1755" s="74">
        <v>1754</v>
      </c>
      <c r="B1755" s="75">
        <v>212119.75182235357</v>
      </c>
      <c r="C1755" s="76">
        <v>34.082629408733823</v>
      </c>
      <c r="D1755" s="76">
        <v>33.441949200307512</v>
      </c>
      <c r="E1755" s="76">
        <v>584.02977875774741</v>
      </c>
      <c r="F1755" s="76">
        <v>34.034885966027005</v>
      </c>
      <c r="G1755" s="77">
        <v>2</v>
      </c>
      <c r="H1755" s="80">
        <f t="shared" si="108"/>
        <v>34.082629408733823</v>
      </c>
      <c r="I1755" s="80">
        <f t="shared" si="109"/>
        <v>1000</v>
      </c>
      <c r="K1755" s="80">
        <f t="shared" si="110"/>
        <v>0</v>
      </c>
      <c r="L1755" s="80" t="str">
        <f t="shared" si="111"/>
        <v/>
      </c>
    </row>
    <row r="1756" spans="1:12" x14ac:dyDescent="0.8">
      <c r="A1756" s="74">
        <v>1755</v>
      </c>
      <c r="B1756" s="75">
        <v>56259.434441183228</v>
      </c>
      <c r="C1756" s="76">
        <v>42.969178118747138</v>
      </c>
      <c r="D1756" s="76">
        <v>28.920422275954454</v>
      </c>
      <c r="E1756" s="76">
        <v>474.48973564383653</v>
      </c>
      <c r="F1756" s="76">
        <v>43.508580008415315</v>
      </c>
      <c r="G1756" s="77">
        <v>2</v>
      </c>
      <c r="H1756" s="80">
        <f t="shared" si="108"/>
        <v>42.969178118747138</v>
      </c>
      <c r="I1756" s="80">
        <f t="shared" si="109"/>
        <v>1000</v>
      </c>
      <c r="K1756" s="80">
        <f t="shared" si="110"/>
        <v>0</v>
      </c>
      <c r="L1756" s="80" t="str">
        <f t="shared" si="111"/>
        <v/>
      </c>
    </row>
    <row r="1757" spans="1:12" x14ac:dyDescent="0.8">
      <c r="A1757" s="74">
        <v>1756</v>
      </c>
      <c r="B1757" s="75">
        <v>173032.80085330526</v>
      </c>
      <c r="C1757" s="76">
        <v>37.496336204975378</v>
      </c>
      <c r="D1757" s="76">
        <v>28.248220959097779</v>
      </c>
      <c r="E1757" s="76">
        <v>595.36139265688462</v>
      </c>
      <c r="F1757" s="76">
        <v>35.246308114709471</v>
      </c>
      <c r="G1757" s="77">
        <v>2</v>
      </c>
      <c r="H1757" s="80">
        <f t="shared" si="108"/>
        <v>37.496336204975378</v>
      </c>
      <c r="I1757" s="80">
        <f t="shared" si="109"/>
        <v>1000</v>
      </c>
      <c r="K1757" s="80">
        <f t="shared" si="110"/>
        <v>0</v>
      </c>
      <c r="L1757" s="80" t="str">
        <f t="shared" si="111"/>
        <v/>
      </c>
    </row>
    <row r="1758" spans="1:12" x14ac:dyDescent="0.8">
      <c r="A1758" s="74">
        <v>1757</v>
      </c>
      <c r="B1758" s="75">
        <v>232929.56710957037</v>
      </c>
      <c r="C1758" s="76">
        <v>39.342306743256387</v>
      </c>
      <c r="D1758" s="76">
        <v>24.38075213586113</v>
      </c>
      <c r="E1758" s="76">
        <v>592.11774177892994</v>
      </c>
      <c r="F1758" s="76">
        <v>41.686686004753184</v>
      </c>
      <c r="G1758" s="77">
        <v>2</v>
      </c>
      <c r="H1758" s="80">
        <f t="shared" si="108"/>
        <v>39.342306743256387</v>
      </c>
      <c r="I1758" s="80">
        <f t="shared" si="109"/>
        <v>1000</v>
      </c>
      <c r="K1758" s="80">
        <f t="shared" si="110"/>
        <v>0</v>
      </c>
      <c r="L1758" s="80" t="str">
        <f t="shared" si="111"/>
        <v/>
      </c>
    </row>
    <row r="1759" spans="1:12" x14ac:dyDescent="0.8">
      <c r="A1759" s="74">
        <v>1758</v>
      </c>
      <c r="B1759" s="75">
        <v>-22793.62932545715</v>
      </c>
      <c r="C1759" s="76">
        <v>40.978386536097318</v>
      </c>
      <c r="D1759" s="76">
        <v>25.981546818552857</v>
      </c>
      <c r="E1759" s="76">
        <v>622.98319265760551</v>
      </c>
      <c r="F1759" s="76">
        <v>32.345459363020126</v>
      </c>
      <c r="G1759" s="77">
        <v>3</v>
      </c>
      <c r="H1759" s="80">
        <f t="shared" si="108"/>
        <v>32.345459363020126</v>
      </c>
      <c r="I1759" s="80">
        <f t="shared" si="109"/>
        <v>622.98319265760551</v>
      </c>
      <c r="K1759" s="80">
        <f t="shared" si="110"/>
        <v>622.98319265760551</v>
      </c>
      <c r="L1759" s="80">
        <f t="shared" si="111"/>
        <v>622.98319265760551</v>
      </c>
    </row>
    <row r="1760" spans="1:12" x14ac:dyDescent="0.8">
      <c r="A1760" s="74">
        <v>1759</v>
      </c>
      <c r="B1760" s="75">
        <v>-94777.348325158469</v>
      </c>
      <c r="C1760" s="76">
        <v>29.034642164169654</v>
      </c>
      <c r="D1760" s="76">
        <v>25.85678699930213</v>
      </c>
      <c r="E1760" s="76">
        <v>524.86114986783332</v>
      </c>
      <c r="F1760" s="76">
        <v>37.38745867011491</v>
      </c>
      <c r="G1760" s="77">
        <v>3</v>
      </c>
      <c r="H1760" s="80">
        <f t="shared" si="108"/>
        <v>37.38745867011491</v>
      </c>
      <c r="I1760" s="80">
        <f t="shared" si="109"/>
        <v>524.86114986783332</v>
      </c>
      <c r="K1760" s="80">
        <f t="shared" si="110"/>
        <v>524.86114986783332</v>
      </c>
      <c r="L1760" s="80">
        <f t="shared" si="111"/>
        <v>524.86114986783332</v>
      </c>
    </row>
    <row r="1761" spans="1:12" x14ac:dyDescent="0.8">
      <c r="A1761" s="74">
        <v>1760</v>
      </c>
      <c r="B1761" s="75">
        <v>346203.7950372342</v>
      </c>
      <c r="C1761" s="76">
        <v>40.492423859717334</v>
      </c>
      <c r="D1761" s="76">
        <v>32.489432060676791</v>
      </c>
      <c r="E1761" s="76">
        <v>526.59014583191845</v>
      </c>
      <c r="F1761" s="76">
        <v>42.435503242101539</v>
      </c>
      <c r="G1761" s="77">
        <v>1</v>
      </c>
      <c r="H1761" s="80">
        <f t="shared" si="108"/>
        <v>32.489432060676791</v>
      </c>
      <c r="I1761" s="80">
        <f t="shared" si="109"/>
        <v>1000</v>
      </c>
      <c r="K1761" s="80">
        <f t="shared" si="110"/>
        <v>0</v>
      </c>
      <c r="L1761" s="80" t="str">
        <f t="shared" si="111"/>
        <v/>
      </c>
    </row>
    <row r="1762" spans="1:12" x14ac:dyDescent="0.8">
      <c r="A1762" s="74">
        <v>1761</v>
      </c>
      <c r="B1762" s="75">
        <v>-48863.213808095548</v>
      </c>
      <c r="C1762" s="76">
        <v>32.333921292309924</v>
      </c>
      <c r="D1762" s="76">
        <v>28.688674985881693</v>
      </c>
      <c r="E1762" s="76">
        <v>680.14829850067281</v>
      </c>
      <c r="F1762" s="76">
        <v>40.753999843273434</v>
      </c>
      <c r="G1762" s="77">
        <v>3</v>
      </c>
      <c r="H1762" s="80">
        <f t="shared" si="108"/>
        <v>40.753999843273434</v>
      </c>
      <c r="I1762" s="80">
        <f t="shared" si="109"/>
        <v>680.14829850067281</v>
      </c>
      <c r="K1762" s="80">
        <f t="shared" si="110"/>
        <v>680.14829850067281</v>
      </c>
      <c r="L1762" s="80">
        <f t="shared" si="111"/>
        <v>680.14829850067281</v>
      </c>
    </row>
    <row r="1763" spans="1:12" x14ac:dyDescent="0.8">
      <c r="A1763" s="74">
        <v>1762</v>
      </c>
      <c r="B1763" s="75">
        <v>-136639.10158732627</v>
      </c>
      <c r="C1763" s="76">
        <v>37.592274781599571</v>
      </c>
      <c r="D1763" s="76">
        <v>25.759062384728352</v>
      </c>
      <c r="E1763" s="76">
        <v>535.14245556737762</v>
      </c>
      <c r="F1763" s="76">
        <v>43.285495787317217</v>
      </c>
      <c r="G1763" s="77">
        <v>3</v>
      </c>
      <c r="H1763" s="80">
        <f t="shared" si="108"/>
        <v>43.285495787317217</v>
      </c>
      <c r="I1763" s="80">
        <f t="shared" si="109"/>
        <v>535.14245556737762</v>
      </c>
      <c r="K1763" s="80">
        <f t="shared" si="110"/>
        <v>535.14245556737762</v>
      </c>
      <c r="L1763" s="80">
        <f t="shared" si="111"/>
        <v>535.14245556737762</v>
      </c>
    </row>
    <row r="1764" spans="1:12" x14ac:dyDescent="0.8">
      <c r="A1764" s="74">
        <v>1763</v>
      </c>
      <c r="B1764" s="75">
        <v>452507.00649901759</v>
      </c>
      <c r="C1764" s="76">
        <v>28.464194748152956</v>
      </c>
      <c r="D1764" s="76">
        <v>30.583675358874423</v>
      </c>
      <c r="E1764" s="76">
        <v>578.08284260789992</v>
      </c>
      <c r="F1764" s="76">
        <v>43.067941492655827</v>
      </c>
      <c r="G1764" s="77">
        <v>2</v>
      </c>
      <c r="H1764" s="80">
        <f t="shared" si="108"/>
        <v>28.464194748152956</v>
      </c>
      <c r="I1764" s="80">
        <f t="shared" si="109"/>
        <v>1000</v>
      </c>
      <c r="K1764" s="80">
        <f t="shared" si="110"/>
        <v>0</v>
      </c>
      <c r="L1764" s="80" t="str">
        <f t="shared" si="111"/>
        <v/>
      </c>
    </row>
    <row r="1765" spans="1:12" x14ac:dyDescent="0.8">
      <c r="A1765" s="74">
        <v>1764</v>
      </c>
      <c r="B1765" s="75">
        <v>214547.84256129782</v>
      </c>
      <c r="C1765" s="76">
        <v>34.703807888619977</v>
      </c>
      <c r="D1765" s="76">
        <v>31.525695112800147</v>
      </c>
      <c r="E1765" s="76">
        <v>606.59663652885445</v>
      </c>
      <c r="F1765" s="76">
        <v>44.714655707570252</v>
      </c>
      <c r="G1765" s="77">
        <v>2</v>
      </c>
      <c r="H1765" s="80">
        <f t="shared" si="108"/>
        <v>34.703807888619977</v>
      </c>
      <c r="I1765" s="80">
        <f t="shared" si="109"/>
        <v>1000</v>
      </c>
      <c r="K1765" s="80">
        <f t="shared" si="110"/>
        <v>0</v>
      </c>
      <c r="L1765" s="80" t="str">
        <f t="shared" si="111"/>
        <v/>
      </c>
    </row>
    <row r="1766" spans="1:12" x14ac:dyDescent="0.8">
      <c r="A1766" s="74">
        <v>1765</v>
      </c>
      <c r="B1766" s="75">
        <v>413672.87473542173</v>
      </c>
      <c r="C1766" s="76">
        <v>30.371816526754543</v>
      </c>
      <c r="D1766" s="76">
        <v>27.685650752140475</v>
      </c>
      <c r="E1766" s="76">
        <v>702.6188860767603</v>
      </c>
      <c r="F1766" s="76">
        <v>38.169766090627029</v>
      </c>
      <c r="G1766" s="77">
        <v>2</v>
      </c>
      <c r="H1766" s="80">
        <f t="shared" si="108"/>
        <v>30.371816526754543</v>
      </c>
      <c r="I1766" s="80">
        <f t="shared" si="109"/>
        <v>1000</v>
      </c>
      <c r="K1766" s="80">
        <f t="shared" si="110"/>
        <v>0</v>
      </c>
      <c r="L1766" s="80" t="str">
        <f t="shared" si="111"/>
        <v/>
      </c>
    </row>
    <row r="1767" spans="1:12" x14ac:dyDescent="0.8">
      <c r="A1767" s="74">
        <v>1766</v>
      </c>
      <c r="B1767" s="75">
        <v>99310.986776054604</v>
      </c>
      <c r="C1767" s="76">
        <v>40.644940042592197</v>
      </c>
      <c r="D1767" s="76">
        <v>28.049601548448976</v>
      </c>
      <c r="E1767" s="76">
        <v>462.06155698065129</v>
      </c>
      <c r="F1767" s="76">
        <v>37.923760160749517</v>
      </c>
      <c r="G1767" s="77">
        <v>2</v>
      </c>
      <c r="H1767" s="80">
        <f t="shared" si="108"/>
        <v>40.644940042592197</v>
      </c>
      <c r="I1767" s="80">
        <f t="shared" si="109"/>
        <v>1000</v>
      </c>
      <c r="K1767" s="80">
        <f t="shared" si="110"/>
        <v>0</v>
      </c>
      <c r="L1767" s="80" t="str">
        <f t="shared" si="111"/>
        <v/>
      </c>
    </row>
    <row r="1768" spans="1:12" x14ac:dyDescent="0.8">
      <c r="A1768" s="74">
        <v>1767</v>
      </c>
      <c r="B1768" s="75">
        <v>-108432.70996882929</v>
      </c>
      <c r="C1768" s="76">
        <v>42.331020399565418</v>
      </c>
      <c r="D1768" s="76">
        <v>32.040762710461784</v>
      </c>
      <c r="E1768" s="76">
        <v>606.72047279614549</v>
      </c>
      <c r="F1768" s="76">
        <v>35.307767188409954</v>
      </c>
      <c r="G1768" s="77">
        <v>3</v>
      </c>
      <c r="H1768" s="80">
        <f t="shared" si="108"/>
        <v>35.307767188409954</v>
      </c>
      <c r="I1768" s="80">
        <f t="shared" si="109"/>
        <v>606.72047279614549</v>
      </c>
      <c r="K1768" s="80">
        <f t="shared" si="110"/>
        <v>606.72047279614549</v>
      </c>
      <c r="L1768" s="80">
        <f t="shared" si="111"/>
        <v>606.72047279614549</v>
      </c>
    </row>
    <row r="1769" spans="1:12" x14ac:dyDescent="0.8">
      <c r="A1769" s="74">
        <v>1768</v>
      </c>
      <c r="B1769" s="75">
        <v>153537.27501106495</v>
      </c>
      <c r="C1769" s="76">
        <v>38.896464345506793</v>
      </c>
      <c r="D1769" s="76">
        <v>27.903300407189654</v>
      </c>
      <c r="E1769" s="76">
        <v>484.13962466064419</v>
      </c>
      <c r="F1769" s="76">
        <v>31.783320539731729</v>
      </c>
      <c r="G1769" s="77">
        <v>2</v>
      </c>
      <c r="H1769" s="80">
        <f t="shared" si="108"/>
        <v>38.896464345506793</v>
      </c>
      <c r="I1769" s="80">
        <f t="shared" si="109"/>
        <v>1000</v>
      </c>
      <c r="K1769" s="80">
        <f t="shared" si="110"/>
        <v>0</v>
      </c>
      <c r="L1769" s="80" t="str">
        <f t="shared" si="111"/>
        <v/>
      </c>
    </row>
    <row r="1770" spans="1:12" x14ac:dyDescent="0.8">
      <c r="A1770" s="74">
        <v>1769</v>
      </c>
      <c r="B1770" s="75">
        <v>-52882.876774117118</v>
      </c>
      <c r="C1770" s="76">
        <v>31.74511568100688</v>
      </c>
      <c r="D1770" s="76">
        <v>29.108770155500437</v>
      </c>
      <c r="E1770" s="76">
        <v>562.6165753206277</v>
      </c>
      <c r="F1770" s="76">
        <v>39.517194577484673</v>
      </c>
      <c r="G1770" s="77">
        <v>3</v>
      </c>
      <c r="H1770" s="80">
        <f t="shared" si="108"/>
        <v>39.517194577484673</v>
      </c>
      <c r="I1770" s="80">
        <f t="shared" si="109"/>
        <v>562.6165753206277</v>
      </c>
      <c r="K1770" s="80">
        <f t="shared" si="110"/>
        <v>562.6165753206277</v>
      </c>
      <c r="L1770" s="80">
        <f t="shared" si="111"/>
        <v>562.6165753206277</v>
      </c>
    </row>
    <row r="1771" spans="1:12" x14ac:dyDescent="0.8">
      <c r="A1771" s="74">
        <v>1770</v>
      </c>
      <c r="B1771" s="75">
        <v>194118.96882665926</v>
      </c>
      <c r="C1771" s="76">
        <v>38.449345126212528</v>
      </c>
      <c r="D1771" s="76">
        <v>29.1090776538962</v>
      </c>
      <c r="E1771" s="76">
        <v>518.24891693055747</v>
      </c>
      <c r="F1771" s="76">
        <v>51.446517683957588</v>
      </c>
      <c r="G1771" s="77">
        <v>2</v>
      </c>
      <c r="H1771" s="80">
        <f t="shared" si="108"/>
        <v>38.449345126212528</v>
      </c>
      <c r="I1771" s="80">
        <f t="shared" si="109"/>
        <v>1000</v>
      </c>
      <c r="K1771" s="80">
        <f t="shared" si="110"/>
        <v>0</v>
      </c>
      <c r="L1771" s="80" t="str">
        <f t="shared" si="111"/>
        <v/>
      </c>
    </row>
    <row r="1772" spans="1:12" x14ac:dyDescent="0.8">
      <c r="A1772" s="74">
        <v>1771</v>
      </c>
      <c r="B1772" s="75">
        <v>291682.32975519262</v>
      </c>
      <c r="C1772" s="76">
        <v>30.99892194765107</v>
      </c>
      <c r="D1772" s="76">
        <v>29.1006122561597</v>
      </c>
      <c r="E1772" s="76">
        <v>594.09125442974539</v>
      </c>
      <c r="F1772" s="76">
        <v>47.939530467012894</v>
      </c>
      <c r="G1772" s="77">
        <v>2</v>
      </c>
      <c r="H1772" s="80">
        <f t="shared" si="108"/>
        <v>30.99892194765107</v>
      </c>
      <c r="I1772" s="80">
        <f t="shared" si="109"/>
        <v>1000</v>
      </c>
      <c r="K1772" s="80">
        <f t="shared" si="110"/>
        <v>0</v>
      </c>
      <c r="L1772" s="80" t="str">
        <f t="shared" si="111"/>
        <v/>
      </c>
    </row>
    <row r="1773" spans="1:12" x14ac:dyDescent="0.8">
      <c r="A1773" s="74">
        <v>1772</v>
      </c>
      <c r="B1773" s="75">
        <v>280721.1278870746</v>
      </c>
      <c r="C1773" s="76">
        <v>32.589035521212054</v>
      </c>
      <c r="D1773" s="76">
        <v>29.132477682785673</v>
      </c>
      <c r="E1773" s="76">
        <v>556.64676929347945</v>
      </c>
      <c r="F1773" s="76">
        <v>47.602910499564089</v>
      </c>
      <c r="G1773" s="77">
        <v>2</v>
      </c>
      <c r="H1773" s="80">
        <f t="shared" si="108"/>
        <v>32.589035521212054</v>
      </c>
      <c r="I1773" s="80">
        <f t="shared" si="109"/>
        <v>1000</v>
      </c>
      <c r="K1773" s="80">
        <f t="shared" si="110"/>
        <v>0</v>
      </c>
      <c r="L1773" s="80" t="str">
        <f t="shared" si="111"/>
        <v/>
      </c>
    </row>
    <row r="1774" spans="1:12" x14ac:dyDescent="0.8">
      <c r="A1774" s="74">
        <v>1773</v>
      </c>
      <c r="B1774" s="75">
        <v>141120.97847223282</v>
      </c>
      <c r="C1774" s="76">
        <v>39.661074302594557</v>
      </c>
      <c r="D1774" s="76">
        <v>26.48549292536957</v>
      </c>
      <c r="E1774" s="76">
        <v>431.46379502960747</v>
      </c>
      <c r="F1774" s="76">
        <v>44.258766981151823</v>
      </c>
      <c r="G1774" s="77">
        <v>2</v>
      </c>
      <c r="H1774" s="80">
        <f t="shared" si="108"/>
        <v>39.661074302594557</v>
      </c>
      <c r="I1774" s="80">
        <f t="shared" si="109"/>
        <v>1000</v>
      </c>
      <c r="K1774" s="80">
        <f t="shared" si="110"/>
        <v>0</v>
      </c>
      <c r="L1774" s="80" t="str">
        <f t="shared" si="111"/>
        <v/>
      </c>
    </row>
    <row r="1775" spans="1:12" x14ac:dyDescent="0.8">
      <c r="A1775" s="74">
        <v>1774</v>
      </c>
      <c r="B1775" s="75">
        <v>551674.73472791165</v>
      </c>
      <c r="C1775" s="76">
        <v>35.333192447091747</v>
      </c>
      <c r="D1775" s="76">
        <v>23.558455322297942</v>
      </c>
      <c r="E1775" s="76">
        <v>518.69806851974135</v>
      </c>
      <c r="F1775" s="76">
        <v>31.960805415767563</v>
      </c>
      <c r="G1775" s="77">
        <v>1</v>
      </c>
      <c r="H1775" s="80">
        <f t="shared" si="108"/>
        <v>23.558455322297942</v>
      </c>
      <c r="I1775" s="80">
        <f t="shared" si="109"/>
        <v>1000</v>
      </c>
      <c r="K1775" s="80">
        <f t="shared" si="110"/>
        <v>0</v>
      </c>
      <c r="L1775" s="80" t="str">
        <f t="shared" si="111"/>
        <v/>
      </c>
    </row>
    <row r="1776" spans="1:12" x14ac:dyDescent="0.8">
      <c r="A1776" s="74">
        <v>1775</v>
      </c>
      <c r="B1776" s="75">
        <v>-43975.508055573562</v>
      </c>
      <c r="C1776" s="76">
        <v>41.687626924178687</v>
      </c>
      <c r="D1776" s="76">
        <v>26.679408267030283</v>
      </c>
      <c r="E1776" s="76">
        <v>617.13082396149707</v>
      </c>
      <c r="F1776" s="76">
        <v>36.791666438957975</v>
      </c>
      <c r="G1776" s="77">
        <v>3</v>
      </c>
      <c r="H1776" s="80">
        <f t="shared" si="108"/>
        <v>36.791666438957975</v>
      </c>
      <c r="I1776" s="80">
        <f t="shared" si="109"/>
        <v>617.13082396149707</v>
      </c>
      <c r="K1776" s="80">
        <f t="shared" si="110"/>
        <v>617.13082396149707</v>
      </c>
      <c r="L1776" s="80">
        <f t="shared" si="111"/>
        <v>617.13082396149707</v>
      </c>
    </row>
    <row r="1777" spans="1:12" x14ac:dyDescent="0.8">
      <c r="A1777" s="74">
        <v>1776</v>
      </c>
      <c r="B1777" s="75">
        <v>650589.08399384771</v>
      </c>
      <c r="C1777" s="76">
        <v>30.770074299986064</v>
      </c>
      <c r="D1777" s="76">
        <v>28.459758800018808</v>
      </c>
      <c r="E1777" s="76">
        <v>607.14943910934846</v>
      </c>
      <c r="F1777" s="76">
        <v>36.638189161581941</v>
      </c>
      <c r="G1777" s="77">
        <v>1</v>
      </c>
      <c r="H1777" s="80">
        <f t="shared" si="108"/>
        <v>28.459758800018808</v>
      </c>
      <c r="I1777" s="80">
        <f t="shared" si="109"/>
        <v>1000</v>
      </c>
      <c r="K1777" s="80">
        <f t="shared" si="110"/>
        <v>0</v>
      </c>
      <c r="L1777" s="80" t="str">
        <f t="shared" si="111"/>
        <v/>
      </c>
    </row>
    <row r="1778" spans="1:12" x14ac:dyDescent="0.8">
      <c r="A1778" s="74">
        <v>1777</v>
      </c>
      <c r="B1778" s="75">
        <v>564033.71112342179</v>
      </c>
      <c r="C1778" s="76">
        <v>34.671208402917451</v>
      </c>
      <c r="D1778" s="76">
        <v>28.379219140148599</v>
      </c>
      <c r="E1778" s="76">
        <v>587.81308340449971</v>
      </c>
      <c r="F1778" s="76">
        <v>39.08115482954905</v>
      </c>
      <c r="G1778" s="77">
        <v>1</v>
      </c>
      <c r="H1778" s="80">
        <f t="shared" si="108"/>
        <v>28.379219140148599</v>
      </c>
      <c r="I1778" s="80">
        <f t="shared" si="109"/>
        <v>1000</v>
      </c>
      <c r="K1778" s="80">
        <f t="shared" si="110"/>
        <v>0</v>
      </c>
      <c r="L1778" s="80" t="str">
        <f t="shared" si="111"/>
        <v/>
      </c>
    </row>
    <row r="1779" spans="1:12" x14ac:dyDescent="0.8">
      <c r="A1779" s="74">
        <v>1778</v>
      </c>
      <c r="B1779" s="75">
        <v>324486.42921812925</v>
      </c>
      <c r="C1779" s="76">
        <v>34.368620395269026</v>
      </c>
      <c r="D1779" s="76">
        <v>30.280416500076452</v>
      </c>
      <c r="E1779" s="76">
        <v>449.6235519452772</v>
      </c>
      <c r="F1779" s="76">
        <v>32.958543582492915</v>
      </c>
      <c r="G1779" s="77">
        <v>2</v>
      </c>
      <c r="H1779" s="80">
        <f t="shared" si="108"/>
        <v>34.368620395269026</v>
      </c>
      <c r="I1779" s="80">
        <f t="shared" si="109"/>
        <v>1000</v>
      </c>
      <c r="K1779" s="80">
        <f t="shared" si="110"/>
        <v>0</v>
      </c>
      <c r="L1779" s="80" t="str">
        <f t="shared" si="111"/>
        <v/>
      </c>
    </row>
    <row r="1780" spans="1:12" x14ac:dyDescent="0.8">
      <c r="A1780" s="74">
        <v>1779</v>
      </c>
      <c r="B1780" s="75">
        <v>97180.949845677242</v>
      </c>
      <c r="C1780" s="76">
        <v>45.774491388541264</v>
      </c>
      <c r="D1780" s="76">
        <v>25.450228189542223</v>
      </c>
      <c r="E1780" s="76">
        <v>538.13618414730411</v>
      </c>
      <c r="F1780" s="76">
        <v>49.291939492341754</v>
      </c>
      <c r="G1780" s="77">
        <v>2</v>
      </c>
      <c r="H1780" s="80">
        <f t="shared" si="108"/>
        <v>45.774491388541264</v>
      </c>
      <c r="I1780" s="80">
        <f t="shared" si="109"/>
        <v>1000</v>
      </c>
      <c r="K1780" s="80">
        <f t="shared" si="110"/>
        <v>0</v>
      </c>
      <c r="L1780" s="80" t="str">
        <f t="shared" si="111"/>
        <v/>
      </c>
    </row>
    <row r="1781" spans="1:12" x14ac:dyDescent="0.8">
      <c r="A1781" s="74">
        <v>1780</v>
      </c>
      <c r="B1781" s="75">
        <v>316831.73832132295</v>
      </c>
      <c r="C1781" s="76">
        <v>40.54242054512676</v>
      </c>
      <c r="D1781" s="76">
        <v>30.005649892310146</v>
      </c>
      <c r="E1781" s="76">
        <v>626.29243923717604</v>
      </c>
      <c r="F1781" s="76">
        <v>33.262621828084662</v>
      </c>
      <c r="G1781" s="77">
        <v>1</v>
      </c>
      <c r="H1781" s="80">
        <f t="shared" si="108"/>
        <v>30.005649892310146</v>
      </c>
      <c r="I1781" s="80">
        <f t="shared" si="109"/>
        <v>1000</v>
      </c>
      <c r="K1781" s="80">
        <f t="shared" si="110"/>
        <v>0</v>
      </c>
      <c r="L1781" s="80" t="str">
        <f t="shared" si="111"/>
        <v/>
      </c>
    </row>
    <row r="1782" spans="1:12" x14ac:dyDescent="0.8">
      <c r="A1782" s="74">
        <v>1781</v>
      </c>
      <c r="B1782" s="75">
        <v>697749.60911354795</v>
      </c>
      <c r="C1782" s="76">
        <v>30.846812318579971</v>
      </c>
      <c r="D1782" s="76">
        <v>25.756563152521309</v>
      </c>
      <c r="E1782" s="76">
        <v>471.76375229650785</v>
      </c>
      <c r="F1782" s="76">
        <v>31.718726537598705</v>
      </c>
      <c r="G1782" s="77">
        <v>1</v>
      </c>
      <c r="H1782" s="80">
        <f t="shared" si="108"/>
        <v>25.756563152521309</v>
      </c>
      <c r="I1782" s="80">
        <f t="shared" si="109"/>
        <v>1000</v>
      </c>
      <c r="K1782" s="80">
        <f t="shared" si="110"/>
        <v>0</v>
      </c>
      <c r="L1782" s="80" t="str">
        <f t="shared" si="111"/>
        <v/>
      </c>
    </row>
    <row r="1783" spans="1:12" x14ac:dyDescent="0.8">
      <c r="A1783" s="74">
        <v>1782</v>
      </c>
      <c r="B1783" s="75">
        <v>650430.39244826976</v>
      </c>
      <c r="C1783" s="76">
        <v>26.961564006242625</v>
      </c>
      <c r="D1783" s="76">
        <v>21.802641317515963</v>
      </c>
      <c r="E1783" s="76">
        <v>608.8226470148968</v>
      </c>
      <c r="F1783" s="76">
        <v>37.287520616089061</v>
      </c>
      <c r="G1783" s="77">
        <v>1</v>
      </c>
      <c r="H1783" s="80">
        <f t="shared" si="108"/>
        <v>21.802641317515963</v>
      </c>
      <c r="I1783" s="80">
        <f t="shared" si="109"/>
        <v>1000</v>
      </c>
      <c r="K1783" s="80">
        <f t="shared" si="110"/>
        <v>0</v>
      </c>
      <c r="L1783" s="80" t="str">
        <f t="shared" si="111"/>
        <v/>
      </c>
    </row>
    <row r="1784" spans="1:12" x14ac:dyDescent="0.8">
      <c r="A1784" s="74">
        <v>1783</v>
      </c>
      <c r="B1784" s="75">
        <v>428873.10802295222</v>
      </c>
      <c r="C1784" s="76">
        <v>26.560612474430776</v>
      </c>
      <c r="D1784" s="76">
        <v>25.504599091570171</v>
      </c>
      <c r="E1784" s="76">
        <v>635.46504367454656</v>
      </c>
      <c r="F1784" s="76">
        <v>44.19104758581895</v>
      </c>
      <c r="G1784" s="77">
        <v>2</v>
      </c>
      <c r="H1784" s="80">
        <f t="shared" si="108"/>
        <v>26.560612474430776</v>
      </c>
      <c r="I1784" s="80">
        <f t="shared" si="109"/>
        <v>1000</v>
      </c>
      <c r="K1784" s="80">
        <f t="shared" si="110"/>
        <v>0</v>
      </c>
      <c r="L1784" s="80" t="str">
        <f t="shared" si="111"/>
        <v/>
      </c>
    </row>
    <row r="1785" spans="1:12" x14ac:dyDescent="0.8">
      <c r="A1785" s="74">
        <v>1784</v>
      </c>
      <c r="B1785" s="75">
        <v>-9986.4107617496047</v>
      </c>
      <c r="C1785" s="76">
        <v>43.145630735081355</v>
      </c>
      <c r="D1785" s="76">
        <v>27.858590683388893</v>
      </c>
      <c r="E1785" s="76">
        <v>504.62235772549246</v>
      </c>
      <c r="F1785" s="76">
        <v>38.273443601191808</v>
      </c>
      <c r="G1785" s="77">
        <v>2</v>
      </c>
      <c r="H1785" s="80">
        <f t="shared" si="108"/>
        <v>43.145630735081355</v>
      </c>
      <c r="I1785" s="80">
        <f t="shared" si="109"/>
        <v>1000</v>
      </c>
      <c r="K1785" s="80">
        <f t="shared" si="110"/>
        <v>0</v>
      </c>
      <c r="L1785" s="80" t="str">
        <f t="shared" si="111"/>
        <v/>
      </c>
    </row>
    <row r="1786" spans="1:12" x14ac:dyDescent="0.8">
      <c r="A1786" s="74">
        <v>1785</v>
      </c>
      <c r="B1786" s="75">
        <v>17828.538596544648</v>
      </c>
      <c r="C1786" s="76">
        <v>27.37320910222396</v>
      </c>
      <c r="D1786" s="76">
        <v>27.189856911886011</v>
      </c>
      <c r="E1786" s="76">
        <v>787.5847155553497</v>
      </c>
      <c r="F1786" s="76">
        <v>40.059618273392516</v>
      </c>
      <c r="G1786" s="77">
        <v>3</v>
      </c>
      <c r="H1786" s="80">
        <f t="shared" si="108"/>
        <v>40.059618273392516</v>
      </c>
      <c r="I1786" s="80">
        <f t="shared" si="109"/>
        <v>787.5847155553497</v>
      </c>
      <c r="K1786" s="80">
        <f t="shared" si="110"/>
        <v>787.5847155553497</v>
      </c>
      <c r="L1786" s="80">
        <f t="shared" si="111"/>
        <v>787.5847155553497</v>
      </c>
    </row>
    <row r="1787" spans="1:12" x14ac:dyDescent="0.8">
      <c r="A1787" s="74">
        <v>1786</v>
      </c>
      <c r="B1787" s="75">
        <v>259518.78388148965</v>
      </c>
      <c r="C1787" s="76">
        <v>34.275733526053308</v>
      </c>
      <c r="D1787" s="76">
        <v>32.075438258261599</v>
      </c>
      <c r="E1787" s="76">
        <v>506.30644385122724</v>
      </c>
      <c r="F1787" s="76">
        <v>42.826421857581053</v>
      </c>
      <c r="G1787" s="77">
        <v>1</v>
      </c>
      <c r="H1787" s="80">
        <f t="shared" si="108"/>
        <v>32.075438258261599</v>
      </c>
      <c r="I1787" s="80">
        <f t="shared" si="109"/>
        <v>1000</v>
      </c>
      <c r="K1787" s="80">
        <f t="shared" si="110"/>
        <v>0</v>
      </c>
      <c r="L1787" s="80" t="str">
        <f t="shared" si="111"/>
        <v/>
      </c>
    </row>
    <row r="1788" spans="1:12" x14ac:dyDescent="0.8">
      <c r="A1788" s="74">
        <v>1787</v>
      </c>
      <c r="B1788" s="75">
        <v>556466.66549843014</v>
      </c>
      <c r="C1788" s="76">
        <v>28.631544954089122</v>
      </c>
      <c r="D1788" s="76">
        <v>25.951498330399048</v>
      </c>
      <c r="E1788" s="76">
        <v>710.76254960070537</v>
      </c>
      <c r="F1788" s="76">
        <v>38.622980678522879</v>
      </c>
      <c r="G1788" s="77">
        <v>1</v>
      </c>
      <c r="H1788" s="80">
        <f t="shared" si="108"/>
        <v>25.951498330399048</v>
      </c>
      <c r="I1788" s="80">
        <f t="shared" si="109"/>
        <v>1000</v>
      </c>
      <c r="K1788" s="80">
        <f t="shared" si="110"/>
        <v>0</v>
      </c>
      <c r="L1788" s="80" t="str">
        <f t="shared" si="111"/>
        <v/>
      </c>
    </row>
    <row r="1789" spans="1:12" x14ac:dyDescent="0.8">
      <c r="A1789" s="74">
        <v>1788</v>
      </c>
      <c r="B1789" s="75">
        <v>309418.25760406442</v>
      </c>
      <c r="C1789" s="76">
        <v>38.414588380164226</v>
      </c>
      <c r="D1789" s="76">
        <v>24.538767727000668</v>
      </c>
      <c r="E1789" s="76">
        <v>545.91988179702071</v>
      </c>
      <c r="F1789" s="76">
        <v>42.72323870624281</v>
      </c>
      <c r="G1789" s="77">
        <v>1</v>
      </c>
      <c r="H1789" s="80">
        <f t="shared" si="108"/>
        <v>24.538767727000668</v>
      </c>
      <c r="I1789" s="80">
        <f t="shared" si="109"/>
        <v>1000</v>
      </c>
      <c r="K1789" s="80">
        <f t="shared" si="110"/>
        <v>0</v>
      </c>
      <c r="L1789" s="80" t="str">
        <f t="shared" si="111"/>
        <v/>
      </c>
    </row>
    <row r="1790" spans="1:12" x14ac:dyDescent="0.8">
      <c r="A1790" s="74">
        <v>1789</v>
      </c>
      <c r="B1790" s="75">
        <v>402334.95165147423</v>
      </c>
      <c r="C1790" s="76">
        <v>45.145182731339538</v>
      </c>
      <c r="D1790" s="76">
        <v>30.634964318228885</v>
      </c>
      <c r="E1790" s="76">
        <v>529.6862611279895</v>
      </c>
      <c r="F1790" s="76">
        <v>41.52290801360126</v>
      </c>
      <c r="G1790" s="77">
        <v>1</v>
      </c>
      <c r="H1790" s="80">
        <f t="shared" si="108"/>
        <v>30.634964318228885</v>
      </c>
      <c r="I1790" s="80">
        <f t="shared" si="109"/>
        <v>1000</v>
      </c>
      <c r="K1790" s="80">
        <f t="shared" si="110"/>
        <v>0</v>
      </c>
      <c r="L1790" s="80" t="str">
        <f t="shared" si="111"/>
        <v/>
      </c>
    </row>
    <row r="1791" spans="1:12" x14ac:dyDescent="0.8">
      <c r="A1791" s="74">
        <v>1790</v>
      </c>
      <c r="B1791" s="75">
        <v>-152062.46973762754</v>
      </c>
      <c r="C1791" s="76">
        <v>36.268210549478368</v>
      </c>
      <c r="D1791" s="76">
        <v>29.326716590338201</v>
      </c>
      <c r="E1791" s="76">
        <v>567.58895593321074</v>
      </c>
      <c r="F1791" s="76">
        <v>40.90956740253155</v>
      </c>
      <c r="G1791" s="77">
        <v>3</v>
      </c>
      <c r="H1791" s="80">
        <f t="shared" si="108"/>
        <v>40.90956740253155</v>
      </c>
      <c r="I1791" s="80">
        <f t="shared" si="109"/>
        <v>567.58895593321074</v>
      </c>
      <c r="K1791" s="80">
        <f t="shared" si="110"/>
        <v>567.58895593321074</v>
      </c>
      <c r="L1791" s="80">
        <f t="shared" si="111"/>
        <v>567.58895593321074</v>
      </c>
    </row>
    <row r="1792" spans="1:12" x14ac:dyDescent="0.8">
      <c r="A1792" s="74">
        <v>1791</v>
      </c>
      <c r="B1792" s="75">
        <v>609810.47950861184</v>
      </c>
      <c r="C1792" s="76">
        <v>40.758829861986221</v>
      </c>
      <c r="D1792" s="76">
        <v>27.659950380148405</v>
      </c>
      <c r="E1792" s="76">
        <v>769.21438690318882</v>
      </c>
      <c r="F1792" s="76">
        <v>37.616117337800503</v>
      </c>
      <c r="G1792" s="77">
        <v>1</v>
      </c>
      <c r="H1792" s="80">
        <f t="shared" si="108"/>
        <v>27.659950380148405</v>
      </c>
      <c r="I1792" s="80">
        <f t="shared" si="109"/>
        <v>1000</v>
      </c>
      <c r="K1792" s="80">
        <f t="shared" si="110"/>
        <v>0</v>
      </c>
      <c r="L1792" s="80" t="str">
        <f t="shared" si="111"/>
        <v/>
      </c>
    </row>
    <row r="1793" spans="1:12" x14ac:dyDescent="0.8">
      <c r="A1793" s="74">
        <v>1792</v>
      </c>
      <c r="B1793" s="75">
        <v>360509.84240697254</v>
      </c>
      <c r="C1793" s="76">
        <v>32.176236255656306</v>
      </c>
      <c r="D1793" s="76">
        <v>25.720702823957573</v>
      </c>
      <c r="E1793" s="76">
        <v>665.78790519842369</v>
      </c>
      <c r="F1793" s="76">
        <v>42.634039263729548</v>
      </c>
      <c r="G1793" s="77">
        <v>2</v>
      </c>
      <c r="H1793" s="80">
        <f t="shared" si="108"/>
        <v>32.176236255656306</v>
      </c>
      <c r="I1793" s="80">
        <f t="shared" si="109"/>
        <v>1000</v>
      </c>
      <c r="K1793" s="80">
        <f t="shared" si="110"/>
        <v>0</v>
      </c>
      <c r="L1793" s="80" t="str">
        <f t="shared" si="111"/>
        <v/>
      </c>
    </row>
    <row r="1794" spans="1:12" x14ac:dyDescent="0.8">
      <c r="A1794" s="74">
        <v>1793</v>
      </c>
      <c r="B1794" s="75">
        <v>155800.61174474331</v>
      </c>
      <c r="C1794" s="76">
        <v>36.029003322686478</v>
      </c>
      <c r="D1794" s="76">
        <v>24.336760263910296</v>
      </c>
      <c r="E1794" s="76">
        <v>709.74292357393563</v>
      </c>
      <c r="F1794" s="76">
        <v>52.580806340517348</v>
      </c>
      <c r="G1794" s="77">
        <v>1</v>
      </c>
      <c r="H1794" s="80">
        <f t="shared" si="108"/>
        <v>24.336760263910296</v>
      </c>
      <c r="I1794" s="80">
        <f t="shared" si="109"/>
        <v>1000</v>
      </c>
      <c r="K1794" s="80">
        <f t="shared" si="110"/>
        <v>0</v>
      </c>
      <c r="L1794" s="80" t="str">
        <f t="shared" si="111"/>
        <v/>
      </c>
    </row>
    <row r="1795" spans="1:12" x14ac:dyDescent="0.8">
      <c r="A1795" s="74">
        <v>1794</v>
      </c>
      <c r="B1795" s="75">
        <v>826965.8119780405</v>
      </c>
      <c r="C1795" s="76">
        <v>26.079876606879477</v>
      </c>
      <c r="D1795" s="76">
        <v>27.391821669760539</v>
      </c>
      <c r="E1795" s="76">
        <v>560.52769293483971</v>
      </c>
      <c r="F1795" s="76">
        <v>33.937065402365143</v>
      </c>
      <c r="G1795" s="77">
        <v>2</v>
      </c>
      <c r="H1795" s="80">
        <f t="shared" ref="H1795:H1858" si="112">IF($G1795 = 1, $D1795, IF($G1795 = 2, $C1795, IF($G1795 = 3, $F1795)))</f>
        <v>26.079876606879477</v>
      </c>
      <c r="I1795" s="80">
        <f t="shared" ref="I1795:I1858" si="113">IF($G1795 = 1, 1000, IF($G1795 = 2, 1000, IF($G1795 = 3, $E1795)))</f>
        <v>1000</v>
      </c>
      <c r="K1795" s="80">
        <f t="shared" ref="K1795:K1858" si="114">IF($G1795 = 3, $E1795, 0)</f>
        <v>0</v>
      </c>
      <c r="L1795" s="80" t="str">
        <f t="shared" ref="L1795:L1858" si="115">IF($G1795 = 3, $E1795, "")</f>
        <v/>
      </c>
    </row>
    <row r="1796" spans="1:12" x14ac:dyDescent="0.8">
      <c r="A1796" s="74">
        <v>1795</v>
      </c>
      <c r="B1796" s="75">
        <v>568707.04933967604</v>
      </c>
      <c r="C1796" s="76">
        <v>28.634394088766314</v>
      </c>
      <c r="D1796" s="76">
        <v>28.246523014933196</v>
      </c>
      <c r="E1796" s="76">
        <v>604.04894148474273</v>
      </c>
      <c r="F1796" s="76">
        <v>35.989783624002342</v>
      </c>
      <c r="G1796" s="77">
        <v>2</v>
      </c>
      <c r="H1796" s="80">
        <f t="shared" si="112"/>
        <v>28.634394088766314</v>
      </c>
      <c r="I1796" s="80">
        <f t="shared" si="113"/>
        <v>1000</v>
      </c>
      <c r="K1796" s="80">
        <f t="shared" si="114"/>
        <v>0</v>
      </c>
      <c r="L1796" s="80" t="str">
        <f t="shared" si="115"/>
        <v/>
      </c>
    </row>
    <row r="1797" spans="1:12" x14ac:dyDescent="0.8">
      <c r="A1797" s="74">
        <v>1796</v>
      </c>
      <c r="B1797" s="75">
        <v>659187.66723026801</v>
      </c>
      <c r="C1797" s="76">
        <v>33.474453642976592</v>
      </c>
      <c r="D1797" s="76">
        <v>26.276695777458539</v>
      </c>
      <c r="E1797" s="76">
        <v>624.38766469099119</v>
      </c>
      <c r="F1797" s="76">
        <v>44.452471131255706</v>
      </c>
      <c r="G1797" s="77">
        <v>1</v>
      </c>
      <c r="H1797" s="80">
        <f t="shared" si="112"/>
        <v>26.276695777458539</v>
      </c>
      <c r="I1797" s="80">
        <f t="shared" si="113"/>
        <v>1000</v>
      </c>
      <c r="K1797" s="80">
        <f t="shared" si="114"/>
        <v>0</v>
      </c>
      <c r="L1797" s="80" t="str">
        <f t="shared" si="115"/>
        <v/>
      </c>
    </row>
    <row r="1798" spans="1:12" x14ac:dyDescent="0.8">
      <c r="A1798" s="74">
        <v>1797</v>
      </c>
      <c r="B1798" s="75">
        <v>406367.71027249773</v>
      </c>
      <c r="C1798" s="76">
        <v>32.075395207481513</v>
      </c>
      <c r="D1798" s="76">
        <v>28.988822239740767</v>
      </c>
      <c r="E1798" s="76">
        <v>483.50821548436818</v>
      </c>
      <c r="F1798" s="76">
        <v>49.066950728878837</v>
      </c>
      <c r="G1798" s="77">
        <v>2</v>
      </c>
      <c r="H1798" s="80">
        <f t="shared" si="112"/>
        <v>32.075395207481513</v>
      </c>
      <c r="I1798" s="80">
        <f t="shared" si="113"/>
        <v>1000</v>
      </c>
      <c r="K1798" s="80">
        <f t="shared" si="114"/>
        <v>0</v>
      </c>
      <c r="L1798" s="80" t="str">
        <f t="shared" si="115"/>
        <v/>
      </c>
    </row>
    <row r="1799" spans="1:12" x14ac:dyDescent="0.8">
      <c r="A1799" s="74">
        <v>1798</v>
      </c>
      <c r="B1799" s="75">
        <v>536883.62013318902</v>
      </c>
      <c r="C1799" s="76">
        <v>32.345664581830043</v>
      </c>
      <c r="D1799" s="76">
        <v>22.750611217531901</v>
      </c>
      <c r="E1799" s="76">
        <v>538.05030529926023</v>
      </c>
      <c r="F1799" s="76">
        <v>48.193746972080532</v>
      </c>
      <c r="G1799" s="77">
        <v>1</v>
      </c>
      <c r="H1799" s="80">
        <f t="shared" si="112"/>
        <v>22.750611217531901</v>
      </c>
      <c r="I1799" s="80">
        <f t="shared" si="113"/>
        <v>1000</v>
      </c>
      <c r="K1799" s="80">
        <f t="shared" si="114"/>
        <v>0</v>
      </c>
      <c r="L1799" s="80" t="str">
        <f t="shared" si="115"/>
        <v/>
      </c>
    </row>
    <row r="1800" spans="1:12" x14ac:dyDescent="0.8">
      <c r="A1800" s="74">
        <v>1799</v>
      </c>
      <c r="B1800" s="75">
        <v>4449.1341328762937</v>
      </c>
      <c r="C1800" s="76">
        <v>34.747656252854028</v>
      </c>
      <c r="D1800" s="76">
        <v>32.514343655302014</v>
      </c>
      <c r="E1800" s="76">
        <v>540.989682521752</v>
      </c>
      <c r="F1800" s="76">
        <v>33.426131260419105</v>
      </c>
      <c r="G1800" s="77">
        <v>3</v>
      </c>
      <c r="H1800" s="80">
        <f t="shared" si="112"/>
        <v>33.426131260419105</v>
      </c>
      <c r="I1800" s="80">
        <f t="shared" si="113"/>
        <v>540.989682521752</v>
      </c>
      <c r="K1800" s="80">
        <f t="shared" si="114"/>
        <v>540.989682521752</v>
      </c>
      <c r="L1800" s="80">
        <f t="shared" si="115"/>
        <v>540.989682521752</v>
      </c>
    </row>
    <row r="1801" spans="1:12" x14ac:dyDescent="0.8">
      <c r="A1801" s="74">
        <v>1800</v>
      </c>
      <c r="B1801" s="75">
        <v>13903.463152594864</v>
      </c>
      <c r="C1801" s="76">
        <v>38.129825591888306</v>
      </c>
      <c r="D1801" s="76">
        <v>33.516345799522668</v>
      </c>
      <c r="E1801" s="76">
        <v>684.91623275861195</v>
      </c>
      <c r="F1801" s="76">
        <v>37.244747266621339</v>
      </c>
      <c r="G1801" s="77">
        <v>3</v>
      </c>
      <c r="H1801" s="80">
        <f t="shared" si="112"/>
        <v>37.244747266621339</v>
      </c>
      <c r="I1801" s="80">
        <f t="shared" si="113"/>
        <v>684.91623275861195</v>
      </c>
      <c r="K1801" s="80">
        <f t="shared" si="114"/>
        <v>684.91623275861195</v>
      </c>
      <c r="L1801" s="80">
        <f t="shared" si="115"/>
        <v>684.91623275861195</v>
      </c>
    </row>
    <row r="1802" spans="1:12" x14ac:dyDescent="0.8">
      <c r="A1802" s="74">
        <v>1801</v>
      </c>
      <c r="B1802" s="75">
        <v>396255.47911193594</v>
      </c>
      <c r="C1802" s="76">
        <v>33.596785936061266</v>
      </c>
      <c r="D1802" s="76">
        <v>27.28168328648691</v>
      </c>
      <c r="E1802" s="76">
        <v>550.61497287654083</v>
      </c>
      <c r="F1802" s="76">
        <v>41.803368808730916</v>
      </c>
      <c r="G1802" s="77">
        <v>2</v>
      </c>
      <c r="H1802" s="80">
        <f t="shared" si="112"/>
        <v>33.596785936061266</v>
      </c>
      <c r="I1802" s="80">
        <f t="shared" si="113"/>
        <v>1000</v>
      </c>
      <c r="K1802" s="80">
        <f t="shared" si="114"/>
        <v>0</v>
      </c>
      <c r="L1802" s="80" t="str">
        <f t="shared" si="115"/>
        <v/>
      </c>
    </row>
    <row r="1803" spans="1:12" x14ac:dyDescent="0.8">
      <c r="A1803" s="74">
        <v>1802</v>
      </c>
      <c r="B1803" s="75">
        <v>396581.91812659893</v>
      </c>
      <c r="C1803" s="76">
        <v>35.921060439467425</v>
      </c>
      <c r="D1803" s="76">
        <v>31.732198559476608</v>
      </c>
      <c r="E1803" s="76">
        <v>583.40161706091521</v>
      </c>
      <c r="F1803" s="76">
        <v>38.396114920507287</v>
      </c>
      <c r="G1803" s="77">
        <v>2</v>
      </c>
      <c r="H1803" s="80">
        <f t="shared" si="112"/>
        <v>35.921060439467425</v>
      </c>
      <c r="I1803" s="80">
        <f t="shared" si="113"/>
        <v>1000</v>
      </c>
      <c r="K1803" s="80">
        <f t="shared" si="114"/>
        <v>0</v>
      </c>
      <c r="L1803" s="80" t="str">
        <f t="shared" si="115"/>
        <v/>
      </c>
    </row>
    <row r="1804" spans="1:12" x14ac:dyDescent="0.8">
      <c r="A1804" s="74">
        <v>1803</v>
      </c>
      <c r="B1804" s="75">
        <v>542950.04948781105</v>
      </c>
      <c r="C1804" s="76">
        <v>27.046394252508971</v>
      </c>
      <c r="D1804" s="76">
        <v>24.437052621353722</v>
      </c>
      <c r="E1804" s="76">
        <v>507.83786781379467</v>
      </c>
      <c r="F1804" s="76">
        <v>35.071101197161489</v>
      </c>
      <c r="G1804" s="77">
        <v>2</v>
      </c>
      <c r="H1804" s="80">
        <f t="shared" si="112"/>
        <v>27.046394252508971</v>
      </c>
      <c r="I1804" s="80">
        <f t="shared" si="113"/>
        <v>1000</v>
      </c>
      <c r="K1804" s="80">
        <f t="shared" si="114"/>
        <v>0</v>
      </c>
      <c r="L1804" s="80" t="str">
        <f t="shared" si="115"/>
        <v/>
      </c>
    </row>
    <row r="1805" spans="1:12" x14ac:dyDescent="0.8">
      <c r="A1805" s="74">
        <v>1804</v>
      </c>
      <c r="B1805" s="75">
        <v>-312775.83731145924</v>
      </c>
      <c r="C1805" s="76">
        <v>38.80976030319745</v>
      </c>
      <c r="D1805" s="76">
        <v>27.129633806131231</v>
      </c>
      <c r="E1805" s="76">
        <v>505.66126185707702</v>
      </c>
      <c r="F1805" s="76">
        <v>51.674015086087358</v>
      </c>
      <c r="G1805" s="77">
        <v>3</v>
      </c>
      <c r="H1805" s="80">
        <f t="shared" si="112"/>
        <v>51.674015086087358</v>
      </c>
      <c r="I1805" s="80">
        <f t="shared" si="113"/>
        <v>505.66126185707702</v>
      </c>
      <c r="K1805" s="80">
        <f t="shared" si="114"/>
        <v>505.66126185707702</v>
      </c>
      <c r="L1805" s="80">
        <f t="shared" si="115"/>
        <v>505.66126185707702</v>
      </c>
    </row>
    <row r="1806" spans="1:12" x14ac:dyDescent="0.8">
      <c r="A1806" s="74">
        <v>1805</v>
      </c>
      <c r="B1806" s="75">
        <v>512725.98689072533</v>
      </c>
      <c r="C1806" s="76">
        <v>31.093347354425138</v>
      </c>
      <c r="D1806" s="76">
        <v>27.671446835437095</v>
      </c>
      <c r="E1806" s="76">
        <v>624.9227038982342</v>
      </c>
      <c r="F1806" s="76">
        <v>48.380547173151541</v>
      </c>
      <c r="G1806" s="77">
        <v>2</v>
      </c>
      <c r="H1806" s="80">
        <f t="shared" si="112"/>
        <v>31.093347354425138</v>
      </c>
      <c r="I1806" s="80">
        <f t="shared" si="113"/>
        <v>1000</v>
      </c>
      <c r="K1806" s="80">
        <f t="shared" si="114"/>
        <v>0</v>
      </c>
      <c r="L1806" s="80" t="str">
        <f t="shared" si="115"/>
        <v/>
      </c>
    </row>
    <row r="1807" spans="1:12" x14ac:dyDescent="0.8">
      <c r="A1807" s="74">
        <v>1806</v>
      </c>
      <c r="B1807" s="75">
        <v>-43417.59056042158</v>
      </c>
      <c r="C1807" s="76">
        <v>45.068730733356617</v>
      </c>
      <c r="D1807" s="76">
        <v>27.285425812856595</v>
      </c>
      <c r="E1807" s="76">
        <v>574.93025146895161</v>
      </c>
      <c r="F1807" s="76">
        <v>42.889401306906521</v>
      </c>
      <c r="G1807" s="77">
        <v>2</v>
      </c>
      <c r="H1807" s="80">
        <f t="shared" si="112"/>
        <v>45.068730733356617</v>
      </c>
      <c r="I1807" s="80">
        <f t="shared" si="113"/>
        <v>1000</v>
      </c>
      <c r="K1807" s="80">
        <f t="shared" si="114"/>
        <v>0</v>
      </c>
      <c r="L1807" s="80" t="str">
        <f t="shared" si="115"/>
        <v/>
      </c>
    </row>
    <row r="1808" spans="1:12" x14ac:dyDescent="0.8">
      <c r="A1808" s="74">
        <v>1807</v>
      </c>
      <c r="B1808" s="75">
        <v>266229.89344845782</v>
      </c>
      <c r="C1808" s="76">
        <v>35.730858560626231</v>
      </c>
      <c r="D1808" s="76">
        <v>25.462185131959092</v>
      </c>
      <c r="E1808" s="76">
        <v>593.18805699264226</v>
      </c>
      <c r="F1808" s="76">
        <v>37.079098659994528</v>
      </c>
      <c r="G1808" s="77">
        <v>2</v>
      </c>
      <c r="H1808" s="80">
        <f t="shared" si="112"/>
        <v>35.730858560626231</v>
      </c>
      <c r="I1808" s="80">
        <f t="shared" si="113"/>
        <v>1000</v>
      </c>
      <c r="K1808" s="80">
        <f t="shared" si="114"/>
        <v>0</v>
      </c>
      <c r="L1808" s="80" t="str">
        <f t="shared" si="115"/>
        <v/>
      </c>
    </row>
    <row r="1809" spans="1:12" x14ac:dyDescent="0.8">
      <c r="A1809" s="74">
        <v>1808</v>
      </c>
      <c r="B1809" s="75">
        <v>214838.89010431827</v>
      </c>
      <c r="C1809" s="76">
        <v>36.583784087716211</v>
      </c>
      <c r="D1809" s="76">
        <v>25.40968767639708</v>
      </c>
      <c r="E1809" s="76">
        <v>541.6204825388063</v>
      </c>
      <c r="F1809" s="76">
        <v>50.967596664525921</v>
      </c>
      <c r="G1809" s="77">
        <v>2</v>
      </c>
      <c r="H1809" s="80">
        <f t="shared" si="112"/>
        <v>36.583784087716211</v>
      </c>
      <c r="I1809" s="80">
        <f t="shared" si="113"/>
        <v>1000</v>
      </c>
      <c r="K1809" s="80">
        <f t="shared" si="114"/>
        <v>0</v>
      </c>
      <c r="L1809" s="80" t="str">
        <f t="shared" si="115"/>
        <v/>
      </c>
    </row>
    <row r="1810" spans="1:12" x14ac:dyDescent="0.8">
      <c r="A1810" s="74">
        <v>1809</v>
      </c>
      <c r="B1810" s="75">
        <v>-47178.32917471067</v>
      </c>
      <c r="C1810" s="76">
        <v>33.274606067806658</v>
      </c>
      <c r="D1810" s="76">
        <v>27.257391167041607</v>
      </c>
      <c r="E1810" s="76">
        <v>451.5594642400178</v>
      </c>
      <c r="F1810" s="76">
        <v>33.233458139564711</v>
      </c>
      <c r="G1810" s="77">
        <v>3</v>
      </c>
      <c r="H1810" s="80">
        <f t="shared" si="112"/>
        <v>33.233458139564711</v>
      </c>
      <c r="I1810" s="80">
        <f t="shared" si="113"/>
        <v>451.5594642400178</v>
      </c>
      <c r="K1810" s="80">
        <f t="shared" si="114"/>
        <v>451.5594642400178</v>
      </c>
      <c r="L1810" s="80">
        <f t="shared" si="115"/>
        <v>451.5594642400178</v>
      </c>
    </row>
    <row r="1811" spans="1:12" x14ac:dyDescent="0.8">
      <c r="A1811" s="74">
        <v>1810</v>
      </c>
      <c r="B1811" s="75">
        <v>440794.04577128822</v>
      </c>
      <c r="C1811" s="76">
        <v>32.680185646905706</v>
      </c>
      <c r="D1811" s="76">
        <v>31.800905087688403</v>
      </c>
      <c r="E1811" s="76">
        <v>586.23903255345022</v>
      </c>
      <c r="F1811" s="76">
        <v>37.930220670913485</v>
      </c>
      <c r="G1811" s="77">
        <v>2</v>
      </c>
      <c r="H1811" s="80">
        <f t="shared" si="112"/>
        <v>32.680185646905706</v>
      </c>
      <c r="I1811" s="80">
        <f t="shared" si="113"/>
        <v>1000</v>
      </c>
      <c r="K1811" s="80">
        <f t="shared" si="114"/>
        <v>0</v>
      </c>
      <c r="L1811" s="80" t="str">
        <f t="shared" si="115"/>
        <v/>
      </c>
    </row>
    <row r="1812" spans="1:12" x14ac:dyDescent="0.8">
      <c r="A1812" s="74">
        <v>1811</v>
      </c>
      <c r="B1812" s="75">
        <v>487079.41544287745</v>
      </c>
      <c r="C1812" s="76">
        <v>27.613638942683245</v>
      </c>
      <c r="D1812" s="76">
        <v>31.243952312759916</v>
      </c>
      <c r="E1812" s="76">
        <v>499.68182829493196</v>
      </c>
      <c r="F1812" s="76">
        <v>36.369056931092793</v>
      </c>
      <c r="G1812" s="77">
        <v>2</v>
      </c>
      <c r="H1812" s="80">
        <f t="shared" si="112"/>
        <v>27.613638942683245</v>
      </c>
      <c r="I1812" s="80">
        <f t="shared" si="113"/>
        <v>1000</v>
      </c>
      <c r="K1812" s="80">
        <f t="shared" si="114"/>
        <v>0</v>
      </c>
      <c r="L1812" s="80" t="str">
        <f t="shared" si="115"/>
        <v/>
      </c>
    </row>
    <row r="1813" spans="1:12" x14ac:dyDescent="0.8">
      <c r="A1813" s="74">
        <v>1812</v>
      </c>
      <c r="B1813" s="75">
        <v>512471.42120059533</v>
      </c>
      <c r="C1813" s="76">
        <v>42.851461963092419</v>
      </c>
      <c r="D1813" s="76">
        <v>29.70856172872168</v>
      </c>
      <c r="E1813" s="76">
        <v>465.39669017665915</v>
      </c>
      <c r="F1813" s="76">
        <v>44.117415369581956</v>
      </c>
      <c r="G1813" s="77">
        <v>1</v>
      </c>
      <c r="H1813" s="80">
        <f t="shared" si="112"/>
        <v>29.70856172872168</v>
      </c>
      <c r="I1813" s="80">
        <f t="shared" si="113"/>
        <v>1000</v>
      </c>
      <c r="K1813" s="80">
        <f t="shared" si="114"/>
        <v>0</v>
      </c>
      <c r="L1813" s="80" t="str">
        <f t="shared" si="115"/>
        <v/>
      </c>
    </row>
    <row r="1814" spans="1:12" x14ac:dyDescent="0.8">
      <c r="A1814" s="74">
        <v>1813</v>
      </c>
      <c r="B1814" s="75">
        <v>-27243.986784493085</v>
      </c>
      <c r="C1814" s="76">
        <v>44.093364523807892</v>
      </c>
      <c r="D1814" s="76">
        <v>28.368908446660011</v>
      </c>
      <c r="E1814" s="76">
        <v>682.94232308876656</v>
      </c>
      <c r="F1814" s="76">
        <v>36.363558973911722</v>
      </c>
      <c r="G1814" s="77">
        <v>2</v>
      </c>
      <c r="H1814" s="80">
        <f t="shared" si="112"/>
        <v>44.093364523807892</v>
      </c>
      <c r="I1814" s="80">
        <f t="shared" si="113"/>
        <v>1000</v>
      </c>
      <c r="K1814" s="80">
        <f t="shared" si="114"/>
        <v>0</v>
      </c>
      <c r="L1814" s="80" t="str">
        <f t="shared" si="115"/>
        <v/>
      </c>
    </row>
    <row r="1815" spans="1:12" x14ac:dyDescent="0.8">
      <c r="A1815" s="74">
        <v>1814</v>
      </c>
      <c r="B1815" s="75">
        <v>400681.73606015206</v>
      </c>
      <c r="C1815" s="76">
        <v>34.638899435287783</v>
      </c>
      <c r="D1815" s="76">
        <v>23.201841657255766</v>
      </c>
      <c r="E1815" s="76">
        <v>476.40058186657365</v>
      </c>
      <c r="F1815" s="76">
        <v>34.115700935942016</v>
      </c>
      <c r="G1815" s="77">
        <v>1</v>
      </c>
      <c r="H1815" s="80">
        <f t="shared" si="112"/>
        <v>23.201841657255766</v>
      </c>
      <c r="I1815" s="80">
        <f t="shared" si="113"/>
        <v>1000</v>
      </c>
      <c r="K1815" s="80">
        <f t="shared" si="114"/>
        <v>0</v>
      </c>
      <c r="L1815" s="80" t="str">
        <f t="shared" si="115"/>
        <v/>
      </c>
    </row>
    <row r="1816" spans="1:12" x14ac:dyDescent="0.8">
      <c r="A1816" s="74">
        <v>1815</v>
      </c>
      <c r="B1816" s="75">
        <v>460631.81436950248</v>
      </c>
      <c r="C1816" s="76">
        <v>28.554119156071284</v>
      </c>
      <c r="D1816" s="76">
        <v>26.868958526016037</v>
      </c>
      <c r="E1816" s="76">
        <v>463.84198614651012</v>
      </c>
      <c r="F1816" s="76">
        <v>30.027876135866638</v>
      </c>
      <c r="G1816" s="77">
        <v>2</v>
      </c>
      <c r="H1816" s="80">
        <f t="shared" si="112"/>
        <v>28.554119156071284</v>
      </c>
      <c r="I1816" s="80">
        <f t="shared" si="113"/>
        <v>1000</v>
      </c>
      <c r="K1816" s="80">
        <f t="shared" si="114"/>
        <v>0</v>
      </c>
      <c r="L1816" s="80" t="str">
        <f t="shared" si="115"/>
        <v/>
      </c>
    </row>
    <row r="1817" spans="1:12" x14ac:dyDescent="0.8">
      <c r="A1817" s="74">
        <v>1816</v>
      </c>
      <c r="B1817" s="75">
        <v>-111855.80118327867</v>
      </c>
      <c r="C1817" s="76">
        <v>25.826984316645081</v>
      </c>
      <c r="D1817" s="76">
        <v>27.614946752517504</v>
      </c>
      <c r="E1817" s="76">
        <v>756.22904907753991</v>
      </c>
      <c r="F1817" s="76">
        <v>42.049259104953975</v>
      </c>
      <c r="G1817" s="77">
        <v>3</v>
      </c>
      <c r="H1817" s="80">
        <f t="shared" si="112"/>
        <v>42.049259104953975</v>
      </c>
      <c r="I1817" s="80">
        <f t="shared" si="113"/>
        <v>756.22904907753991</v>
      </c>
      <c r="K1817" s="80">
        <f t="shared" si="114"/>
        <v>756.22904907753991</v>
      </c>
      <c r="L1817" s="80">
        <f t="shared" si="115"/>
        <v>756.22904907753991</v>
      </c>
    </row>
    <row r="1818" spans="1:12" x14ac:dyDescent="0.8">
      <c r="A1818" s="74">
        <v>1817</v>
      </c>
      <c r="B1818" s="75">
        <v>-1358.3359049574938</v>
      </c>
      <c r="C1818" s="76">
        <v>44.873603676415513</v>
      </c>
      <c r="D1818" s="76">
        <v>29.035162891312503</v>
      </c>
      <c r="E1818" s="76">
        <v>526.91168469019613</v>
      </c>
      <c r="F1818" s="76">
        <v>47.082671836173972</v>
      </c>
      <c r="G1818" s="77">
        <v>2</v>
      </c>
      <c r="H1818" s="80">
        <f t="shared" si="112"/>
        <v>44.873603676415513</v>
      </c>
      <c r="I1818" s="80">
        <f t="shared" si="113"/>
        <v>1000</v>
      </c>
      <c r="K1818" s="80">
        <f t="shared" si="114"/>
        <v>0</v>
      </c>
      <c r="L1818" s="80" t="str">
        <f t="shared" si="115"/>
        <v/>
      </c>
    </row>
    <row r="1819" spans="1:12" x14ac:dyDescent="0.8">
      <c r="A1819" s="74">
        <v>1818</v>
      </c>
      <c r="B1819" s="75">
        <v>-293746.1947492992</v>
      </c>
      <c r="C1819" s="76">
        <v>30.808080506545782</v>
      </c>
      <c r="D1819" s="76">
        <v>29.567394256538996</v>
      </c>
      <c r="E1819" s="76">
        <v>560.79375268281319</v>
      </c>
      <c r="F1819" s="76">
        <v>51.749311821368579</v>
      </c>
      <c r="G1819" s="77">
        <v>3</v>
      </c>
      <c r="H1819" s="80">
        <f t="shared" si="112"/>
        <v>51.749311821368579</v>
      </c>
      <c r="I1819" s="80">
        <f t="shared" si="113"/>
        <v>560.79375268281319</v>
      </c>
      <c r="K1819" s="80">
        <f t="shared" si="114"/>
        <v>560.79375268281319</v>
      </c>
      <c r="L1819" s="80">
        <f t="shared" si="115"/>
        <v>560.79375268281319</v>
      </c>
    </row>
    <row r="1820" spans="1:12" x14ac:dyDescent="0.8">
      <c r="A1820" s="74">
        <v>1819</v>
      </c>
      <c r="B1820" s="75">
        <v>554848.4013925062</v>
      </c>
      <c r="C1820" s="76">
        <v>35.473899936501809</v>
      </c>
      <c r="D1820" s="76">
        <v>25.576868730181275</v>
      </c>
      <c r="E1820" s="76">
        <v>506.11199195641473</v>
      </c>
      <c r="F1820" s="76">
        <v>35.6855915992588</v>
      </c>
      <c r="G1820" s="77">
        <v>1</v>
      </c>
      <c r="H1820" s="80">
        <f t="shared" si="112"/>
        <v>25.576868730181275</v>
      </c>
      <c r="I1820" s="80">
        <f t="shared" si="113"/>
        <v>1000</v>
      </c>
      <c r="K1820" s="80">
        <f t="shared" si="114"/>
        <v>0</v>
      </c>
      <c r="L1820" s="80" t="str">
        <f t="shared" si="115"/>
        <v/>
      </c>
    </row>
    <row r="1821" spans="1:12" x14ac:dyDescent="0.8">
      <c r="A1821" s="74">
        <v>1820</v>
      </c>
      <c r="B1821" s="75">
        <v>134593.54127411661</v>
      </c>
      <c r="C1821" s="76">
        <v>38.526328311678917</v>
      </c>
      <c r="D1821" s="76">
        <v>29.007880311822394</v>
      </c>
      <c r="E1821" s="76">
        <v>507.37534896949222</v>
      </c>
      <c r="F1821" s="76">
        <v>44.742252176504635</v>
      </c>
      <c r="G1821" s="77">
        <v>2</v>
      </c>
      <c r="H1821" s="80">
        <f t="shared" si="112"/>
        <v>38.526328311678917</v>
      </c>
      <c r="I1821" s="80">
        <f t="shared" si="113"/>
        <v>1000</v>
      </c>
      <c r="K1821" s="80">
        <f t="shared" si="114"/>
        <v>0</v>
      </c>
      <c r="L1821" s="80" t="str">
        <f t="shared" si="115"/>
        <v/>
      </c>
    </row>
    <row r="1822" spans="1:12" x14ac:dyDescent="0.8">
      <c r="A1822" s="74">
        <v>1821</v>
      </c>
      <c r="B1822" s="75">
        <v>211295.77202142472</v>
      </c>
      <c r="C1822" s="76">
        <v>28.675066227494007</v>
      </c>
      <c r="D1822" s="76">
        <v>23.848818645761284</v>
      </c>
      <c r="E1822" s="76">
        <v>666.20151285332656</v>
      </c>
      <c r="F1822" s="76">
        <v>31.427034718800879</v>
      </c>
      <c r="G1822" s="77">
        <v>3</v>
      </c>
      <c r="H1822" s="80">
        <f t="shared" si="112"/>
        <v>31.427034718800879</v>
      </c>
      <c r="I1822" s="80">
        <f t="shared" si="113"/>
        <v>666.20151285332656</v>
      </c>
      <c r="K1822" s="80">
        <f t="shared" si="114"/>
        <v>666.20151285332656</v>
      </c>
      <c r="L1822" s="80">
        <f t="shared" si="115"/>
        <v>666.20151285332656</v>
      </c>
    </row>
    <row r="1823" spans="1:12" x14ac:dyDescent="0.8">
      <c r="A1823" s="74">
        <v>1822</v>
      </c>
      <c r="B1823" s="75">
        <v>142928.27662902349</v>
      </c>
      <c r="C1823" s="76">
        <v>39.318379984792223</v>
      </c>
      <c r="D1823" s="76">
        <v>26.972409111386376</v>
      </c>
      <c r="E1823" s="76">
        <v>657.05440033082141</v>
      </c>
      <c r="F1823" s="76">
        <v>48.568357304009751</v>
      </c>
      <c r="G1823" s="77">
        <v>2</v>
      </c>
      <c r="H1823" s="80">
        <f t="shared" si="112"/>
        <v>39.318379984792223</v>
      </c>
      <c r="I1823" s="80">
        <f t="shared" si="113"/>
        <v>1000</v>
      </c>
      <c r="K1823" s="80">
        <f t="shared" si="114"/>
        <v>0</v>
      </c>
      <c r="L1823" s="80" t="str">
        <f t="shared" si="115"/>
        <v/>
      </c>
    </row>
    <row r="1824" spans="1:12" x14ac:dyDescent="0.8">
      <c r="A1824" s="74">
        <v>1823</v>
      </c>
      <c r="B1824" s="75">
        <v>234741.08565940638</v>
      </c>
      <c r="C1824" s="76">
        <v>37.148964442304681</v>
      </c>
      <c r="D1824" s="76">
        <v>28.697152035945702</v>
      </c>
      <c r="E1824" s="76">
        <v>498.04748930494839</v>
      </c>
      <c r="F1824" s="76">
        <v>34.962496715884839</v>
      </c>
      <c r="G1824" s="77">
        <v>2</v>
      </c>
      <c r="H1824" s="80">
        <f t="shared" si="112"/>
        <v>37.148964442304681</v>
      </c>
      <c r="I1824" s="80">
        <f t="shared" si="113"/>
        <v>1000</v>
      </c>
      <c r="K1824" s="80">
        <f t="shared" si="114"/>
        <v>0</v>
      </c>
      <c r="L1824" s="80" t="str">
        <f t="shared" si="115"/>
        <v/>
      </c>
    </row>
    <row r="1825" spans="1:12" x14ac:dyDescent="0.8">
      <c r="A1825" s="74">
        <v>1824</v>
      </c>
      <c r="B1825" s="75">
        <v>-158147.51479253988</v>
      </c>
      <c r="C1825" s="76">
        <v>37.212566733465763</v>
      </c>
      <c r="D1825" s="76">
        <v>31.582437370743989</v>
      </c>
      <c r="E1825" s="76">
        <v>505.4117055259303</v>
      </c>
      <c r="F1825" s="76">
        <v>41.095760650343053</v>
      </c>
      <c r="G1825" s="77">
        <v>3</v>
      </c>
      <c r="H1825" s="80">
        <f t="shared" si="112"/>
        <v>41.095760650343053</v>
      </c>
      <c r="I1825" s="80">
        <f t="shared" si="113"/>
        <v>505.4117055259303</v>
      </c>
      <c r="K1825" s="80">
        <f t="shared" si="114"/>
        <v>505.4117055259303</v>
      </c>
      <c r="L1825" s="80">
        <f t="shared" si="115"/>
        <v>505.4117055259303</v>
      </c>
    </row>
    <row r="1826" spans="1:12" x14ac:dyDescent="0.8">
      <c r="A1826" s="74">
        <v>1825</v>
      </c>
      <c r="B1826" s="75">
        <v>644113.530432411</v>
      </c>
      <c r="C1826" s="76">
        <v>30.76831458513275</v>
      </c>
      <c r="D1826" s="76">
        <v>28.210702146048163</v>
      </c>
      <c r="E1826" s="76">
        <v>710.44368550907086</v>
      </c>
      <c r="F1826" s="76">
        <v>39.097129004855361</v>
      </c>
      <c r="G1826" s="77">
        <v>2</v>
      </c>
      <c r="H1826" s="80">
        <f t="shared" si="112"/>
        <v>30.76831458513275</v>
      </c>
      <c r="I1826" s="80">
        <f t="shared" si="113"/>
        <v>1000</v>
      </c>
      <c r="K1826" s="80">
        <f t="shared" si="114"/>
        <v>0</v>
      </c>
      <c r="L1826" s="80" t="str">
        <f t="shared" si="115"/>
        <v/>
      </c>
    </row>
    <row r="1827" spans="1:12" x14ac:dyDescent="0.8">
      <c r="A1827" s="74">
        <v>1826</v>
      </c>
      <c r="B1827" s="75">
        <v>121124.61656914232</v>
      </c>
      <c r="C1827" s="76">
        <v>32.918641479282186</v>
      </c>
      <c r="D1827" s="76">
        <v>33.284526473947366</v>
      </c>
      <c r="E1827" s="76">
        <v>517.9437301369876</v>
      </c>
      <c r="F1827" s="76">
        <v>54.903027203987989</v>
      </c>
      <c r="G1827" s="77">
        <v>2</v>
      </c>
      <c r="H1827" s="80">
        <f t="shared" si="112"/>
        <v>32.918641479282186</v>
      </c>
      <c r="I1827" s="80">
        <f t="shared" si="113"/>
        <v>1000</v>
      </c>
      <c r="K1827" s="80">
        <f t="shared" si="114"/>
        <v>0</v>
      </c>
      <c r="L1827" s="80" t="str">
        <f t="shared" si="115"/>
        <v/>
      </c>
    </row>
    <row r="1828" spans="1:12" x14ac:dyDescent="0.8">
      <c r="A1828" s="74">
        <v>1827</v>
      </c>
      <c r="B1828" s="75">
        <v>210141.12839253573</v>
      </c>
      <c r="C1828" s="76">
        <v>37.289950697421489</v>
      </c>
      <c r="D1828" s="76">
        <v>30.737335231723826</v>
      </c>
      <c r="E1828" s="76">
        <v>487.43326643776925</v>
      </c>
      <c r="F1828" s="76">
        <v>38.584718319938993</v>
      </c>
      <c r="G1828" s="77">
        <v>2</v>
      </c>
      <c r="H1828" s="80">
        <f t="shared" si="112"/>
        <v>37.289950697421489</v>
      </c>
      <c r="I1828" s="80">
        <f t="shared" si="113"/>
        <v>1000</v>
      </c>
      <c r="K1828" s="80">
        <f t="shared" si="114"/>
        <v>0</v>
      </c>
      <c r="L1828" s="80" t="str">
        <f t="shared" si="115"/>
        <v/>
      </c>
    </row>
    <row r="1829" spans="1:12" x14ac:dyDescent="0.8">
      <c r="A1829" s="74">
        <v>1828</v>
      </c>
      <c r="B1829" s="75">
        <v>613965.79949255334</v>
      </c>
      <c r="C1829" s="76">
        <v>32.402559054605788</v>
      </c>
      <c r="D1829" s="76">
        <v>28.987782291520556</v>
      </c>
      <c r="E1829" s="76">
        <v>760.63184444779074</v>
      </c>
      <c r="F1829" s="76">
        <v>45.028868489695157</v>
      </c>
      <c r="G1829" s="77">
        <v>1</v>
      </c>
      <c r="H1829" s="80">
        <f t="shared" si="112"/>
        <v>28.987782291520556</v>
      </c>
      <c r="I1829" s="80">
        <f t="shared" si="113"/>
        <v>1000</v>
      </c>
      <c r="K1829" s="80">
        <f t="shared" si="114"/>
        <v>0</v>
      </c>
      <c r="L1829" s="80" t="str">
        <f t="shared" si="115"/>
        <v/>
      </c>
    </row>
    <row r="1830" spans="1:12" x14ac:dyDescent="0.8">
      <c r="A1830" s="74">
        <v>1829</v>
      </c>
      <c r="B1830" s="75">
        <v>511011.1013955432</v>
      </c>
      <c r="C1830" s="76">
        <v>32.697059256449748</v>
      </c>
      <c r="D1830" s="76">
        <v>29.974421612189374</v>
      </c>
      <c r="E1830" s="76">
        <v>591.71335327826637</v>
      </c>
      <c r="F1830" s="76">
        <v>54.724627829091794</v>
      </c>
      <c r="G1830" s="77">
        <v>2</v>
      </c>
      <c r="H1830" s="80">
        <f t="shared" si="112"/>
        <v>32.697059256449748</v>
      </c>
      <c r="I1830" s="80">
        <f t="shared" si="113"/>
        <v>1000</v>
      </c>
      <c r="K1830" s="80">
        <f t="shared" si="114"/>
        <v>0</v>
      </c>
      <c r="L1830" s="80" t="str">
        <f t="shared" si="115"/>
        <v/>
      </c>
    </row>
    <row r="1831" spans="1:12" x14ac:dyDescent="0.8">
      <c r="A1831" s="74">
        <v>1830</v>
      </c>
      <c r="B1831" s="75">
        <v>410996.83470768272</v>
      </c>
      <c r="C1831" s="76">
        <v>41.976453135367464</v>
      </c>
      <c r="D1831" s="76">
        <v>29.523080104780959</v>
      </c>
      <c r="E1831" s="76">
        <v>608.38159403247892</v>
      </c>
      <c r="F1831" s="76">
        <v>40.686731243144891</v>
      </c>
      <c r="G1831" s="77">
        <v>1</v>
      </c>
      <c r="H1831" s="80">
        <f t="shared" si="112"/>
        <v>29.523080104780959</v>
      </c>
      <c r="I1831" s="80">
        <f t="shared" si="113"/>
        <v>1000</v>
      </c>
      <c r="K1831" s="80">
        <f t="shared" si="114"/>
        <v>0</v>
      </c>
      <c r="L1831" s="80" t="str">
        <f t="shared" si="115"/>
        <v/>
      </c>
    </row>
    <row r="1832" spans="1:12" x14ac:dyDescent="0.8">
      <c r="A1832" s="74">
        <v>1831</v>
      </c>
      <c r="B1832" s="75">
        <v>173006.76506242109</v>
      </c>
      <c r="C1832" s="76">
        <v>39.756120950090256</v>
      </c>
      <c r="D1832" s="76">
        <v>26.214024196349261</v>
      </c>
      <c r="E1832" s="76">
        <v>691.89052870972637</v>
      </c>
      <c r="F1832" s="76">
        <v>36.773448447210811</v>
      </c>
      <c r="G1832" s="77">
        <v>2</v>
      </c>
      <c r="H1832" s="80">
        <f t="shared" si="112"/>
        <v>39.756120950090256</v>
      </c>
      <c r="I1832" s="80">
        <f t="shared" si="113"/>
        <v>1000</v>
      </c>
      <c r="K1832" s="80">
        <f t="shared" si="114"/>
        <v>0</v>
      </c>
      <c r="L1832" s="80" t="str">
        <f t="shared" si="115"/>
        <v/>
      </c>
    </row>
    <row r="1833" spans="1:12" x14ac:dyDescent="0.8">
      <c r="A1833" s="74">
        <v>1832</v>
      </c>
      <c r="B1833" s="75">
        <v>290016.21013277397</v>
      </c>
      <c r="C1833" s="76">
        <v>35.991786672829264</v>
      </c>
      <c r="D1833" s="76">
        <v>33.916009762673504</v>
      </c>
      <c r="E1833" s="76">
        <v>470.63232179324058</v>
      </c>
      <c r="F1833" s="76">
        <v>51.949919126589961</v>
      </c>
      <c r="G1833" s="77">
        <v>2</v>
      </c>
      <c r="H1833" s="80">
        <f t="shared" si="112"/>
        <v>35.991786672829264</v>
      </c>
      <c r="I1833" s="80">
        <f t="shared" si="113"/>
        <v>1000</v>
      </c>
      <c r="K1833" s="80">
        <f t="shared" si="114"/>
        <v>0</v>
      </c>
      <c r="L1833" s="80" t="str">
        <f t="shared" si="115"/>
        <v/>
      </c>
    </row>
    <row r="1834" spans="1:12" x14ac:dyDescent="0.8">
      <c r="A1834" s="74">
        <v>1833</v>
      </c>
      <c r="B1834" s="75">
        <v>532941.00299402</v>
      </c>
      <c r="C1834" s="76">
        <v>34.003730973296463</v>
      </c>
      <c r="D1834" s="76">
        <v>26.921506384717684</v>
      </c>
      <c r="E1834" s="76">
        <v>515.63549126529369</v>
      </c>
      <c r="F1834" s="76">
        <v>44.587213495147367</v>
      </c>
      <c r="G1834" s="77">
        <v>1</v>
      </c>
      <c r="H1834" s="80">
        <f t="shared" si="112"/>
        <v>26.921506384717684</v>
      </c>
      <c r="I1834" s="80">
        <f t="shared" si="113"/>
        <v>1000</v>
      </c>
      <c r="K1834" s="80">
        <f t="shared" si="114"/>
        <v>0</v>
      </c>
      <c r="L1834" s="80" t="str">
        <f t="shared" si="115"/>
        <v/>
      </c>
    </row>
    <row r="1835" spans="1:12" x14ac:dyDescent="0.8">
      <c r="A1835" s="74">
        <v>1834</v>
      </c>
      <c r="B1835" s="75">
        <v>-249680.51003220514</v>
      </c>
      <c r="C1835" s="76">
        <v>30.332952269489951</v>
      </c>
      <c r="D1835" s="76">
        <v>24.830299714292806</v>
      </c>
      <c r="E1835" s="76">
        <v>532.05756238789274</v>
      </c>
      <c r="F1835" s="76">
        <v>47.638094092467398</v>
      </c>
      <c r="G1835" s="77">
        <v>3</v>
      </c>
      <c r="H1835" s="80">
        <f t="shared" si="112"/>
        <v>47.638094092467398</v>
      </c>
      <c r="I1835" s="80">
        <f t="shared" si="113"/>
        <v>532.05756238789274</v>
      </c>
      <c r="K1835" s="80">
        <f t="shared" si="114"/>
        <v>532.05756238789274</v>
      </c>
      <c r="L1835" s="80">
        <f t="shared" si="115"/>
        <v>532.05756238789274</v>
      </c>
    </row>
    <row r="1836" spans="1:12" x14ac:dyDescent="0.8">
      <c r="A1836" s="74">
        <v>1835</v>
      </c>
      <c r="B1836" s="75">
        <v>425883.23312350828</v>
      </c>
      <c r="C1836" s="76">
        <v>34.117648970923774</v>
      </c>
      <c r="D1836" s="76">
        <v>28.674591398529305</v>
      </c>
      <c r="E1836" s="76">
        <v>516.06786649545154</v>
      </c>
      <c r="F1836" s="76">
        <v>48.096723042195933</v>
      </c>
      <c r="G1836" s="77">
        <v>2</v>
      </c>
      <c r="H1836" s="80">
        <f t="shared" si="112"/>
        <v>34.117648970923774</v>
      </c>
      <c r="I1836" s="80">
        <f t="shared" si="113"/>
        <v>1000</v>
      </c>
      <c r="K1836" s="80">
        <f t="shared" si="114"/>
        <v>0</v>
      </c>
      <c r="L1836" s="80" t="str">
        <f t="shared" si="115"/>
        <v/>
      </c>
    </row>
    <row r="1837" spans="1:12" x14ac:dyDescent="0.8">
      <c r="A1837" s="74">
        <v>1836</v>
      </c>
      <c r="B1837" s="75">
        <v>146753.69080526126</v>
      </c>
      <c r="C1837" s="76">
        <v>38.583306239221542</v>
      </c>
      <c r="D1837" s="76">
        <v>29.917727892750268</v>
      </c>
      <c r="E1837" s="76">
        <v>471.89955112324247</v>
      </c>
      <c r="F1837" s="76">
        <v>44.134929881569974</v>
      </c>
      <c r="G1837" s="77">
        <v>2</v>
      </c>
      <c r="H1837" s="80">
        <f t="shared" si="112"/>
        <v>38.583306239221542</v>
      </c>
      <c r="I1837" s="80">
        <f t="shared" si="113"/>
        <v>1000</v>
      </c>
      <c r="K1837" s="80">
        <f t="shared" si="114"/>
        <v>0</v>
      </c>
      <c r="L1837" s="80" t="str">
        <f t="shared" si="115"/>
        <v/>
      </c>
    </row>
    <row r="1838" spans="1:12" x14ac:dyDescent="0.8">
      <c r="A1838" s="74">
        <v>1837</v>
      </c>
      <c r="B1838" s="75">
        <v>353864.80420954339</v>
      </c>
      <c r="C1838" s="76">
        <v>32.671980531186918</v>
      </c>
      <c r="D1838" s="76">
        <v>28.940756240121054</v>
      </c>
      <c r="E1838" s="76">
        <v>624.14041813979679</v>
      </c>
      <c r="F1838" s="76">
        <v>40.687363739838325</v>
      </c>
      <c r="G1838" s="77">
        <v>2</v>
      </c>
      <c r="H1838" s="80">
        <f t="shared" si="112"/>
        <v>32.671980531186918</v>
      </c>
      <c r="I1838" s="80">
        <f t="shared" si="113"/>
        <v>1000</v>
      </c>
      <c r="K1838" s="80">
        <f t="shared" si="114"/>
        <v>0</v>
      </c>
      <c r="L1838" s="80" t="str">
        <f t="shared" si="115"/>
        <v/>
      </c>
    </row>
    <row r="1839" spans="1:12" x14ac:dyDescent="0.8">
      <c r="A1839" s="74">
        <v>1838</v>
      </c>
      <c r="B1839" s="75">
        <v>206684.93344653817</v>
      </c>
      <c r="C1839" s="76">
        <v>35.143785612764518</v>
      </c>
      <c r="D1839" s="76">
        <v>29.010015169566302</v>
      </c>
      <c r="E1839" s="76">
        <v>545.51225745821148</v>
      </c>
      <c r="F1839" s="76">
        <v>49.97335136243079</v>
      </c>
      <c r="G1839" s="77">
        <v>2</v>
      </c>
      <c r="H1839" s="80">
        <f t="shared" si="112"/>
        <v>35.143785612764518</v>
      </c>
      <c r="I1839" s="80">
        <f t="shared" si="113"/>
        <v>1000</v>
      </c>
      <c r="K1839" s="80">
        <f t="shared" si="114"/>
        <v>0</v>
      </c>
      <c r="L1839" s="80" t="str">
        <f t="shared" si="115"/>
        <v/>
      </c>
    </row>
    <row r="1840" spans="1:12" x14ac:dyDescent="0.8">
      <c r="A1840" s="74">
        <v>1839</v>
      </c>
      <c r="B1840" s="75">
        <v>91938.772251422284</v>
      </c>
      <c r="C1840" s="76">
        <v>35.809123870736641</v>
      </c>
      <c r="D1840" s="76">
        <v>24.053857492966078</v>
      </c>
      <c r="E1840" s="76">
        <v>535.98938495399375</v>
      </c>
      <c r="F1840" s="76">
        <v>40.300819026970444</v>
      </c>
      <c r="G1840" s="77">
        <v>2</v>
      </c>
      <c r="H1840" s="80">
        <f t="shared" si="112"/>
        <v>35.809123870736641</v>
      </c>
      <c r="I1840" s="80">
        <f t="shared" si="113"/>
        <v>1000</v>
      </c>
      <c r="K1840" s="80">
        <f t="shared" si="114"/>
        <v>0</v>
      </c>
      <c r="L1840" s="80" t="str">
        <f t="shared" si="115"/>
        <v/>
      </c>
    </row>
    <row r="1841" spans="1:12" x14ac:dyDescent="0.8">
      <c r="A1841" s="74">
        <v>1840</v>
      </c>
      <c r="B1841" s="75">
        <v>459293.39674985106</v>
      </c>
      <c r="C1841" s="76">
        <v>31.965560470077286</v>
      </c>
      <c r="D1841" s="76">
        <v>31.326184101070773</v>
      </c>
      <c r="E1841" s="76">
        <v>612.12036250777271</v>
      </c>
      <c r="F1841" s="76">
        <v>37.610860483084323</v>
      </c>
      <c r="G1841" s="77">
        <v>2</v>
      </c>
      <c r="H1841" s="80">
        <f t="shared" si="112"/>
        <v>31.965560470077286</v>
      </c>
      <c r="I1841" s="80">
        <f t="shared" si="113"/>
        <v>1000</v>
      </c>
      <c r="K1841" s="80">
        <f t="shared" si="114"/>
        <v>0</v>
      </c>
      <c r="L1841" s="80" t="str">
        <f t="shared" si="115"/>
        <v/>
      </c>
    </row>
    <row r="1842" spans="1:12" x14ac:dyDescent="0.8">
      <c r="A1842" s="74">
        <v>1841</v>
      </c>
      <c r="B1842" s="75">
        <v>222766.35457425565</v>
      </c>
      <c r="C1842" s="76">
        <v>38.733323783355715</v>
      </c>
      <c r="D1842" s="76">
        <v>32.138305192966278</v>
      </c>
      <c r="E1842" s="76">
        <v>744.93091991038148</v>
      </c>
      <c r="F1842" s="76">
        <v>37.566892520505526</v>
      </c>
      <c r="G1842" s="77">
        <v>2</v>
      </c>
      <c r="H1842" s="80">
        <f t="shared" si="112"/>
        <v>38.733323783355715</v>
      </c>
      <c r="I1842" s="80">
        <f t="shared" si="113"/>
        <v>1000</v>
      </c>
      <c r="K1842" s="80">
        <f t="shared" si="114"/>
        <v>0</v>
      </c>
      <c r="L1842" s="80" t="str">
        <f t="shared" si="115"/>
        <v/>
      </c>
    </row>
    <row r="1843" spans="1:12" x14ac:dyDescent="0.8">
      <c r="A1843" s="74">
        <v>1842</v>
      </c>
      <c r="B1843" s="75">
        <v>176951.46108784853</v>
      </c>
      <c r="C1843" s="76">
        <v>41.899483536577044</v>
      </c>
      <c r="D1843" s="76">
        <v>29.005987009929726</v>
      </c>
      <c r="E1843" s="76">
        <v>781.38223877675796</v>
      </c>
      <c r="F1843" s="76">
        <v>48.941813283488081</v>
      </c>
      <c r="G1843" s="77">
        <v>2</v>
      </c>
      <c r="H1843" s="80">
        <f t="shared" si="112"/>
        <v>41.899483536577044</v>
      </c>
      <c r="I1843" s="80">
        <f t="shared" si="113"/>
        <v>1000</v>
      </c>
      <c r="K1843" s="80">
        <f t="shared" si="114"/>
        <v>0</v>
      </c>
      <c r="L1843" s="80" t="str">
        <f t="shared" si="115"/>
        <v/>
      </c>
    </row>
    <row r="1844" spans="1:12" x14ac:dyDescent="0.8">
      <c r="A1844" s="74">
        <v>1843</v>
      </c>
      <c r="B1844" s="75">
        <v>276509.08203848638</v>
      </c>
      <c r="C1844" s="76">
        <v>29.88969033723443</v>
      </c>
      <c r="D1844" s="76">
        <v>32.573087474998786</v>
      </c>
      <c r="E1844" s="76">
        <v>583.75519609522246</v>
      </c>
      <c r="F1844" s="76">
        <v>37.796863534606821</v>
      </c>
      <c r="G1844" s="77">
        <v>1</v>
      </c>
      <c r="H1844" s="80">
        <f t="shared" si="112"/>
        <v>32.573087474998786</v>
      </c>
      <c r="I1844" s="80">
        <f t="shared" si="113"/>
        <v>1000</v>
      </c>
      <c r="K1844" s="80">
        <f t="shared" si="114"/>
        <v>0</v>
      </c>
      <c r="L1844" s="80" t="str">
        <f t="shared" si="115"/>
        <v/>
      </c>
    </row>
    <row r="1845" spans="1:12" x14ac:dyDescent="0.8">
      <c r="A1845" s="74">
        <v>1844</v>
      </c>
      <c r="B1845" s="75">
        <v>265053.18050409178</v>
      </c>
      <c r="C1845" s="76">
        <v>34.191241129980568</v>
      </c>
      <c r="D1845" s="76">
        <v>30.233447015216989</v>
      </c>
      <c r="E1845" s="76">
        <v>473.3895425668274</v>
      </c>
      <c r="F1845" s="76">
        <v>44.388437075882898</v>
      </c>
      <c r="G1845" s="77">
        <v>2</v>
      </c>
      <c r="H1845" s="80">
        <f t="shared" si="112"/>
        <v>34.191241129980568</v>
      </c>
      <c r="I1845" s="80">
        <f t="shared" si="113"/>
        <v>1000</v>
      </c>
      <c r="K1845" s="80">
        <f t="shared" si="114"/>
        <v>0</v>
      </c>
      <c r="L1845" s="80" t="str">
        <f t="shared" si="115"/>
        <v/>
      </c>
    </row>
    <row r="1846" spans="1:12" x14ac:dyDescent="0.8">
      <c r="A1846" s="74">
        <v>1845</v>
      </c>
      <c r="B1846" s="75">
        <v>325809.99224437098</v>
      </c>
      <c r="C1846" s="76">
        <v>32.15285921952313</v>
      </c>
      <c r="D1846" s="76">
        <v>30.917890969094387</v>
      </c>
      <c r="E1846" s="76">
        <v>550.3484991501299</v>
      </c>
      <c r="F1846" s="76">
        <v>46.594070030295185</v>
      </c>
      <c r="G1846" s="77">
        <v>2</v>
      </c>
      <c r="H1846" s="80">
        <f t="shared" si="112"/>
        <v>32.15285921952313</v>
      </c>
      <c r="I1846" s="80">
        <f t="shared" si="113"/>
        <v>1000</v>
      </c>
      <c r="K1846" s="80">
        <f t="shared" si="114"/>
        <v>0</v>
      </c>
      <c r="L1846" s="80" t="str">
        <f t="shared" si="115"/>
        <v/>
      </c>
    </row>
    <row r="1847" spans="1:12" x14ac:dyDescent="0.8">
      <c r="A1847" s="74">
        <v>1846</v>
      </c>
      <c r="B1847" s="75">
        <v>590168.33309781947</v>
      </c>
      <c r="C1847" s="76">
        <v>29.030155881072147</v>
      </c>
      <c r="D1847" s="76">
        <v>28.372734497531205</v>
      </c>
      <c r="E1847" s="76">
        <v>662.04744279866202</v>
      </c>
      <c r="F1847" s="76">
        <v>42.766503317746213</v>
      </c>
      <c r="G1847" s="77">
        <v>1</v>
      </c>
      <c r="H1847" s="80">
        <f t="shared" si="112"/>
        <v>28.372734497531205</v>
      </c>
      <c r="I1847" s="80">
        <f t="shared" si="113"/>
        <v>1000</v>
      </c>
      <c r="K1847" s="80">
        <f t="shared" si="114"/>
        <v>0</v>
      </c>
      <c r="L1847" s="80" t="str">
        <f t="shared" si="115"/>
        <v/>
      </c>
    </row>
    <row r="1848" spans="1:12" x14ac:dyDescent="0.8">
      <c r="A1848" s="74">
        <v>1847</v>
      </c>
      <c r="B1848" s="75">
        <v>370447.79208454629</v>
      </c>
      <c r="C1848" s="76">
        <v>33.950553950775557</v>
      </c>
      <c r="D1848" s="76">
        <v>25.647347409772777</v>
      </c>
      <c r="E1848" s="76">
        <v>531.93038633849528</v>
      </c>
      <c r="F1848" s="76">
        <v>40.370503012066109</v>
      </c>
      <c r="G1848" s="77">
        <v>2</v>
      </c>
      <c r="H1848" s="80">
        <f t="shared" si="112"/>
        <v>33.950553950775557</v>
      </c>
      <c r="I1848" s="80">
        <f t="shared" si="113"/>
        <v>1000</v>
      </c>
      <c r="K1848" s="80">
        <f t="shared" si="114"/>
        <v>0</v>
      </c>
      <c r="L1848" s="80" t="str">
        <f t="shared" si="115"/>
        <v/>
      </c>
    </row>
    <row r="1849" spans="1:12" x14ac:dyDescent="0.8">
      <c r="A1849" s="74">
        <v>1848</v>
      </c>
      <c r="B1849" s="75">
        <v>302005.61426439346</v>
      </c>
      <c r="C1849" s="76">
        <v>35.167350395992514</v>
      </c>
      <c r="D1849" s="76">
        <v>27.839472773183815</v>
      </c>
      <c r="E1849" s="76">
        <v>631.98995328799356</v>
      </c>
      <c r="F1849" s="76">
        <v>43.62435263806983</v>
      </c>
      <c r="G1849" s="77">
        <v>2</v>
      </c>
      <c r="H1849" s="80">
        <f t="shared" si="112"/>
        <v>35.167350395992514</v>
      </c>
      <c r="I1849" s="80">
        <f t="shared" si="113"/>
        <v>1000</v>
      </c>
      <c r="K1849" s="80">
        <f t="shared" si="114"/>
        <v>0</v>
      </c>
      <c r="L1849" s="80" t="str">
        <f t="shared" si="115"/>
        <v/>
      </c>
    </row>
    <row r="1850" spans="1:12" x14ac:dyDescent="0.8">
      <c r="A1850" s="74">
        <v>1849</v>
      </c>
      <c r="B1850" s="75">
        <v>189126.42292170855</v>
      </c>
      <c r="C1850" s="76">
        <v>37.602001768592807</v>
      </c>
      <c r="D1850" s="76">
        <v>27.309337664808297</v>
      </c>
      <c r="E1850" s="76">
        <v>505.59189771838123</v>
      </c>
      <c r="F1850" s="76">
        <v>48.98709649790986</v>
      </c>
      <c r="G1850" s="77">
        <v>2</v>
      </c>
      <c r="H1850" s="80">
        <f t="shared" si="112"/>
        <v>37.602001768592807</v>
      </c>
      <c r="I1850" s="80">
        <f t="shared" si="113"/>
        <v>1000</v>
      </c>
      <c r="K1850" s="80">
        <f t="shared" si="114"/>
        <v>0</v>
      </c>
      <c r="L1850" s="80" t="str">
        <f t="shared" si="115"/>
        <v/>
      </c>
    </row>
    <row r="1851" spans="1:12" x14ac:dyDescent="0.8">
      <c r="A1851" s="74">
        <v>1850</v>
      </c>
      <c r="B1851" s="75">
        <v>675690.91590996529</v>
      </c>
      <c r="C1851" s="76">
        <v>30.887324617613412</v>
      </c>
      <c r="D1851" s="76">
        <v>28.193250203346857</v>
      </c>
      <c r="E1851" s="76">
        <v>456.83393820309641</v>
      </c>
      <c r="F1851" s="76">
        <v>36.069798501675976</v>
      </c>
      <c r="G1851" s="77">
        <v>1</v>
      </c>
      <c r="H1851" s="80">
        <f t="shared" si="112"/>
        <v>28.193250203346857</v>
      </c>
      <c r="I1851" s="80">
        <f t="shared" si="113"/>
        <v>1000</v>
      </c>
      <c r="K1851" s="80">
        <f t="shared" si="114"/>
        <v>0</v>
      </c>
      <c r="L1851" s="80" t="str">
        <f t="shared" si="115"/>
        <v/>
      </c>
    </row>
    <row r="1852" spans="1:12" x14ac:dyDescent="0.8">
      <c r="A1852" s="74">
        <v>1851</v>
      </c>
      <c r="B1852" s="75">
        <v>-72996.723205555696</v>
      </c>
      <c r="C1852" s="76">
        <v>46.96934156456652</v>
      </c>
      <c r="D1852" s="76">
        <v>21.558491871082911</v>
      </c>
      <c r="E1852" s="76">
        <v>648.84052268483015</v>
      </c>
      <c r="F1852" s="76">
        <v>50.844339013752666</v>
      </c>
      <c r="G1852" s="77">
        <v>2</v>
      </c>
      <c r="H1852" s="80">
        <f t="shared" si="112"/>
        <v>46.96934156456652</v>
      </c>
      <c r="I1852" s="80">
        <f t="shared" si="113"/>
        <v>1000</v>
      </c>
      <c r="K1852" s="80">
        <f t="shared" si="114"/>
        <v>0</v>
      </c>
      <c r="L1852" s="80" t="str">
        <f t="shared" si="115"/>
        <v/>
      </c>
    </row>
    <row r="1853" spans="1:12" x14ac:dyDescent="0.8">
      <c r="A1853" s="74">
        <v>1852</v>
      </c>
      <c r="B1853" s="75">
        <v>467010.30329574901</v>
      </c>
      <c r="C1853" s="76">
        <v>36.535628867282284</v>
      </c>
      <c r="D1853" s="76">
        <v>26.576881231590086</v>
      </c>
      <c r="E1853" s="76">
        <v>526.64324110319956</v>
      </c>
      <c r="F1853" s="76">
        <v>36.012558219574927</v>
      </c>
      <c r="G1853" s="77">
        <v>1</v>
      </c>
      <c r="H1853" s="80">
        <f t="shared" si="112"/>
        <v>26.576881231590086</v>
      </c>
      <c r="I1853" s="80">
        <f t="shared" si="113"/>
        <v>1000</v>
      </c>
      <c r="K1853" s="80">
        <f t="shared" si="114"/>
        <v>0</v>
      </c>
      <c r="L1853" s="80" t="str">
        <f t="shared" si="115"/>
        <v/>
      </c>
    </row>
    <row r="1854" spans="1:12" x14ac:dyDescent="0.8">
      <c r="A1854" s="74">
        <v>1853</v>
      </c>
      <c r="B1854" s="75">
        <v>599664.64239791268</v>
      </c>
      <c r="C1854" s="76">
        <v>34.121152075404872</v>
      </c>
      <c r="D1854" s="76">
        <v>28.222931947601623</v>
      </c>
      <c r="E1854" s="76">
        <v>670.7117575232644</v>
      </c>
      <c r="F1854" s="76">
        <v>42.735493015981831</v>
      </c>
      <c r="G1854" s="77">
        <v>1</v>
      </c>
      <c r="H1854" s="80">
        <f t="shared" si="112"/>
        <v>28.222931947601623</v>
      </c>
      <c r="I1854" s="80">
        <f t="shared" si="113"/>
        <v>1000</v>
      </c>
      <c r="K1854" s="80">
        <f t="shared" si="114"/>
        <v>0</v>
      </c>
      <c r="L1854" s="80" t="str">
        <f t="shared" si="115"/>
        <v/>
      </c>
    </row>
    <row r="1855" spans="1:12" x14ac:dyDescent="0.8">
      <c r="A1855" s="74">
        <v>1854</v>
      </c>
      <c r="B1855" s="75">
        <v>-3495.2137408091221</v>
      </c>
      <c r="C1855" s="76">
        <v>45.815930864063169</v>
      </c>
      <c r="D1855" s="76">
        <v>23.845288289971055</v>
      </c>
      <c r="E1855" s="76">
        <v>639.05713731203207</v>
      </c>
      <c r="F1855" s="76">
        <v>43.667865014865939</v>
      </c>
      <c r="G1855" s="77">
        <v>2</v>
      </c>
      <c r="H1855" s="80">
        <f t="shared" si="112"/>
        <v>45.815930864063169</v>
      </c>
      <c r="I1855" s="80">
        <f t="shared" si="113"/>
        <v>1000</v>
      </c>
      <c r="K1855" s="80">
        <f t="shared" si="114"/>
        <v>0</v>
      </c>
      <c r="L1855" s="80" t="str">
        <f t="shared" si="115"/>
        <v/>
      </c>
    </row>
    <row r="1856" spans="1:12" x14ac:dyDescent="0.8">
      <c r="A1856" s="74">
        <v>1855</v>
      </c>
      <c r="B1856" s="75">
        <v>96826.126739037689</v>
      </c>
      <c r="C1856" s="76">
        <v>39.124223037206555</v>
      </c>
      <c r="D1856" s="76">
        <v>27.962827884131947</v>
      </c>
      <c r="E1856" s="76">
        <v>518.57404116966313</v>
      </c>
      <c r="F1856" s="76">
        <v>35.255327757586514</v>
      </c>
      <c r="G1856" s="77">
        <v>2</v>
      </c>
      <c r="H1856" s="80">
        <f t="shared" si="112"/>
        <v>39.124223037206555</v>
      </c>
      <c r="I1856" s="80">
        <f t="shared" si="113"/>
        <v>1000</v>
      </c>
      <c r="K1856" s="80">
        <f t="shared" si="114"/>
        <v>0</v>
      </c>
      <c r="L1856" s="80" t="str">
        <f t="shared" si="115"/>
        <v/>
      </c>
    </row>
    <row r="1857" spans="1:12" x14ac:dyDescent="0.8">
      <c r="A1857" s="74">
        <v>1856</v>
      </c>
      <c r="B1857" s="75">
        <v>-54671.449538699584</v>
      </c>
      <c r="C1857" s="76">
        <v>32.74629947690989</v>
      </c>
      <c r="D1857" s="76">
        <v>25.545720755522062</v>
      </c>
      <c r="E1857" s="76">
        <v>573.05722222108363</v>
      </c>
      <c r="F1857" s="76">
        <v>36.674592873538344</v>
      </c>
      <c r="G1857" s="77">
        <v>3</v>
      </c>
      <c r="H1857" s="80">
        <f t="shared" si="112"/>
        <v>36.674592873538344</v>
      </c>
      <c r="I1857" s="80">
        <f t="shared" si="113"/>
        <v>573.05722222108363</v>
      </c>
      <c r="K1857" s="80">
        <f t="shared" si="114"/>
        <v>573.05722222108363</v>
      </c>
      <c r="L1857" s="80">
        <f t="shared" si="115"/>
        <v>573.05722222108363</v>
      </c>
    </row>
    <row r="1858" spans="1:12" x14ac:dyDescent="0.8">
      <c r="A1858" s="74">
        <v>1857</v>
      </c>
      <c r="B1858" s="75">
        <v>393814.4032087808</v>
      </c>
      <c r="C1858" s="76">
        <v>29.252455698433472</v>
      </c>
      <c r="D1858" s="76">
        <v>27.016248542041112</v>
      </c>
      <c r="E1858" s="76">
        <v>551.25819440830696</v>
      </c>
      <c r="F1858" s="76">
        <v>38.462722505426768</v>
      </c>
      <c r="G1858" s="77">
        <v>2</v>
      </c>
      <c r="H1858" s="80">
        <f t="shared" si="112"/>
        <v>29.252455698433472</v>
      </c>
      <c r="I1858" s="80">
        <f t="shared" si="113"/>
        <v>1000</v>
      </c>
      <c r="K1858" s="80">
        <f t="shared" si="114"/>
        <v>0</v>
      </c>
      <c r="L1858" s="80" t="str">
        <f t="shared" si="115"/>
        <v/>
      </c>
    </row>
    <row r="1859" spans="1:12" x14ac:dyDescent="0.8">
      <c r="A1859" s="74">
        <v>1858</v>
      </c>
      <c r="B1859" s="75">
        <v>454929.34576153662</v>
      </c>
      <c r="C1859" s="76">
        <v>28.249551403252681</v>
      </c>
      <c r="D1859" s="76">
        <v>31.557266318850264</v>
      </c>
      <c r="E1859" s="76">
        <v>500.34798321157086</v>
      </c>
      <c r="F1859" s="76">
        <v>49.43005635540672</v>
      </c>
      <c r="G1859" s="77">
        <v>2</v>
      </c>
      <c r="H1859" s="80">
        <f t="shared" ref="H1859:H1922" si="116">IF($G1859 = 1, $D1859, IF($G1859 = 2, $C1859, IF($G1859 = 3, $F1859)))</f>
        <v>28.249551403252681</v>
      </c>
      <c r="I1859" s="80">
        <f t="shared" ref="I1859:I1922" si="117">IF($G1859 = 1, 1000, IF($G1859 = 2, 1000, IF($G1859 = 3, $E1859)))</f>
        <v>1000</v>
      </c>
      <c r="K1859" s="80">
        <f t="shared" ref="K1859:K1922" si="118">IF($G1859 = 3, $E1859, 0)</f>
        <v>0</v>
      </c>
      <c r="L1859" s="80" t="str">
        <f t="shared" ref="L1859:L1922" si="119">IF($G1859 = 3, $E1859, "")</f>
        <v/>
      </c>
    </row>
    <row r="1860" spans="1:12" x14ac:dyDescent="0.8">
      <c r="A1860" s="74">
        <v>1859</v>
      </c>
      <c r="B1860" s="75">
        <v>376804.65752318734</v>
      </c>
      <c r="C1860" s="76">
        <v>35.961079502928719</v>
      </c>
      <c r="D1860" s="76">
        <v>26.583401822025905</v>
      </c>
      <c r="E1860" s="76">
        <v>495.51150652484239</v>
      </c>
      <c r="F1860" s="76">
        <v>49.170025970331807</v>
      </c>
      <c r="G1860" s="77">
        <v>2</v>
      </c>
      <c r="H1860" s="80">
        <f t="shared" si="116"/>
        <v>35.961079502928719</v>
      </c>
      <c r="I1860" s="80">
        <f t="shared" si="117"/>
        <v>1000</v>
      </c>
      <c r="K1860" s="80">
        <f t="shared" si="118"/>
        <v>0</v>
      </c>
      <c r="L1860" s="80" t="str">
        <f t="shared" si="119"/>
        <v/>
      </c>
    </row>
    <row r="1861" spans="1:12" x14ac:dyDescent="0.8">
      <c r="A1861" s="74">
        <v>1860</v>
      </c>
      <c r="B1861" s="75">
        <v>538681.55554582225</v>
      </c>
      <c r="C1861" s="76">
        <v>46.300242142536639</v>
      </c>
      <c r="D1861" s="76">
        <v>30.54830318471997</v>
      </c>
      <c r="E1861" s="76">
        <v>460.32415852549167</v>
      </c>
      <c r="F1861" s="76">
        <v>37.395732531212879</v>
      </c>
      <c r="G1861" s="77">
        <v>1</v>
      </c>
      <c r="H1861" s="80">
        <f t="shared" si="116"/>
        <v>30.54830318471997</v>
      </c>
      <c r="I1861" s="80">
        <f t="shared" si="117"/>
        <v>1000</v>
      </c>
      <c r="K1861" s="80">
        <f t="shared" si="118"/>
        <v>0</v>
      </c>
      <c r="L1861" s="80" t="str">
        <f t="shared" si="119"/>
        <v/>
      </c>
    </row>
    <row r="1862" spans="1:12" x14ac:dyDescent="0.8">
      <c r="A1862" s="74">
        <v>1861</v>
      </c>
      <c r="B1862" s="75">
        <v>377727.12662423402</v>
      </c>
      <c r="C1862" s="76">
        <v>37.688588812904527</v>
      </c>
      <c r="D1862" s="76">
        <v>24.606798429024082</v>
      </c>
      <c r="E1862" s="76">
        <v>697.74622875304112</v>
      </c>
      <c r="F1862" s="76">
        <v>33.118654613818265</v>
      </c>
      <c r="G1862" s="77">
        <v>1</v>
      </c>
      <c r="H1862" s="80">
        <f t="shared" si="116"/>
        <v>24.606798429024082</v>
      </c>
      <c r="I1862" s="80">
        <f t="shared" si="117"/>
        <v>1000</v>
      </c>
      <c r="K1862" s="80">
        <f t="shared" si="118"/>
        <v>0</v>
      </c>
      <c r="L1862" s="80" t="str">
        <f t="shared" si="119"/>
        <v/>
      </c>
    </row>
    <row r="1863" spans="1:12" x14ac:dyDescent="0.8">
      <c r="A1863" s="74">
        <v>1862</v>
      </c>
      <c r="B1863" s="75">
        <v>256442.10624728655</v>
      </c>
      <c r="C1863" s="76">
        <v>38.8279669260601</v>
      </c>
      <c r="D1863" s="76">
        <v>29.387953365017449</v>
      </c>
      <c r="E1863" s="76">
        <v>573.32892395790577</v>
      </c>
      <c r="F1863" s="76">
        <v>41.792250861791601</v>
      </c>
      <c r="G1863" s="77">
        <v>2</v>
      </c>
      <c r="H1863" s="80">
        <f t="shared" si="116"/>
        <v>38.8279669260601</v>
      </c>
      <c r="I1863" s="80">
        <f t="shared" si="117"/>
        <v>1000</v>
      </c>
      <c r="K1863" s="80">
        <f t="shared" si="118"/>
        <v>0</v>
      </c>
      <c r="L1863" s="80" t="str">
        <f t="shared" si="119"/>
        <v/>
      </c>
    </row>
    <row r="1864" spans="1:12" x14ac:dyDescent="0.8">
      <c r="A1864" s="74">
        <v>1863</v>
      </c>
      <c r="B1864" s="75">
        <v>489118.55413354724</v>
      </c>
      <c r="C1864" s="76">
        <v>24.777305138706947</v>
      </c>
      <c r="D1864" s="76">
        <v>25.068424193464764</v>
      </c>
      <c r="E1864" s="76">
        <v>653.37647577789085</v>
      </c>
      <c r="F1864" s="76">
        <v>49.035792435701673</v>
      </c>
      <c r="G1864" s="77">
        <v>2</v>
      </c>
      <c r="H1864" s="80">
        <f t="shared" si="116"/>
        <v>24.777305138706947</v>
      </c>
      <c r="I1864" s="80">
        <f t="shared" si="117"/>
        <v>1000</v>
      </c>
      <c r="K1864" s="80">
        <f t="shared" si="118"/>
        <v>0</v>
      </c>
      <c r="L1864" s="80" t="str">
        <f t="shared" si="119"/>
        <v/>
      </c>
    </row>
    <row r="1865" spans="1:12" x14ac:dyDescent="0.8">
      <c r="A1865" s="74">
        <v>1864</v>
      </c>
      <c r="B1865" s="75">
        <v>-282646.16332876915</v>
      </c>
      <c r="C1865" s="76">
        <v>36.472546390796118</v>
      </c>
      <c r="D1865" s="76">
        <v>30.559792296509748</v>
      </c>
      <c r="E1865" s="76">
        <v>459.24542840311125</v>
      </c>
      <c r="F1865" s="76">
        <v>50.290417541005908</v>
      </c>
      <c r="G1865" s="77">
        <v>3</v>
      </c>
      <c r="H1865" s="80">
        <f t="shared" si="116"/>
        <v>50.290417541005908</v>
      </c>
      <c r="I1865" s="80">
        <f t="shared" si="117"/>
        <v>459.24542840311125</v>
      </c>
      <c r="K1865" s="80">
        <f t="shared" si="118"/>
        <v>459.24542840311125</v>
      </c>
      <c r="L1865" s="80">
        <f t="shared" si="119"/>
        <v>459.24542840311125</v>
      </c>
    </row>
    <row r="1866" spans="1:12" x14ac:dyDescent="0.8">
      <c r="A1866" s="74">
        <v>1865</v>
      </c>
      <c r="B1866" s="75">
        <v>597385.35694408207</v>
      </c>
      <c r="C1866" s="76">
        <v>37.637299729191504</v>
      </c>
      <c r="D1866" s="76">
        <v>27.589124271829174</v>
      </c>
      <c r="E1866" s="76">
        <v>557.35591821175024</v>
      </c>
      <c r="F1866" s="76">
        <v>36.60887847472118</v>
      </c>
      <c r="G1866" s="77">
        <v>1</v>
      </c>
      <c r="H1866" s="80">
        <f t="shared" si="116"/>
        <v>27.589124271829174</v>
      </c>
      <c r="I1866" s="80">
        <f t="shared" si="117"/>
        <v>1000</v>
      </c>
      <c r="K1866" s="80">
        <f t="shared" si="118"/>
        <v>0</v>
      </c>
      <c r="L1866" s="80" t="str">
        <f t="shared" si="119"/>
        <v/>
      </c>
    </row>
    <row r="1867" spans="1:12" x14ac:dyDescent="0.8">
      <c r="A1867" s="74">
        <v>1866</v>
      </c>
      <c r="B1867" s="75">
        <v>534584.23664795933</v>
      </c>
      <c r="C1867" s="76">
        <v>37.256256821374592</v>
      </c>
      <c r="D1867" s="76">
        <v>23.893965372247166</v>
      </c>
      <c r="E1867" s="76">
        <v>496.53773099239561</v>
      </c>
      <c r="F1867" s="76">
        <v>36.518611547218633</v>
      </c>
      <c r="G1867" s="77">
        <v>1</v>
      </c>
      <c r="H1867" s="80">
        <f t="shared" si="116"/>
        <v>23.893965372247166</v>
      </c>
      <c r="I1867" s="80">
        <f t="shared" si="117"/>
        <v>1000</v>
      </c>
      <c r="K1867" s="80">
        <f t="shared" si="118"/>
        <v>0</v>
      </c>
      <c r="L1867" s="80" t="str">
        <f t="shared" si="119"/>
        <v/>
      </c>
    </row>
    <row r="1868" spans="1:12" x14ac:dyDescent="0.8">
      <c r="A1868" s="74">
        <v>1867</v>
      </c>
      <c r="B1868" s="75">
        <v>715161.59374389332</v>
      </c>
      <c r="C1868" s="76">
        <v>26.049612365180611</v>
      </c>
      <c r="D1868" s="76">
        <v>32.401418413436986</v>
      </c>
      <c r="E1868" s="76">
        <v>555.70212524622764</v>
      </c>
      <c r="F1868" s="76">
        <v>39.192899368813585</v>
      </c>
      <c r="G1868" s="77">
        <v>2</v>
      </c>
      <c r="H1868" s="80">
        <f t="shared" si="116"/>
        <v>26.049612365180611</v>
      </c>
      <c r="I1868" s="80">
        <f t="shared" si="117"/>
        <v>1000</v>
      </c>
      <c r="K1868" s="80">
        <f t="shared" si="118"/>
        <v>0</v>
      </c>
      <c r="L1868" s="80" t="str">
        <f t="shared" si="119"/>
        <v/>
      </c>
    </row>
    <row r="1869" spans="1:12" x14ac:dyDescent="0.8">
      <c r="A1869" s="74">
        <v>1868</v>
      </c>
      <c r="B1869" s="75">
        <v>-217529.60396504914</v>
      </c>
      <c r="C1869" s="76">
        <v>30.500947691342656</v>
      </c>
      <c r="D1869" s="76">
        <v>32.055854739115553</v>
      </c>
      <c r="E1869" s="76">
        <v>519.55919009877459</v>
      </c>
      <c r="F1869" s="76">
        <v>42.133597231215994</v>
      </c>
      <c r="G1869" s="77">
        <v>3</v>
      </c>
      <c r="H1869" s="80">
        <f t="shared" si="116"/>
        <v>42.133597231215994</v>
      </c>
      <c r="I1869" s="80">
        <f t="shared" si="117"/>
        <v>519.55919009877459</v>
      </c>
      <c r="K1869" s="80">
        <f t="shared" si="118"/>
        <v>519.55919009877459</v>
      </c>
      <c r="L1869" s="80">
        <f t="shared" si="119"/>
        <v>519.55919009877459</v>
      </c>
    </row>
    <row r="1870" spans="1:12" x14ac:dyDescent="0.8">
      <c r="A1870" s="74">
        <v>1869</v>
      </c>
      <c r="B1870" s="75">
        <v>33345.280430218438</v>
      </c>
      <c r="C1870" s="76">
        <v>42.969673788156243</v>
      </c>
      <c r="D1870" s="76">
        <v>28.969636340242275</v>
      </c>
      <c r="E1870" s="76">
        <v>506.79960885278177</v>
      </c>
      <c r="F1870" s="76">
        <v>39.622214497110974</v>
      </c>
      <c r="G1870" s="77">
        <v>2</v>
      </c>
      <c r="H1870" s="80">
        <f t="shared" si="116"/>
        <v>42.969673788156243</v>
      </c>
      <c r="I1870" s="80">
        <f t="shared" si="117"/>
        <v>1000</v>
      </c>
      <c r="K1870" s="80">
        <f t="shared" si="118"/>
        <v>0</v>
      </c>
      <c r="L1870" s="80" t="str">
        <f t="shared" si="119"/>
        <v/>
      </c>
    </row>
    <row r="1871" spans="1:12" x14ac:dyDescent="0.8">
      <c r="A1871" s="74">
        <v>1870</v>
      </c>
      <c r="B1871" s="75">
        <v>494258.86191944126</v>
      </c>
      <c r="C1871" s="76">
        <v>26.221258042413453</v>
      </c>
      <c r="D1871" s="76">
        <v>22.014935370984503</v>
      </c>
      <c r="E1871" s="76">
        <v>584.30406097091168</v>
      </c>
      <c r="F1871" s="76">
        <v>47.637450540251777</v>
      </c>
      <c r="G1871" s="77">
        <v>2</v>
      </c>
      <c r="H1871" s="80">
        <f t="shared" si="116"/>
        <v>26.221258042413453</v>
      </c>
      <c r="I1871" s="80">
        <f t="shared" si="117"/>
        <v>1000</v>
      </c>
      <c r="K1871" s="80">
        <f t="shared" si="118"/>
        <v>0</v>
      </c>
      <c r="L1871" s="80" t="str">
        <f t="shared" si="119"/>
        <v/>
      </c>
    </row>
    <row r="1872" spans="1:12" x14ac:dyDescent="0.8">
      <c r="A1872" s="74">
        <v>1871</v>
      </c>
      <c r="B1872" s="75">
        <v>70170.563254097709</v>
      </c>
      <c r="C1872" s="76">
        <v>38.857275410587164</v>
      </c>
      <c r="D1872" s="76">
        <v>26.700151676565639</v>
      </c>
      <c r="E1872" s="76">
        <v>507.52502283725289</v>
      </c>
      <c r="F1872" s="76">
        <v>44.141022989391743</v>
      </c>
      <c r="G1872" s="77">
        <v>2</v>
      </c>
      <c r="H1872" s="80">
        <f t="shared" si="116"/>
        <v>38.857275410587164</v>
      </c>
      <c r="I1872" s="80">
        <f t="shared" si="117"/>
        <v>1000</v>
      </c>
      <c r="K1872" s="80">
        <f t="shared" si="118"/>
        <v>0</v>
      </c>
      <c r="L1872" s="80" t="str">
        <f t="shared" si="119"/>
        <v/>
      </c>
    </row>
    <row r="1873" spans="1:12" x14ac:dyDescent="0.8">
      <c r="A1873" s="74">
        <v>1872</v>
      </c>
      <c r="B1873" s="75">
        <v>241047.4042303483</v>
      </c>
      <c r="C1873" s="76">
        <v>34.393215023052221</v>
      </c>
      <c r="D1873" s="76">
        <v>31.823681485007029</v>
      </c>
      <c r="E1873" s="76">
        <v>469.94457144531435</v>
      </c>
      <c r="F1873" s="76">
        <v>50.54135353822889</v>
      </c>
      <c r="G1873" s="77">
        <v>2</v>
      </c>
      <c r="H1873" s="80">
        <f t="shared" si="116"/>
        <v>34.393215023052221</v>
      </c>
      <c r="I1873" s="80">
        <f t="shared" si="117"/>
        <v>1000</v>
      </c>
      <c r="K1873" s="80">
        <f t="shared" si="118"/>
        <v>0</v>
      </c>
      <c r="L1873" s="80" t="str">
        <f t="shared" si="119"/>
        <v/>
      </c>
    </row>
    <row r="1874" spans="1:12" x14ac:dyDescent="0.8">
      <c r="A1874" s="74">
        <v>1873</v>
      </c>
      <c r="B1874" s="75">
        <v>668455.78322993824</v>
      </c>
      <c r="C1874" s="76">
        <v>36.905754141677846</v>
      </c>
      <c r="D1874" s="76">
        <v>30.857771251459731</v>
      </c>
      <c r="E1874" s="76">
        <v>655.53923427720565</v>
      </c>
      <c r="F1874" s="76">
        <v>40.203302137249139</v>
      </c>
      <c r="G1874" s="77">
        <v>1</v>
      </c>
      <c r="H1874" s="80">
        <f t="shared" si="116"/>
        <v>30.857771251459731</v>
      </c>
      <c r="I1874" s="80">
        <f t="shared" si="117"/>
        <v>1000</v>
      </c>
      <c r="K1874" s="80">
        <f t="shared" si="118"/>
        <v>0</v>
      </c>
      <c r="L1874" s="80" t="str">
        <f t="shared" si="119"/>
        <v/>
      </c>
    </row>
    <row r="1875" spans="1:12" x14ac:dyDescent="0.8">
      <c r="A1875" s="74">
        <v>1874</v>
      </c>
      <c r="B1875" s="75">
        <v>554893.19319686084</v>
      </c>
      <c r="C1875" s="76">
        <v>25.56510851851521</v>
      </c>
      <c r="D1875" s="76">
        <v>26.129858626655743</v>
      </c>
      <c r="E1875" s="76">
        <v>529.4251369495214</v>
      </c>
      <c r="F1875" s="76">
        <v>49.144321458207777</v>
      </c>
      <c r="G1875" s="77">
        <v>2</v>
      </c>
      <c r="H1875" s="80">
        <f t="shared" si="116"/>
        <v>25.56510851851521</v>
      </c>
      <c r="I1875" s="80">
        <f t="shared" si="117"/>
        <v>1000</v>
      </c>
      <c r="K1875" s="80">
        <f t="shared" si="118"/>
        <v>0</v>
      </c>
      <c r="L1875" s="80" t="str">
        <f t="shared" si="119"/>
        <v/>
      </c>
    </row>
    <row r="1876" spans="1:12" x14ac:dyDescent="0.8">
      <c r="A1876" s="74">
        <v>1875</v>
      </c>
      <c r="B1876" s="75">
        <v>554645.2297195245</v>
      </c>
      <c r="C1876" s="76">
        <v>28.85059870424643</v>
      </c>
      <c r="D1876" s="76">
        <v>25.543581528812702</v>
      </c>
      <c r="E1876" s="76">
        <v>585.19636090117399</v>
      </c>
      <c r="F1876" s="76">
        <v>43.364573507782367</v>
      </c>
      <c r="G1876" s="77">
        <v>1</v>
      </c>
      <c r="H1876" s="80">
        <f t="shared" si="116"/>
        <v>25.543581528812702</v>
      </c>
      <c r="I1876" s="80">
        <f t="shared" si="117"/>
        <v>1000</v>
      </c>
      <c r="K1876" s="80">
        <f t="shared" si="118"/>
        <v>0</v>
      </c>
      <c r="L1876" s="80" t="str">
        <f t="shared" si="119"/>
        <v/>
      </c>
    </row>
    <row r="1877" spans="1:12" x14ac:dyDescent="0.8">
      <c r="A1877" s="74">
        <v>1876</v>
      </c>
      <c r="B1877" s="75">
        <v>306283.87028869358</v>
      </c>
      <c r="C1877" s="76">
        <v>34.57958199667921</v>
      </c>
      <c r="D1877" s="76">
        <v>31.14594995863532</v>
      </c>
      <c r="E1877" s="76">
        <v>606.38734120232903</v>
      </c>
      <c r="F1877" s="76">
        <v>31.100086057242201</v>
      </c>
      <c r="G1877" s="77">
        <v>2</v>
      </c>
      <c r="H1877" s="80">
        <f t="shared" si="116"/>
        <v>34.57958199667921</v>
      </c>
      <c r="I1877" s="80">
        <f t="shared" si="117"/>
        <v>1000</v>
      </c>
      <c r="K1877" s="80">
        <f t="shared" si="118"/>
        <v>0</v>
      </c>
      <c r="L1877" s="80" t="str">
        <f t="shared" si="119"/>
        <v/>
      </c>
    </row>
    <row r="1878" spans="1:12" x14ac:dyDescent="0.8">
      <c r="A1878" s="74">
        <v>1877</v>
      </c>
      <c r="B1878" s="75">
        <v>145462.88913918985</v>
      </c>
      <c r="C1878" s="76">
        <v>43.248314430379608</v>
      </c>
      <c r="D1878" s="76">
        <v>31.145430593629968</v>
      </c>
      <c r="E1878" s="76">
        <v>414.15614170190003</v>
      </c>
      <c r="F1878" s="76">
        <v>39.905473556713702</v>
      </c>
      <c r="G1878" s="77">
        <v>2</v>
      </c>
      <c r="H1878" s="80">
        <f t="shared" si="116"/>
        <v>43.248314430379608</v>
      </c>
      <c r="I1878" s="80">
        <f t="shared" si="117"/>
        <v>1000</v>
      </c>
      <c r="K1878" s="80">
        <f t="shared" si="118"/>
        <v>0</v>
      </c>
      <c r="L1878" s="80" t="str">
        <f t="shared" si="119"/>
        <v/>
      </c>
    </row>
    <row r="1879" spans="1:12" x14ac:dyDescent="0.8">
      <c r="A1879" s="74">
        <v>1878</v>
      </c>
      <c r="B1879" s="75">
        <v>16815.259225884452</v>
      </c>
      <c r="C1879" s="76">
        <v>35.055891279236725</v>
      </c>
      <c r="D1879" s="76">
        <v>32.439243384476264</v>
      </c>
      <c r="E1879" s="76">
        <v>639.04892537462558</v>
      </c>
      <c r="F1879" s="76">
        <v>34.466968325922529</v>
      </c>
      <c r="G1879" s="77">
        <v>3</v>
      </c>
      <c r="H1879" s="80">
        <f t="shared" si="116"/>
        <v>34.466968325922529</v>
      </c>
      <c r="I1879" s="80">
        <f t="shared" si="117"/>
        <v>639.04892537462558</v>
      </c>
      <c r="K1879" s="80">
        <f t="shared" si="118"/>
        <v>639.04892537462558</v>
      </c>
      <c r="L1879" s="80">
        <f t="shared" si="119"/>
        <v>639.04892537462558</v>
      </c>
    </row>
    <row r="1880" spans="1:12" x14ac:dyDescent="0.8">
      <c r="A1880" s="74">
        <v>1879</v>
      </c>
      <c r="B1880" s="75">
        <v>272270.16636864049</v>
      </c>
      <c r="C1880" s="76">
        <v>38.285615385467516</v>
      </c>
      <c r="D1880" s="76">
        <v>33.793518135213304</v>
      </c>
      <c r="E1880" s="76">
        <v>485.71646986629196</v>
      </c>
      <c r="F1880" s="76">
        <v>43.567877503671667</v>
      </c>
      <c r="G1880" s="77">
        <v>2</v>
      </c>
      <c r="H1880" s="80">
        <f t="shared" si="116"/>
        <v>38.285615385467516</v>
      </c>
      <c r="I1880" s="80">
        <f t="shared" si="117"/>
        <v>1000</v>
      </c>
      <c r="K1880" s="80">
        <f t="shared" si="118"/>
        <v>0</v>
      </c>
      <c r="L1880" s="80" t="str">
        <f t="shared" si="119"/>
        <v/>
      </c>
    </row>
    <row r="1881" spans="1:12" x14ac:dyDescent="0.8">
      <c r="A1881" s="74">
        <v>1880</v>
      </c>
      <c r="B1881" s="75">
        <v>-21552.539127752883</v>
      </c>
      <c r="C1881" s="76">
        <v>36.974926965430683</v>
      </c>
      <c r="D1881" s="76">
        <v>29.569317261160322</v>
      </c>
      <c r="E1881" s="76">
        <v>570.74462482624074</v>
      </c>
      <c r="F1881" s="76">
        <v>36.438675986764601</v>
      </c>
      <c r="G1881" s="77">
        <v>3</v>
      </c>
      <c r="H1881" s="80">
        <f t="shared" si="116"/>
        <v>36.438675986764601</v>
      </c>
      <c r="I1881" s="80">
        <f t="shared" si="117"/>
        <v>570.74462482624074</v>
      </c>
      <c r="K1881" s="80">
        <f t="shared" si="118"/>
        <v>570.74462482624074</v>
      </c>
      <c r="L1881" s="80">
        <f t="shared" si="119"/>
        <v>570.74462482624074</v>
      </c>
    </row>
    <row r="1882" spans="1:12" x14ac:dyDescent="0.8">
      <c r="A1882" s="74">
        <v>1881</v>
      </c>
      <c r="B1882" s="75">
        <v>673021.94698254648</v>
      </c>
      <c r="C1882" s="76">
        <v>30.448966101808821</v>
      </c>
      <c r="D1882" s="76">
        <v>29.077973560646047</v>
      </c>
      <c r="E1882" s="76">
        <v>528.87533138688195</v>
      </c>
      <c r="F1882" s="76">
        <v>43.041831794259309</v>
      </c>
      <c r="G1882" s="77">
        <v>1</v>
      </c>
      <c r="H1882" s="80">
        <f t="shared" si="116"/>
        <v>29.077973560646047</v>
      </c>
      <c r="I1882" s="80">
        <f t="shared" si="117"/>
        <v>1000</v>
      </c>
      <c r="K1882" s="80">
        <f t="shared" si="118"/>
        <v>0</v>
      </c>
      <c r="L1882" s="80" t="str">
        <f t="shared" si="119"/>
        <v/>
      </c>
    </row>
    <row r="1883" spans="1:12" x14ac:dyDescent="0.8">
      <c r="A1883" s="74">
        <v>1882</v>
      </c>
      <c r="B1883" s="75">
        <v>58146.768322319724</v>
      </c>
      <c r="C1883" s="76">
        <v>40.543018089257743</v>
      </c>
      <c r="D1883" s="76">
        <v>26.889965694969497</v>
      </c>
      <c r="E1883" s="76">
        <v>453.39668572978559</v>
      </c>
      <c r="F1883" s="76">
        <v>45.46392708823322</v>
      </c>
      <c r="G1883" s="77">
        <v>2</v>
      </c>
      <c r="H1883" s="80">
        <f t="shared" si="116"/>
        <v>40.543018089257743</v>
      </c>
      <c r="I1883" s="80">
        <f t="shared" si="117"/>
        <v>1000</v>
      </c>
      <c r="K1883" s="80">
        <f t="shared" si="118"/>
        <v>0</v>
      </c>
      <c r="L1883" s="80" t="str">
        <f t="shared" si="119"/>
        <v/>
      </c>
    </row>
    <row r="1884" spans="1:12" x14ac:dyDescent="0.8">
      <c r="A1884" s="74">
        <v>1883</v>
      </c>
      <c r="B1884" s="75">
        <v>-135925.48716012738</v>
      </c>
      <c r="C1884" s="76">
        <v>31.54182331536397</v>
      </c>
      <c r="D1884" s="76">
        <v>33.232947098653241</v>
      </c>
      <c r="E1884" s="76">
        <v>767.52455322200046</v>
      </c>
      <c r="F1884" s="76">
        <v>44.931623532700087</v>
      </c>
      <c r="G1884" s="77">
        <v>3</v>
      </c>
      <c r="H1884" s="80">
        <f t="shared" si="116"/>
        <v>44.931623532700087</v>
      </c>
      <c r="I1884" s="80">
        <f t="shared" si="117"/>
        <v>767.52455322200046</v>
      </c>
      <c r="K1884" s="80">
        <f t="shared" si="118"/>
        <v>767.52455322200046</v>
      </c>
      <c r="L1884" s="80">
        <f t="shared" si="119"/>
        <v>767.52455322200046</v>
      </c>
    </row>
    <row r="1885" spans="1:12" x14ac:dyDescent="0.8">
      <c r="A1885" s="74">
        <v>1884</v>
      </c>
      <c r="B1885" s="75">
        <v>439813.33266572491</v>
      </c>
      <c r="C1885" s="76">
        <v>35.319773231033381</v>
      </c>
      <c r="D1885" s="76">
        <v>26.705120202195857</v>
      </c>
      <c r="E1885" s="76">
        <v>657.8450334149702</v>
      </c>
      <c r="F1885" s="76">
        <v>47.053861363424161</v>
      </c>
      <c r="G1885" s="77">
        <v>1</v>
      </c>
      <c r="H1885" s="80">
        <f t="shared" si="116"/>
        <v>26.705120202195857</v>
      </c>
      <c r="I1885" s="80">
        <f t="shared" si="117"/>
        <v>1000</v>
      </c>
      <c r="K1885" s="80">
        <f t="shared" si="118"/>
        <v>0</v>
      </c>
      <c r="L1885" s="80" t="str">
        <f t="shared" si="119"/>
        <v/>
      </c>
    </row>
    <row r="1886" spans="1:12" x14ac:dyDescent="0.8">
      <c r="A1886" s="74">
        <v>1885</v>
      </c>
      <c r="B1886" s="75">
        <v>109171.34673206299</v>
      </c>
      <c r="C1886" s="76">
        <v>39.843711948823795</v>
      </c>
      <c r="D1886" s="76">
        <v>33.969290559590405</v>
      </c>
      <c r="E1886" s="76">
        <v>551.98971242716743</v>
      </c>
      <c r="F1886" s="76">
        <v>50.06834547768662</v>
      </c>
      <c r="G1886" s="77">
        <v>2</v>
      </c>
      <c r="H1886" s="80">
        <f t="shared" si="116"/>
        <v>39.843711948823795</v>
      </c>
      <c r="I1886" s="80">
        <f t="shared" si="117"/>
        <v>1000</v>
      </c>
      <c r="K1886" s="80">
        <f t="shared" si="118"/>
        <v>0</v>
      </c>
      <c r="L1886" s="80" t="str">
        <f t="shared" si="119"/>
        <v/>
      </c>
    </row>
    <row r="1887" spans="1:12" x14ac:dyDescent="0.8">
      <c r="A1887" s="74">
        <v>1886</v>
      </c>
      <c r="B1887" s="75">
        <v>-33682.266094052466</v>
      </c>
      <c r="C1887" s="76">
        <v>44.989140144696364</v>
      </c>
      <c r="D1887" s="76">
        <v>25.180789745099414</v>
      </c>
      <c r="E1887" s="76">
        <v>515.52149647295937</v>
      </c>
      <c r="F1887" s="76">
        <v>35.014189674787978</v>
      </c>
      <c r="G1887" s="77">
        <v>2</v>
      </c>
      <c r="H1887" s="80">
        <f t="shared" si="116"/>
        <v>44.989140144696364</v>
      </c>
      <c r="I1887" s="80">
        <f t="shared" si="117"/>
        <v>1000</v>
      </c>
      <c r="K1887" s="80">
        <f t="shared" si="118"/>
        <v>0</v>
      </c>
      <c r="L1887" s="80" t="str">
        <f t="shared" si="119"/>
        <v/>
      </c>
    </row>
    <row r="1888" spans="1:12" x14ac:dyDescent="0.8">
      <c r="A1888" s="74">
        <v>1887</v>
      </c>
      <c r="B1888" s="75">
        <v>316177.42110556597</v>
      </c>
      <c r="C1888" s="76">
        <v>32.518273545826162</v>
      </c>
      <c r="D1888" s="76">
        <v>29.694584129623131</v>
      </c>
      <c r="E1888" s="76">
        <v>708.93580846263455</v>
      </c>
      <c r="F1888" s="76">
        <v>39.982090757958439</v>
      </c>
      <c r="G1888" s="77">
        <v>2</v>
      </c>
      <c r="H1888" s="80">
        <f t="shared" si="116"/>
        <v>32.518273545826162</v>
      </c>
      <c r="I1888" s="80">
        <f t="shared" si="117"/>
        <v>1000</v>
      </c>
      <c r="K1888" s="80">
        <f t="shared" si="118"/>
        <v>0</v>
      </c>
      <c r="L1888" s="80" t="str">
        <f t="shared" si="119"/>
        <v/>
      </c>
    </row>
    <row r="1889" spans="1:12" x14ac:dyDescent="0.8">
      <c r="A1889" s="74">
        <v>1888</v>
      </c>
      <c r="B1889" s="75">
        <v>625995.6933561808</v>
      </c>
      <c r="C1889" s="76">
        <v>42.560802242579435</v>
      </c>
      <c r="D1889" s="76">
        <v>29.7629139642202</v>
      </c>
      <c r="E1889" s="76">
        <v>413.439953882498</v>
      </c>
      <c r="F1889" s="76">
        <v>30.800734723727864</v>
      </c>
      <c r="G1889" s="77">
        <v>1</v>
      </c>
      <c r="H1889" s="80">
        <f t="shared" si="116"/>
        <v>29.7629139642202</v>
      </c>
      <c r="I1889" s="80">
        <f t="shared" si="117"/>
        <v>1000</v>
      </c>
      <c r="K1889" s="80">
        <f t="shared" si="118"/>
        <v>0</v>
      </c>
      <c r="L1889" s="80" t="str">
        <f t="shared" si="119"/>
        <v/>
      </c>
    </row>
    <row r="1890" spans="1:12" x14ac:dyDescent="0.8">
      <c r="A1890" s="74">
        <v>1889</v>
      </c>
      <c r="B1890" s="75">
        <v>-164796.39819396078</v>
      </c>
      <c r="C1890" s="76">
        <v>41.489106471564668</v>
      </c>
      <c r="D1890" s="76">
        <v>24.529343771666227</v>
      </c>
      <c r="E1890" s="76">
        <v>532.53524293737996</v>
      </c>
      <c r="F1890" s="76">
        <v>46.107710827619485</v>
      </c>
      <c r="G1890" s="77">
        <v>3</v>
      </c>
      <c r="H1890" s="80">
        <f t="shared" si="116"/>
        <v>46.107710827619485</v>
      </c>
      <c r="I1890" s="80">
        <f t="shared" si="117"/>
        <v>532.53524293737996</v>
      </c>
      <c r="K1890" s="80">
        <f t="shared" si="118"/>
        <v>532.53524293737996</v>
      </c>
      <c r="L1890" s="80">
        <f t="shared" si="119"/>
        <v>532.53524293737996</v>
      </c>
    </row>
    <row r="1891" spans="1:12" x14ac:dyDescent="0.8">
      <c r="A1891" s="74">
        <v>1890</v>
      </c>
      <c r="B1891" s="75">
        <v>-272932.88887728588</v>
      </c>
      <c r="C1891" s="76">
        <v>39.272358140007796</v>
      </c>
      <c r="D1891" s="76">
        <v>29.133216590373451</v>
      </c>
      <c r="E1891" s="76">
        <v>588.10059294320422</v>
      </c>
      <c r="F1891" s="76">
        <v>47.53820153309286</v>
      </c>
      <c r="G1891" s="77">
        <v>3</v>
      </c>
      <c r="H1891" s="80">
        <f t="shared" si="116"/>
        <v>47.53820153309286</v>
      </c>
      <c r="I1891" s="80">
        <f t="shared" si="117"/>
        <v>588.10059294320422</v>
      </c>
      <c r="K1891" s="80">
        <f t="shared" si="118"/>
        <v>588.10059294320422</v>
      </c>
      <c r="L1891" s="80">
        <f t="shared" si="119"/>
        <v>588.10059294320422</v>
      </c>
    </row>
    <row r="1892" spans="1:12" x14ac:dyDescent="0.8">
      <c r="A1892" s="74">
        <v>1891</v>
      </c>
      <c r="B1892" s="75">
        <v>-298942.08682168229</v>
      </c>
      <c r="C1892" s="76">
        <v>47.31270888818316</v>
      </c>
      <c r="D1892" s="76">
        <v>34.271857172145971</v>
      </c>
      <c r="E1892" s="76">
        <v>531.29026235621791</v>
      </c>
      <c r="F1892" s="76">
        <v>52.223367536216472</v>
      </c>
      <c r="G1892" s="77">
        <v>3</v>
      </c>
      <c r="H1892" s="80">
        <f t="shared" si="116"/>
        <v>52.223367536216472</v>
      </c>
      <c r="I1892" s="80">
        <f t="shared" si="117"/>
        <v>531.29026235621791</v>
      </c>
      <c r="K1892" s="80">
        <f t="shared" si="118"/>
        <v>531.29026235621791</v>
      </c>
      <c r="L1892" s="80">
        <f t="shared" si="119"/>
        <v>531.29026235621791</v>
      </c>
    </row>
    <row r="1893" spans="1:12" x14ac:dyDescent="0.8">
      <c r="A1893" s="74">
        <v>1892</v>
      </c>
      <c r="B1893" s="75">
        <v>309023.23283823044</v>
      </c>
      <c r="C1893" s="76">
        <v>45.720335365100389</v>
      </c>
      <c r="D1893" s="76">
        <v>31.424508912163091</v>
      </c>
      <c r="E1893" s="76">
        <v>605.70597659994178</v>
      </c>
      <c r="F1893" s="76">
        <v>51.798557690463682</v>
      </c>
      <c r="G1893" s="77">
        <v>1</v>
      </c>
      <c r="H1893" s="80">
        <f t="shared" si="116"/>
        <v>31.424508912163091</v>
      </c>
      <c r="I1893" s="80">
        <f t="shared" si="117"/>
        <v>1000</v>
      </c>
      <c r="K1893" s="80">
        <f t="shared" si="118"/>
        <v>0</v>
      </c>
      <c r="L1893" s="80" t="str">
        <f t="shared" si="119"/>
        <v/>
      </c>
    </row>
    <row r="1894" spans="1:12" x14ac:dyDescent="0.8">
      <c r="A1894" s="74">
        <v>1893</v>
      </c>
      <c r="B1894" s="75">
        <v>64518.49276703666</v>
      </c>
      <c r="C1894" s="76">
        <v>44.119404293884784</v>
      </c>
      <c r="D1894" s="76">
        <v>25.979291686801467</v>
      </c>
      <c r="E1894" s="76">
        <v>649.6084907752529</v>
      </c>
      <c r="F1894" s="76">
        <v>47.818507387010008</v>
      </c>
      <c r="G1894" s="77">
        <v>2</v>
      </c>
      <c r="H1894" s="80">
        <f t="shared" si="116"/>
        <v>44.119404293884784</v>
      </c>
      <c r="I1894" s="80">
        <f t="shared" si="117"/>
        <v>1000</v>
      </c>
      <c r="K1894" s="80">
        <f t="shared" si="118"/>
        <v>0</v>
      </c>
      <c r="L1894" s="80" t="str">
        <f t="shared" si="119"/>
        <v/>
      </c>
    </row>
    <row r="1895" spans="1:12" x14ac:dyDescent="0.8">
      <c r="A1895" s="74">
        <v>1894</v>
      </c>
      <c r="B1895" s="75">
        <v>140117.57024134463</v>
      </c>
      <c r="C1895" s="76">
        <v>39.554267429973208</v>
      </c>
      <c r="D1895" s="76">
        <v>26.198326961657322</v>
      </c>
      <c r="E1895" s="76">
        <v>571.93502278033907</v>
      </c>
      <c r="F1895" s="76">
        <v>40.996740669221388</v>
      </c>
      <c r="G1895" s="77">
        <v>2</v>
      </c>
      <c r="H1895" s="80">
        <f t="shared" si="116"/>
        <v>39.554267429973208</v>
      </c>
      <c r="I1895" s="80">
        <f t="shared" si="117"/>
        <v>1000</v>
      </c>
      <c r="K1895" s="80">
        <f t="shared" si="118"/>
        <v>0</v>
      </c>
      <c r="L1895" s="80" t="str">
        <f t="shared" si="119"/>
        <v/>
      </c>
    </row>
    <row r="1896" spans="1:12" x14ac:dyDescent="0.8">
      <c r="A1896" s="74">
        <v>1895</v>
      </c>
      <c r="B1896" s="75">
        <v>74325.715377764078</v>
      </c>
      <c r="C1896" s="76">
        <v>37.36162027037637</v>
      </c>
      <c r="D1896" s="76">
        <v>33.056093703632129</v>
      </c>
      <c r="E1896" s="76">
        <v>594.94275208193653</v>
      </c>
      <c r="F1896" s="76">
        <v>40.185499377151345</v>
      </c>
      <c r="G1896" s="77">
        <v>2</v>
      </c>
      <c r="H1896" s="80">
        <f t="shared" si="116"/>
        <v>37.36162027037637</v>
      </c>
      <c r="I1896" s="80">
        <f t="shared" si="117"/>
        <v>1000</v>
      </c>
      <c r="K1896" s="80">
        <f t="shared" si="118"/>
        <v>0</v>
      </c>
      <c r="L1896" s="80" t="str">
        <f t="shared" si="119"/>
        <v/>
      </c>
    </row>
    <row r="1897" spans="1:12" x14ac:dyDescent="0.8">
      <c r="A1897" s="74">
        <v>1896</v>
      </c>
      <c r="B1897" s="75">
        <v>511146.76599401771</v>
      </c>
      <c r="C1897" s="76">
        <v>43.007061151062238</v>
      </c>
      <c r="D1897" s="76">
        <v>28.630824485319653</v>
      </c>
      <c r="E1897" s="76">
        <v>535.9225954946985</v>
      </c>
      <c r="F1897" s="76">
        <v>44.977465976970734</v>
      </c>
      <c r="G1897" s="77">
        <v>1</v>
      </c>
      <c r="H1897" s="80">
        <f t="shared" si="116"/>
        <v>28.630824485319653</v>
      </c>
      <c r="I1897" s="80">
        <f t="shared" si="117"/>
        <v>1000</v>
      </c>
      <c r="K1897" s="80">
        <f t="shared" si="118"/>
        <v>0</v>
      </c>
      <c r="L1897" s="80" t="str">
        <f t="shared" si="119"/>
        <v/>
      </c>
    </row>
    <row r="1898" spans="1:12" x14ac:dyDescent="0.8">
      <c r="A1898" s="74">
        <v>1897</v>
      </c>
      <c r="B1898" s="75">
        <v>520778.57321891352</v>
      </c>
      <c r="C1898" s="76">
        <v>43.824240039527858</v>
      </c>
      <c r="D1898" s="76">
        <v>23.759891667563487</v>
      </c>
      <c r="E1898" s="76">
        <v>565.46803741960707</v>
      </c>
      <c r="F1898" s="76">
        <v>43.47394034317719</v>
      </c>
      <c r="G1898" s="77">
        <v>1</v>
      </c>
      <c r="H1898" s="80">
        <f t="shared" si="116"/>
        <v>23.759891667563487</v>
      </c>
      <c r="I1898" s="80">
        <f t="shared" si="117"/>
        <v>1000</v>
      </c>
      <c r="K1898" s="80">
        <f t="shared" si="118"/>
        <v>0</v>
      </c>
      <c r="L1898" s="80" t="str">
        <f t="shared" si="119"/>
        <v/>
      </c>
    </row>
    <row r="1899" spans="1:12" x14ac:dyDescent="0.8">
      <c r="A1899" s="74">
        <v>1898</v>
      </c>
      <c r="B1899" s="75">
        <v>208749.98970677424</v>
      </c>
      <c r="C1899" s="76">
        <v>37.58526340005708</v>
      </c>
      <c r="D1899" s="76">
        <v>25.689683500900195</v>
      </c>
      <c r="E1899" s="76">
        <v>528.37970424882201</v>
      </c>
      <c r="F1899" s="76">
        <v>53.574565318092468</v>
      </c>
      <c r="G1899" s="77">
        <v>2</v>
      </c>
      <c r="H1899" s="80">
        <f t="shared" si="116"/>
        <v>37.58526340005708</v>
      </c>
      <c r="I1899" s="80">
        <f t="shared" si="117"/>
        <v>1000</v>
      </c>
      <c r="K1899" s="80">
        <f t="shared" si="118"/>
        <v>0</v>
      </c>
      <c r="L1899" s="80" t="str">
        <f t="shared" si="119"/>
        <v/>
      </c>
    </row>
    <row r="1900" spans="1:12" x14ac:dyDescent="0.8">
      <c r="A1900" s="74">
        <v>1899</v>
      </c>
      <c r="B1900" s="75">
        <v>158803.79879759112</v>
      </c>
      <c r="C1900" s="76">
        <v>36.423293536995779</v>
      </c>
      <c r="D1900" s="76">
        <v>28.466402411263587</v>
      </c>
      <c r="E1900" s="76">
        <v>498.7410078681242</v>
      </c>
      <c r="F1900" s="76">
        <v>50.947106213059094</v>
      </c>
      <c r="G1900" s="77">
        <v>2</v>
      </c>
      <c r="H1900" s="80">
        <f t="shared" si="116"/>
        <v>36.423293536995779</v>
      </c>
      <c r="I1900" s="80">
        <f t="shared" si="117"/>
        <v>1000</v>
      </c>
      <c r="K1900" s="80">
        <f t="shared" si="118"/>
        <v>0</v>
      </c>
      <c r="L1900" s="80" t="str">
        <f t="shared" si="119"/>
        <v/>
      </c>
    </row>
    <row r="1901" spans="1:12" x14ac:dyDescent="0.8">
      <c r="A1901" s="74">
        <v>1900</v>
      </c>
      <c r="B1901" s="75">
        <v>327881.64771854482</v>
      </c>
      <c r="C1901" s="76">
        <v>33.563712064806509</v>
      </c>
      <c r="D1901" s="76">
        <v>26.771302260081168</v>
      </c>
      <c r="E1901" s="76">
        <v>638.4335592049672</v>
      </c>
      <c r="F1901" s="76">
        <v>49.604611404420858</v>
      </c>
      <c r="G1901" s="77">
        <v>2</v>
      </c>
      <c r="H1901" s="80">
        <f t="shared" si="116"/>
        <v>33.563712064806509</v>
      </c>
      <c r="I1901" s="80">
        <f t="shared" si="117"/>
        <v>1000</v>
      </c>
      <c r="K1901" s="80">
        <f t="shared" si="118"/>
        <v>0</v>
      </c>
      <c r="L1901" s="80" t="str">
        <f t="shared" si="119"/>
        <v/>
      </c>
    </row>
    <row r="1902" spans="1:12" x14ac:dyDescent="0.8">
      <c r="A1902" s="74">
        <v>1901</v>
      </c>
      <c r="B1902" s="75">
        <v>451894.76158460649</v>
      </c>
      <c r="C1902" s="76">
        <v>26.910873569482405</v>
      </c>
      <c r="D1902" s="76">
        <v>27.270749935847203</v>
      </c>
      <c r="E1902" s="76">
        <v>458.93747111450131</v>
      </c>
      <c r="F1902" s="76">
        <v>40.099607129947316</v>
      </c>
      <c r="G1902" s="77">
        <v>2</v>
      </c>
      <c r="H1902" s="80">
        <f t="shared" si="116"/>
        <v>26.910873569482405</v>
      </c>
      <c r="I1902" s="80">
        <f t="shared" si="117"/>
        <v>1000</v>
      </c>
      <c r="K1902" s="80">
        <f t="shared" si="118"/>
        <v>0</v>
      </c>
      <c r="L1902" s="80" t="str">
        <f t="shared" si="119"/>
        <v/>
      </c>
    </row>
    <row r="1903" spans="1:12" x14ac:dyDescent="0.8">
      <c r="A1903" s="74">
        <v>1902</v>
      </c>
      <c r="B1903" s="75">
        <v>211670.99927451531</v>
      </c>
      <c r="C1903" s="76">
        <v>38.818453399350702</v>
      </c>
      <c r="D1903" s="76">
        <v>23.859950415679389</v>
      </c>
      <c r="E1903" s="76">
        <v>611.80234832469046</v>
      </c>
      <c r="F1903" s="76">
        <v>49.235775601744521</v>
      </c>
      <c r="G1903" s="77">
        <v>2</v>
      </c>
      <c r="H1903" s="80">
        <f t="shared" si="116"/>
        <v>38.818453399350702</v>
      </c>
      <c r="I1903" s="80">
        <f t="shared" si="117"/>
        <v>1000</v>
      </c>
      <c r="K1903" s="80">
        <f t="shared" si="118"/>
        <v>0</v>
      </c>
      <c r="L1903" s="80" t="str">
        <f t="shared" si="119"/>
        <v/>
      </c>
    </row>
    <row r="1904" spans="1:12" x14ac:dyDescent="0.8">
      <c r="A1904" s="74">
        <v>1903</v>
      </c>
      <c r="B1904" s="75">
        <v>147001.42988555389</v>
      </c>
      <c r="C1904" s="76">
        <v>40.700889594984176</v>
      </c>
      <c r="D1904" s="76">
        <v>29.264429617550409</v>
      </c>
      <c r="E1904" s="76">
        <v>496.5351823511221</v>
      </c>
      <c r="F1904" s="76">
        <v>38.973209067911213</v>
      </c>
      <c r="G1904" s="77">
        <v>2</v>
      </c>
      <c r="H1904" s="80">
        <f t="shared" si="116"/>
        <v>40.700889594984176</v>
      </c>
      <c r="I1904" s="80">
        <f t="shared" si="117"/>
        <v>1000</v>
      </c>
      <c r="K1904" s="80">
        <f t="shared" si="118"/>
        <v>0</v>
      </c>
      <c r="L1904" s="80" t="str">
        <f t="shared" si="119"/>
        <v/>
      </c>
    </row>
    <row r="1905" spans="1:12" x14ac:dyDescent="0.8">
      <c r="A1905" s="74">
        <v>1904</v>
      </c>
      <c r="B1905" s="75">
        <v>382785.6033068276</v>
      </c>
      <c r="C1905" s="76">
        <v>28.685732416674682</v>
      </c>
      <c r="D1905" s="76">
        <v>28.54722290200284</v>
      </c>
      <c r="E1905" s="76">
        <v>725.44158944365972</v>
      </c>
      <c r="F1905" s="76">
        <v>53.978339878745892</v>
      </c>
      <c r="G1905" s="77">
        <v>2</v>
      </c>
      <c r="H1905" s="80">
        <f t="shared" si="116"/>
        <v>28.685732416674682</v>
      </c>
      <c r="I1905" s="80">
        <f t="shared" si="117"/>
        <v>1000</v>
      </c>
      <c r="K1905" s="80">
        <f t="shared" si="118"/>
        <v>0</v>
      </c>
      <c r="L1905" s="80" t="str">
        <f t="shared" si="119"/>
        <v/>
      </c>
    </row>
    <row r="1906" spans="1:12" x14ac:dyDescent="0.8">
      <c r="A1906" s="74">
        <v>1905</v>
      </c>
      <c r="B1906" s="75">
        <v>234489.43885201961</v>
      </c>
      <c r="C1906" s="76">
        <v>35.204801965422597</v>
      </c>
      <c r="D1906" s="76">
        <v>26.356024202516583</v>
      </c>
      <c r="E1906" s="76">
        <v>670.57241801325756</v>
      </c>
      <c r="F1906" s="76">
        <v>40.845275312892525</v>
      </c>
      <c r="G1906" s="77">
        <v>2</v>
      </c>
      <c r="H1906" s="80">
        <f t="shared" si="116"/>
        <v>35.204801965422597</v>
      </c>
      <c r="I1906" s="80">
        <f t="shared" si="117"/>
        <v>1000</v>
      </c>
      <c r="K1906" s="80">
        <f t="shared" si="118"/>
        <v>0</v>
      </c>
      <c r="L1906" s="80" t="str">
        <f t="shared" si="119"/>
        <v/>
      </c>
    </row>
    <row r="1907" spans="1:12" x14ac:dyDescent="0.8">
      <c r="A1907" s="74">
        <v>1906</v>
      </c>
      <c r="B1907" s="75">
        <v>557216.30853235745</v>
      </c>
      <c r="C1907" s="76">
        <v>33.047276305303754</v>
      </c>
      <c r="D1907" s="76">
        <v>28.309129240321575</v>
      </c>
      <c r="E1907" s="76">
        <v>715.75866396771289</v>
      </c>
      <c r="F1907" s="76">
        <v>43.835299646190975</v>
      </c>
      <c r="G1907" s="77">
        <v>2</v>
      </c>
      <c r="H1907" s="80">
        <f t="shared" si="116"/>
        <v>33.047276305303754</v>
      </c>
      <c r="I1907" s="80">
        <f t="shared" si="117"/>
        <v>1000</v>
      </c>
      <c r="K1907" s="80">
        <f t="shared" si="118"/>
        <v>0</v>
      </c>
      <c r="L1907" s="80" t="str">
        <f t="shared" si="119"/>
        <v/>
      </c>
    </row>
    <row r="1908" spans="1:12" x14ac:dyDescent="0.8">
      <c r="A1908" s="74">
        <v>1907</v>
      </c>
      <c r="B1908" s="75">
        <v>429923.20341893891</v>
      </c>
      <c r="C1908" s="76">
        <v>30.641146831327333</v>
      </c>
      <c r="D1908" s="76">
        <v>22.544040207173079</v>
      </c>
      <c r="E1908" s="76">
        <v>553.32869313956439</v>
      </c>
      <c r="F1908" s="76">
        <v>49.815929374967283</v>
      </c>
      <c r="G1908" s="77">
        <v>1</v>
      </c>
      <c r="H1908" s="80">
        <f t="shared" si="116"/>
        <v>22.544040207173079</v>
      </c>
      <c r="I1908" s="80">
        <f t="shared" si="117"/>
        <v>1000</v>
      </c>
      <c r="K1908" s="80">
        <f t="shared" si="118"/>
        <v>0</v>
      </c>
      <c r="L1908" s="80" t="str">
        <f t="shared" si="119"/>
        <v/>
      </c>
    </row>
    <row r="1909" spans="1:12" x14ac:dyDescent="0.8">
      <c r="A1909" s="74">
        <v>1908</v>
      </c>
      <c r="B1909" s="75">
        <v>273780.45221508178</v>
      </c>
      <c r="C1909" s="76">
        <v>35.246587247982625</v>
      </c>
      <c r="D1909" s="76">
        <v>24.432114875023668</v>
      </c>
      <c r="E1909" s="76">
        <v>683.28966701708907</v>
      </c>
      <c r="F1909" s="76">
        <v>40.403668392844224</v>
      </c>
      <c r="G1909" s="77">
        <v>2</v>
      </c>
      <c r="H1909" s="80">
        <f t="shared" si="116"/>
        <v>35.246587247982625</v>
      </c>
      <c r="I1909" s="80">
        <f t="shared" si="117"/>
        <v>1000</v>
      </c>
      <c r="K1909" s="80">
        <f t="shared" si="118"/>
        <v>0</v>
      </c>
      <c r="L1909" s="80" t="str">
        <f t="shared" si="119"/>
        <v/>
      </c>
    </row>
    <row r="1910" spans="1:12" x14ac:dyDescent="0.8">
      <c r="A1910" s="74">
        <v>1909</v>
      </c>
      <c r="B1910" s="75">
        <v>679266.82740857336</v>
      </c>
      <c r="C1910" s="76">
        <v>34.687955220784389</v>
      </c>
      <c r="D1910" s="76">
        <v>28.051862771341213</v>
      </c>
      <c r="E1910" s="76">
        <v>606.16969650167152</v>
      </c>
      <c r="F1910" s="76">
        <v>44.950126213215199</v>
      </c>
      <c r="G1910" s="77">
        <v>1</v>
      </c>
      <c r="H1910" s="80">
        <f t="shared" si="116"/>
        <v>28.051862771341213</v>
      </c>
      <c r="I1910" s="80">
        <f t="shared" si="117"/>
        <v>1000</v>
      </c>
      <c r="K1910" s="80">
        <f t="shared" si="118"/>
        <v>0</v>
      </c>
      <c r="L1910" s="80" t="str">
        <f t="shared" si="119"/>
        <v/>
      </c>
    </row>
    <row r="1911" spans="1:12" x14ac:dyDescent="0.8">
      <c r="A1911" s="74">
        <v>1910</v>
      </c>
      <c r="B1911" s="75">
        <v>-1698.7468252703547</v>
      </c>
      <c r="C1911" s="76">
        <v>36.178212912926533</v>
      </c>
      <c r="D1911" s="76">
        <v>29.681660333476056</v>
      </c>
      <c r="E1911" s="76">
        <v>481.87771759086706</v>
      </c>
      <c r="F1911" s="76">
        <v>32.115740302351568</v>
      </c>
      <c r="G1911" s="77">
        <v>3</v>
      </c>
      <c r="H1911" s="80">
        <f t="shared" si="116"/>
        <v>32.115740302351568</v>
      </c>
      <c r="I1911" s="80">
        <f t="shared" si="117"/>
        <v>481.87771759086706</v>
      </c>
      <c r="K1911" s="80">
        <f t="shared" si="118"/>
        <v>481.87771759086706</v>
      </c>
      <c r="L1911" s="80">
        <f t="shared" si="119"/>
        <v>481.87771759086706</v>
      </c>
    </row>
    <row r="1912" spans="1:12" x14ac:dyDescent="0.8">
      <c r="A1912" s="74">
        <v>1911</v>
      </c>
      <c r="B1912" s="75">
        <v>285928.42675457057</v>
      </c>
      <c r="C1912" s="76">
        <v>27.161867424661686</v>
      </c>
      <c r="D1912" s="76">
        <v>24.442723189485996</v>
      </c>
      <c r="E1912" s="76">
        <v>513.92229268914559</v>
      </c>
      <c r="F1912" s="76">
        <v>42.294384981624994</v>
      </c>
      <c r="G1912" s="77">
        <v>2</v>
      </c>
      <c r="H1912" s="80">
        <f t="shared" si="116"/>
        <v>27.161867424661686</v>
      </c>
      <c r="I1912" s="80">
        <f t="shared" si="117"/>
        <v>1000</v>
      </c>
      <c r="K1912" s="80">
        <f t="shared" si="118"/>
        <v>0</v>
      </c>
      <c r="L1912" s="80" t="str">
        <f t="shared" si="119"/>
        <v/>
      </c>
    </row>
    <row r="1913" spans="1:12" x14ac:dyDescent="0.8">
      <c r="A1913" s="74">
        <v>1912</v>
      </c>
      <c r="B1913" s="75">
        <v>416889.79285022221</v>
      </c>
      <c r="C1913" s="76">
        <v>29.146826298661111</v>
      </c>
      <c r="D1913" s="76">
        <v>29.72227155279689</v>
      </c>
      <c r="E1913" s="76">
        <v>566.22794716846124</v>
      </c>
      <c r="F1913" s="76">
        <v>46.021911562955154</v>
      </c>
      <c r="G1913" s="77">
        <v>2</v>
      </c>
      <c r="H1913" s="80">
        <f t="shared" si="116"/>
        <v>29.146826298661111</v>
      </c>
      <c r="I1913" s="80">
        <f t="shared" si="117"/>
        <v>1000</v>
      </c>
      <c r="K1913" s="80">
        <f t="shared" si="118"/>
        <v>0</v>
      </c>
      <c r="L1913" s="80" t="str">
        <f t="shared" si="119"/>
        <v/>
      </c>
    </row>
    <row r="1914" spans="1:12" x14ac:dyDescent="0.8">
      <c r="A1914" s="74">
        <v>1913</v>
      </c>
      <c r="B1914" s="75">
        <v>126845.37668582005</v>
      </c>
      <c r="C1914" s="76">
        <v>43.407714315857874</v>
      </c>
      <c r="D1914" s="76">
        <v>25.803800711123301</v>
      </c>
      <c r="E1914" s="76">
        <v>530.3187100018506</v>
      </c>
      <c r="F1914" s="76">
        <v>46.472737959721798</v>
      </c>
      <c r="G1914" s="77">
        <v>2</v>
      </c>
      <c r="H1914" s="80">
        <f t="shared" si="116"/>
        <v>43.407714315857874</v>
      </c>
      <c r="I1914" s="80">
        <f t="shared" si="117"/>
        <v>1000</v>
      </c>
      <c r="K1914" s="80">
        <f t="shared" si="118"/>
        <v>0</v>
      </c>
      <c r="L1914" s="80" t="str">
        <f t="shared" si="119"/>
        <v/>
      </c>
    </row>
    <row r="1915" spans="1:12" x14ac:dyDescent="0.8">
      <c r="A1915" s="74">
        <v>1914</v>
      </c>
      <c r="B1915" s="75">
        <v>468232.13175457832</v>
      </c>
      <c r="C1915" s="76">
        <v>32.337578896380819</v>
      </c>
      <c r="D1915" s="76">
        <v>24.844624155286546</v>
      </c>
      <c r="E1915" s="76">
        <v>501.77732948006769</v>
      </c>
      <c r="F1915" s="76">
        <v>54.649674610729477</v>
      </c>
      <c r="G1915" s="77">
        <v>2</v>
      </c>
      <c r="H1915" s="80">
        <f t="shared" si="116"/>
        <v>32.337578896380819</v>
      </c>
      <c r="I1915" s="80">
        <f t="shared" si="117"/>
        <v>1000</v>
      </c>
      <c r="K1915" s="80">
        <f t="shared" si="118"/>
        <v>0</v>
      </c>
      <c r="L1915" s="80" t="str">
        <f t="shared" si="119"/>
        <v/>
      </c>
    </row>
    <row r="1916" spans="1:12" x14ac:dyDescent="0.8">
      <c r="A1916" s="74">
        <v>1915</v>
      </c>
      <c r="B1916" s="75">
        <v>-315178.96972910268</v>
      </c>
      <c r="C1916" s="76">
        <v>38.868197128748477</v>
      </c>
      <c r="D1916" s="76">
        <v>26.034553733593107</v>
      </c>
      <c r="E1916" s="76">
        <v>538.90030140349688</v>
      </c>
      <c r="F1916" s="76">
        <v>52.264326679527045</v>
      </c>
      <c r="G1916" s="77">
        <v>3</v>
      </c>
      <c r="H1916" s="80">
        <f t="shared" si="116"/>
        <v>52.264326679527045</v>
      </c>
      <c r="I1916" s="80">
        <f t="shared" si="117"/>
        <v>538.90030140349688</v>
      </c>
      <c r="K1916" s="80">
        <f t="shared" si="118"/>
        <v>538.90030140349688</v>
      </c>
      <c r="L1916" s="80">
        <f t="shared" si="119"/>
        <v>538.90030140349688</v>
      </c>
    </row>
    <row r="1917" spans="1:12" x14ac:dyDescent="0.8">
      <c r="A1917" s="74">
        <v>1916</v>
      </c>
      <c r="B1917" s="75">
        <v>308219.37647852348</v>
      </c>
      <c r="C1917" s="76">
        <v>33.451434696248015</v>
      </c>
      <c r="D1917" s="76">
        <v>31.738319546199197</v>
      </c>
      <c r="E1917" s="76">
        <v>583.77339407083093</v>
      </c>
      <c r="F1917" s="76">
        <v>40.771350635935633</v>
      </c>
      <c r="G1917" s="77">
        <v>2</v>
      </c>
      <c r="H1917" s="80">
        <f t="shared" si="116"/>
        <v>33.451434696248015</v>
      </c>
      <c r="I1917" s="80">
        <f t="shared" si="117"/>
        <v>1000</v>
      </c>
      <c r="K1917" s="80">
        <f t="shared" si="118"/>
        <v>0</v>
      </c>
      <c r="L1917" s="80" t="str">
        <f t="shared" si="119"/>
        <v/>
      </c>
    </row>
    <row r="1918" spans="1:12" x14ac:dyDescent="0.8">
      <c r="A1918" s="74">
        <v>1917</v>
      </c>
      <c r="B1918" s="75">
        <v>61265.394285391085</v>
      </c>
      <c r="C1918" s="76">
        <v>43.067282232375895</v>
      </c>
      <c r="D1918" s="76">
        <v>31.262027074686298</v>
      </c>
      <c r="E1918" s="76">
        <v>534.17863128619251</v>
      </c>
      <c r="F1918" s="76">
        <v>46.689459494667204</v>
      </c>
      <c r="G1918" s="77">
        <v>2</v>
      </c>
      <c r="H1918" s="80">
        <f t="shared" si="116"/>
        <v>43.067282232375895</v>
      </c>
      <c r="I1918" s="80">
        <f t="shared" si="117"/>
        <v>1000</v>
      </c>
      <c r="K1918" s="80">
        <f t="shared" si="118"/>
        <v>0</v>
      </c>
      <c r="L1918" s="80" t="str">
        <f t="shared" si="119"/>
        <v/>
      </c>
    </row>
    <row r="1919" spans="1:12" x14ac:dyDescent="0.8">
      <c r="A1919" s="74">
        <v>1918</v>
      </c>
      <c r="B1919" s="75">
        <v>82633.505015561357</v>
      </c>
      <c r="C1919" s="76">
        <v>42.155927699730611</v>
      </c>
      <c r="D1919" s="76">
        <v>30.591592014638259</v>
      </c>
      <c r="E1919" s="76">
        <v>443.32499280309071</v>
      </c>
      <c r="F1919" s="76">
        <v>44.194066033095133</v>
      </c>
      <c r="G1919" s="77">
        <v>2</v>
      </c>
      <c r="H1919" s="80">
        <f t="shared" si="116"/>
        <v>42.155927699730611</v>
      </c>
      <c r="I1919" s="80">
        <f t="shared" si="117"/>
        <v>1000</v>
      </c>
      <c r="K1919" s="80">
        <f t="shared" si="118"/>
        <v>0</v>
      </c>
      <c r="L1919" s="80" t="str">
        <f t="shared" si="119"/>
        <v/>
      </c>
    </row>
    <row r="1920" spans="1:12" x14ac:dyDescent="0.8">
      <c r="A1920" s="74">
        <v>1919</v>
      </c>
      <c r="B1920" s="75">
        <v>250840.86054698075</v>
      </c>
      <c r="C1920" s="76">
        <v>32.904230764253008</v>
      </c>
      <c r="D1920" s="76">
        <v>25.750262414383968</v>
      </c>
      <c r="E1920" s="76">
        <v>526.64511297570493</v>
      </c>
      <c r="F1920" s="76">
        <v>34.903065565715039</v>
      </c>
      <c r="G1920" s="77">
        <v>2</v>
      </c>
      <c r="H1920" s="80">
        <f t="shared" si="116"/>
        <v>32.904230764253008</v>
      </c>
      <c r="I1920" s="80">
        <f t="shared" si="117"/>
        <v>1000</v>
      </c>
      <c r="K1920" s="80">
        <f t="shared" si="118"/>
        <v>0</v>
      </c>
      <c r="L1920" s="80" t="str">
        <f t="shared" si="119"/>
        <v/>
      </c>
    </row>
    <row r="1921" spans="1:12" x14ac:dyDescent="0.8">
      <c r="A1921" s="74">
        <v>1920</v>
      </c>
      <c r="B1921" s="75">
        <v>191624.73873485485</v>
      </c>
      <c r="C1921" s="76">
        <v>36.674736350325951</v>
      </c>
      <c r="D1921" s="76">
        <v>32.134356608992903</v>
      </c>
      <c r="E1921" s="76">
        <v>636.43338977409906</v>
      </c>
      <c r="F1921" s="76">
        <v>46.057816850490696</v>
      </c>
      <c r="G1921" s="77">
        <v>2</v>
      </c>
      <c r="H1921" s="80">
        <f t="shared" si="116"/>
        <v>36.674736350325951</v>
      </c>
      <c r="I1921" s="80">
        <f t="shared" si="117"/>
        <v>1000</v>
      </c>
      <c r="K1921" s="80">
        <f t="shared" si="118"/>
        <v>0</v>
      </c>
      <c r="L1921" s="80" t="str">
        <f t="shared" si="119"/>
        <v/>
      </c>
    </row>
    <row r="1922" spans="1:12" x14ac:dyDescent="0.8">
      <c r="A1922" s="74">
        <v>1921</v>
      </c>
      <c r="B1922" s="75">
        <v>493109.01636079978</v>
      </c>
      <c r="C1922" s="76">
        <v>41.250813870252458</v>
      </c>
      <c r="D1922" s="76">
        <v>30.180901680264572</v>
      </c>
      <c r="E1922" s="76">
        <v>445.59893470451271</v>
      </c>
      <c r="F1922" s="76">
        <v>42.841376871665489</v>
      </c>
      <c r="G1922" s="77">
        <v>1</v>
      </c>
      <c r="H1922" s="80">
        <f t="shared" si="116"/>
        <v>30.180901680264572</v>
      </c>
      <c r="I1922" s="80">
        <f t="shared" si="117"/>
        <v>1000</v>
      </c>
      <c r="K1922" s="80">
        <f t="shared" si="118"/>
        <v>0</v>
      </c>
      <c r="L1922" s="80" t="str">
        <f t="shared" si="119"/>
        <v/>
      </c>
    </row>
    <row r="1923" spans="1:12" x14ac:dyDescent="0.8">
      <c r="A1923" s="74">
        <v>1922</v>
      </c>
      <c r="B1923" s="75">
        <v>-294584.50181522104</v>
      </c>
      <c r="C1923" s="76">
        <v>33.853108087847005</v>
      </c>
      <c r="D1923" s="76">
        <v>27.64391533286642</v>
      </c>
      <c r="E1923" s="76">
        <v>615.07087491396794</v>
      </c>
      <c r="F1923" s="76">
        <v>52.601747335635309</v>
      </c>
      <c r="G1923" s="77">
        <v>3</v>
      </c>
      <c r="H1923" s="80">
        <f t="shared" ref="H1923:H1986" si="120">IF($G1923 = 1, $D1923, IF($G1923 = 2, $C1923, IF($G1923 = 3, $F1923)))</f>
        <v>52.601747335635309</v>
      </c>
      <c r="I1923" s="80">
        <f t="shared" ref="I1923:I1986" si="121">IF($G1923 = 1, 1000, IF($G1923 = 2, 1000, IF($G1923 = 3, $E1923)))</f>
        <v>615.07087491396794</v>
      </c>
      <c r="K1923" s="80">
        <f t="shared" ref="K1923:K1986" si="122">IF($G1923 = 3, $E1923, 0)</f>
        <v>615.07087491396794</v>
      </c>
      <c r="L1923" s="80">
        <f t="shared" ref="L1923:L1986" si="123">IF($G1923 = 3, $E1923, "")</f>
        <v>615.07087491396794</v>
      </c>
    </row>
    <row r="1924" spans="1:12" x14ac:dyDescent="0.8">
      <c r="A1924" s="74">
        <v>1923</v>
      </c>
      <c r="B1924" s="75">
        <v>543597.57817306858</v>
      </c>
      <c r="C1924" s="76">
        <v>22.95494157186376</v>
      </c>
      <c r="D1924" s="76">
        <v>30.356423354699039</v>
      </c>
      <c r="E1924" s="76">
        <v>475.0237492049568</v>
      </c>
      <c r="F1924" s="76">
        <v>45.657165521333816</v>
      </c>
      <c r="G1924" s="77">
        <v>2</v>
      </c>
      <c r="H1924" s="80">
        <f t="shared" si="120"/>
        <v>22.95494157186376</v>
      </c>
      <c r="I1924" s="80">
        <f t="shared" si="121"/>
        <v>1000</v>
      </c>
      <c r="K1924" s="80">
        <f t="shared" si="122"/>
        <v>0</v>
      </c>
      <c r="L1924" s="80" t="str">
        <f t="shared" si="123"/>
        <v/>
      </c>
    </row>
    <row r="1925" spans="1:12" x14ac:dyDescent="0.8">
      <c r="A1925" s="74">
        <v>1924</v>
      </c>
      <c r="B1925" s="75">
        <v>-75441.122921621427</v>
      </c>
      <c r="C1925" s="76">
        <v>32.740813261858605</v>
      </c>
      <c r="D1925" s="76">
        <v>27.525738515695451</v>
      </c>
      <c r="E1925" s="76">
        <v>582.05131225779076</v>
      </c>
      <c r="F1925" s="76">
        <v>39.950937214709953</v>
      </c>
      <c r="G1925" s="77">
        <v>3</v>
      </c>
      <c r="H1925" s="80">
        <f t="shared" si="120"/>
        <v>39.950937214709953</v>
      </c>
      <c r="I1925" s="80">
        <f t="shared" si="121"/>
        <v>582.05131225779076</v>
      </c>
      <c r="K1925" s="80">
        <f t="shared" si="122"/>
        <v>582.05131225779076</v>
      </c>
      <c r="L1925" s="80">
        <f t="shared" si="123"/>
        <v>582.05131225779076</v>
      </c>
    </row>
    <row r="1926" spans="1:12" x14ac:dyDescent="0.8">
      <c r="A1926" s="74">
        <v>1925</v>
      </c>
      <c r="B1926" s="75">
        <v>492219.62140946672</v>
      </c>
      <c r="C1926" s="76">
        <v>30.441055320753065</v>
      </c>
      <c r="D1926" s="76">
        <v>25.573127367729256</v>
      </c>
      <c r="E1926" s="76">
        <v>436.4916995130871</v>
      </c>
      <c r="F1926" s="76">
        <v>38.85670052958401</v>
      </c>
      <c r="G1926" s="77">
        <v>2</v>
      </c>
      <c r="H1926" s="80">
        <f t="shared" si="120"/>
        <v>30.441055320753065</v>
      </c>
      <c r="I1926" s="80">
        <f t="shared" si="121"/>
        <v>1000</v>
      </c>
      <c r="K1926" s="80">
        <f t="shared" si="122"/>
        <v>0</v>
      </c>
      <c r="L1926" s="80" t="str">
        <f t="shared" si="123"/>
        <v/>
      </c>
    </row>
    <row r="1927" spans="1:12" x14ac:dyDescent="0.8">
      <c r="A1927" s="74">
        <v>1926</v>
      </c>
      <c r="B1927" s="75">
        <v>535204.63305650325</v>
      </c>
      <c r="C1927" s="76">
        <v>40.489598863543669</v>
      </c>
      <c r="D1927" s="76">
        <v>28.315846292777138</v>
      </c>
      <c r="E1927" s="76">
        <v>688.20311151856617</v>
      </c>
      <c r="F1927" s="76">
        <v>40.341835594514961</v>
      </c>
      <c r="G1927" s="77">
        <v>1</v>
      </c>
      <c r="H1927" s="80">
        <f t="shared" si="120"/>
        <v>28.315846292777138</v>
      </c>
      <c r="I1927" s="80">
        <f t="shared" si="121"/>
        <v>1000</v>
      </c>
      <c r="K1927" s="80">
        <f t="shared" si="122"/>
        <v>0</v>
      </c>
      <c r="L1927" s="80" t="str">
        <f t="shared" si="123"/>
        <v/>
      </c>
    </row>
    <row r="1928" spans="1:12" x14ac:dyDescent="0.8">
      <c r="A1928" s="74">
        <v>1927</v>
      </c>
      <c r="B1928" s="75">
        <v>174454.60189120937</v>
      </c>
      <c r="C1928" s="76">
        <v>38.455893214036095</v>
      </c>
      <c r="D1928" s="76">
        <v>27.639079890014507</v>
      </c>
      <c r="E1928" s="76">
        <v>641.41757830381277</v>
      </c>
      <c r="F1928" s="76">
        <v>42.73492447269129</v>
      </c>
      <c r="G1928" s="77">
        <v>2</v>
      </c>
      <c r="H1928" s="80">
        <f t="shared" si="120"/>
        <v>38.455893214036095</v>
      </c>
      <c r="I1928" s="80">
        <f t="shared" si="121"/>
        <v>1000</v>
      </c>
      <c r="K1928" s="80">
        <f t="shared" si="122"/>
        <v>0</v>
      </c>
      <c r="L1928" s="80" t="str">
        <f t="shared" si="123"/>
        <v/>
      </c>
    </row>
    <row r="1929" spans="1:12" x14ac:dyDescent="0.8">
      <c r="A1929" s="74">
        <v>1928</v>
      </c>
      <c r="B1929" s="75">
        <v>356470.76323910011</v>
      </c>
      <c r="C1929" s="76">
        <v>33.742133925185442</v>
      </c>
      <c r="D1929" s="76">
        <v>34.189710718131366</v>
      </c>
      <c r="E1929" s="76">
        <v>535.10921919226757</v>
      </c>
      <c r="F1929" s="76">
        <v>39.94426763467348</v>
      </c>
      <c r="G1929" s="77">
        <v>2</v>
      </c>
      <c r="H1929" s="80">
        <f t="shared" si="120"/>
        <v>33.742133925185442</v>
      </c>
      <c r="I1929" s="80">
        <f t="shared" si="121"/>
        <v>1000</v>
      </c>
      <c r="K1929" s="80">
        <f t="shared" si="122"/>
        <v>0</v>
      </c>
      <c r="L1929" s="80" t="str">
        <f t="shared" si="123"/>
        <v/>
      </c>
    </row>
    <row r="1930" spans="1:12" x14ac:dyDescent="0.8">
      <c r="A1930" s="74">
        <v>1929</v>
      </c>
      <c r="B1930" s="75">
        <v>539854.68287402671</v>
      </c>
      <c r="C1930" s="76">
        <v>29.728150282312242</v>
      </c>
      <c r="D1930" s="76">
        <v>30.140645587046471</v>
      </c>
      <c r="E1930" s="76">
        <v>634.10159857390499</v>
      </c>
      <c r="F1930" s="76">
        <v>46.118223174235254</v>
      </c>
      <c r="G1930" s="77">
        <v>2</v>
      </c>
      <c r="H1930" s="80">
        <f t="shared" si="120"/>
        <v>29.728150282312242</v>
      </c>
      <c r="I1930" s="80">
        <f t="shared" si="121"/>
        <v>1000</v>
      </c>
      <c r="K1930" s="80">
        <f t="shared" si="122"/>
        <v>0</v>
      </c>
      <c r="L1930" s="80" t="str">
        <f t="shared" si="123"/>
        <v/>
      </c>
    </row>
    <row r="1931" spans="1:12" x14ac:dyDescent="0.8">
      <c r="A1931" s="74">
        <v>1930</v>
      </c>
      <c r="B1931" s="75">
        <v>98137.358697835589</v>
      </c>
      <c r="C1931" s="76">
        <v>43.763916754685226</v>
      </c>
      <c r="D1931" s="76">
        <v>31.709131443013643</v>
      </c>
      <c r="E1931" s="76">
        <v>592.43367607896221</v>
      </c>
      <c r="F1931" s="76">
        <v>44.185114108635304</v>
      </c>
      <c r="G1931" s="77">
        <v>2</v>
      </c>
      <c r="H1931" s="80">
        <f t="shared" si="120"/>
        <v>43.763916754685226</v>
      </c>
      <c r="I1931" s="80">
        <f t="shared" si="121"/>
        <v>1000</v>
      </c>
      <c r="K1931" s="80">
        <f t="shared" si="122"/>
        <v>0</v>
      </c>
      <c r="L1931" s="80" t="str">
        <f t="shared" si="123"/>
        <v/>
      </c>
    </row>
    <row r="1932" spans="1:12" x14ac:dyDescent="0.8">
      <c r="A1932" s="74">
        <v>1931</v>
      </c>
      <c r="B1932" s="75">
        <v>427069.58669408481</v>
      </c>
      <c r="C1932" s="76">
        <v>27.103397257658518</v>
      </c>
      <c r="D1932" s="76">
        <v>29.895289904300537</v>
      </c>
      <c r="E1932" s="76">
        <v>500.53710675509507</v>
      </c>
      <c r="F1932" s="76">
        <v>43.573210643320735</v>
      </c>
      <c r="G1932" s="77">
        <v>1</v>
      </c>
      <c r="H1932" s="80">
        <f t="shared" si="120"/>
        <v>29.895289904300537</v>
      </c>
      <c r="I1932" s="80">
        <f t="shared" si="121"/>
        <v>1000</v>
      </c>
      <c r="K1932" s="80">
        <f t="shared" si="122"/>
        <v>0</v>
      </c>
      <c r="L1932" s="80" t="str">
        <f t="shared" si="123"/>
        <v/>
      </c>
    </row>
    <row r="1933" spans="1:12" x14ac:dyDescent="0.8">
      <c r="A1933" s="74">
        <v>1932</v>
      </c>
      <c r="B1933" s="75">
        <v>416269.40695478022</v>
      </c>
      <c r="C1933" s="76">
        <v>37.58694860906661</v>
      </c>
      <c r="D1933" s="76">
        <v>33.359506808663852</v>
      </c>
      <c r="E1933" s="76">
        <v>578.75404911595524</v>
      </c>
      <c r="F1933" s="76">
        <v>43.332718570071947</v>
      </c>
      <c r="G1933" s="77">
        <v>1</v>
      </c>
      <c r="H1933" s="80">
        <f t="shared" si="120"/>
        <v>33.359506808663852</v>
      </c>
      <c r="I1933" s="80">
        <f t="shared" si="121"/>
        <v>1000</v>
      </c>
      <c r="K1933" s="80">
        <f t="shared" si="122"/>
        <v>0</v>
      </c>
      <c r="L1933" s="80" t="str">
        <f t="shared" si="123"/>
        <v/>
      </c>
    </row>
    <row r="1934" spans="1:12" x14ac:dyDescent="0.8">
      <c r="A1934" s="74">
        <v>1933</v>
      </c>
      <c r="B1934" s="75">
        <v>264194.94195745536</v>
      </c>
      <c r="C1934" s="76">
        <v>39.554951068583293</v>
      </c>
      <c r="D1934" s="76">
        <v>23.227402314425174</v>
      </c>
      <c r="E1934" s="76">
        <v>653.44900460187762</v>
      </c>
      <c r="F1934" s="76">
        <v>37.97614240516922</v>
      </c>
      <c r="G1934" s="77">
        <v>2</v>
      </c>
      <c r="H1934" s="80">
        <f t="shared" si="120"/>
        <v>39.554951068583293</v>
      </c>
      <c r="I1934" s="80">
        <f t="shared" si="121"/>
        <v>1000</v>
      </c>
      <c r="K1934" s="80">
        <f t="shared" si="122"/>
        <v>0</v>
      </c>
      <c r="L1934" s="80" t="str">
        <f t="shared" si="123"/>
        <v/>
      </c>
    </row>
    <row r="1935" spans="1:12" x14ac:dyDescent="0.8">
      <c r="A1935" s="74">
        <v>1934</v>
      </c>
      <c r="B1935" s="75">
        <v>496490.69913520059</v>
      </c>
      <c r="C1935" s="76">
        <v>30.084037292454894</v>
      </c>
      <c r="D1935" s="76">
        <v>26.521355593751426</v>
      </c>
      <c r="E1935" s="76">
        <v>466.25969002110895</v>
      </c>
      <c r="F1935" s="76">
        <v>43.874155363336868</v>
      </c>
      <c r="G1935" s="77">
        <v>2</v>
      </c>
      <c r="H1935" s="80">
        <f t="shared" si="120"/>
        <v>30.084037292454894</v>
      </c>
      <c r="I1935" s="80">
        <f t="shared" si="121"/>
        <v>1000</v>
      </c>
      <c r="K1935" s="80">
        <f t="shared" si="122"/>
        <v>0</v>
      </c>
      <c r="L1935" s="80" t="str">
        <f t="shared" si="123"/>
        <v/>
      </c>
    </row>
    <row r="1936" spans="1:12" x14ac:dyDescent="0.8">
      <c r="A1936" s="74">
        <v>1935</v>
      </c>
      <c r="B1936" s="75">
        <v>548525.03730719071</v>
      </c>
      <c r="C1936" s="76">
        <v>28.468921234194269</v>
      </c>
      <c r="D1936" s="76">
        <v>29.746179304518044</v>
      </c>
      <c r="E1936" s="76">
        <v>572.00295866931071</v>
      </c>
      <c r="F1936" s="76">
        <v>39.287402060590118</v>
      </c>
      <c r="G1936" s="77">
        <v>2</v>
      </c>
      <c r="H1936" s="80">
        <f t="shared" si="120"/>
        <v>28.468921234194269</v>
      </c>
      <c r="I1936" s="80">
        <f t="shared" si="121"/>
        <v>1000</v>
      </c>
      <c r="K1936" s="80">
        <f t="shared" si="122"/>
        <v>0</v>
      </c>
      <c r="L1936" s="80" t="str">
        <f t="shared" si="123"/>
        <v/>
      </c>
    </row>
    <row r="1937" spans="1:12" x14ac:dyDescent="0.8">
      <c r="A1937" s="74">
        <v>1936</v>
      </c>
      <c r="B1937" s="75">
        <v>291271.82331282902</v>
      </c>
      <c r="C1937" s="76">
        <v>36.602555760907251</v>
      </c>
      <c r="D1937" s="76">
        <v>23.424690806767636</v>
      </c>
      <c r="E1937" s="76">
        <v>485.11914619289581</v>
      </c>
      <c r="F1937" s="76">
        <v>47.53847631287352</v>
      </c>
      <c r="G1937" s="77">
        <v>2</v>
      </c>
      <c r="H1937" s="80">
        <f t="shared" si="120"/>
        <v>36.602555760907251</v>
      </c>
      <c r="I1937" s="80">
        <f t="shared" si="121"/>
        <v>1000</v>
      </c>
      <c r="K1937" s="80">
        <f t="shared" si="122"/>
        <v>0</v>
      </c>
      <c r="L1937" s="80" t="str">
        <f t="shared" si="123"/>
        <v/>
      </c>
    </row>
    <row r="1938" spans="1:12" x14ac:dyDescent="0.8">
      <c r="A1938" s="74">
        <v>1937</v>
      </c>
      <c r="B1938" s="75">
        <v>638920.80815759441</v>
      </c>
      <c r="C1938" s="76">
        <v>26.772767545948319</v>
      </c>
      <c r="D1938" s="76">
        <v>27.133832945316104</v>
      </c>
      <c r="E1938" s="76">
        <v>666.79941670309222</v>
      </c>
      <c r="F1938" s="76">
        <v>41.856725370392056</v>
      </c>
      <c r="G1938" s="77">
        <v>1</v>
      </c>
      <c r="H1938" s="80">
        <f t="shared" si="120"/>
        <v>27.133832945316104</v>
      </c>
      <c r="I1938" s="80">
        <f t="shared" si="121"/>
        <v>1000</v>
      </c>
      <c r="K1938" s="80">
        <f t="shared" si="122"/>
        <v>0</v>
      </c>
      <c r="L1938" s="80" t="str">
        <f t="shared" si="123"/>
        <v/>
      </c>
    </row>
    <row r="1939" spans="1:12" x14ac:dyDescent="0.8">
      <c r="A1939" s="74">
        <v>1938</v>
      </c>
      <c r="B1939" s="75">
        <v>-77666.276674601715</v>
      </c>
      <c r="C1939" s="76">
        <v>45.973442077403234</v>
      </c>
      <c r="D1939" s="76">
        <v>30.962952015292409</v>
      </c>
      <c r="E1939" s="76">
        <v>563.48605134033983</v>
      </c>
      <c r="F1939" s="76">
        <v>45.532926835068196</v>
      </c>
      <c r="G1939" s="77">
        <v>2</v>
      </c>
      <c r="H1939" s="80">
        <f t="shared" si="120"/>
        <v>45.973442077403234</v>
      </c>
      <c r="I1939" s="80">
        <f t="shared" si="121"/>
        <v>1000</v>
      </c>
      <c r="K1939" s="80">
        <f t="shared" si="122"/>
        <v>0</v>
      </c>
      <c r="L1939" s="80" t="str">
        <f t="shared" si="123"/>
        <v/>
      </c>
    </row>
    <row r="1940" spans="1:12" x14ac:dyDescent="0.8">
      <c r="A1940" s="74">
        <v>1939</v>
      </c>
      <c r="B1940" s="75">
        <v>597011.84403638844</v>
      </c>
      <c r="C1940" s="76">
        <v>26.512482272846789</v>
      </c>
      <c r="D1940" s="76">
        <v>24.902900357618485</v>
      </c>
      <c r="E1940" s="76">
        <v>542.76654555190589</v>
      </c>
      <c r="F1940" s="76">
        <v>31.779185006501905</v>
      </c>
      <c r="G1940" s="77">
        <v>2</v>
      </c>
      <c r="H1940" s="80">
        <f t="shared" si="120"/>
        <v>26.512482272846789</v>
      </c>
      <c r="I1940" s="80">
        <f t="shared" si="121"/>
        <v>1000</v>
      </c>
      <c r="K1940" s="80">
        <f t="shared" si="122"/>
        <v>0</v>
      </c>
      <c r="L1940" s="80" t="str">
        <f t="shared" si="123"/>
        <v/>
      </c>
    </row>
    <row r="1941" spans="1:12" x14ac:dyDescent="0.8">
      <c r="A1941" s="74">
        <v>1940</v>
      </c>
      <c r="B1941" s="75">
        <v>-119726.79458776559</v>
      </c>
      <c r="C1941" s="76">
        <v>28.913292859836453</v>
      </c>
      <c r="D1941" s="76">
        <v>24.576663383169478</v>
      </c>
      <c r="E1941" s="76">
        <v>471.81854870548483</v>
      </c>
      <c r="F1941" s="76">
        <v>39.477021098706551</v>
      </c>
      <c r="G1941" s="77">
        <v>3</v>
      </c>
      <c r="H1941" s="80">
        <f t="shared" si="120"/>
        <v>39.477021098706551</v>
      </c>
      <c r="I1941" s="80">
        <f t="shared" si="121"/>
        <v>471.81854870548483</v>
      </c>
      <c r="K1941" s="80">
        <f t="shared" si="122"/>
        <v>471.81854870548483</v>
      </c>
      <c r="L1941" s="80">
        <f t="shared" si="123"/>
        <v>471.81854870548483</v>
      </c>
    </row>
    <row r="1942" spans="1:12" x14ac:dyDescent="0.8">
      <c r="A1942" s="74">
        <v>1941</v>
      </c>
      <c r="B1942" s="75">
        <v>342702.12498870911</v>
      </c>
      <c r="C1942" s="76">
        <v>34.363269116826601</v>
      </c>
      <c r="D1942" s="76">
        <v>25.165671094976481</v>
      </c>
      <c r="E1942" s="76">
        <v>512.44334848146843</v>
      </c>
      <c r="F1942" s="76">
        <v>44.263903619001489</v>
      </c>
      <c r="G1942" s="77">
        <v>2</v>
      </c>
      <c r="H1942" s="80">
        <f t="shared" si="120"/>
        <v>34.363269116826601</v>
      </c>
      <c r="I1942" s="80">
        <f t="shared" si="121"/>
        <v>1000</v>
      </c>
      <c r="K1942" s="80">
        <f t="shared" si="122"/>
        <v>0</v>
      </c>
      <c r="L1942" s="80" t="str">
        <f t="shared" si="123"/>
        <v/>
      </c>
    </row>
    <row r="1943" spans="1:12" x14ac:dyDescent="0.8">
      <c r="A1943" s="74">
        <v>1942</v>
      </c>
      <c r="B1943" s="75">
        <v>-152572.89797908836</v>
      </c>
      <c r="C1943" s="76">
        <v>31.018697582487242</v>
      </c>
      <c r="D1943" s="76">
        <v>29.490998610327019</v>
      </c>
      <c r="E1943" s="76">
        <v>534.54077407246314</v>
      </c>
      <c r="F1943" s="76">
        <v>41.955079823907361</v>
      </c>
      <c r="G1943" s="77">
        <v>3</v>
      </c>
      <c r="H1943" s="80">
        <f t="shared" si="120"/>
        <v>41.955079823907361</v>
      </c>
      <c r="I1943" s="80">
        <f t="shared" si="121"/>
        <v>534.54077407246314</v>
      </c>
      <c r="K1943" s="80">
        <f t="shared" si="122"/>
        <v>534.54077407246314</v>
      </c>
      <c r="L1943" s="80">
        <f t="shared" si="123"/>
        <v>534.54077407246314</v>
      </c>
    </row>
    <row r="1944" spans="1:12" x14ac:dyDescent="0.8">
      <c r="A1944" s="74">
        <v>1943</v>
      </c>
      <c r="B1944" s="75">
        <v>126499.71028989856</v>
      </c>
      <c r="C1944" s="76">
        <v>33.699820407459868</v>
      </c>
      <c r="D1944" s="76">
        <v>26.298710280323021</v>
      </c>
      <c r="E1944" s="76">
        <v>649.01412752180158</v>
      </c>
      <c r="F1944" s="76">
        <v>33.477643924099979</v>
      </c>
      <c r="G1944" s="77">
        <v>3</v>
      </c>
      <c r="H1944" s="80">
        <f t="shared" si="120"/>
        <v>33.477643924099979</v>
      </c>
      <c r="I1944" s="80">
        <f t="shared" si="121"/>
        <v>649.01412752180158</v>
      </c>
      <c r="K1944" s="80">
        <f t="shared" si="122"/>
        <v>649.01412752180158</v>
      </c>
      <c r="L1944" s="80">
        <f t="shared" si="123"/>
        <v>649.01412752180158</v>
      </c>
    </row>
    <row r="1945" spans="1:12" x14ac:dyDescent="0.8">
      <c r="A1945" s="74">
        <v>1944</v>
      </c>
      <c r="B1945" s="75">
        <v>156483.32882876135</v>
      </c>
      <c r="C1945" s="76">
        <v>39.122029692337506</v>
      </c>
      <c r="D1945" s="76">
        <v>30.469518164142123</v>
      </c>
      <c r="E1945" s="76">
        <v>535.03254391200767</v>
      </c>
      <c r="F1945" s="76">
        <v>38.26469288640628</v>
      </c>
      <c r="G1945" s="77">
        <v>2</v>
      </c>
      <c r="H1945" s="80">
        <f t="shared" si="120"/>
        <v>39.122029692337506</v>
      </c>
      <c r="I1945" s="80">
        <f t="shared" si="121"/>
        <v>1000</v>
      </c>
      <c r="K1945" s="80">
        <f t="shared" si="122"/>
        <v>0</v>
      </c>
      <c r="L1945" s="80" t="str">
        <f t="shared" si="123"/>
        <v/>
      </c>
    </row>
    <row r="1946" spans="1:12" x14ac:dyDescent="0.8">
      <c r="A1946" s="74">
        <v>1945</v>
      </c>
      <c r="B1946" s="75">
        <v>119022.58738344535</v>
      </c>
      <c r="C1946" s="76">
        <v>41.024335357152083</v>
      </c>
      <c r="D1946" s="76">
        <v>31.380252974300596</v>
      </c>
      <c r="E1946" s="76">
        <v>488.49887884306338</v>
      </c>
      <c r="F1946" s="76">
        <v>34.654799846424936</v>
      </c>
      <c r="G1946" s="77">
        <v>2</v>
      </c>
      <c r="H1946" s="80">
        <f t="shared" si="120"/>
        <v>41.024335357152083</v>
      </c>
      <c r="I1946" s="80">
        <f t="shared" si="121"/>
        <v>1000</v>
      </c>
      <c r="K1946" s="80">
        <f t="shared" si="122"/>
        <v>0</v>
      </c>
      <c r="L1946" s="80" t="str">
        <f t="shared" si="123"/>
        <v/>
      </c>
    </row>
    <row r="1947" spans="1:12" x14ac:dyDescent="0.8">
      <c r="A1947" s="74">
        <v>1946</v>
      </c>
      <c r="B1947" s="75">
        <v>-163778.00274396222</v>
      </c>
      <c r="C1947" s="76">
        <v>45.308173301610736</v>
      </c>
      <c r="D1947" s="76">
        <v>27.106727966351098</v>
      </c>
      <c r="E1947" s="76">
        <v>610.61159315642374</v>
      </c>
      <c r="F1947" s="76">
        <v>43.831286334600321</v>
      </c>
      <c r="G1947" s="77">
        <v>3</v>
      </c>
      <c r="H1947" s="80">
        <f t="shared" si="120"/>
        <v>43.831286334600321</v>
      </c>
      <c r="I1947" s="80">
        <f t="shared" si="121"/>
        <v>610.61159315642374</v>
      </c>
      <c r="K1947" s="80">
        <f t="shared" si="122"/>
        <v>610.61159315642374</v>
      </c>
      <c r="L1947" s="80">
        <f t="shared" si="123"/>
        <v>610.61159315642374</v>
      </c>
    </row>
    <row r="1948" spans="1:12" x14ac:dyDescent="0.8">
      <c r="A1948" s="74">
        <v>1947</v>
      </c>
      <c r="B1948" s="75">
        <v>-311907.79421113362</v>
      </c>
      <c r="C1948" s="76">
        <v>39.584698389194543</v>
      </c>
      <c r="D1948" s="76">
        <v>33.34320577997179</v>
      </c>
      <c r="E1948" s="76">
        <v>640.77585638493667</v>
      </c>
      <c r="F1948" s="76">
        <v>53.12661545205377</v>
      </c>
      <c r="G1948" s="77">
        <v>3</v>
      </c>
      <c r="H1948" s="80">
        <f t="shared" si="120"/>
        <v>53.12661545205377</v>
      </c>
      <c r="I1948" s="80">
        <f t="shared" si="121"/>
        <v>640.77585638493667</v>
      </c>
      <c r="K1948" s="80">
        <f t="shared" si="122"/>
        <v>640.77585638493667</v>
      </c>
      <c r="L1948" s="80">
        <f t="shared" si="123"/>
        <v>640.77585638493667</v>
      </c>
    </row>
    <row r="1949" spans="1:12" x14ac:dyDescent="0.8">
      <c r="A1949" s="74">
        <v>1948</v>
      </c>
      <c r="B1949" s="75">
        <v>437290.58359697857</v>
      </c>
      <c r="C1949" s="76">
        <v>33.548896893069333</v>
      </c>
      <c r="D1949" s="76">
        <v>28.971704333908189</v>
      </c>
      <c r="E1949" s="76">
        <v>483.67189818459241</v>
      </c>
      <c r="F1949" s="76">
        <v>40.056928446771977</v>
      </c>
      <c r="G1949" s="77">
        <v>2</v>
      </c>
      <c r="H1949" s="80">
        <f t="shared" si="120"/>
        <v>33.548896893069333</v>
      </c>
      <c r="I1949" s="80">
        <f t="shared" si="121"/>
        <v>1000</v>
      </c>
      <c r="K1949" s="80">
        <f t="shared" si="122"/>
        <v>0</v>
      </c>
      <c r="L1949" s="80" t="str">
        <f t="shared" si="123"/>
        <v/>
      </c>
    </row>
    <row r="1950" spans="1:12" x14ac:dyDescent="0.8">
      <c r="A1950" s="74">
        <v>1949</v>
      </c>
      <c r="B1950" s="75">
        <v>437335.30609382107</v>
      </c>
      <c r="C1950" s="76">
        <v>34.745883546489068</v>
      </c>
      <c r="D1950" s="76">
        <v>26.543645330417046</v>
      </c>
      <c r="E1950" s="76">
        <v>527.61398847091732</v>
      </c>
      <c r="F1950" s="76">
        <v>40.725344258609539</v>
      </c>
      <c r="G1950" s="77">
        <v>2</v>
      </c>
      <c r="H1950" s="80">
        <f t="shared" si="120"/>
        <v>34.745883546489068</v>
      </c>
      <c r="I1950" s="80">
        <f t="shared" si="121"/>
        <v>1000</v>
      </c>
      <c r="K1950" s="80">
        <f t="shared" si="122"/>
        <v>0</v>
      </c>
      <c r="L1950" s="80" t="str">
        <f t="shared" si="123"/>
        <v/>
      </c>
    </row>
    <row r="1951" spans="1:12" x14ac:dyDescent="0.8">
      <c r="A1951" s="74">
        <v>1950</v>
      </c>
      <c r="B1951" s="75">
        <v>301912.22275659046</v>
      </c>
      <c r="C1951" s="76">
        <v>26.717896247635135</v>
      </c>
      <c r="D1951" s="76">
        <v>30.793967507258472</v>
      </c>
      <c r="E1951" s="76">
        <v>701.04723154201884</v>
      </c>
      <c r="F1951" s="76">
        <v>43.127521263116378</v>
      </c>
      <c r="G1951" s="77">
        <v>1</v>
      </c>
      <c r="H1951" s="80">
        <f t="shared" si="120"/>
        <v>30.793967507258472</v>
      </c>
      <c r="I1951" s="80">
        <f t="shared" si="121"/>
        <v>1000</v>
      </c>
      <c r="K1951" s="80">
        <f t="shared" si="122"/>
        <v>0</v>
      </c>
      <c r="L1951" s="80" t="str">
        <f t="shared" si="123"/>
        <v/>
      </c>
    </row>
    <row r="1952" spans="1:12" x14ac:dyDescent="0.8">
      <c r="A1952" s="74">
        <v>1951</v>
      </c>
      <c r="B1952" s="75">
        <v>-178176.81358801015</v>
      </c>
      <c r="C1952" s="76">
        <v>40.610719561242121</v>
      </c>
      <c r="D1952" s="76">
        <v>28.693360219404468</v>
      </c>
      <c r="E1952" s="76">
        <v>634.31825475801725</v>
      </c>
      <c r="F1952" s="76">
        <v>46.625625311330403</v>
      </c>
      <c r="G1952" s="77">
        <v>3</v>
      </c>
      <c r="H1952" s="80">
        <f t="shared" si="120"/>
        <v>46.625625311330403</v>
      </c>
      <c r="I1952" s="80">
        <f t="shared" si="121"/>
        <v>634.31825475801725</v>
      </c>
      <c r="K1952" s="80">
        <f t="shared" si="122"/>
        <v>634.31825475801725</v>
      </c>
      <c r="L1952" s="80">
        <f t="shared" si="123"/>
        <v>634.31825475801725</v>
      </c>
    </row>
    <row r="1953" spans="1:12" x14ac:dyDescent="0.8">
      <c r="A1953" s="74">
        <v>1952</v>
      </c>
      <c r="B1953" s="75">
        <v>234106.35972878058</v>
      </c>
      <c r="C1953" s="76">
        <v>40.257094355943195</v>
      </c>
      <c r="D1953" s="76">
        <v>32.301212946596245</v>
      </c>
      <c r="E1953" s="76">
        <v>643.27649209228935</v>
      </c>
      <c r="F1953" s="76">
        <v>40.558792847100122</v>
      </c>
      <c r="G1953" s="77">
        <v>2</v>
      </c>
      <c r="H1953" s="80">
        <f t="shared" si="120"/>
        <v>40.257094355943195</v>
      </c>
      <c r="I1953" s="80">
        <f t="shared" si="121"/>
        <v>1000</v>
      </c>
      <c r="K1953" s="80">
        <f t="shared" si="122"/>
        <v>0</v>
      </c>
      <c r="L1953" s="80" t="str">
        <f t="shared" si="123"/>
        <v/>
      </c>
    </row>
    <row r="1954" spans="1:12" x14ac:dyDescent="0.8">
      <c r="A1954" s="74">
        <v>1953</v>
      </c>
      <c r="B1954" s="75">
        <v>161065.74005358247</v>
      </c>
      <c r="C1954" s="76">
        <v>37.628654506164523</v>
      </c>
      <c r="D1954" s="76">
        <v>30.021439745805516</v>
      </c>
      <c r="E1954" s="76">
        <v>634.88591761100986</v>
      </c>
      <c r="F1954" s="76">
        <v>46.324291979007981</v>
      </c>
      <c r="G1954" s="77">
        <v>2</v>
      </c>
      <c r="H1954" s="80">
        <f t="shared" si="120"/>
        <v>37.628654506164523</v>
      </c>
      <c r="I1954" s="80">
        <f t="shared" si="121"/>
        <v>1000</v>
      </c>
      <c r="K1954" s="80">
        <f t="shared" si="122"/>
        <v>0</v>
      </c>
      <c r="L1954" s="80" t="str">
        <f t="shared" si="123"/>
        <v/>
      </c>
    </row>
    <row r="1955" spans="1:12" x14ac:dyDescent="0.8">
      <c r="A1955" s="74">
        <v>1954</v>
      </c>
      <c r="B1955" s="75">
        <v>338107.99609349063</v>
      </c>
      <c r="C1955" s="76">
        <v>32.950591893975584</v>
      </c>
      <c r="D1955" s="76">
        <v>23.639965403068327</v>
      </c>
      <c r="E1955" s="76">
        <v>539.2592149872354</v>
      </c>
      <c r="F1955" s="76">
        <v>47.043401935314584</v>
      </c>
      <c r="G1955" s="77">
        <v>2</v>
      </c>
      <c r="H1955" s="80">
        <f t="shared" si="120"/>
        <v>32.950591893975584</v>
      </c>
      <c r="I1955" s="80">
        <f t="shared" si="121"/>
        <v>1000</v>
      </c>
      <c r="K1955" s="80">
        <f t="shared" si="122"/>
        <v>0</v>
      </c>
      <c r="L1955" s="80" t="str">
        <f t="shared" si="123"/>
        <v/>
      </c>
    </row>
    <row r="1956" spans="1:12" x14ac:dyDescent="0.8">
      <c r="A1956" s="74">
        <v>1955</v>
      </c>
      <c r="B1956" s="75">
        <v>85054.112321493682</v>
      </c>
      <c r="C1956" s="76">
        <v>42.84009177449542</v>
      </c>
      <c r="D1956" s="76">
        <v>28.312349128255114</v>
      </c>
      <c r="E1956" s="76">
        <v>499.57090983803323</v>
      </c>
      <c r="F1956" s="76">
        <v>33.966296644969063</v>
      </c>
      <c r="G1956" s="77">
        <v>2</v>
      </c>
      <c r="H1956" s="80">
        <f t="shared" si="120"/>
        <v>42.84009177449542</v>
      </c>
      <c r="I1956" s="80">
        <f t="shared" si="121"/>
        <v>1000</v>
      </c>
      <c r="K1956" s="80">
        <f t="shared" si="122"/>
        <v>0</v>
      </c>
      <c r="L1956" s="80" t="str">
        <f t="shared" si="123"/>
        <v/>
      </c>
    </row>
    <row r="1957" spans="1:12" x14ac:dyDescent="0.8">
      <c r="A1957" s="74">
        <v>1956</v>
      </c>
      <c r="B1957" s="75">
        <v>181325.16755209095</v>
      </c>
      <c r="C1957" s="76">
        <v>35.88803966376755</v>
      </c>
      <c r="D1957" s="76">
        <v>29.834069096286136</v>
      </c>
      <c r="E1957" s="76">
        <v>713.98922422574333</v>
      </c>
      <c r="F1957" s="76">
        <v>49.480605710752023</v>
      </c>
      <c r="G1957" s="77">
        <v>2</v>
      </c>
      <c r="H1957" s="80">
        <f t="shared" si="120"/>
        <v>35.88803966376755</v>
      </c>
      <c r="I1957" s="80">
        <f t="shared" si="121"/>
        <v>1000</v>
      </c>
      <c r="K1957" s="80">
        <f t="shared" si="122"/>
        <v>0</v>
      </c>
      <c r="L1957" s="80" t="str">
        <f t="shared" si="123"/>
        <v/>
      </c>
    </row>
    <row r="1958" spans="1:12" x14ac:dyDescent="0.8">
      <c r="A1958" s="74">
        <v>1957</v>
      </c>
      <c r="B1958" s="75">
        <v>706254.62650988996</v>
      </c>
      <c r="C1958" s="76">
        <v>23.952817345221888</v>
      </c>
      <c r="D1958" s="76">
        <v>26.801981276420246</v>
      </c>
      <c r="E1958" s="76">
        <v>632.90351072146166</v>
      </c>
      <c r="F1958" s="76">
        <v>34.27188626201788</v>
      </c>
      <c r="G1958" s="77">
        <v>2</v>
      </c>
      <c r="H1958" s="80">
        <f t="shared" si="120"/>
        <v>23.952817345221888</v>
      </c>
      <c r="I1958" s="80">
        <f t="shared" si="121"/>
        <v>1000</v>
      </c>
      <c r="K1958" s="80">
        <f t="shared" si="122"/>
        <v>0</v>
      </c>
      <c r="L1958" s="80" t="str">
        <f t="shared" si="123"/>
        <v/>
      </c>
    </row>
    <row r="1959" spans="1:12" x14ac:dyDescent="0.8">
      <c r="A1959" s="74">
        <v>1958</v>
      </c>
      <c r="B1959" s="75">
        <v>300398.18582034018</v>
      </c>
      <c r="C1959" s="76">
        <v>36.257637468300565</v>
      </c>
      <c r="D1959" s="76">
        <v>25.256665660463387</v>
      </c>
      <c r="E1959" s="76">
        <v>497.90266383850735</v>
      </c>
      <c r="F1959" s="76">
        <v>39.944873054016128</v>
      </c>
      <c r="G1959" s="77">
        <v>2</v>
      </c>
      <c r="H1959" s="80">
        <f t="shared" si="120"/>
        <v>36.257637468300565</v>
      </c>
      <c r="I1959" s="80">
        <f t="shared" si="121"/>
        <v>1000</v>
      </c>
      <c r="K1959" s="80">
        <f t="shared" si="122"/>
        <v>0</v>
      </c>
      <c r="L1959" s="80" t="str">
        <f t="shared" si="123"/>
        <v/>
      </c>
    </row>
    <row r="1960" spans="1:12" x14ac:dyDescent="0.8">
      <c r="A1960" s="74">
        <v>1959</v>
      </c>
      <c r="B1960" s="75">
        <v>-12902.127235133434</v>
      </c>
      <c r="C1960" s="76">
        <v>34.129302828601944</v>
      </c>
      <c r="D1960" s="76">
        <v>24.833096495573891</v>
      </c>
      <c r="E1960" s="76">
        <v>534.21703625649229</v>
      </c>
      <c r="F1960" s="76">
        <v>34.549079234710227</v>
      </c>
      <c r="G1960" s="77">
        <v>3</v>
      </c>
      <c r="H1960" s="80">
        <f t="shared" si="120"/>
        <v>34.549079234710227</v>
      </c>
      <c r="I1960" s="80">
        <f t="shared" si="121"/>
        <v>534.21703625649229</v>
      </c>
      <c r="K1960" s="80">
        <f t="shared" si="122"/>
        <v>534.21703625649229</v>
      </c>
      <c r="L1960" s="80">
        <f t="shared" si="123"/>
        <v>534.21703625649229</v>
      </c>
    </row>
    <row r="1961" spans="1:12" x14ac:dyDescent="0.8">
      <c r="A1961" s="74">
        <v>1960</v>
      </c>
      <c r="B1961" s="75">
        <v>478090.63890970894</v>
      </c>
      <c r="C1961" s="76">
        <v>32.885084219207712</v>
      </c>
      <c r="D1961" s="76">
        <v>29.080412366171917</v>
      </c>
      <c r="E1961" s="76">
        <v>486.31372366033793</v>
      </c>
      <c r="F1961" s="76">
        <v>48.017887587705516</v>
      </c>
      <c r="G1961" s="77">
        <v>2</v>
      </c>
      <c r="H1961" s="80">
        <f t="shared" si="120"/>
        <v>32.885084219207712</v>
      </c>
      <c r="I1961" s="80">
        <f t="shared" si="121"/>
        <v>1000</v>
      </c>
      <c r="K1961" s="80">
        <f t="shared" si="122"/>
        <v>0</v>
      </c>
      <c r="L1961" s="80" t="str">
        <f t="shared" si="123"/>
        <v/>
      </c>
    </row>
    <row r="1962" spans="1:12" x14ac:dyDescent="0.8">
      <c r="A1962" s="74">
        <v>1961</v>
      </c>
      <c r="B1962" s="75">
        <v>102922.62875124183</v>
      </c>
      <c r="C1962" s="76">
        <v>42.155951397081374</v>
      </c>
      <c r="D1962" s="76">
        <v>24.192940351586703</v>
      </c>
      <c r="E1962" s="76">
        <v>566.13035103576271</v>
      </c>
      <c r="F1962" s="76">
        <v>47.259815589035561</v>
      </c>
      <c r="G1962" s="77">
        <v>2</v>
      </c>
      <c r="H1962" s="80">
        <f t="shared" si="120"/>
        <v>42.155951397081374</v>
      </c>
      <c r="I1962" s="80">
        <f t="shared" si="121"/>
        <v>1000</v>
      </c>
      <c r="K1962" s="80">
        <f t="shared" si="122"/>
        <v>0</v>
      </c>
      <c r="L1962" s="80" t="str">
        <f t="shared" si="123"/>
        <v/>
      </c>
    </row>
    <row r="1963" spans="1:12" x14ac:dyDescent="0.8">
      <c r="A1963" s="74">
        <v>1962</v>
      </c>
      <c r="B1963" s="75">
        <v>624996.11193420552</v>
      </c>
      <c r="C1963" s="76">
        <v>27.196701492640052</v>
      </c>
      <c r="D1963" s="76">
        <v>26.941209456315985</v>
      </c>
      <c r="E1963" s="76">
        <v>541.58428464463623</v>
      </c>
      <c r="F1963" s="76">
        <v>44.269953109020456</v>
      </c>
      <c r="G1963" s="77">
        <v>2</v>
      </c>
      <c r="H1963" s="80">
        <f t="shared" si="120"/>
        <v>27.196701492640052</v>
      </c>
      <c r="I1963" s="80">
        <f t="shared" si="121"/>
        <v>1000</v>
      </c>
      <c r="K1963" s="80">
        <f t="shared" si="122"/>
        <v>0</v>
      </c>
      <c r="L1963" s="80" t="str">
        <f t="shared" si="123"/>
        <v/>
      </c>
    </row>
    <row r="1964" spans="1:12" x14ac:dyDescent="0.8">
      <c r="A1964" s="74">
        <v>1963</v>
      </c>
      <c r="B1964" s="75">
        <v>279921.11899269302</v>
      </c>
      <c r="C1964" s="76">
        <v>34.254467289386085</v>
      </c>
      <c r="D1964" s="76">
        <v>28.547282499023119</v>
      </c>
      <c r="E1964" s="76">
        <v>435.66971791265746</v>
      </c>
      <c r="F1964" s="76">
        <v>34.816966966889133</v>
      </c>
      <c r="G1964" s="77">
        <v>2</v>
      </c>
      <c r="H1964" s="80">
        <f t="shared" si="120"/>
        <v>34.254467289386085</v>
      </c>
      <c r="I1964" s="80">
        <f t="shared" si="121"/>
        <v>1000</v>
      </c>
      <c r="K1964" s="80">
        <f t="shared" si="122"/>
        <v>0</v>
      </c>
      <c r="L1964" s="80" t="str">
        <f t="shared" si="123"/>
        <v/>
      </c>
    </row>
    <row r="1965" spans="1:12" x14ac:dyDescent="0.8">
      <c r="A1965" s="74">
        <v>1964</v>
      </c>
      <c r="B1965" s="75">
        <v>267123.10579486191</v>
      </c>
      <c r="C1965" s="76">
        <v>33.982148887134784</v>
      </c>
      <c r="D1965" s="76">
        <v>27.738267947937242</v>
      </c>
      <c r="E1965" s="76">
        <v>615.4647549709523</v>
      </c>
      <c r="F1965" s="76">
        <v>42.597665267318511</v>
      </c>
      <c r="G1965" s="77">
        <v>2</v>
      </c>
      <c r="H1965" s="80">
        <f t="shared" si="120"/>
        <v>33.982148887134784</v>
      </c>
      <c r="I1965" s="80">
        <f t="shared" si="121"/>
        <v>1000</v>
      </c>
      <c r="K1965" s="80">
        <f t="shared" si="122"/>
        <v>0</v>
      </c>
      <c r="L1965" s="80" t="str">
        <f t="shared" si="123"/>
        <v/>
      </c>
    </row>
    <row r="1966" spans="1:12" x14ac:dyDescent="0.8">
      <c r="A1966" s="74">
        <v>1965</v>
      </c>
      <c r="B1966" s="75">
        <v>243810.17616081843</v>
      </c>
      <c r="C1966" s="76">
        <v>35.741158312655273</v>
      </c>
      <c r="D1966" s="76">
        <v>30.657523241216833</v>
      </c>
      <c r="E1966" s="76">
        <v>726.50084026052082</v>
      </c>
      <c r="F1966" s="76">
        <v>47.890524265280007</v>
      </c>
      <c r="G1966" s="77">
        <v>2</v>
      </c>
      <c r="H1966" s="80">
        <f t="shared" si="120"/>
        <v>35.741158312655273</v>
      </c>
      <c r="I1966" s="80">
        <f t="shared" si="121"/>
        <v>1000</v>
      </c>
      <c r="K1966" s="80">
        <f t="shared" si="122"/>
        <v>0</v>
      </c>
      <c r="L1966" s="80" t="str">
        <f t="shared" si="123"/>
        <v/>
      </c>
    </row>
    <row r="1967" spans="1:12" x14ac:dyDescent="0.8">
      <c r="A1967" s="74">
        <v>1966</v>
      </c>
      <c r="B1967" s="75">
        <v>395881.57421625103</v>
      </c>
      <c r="C1967" s="76">
        <v>41.838372741041482</v>
      </c>
      <c r="D1967" s="76">
        <v>32.165005204140023</v>
      </c>
      <c r="E1967" s="76">
        <v>504.36147446223066</v>
      </c>
      <c r="F1967" s="76">
        <v>36.796414606053247</v>
      </c>
      <c r="G1967" s="77">
        <v>1</v>
      </c>
      <c r="H1967" s="80">
        <f t="shared" si="120"/>
        <v>32.165005204140023</v>
      </c>
      <c r="I1967" s="80">
        <f t="shared" si="121"/>
        <v>1000</v>
      </c>
      <c r="K1967" s="80">
        <f t="shared" si="122"/>
        <v>0</v>
      </c>
      <c r="L1967" s="80" t="str">
        <f t="shared" si="123"/>
        <v/>
      </c>
    </row>
    <row r="1968" spans="1:12" x14ac:dyDescent="0.8">
      <c r="A1968" s="74">
        <v>1967</v>
      </c>
      <c r="B1968" s="75">
        <v>132532.68729738146</v>
      </c>
      <c r="C1968" s="76">
        <v>39.871670484822793</v>
      </c>
      <c r="D1968" s="76">
        <v>25.704766568215355</v>
      </c>
      <c r="E1968" s="76">
        <v>606.11443585455959</v>
      </c>
      <c r="F1968" s="76">
        <v>39.484749377319432</v>
      </c>
      <c r="G1968" s="77">
        <v>2</v>
      </c>
      <c r="H1968" s="80">
        <f t="shared" si="120"/>
        <v>39.871670484822793</v>
      </c>
      <c r="I1968" s="80">
        <f t="shared" si="121"/>
        <v>1000</v>
      </c>
      <c r="K1968" s="80">
        <f t="shared" si="122"/>
        <v>0</v>
      </c>
      <c r="L1968" s="80" t="str">
        <f t="shared" si="123"/>
        <v/>
      </c>
    </row>
    <row r="1969" spans="1:12" x14ac:dyDescent="0.8">
      <c r="A1969" s="74">
        <v>1968</v>
      </c>
      <c r="B1969" s="75">
        <v>276807.16500390158</v>
      </c>
      <c r="C1969" s="76">
        <v>37.430393245390739</v>
      </c>
      <c r="D1969" s="76">
        <v>26.548046718199906</v>
      </c>
      <c r="E1969" s="76">
        <v>555.52784951051342</v>
      </c>
      <c r="F1969" s="76">
        <v>44.720677350077352</v>
      </c>
      <c r="G1969" s="77">
        <v>2</v>
      </c>
      <c r="H1969" s="80">
        <f t="shared" si="120"/>
        <v>37.430393245390739</v>
      </c>
      <c r="I1969" s="80">
        <f t="shared" si="121"/>
        <v>1000</v>
      </c>
      <c r="K1969" s="80">
        <f t="shared" si="122"/>
        <v>0</v>
      </c>
      <c r="L1969" s="80" t="str">
        <f t="shared" si="123"/>
        <v/>
      </c>
    </row>
    <row r="1970" spans="1:12" x14ac:dyDescent="0.8">
      <c r="A1970" s="74">
        <v>1969</v>
      </c>
      <c r="B1970" s="75">
        <v>-18307.507603393402</v>
      </c>
      <c r="C1970" s="76">
        <v>31.901628284195667</v>
      </c>
      <c r="D1970" s="76">
        <v>23.175370341586341</v>
      </c>
      <c r="E1970" s="76">
        <v>577.64056999264335</v>
      </c>
      <c r="F1970" s="76">
        <v>33.327280386820327</v>
      </c>
      <c r="G1970" s="77">
        <v>3</v>
      </c>
      <c r="H1970" s="80">
        <f t="shared" si="120"/>
        <v>33.327280386820327</v>
      </c>
      <c r="I1970" s="80">
        <f t="shared" si="121"/>
        <v>577.64056999264335</v>
      </c>
      <c r="K1970" s="80">
        <f t="shared" si="122"/>
        <v>577.64056999264335</v>
      </c>
      <c r="L1970" s="80">
        <f t="shared" si="123"/>
        <v>577.64056999264335</v>
      </c>
    </row>
    <row r="1971" spans="1:12" x14ac:dyDescent="0.8">
      <c r="A1971" s="74">
        <v>1970</v>
      </c>
      <c r="B1971" s="75">
        <v>164553.73668592609</v>
      </c>
      <c r="C1971" s="76">
        <v>38.039105880368801</v>
      </c>
      <c r="D1971" s="76">
        <v>27.522895403945917</v>
      </c>
      <c r="E1971" s="76">
        <v>475.63575994467448</v>
      </c>
      <c r="F1971" s="76">
        <v>41.160692602695505</v>
      </c>
      <c r="G1971" s="77">
        <v>2</v>
      </c>
      <c r="H1971" s="80">
        <f t="shared" si="120"/>
        <v>38.039105880368801</v>
      </c>
      <c r="I1971" s="80">
        <f t="shared" si="121"/>
        <v>1000</v>
      </c>
      <c r="K1971" s="80">
        <f t="shared" si="122"/>
        <v>0</v>
      </c>
      <c r="L1971" s="80" t="str">
        <f t="shared" si="123"/>
        <v/>
      </c>
    </row>
    <row r="1972" spans="1:12" x14ac:dyDescent="0.8">
      <c r="A1972" s="74">
        <v>1971</v>
      </c>
      <c r="B1972" s="75">
        <v>96855.873352760449</v>
      </c>
      <c r="C1972" s="76">
        <v>42.771499486719271</v>
      </c>
      <c r="D1972" s="76">
        <v>27.412077011978759</v>
      </c>
      <c r="E1972" s="76">
        <v>464.68096662445305</v>
      </c>
      <c r="F1972" s="76">
        <v>51.356912397458586</v>
      </c>
      <c r="G1972" s="77">
        <v>2</v>
      </c>
      <c r="H1972" s="80">
        <f t="shared" si="120"/>
        <v>42.771499486719271</v>
      </c>
      <c r="I1972" s="80">
        <f t="shared" si="121"/>
        <v>1000</v>
      </c>
      <c r="K1972" s="80">
        <f t="shared" si="122"/>
        <v>0</v>
      </c>
      <c r="L1972" s="80" t="str">
        <f t="shared" si="123"/>
        <v/>
      </c>
    </row>
    <row r="1973" spans="1:12" x14ac:dyDescent="0.8">
      <c r="A1973" s="74">
        <v>1972</v>
      </c>
      <c r="B1973" s="75">
        <v>448617.67606834811</v>
      </c>
      <c r="C1973" s="76">
        <v>33.302212282558344</v>
      </c>
      <c r="D1973" s="76">
        <v>23.550029424454081</v>
      </c>
      <c r="E1973" s="76">
        <v>528.77090711019173</v>
      </c>
      <c r="F1973" s="76">
        <v>40.619566304603659</v>
      </c>
      <c r="G1973" s="77">
        <v>2</v>
      </c>
      <c r="H1973" s="80">
        <f t="shared" si="120"/>
        <v>33.302212282558344</v>
      </c>
      <c r="I1973" s="80">
        <f t="shared" si="121"/>
        <v>1000</v>
      </c>
      <c r="K1973" s="80">
        <f t="shared" si="122"/>
        <v>0</v>
      </c>
      <c r="L1973" s="80" t="str">
        <f t="shared" si="123"/>
        <v/>
      </c>
    </row>
    <row r="1974" spans="1:12" x14ac:dyDescent="0.8">
      <c r="A1974" s="74">
        <v>1973</v>
      </c>
      <c r="B1974" s="75">
        <v>61237.209637673106</v>
      </c>
      <c r="C1974" s="76">
        <v>44.587072178399708</v>
      </c>
      <c r="D1974" s="76">
        <v>32.481490854988756</v>
      </c>
      <c r="E1974" s="76">
        <v>509.01284049453267</v>
      </c>
      <c r="F1974" s="76">
        <v>45.112841389556465</v>
      </c>
      <c r="G1974" s="77">
        <v>2</v>
      </c>
      <c r="H1974" s="80">
        <f t="shared" si="120"/>
        <v>44.587072178399708</v>
      </c>
      <c r="I1974" s="80">
        <f t="shared" si="121"/>
        <v>1000</v>
      </c>
      <c r="K1974" s="80">
        <f t="shared" si="122"/>
        <v>0</v>
      </c>
      <c r="L1974" s="80" t="str">
        <f t="shared" si="123"/>
        <v/>
      </c>
    </row>
    <row r="1975" spans="1:12" x14ac:dyDescent="0.8">
      <c r="A1975" s="74">
        <v>1974</v>
      </c>
      <c r="B1975" s="75">
        <v>-215922.56842938252</v>
      </c>
      <c r="C1975" s="76">
        <v>40.014577293513419</v>
      </c>
      <c r="D1975" s="76">
        <v>29.565128934467243</v>
      </c>
      <c r="E1975" s="76">
        <v>504.32859644509057</v>
      </c>
      <c r="F1975" s="76">
        <v>43.357362129135204</v>
      </c>
      <c r="G1975" s="77">
        <v>3</v>
      </c>
      <c r="H1975" s="80">
        <f t="shared" si="120"/>
        <v>43.357362129135204</v>
      </c>
      <c r="I1975" s="80">
        <f t="shared" si="121"/>
        <v>504.32859644509057</v>
      </c>
      <c r="K1975" s="80">
        <f t="shared" si="122"/>
        <v>504.32859644509057</v>
      </c>
      <c r="L1975" s="80">
        <f t="shared" si="123"/>
        <v>504.32859644509057</v>
      </c>
    </row>
    <row r="1976" spans="1:12" x14ac:dyDescent="0.8">
      <c r="A1976" s="74">
        <v>1975</v>
      </c>
      <c r="B1976" s="75">
        <v>-221261.00907813129</v>
      </c>
      <c r="C1976" s="76">
        <v>34.452728253259352</v>
      </c>
      <c r="D1976" s="76">
        <v>28.874252035753386</v>
      </c>
      <c r="E1976" s="76">
        <v>710.93776882798818</v>
      </c>
      <c r="F1976" s="76">
        <v>49.133955556469992</v>
      </c>
      <c r="G1976" s="77">
        <v>3</v>
      </c>
      <c r="H1976" s="80">
        <f t="shared" si="120"/>
        <v>49.133955556469992</v>
      </c>
      <c r="I1976" s="80">
        <f t="shared" si="121"/>
        <v>710.93776882798818</v>
      </c>
      <c r="K1976" s="80">
        <f t="shared" si="122"/>
        <v>710.93776882798818</v>
      </c>
      <c r="L1976" s="80">
        <f t="shared" si="123"/>
        <v>710.93776882798818</v>
      </c>
    </row>
    <row r="1977" spans="1:12" x14ac:dyDescent="0.8">
      <c r="A1977" s="74">
        <v>1976</v>
      </c>
      <c r="B1977" s="75">
        <v>479544.42615854135</v>
      </c>
      <c r="C1977" s="76">
        <v>30.625321540899805</v>
      </c>
      <c r="D1977" s="76">
        <v>32.684279525518555</v>
      </c>
      <c r="E1977" s="76">
        <v>599.56981949855196</v>
      </c>
      <c r="F1977" s="76">
        <v>44.939441850448041</v>
      </c>
      <c r="G1977" s="77">
        <v>2</v>
      </c>
      <c r="H1977" s="80">
        <f t="shared" si="120"/>
        <v>30.625321540899805</v>
      </c>
      <c r="I1977" s="80">
        <f t="shared" si="121"/>
        <v>1000</v>
      </c>
      <c r="K1977" s="80">
        <f t="shared" si="122"/>
        <v>0</v>
      </c>
      <c r="L1977" s="80" t="str">
        <f t="shared" si="123"/>
        <v/>
      </c>
    </row>
    <row r="1978" spans="1:12" x14ac:dyDescent="0.8">
      <c r="A1978" s="74">
        <v>1977</v>
      </c>
      <c r="B1978" s="75">
        <v>97682.933328509564</v>
      </c>
      <c r="C1978" s="76">
        <v>40.680667505388939</v>
      </c>
      <c r="D1978" s="76">
        <v>28.736964032817681</v>
      </c>
      <c r="E1978" s="76">
        <v>669.72558785247759</v>
      </c>
      <c r="F1978" s="76">
        <v>35.245470439332664</v>
      </c>
      <c r="G1978" s="77">
        <v>2</v>
      </c>
      <c r="H1978" s="80">
        <f t="shared" si="120"/>
        <v>40.680667505388939</v>
      </c>
      <c r="I1978" s="80">
        <f t="shared" si="121"/>
        <v>1000</v>
      </c>
      <c r="K1978" s="80">
        <f t="shared" si="122"/>
        <v>0</v>
      </c>
      <c r="L1978" s="80" t="str">
        <f t="shared" si="123"/>
        <v/>
      </c>
    </row>
    <row r="1979" spans="1:12" x14ac:dyDescent="0.8">
      <c r="A1979" s="74">
        <v>1978</v>
      </c>
      <c r="B1979" s="75">
        <v>272460.23050030461</v>
      </c>
      <c r="C1979" s="76">
        <v>35.52956193757997</v>
      </c>
      <c r="D1979" s="76">
        <v>29.273667901681527</v>
      </c>
      <c r="E1979" s="76">
        <v>521.25811635225818</v>
      </c>
      <c r="F1979" s="76">
        <v>43.909258534343195</v>
      </c>
      <c r="G1979" s="77">
        <v>2</v>
      </c>
      <c r="H1979" s="80">
        <f t="shared" si="120"/>
        <v>35.52956193757997</v>
      </c>
      <c r="I1979" s="80">
        <f t="shared" si="121"/>
        <v>1000</v>
      </c>
      <c r="K1979" s="80">
        <f t="shared" si="122"/>
        <v>0</v>
      </c>
      <c r="L1979" s="80" t="str">
        <f t="shared" si="123"/>
        <v/>
      </c>
    </row>
    <row r="1980" spans="1:12" x14ac:dyDescent="0.8">
      <c r="A1980" s="74">
        <v>1979</v>
      </c>
      <c r="B1980" s="75">
        <v>254973.65619129059</v>
      </c>
      <c r="C1980" s="76">
        <v>33.261078052757867</v>
      </c>
      <c r="D1980" s="76">
        <v>23.153763344513454</v>
      </c>
      <c r="E1980" s="76">
        <v>557.42320559926907</v>
      </c>
      <c r="F1980" s="76">
        <v>32.557369697328106</v>
      </c>
      <c r="G1980" s="77">
        <v>2</v>
      </c>
      <c r="H1980" s="80">
        <f t="shared" si="120"/>
        <v>33.261078052757867</v>
      </c>
      <c r="I1980" s="80">
        <f t="shared" si="121"/>
        <v>1000</v>
      </c>
      <c r="K1980" s="80">
        <f t="shared" si="122"/>
        <v>0</v>
      </c>
      <c r="L1980" s="80" t="str">
        <f t="shared" si="123"/>
        <v/>
      </c>
    </row>
    <row r="1981" spans="1:12" x14ac:dyDescent="0.8">
      <c r="A1981" s="74">
        <v>1980</v>
      </c>
      <c r="B1981" s="75">
        <v>-55581.010574873537</v>
      </c>
      <c r="C1981" s="76">
        <v>44.932724852198469</v>
      </c>
      <c r="D1981" s="76">
        <v>30.198823569668505</v>
      </c>
      <c r="E1981" s="76">
        <v>628.95501742899501</v>
      </c>
      <c r="F1981" s="76">
        <v>43.263299465830386</v>
      </c>
      <c r="G1981" s="77">
        <v>3</v>
      </c>
      <c r="H1981" s="80">
        <f t="shared" si="120"/>
        <v>43.263299465830386</v>
      </c>
      <c r="I1981" s="80">
        <f t="shared" si="121"/>
        <v>628.95501742899501</v>
      </c>
      <c r="K1981" s="80">
        <f t="shared" si="122"/>
        <v>628.95501742899501</v>
      </c>
      <c r="L1981" s="80">
        <f t="shared" si="123"/>
        <v>628.95501742899501</v>
      </c>
    </row>
    <row r="1982" spans="1:12" x14ac:dyDescent="0.8">
      <c r="A1982" s="74">
        <v>1981</v>
      </c>
      <c r="B1982" s="75">
        <v>351893.33457334386</v>
      </c>
      <c r="C1982" s="76">
        <v>29.603796846565956</v>
      </c>
      <c r="D1982" s="76">
        <v>30.565673443060529</v>
      </c>
      <c r="E1982" s="76">
        <v>491.72916930842632</v>
      </c>
      <c r="F1982" s="76">
        <v>32.442904972470643</v>
      </c>
      <c r="G1982" s="77">
        <v>1</v>
      </c>
      <c r="H1982" s="80">
        <f t="shared" si="120"/>
        <v>30.565673443060529</v>
      </c>
      <c r="I1982" s="80">
        <f t="shared" si="121"/>
        <v>1000</v>
      </c>
      <c r="K1982" s="80">
        <f t="shared" si="122"/>
        <v>0</v>
      </c>
      <c r="L1982" s="80" t="str">
        <f t="shared" si="123"/>
        <v/>
      </c>
    </row>
    <row r="1983" spans="1:12" x14ac:dyDescent="0.8">
      <c r="A1983" s="74">
        <v>1982</v>
      </c>
      <c r="B1983" s="75">
        <v>246235.54483127221</v>
      </c>
      <c r="C1983" s="76">
        <v>34.307638221245497</v>
      </c>
      <c r="D1983" s="76">
        <v>23.976502471639833</v>
      </c>
      <c r="E1983" s="76">
        <v>618.06319138610104</v>
      </c>
      <c r="F1983" s="76">
        <v>49.539533647507852</v>
      </c>
      <c r="G1983" s="77">
        <v>2</v>
      </c>
      <c r="H1983" s="80">
        <f t="shared" si="120"/>
        <v>34.307638221245497</v>
      </c>
      <c r="I1983" s="80">
        <f t="shared" si="121"/>
        <v>1000</v>
      </c>
      <c r="K1983" s="80">
        <f t="shared" si="122"/>
        <v>0</v>
      </c>
      <c r="L1983" s="80" t="str">
        <f t="shared" si="123"/>
        <v/>
      </c>
    </row>
    <row r="1984" spans="1:12" x14ac:dyDescent="0.8">
      <c r="A1984" s="74">
        <v>1983</v>
      </c>
      <c r="B1984" s="75">
        <v>363574.65182862198</v>
      </c>
      <c r="C1984" s="76">
        <v>33.534430875834204</v>
      </c>
      <c r="D1984" s="76">
        <v>24.994152468262328</v>
      </c>
      <c r="E1984" s="76">
        <v>586.37588840680712</v>
      </c>
      <c r="F1984" s="76">
        <v>45.083325908271689</v>
      </c>
      <c r="G1984" s="77">
        <v>1</v>
      </c>
      <c r="H1984" s="80">
        <f t="shared" si="120"/>
        <v>24.994152468262328</v>
      </c>
      <c r="I1984" s="80">
        <f t="shared" si="121"/>
        <v>1000</v>
      </c>
      <c r="K1984" s="80">
        <f t="shared" si="122"/>
        <v>0</v>
      </c>
      <c r="L1984" s="80" t="str">
        <f t="shared" si="123"/>
        <v/>
      </c>
    </row>
    <row r="1985" spans="1:12" x14ac:dyDescent="0.8">
      <c r="A1985" s="74">
        <v>1984</v>
      </c>
      <c r="B1985" s="75">
        <v>495685.09588760627</v>
      </c>
      <c r="C1985" s="76">
        <v>32.614960398771643</v>
      </c>
      <c r="D1985" s="76">
        <v>23.68364847788904</v>
      </c>
      <c r="E1985" s="76">
        <v>575.52801754893812</v>
      </c>
      <c r="F1985" s="76">
        <v>39.584506869455524</v>
      </c>
      <c r="G1985" s="77">
        <v>2</v>
      </c>
      <c r="H1985" s="80">
        <f t="shared" si="120"/>
        <v>32.614960398771643</v>
      </c>
      <c r="I1985" s="80">
        <f t="shared" si="121"/>
        <v>1000</v>
      </c>
      <c r="K1985" s="80">
        <f t="shared" si="122"/>
        <v>0</v>
      </c>
      <c r="L1985" s="80" t="str">
        <f t="shared" si="123"/>
        <v/>
      </c>
    </row>
    <row r="1986" spans="1:12" x14ac:dyDescent="0.8">
      <c r="A1986" s="74">
        <v>1985</v>
      </c>
      <c r="B1986" s="75">
        <v>539061.54984076624</v>
      </c>
      <c r="C1986" s="76">
        <v>26.934562390077943</v>
      </c>
      <c r="D1986" s="76">
        <v>31.616359633218174</v>
      </c>
      <c r="E1986" s="76">
        <v>441.60624957730329</v>
      </c>
      <c r="F1986" s="76">
        <v>49.751602884469754</v>
      </c>
      <c r="G1986" s="77">
        <v>1</v>
      </c>
      <c r="H1986" s="80">
        <f t="shared" si="120"/>
        <v>31.616359633218174</v>
      </c>
      <c r="I1986" s="80">
        <f t="shared" si="121"/>
        <v>1000</v>
      </c>
      <c r="K1986" s="80">
        <f t="shared" si="122"/>
        <v>0</v>
      </c>
      <c r="L1986" s="80" t="str">
        <f t="shared" si="123"/>
        <v/>
      </c>
    </row>
    <row r="1987" spans="1:12" x14ac:dyDescent="0.8">
      <c r="A1987" s="74">
        <v>1986</v>
      </c>
      <c r="B1987" s="75">
        <v>279996.37393341772</v>
      </c>
      <c r="C1987" s="76">
        <v>35.50547703503743</v>
      </c>
      <c r="D1987" s="76">
        <v>24.404122887063959</v>
      </c>
      <c r="E1987" s="76">
        <v>795.62683850737653</v>
      </c>
      <c r="F1987" s="76">
        <v>40.133743346898171</v>
      </c>
      <c r="G1987" s="77">
        <v>2</v>
      </c>
      <c r="H1987" s="80">
        <f t="shared" ref="H1987:H2050" si="124">IF($G1987 = 1, $D1987, IF($G1987 = 2, $C1987, IF($G1987 = 3, $F1987)))</f>
        <v>35.50547703503743</v>
      </c>
      <c r="I1987" s="80">
        <f t="shared" ref="I1987:I2050" si="125">IF($G1987 = 1, 1000, IF($G1987 = 2, 1000, IF($G1987 = 3, $E1987)))</f>
        <v>1000</v>
      </c>
      <c r="K1987" s="80">
        <f t="shared" ref="K1987:K2050" si="126">IF($G1987 = 3, $E1987, 0)</f>
        <v>0</v>
      </c>
      <c r="L1987" s="80" t="str">
        <f t="shared" ref="L1987:L2050" si="127">IF($G1987 = 3, $E1987, "")</f>
        <v/>
      </c>
    </row>
    <row r="1988" spans="1:12" x14ac:dyDescent="0.8">
      <c r="A1988" s="74">
        <v>1987</v>
      </c>
      <c r="B1988" s="75">
        <v>-277687.14546208736</v>
      </c>
      <c r="C1988" s="76">
        <v>43.80603088008381</v>
      </c>
      <c r="D1988" s="76">
        <v>30.022070718191404</v>
      </c>
      <c r="E1988" s="76">
        <v>518.45719611755726</v>
      </c>
      <c r="F1988" s="76">
        <v>48.374684479748467</v>
      </c>
      <c r="G1988" s="77">
        <v>3</v>
      </c>
      <c r="H1988" s="80">
        <f t="shared" si="124"/>
        <v>48.374684479748467</v>
      </c>
      <c r="I1988" s="80">
        <f t="shared" si="125"/>
        <v>518.45719611755726</v>
      </c>
      <c r="K1988" s="80">
        <f t="shared" si="126"/>
        <v>518.45719611755726</v>
      </c>
      <c r="L1988" s="80">
        <f t="shared" si="127"/>
        <v>518.45719611755726</v>
      </c>
    </row>
    <row r="1989" spans="1:12" x14ac:dyDescent="0.8">
      <c r="A1989" s="74">
        <v>1988</v>
      </c>
      <c r="B1989" s="75">
        <v>162625.7879391436</v>
      </c>
      <c r="C1989" s="76">
        <v>33.874414907037675</v>
      </c>
      <c r="D1989" s="76">
        <v>27.894926687061517</v>
      </c>
      <c r="E1989" s="76">
        <v>479.0177029274713</v>
      </c>
      <c r="F1989" s="76">
        <v>32.277596831689181</v>
      </c>
      <c r="G1989" s="77">
        <v>2</v>
      </c>
      <c r="H1989" s="80">
        <f t="shared" si="124"/>
        <v>33.874414907037675</v>
      </c>
      <c r="I1989" s="80">
        <f t="shared" si="125"/>
        <v>1000</v>
      </c>
      <c r="K1989" s="80">
        <f t="shared" si="126"/>
        <v>0</v>
      </c>
      <c r="L1989" s="80" t="str">
        <f t="shared" si="127"/>
        <v/>
      </c>
    </row>
    <row r="1990" spans="1:12" x14ac:dyDescent="0.8">
      <c r="A1990" s="74">
        <v>1989</v>
      </c>
      <c r="B1990" s="75">
        <v>348973.47795902775</v>
      </c>
      <c r="C1990" s="76">
        <v>30.124861536218162</v>
      </c>
      <c r="D1990" s="76">
        <v>24.231446908905614</v>
      </c>
      <c r="E1990" s="76">
        <v>522.33134097103925</v>
      </c>
      <c r="F1990" s="76">
        <v>36.602175813772952</v>
      </c>
      <c r="G1990" s="77">
        <v>1</v>
      </c>
      <c r="H1990" s="80">
        <f t="shared" si="124"/>
        <v>24.231446908905614</v>
      </c>
      <c r="I1990" s="80">
        <f t="shared" si="125"/>
        <v>1000</v>
      </c>
      <c r="K1990" s="80">
        <f t="shared" si="126"/>
        <v>0</v>
      </c>
      <c r="L1990" s="80" t="str">
        <f t="shared" si="127"/>
        <v/>
      </c>
    </row>
    <row r="1991" spans="1:12" x14ac:dyDescent="0.8">
      <c r="A1991" s="74">
        <v>1990</v>
      </c>
      <c r="B1991" s="75">
        <v>343443.9843807891</v>
      </c>
      <c r="C1991" s="76">
        <v>34.114960601928864</v>
      </c>
      <c r="D1991" s="76">
        <v>33.352685477416003</v>
      </c>
      <c r="E1991" s="76">
        <v>447.04667761420916</v>
      </c>
      <c r="F1991" s="76">
        <v>51.971774511342055</v>
      </c>
      <c r="G1991" s="77">
        <v>2</v>
      </c>
      <c r="H1991" s="80">
        <f t="shared" si="124"/>
        <v>34.114960601928864</v>
      </c>
      <c r="I1991" s="80">
        <f t="shared" si="125"/>
        <v>1000</v>
      </c>
      <c r="K1991" s="80">
        <f t="shared" si="126"/>
        <v>0</v>
      </c>
      <c r="L1991" s="80" t="str">
        <f t="shared" si="127"/>
        <v/>
      </c>
    </row>
    <row r="1992" spans="1:12" x14ac:dyDescent="0.8">
      <c r="A1992" s="74">
        <v>1991</v>
      </c>
      <c r="B1992" s="75">
        <v>325328.58292307076</v>
      </c>
      <c r="C1992" s="76">
        <v>36.05257628456458</v>
      </c>
      <c r="D1992" s="76">
        <v>24.375555854420245</v>
      </c>
      <c r="E1992" s="76">
        <v>619.96074215669523</v>
      </c>
      <c r="F1992" s="76">
        <v>52.164040166003439</v>
      </c>
      <c r="G1992" s="77">
        <v>2</v>
      </c>
      <c r="H1992" s="80">
        <f t="shared" si="124"/>
        <v>36.05257628456458</v>
      </c>
      <c r="I1992" s="80">
        <f t="shared" si="125"/>
        <v>1000</v>
      </c>
      <c r="K1992" s="80">
        <f t="shared" si="126"/>
        <v>0</v>
      </c>
      <c r="L1992" s="80" t="str">
        <f t="shared" si="127"/>
        <v/>
      </c>
    </row>
    <row r="1993" spans="1:12" x14ac:dyDescent="0.8">
      <c r="A1993" s="74">
        <v>1992</v>
      </c>
      <c r="B1993" s="75">
        <v>422286.50138670951</v>
      </c>
      <c r="C1993" s="76">
        <v>35.188367072943755</v>
      </c>
      <c r="D1993" s="76">
        <v>28.666917387812607</v>
      </c>
      <c r="E1993" s="76">
        <v>595.8125512783588</v>
      </c>
      <c r="F1993" s="76">
        <v>43.488479546816997</v>
      </c>
      <c r="G1993" s="77">
        <v>1</v>
      </c>
      <c r="H1993" s="80">
        <f t="shared" si="124"/>
        <v>28.666917387812607</v>
      </c>
      <c r="I1993" s="80">
        <f t="shared" si="125"/>
        <v>1000</v>
      </c>
      <c r="K1993" s="80">
        <f t="shared" si="126"/>
        <v>0</v>
      </c>
      <c r="L1993" s="80" t="str">
        <f t="shared" si="127"/>
        <v/>
      </c>
    </row>
    <row r="1994" spans="1:12" x14ac:dyDescent="0.8">
      <c r="A1994" s="74">
        <v>1993</v>
      </c>
      <c r="B1994" s="75">
        <v>415764.60993581126</v>
      </c>
      <c r="C1994" s="76">
        <v>30.893943621063421</v>
      </c>
      <c r="D1994" s="76">
        <v>26.834976627298708</v>
      </c>
      <c r="E1994" s="76">
        <v>405.44265755538913</v>
      </c>
      <c r="F1994" s="76">
        <v>41.63008643239948</v>
      </c>
      <c r="G1994" s="77">
        <v>2</v>
      </c>
      <c r="H1994" s="80">
        <f t="shared" si="124"/>
        <v>30.893943621063421</v>
      </c>
      <c r="I1994" s="80">
        <f t="shared" si="125"/>
        <v>1000</v>
      </c>
      <c r="K1994" s="80">
        <f t="shared" si="126"/>
        <v>0</v>
      </c>
      <c r="L1994" s="80" t="str">
        <f t="shared" si="127"/>
        <v/>
      </c>
    </row>
    <row r="1995" spans="1:12" x14ac:dyDescent="0.8">
      <c r="A1995" s="74">
        <v>1994</v>
      </c>
      <c r="B1995" s="75">
        <v>-215694.30853629042</v>
      </c>
      <c r="C1995" s="76">
        <v>34.67212998661487</v>
      </c>
      <c r="D1995" s="76">
        <v>29.368973447856821</v>
      </c>
      <c r="E1995" s="76">
        <v>568.59587583824896</v>
      </c>
      <c r="F1995" s="76">
        <v>44.690017881119715</v>
      </c>
      <c r="G1995" s="77">
        <v>3</v>
      </c>
      <c r="H1995" s="80">
        <f t="shared" si="124"/>
        <v>44.690017881119715</v>
      </c>
      <c r="I1995" s="80">
        <f t="shared" si="125"/>
        <v>568.59587583824896</v>
      </c>
      <c r="K1995" s="80">
        <f t="shared" si="126"/>
        <v>568.59587583824896</v>
      </c>
      <c r="L1995" s="80">
        <f t="shared" si="127"/>
        <v>568.59587583824896</v>
      </c>
    </row>
    <row r="1996" spans="1:12" x14ac:dyDescent="0.8">
      <c r="A1996" s="74">
        <v>1995</v>
      </c>
      <c r="B1996" s="75">
        <v>321643.81274612295</v>
      </c>
      <c r="C1996" s="76">
        <v>34.072018310581782</v>
      </c>
      <c r="D1996" s="76">
        <v>29.380787573612174</v>
      </c>
      <c r="E1996" s="76">
        <v>517.40629017545541</v>
      </c>
      <c r="F1996" s="76">
        <v>36.641427656710178</v>
      </c>
      <c r="G1996" s="77">
        <v>2</v>
      </c>
      <c r="H1996" s="80">
        <f t="shared" si="124"/>
        <v>34.072018310581782</v>
      </c>
      <c r="I1996" s="80">
        <f t="shared" si="125"/>
        <v>1000</v>
      </c>
      <c r="K1996" s="80">
        <f t="shared" si="126"/>
        <v>0</v>
      </c>
      <c r="L1996" s="80" t="str">
        <f t="shared" si="127"/>
        <v/>
      </c>
    </row>
    <row r="1997" spans="1:12" x14ac:dyDescent="0.8">
      <c r="A1997" s="74">
        <v>1996</v>
      </c>
      <c r="B1997" s="75">
        <v>149686.45482183294</v>
      </c>
      <c r="C1997" s="76">
        <v>42.292780692831471</v>
      </c>
      <c r="D1997" s="76">
        <v>29.46738671290839</v>
      </c>
      <c r="E1997" s="76">
        <v>727.63685927476638</v>
      </c>
      <c r="F1997" s="76">
        <v>35.698884787012794</v>
      </c>
      <c r="G1997" s="77">
        <v>2</v>
      </c>
      <c r="H1997" s="80">
        <f t="shared" si="124"/>
        <v>42.292780692831471</v>
      </c>
      <c r="I1997" s="80">
        <f t="shared" si="125"/>
        <v>1000</v>
      </c>
      <c r="K1997" s="80">
        <f t="shared" si="126"/>
        <v>0</v>
      </c>
      <c r="L1997" s="80" t="str">
        <f t="shared" si="127"/>
        <v/>
      </c>
    </row>
    <row r="1998" spans="1:12" x14ac:dyDescent="0.8">
      <c r="A1998" s="74">
        <v>1997</v>
      </c>
      <c r="B1998" s="75">
        <v>309689.06820545485</v>
      </c>
      <c r="C1998" s="76">
        <v>30.087474962358645</v>
      </c>
      <c r="D1998" s="76">
        <v>31.578269194722619</v>
      </c>
      <c r="E1998" s="76">
        <v>506.9574658117736</v>
      </c>
      <c r="F1998" s="76">
        <v>38.553829421346606</v>
      </c>
      <c r="G1998" s="77">
        <v>2</v>
      </c>
      <c r="H1998" s="80">
        <f t="shared" si="124"/>
        <v>30.087474962358645</v>
      </c>
      <c r="I1998" s="80">
        <f t="shared" si="125"/>
        <v>1000</v>
      </c>
      <c r="K1998" s="80">
        <f t="shared" si="126"/>
        <v>0</v>
      </c>
      <c r="L1998" s="80" t="str">
        <f t="shared" si="127"/>
        <v/>
      </c>
    </row>
    <row r="1999" spans="1:12" x14ac:dyDescent="0.8">
      <c r="A1999" s="74">
        <v>1998</v>
      </c>
      <c r="B1999" s="75">
        <v>442428.51076942869</v>
      </c>
      <c r="C1999" s="76">
        <v>22.493962419739585</v>
      </c>
      <c r="D1999" s="76">
        <v>24.253306888384415</v>
      </c>
      <c r="E1999" s="76">
        <v>511.61623576558202</v>
      </c>
      <c r="F1999" s="76">
        <v>45.25876150171667</v>
      </c>
      <c r="G1999" s="77">
        <v>2</v>
      </c>
      <c r="H1999" s="80">
        <f t="shared" si="124"/>
        <v>22.493962419739585</v>
      </c>
      <c r="I1999" s="80">
        <f t="shared" si="125"/>
        <v>1000</v>
      </c>
      <c r="K1999" s="80">
        <f t="shared" si="126"/>
        <v>0</v>
      </c>
      <c r="L1999" s="80" t="str">
        <f t="shared" si="127"/>
        <v/>
      </c>
    </row>
    <row r="2000" spans="1:12" x14ac:dyDescent="0.8">
      <c r="A2000" s="74">
        <v>1999</v>
      </c>
      <c r="B2000" s="75">
        <v>363346.68041178049</v>
      </c>
      <c r="C2000" s="76">
        <v>32.534804300155912</v>
      </c>
      <c r="D2000" s="76">
        <v>27.735288009332798</v>
      </c>
      <c r="E2000" s="76">
        <v>669.5640155092666</v>
      </c>
      <c r="F2000" s="76">
        <v>42.507260683026338</v>
      </c>
      <c r="G2000" s="77">
        <v>2</v>
      </c>
      <c r="H2000" s="80">
        <f t="shared" si="124"/>
        <v>32.534804300155912</v>
      </c>
      <c r="I2000" s="80">
        <f t="shared" si="125"/>
        <v>1000</v>
      </c>
      <c r="K2000" s="80">
        <f t="shared" si="126"/>
        <v>0</v>
      </c>
      <c r="L2000" s="80" t="str">
        <f t="shared" si="127"/>
        <v/>
      </c>
    </row>
    <row r="2001" spans="1:12" x14ac:dyDescent="0.8">
      <c r="A2001" s="74">
        <v>2000</v>
      </c>
      <c r="B2001" s="75">
        <v>554324.17561047315</v>
      </c>
      <c r="C2001" s="76">
        <v>25.358837182688738</v>
      </c>
      <c r="D2001" s="76">
        <v>28.417688369379338</v>
      </c>
      <c r="E2001" s="76">
        <v>561.34843669138797</v>
      </c>
      <c r="F2001" s="76">
        <v>41.386276553580849</v>
      </c>
      <c r="G2001" s="77">
        <v>1</v>
      </c>
      <c r="H2001" s="80">
        <f t="shared" si="124"/>
        <v>28.417688369379338</v>
      </c>
      <c r="I2001" s="80">
        <f t="shared" si="125"/>
        <v>1000</v>
      </c>
      <c r="K2001" s="80">
        <f t="shared" si="126"/>
        <v>0</v>
      </c>
      <c r="L2001" s="80" t="str">
        <f t="shared" si="127"/>
        <v/>
      </c>
    </row>
    <row r="2002" spans="1:12" x14ac:dyDescent="0.8">
      <c r="A2002" s="74">
        <v>2001</v>
      </c>
      <c r="B2002" s="75">
        <v>526403.73891050578</v>
      </c>
      <c r="C2002" s="76">
        <v>28.102412140808692</v>
      </c>
      <c r="D2002" s="76">
        <v>25.669864976962277</v>
      </c>
      <c r="E2002" s="76">
        <v>622.64588546022458</v>
      </c>
      <c r="F2002" s="76">
        <v>37.41494721989767</v>
      </c>
      <c r="G2002" s="77">
        <v>1</v>
      </c>
      <c r="H2002" s="80">
        <f t="shared" si="124"/>
        <v>25.669864976962277</v>
      </c>
      <c r="I2002" s="80">
        <f t="shared" si="125"/>
        <v>1000</v>
      </c>
      <c r="K2002" s="80">
        <f t="shared" si="126"/>
        <v>0</v>
      </c>
      <c r="L2002" s="80" t="str">
        <f t="shared" si="127"/>
        <v/>
      </c>
    </row>
    <row r="2003" spans="1:12" x14ac:dyDescent="0.8">
      <c r="A2003" s="74">
        <v>2002</v>
      </c>
      <c r="B2003" s="75">
        <v>128407.50040731463</v>
      </c>
      <c r="C2003" s="76">
        <v>41.501996183549451</v>
      </c>
      <c r="D2003" s="76">
        <v>30.982525357290001</v>
      </c>
      <c r="E2003" s="76">
        <v>473.55874585409379</v>
      </c>
      <c r="F2003" s="76">
        <v>39.233059658849442</v>
      </c>
      <c r="G2003" s="77">
        <v>2</v>
      </c>
      <c r="H2003" s="80">
        <f t="shared" si="124"/>
        <v>41.501996183549451</v>
      </c>
      <c r="I2003" s="80">
        <f t="shared" si="125"/>
        <v>1000</v>
      </c>
      <c r="K2003" s="80">
        <f t="shared" si="126"/>
        <v>0</v>
      </c>
      <c r="L2003" s="80" t="str">
        <f t="shared" si="127"/>
        <v/>
      </c>
    </row>
    <row r="2004" spans="1:12" x14ac:dyDescent="0.8">
      <c r="A2004" s="74">
        <v>2003</v>
      </c>
      <c r="B2004" s="75">
        <v>527836.84062745096</v>
      </c>
      <c r="C2004" s="76">
        <v>23.105989305618525</v>
      </c>
      <c r="D2004" s="76">
        <v>28.427485221353809</v>
      </c>
      <c r="E2004" s="76">
        <v>509.76973586902102</v>
      </c>
      <c r="F2004" s="76">
        <v>46.942041846211467</v>
      </c>
      <c r="G2004" s="77">
        <v>2</v>
      </c>
      <c r="H2004" s="80">
        <f t="shared" si="124"/>
        <v>23.105989305618525</v>
      </c>
      <c r="I2004" s="80">
        <f t="shared" si="125"/>
        <v>1000</v>
      </c>
      <c r="K2004" s="80">
        <f t="shared" si="126"/>
        <v>0</v>
      </c>
      <c r="L2004" s="80" t="str">
        <f t="shared" si="127"/>
        <v/>
      </c>
    </row>
    <row r="2005" spans="1:12" x14ac:dyDescent="0.8">
      <c r="A2005" s="74">
        <v>2004</v>
      </c>
      <c r="B2005" s="75">
        <v>-282274.04303891188</v>
      </c>
      <c r="C2005" s="76">
        <v>39.108618851757122</v>
      </c>
      <c r="D2005" s="76">
        <v>33.691499164002529</v>
      </c>
      <c r="E2005" s="76">
        <v>454.76344320461396</v>
      </c>
      <c r="F2005" s="76">
        <v>49.801102796875128</v>
      </c>
      <c r="G2005" s="77">
        <v>3</v>
      </c>
      <c r="H2005" s="80">
        <f t="shared" si="124"/>
        <v>49.801102796875128</v>
      </c>
      <c r="I2005" s="80">
        <f t="shared" si="125"/>
        <v>454.76344320461396</v>
      </c>
      <c r="K2005" s="80">
        <f t="shared" si="126"/>
        <v>454.76344320461396</v>
      </c>
      <c r="L2005" s="80">
        <f t="shared" si="127"/>
        <v>454.76344320461396</v>
      </c>
    </row>
    <row r="2006" spans="1:12" x14ac:dyDescent="0.8">
      <c r="A2006" s="74">
        <v>2005</v>
      </c>
      <c r="B2006" s="75">
        <v>492692.45681885513</v>
      </c>
      <c r="C2006" s="76">
        <v>24.481112214381731</v>
      </c>
      <c r="D2006" s="76">
        <v>25.737128953992755</v>
      </c>
      <c r="E2006" s="76">
        <v>528.2166823034986</v>
      </c>
      <c r="F2006" s="76">
        <v>44.189753746867986</v>
      </c>
      <c r="G2006" s="77">
        <v>2</v>
      </c>
      <c r="H2006" s="80">
        <f t="shared" si="124"/>
        <v>24.481112214381731</v>
      </c>
      <c r="I2006" s="80">
        <f t="shared" si="125"/>
        <v>1000</v>
      </c>
      <c r="K2006" s="80">
        <f t="shared" si="126"/>
        <v>0</v>
      </c>
      <c r="L2006" s="80" t="str">
        <f t="shared" si="127"/>
        <v/>
      </c>
    </row>
    <row r="2007" spans="1:12" x14ac:dyDescent="0.8">
      <c r="A2007" s="74">
        <v>2006</v>
      </c>
      <c r="B2007" s="75">
        <v>357989.44796445803</v>
      </c>
      <c r="C2007" s="76">
        <v>39.581920956868714</v>
      </c>
      <c r="D2007" s="76">
        <v>30.056212650033881</v>
      </c>
      <c r="E2007" s="76">
        <v>658.25748398531732</v>
      </c>
      <c r="F2007" s="76">
        <v>40.829518542696775</v>
      </c>
      <c r="G2007" s="77">
        <v>2</v>
      </c>
      <c r="H2007" s="80">
        <f t="shared" si="124"/>
        <v>39.581920956868714</v>
      </c>
      <c r="I2007" s="80">
        <f t="shared" si="125"/>
        <v>1000</v>
      </c>
      <c r="K2007" s="80">
        <f t="shared" si="126"/>
        <v>0</v>
      </c>
      <c r="L2007" s="80" t="str">
        <f t="shared" si="127"/>
        <v/>
      </c>
    </row>
    <row r="2008" spans="1:12" x14ac:dyDescent="0.8">
      <c r="A2008" s="74">
        <v>2007</v>
      </c>
      <c r="B2008" s="75">
        <v>-149570.12829793128</v>
      </c>
      <c r="C2008" s="76">
        <v>39.463677223451512</v>
      </c>
      <c r="D2008" s="76">
        <v>29.891463286148955</v>
      </c>
      <c r="E2008" s="76">
        <v>508.09917733899431</v>
      </c>
      <c r="F2008" s="76">
        <v>39.579420656992276</v>
      </c>
      <c r="G2008" s="77">
        <v>3</v>
      </c>
      <c r="H2008" s="80">
        <f t="shared" si="124"/>
        <v>39.579420656992276</v>
      </c>
      <c r="I2008" s="80">
        <f t="shared" si="125"/>
        <v>508.09917733899431</v>
      </c>
      <c r="K2008" s="80">
        <f t="shared" si="126"/>
        <v>508.09917733899431</v>
      </c>
      <c r="L2008" s="80">
        <f t="shared" si="127"/>
        <v>508.09917733899431</v>
      </c>
    </row>
    <row r="2009" spans="1:12" x14ac:dyDescent="0.8">
      <c r="A2009" s="74">
        <v>2008</v>
      </c>
      <c r="B2009" s="75">
        <v>-337358.49781737081</v>
      </c>
      <c r="C2009" s="76">
        <v>42.810762742061613</v>
      </c>
      <c r="D2009" s="76">
        <v>26.915811076938233</v>
      </c>
      <c r="E2009" s="76">
        <v>467.21523747996235</v>
      </c>
      <c r="F2009" s="76">
        <v>53.497845589486104</v>
      </c>
      <c r="G2009" s="77">
        <v>3</v>
      </c>
      <c r="H2009" s="80">
        <f t="shared" si="124"/>
        <v>53.497845589486104</v>
      </c>
      <c r="I2009" s="80">
        <f t="shared" si="125"/>
        <v>467.21523747996235</v>
      </c>
      <c r="K2009" s="80">
        <f t="shared" si="126"/>
        <v>467.21523747996235</v>
      </c>
      <c r="L2009" s="80">
        <f t="shared" si="127"/>
        <v>467.21523747996235</v>
      </c>
    </row>
    <row r="2010" spans="1:12" x14ac:dyDescent="0.8">
      <c r="A2010" s="74">
        <v>2009</v>
      </c>
      <c r="B2010" s="75">
        <v>433922.09336604713</v>
      </c>
      <c r="C2010" s="76">
        <v>30.89807569747434</v>
      </c>
      <c r="D2010" s="76">
        <v>25.029741263664121</v>
      </c>
      <c r="E2010" s="76">
        <v>573.3090784684382</v>
      </c>
      <c r="F2010" s="76">
        <v>36.120156489623426</v>
      </c>
      <c r="G2010" s="77">
        <v>1</v>
      </c>
      <c r="H2010" s="80">
        <f t="shared" si="124"/>
        <v>25.029741263664121</v>
      </c>
      <c r="I2010" s="80">
        <f t="shared" si="125"/>
        <v>1000</v>
      </c>
      <c r="K2010" s="80">
        <f t="shared" si="126"/>
        <v>0</v>
      </c>
      <c r="L2010" s="80" t="str">
        <f t="shared" si="127"/>
        <v/>
      </c>
    </row>
    <row r="2011" spans="1:12" x14ac:dyDescent="0.8">
      <c r="A2011" s="74">
        <v>2010</v>
      </c>
      <c r="B2011" s="75">
        <v>325320.05746332603</v>
      </c>
      <c r="C2011" s="76">
        <v>37.479804657450003</v>
      </c>
      <c r="D2011" s="76">
        <v>29.2103072485097</v>
      </c>
      <c r="E2011" s="76">
        <v>529.95254682272355</v>
      </c>
      <c r="F2011" s="76">
        <v>42.775856789974128</v>
      </c>
      <c r="G2011" s="77">
        <v>2</v>
      </c>
      <c r="H2011" s="80">
        <f t="shared" si="124"/>
        <v>37.479804657450003</v>
      </c>
      <c r="I2011" s="80">
        <f t="shared" si="125"/>
        <v>1000</v>
      </c>
      <c r="K2011" s="80">
        <f t="shared" si="126"/>
        <v>0</v>
      </c>
      <c r="L2011" s="80" t="str">
        <f t="shared" si="127"/>
        <v/>
      </c>
    </row>
    <row r="2012" spans="1:12" x14ac:dyDescent="0.8">
      <c r="A2012" s="74">
        <v>2011</v>
      </c>
      <c r="B2012" s="75">
        <v>303578.28694883757</v>
      </c>
      <c r="C2012" s="76">
        <v>35.375640004018805</v>
      </c>
      <c r="D2012" s="76">
        <v>30.012503831889454</v>
      </c>
      <c r="E2012" s="76">
        <v>621.39234005258766</v>
      </c>
      <c r="F2012" s="76">
        <v>36.316645216486457</v>
      </c>
      <c r="G2012" s="77">
        <v>2</v>
      </c>
      <c r="H2012" s="80">
        <f t="shared" si="124"/>
        <v>35.375640004018805</v>
      </c>
      <c r="I2012" s="80">
        <f t="shared" si="125"/>
        <v>1000</v>
      </c>
      <c r="K2012" s="80">
        <f t="shared" si="126"/>
        <v>0</v>
      </c>
      <c r="L2012" s="80" t="str">
        <f t="shared" si="127"/>
        <v/>
      </c>
    </row>
    <row r="2013" spans="1:12" x14ac:dyDescent="0.8">
      <c r="A2013" s="74">
        <v>2012</v>
      </c>
      <c r="B2013" s="75">
        <v>161241.90240062098</v>
      </c>
      <c r="C2013" s="76">
        <v>42.678956027859762</v>
      </c>
      <c r="D2013" s="76">
        <v>28.922732518164842</v>
      </c>
      <c r="E2013" s="76">
        <v>492.50606468796121</v>
      </c>
      <c r="F2013" s="76">
        <v>47.681571755702272</v>
      </c>
      <c r="G2013" s="77">
        <v>2</v>
      </c>
      <c r="H2013" s="80">
        <f t="shared" si="124"/>
        <v>42.678956027859762</v>
      </c>
      <c r="I2013" s="80">
        <f t="shared" si="125"/>
        <v>1000</v>
      </c>
      <c r="K2013" s="80">
        <f t="shared" si="126"/>
        <v>0</v>
      </c>
      <c r="L2013" s="80" t="str">
        <f t="shared" si="127"/>
        <v/>
      </c>
    </row>
    <row r="2014" spans="1:12" x14ac:dyDescent="0.8">
      <c r="A2014" s="74">
        <v>2013</v>
      </c>
      <c r="B2014" s="75">
        <v>493478.91912436159</v>
      </c>
      <c r="C2014" s="76">
        <v>31.14066644376031</v>
      </c>
      <c r="D2014" s="76">
        <v>28.644157744919006</v>
      </c>
      <c r="E2014" s="76">
        <v>566.68003633937496</v>
      </c>
      <c r="F2014" s="76">
        <v>34.933388799676344</v>
      </c>
      <c r="G2014" s="77">
        <v>2</v>
      </c>
      <c r="H2014" s="80">
        <f t="shared" si="124"/>
        <v>31.14066644376031</v>
      </c>
      <c r="I2014" s="80">
        <f t="shared" si="125"/>
        <v>1000</v>
      </c>
      <c r="K2014" s="80">
        <f t="shared" si="126"/>
        <v>0</v>
      </c>
      <c r="L2014" s="80" t="str">
        <f t="shared" si="127"/>
        <v/>
      </c>
    </row>
    <row r="2015" spans="1:12" x14ac:dyDescent="0.8">
      <c r="A2015" s="74">
        <v>2014</v>
      </c>
      <c r="B2015" s="75">
        <v>734938.82878139149</v>
      </c>
      <c r="C2015" s="76">
        <v>28.484595639455414</v>
      </c>
      <c r="D2015" s="76">
        <v>23.211973979266098</v>
      </c>
      <c r="E2015" s="76">
        <v>494.23638724583276</v>
      </c>
      <c r="F2015" s="76">
        <v>44.666842032567281</v>
      </c>
      <c r="G2015" s="77">
        <v>2</v>
      </c>
      <c r="H2015" s="80">
        <f t="shared" si="124"/>
        <v>28.484595639455414</v>
      </c>
      <c r="I2015" s="80">
        <f t="shared" si="125"/>
        <v>1000</v>
      </c>
      <c r="K2015" s="80">
        <f t="shared" si="126"/>
        <v>0</v>
      </c>
      <c r="L2015" s="80" t="str">
        <f t="shared" si="127"/>
        <v/>
      </c>
    </row>
    <row r="2016" spans="1:12" x14ac:dyDescent="0.8">
      <c r="A2016" s="74">
        <v>2015</v>
      </c>
      <c r="B2016" s="75">
        <v>535311.58835121593</v>
      </c>
      <c r="C2016" s="76">
        <v>31.854441029719787</v>
      </c>
      <c r="D2016" s="76">
        <v>32.310855013324321</v>
      </c>
      <c r="E2016" s="76">
        <v>645.6726113085108</v>
      </c>
      <c r="F2016" s="76">
        <v>48.114711529873532</v>
      </c>
      <c r="G2016" s="77">
        <v>2</v>
      </c>
      <c r="H2016" s="80">
        <f t="shared" si="124"/>
        <v>31.854441029719787</v>
      </c>
      <c r="I2016" s="80">
        <f t="shared" si="125"/>
        <v>1000</v>
      </c>
      <c r="K2016" s="80">
        <f t="shared" si="126"/>
        <v>0</v>
      </c>
      <c r="L2016" s="80" t="str">
        <f t="shared" si="127"/>
        <v/>
      </c>
    </row>
    <row r="2017" spans="1:12" x14ac:dyDescent="0.8">
      <c r="A2017" s="74">
        <v>2016</v>
      </c>
      <c r="B2017" s="75">
        <v>60642.78658700292</v>
      </c>
      <c r="C2017" s="76">
        <v>40.783701640118984</v>
      </c>
      <c r="D2017" s="76">
        <v>32.94533412207015</v>
      </c>
      <c r="E2017" s="76">
        <v>431.21369071161939</v>
      </c>
      <c r="F2017" s="76">
        <v>42.723011303425672</v>
      </c>
      <c r="G2017" s="77">
        <v>2</v>
      </c>
      <c r="H2017" s="80">
        <f t="shared" si="124"/>
        <v>40.783701640118984</v>
      </c>
      <c r="I2017" s="80">
        <f t="shared" si="125"/>
        <v>1000</v>
      </c>
      <c r="K2017" s="80">
        <f t="shared" si="126"/>
        <v>0</v>
      </c>
      <c r="L2017" s="80" t="str">
        <f t="shared" si="127"/>
        <v/>
      </c>
    </row>
    <row r="2018" spans="1:12" x14ac:dyDescent="0.8">
      <c r="A2018" s="74">
        <v>2017</v>
      </c>
      <c r="B2018" s="75">
        <v>-52930.284183821641</v>
      </c>
      <c r="C2018" s="76">
        <v>40.199536661005226</v>
      </c>
      <c r="D2018" s="76">
        <v>24.74104663106678</v>
      </c>
      <c r="E2018" s="76">
        <v>645.45278097028427</v>
      </c>
      <c r="F2018" s="76">
        <v>35.532560618832647</v>
      </c>
      <c r="G2018" s="77">
        <v>3</v>
      </c>
      <c r="H2018" s="80">
        <f t="shared" si="124"/>
        <v>35.532560618832647</v>
      </c>
      <c r="I2018" s="80">
        <f t="shared" si="125"/>
        <v>645.45278097028427</v>
      </c>
      <c r="K2018" s="80">
        <f t="shared" si="126"/>
        <v>645.45278097028427</v>
      </c>
      <c r="L2018" s="80">
        <f t="shared" si="127"/>
        <v>645.45278097028427</v>
      </c>
    </row>
    <row r="2019" spans="1:12" x14ac:dyDescent="0.8">
      <c r="A2019" s="74">
        <v>2018</v>
      </c>
      <c r="B2019" s="75">
        <v>-325323.07137787645</v>
      </c>
      <c r="C2019" s="76">
        <v>36.289563086560705</v>
      </c>
      <c r="D2019" s="76">
        <v>25.433384420669803</v>
      </c>
      <c r="E2019" s="76">
        <v>454.43403002842939</v>
      </c>
      <c r="F2019" s="76">
        <v>53.016272523289892</v>
      </c>
      <c r="G2019" s="77">
        <v>3</v>
      </c>
      <c r="H2019" s="80">
        <f t="shared" si="124"/>
        <v>53.016272523289892</v>
      </c>
      <c r="I2019" s="80">
        <f t="shared" si="125"/>
        <v>454.43403002842939</v>
      </c>
      <c r="K2019" s="80">
        <f t="shared" si="126"/>
        <v>454.43403002842939</v>
      </c>
      <c r="L2019" s="80">
        <f t="shared" si="127"/>
        <v>454.43403002842939</v>
      </c>
    </row>
    <row r="2020" spans="1:12" x14ac:dyDescent="0.8">
      <c r="A2020" s="74">
        <v>2019</v>
      </c>
      <c r="B2020" s="75">
        <v>-113021.43314509466</v>
      </c>
      <c r="C2020" s="76">
        <v>38.51220617134932</v>
      </c>
      <c r="D2020" s="76">
        <v>26.722398902634428</v>
      </c>
      <c r="E2020" s="76">
        <v>495.17903082131079</v>
      </c>
      <c r="F2020" s="76">
        <v>38.378848049764628</v>
      </c>
      <c r="G2020" s="77">
        <v>3</v>
      </c>
      <c r="H2020" s="80">
        <f t="shared" si="124"/>
        <v>38.378848049764628</v>
      </c>
      <c r="I2020" s="80">
        <f t="shared" si="125"/>
        <v>495.17903082131079</v>
      </c>
      <c r="K2020" s="80">
        <f t="shared" si="126"/>
        <v>495.17903082131079</v>
      </c>
      <c r="L2020" s="80">
        <f t="shared" si="127"/>
        <v>495.17903082131079</v>
      </c>
    </row>
    <row r="2021" spans="1:12" x14ac:dyDescent="0.8">
      <c r="A2021" s="74">
        <v>2020</v>
      </c>
      <c r="B2021" s="75">
        <v>560311.36505800229</v>
      </c>
      <c r="C2021" s="76">
        <v>30.294277882414804</v>
      </c>
      <c r="D2021" s="76">
        <v>27.865116815901118</v>
      </c>
      <c r="E2021" s="76">
        <v>686.01952978433826</v>
      </c>
      <c r="F2021" s="76">
        <v>39.324167969447636</v>
      </c>
      <c r="G2021" s="77">
        <v>2</v>
      </c>
      <c r="H2021" s="80">
        <f t="shared" si="124"/>
        <v>30.294277882414804</v>
      </c>
      <c r="I2021" s="80">
        <f t="shared" si="125"/>
        <v>1000</v>
      </c>
      <c r="K2021" s="80">
        <f t="shared" si="126"/>
        <v>0</v>
      </c>
      <c r="L2021" s="80" t="str">
        <f t="shared" si="127"/>
        <v/>
      </c>
    </row>
    <row r="2022" spans="1:12" x14ac:dyDescent="0.8">
      <c r="A2022" s="74">
        <v>2021</v>
      </c>
      <c r="B2022" s="75">
        <v>274357.72572098882</v>
      </c>
      <c r="C2022" s="76">
        <v>36.549445790913019</v>
      </c>
      <c r="D2022" s="76">
        <v>27.496575536018828</v>
      </c>
      <c r="E2022" s="76">
        <v>501.53515890961415</v>
      </c>
      <c r="F2022" s="76">
        <v>40.773761972394503</v>
      </c>
      <c r="G2022" s="77">
        <v>2</v>
      </c>
      <c r="H2022" s="80">
        <f t="shared" si="124"/>
        <v>36.549445790913019</v>
      </c>
      <c r="I2022" s="80">
        <f t="shared" si="125"/>
        <v>1000</v>
      </c>
      <c r="K2022" s="80">
        <f t="shared" si="126"/>
        <v>0</v>
      </c>
      <c r="L2022" s="80" t="str">
        <f t="shared" si="127"/>
        <v/>
      </c>
    </row>
    <row r="2023" spans="1:12" x14ac:dyDescent="0.8">
      <c r="A2023" s="74">
        <v>2022</v>
      </c>
      <c r="B2023" s="75">
        <v>260934.06856705947</v>
      </c>
      <c r="C2023" s="76">
        <v>38.752667237812091</v>
      </c>
      <c r="D2023" s="76">
        <v>31.991034762621688</v>
      </c>
      <c r="E2023" s="76">
        <v>537.32642080290816</v>
      </c>
      <c r="F2023" s="76">
        <v>48.21255319363879</v>
      </c>
      <c r="G2023" s="77">
        <v>2</v>
      </c>
      <c r="H2023" s="80">
        <f t="shared" si="124"/>
        <v>38.752667237812091</v>
      </c>
      <c r="I2023" s="80">
        <f t="shared" si="125"/>
        <v>1000</v>
      </c>
      <c r="K2023" s="80">
        <f t="shared" si="126"/>
        <v>0</v>
      </c>
      <c r="L2023" s="80" t="str">
        <f t="shared" si="127"/>
        <v/>
      </c>
    </row>
    <row r="2024" spans="1:12" x14ac:dyDescent="0.8">
      <c r="A2024" s="74">
        <v>2023</v>
      </c>
      <c r="B2024" s="75">
        <v>56824.510180473328</v>
      </c>
      <c r="C2024" s="76">
        <v>43.322148886218521</v>
      </c>
      <c r="D2024" s="76">
        <v>24.439060154873754</v>
      </c>
      <c r="E2024" s="76">
        <v>493.95770411748458</v>
      </c>
      <c r="F2024" s="76">
        <v>50.382508746050021</v>
      </c>
      <c r="G2024" s="77">
        <v>2</v>
      </c>
      <c r="H2024" s="80">
        <f t="shared" si="124"/>
        <v>43.322148886218521</v>
      </c>
      <c r="I2024" s="80">
        <f t="shared" si="125"/>
        <v>1000</v>
      </c>
      <c r="K2024" s="80">
        <f t="shared" si="126"/>
        <v>0</v>
      </c>
      <c r="L2024" s="80" t="str">
        <f t="shared" si="127"/>
        <v/>
      </c>
    </row>
    <row r="2025" spans="1:12" x14ac:dyDescent="0.8">
      <c r="A2025" s="74">
        <v>2024</v>
      </c>
      <c r="B2025" s="75">
        <v>471726.6338527347</v>
      </c>
      <c r="C2025" s="76">
        <v>23.231546103058456</v>
      </c>
      <c r="D2025" s="76">
        <v>23.231719664498709</v>
      </c>
      <c r="E2025" s="76">
        <v>598.63073991026636</v>
      </c>
      <c r="F2025" s="76">
        <v>43.418902497713376</v>
      </c>
      <c r="G2025" s="77">
        <v>1</v>
      </c>
      <c r="H2025" s="80">
        <f t="shared" si="124"/>
        <v>23.231719664498709</v>
      </c>
      <c r="I2025" s="80">
        <f t="shared" si="125"/>
        <v>1000</v>
      </c>
      <c r="K2025" s="80">
        <f t="shared" si="126"/>
        <v>0</v>
      </c>
      <c r="L2025" s="80" t="str">
        <f t="shared" si="127"/>
        <v/>
      </c>
    </row>
    <row r="2026" spans="1:12" x14ac:dyDescent="0.8">
      <c r="A2026" s="74">
        <v>2025</v>
      </c>
      <c r="B2026" s="75">
        <v>-118224.81502189487</v>
      </c>
      <c r="C2026" s="76">
        <v>38.744279224881971</v>
      </c>
      <c r="D2026" s="76">
        <v>26.689928045070353</v>
      </c>
      <c r="E2026" s="76">
        <v>509.42483503404122</v>
      </c>
      <c r="F2026" s="76">
        <v>39.576106015572151</v>
      </c>
      <c r="G2026" s="77">
        <v>3</v>
      </c>
      <c r="H2026" s="80">
        <f t="shared" si="124"/>
        <v>39.576106015572151</v>
      </c>
      <c r="I2026" s="80">
        <f t="shared" si="125"/>
        <v>509.42483503404122</v>
      </c>
      <c r="K2026" s="80">
        <f t="shared" si="126"/>
        <v>509.42483503404122</v>
      </c>
      <c r="L2026" s="80">
        <f t="shared" si="127"/>
        <v>509.42483503404122</v>
      </c>
    </row>
    <row r="2027" spans="1:12" x14ac:dyDescent="0.8">
      <c r="A2027" s="74">
        <v>2026</v>
      </c>
      <c r="B2027" s="75">
        <v>-72300.225444406969</v>
      </c>
      <c r="C2027" s="76">
        <v>39.574631031059063</v>
      </c>
      <c r="D2027" s="76">
        <v>24.523258917474852</v>
      </c>
      <c r="E2027" s="76">
        <v>666.47683068351216</v>
      </c>
      <c r="F2027" s="76">
        <v>35.448315480626654</v>
      </c>
      <c r="G2027" s="77">
        <v>3</v>
      </c>
      <c r="H2027" s="80">
        <f t="shared" si="124"/>
        <v>35.448315480626654</v>
      </c>
      <c r="I2027" s="80">
        <f t="shared" si="125"/>
        <v>666.47683068351216</v>
      </c>
      <c r="K2027" s="80">
        <f t="shared" si="126"/>
        <v>666.47683068351216</v>
      </c>
      <c r="L2027" s="80">
        <f t="shared" si="127"/>
        <v>666.47683068351216</v>
      </c>
    </row>
    <row r="2028" spans="1:12" x14ac:dyDescent="0.8">
      <c r="A2028" s="74">
        <v>2027</v>
      </c>
      <c r="B2028" s="75">
        <v>46717.808431212092</v>
      </c>
      <c r="C2028" s="76">
        <v>38.759443285769919</v>
      </c>
      <c r="D2028" s="76">
        <v>26.107617384708281</v>
      </c>
      <c r="E2028" s="76">
        <v>530.94615128149849</v>
      </c>
      <c r="F2028" s="76">
        <v>35.654387893126774</v>
      </c>
      <c r="G2028" s="77">
        <v>3</v>
      </c>
      <c r="H2028" s="80">
        <f t="shared" si="124"/>
        <v>35.654387893126774</v>
      </c>
      <c r="I2028" s="80">
        <f t="shared" si="125"/>
        <v>530.94615128149849</v>
      </c>
      <c r="K2028" s="80">
        <f t="shared" si="126"/>
        <v>530.94615128149849</v>
      </c>
      <c r="L2028" s="80">
        <f t="shared" si="127"/>
        <v>530.94615128149849</v>
      </c>
    </row>
    <row r="2029" spans="1:12" x14ac:dyDescent="0.8">
      <c r="A2029" s="74">
        <v>2028</v>
      </c>
      <c r="B2029" s="75">
        <v>448495.56871042587</v>
      </c>
      <c r="C2029" s="76">
        <v>31.297072555620346</v>
      </c>
      <c r="D2029" s="76">
        <v>24.972268021687384</v>
      </c>
      <c r="E2029" s="76">
        <v>524.21903762544048</v>
      </c>
      <c r="F2029" s="76">
        <v>49.316830648661345</v>
      </c>
      <c r="G2029" s="77">
        <v>2</v>
      </c>
      <c r="H2029" s="80">
        <f t="shared" si="124"/>
        <v>31.297072555620346</v>
      </c>
      <c r="I2029" s="80">
        <f t="shared" si="125"/>
        <v>1000</v>
      </c>
      <c r="K2029" s="80">
        <f t="shared" si="126"/>
        <v>0</v>
      </c>
      <c r="L2029" s="80" t="str">
        <f t="shared" si="127"/>
        <v/>
      </c>
    </row>
    <row r="2030" spans="1:12" x14ac:dyDescent="0.8">
      <c r="A2030" s="74">
        <v>2029</v>
      </c>
      <c r="B2030" s="75">
        <v>-314886.16651126649</v>
      </c>
      <c r="C2030" s="76">
        <v>40.07812436012172</v>
      </c>
      <c r="D2030" s="76">
        <v>24.046375915360255</v>
      </c>
      <c r="E2030" s="76">
        <v>538.3098273181995</v>
      </c>
      <c r="F2030" s="76">
        <v>51.17198087254588</v>
      </c>
      <c r="G2030" s="77">
        <v>3</v>
      </c>
      <c r="H2030" s="80">
        <f t="shared" si="124"/>
        <v>51.17198087254588</v>
      </c>
      <c r="I2030" s="80">
        <f t="shared" si="125"/>
        <v>538.3098273181995</v>
      </c>
      <c r="K2030" s="80">
        <f t="shared" si="126"/>
        <v>538.3098273181995</v>
      </c>
      <c r="L2030" s="80">
        <f t="shared" si="127"/>
        <v>538.3098273181995</v>
      </c>
    </row>
    <row r="2031" spans="1:12" x14ac:dyDescent="0.8">
      <c r="A2031" s="74">
        <v>2030</v>
      </c>
      <c r="B2031" s="75">
        <v>549608.08427480375</v>
      </c>
      <c r="C2031" s="76">
        <v>42.541826649407952</v>
      </c>
      <c r="D2031" s="76">
        <v>22.25636977173281</v>
      </c>
      <c r="E2031" s="76">
        <v>542.06810870342906</v>
      </c>
      <c r="F2031" s="76">
        <v>52.932057328734189</v>
      </c>
      <c r="G2031" s="77">
        <v>1</v>
      </c>
      <c r="H2031" s="80">
        <f t="shared" si="124"/>
        <v>22.25636977173281</v>
      </c>
      <c r="I2031" s="80">
        <f t="shared" si="125"/>
        <v>1000</v>
      </c>
      <c r="K2031" s="80">
        <f t="shared" si="126"/>
        <v>0</v>
      </c>
      <c r="L2031" s="80" t="str">
        <f t="shared" si="127"/>
        <v/>
      </c>
    </row>
    <row r="2032" spans="1:12" x14ac:dyDescent="0.8">
      <c r="A2032" s="74">
        <v>2031</v>
      </c>
      <c r="B2032" s="75">
        <v>474185.28660359886</v>
      </c>
      <c r="C2032" s="76">
        <v>26.633609820773728</v>
      </c>
      <c r="D2032" s="76">
        <v>28.422168649570597</v>
      </c>
      <c r="E2032" s="76">
        <v>496.55295004897857</v>
      </c>
      <c r="F2032" s="76">
        <v>36.439883671134432</v>
      </c>
      <c r="G2032" s="77">
        <v>2</v>
      </c>
      <c r="H2032" s="80">
        <f t="shared" si="124"/>
        <v>26.633609820773728</v>
      </c>
      <c r="I2032" s="80">
        <f t="shared" si="125"/>
        <v>1000</v>
      </c>
      <c r="K2032" s="80">
        <f t="shared" si="126"/>
        <v>0</v>
      </c>
      <c r="L2032" s="80" t="str">
        <f t="shared" si="127"/>
        <v/>
      </c>
    </row>
    <row r="2033" spans="1:12" x14ac:dyDescent="0.8">
      <c r="A2033" s="74">
        <v>2032</v>
      </c>
      <c r="B2033" s="75">
        <v>376607.74846242392</v>
      </c>
      <c r="C2033" s="76">
        <v>27.921672389138394</v>
      </c>
      <c r="D2033" s="76">
        <v>31.960409528904176</v>
      </c>
      <c r="E2033" s="76">
        <v>551.8954904359465</v>
      </c>
      <c r="F2033" s="76">
        <v>46.209207650722362</v>
      </c>
      <c r="G2033" s="77">
        <v>1</v>
      </c>
      <c r="H2033" s="80">
        <f t="shared" si="124"/>
        <v>31.960409528904176</v>
      </c>
      <c r="I2033" s="80">
        <f t="shared" si="125"/>
        <v>1000</v>
      </c>
      <c r="K2033" s="80">
        <f t="shared" si="126"/>
        <v>0</v>
      </c>
      <c r="L2033" s="80" t="str">
        <f t="shared" si="127"/>
        <v/>
      </c>
    </row>
    <row r="2034" spans="1:12" x14ac:dyDescent="0.8">
      <c r="A2034" s="74">
        <v>2033</v>
      </c>
      <c r="B2034" s="75">
        <v>-308078.39769195858</v>
      </c>
      <c r="C2034" s="76">
        <v>34.988053692223801</v>
      </c>
      <c r="D2034" s="76">
        <v>24.303802970223611</v>
      </c>
      <c r="E2034" s="76">
        <v>505.1406531217213</v>
      </c>
      <c r="F2034" s="76">
        <v>51.055459783745718</v>
      </c>
      <c r="G2034" s="77">
        <v>3</v>
      </c>
      <c r="H2034" s="80">
        <f t="shared" si="124"/>
        <v>51.055459783745718</v>
      </c>
      <c r="I2034" s="80">
        <f t="shared" si="125"/>
        <v>505.1406531217213</v>
      </c>
      <c r="K2034" s="80">
        <f t="shared" si="126"/>
        <v>505.1406531217213</v>
      </c>
      <c r="L2034" s="80">
        <f t="shared" si="127"/>
        <v>505.1406531217213</v>
      </c>
    </row>
    <row r="2035" spans="1:12" x14ac:dyDescent="0.8">
      <c r="A2035" s="74">
        <v>2034</v>
      </c>
      <c r="B2035" s="75">
        <v>533337.33294899599</v>
      </c>
      <c r="C2035" s="76">
        <v>28.822994281022741</v>
      </c>
      <c r="D2035" s="76">
        <v>29.010665342498292</v>
      </c>
      <c r="E2035" s="76">
        <v>474.09216942639347</v>
      </c>
      <c r="F2035" s="76">
        <v>44.984485190150011</v>
      </c>
      <c r="G2035" s="77">
        <v>2</v>
      </c>
      <c r="H2035" s="80">
        <f t="shared" si="124"/>
        <v>28.822994281022741</v>
      </c>
      <c r="I2035" s="80">
        <f t="shared" si="125"/>
        <v>1000</v>
      </c>
      <c r="K2035" s="80">
        <f t="shared" si="126"/>
        <v>0</v>
      </c>
      <c r="L2035" s="80" t="str">
        <f t="shared" si="127"/>
        <v/>
      </c>
    </row>
    <row r="2036" spans="1:12" x14ac:dyDescent="0.8">
      <c r="A2036" s="74">
        <v>2035</v>
      </c>
      <c r="B2036" s="75">
        <v>475228.59477818804</v>
      </c>
      <c r="C2036" s="76">
        <v>30.692312861604307</v>
      </c>
      <c r="D2036" s="76">
        <v>26.247138001353616</v>
      </c>
      <c r="E2036" s="76">
        <v>524.40623271870891</v>
      </c>
      <c r="F2036" s="76">
        <v>35.103904750516143</v>
      </c>
      <c r="G2036" s="77">
        <v>2</v>
      </c>
      <c r="H2036" s="80">
        <f t="shared" si="124"/>
        <v>30.692312861604307</v>
      </c>
      <c r="I2036" s="80">
        <f t="shared" si="125"/>
        <v>1000</v>
      </c>
      <c r="K2036" s="80">
        <f t="shared" si="126"/>
        <v>0</v>
      </c>
      <c r="L2036" s="80" t="str">
        <f t="shared" si="127"/>
        <v/>
      </c>
    </row>
    <row r="2037" spans="1:12" x14ac:dyDescent="0.8">
      <c r="A2037" s="74">
        <v>2036</v>
      </c>
      <c r="B2037" s="75">
        <v>224259.00924792048</v>
      </c>
      <c r="C2037" s="76">
        <v>40.514783086976927</v>
      </c>
      <c r="D2037" s="76">
        <v>33.212963025825708</v>
      </c>
      <c r="E2037" s="76">
        <v>538.30386705364731</v>
      </c>
      <c r="F2037" s="76">
        <v>42.699951288939516</v>
      </c>
      <c r="G2037" s="77">
        <v>2</v>
      </c>
      <c r="H2037" s="80">
        <f t="shared" si="124"/>
        <v>40.514783086976927</v>
      </c>
      <c r="I2037" s="80">
        <f t="shared" si="125"/>
        <v>1000</v>
      </c>
      <c r="K2037" s="80">
        <f t="shared" si="126"/>
        <v>0</v>
      </c>
      <c r="L2037" s="80" t="str">
        <f t="shared" si="127"/>
        <v/>
      </c>
    </row>
    <row r="2038" spans="1:12" x14ac:dyDescent="0.8">
      <c r="A2038" s="74">
        <v>2037</v>
      </c>
      <c r="B2038" s="75">
        <v>249073.6239373947</v>
      </c>
      <c r="C2038" s="76">
        <v>24.667076519622928</v>
      </c>
      <c r="D2038" s="76">
        <v>27.933376603422438</v>
      </c>
      <c r="E2038" s="76">
        <v>510.13295769454862</v>
      </c>
      <c r="F2038" s="76">
        <v>40.947705329866245</v>
      </c>
      <c r="G2038" s="77">
        <v>2</v>
      </c>
      <c r="H2038" s="80">
        <f t="shared" si="124"/>
        <v>24.667076519622928</v>
      </c>
      <c r="I2038" s="80">
        <f t="shared" si="125"/>
        <v>1000</v>
      </c>
      <c r="K2038" s="80">
        <f t="shared" si="126"/>
        <v>0</v>
      </c>
      <c r="L2038" s="80" t="str">
        <f t="shared" si="127"/>
        <v/>
      </c>
    </row>
    <row r="2039" spans="1:12" x14ac:dyDescent="0.8">
      <c r="A2039" s="74">
        <v>2038</v>
      </c>
      <c r="B2039" s="75">
        <v>213793.76792645734</v>
      </c>
      <c r="C2039" s="76">
        <v>37.816554558726097</v>
      </c>
      <c r="D2039" s="76">
        <v>25.199276656130479</v>
      </c>
      <c r="E2039" s="76">
        <v>542.95188574866779</v>
      </c>
      <c r="F2039" s="76">
        <v>38.149036057405191</v>
      </c>
      <c r="G2039" s="77">
        <v>2</v>
      </c>
      <c r="H2039" s="80">
        <f t="shared" si="124"/>
        <v>37.816554558726097</v>
      </c>
      <c r="I2039" s="80">
        <f t="shared" si="125"/>
        <v>1000</v>
      </c>
      <c r="K2039" s="80">
        <f t="shared" si="126"/>
        <v>0</v>
      </c>
      <c r="L2039" s="80" t="str">
        <f t="shared" si="127"/>
        <v/>
      </c>
    </row>
    <row r="2040" spans="1:12" x14ac:dyDescent="0.8">
      <c r="A2040" s="74">
        <v>2039</v>
      </c>
      <c r="B2040" s="75">
        <v>327162.7559215459</v>
      </c>
      <c r="C2040" s="76">
        <v>39.978454625733058</v>
      </c>
      <c r="D2040" s="76">
        <v>29.022758540695474</v>
      </c>
      <c r="E2040" s="76">
        <v>464.3168660832095</v>
      </c>
      <c r="F2040" s="76">
        <v>40.402703861990126</v>
      </c>
      <c r="G2040" s="77">
        <v>1</v>
      </c>
      <c r="H2040" s="80">
        <f t="shared" si="124"/>
        <v>29.022758540695474</v>
      </c>
      <c r="I2040" s="80">
        <f t="shared" si="125"/>
        <v>1000</v>
      </c>
      <c r="K2040" s="80">
        <f t="shared" si="126"/>
        <v>0</v>
      </c>
      <c r="L2040" s="80" t="str">
        <f t="shared" si="127"/>
        <v/>
      </c>
    </row>
    <row r="2041" spans="1:12" x14ac:dyDescent="0.8">
      <c r="A2041" s="74">
        <v>2040</v>
      </c>
      <c r="B2041" s="75">
        <v>293091.90475693811</v>
      </c>
      <c r="C2041" s="76">
        <v>27.992968905893065</v>
      </c>
      <c r="D2041" s="76">
        <v>33.345063716946427</v>
      </c>
      <c r="E2041" s="76">
        <v>555.99749151824142</v>
      </c>
      <c r="F2041" s="76">
        <v>42.231028075831084</v>
      </c>
      <c r="G2041" s="77">
        <v>1</v>
      </c>
      <c r="H2041" s="80">
        <f t="shared" si="124"/>
        <v>33.345063716946427</v>
      </c>
      <c r="I2041" s="80">
        <f t="shared" si="125"/>
        <v>1000</v>
      </c>
      <c r="K2041" s="80">
        <f t="shared" si="126"/>
        <v>0</v>
      </c>
      <c r="L2041" s="80" t="str">
        <f t="shared" si="127"/>
        <v/>
      </c>
    </row>
    <row r="2042" spans="1:12" x14ac:dyDescent="0.8">
      <c r="A2042" s="74">
        <v>2041</v>
      </c>
      <c r="B2042" s="75">
        <v>223739.13090263819</v>
      </c>
      <c r="C2042" s="76">
        <v>41.763158922564628</v>
      </c>
      <c r="D2042" s="76">
        <v>21.137490952833012</v>
      </c>
      <c r="E2042" s="76">
        <v>510.43734791610115</v>
      </c>
      <c r="F2042" s="76">
        <v>37.829999578166806</v>
      </c>
      <c r="G2042" s="77">
        <v>2</v>
      </c>
      <c r="H2042" s="80">
        <f t="shared" si="124"/>
        <v>41.763158922564628</v>
      </c>
      <c r="I2042" s="80">
        <f t="shared" si="125"/>
        <v>1000</v>
      </c>
      <c r="K2042" s="80">
        <f t="shared" si="126"/>
        <v>0</v>
      </c>
      <c r="L2042" s="80" t="str">
        <f t="shared" si="127"/>
        <v/>
      </c>
    </row>
    <row r="2043" spans="1:12" x14ac:dyDescent="0.8">
      <c r="A2043" s="74">
        <v>2042</v>
      </c>
      <c r="B2043" s="75">
        <v>161364.6114228575</v>
      </c>
      <c r="C2043" s="76">
        <v>39.875716064938423</v>
      </c>
      <c r="D2043" s="76">
        <v>26.699600215967735</v>
      </c>
      <c r="E2043" s="76">
        <v>462.08918607668522</v>
      </c>
      <c r="F2043" s="76">
        <v>43.081071818200783</v>
      </c>
      <c r="G2043" s="77">
        <v>2</v>
      </c>
      <c r="H2043" s="80">
        <f t="shared" si="124"/>
        <v>39.875716064938423</v>
      </c>
      <c r="I2043" s="80">
        <f t="shared" si="125"/>
        <v>1000</v>
      </c>
      <c r="K2043" s="80">
        <f t="shared" si="126"/>
        <v>0</v>
      </c>
      <c r="L2043" s="80" t="str">
        <f t="shared" si="127"/>
        <v/>
      </c>
    </row>
    <row r="2044" spans="1:12" x14ac:dyDescent="0.8">
      <c r="A2044" s="74">
        <v>2043</v>
      </c>
      <c r="B2044" s="75">
        <v>417124.45964486804</v>
      </c>
      <c r="C2044" s="76">
        <v>33.664858539916025</v>
      </c>
      <c r="D2044" s="76">
        <v>30.556581405586574</v>
      </c>
      <c r="E2044" s="76">
        <v>580.57094835858913</v>
      </c>
      <c r="F2044" s="76">
        <v>48.525183197612982</v>
      </c>
      <c r="G2044" s="77">
        <v>2</v>
      </c>
      <c r="H2044" s="80">
        <f t="shared" si="124"/>
        <v>33.664858539916025</v>
      </c>
      <c r="I2044" s="80">
        <f t="shared" si="125"/>
        <v>1000</v>
      </c>
      <c r="K2044" s="80">
        <f t="shared" si="126"/>
        <v>0</v>
      </c>
      <c r="L2044" s="80" t="str">
        <f t="shared" si="127"/>
        <v/>
      </c>
    </row>
    <row r="2045" spans="1:12" x14ac:dyDescent="0.8">
      <c r="A2045" s="74">
        <v>2044</v>
      </c>
      <c r="B2045" s="75">
        <v>401847.42150618136</v>
      </c>
      <c r="C2045" s="76">
        <v>22.986944833828165</v>
      </c>
      <c r="D2045" s="76">
        <v>27.096902005551094</v>
      </c>
      <c r="E2045" s="76">
        <v>710.55665411117798</v>
      </c>
      <c r="F2045" s="76">
        <v>44.343736942917381</v>
      </c>
      <c r="G2045" s="77">
        <v>2</v>
      </c>
      <c r="H2045" s="80">
        <f t="shared" si="124"/>
        <v>22.986944833828165</v>
      </c>
      <c r="I2045" s="80">
        <f t="shared" si="125"/>
        <v>1000</v>
      </c>
      <c r="K2045" s="80">
        <f t="shared" si="126"/>
        <v>0</v>
      </c>
      <c r="L2045" s="80" t="str">
        <f t="shared" si="127"/>
        <v/>
      </c>
    </row>
    <row r="2046" spans="1:12" x14ac:dyDescent="0.8">
      <c r="A2046" s="74">
        <v>2045</v>
      </c>
      <c r="B2046" s="75">
        <v>222862.85307219601</v>
      </c>
      <c r="C2046" s="76">
        <v>39.879895748046494</v>
      </c>
      <c r="D2046" s="76">
        <v>27.235021169630265</v>
      </c>
      <c r="E2046" s="76">
        <v>576.87266976421267</v>
      </c>
      <c r="F2046" s="76">
        <v>41.927813814365955</v>
      </c>
      <c r="G2046" s="77">
        <v>2</v>
      </c>
      <c r="H2046" s="80">
        <f t="shared" si="124"/>
        <v>39.879895748046494</v>
      </c>
      <c r="I2046" s="80">
        <f t="shared" si="125"/>
        <v>1000</v>
      </c>
      <c r="K2046" s="80">
        <f t="shared" si="126"/>
        <v>0</v>
      </c>
      <c r="L2046" s="80" t="str">
        <f t="shared" si="127"/>
        <v/>
      </c>
    </row>
    <row r="2047" spans="1:12" x14ac:dyDescent="0.8">
      <c r="A2047" s="74">
        <v>2046</v>
      </c>
      <c r="B2047" s="75">
        <v>290742.72646378051</v>
      </c>
      <c r="C2047" s="76">
        <v>36.902537294270473</v>
      </c>
      <c r="D2047" s="76">
        <v>26.243156169479839</v>
      </c>
      <c r="E2047" s="76">
        <v>465.10118592040652</v>
      </c>
      <c r="F2047" s="76">
        <v>52.823204723675516</v>
      </c>
      <c r="G2047" s="77">
        <v>2</v>
      </c>
      <c r="H2047" s="80">
        <f t="shared" si="124"/>
        <v>36.902537294270473</v>
      </c>
      <c r="I2047" s="80">
        <f t="shared" si="125"/>
        <v>1000</v>
      </c>
      <c r="K2047" s="80">
        <f t="shared" si="126"/>
        <v>0</v>
      </c>
      <c r="L2047" s="80" t="str">
        <f t="shared" si="127"/>
        <v/>
      </c>
    </row>
    <row r="2048" spans="1:12" x14ac:dyDescent="0.8">
      <c r="A2048" s="74">
        <v>2047</v>
      </c>
      <c r="B2048" s="75">
        <v>59171.094716686755</v>
      </c>
      <c r="C2048" s="76">
        <v>32.24704004707646</v>
      </c>
      <c r="D2048" s="76">
        <v>30.155671549664909</v>
      </c>
      <c r="E2048" s="76">
        <v>591.52477538201697</v>
      </c>
      <c r="F2048" s="76">
        <v>35.217161574462423</v>
      </c>
      <c r="G2048" s="77">
        <v>3</v>
      </c>
      <c r="H2048" s="80">
        <f t="shared" si="124"/>
        <v>35.217161574462423</v>
      </c>
      <c r="I2048" s="80">
        <f t="shared" si="125"/>
        <v>591.52477538201697</v>
      </c>
      <c r="K2048" s="80">
        <f t="shared" si="126"/>
        <v>591.52477538201697</v>
      </c>
      <c r="L2048" s="80">
        <f t="shared" si="127"/>
        <v>591.52477538201697</v>
      </c>
    </row>
    <row r="2049" spans="1:12" x14ac:dyDescent="0.8">
      <c r="A2049" s="74">
        <v>2048</v>
      </c>
      <c r="B2049" s="75">
        <v>382292.72762613301</v>
      </c>
      <c r="C2049" s="76">
        <v>37.553729110558869</v>
      </c>
      <c r="D2049" s="76">
        <v>30.218524950582101</v>
      </c>
      <c r="E2049" s="76">
        <v>572.53453211660633</v>
      </c>
      <c r="F2049" s="76">
        <v>40.738739958251344</v>
      </c>
      <c r="G2049" s="77">
        <v>1</v>
      </c>
      <c r="H2049" s="80">
        <f t="shared" si="124"/>
        <v>30.218524950582101</v>
      </c>
      <c r="I2049" s="80">
        <f t="shared" si="125"/>
        <v>1000</v>
      </c>
      <c r="K2049" s="80">
        <f t="shared" si="126"/>
        <v>0</v>
      </c>
      <c r="L2049" s="80" t="str">
        <f t="shared" si="127"/>
        <v/>
      </c>
    </row>
    <row r="2050" spans="1:12" x14ac:dyDescent="0.8">
      <c r="A2050" s="74">
        <v>2049</v>
      </c>
      <c r="B2050" s="75">
        <v>-156170.63038855977</v>
      </c>
      <c r="C2050" s="76">
        <v>34.041494175227733</v>
      </c>
      <c r="D2050" s="76">
        <v>26.45975247396958</v>
      </c>
      <c r="E2050" s="76">
        <v>691.3620087556726</v>
      </c>
      <c r="F2050" s="76">
        <v>48.290981568626364</v>
      </c>
      <c r="G2050" s="77">
        <v>3</v>
      </c>
      <c r="H2050" s="80">
        <f t="shared" si="124"/>
        <v>48.290981568626364</v>
      </c>
      <c r="I2050" s="80">
        <f t="shared" si="125"/>
        <v>691.3620087556726</v>
      </c>
      <c r="K2050" s="80">
        <f t="shared" si="126"/>
        <v>691.3620087556726</v>
      </c>
      <c r="L2050" s="80">
        <f t="shared" si="127"/>
        <v>691.3620087556726</v>
      </c>
    </row>
    <row r="2051" spans="1:12" x14ac:dyDescent="0.8">
      <c r="A2051" s="74">
        <v>2050</v>
      </c>
      <c r="B2051" s="75">
        <v>513139.75288543617</v>
      </c>
      <c r="C2051" s="76">
        <v>30.767570165301329</v>
      </c>
      <c r="D2051" s="76">
        <v>25.214505835886992</v>
      </c>
      <c r="E2051" s="76">
        <v>530.54009463321029</v>
      </c>
      <c r="F2051" s="76">
        <v>41.760167688714098</v>
      </c>
      <c r="G2051" s="77">
        <v>1</v>
      </c>
      <c r="H2051" s="80">
        <f t="shared" ref="H2051:H2114" si="128">IF($G2051 = 1, $D2051, IF($G2051 = 2, $C2051, IF($G2051 = 3, $F2051)))</f>
        <v>25.214505835886992</v>
      </c>
      <c r="I2051" s="80">
        <f t="shared" ref="I2051:I2114" si="129">IF($G2051 = 1, 1000, IF($G2051 = 2, 1000, IF($G2051 = 3, $E2051)))</f>
        <v>1000</v>
      </c>
      <c r="K2051" s="80">
        <f t="shared" ref="K2051:K2114" si="130">IF($G2051 = 3, $E2051, 0)</f>
        <v>0</v>
      </c>
      <c r="L2051" s="80" t="str">
        <f t="shared" ref="L2051:L2114" si="131">IF($G2051 = 3, $E2051, "")</f>
        <v/>
      </c>
    </row>
    <row r="2052" spans="1:12" x14ac:dyDescent="0.8">
      <c r="A2052" s="74">
        <v>2051</v>
      </c>
      <c r="B2052" s="75">
        <v>296228.79833079735</v>
      </c>
      <c r="C2052" s="76">
        <v>32.751152959818782</v>
      </c>
      <c r="D2052" s="76">
        <v>24.388906980782703</v>
      </c>
      <c r="E2052" s="76">
        <v>502.52805546068055</v>
      </c>
      <c r="F2052" s="76">
        <v>51.643587388167013</v>
      </c>
      <c r="G2052" s="77">
        <v>2</v>
      </c>
      <c r="H2052" s="80">
        <f t="shared" si="128"/>
        <v>32.751152959818782</v>
      </c>
      <c r="I2052" s="80">
        <f t="shared" si="129"/>
        <v>1000</v>
      </c>
      <c r="K2052" s="80">
        <f t="shared" si="130"/>
        <v>0</v>
      </c>
      <c r="L2052" s="80" t="str">
        <f t="shared" si="131"/>
        <v/>
      </c>
    </row>
    <row r="2053" spans="1:12" x14ac:dyDescent="0.8">
      <c r="A2053" s="74">
        <v>2052</v>
      </c>
      <c r="B2053" s="75">
        <v>89484.254535169341</v>
      </c>
      <c r="C2053" s="76">
        <v>38.833351132088112</v>
      </c>
      <c r="D2053" s="76">
        <v>27.209754197314219</v>
      </c>
      <c r="E2053" s="76">
        <v>481.6265518623872</v>
      </c>
      <c r="F2053" s="76">
        <v>41.502450632921125</v>
      </c>
      <c r="G2053" s="77">
        <v>2</v>
      </c>
      <c r="H2053" s="80">
        <f t="shared" si="128"/>
        <v>38.833351132088112</v>
      </c>
      <c r="I2053" s="80">
        <f t="shared" si="129"/>
        <v>1000</v>
      </c>
      <c r="K2053" s="80">
        <f t="shared" si="130"/>
        <v>0</v>
      </c>
      <c r="L2053" s="80" t="str">
        <f t="shared" si="131"/>
        <v/>
      </c>
    </row>
    <row r="2054" spans="1:12" x14ac:dyDescent="0.8">
      <c r="A2054" s="74">
        <v>2053</v>
      </c>
      <c r="B2054" s="75">
        <v>671903.49073444563</v>
      </c>
      <c r="C2054" s="76">
        <v>34.657890668824315</v>
      </c>
      <c r="D2054" s="76">
        <v>25.206364126919873</v>
      </c>
      <c r="E2054" s="76">
        <v>482.44241566661589</v>
      </c>
      <c r="F2054" s="76">
        <v>38.843103598369105</v>
      </c>
      <c r="G2054" s="77">
        <v>1</v>
      </c>
      <c r="H2054" s="80">
        <f t="shared" si="128"/>
        <v>25.206364126919873</v>
      </c>
      <c r="I2054" s="80">
        <f t="shared" si="129"/>
        <v>1000</v>
      </c>
      <c r="K2054" s="80">
        <f t="shared" si="130"/>
        <v>0</v>
      </c>
      <c r="L2054" s="80" t="str">
        <f t="shared" si="131"/>
        <v/>
      </c>
    </row>
    <row r="2055" spans="1:12" x14ac:dyDescent="0.8">
      <c r="A2055" s="74">
        <v>2054</v>
      </c>
      <c r="B2055" s="75">
        <v>264473.97881381493</v>
      </c>
      <c r="C2055" s="76">
        <v>38.46385181931322</v>
      </c>
      <c r="D2055" s="76">
        <v>31.977390121720507</v>
      </c>
      <c r="E2055" s="76">
        <v>629.3737363726824</v>
      </c>
      <c r="F2055" s="76">
        <v>46.624657906974804</v>
      </c>
      <c r="G2055" s="77">
        <v>2</v>
      </c>
      <c r="H2055" s="80">
        <f t="shared" si="128"/>
        <v>38.46385181931322</v>
      </c>
      <c r="I2055" s="80">
        <f t="shared" si="129"/>
        <v>1000</v>
      </c>
      <c r="K2055" s="80">
        <f t="shared" si="130"/>
        <v>0</v>
      </c>
      <c r="L2055" s="80" t="str">
        <f t="shared" si="131"/>
        <v/>
      </c>
    </row>
    <row r="2056" spans="1:12" x14ac:dyDescent="0.8">
      <c r="A2056" s="74">
        <v>2055</v>
      </c>
      <c r="B2056" s="75">
        <v>90390.850572149269</v>
      </c>
      <c r="C2056" s="76">
        <v>39.35883196334197</v>
      </c>
      <c r="D2056" s="76">
        <v>24.542389339859433</v>
      </c>
      <c r="E2056" s="76">
        <v>468.11677953081835</v>
      </c>
      <c r="F2056" s="76">
        <v>37.867935002497809</v>
      </c>
      <c r="G2056" s="77">
        <v>2</v>
      </c>
      <c r="H2056" s="80">
        <f t="shared" si="128"/>
        <v>39.35883196334197</v>
      </c>
      <c r="I2056" s="80">
        <f t="shared" si="129"/>
        <v>1000</v>
      </c>
      <c r="K2056" s="80">
        <f t="shared" si="130"/>
        <v>0</v>
      </c>
      <c r="L2056" s="80" t="str">
        <f t="shared" si="131"/>
        <v/>
      </c>
    </row>
    <row r="2057" spans="1:12" x14ac:dyDescent="0.8">
      <c r="A2057" s="74">
        <v>2056</v>
      </c>
      <c r="B2057" s="75">
        <v>362317.06776373344</v>
      </c>
      <c r="C2057" s="76">
        <v>37.81447296923006</v>
      </c>
      <c r="D2057" s="76">
        <v>30.281957661827679</v>
      </c>
      <c r="E2057" s="76">
        <v>653.32424436156077</v>
      </c>
      <c r="F2057" s="76">
        <v>52.457710700553235</v>
      </c>
      <c r="G2057" s="77">
        <v>1</v>
      </c>
      <c r="H2057" s="80">
        <f t="shared" si="128"/>
        <v>30.281957661827679</v>
      </c>
      <c r="I2057" s="80">
        <f t="shared" si="129"/>
        <v>1000</v>
      </c>
      <c r="K2057" s="80">
        <f t="shared" si="130"/>
        <v>0</v>
      </c>
      <c r="L2057" s="80" t="str">
        <f t="shared" si="131"/>
        <v/>
      </c>
    </row>
    <row r="2058" spans="1:12" x14ac:dyDescent="0.8">
      <c r="A2058" s="74">
        <v>2057</v>
      </c>
      <c r="B2058" s="75">
        <v>530051.81416305131</v>
      </c>
      <c r="C2058" s="76">
        <v>34.267848421177469</v>
      </c>
      <c r="D2058" s="76">
        <v>25.008435335831223</v>
      </c>
      <c r="E2058" s="76">
        <v>736.24770803492663</v>
      </c>
      <c r="F2058" s="76">
        <v>41.393758457179402</v>
      </c>
      <c r="G2058" s="77">
        <v>1</v>
      </c>
      <c r="H2058" s="80">
        <f t="shared" si="128"/>
        <v>25.008435335831223</v>
      </c>
      <c r="I2058" s="80">
        <f t="shared" si="129"/>
        <v>1000</v>
      </c>
      <c r="K2058" s="80">
        <f t="shared" si="130"/>
        <v>0</v>
      </c>
      <c r="L2058" s="80" t="str">
        <f t="shared" si="131"/>
        <v/>
      </c>
    </row>
    <row r="2059" spans="1:12" x14ac:dyDescent="0.8">
      <c r="A2059" s="74">
        <v>2058</v>
      </c>
      <c r="B2059" s="75">
        <v>78572.390523064416</v>
      </c>
      <c r="C2059" s="76">
        <v>42.043941987815572</v>
      </c>
      <c r="D2059" s="76">
        <v>25.475048536187479</v>
      </c>
      <c r="E2059" s="76">
        <v>658.93556288527611</v>
      </c>
      <c r="F2059" s="76">
        <v>35.640140634450646</v>
      </c>
      <c r="G2059" s="77">
        <v>2</v>
      </c>
      <c r="H2059" s="80">
        <f t="shared" si="128"/>
        <v>42.043941987815572</v>
      </c>
      <c r="I2059" s="80">
        <f t="shared" si="129"/>
        <v>1000</v>
      </c>
      <c r="K2059" s="80">
        <f t="shared" si="130"/>
        <v>0</v>
      </c>
      <c r="L2059" s="80" t="str">
        <f t="shared" si="131"/>
        <v/>
      </c>
    </row>
    <row r="2060" spans="1:12" x14ac:dyDescent="0.8">
      <c r="A2060" s="74">
        <v>2059</v>
      </c>
      <c r="B2060" s="75">
        <v>-14275.913179162657</v>
      </c>
      <c r="C2060" s="76">
        <v>37.668779570647573</v>
      </c>
      <c r="D2060" s="76">
        <v>25.343989839621393</v>
      </c>
      <c r="E2060" s="76">
        <v>695.62272050482409</v>
      </c>
      <c r="F2060" s="76">
        <v>41.373518048439024</v>
      </c>
      <c r="G2060" s="77">
        <v>3</v>
      </c>
      <c r="H2060" s="80">
        <f t="shared" si="128"/>
        <v>41.373518048439024</v>
      </c>
      <c r="I2060" s="80">
        <f t="shared" si="129"/>
        <v>695.62272050482409</v>
      </c>
      <c r="K2060" s="80">
        <f t="shared" si="130"/>
        <v>695.62272050482409</v>
      </c>
      <c r="L2060" s="80">
        <f t="shared" si="131"/>
        <v>695.62272050482409</v>
      </c>
    </row>
    <row r="2061" spans="1:12" x14ac:dyDescent="0.8">
      <c r="A2061" s="74">
        <v>2060</v>
      </c>
      <c r="B2061" s="75">
        <v>155948.17997621</v>
      </c>
      <c r="C2061" s="76">
        <v>37.758299885559687</v>
      </c>
      <c r="D2061" s="76">
        <v>28.130967893758616</v>
      </c>
      <c r="E2061" s="76">
        <v>603.44414134483009</v>
      </c>
      <c r="F2061" s="76">
        <v>30.935974196639073</v>
      </c>
      <c r="G2061" s="77">
        <v>2</v>
      </c>
      <c r="H2061" s="80">
        <f t="shared" si="128"/>
        <v>37.758299885559687</v>
      </c>
      <c r="I2061" s="80">
        <f t="shared" si="129"/>
        <v>1000</v>
      </c>
      <c r="K2061" s="80">
        <f t="shared" si="130"/>
        <v>0</v>
      </c>
      <c r="L2061" s="80" t="str">
        <f t="shared" si="131"/>
        <v/>
      </c>
    </row>
    <row r="2062" spans="1:12" x14ac:dyDescent="0.8">
      <c r="A2062" s="74">
        <v>2061</v>
      </c>
      <c r="B2062" s="75">
        <v>484227.56571718818</v>
      </c>
      <c r="C2062" s="76">
        <v>33.006082773654107</v>
      </c>
      <c r="D2062" s="76">
        <v>27.872471494892846</v>
      </c>
      <c r="E2062" s="76">
        <v>494.03271012301809</v>
      </c>
      <c r="F2062" s="76">
        <v>45.681355600123858</v>
      </c>
      <c r="G2062" s="77">
        <v>2</v>
      </c>
      <c r="H2062" s="80">
        <f t="shared" si="128"/>
        <v>33.006082773654107</v>
      </c>
      <c r="I2062" s="80">
        <f t="shared" si="129"/>
        <v>1000</v>
      </c>
      <c r="K2062" s="80">
        <f t="shared" si="130"/>
        <v>0</v>
      </c>
      <c r="L2062" s="80" t="str">
        <f t="shared" si="131"/>
        <v/>
      </c>
    </row>
    <row r="2063" spans="1:12" x14ac:dyDescent="0.8">
      <c r="A2063" s="74">
        <v>2062</v>
      </c>
      <c r="B2063" s="75">
        <v>467135.81741858809</v>
      </c>
      <c r="C2063" s="76">
        <v>33.746362431872868</v>
      </c>
      <c r="D2063" s="76">
        <v>32.471437136142981</v>
      </c>
      <c r="E2063" s="76">
        <v>518.37853537937963</v>
      </c>
      <c r="F2063" s="76">
        <v>35.284104031578224</v>
      </c>
      <c r="G2063" s="77">
        <v>1</v>
      </c>
      <c r="H2063" s="80">
        <f t="shared" si="128"/>
        <v>32.471437136142981</v>
      </c>
      <c r="I2063" s="80">
        <f t="shared" si="129"/>
        <v>1000</v>
      </c>
      <c r="K2063" s="80">
        <f t="shared" si="130"/>
        <v>0</v>
      </c>
      <c r="L2063" s="80" t="str">
        <f t="shared" si="131"/>
        <v/>
      </c>
    </row>
    <row r="2064" spans="1:12" x14ac:dyDescent="0.8">
      <c r="A2064" s="74">
        <v>2063</v>
      </c>
      <c r="B2064" s="75">
        <v>402262.83731404087</v>
      </c>
      <c r="C2064" s="76">
        <v>32.731043403014127</v>
      </c>
      <c r="D2064" s="76">
        <v>28.498521835683544</v>
      </c>
      <c r="E2064" s="76">
        <v>456.98880093410867</v>
      </c>
      <c r="F2064" s="76">
        <v>50.769064449239274</v>
      </c>
      <c r="G2064" s="77">
        <v>2</v>
      </c>
      <c r="H2064" s="80">
        <f t="shared" si="128"/>
        <v>32.731043403014127</v>
      </c>
      <c r="I2064" s="80">
        <f t="shared" si="129"/>
        <v>1000</v>
      </c>
      <c r="K2064" s="80">
        <f t="shared" si="130"/>
        <v>0</v>
      </c>
      <c r="L2064" s="80" t="str">
        <f t="shared" si="131"/>
        <v/>
      </c>
    </row>
    <row r="2065" spans="1:12" x14ac:dyDescent="0.8">
      <c r="A2065" s="74">
        <v>2064</v>
      </c>
      <c r="B2065" s="75">
        <v>608953.92629286787</v>
      </c>
      <c r="C2065" s="76">
        <v>25.705734115264079</v>
      </c>
      <c r="D2065" s="76">
        <v>25.716966470205151</v>
      </c>
      <c r="E2065" s="76">
        <v>539.29538895062092</v>
      </c>
      <c r="F2065" s="76">
        <v>34.92666401968264</v>
      </c>
      <c r="G2065" s="77">
        <v>2</v>
      </c>
      <c r="H2065" s="80">
        <f t="shared" si="128"/>
        <v>25.705734115264079</v>
      </c>
      <c r="I2065" s="80">
        <f t="shared" si="129"/>
        <v>1000</v>
      </c>
      <c r="K2065" s="80">
        <f t="shared" si="130"/>
        <v>0</v>
      </c>
      <c r="L2065" s="80" t="str">
        <f t="shared" si="131"/>
        <v/>
      </c>
    </row>
    <row r="2066" spans="1:12" x14ac:dyDescent="0.8">
      <c r="A2066" s="74">
        <v>2065</v>
      </c>
      <c r="B2066" s="75">
        <v>-53064.777257982409</v>
      </c>
      <c r="C2066" s="76">
        <v>37.481842539848792</v>
      </c>
      <c r="D2066" s="76">
        <v>32.817268260150996</v>
      </c>
      <c r="E2066" s="76">
        <v>582.11328765981921</v>
      </c>
      <c r="F2066" s="76">
        <v>36.042787383343985</v>
      </c>
      <c r="G2066" s="77">
        <v>3</v>
      </c>
      <c r="H2066" s="80">
        <f t="shared" si="128"/>
        <v>36.042787383343985</v>
      </c>
      <c r="I2066" s="80">
        <f t="shared" si="129"/>
        <v>582.11328765981921</v>
      </c>
      <c r="K2066" s="80">
        <f t="shared" si="130"/>
        <v>582.11328765981921</v>
      </c>
      <c r="L2066" s="80">
        <f t="shared" si="131"/>
        <v>582.11328765981921</v>
      </c>
    </row>
    <row r="2067" spans="1:12" x14ac:dyDescent="0.8">
      <c r="A2067" s="74">
        <v>2066</v>
      </c>
      <c r="B2067" s="75">
        <v>515455.76203777827</v>
      </c>
      <c r="C2067" s="76">
        <v>30.829076012537222</v>
      </c>
      <c r="D2067" s="76">
        <v>28.80798768871033</v>
      </c>
      <c r="E2067" s="76">
        <v>465.36875664864942</v>
      </c>
      <c r="F2067" s="76">
        <v>42.602533093199909</v>
      </c>
      <c r="G2067" s="77">
        <v>1</v>
      </c>
      <c r="H2067" s="80">
        <f t="shared" si="128"/>
        <v>28.80798768871033</v>
      </c>
      <c r="I2067" s="80">
        <f t="shared" si="129"/>
        <v>1000</v>
      </c>
      <c r="K2067" s="80">
        <f t="shared" si="130"/>
        <v>0</v>
      </c>
      <c r="L2067" s="80" t="str">
        <f t="shared" si="131"/>
        <v/>
      </c>
    </row>
    <row r="2068" spans="1:12" x14ac:dyDescent="0.8">
      <c r="A2068" s="74">
        <v>2067</v>
      </c>
      <c r="B2068" s="75">
        <v>420360.33129927493</v>
      </c>
      <c r="C2068" s="76">
        <v>25.031716949949693</v>
      </c>
      <c r="D2068" s="76">
        <v>26.392809989945036</v>
      </c>
      <c r="E2068" s="76">
        <v>691.15490915420207</v>
      </c>
      <c r="F2068" s="76">
        <v>47.871665398118139</v>
      </c>
      <c r="G2068" s="77">
        <v>2</v>
      </c>
      <c r="H2068" s="80">
        <f t="shared" si="128"/>
        <v>25.031716949949693</v>
      </c>
      <c r="I2068" s="80">
        <f t="shared" si="129"/>
        <v>1000</v>
      </c>
      <c r="K2068" s="80">
        <f t="shared" si="130"/>
        <v>0</v>
      </c>
      <c r="L2068" s="80" t="str">
        <f t="shared" si="131"/>
        <v/>
      </c>
    </row>
    <row r="2069" spans="1:12" x14ac:dyDescent="0.8">
      <c r="A2069" s="74">
        <v>2068</v>
      </c>
      <c r="B2069" s="75">
        <v>496775.97076170938</v>
      </c>
      <c r="C2069" s="76">
        <v>41.750845132501205</v>
      </c>
      <c r="D2069" s="76">
        <v>25.657213820946243</v>
      </c>
      <c r="E2069" s="76">
        <v>544.86247024822069</v>
      </c>
      <c r="F2069" s="76">
        <v>44.463369321375154</v>
      </c>
      <c r="G2069" s="77">
        <v>1</v>
      </c>
      <c r="H2069" s="80">
        <f t="shared" si="128"/>
        <v>25.657213820946243</v>
      </c>
      <c r="I2069" s="80">
        <f t="shared" si="129"/>
        <v>1000</v>
      </c>
      <c r="K2069" s="80">
        <f t="shared" si="130"/>
        <v>0</v>
      </c>
      <c r="L2069" s="80" t="str">
        <f t="shared" si="131"/>
        <v/>
      </c>
    </row>
    <row r="2070" spans="1:12" x14ac:dyDescent="0.8">
      <c r="A2070" s="74">
        <v>2069</v>
      </c>
      <c r="B2070" s="75">
        <v>-49943.53068626672</v>
      </c>
      <c r="C2070" s="76">
        <v>40.050561615586659</v>
      </c>
      <c r="D2070" s="76">
        <v>27.288011981893078</v>
      </c>
      <c r="E2070" s="76">
        <v>504.9452246126753</v>
      </c>
      <c r="F2070" s="76">
        <v>35.11512179638467</v>
      </c>
      <c r="G2070" s="77">
        <v>3</v>
      </c>
      <c r="H2070" s="80">
        <f t="shared" si="128"/>
        <v>35.11512179638467</v>
      </c>
      <c r="I2070" s="80">
        <f t="shared" si="129"/>
        <v>504.9452246126753</v>
      </c>
      <c r="K2070" s="80">
        <f t="shared" si="130"/>
        <v>504.9452246126753</v>
      </c>
      <c r="L2070" s="80">
        <f t="shared" si="131"/>
        <v>504.9452246126753</v>
      </c>
    </row>
    <row r="2071" spans="1:12" x14ac:dyDescent="0.8">
      <c r="A2071" s="74">
        <v>2070</v>
      </c>
      <c r="B2071" s="75">
        <v>-91313.152730952017</v>
      </c>
      <c r="C2071" s="76">
        <v>33.560130890785416</v>
      </c>
      <c r="D2071" s="76">
        <v>29.551699790569359</v>
      </c>
      <c r="E2071" s="76">
        <v>508.09590979300077</v>
      </c>
      <c r="F2071" s="76">
        <v>36.932181803654117</v>
      </c>
      <c r="G2071" s="77">
        <v>3</v>
      </c>
      <c r="H2071" s="80">
        <f t="shared" si="128"/>
        <v>36.932181803654117</v>
      </c>
      <c r="I2071" s="80">
        <f t="shared" si="129"/>
        <v>508.09590979300077</v>
      </c>
      <c r="K2071" s="80">
        <f t="shared" si="130"/>
        <v>508.09590979300077</v>
      </c>
      <c r="L2071" s="80">
        <f t="shared" si="131"/>
        <v>508.09590979300077</v>
      </c>
    </row>
    <row r="2072" spans="1:12" x14ac:dyDescent="0.8">
      <c r="A2072" s="74">
        <v>2071</v>
      </c>
      <c r="B2072" s="75">
        <v>-142951.59545286559</v>
      </c>
      <c r="C2072" s="76">
        <v>26.709028684003073</v>
      </c>
      <c r="D2072" s="76">
        <v>26.562660915267973</v>
      </c>
      <c r="E2072" s="76">
        <v>585.53188897686925</v>
      </c>
      <c r="F2072" s="76">
        <v>42.767807185633771</v>
      </c>
      <c r="G2072" s="77">
        <v>3</v>
      </c>
      <c r="H2072" s="80">
        <f t="shared" si="128"/>
        <v>42.767807185633771</v>
      </c>
      <c r="I2072" s="80">
        <f t="shared" si="129"/>
        <v>585.53188897686925</v>
      </c>
      <c r="K2072" s="80">
        <f t="shared" si="130"/>
        <v>585.53188897686925</v>
      </c>
      <c r="L2072" s="80">
        <f t="shared" si="131"/>
        <v>585.53188897686925</v>
      </c>
    </row>
    <row r="2073" spans="1:12" x14ac:dyDescent="0.8">
      <c r="A2073" s="74">
        <v>2072</v>
      </c>
      <c r="B2073" s="75">
        <v>431367.98787246365</v>
      </c>
      <c r="C2073" s="76">
        <v>33.262710826736182</v>
      </c>
      <c r="D2073" s="76">
        <v>31.039221631275154</v>
      </c>
      <c r="E2073" s="76">
        <v>621.34869643896582</v>
      </c>
      <c r="F2073" s="76">
        <v>35.342961616692214</v>
      </c>
      <c r="G2073" s="77">
        <v>1</v>
      </c>
      <c r="H2073" s="80">
        <f t="shared" si="128"/>
        <v>31.039221631275154</v>
      </c>
      <c r="I2073" s="80">
        <f t="shared" si="129"/>
        <v>1000</v>
      </c>
      <c r="K2073" s="80">
        <f t="shared" si="130"/>
        <v>0</v>
      </c>
      <c r="L2073" s="80" t="str">
        <f t="shared" si="131"/>
        <v/>
      </c>
    </row>
    <row r="2074" spans="1:12" x14ac:dyDescent="0.8">
      <c r="A2074" s="74">
        <v>2073</v>
      </c>
      <c r="B2074" s="75">
        <v>-62842.763854139252</v>
      </c>
      <c r="C2074" s="76">
        <v>35.572499104461102</v>
      </c>
      <c r="D2074" s="76">
        <v>27.65508631957076</v>
      </c>
      <c r="E2074" s="76">
        <v>669.23414181148996</v>
      </c>
      <c r="F2074" s="76">
        <v>40.967585892598393</v>
      </c>
      <c r="G2074" s="77">
        <v>3</v>
      </c>
      <c r="H2074" s="80">
        <f t="shared" si="128"/>
        <v>40.967585892598393</v>
      </c>
      <c r="I2074" s="80">
        <f t="shared" si="129"/>
        <v>669.23414181148996</v>
      </c>
      <c r="K2074" s="80">
        <f t="shared" si="130"/>
        <v>669.23414181148996</v>
      </c>
      <c r="L2074" s="80">
        <f t="shared" si="131"/>
        <v>669.23414181148996</v>
      </c>
    </row>
    <row r="2075" spans="1:12" x14ac:dyDescent="0.8">
      <c r="A2075" s="74">
        <v>2074</v>
      </c>
      <c r="B2075" s="75">
        <v>487793.42060693959</v>
      </c>
      <c r="C2075" s="76">
        <v>38.518229551224472</v>
      </c>
      <c r="D2075" s="76">
        <v>31.667005991558533</v>
      </c>
      <c r="E2075" s="76">
        <v>501.39677041975995</v>
      </c>
      <c r="F2075" s="76">
        <v>30.166291987678392</v>
      </c>
      <c r="G2075" s="77">
        <v>1</v>
      </c>
      <c r="H2075" s="80">
        <f t="shared" si="128"/>
        <v>31.667005991558533</v>
      </c>
      <c r="I2075" s="80">
        <f t="shared" si="129"/>
        <v>1000</v>
      </c>
      <c r="K2075" s="80">
        <f t="shared" si="130"/>
        <v>0</v>
      </c>
      <c r="L2075" s="80" t="str">
        <f t="shared" si="131"/>
        <v/>
      </c>
    </row>
    <row r="2076" spans="1:12" x14ac:dyDescent="0.8">
      <c r="A2076" s="74">
        <v>2075</v>
      </c>
      <c r="B2076" s="75">
        <v>339296.29140195623</v>
      </c>
      <c r="C2076" s="76">
        <v>31.737995447525581</v>
      </c>
      <c r="D2076" s="76">
        <v>28.002916259240806</v>
      </c>
      <c r="E2076" s="76">
        <v>434.47449520644801</v>
      </c>
      <c r="F2076" s="76">
        <v>46.425486740473396</v>
      </c>
      <c r="G2076" s="77">
        <v>2</v>
      </c>
      <c r="H2076" s="80">
        <f t="shared" si="128"/>
        <v>31.737995447525581</v>
      </c>
      <c r="I2076" s="80">
        <f t="shared" si="129"/>
        <v>1000</v>
      </c>
      <c r="K2076" s="80">
        <f t="shared" si="130"/>
        <v>0</v>
      </c>
      <c r="L2076" s="80" t="str">
        <f t="shared" si="131"/>
        <v/>
      </c>
    </row>
    <row r="2077" spans="1:12" x14ac:dyDescent="0.8">
      <c r="A2077" s="74">
        <v>2076</v>
      </c>
      <c r="B2077" s="75">
        <v>271080.03048827359</v>
      </c>
      <c r="C2077" s="76">
        <v>31.625565404628787</v>
      </c>
      <c r="D2077" s="76">
        <v>26.954939258026236</v>
      </c>
      <c r="E2077" s="76">
        <v>554.08840250594017</v>
      </c>
      <c r="F2077" s="76">
        <v>40.472806541274281</v>
      </c>
      <c r="G2077" s="77">
        <v>2</v>
      </c>
      <c r="H2077" s="80">
        <f t="shared" si="128"/>
        <v>31.625565404628787</v>
      </c>
      <c r="I2077" s="80">
        <f t="shared" si="129"/>
        <v>1000</v>
      </c>
      <c r="K2077" s="80">
        <f t="shared" si="130"/>
        <v>0</v>
      </c>
      <c r="L2077" s="80" t="str">
        <f t="shared" si="131"/>
        <v/>
      </c>
    </row>
    <row r="2078" spans="1:12" x14ac:dyDescent="0.8">
      <c r="A2078" s="74">
        <v>2077</v>
      </c>
      <c r="B2078" s="75">
        <v>-25257.825290631969</v>
      </c>
      <c r="C2078" s="76">
        <v>34.159828499087752</v>
      </c>
      <c r="D2078" s="76">
        <v>26.827930088112744</v>
      </c>
      <c r="E2078" s="76">
        <v>508.84687973612563</v>
      </c>
      <c r="F2078" s="76">
        <v>35.713926650823481</v>
      </c>
      <c r="G2078" s="77">
        <v>3</v>
      </c>
      <c r="H2078" s="80">
        <f t="shared" si="128"/>
        <v>35.713926650823481</v>
      </c>
      <c r="I2078" s="80">
        <f t="shared" si="129"/>
        <v>508.84687973612563</v>
      </c>
      <c r="K2078" s="80">
        <f t="shared" si="130"/>
        <v>508.84687973612563</v>
      </c>
      <c r="L2078" s="80">
        <f t="shared" si="131"/>
        <v>508.84687973612563</v>
      </c>
    </row>
    <row r="2079" spans="1:12" x14ac:dyDescent="0.8">
      <c r="A2079" s="74">
        <v>2078</v>
      </c>
      <c r="B2079" s="75">
        <v>487134.66290444578</v>
      </c>
      <c r="C2079" s="76">
        <v>34.400163903442419</v>
      </c>
      <c r="D2079" s="76">
        <v>29.016517240906058</v>
      </c>
      <c r="E2079" s="76">
        <v>497.28064576531267</v>
      </c>
      <c r="F2079" s="76">
        <v>50.629053464442748</v>
      </c>
      <c r="G2079" s="77">
        <v>1</v>
      </c>
      <c r="H2079" s="80">
        <f t="shared" si="128"/>
        <v>29.016517240906058</v>
      </c>
      <c r="I2079" s="80">
        <f t="shared" si="129"/>
        <v>1000</v>
      </c>
      <c r="K2079" s="80">
        <f t="shared" si="130"/>
        <v>0</v>
      </c>
      <c r="L2079" s="80" t="str">
        <f t="shared" si="131"/>
        <v/>
      </c>
    </row>
    <row r="2080" spans="1:12" x14ac:dyDescent="0.8">
      <c r="A2080" s="74">
        <v>2079</v>
      </c>
      <c r="B2080" s="75">
        <v>277347.37338919938</v>
      </c>
      <c r="C2080" s="76">
        <v>35.654443071538481</v>
      </c>
      <c r="D2080" s="76">
        <v>29.303012237891572</v>
      </c>
      <c r="E2080" s="76">
        <v>787.23280350151617</v>
      </c>
      <c r="F2080" s="76">
        <v>51.992722569313926</v>
      </c>
      <c r="G2080" s="77">
        <v>2</v>
      </c>
      <c r="H2080" s="80">
        <f t="shared" si="128"/>
        <v>35.654443071538481</v>
      </c>
      <c r="I2080" s="80">
        <f t="shared" si="129"/>
        <v>1000</v>
      </c>
      <c r="K2080" s="80">
        <f t="shared" si="130"/>
        <v>0</v>
      </c>
      <c r="L2080" s="80" t="str">
        <f t="shared" si="131"/>
        <v/>
      </c>
    </row>
    <row r="2081" spans="1:12" x14ac:dyDescent="0.8">
      <c r="A2081" s="74">
        <v>2080</v>
      </c>
      <c r="B2081" s="75">
        <v>191779.25800931314</v>
      </c>
      <c r="C2081" s="76">
        <v>38.670542370421401</v>
      </c>
      <c r="D2081" s="76">
        <v>28.361046521311582</v>
      </c>
      <c r="E2081" s="76">
        <v>581.52108797860114</v>
      </c>
      <c r="F2081" s="76">
        <v>50.025481579079681</v>
      </c>
      <c r="G2081" s="77">
        <v>2</v>
      </c>
      <c r="H2081" s="80">
        <f t="shared" si="128"/>
        <v>38.670542370421401</v>
      </c>
      <c r="I2081" s="80">
        <f t="shared" si="129"/>
        <v>1000</v>
      </c>
      <c r="K2081" s="80">
        <f t="shared" si="130"/>
        <v>0</v>
      </c>
      <c r="L2081" s="80" t="str">
        <f t="shared" si="131"/>
        <v/>
      </c>
    </row>
    <row r="2082" spans="1:12" x14ac:dyDescent="0.8">
      <c r="A2082" s="74">
        <v>2081</v>
      </c>
      <c r="B2082" s="75">
        <v>604369.16388866957</v>
      </c>
      <c r="C2082" s="76">
        <v>26.930637101202585</v>
      </c>
      <c r="D2082" s="76">
        <v>31.425149300635155</v>
      </c>
      <c r="E2082" s="76">
        <v>631.57462654096457</v>
      </c>
      <c r="F2082" s="76">
        <v>35.459458121821115</v>
      </c>
      <c r="G2082" s="77">
        <v>2</v>
      </c>
      <c r="H2082" s="80">
        <f t="shared" si="128"/>
        <v>26.930637101202585</v>
      </c>
      <c r="I2082" s="80">
        <f t="shared" si="129"/>
        <v>1000</v>
      </c>
      <c r="K2082" s="80">
        <f t="shared" si="130"/>
        <v>0</v>
      </c>
      <c r="L2082" s="80" t="str">
        <f t="shared" si="131"/>
        <v/>
      </c>
    </row>
    <row r="2083" spans="1:12" x14ac:dyDescent="0.8">
      <c r="A2083" s="74">
        <v>2082</v>
      </c>
      <c r="B2083" s="75">
        <v>498690.33909012331</v>
      </c>
      <c r="C2083" s="76">
        <v>30.68975489156221</v>
      </c>
      <c r="D2083" s="76">
        <v>25.908978587392603</v>
      </c>
      <c r="E2083" s="76">
        <v>496.94765083893185</v>
      </c>
      <c r="F2083" s="76">
        <v>32.511100375145503</v>
      </c>
      <c r="G2083" s="77">
        <v>2</v>
      </c>
      <c r="H2083" s="80">
        <f t="shared" si="128"/>
        <v>30.68975489156221</v>
      </c>
      <c r="I2083" s="80">
        <f t="shared" si="129"/>
        <v>1000</v>
      </c>
      <c r="K2083" s="80">
        <f t="shared" si="130"/>
        <v>0</v>
      </c>
      <c r="L2083" s="80" t="str">
        <f t="shared" si="131"/>
        <v/>
      </c>
    </row>
    <row r="2084" spans="1:12" x14ac:dyDescent="0.8">
      <c r="A2084" s="74">
        <v>2083</v>
      </c>
      <c r="B2084" s="75">
        <v>422950.30306180124</v>
      </c>
      <c r="C2084" s="76">
        <v>33.465293711395717</v>
      </c>
      <c r="D2084" s="76">
        <v>28.80354686837055</v>
      </c>
      <c r="E2084" s="76">
        <v>527.45871994022934</v>
      </c>
      <c r="F2084" s="76">
        <v>42.892647075866357</v>
      </c>
      <c r="G2084" s="77">
        <v>2</v>
      </c>
      <c r="H2084" s="80">
        <f t="shared" si="128"/>
        <v>33.465293711395717</v>
      </c>
      <c r="I2084" s="80">
        <f t="shared" si="129"/>
        <v>1000</v>
      </c>
      <c r="K2084" s="80">
        <f t="shared" si="130"/>
        <v>0</v>
      </c>
      <c r="L2084" s="80" t="str">
        <f t="shared" si="131"/>
        <v/>
      </c>
    </row>
    <row r="2085" spans="1:12" x14ac:dyDescent="0.8">
      <c r="A2085" s="74">
        <v>2084</v>
      </c>
      <c r="B2085" s="75">
        <v>-56774.664184876019</v>
      </c>
      <c r="C2085" s="76">
        <v>43.398749253130525</v>
      </c>
      <c r="D2085" s="76">
        <v>29.460192868253898</v>
      </c>
      <c r="E2085" s="76">
        <v>537.65506773617017</v>
      </c>
      <c r="F2085" s="76">
        <v>38.376398816743205</v>
      </c>
      <c r="G2085" s="77">
        <v>2</v>
      </c>
      <c r="H2085" s="80">
        <f t="shared" si="128"/>
        <v>43.398749253130525</v>
      </c>
      <c r="I2085" s="80">
        <f t="shared" si="129"/>
        <v>1000</v>
      </c>
      <c r="K2085" s="80">
        <f t="shared" si="130"/>
        <v>0</v>
      </c>
      <c r="L2085" s="80" t="str">
        <f t="shared" si="131"/>
        <v/>
      </c>
    </row>
    <row r="2086" spans="1:12" x14ac:dyDescent="0.8">
      <c r="A2086" s="74">
        <v>2085</v>
      </c>
      <c r="B2086" s="75">
        <v>-61124.606162752258</v>
      </c>
      <c r="C2086" s="76">
        <v>43.503492103970046</v>
      </c>
      <c r="D2086" s="76">
        <v>27.64244019271084</v>
      </c>
      <c r="E2086" s="76">
        <v>744.04659681143835</v>
      </c>
      <c r="F2086" s="76">
        <v>42.138880815099149</v>
      </c>
      <c r="G2086" s="77">
        <v>3</v>
      </c>
      <c r="H2086" s="80">
        <f t="shared" si="128"/>
        <v>42.138880815099149</v>
      </c>
      <c r="I2086" s="80">
        <f t="shared" si="129"/>
        <v>744.04659681143835</v>
      </c>
      <c r="K2086" s="80">
        <f t="shared" si="130"/>
        <v>744.04659681143835</v>
      </c>
      <c r="L2086" s="80">
        <f t="shared" si="131"/>
        <v>744.04659681143835</v>
      </c>
    </row>
    <row r="2087" spans="1:12" x14ac:dyDescent="0.8">
      <c r="A2087" s="74">
        <v>2086</v>
      </c>
      <c r="B2087" s="75">
        <v>238146.04035110003</v>
      </c>
      <c r="C2087" s="76">
        <v>35.003467582726977</v>
      </c>
      <c r="D2087" s="76">
        <v>29.131933141252901</v>
      </c>
      <c r="E2087" s="76">
        <v>572.65954051596214</v>
      </c>
      <c r="F2087" s="76">
        <v>33.655662949733291</v>
      </c>
      <c r="G2087" s="77">
        <v>2</v>
      </c>
      <c r="H2087" s="80">
        <f t="shared" si="128"/>
        <v>35.003467582726977</v>
      </c>
      <c r="I2087" s="80">
        <f t="shared" si="129"/>
        <v>1000</v>
      </c>
      <c r="K2087" s="80">
        <f t="shared" si="130"/>
        <v>0</v>
      </c>
      <c r="L2087" s="80" t="str">
        <f t="shared" si="131"/>
        <v/>
      </c>
    </row>
    <row r="2088" spans="1:12" x14ac:dyDescent="0.8">
      <c r="A2088" s="74">
        <v>2087</v>
      </c>
      <c r="B2088" s="75">
        <v>100176.07795245131</v>
      </c>
      <c r="C2088" s="76">
        <v>45.51816522574245</v>
      </c>
      <c r="D2088" s="76">
        <v>32.344258307867818</v>
      </c>
      <c r="E2088" s="76">
        <v>630.93873223221544</v>
      </c>
      <c r="F2088" s="76">
        <v>33.068221496518738</v>
      </c>
      <c r="G2088" s="77">
        <v>3</v>
      </c>
      <c r="H2088" s="80">
        <f t="shared" si="128"/>
        <v>33.068221496518738</v>
      </c>
      <c r="I2088" s="80">
        <f t="shared" si="129"/>
        <v>630.93873223221544</v>
      </c>
      <c r="K2088" s="80">
        <f t="shared" si="130"/>
        <v>630.93873223221544</v>
      </c>
      <c r="L2088" s="80">
        <f t="shared" si="131"/>
        <v>630.93873223221544</v>
      </c>
    </row>
    <row r="2089" spans="1:12" x14ac:dyDescent="0.8">
      <c r="A2089" s="74">
        <v>2088</v>
      </c>
      <c r="B2089" s="75">
        <v>-75192.937722078292</v>
      </c>
      <c r="C2089" s="76">
        <v>43.708211133469632</v>
      </c>
      <c r="D2089" s="76">
        <v>30.538661657779642</v>
      </c>
      <c r="E2089" s="76">
        <v>544.04473122924367</v>
      </c>
      <c r="F2089" s="76">
        <v>37.378877223460336</v>
      </c>
      <c r="G2089" s="77">
        <v>3</v>
      </c>
      <c r="H2089" s="80">
        <f t="shared" si="128"/>
        <v>37.378877223460336</v>
      </c>
      <c r="I2089" s="80">
        <f t="shared" si="129"/>
        <v>544.04473122924367</v>
      </c>
      <c r="K2089" s="80">
        <f t="shared" si="130"/>
        <v>544.04473122924367</v>
      </c>
      <c r="L2089" s="80">
        <f t="shared" si="131"/>
        <v>544.04473122924367</v>
      </c>
    </row>
    <row r="2090" spans="1:12" x14ac:dyDescent="0.8">
      <c r="A2090" s="74">
        <v>2089</v>
      </c>
      <c r="B2090" s="75">
        <v>-159465.75276585878</v>
      </c>
      <c r="C2090" s="76">
        <v>34.707695874017261</v>
      </c>
      <c r="D2090" s="76">
        <v>25.953948111075142</v>
      </c>
      <c r="E2090" s="76">
        <v>489.78256476617537</v>
      </c>
      <c r="F2090" s="76">
        <v>43.298647038135108</v>
      </c>
      <c r="G2090" s="77">
        <v>3</v>
      </c>
      <c r="H2090" s="80">
        <f t="shared" si="128"/>
        <v>43.298647038135108</v>
      </c>
      <c r="I2090" s="80">
        <f t="shared" si="129"/>
        <v>489.78256476617537</v>
      </c>
      <c r="K2090" s="80">
        <f t="shared" si="130"/>
        <v>489.78256476617537</v>
      </c>
      <c r="L2090" s="80">
        <f t="shared" si="131"/>
        <v>489.78256476617537</v>
      </c>
    </row>
    <row r="2091" spans="1:12" x14ac:dyDescent="0.8">
      <c r="A2091" s="74">
        <v>2090</v>
      </c>
      <c r="B2091" s="75">
        <v>338253.97304375377</v>
      </c>
      <c r="C2091" s="76">
        <v>34.705264788722637</v>
      </c>
      <c r="D2091" s="76">
        <v>29.050423761028071</v>
      </c>
      <c r="E2091" s="76">
        <v>508.12631178855094</v>
      </c>
      <c r="F2091" s="76">
        <v>30.372715250009371</v>
      </c>
      <c r="G2091" s="77">
        <v>1</v>
      </c>
      <c r="H2091" s="80">
        <f t="shared" si="128"/>
        <v>29.050423761028071</v>
      </c>
      <c r="I2091" s="80">
        <f t="shared" si="129"/>
        <v>1000</v>
      </c>
      <c r="K2091" s="80">
        <f t="shared" si="130"/>
        <v>0</v>
      </c>
      <c r="L2091" s="80" t="str">
        <f t="shared" si="131"/>
        <v/>
      </c>
    </row>
    <row r="2092" spans="1:12" x14ac:dyDescent="0.8">
      <c r="A2092" s="74">
        <v>2091</v>
      </c>
      <c r="B2092" s="75">
        <v>260998.93322630948</v>
      </c>
      <c r="C2092" s="76">
        <v>36.626471432178761</v>
      </c>
      <c r="D2092" s="76">
        <v>32.168413039723852</v>
      </c>
      <c r="E2092" s="76">
        <v>510.3787922074535</v>
      </c>
      <c r="F2092" s="76">
        <v>45.883431003985919</v>
      </c>
      <c r="G2092" s="77">
        <v>2</v>
      </c>
      <c r="H2092" s="80">
        <f t="shared" si="128"/>
        <v>36.626471432178761</v>
      </c>
      <c r="I2092" s="80">
        <f t="shared" si="129"/>
        <v>1000</v>
      </c>
      <c r="K2092" s="80">
        <f t="shared" si="130"/>
        <v>0</v>
      </c>
      <c r="L2092" s="80" t="str">
        <f t="shared" si="131"/>
        <v/>
      </c>
    </row>
    <row r="2093" spans="1:12" x14ac:dyDescent="0.8">
      <c r="A2093" s="74">
        <v>2092</v>
      </c>
      <c r="B2093" s="75">
        <v>-82308.632359842537</v>
      </c>
      <c r="C2093" s="76">
        <v>47.63221702160412</v>
      </c>
      <c r="D2093" s="76">
        <v>22.536496547437377</v>
      </c>
      <c r="E2093" s="76">
        <v>462.05678159999445</v>
      </c>
      <c r="F2093" s="76">
        <v>39.588716282852083</v>
      </c>
      <c r="G2093" s="77">
        <v>2</v>
      </c>
      <c r="H2093" s="80">
        <f t="shared" si="128"/>
        <v>47.63221702160412</v>
      </c>
      <c r="I2093" s="80">
        <f t="shared" si="129"/>
        <v>1000</v>
      </c>
      <c r="K2093" s="80">
        <f t="shared" si="130"/>
        <v>0</v>
      </c>
      <c r="L2093" s="80" t="str">
        <f t="shared" si="131"/>
        <v/>
      </c>
    </row>
    <row r="2094" spans="1:12" x14ac:dyDescent="0.8">
      <c r="A2094" s="74">
        <v>2093</v>
      </c>
      <c r="B2094" s="75">
        <v>-86699.78467994486</v>
      </c>
      <c r="C2094" s="76">
        <v>47.889672558669709</v>
      </c>
      <c r="D2094" s="76">
        <v>31.45893662634418</v>
      </c>
      <c r="E2094" s="76">
        <v>528.7221583784476</v>
      </c>
      <c r="F2094" s="76">
        <v>45.327237447781457</v>
      </c>
      <c r="G2094" s="77">
        <v>2</v>
      </c>
      <c r="H2094" s="80">
        <f t="shared" si="128"/>
        <v>47.889672558669709</v>
      </c>
      <c r="I2094" s="80">
        <f t="shared" si="129"/>
        <v>1000</v>
      </c>
      <c r="K2094" s="80">
        <f t="shared" si="130"/>
        <v>0</v>
      </c>
      <c r="L2094" s="80" t="str">
        <f t="shared" si="131"/>
        <v/>
      </c>
    </row>
    <row r="2095" spans="1:12" x14ac:dyDescent="0.8">
      <c r="A2095" s="74">
        <v>2094</v>
      </c>
      <c r="B2095" s="75">
        <v>66412.583491679048</v>
      </c>
      <c r="C2095" s="76">
        <v>41.982732913718941</v>
      </c>
      <c r="D2095" s="76">
        <v>29.159932787168369</v>
      </c>
      <c r="E2095" s="76">
        <v>485.50653237791209</v>
      </c>
      <c r="F2095" s="76">
        <v>53.398940728686355</v>
      </c>
      <c r="G2095" s="77">
        <v>2</v>
      </c>
      <c r="H2095" s="80">
        <f t="shared" si="128"/>
        <v>41.982732913718941</v>
      </c>
      <c r="I2095" s="80">
        <f t="shared" si="129"/>
        <v>1000</v>
      </c>
      <c r="K2095" s="80">
        <f t="shared" si="130"/>
        <v>0</v>
      </c>
      <c r="L2095" s="80" t="str">
        <f t="shared" si="131"/>
        <v/>
      </c>
    </row>
    <row r="2096" spans="1:12" x14ac:dyDescent="0.8">
      <c r="A2096" s="74">
        <v>2095</v>
      </c>
      <c r="B2096" s="75">
        <v>-21626.848567659035</v>
      </c>
      <c r="C2096" s="76">
        <v>25.074083710987619</v>
      </c>
      <c r="D2096" s="76">
        <v>26.767416752653951</v>
      </c>
      <c r="E2096" s="76">
        <v>696.32394642142549</v>
      </c>
      <c r="F2096" s="76">
        <v>43.193440016583864</v>
      </c>
      <c r="G2096" s="77">
        <v>3</v>
      </c>
      <c r="H2096" s="80">
        <f t="shared" si="128"/>
        <v>43.193440016583864</v>
      </c>
      <c r="I2096" s="80">
        <f t="shared" si="129"/>
        <v>696.32394642142549</v>
      </c>
      <c r="K2096" s="80">
        <f t="shared" si="130"/>
        <v>696.32394642142549</v>
      </c>
      <c r="L2096" s="80">
        <f t="shared" si="131"/>
        <v>696.32394642142549</v>
      </c>
    </row>
    <row r="2097" spans="1:12" x14ac:dyDescent="0.8">
      <c r="A2097" s="74">
        <v>2096</v>
      </c>
      <c r="B2097" s="75">
        <v>529130.03079104237</v>
      </c>
      <c r="C2097" s="76">
        <v>23.667513133956618</v>
      </c>
      <c r="D2097" s="76">
        <v>29.168456106242406</v>
      </c>
      <c r="E2097" s="76">
        <v>636.97233883429158</v>
      </c>
      <c r="F2097" s="76">
        <v>35.731124896700102</v>
      </c>
      <c r="G2097" s="77">
        <v>1</v>
      </c>
      <c r="H2097" s="80">
        <f t="shared" si="128"/>
        <v>29.168456106242406</v>
      </c>
      <c r="I2097" s="80">
        <f t="shared" si="129"/>
        <v>1000</v>
      </c>
      <c r="K2097" s="80">
        <f t="shared" si="130"/>
        <v>0</v>
      </c>
      <c r="L2097" s="80" t="str">
        <f t="shared" si="131"/>
        <v/>
      </c>
    </row>
    <row r="2098" spans="1:12" x14ac:dyDescent="0.8">
      <c r="A2098" s="74">
        <v>2097</v>
      </c>
      <c r="B2098" s="75">
        <v>424190.02192674391</v>
      </c>
      <c r="C2098" s="76">
        <v>42.819153276902753</v>
      </c>
      <c r="D2098" s="76">
        <v>30.401352114794907</v>
      </c>
      <c r="E2098" s="76">
        <v>744.06643104809962</v>
      </c>
      <c r="F2098" s="76">
        <v>37.417145521433156</v>
      </c>
      <c r="G2098" s="77">
        <v>1</v>
      </c>
      <c r="H2098" s="80">
        <f t="shared" si="128"/>
        <v>30.401352114794907</v>
      </c>
      <c r="I2098" s="80">
        <f t="shared" si="129"/>
        <v>1000</v>
      </c>
      <c r="K2098" s="80">
        <f t="shared" si="130"/>
        <v>0</v>
      </c>
      <c r="L2098" s="80" t="str">
        <f t="shared" si="131"/>
        <v/>
      </c>
    </row>
    <row r="2099" spans="1:12" x14ac:dyDescent="0.8">
      <c r="A2099" s="74">
        <v>2098</v>
      </c>
      <c r="B2099" s="75">
        <v>446302.80675680819</v>
      </c>
      <c r="C2099" s="76">
        <v>29.254233562434763</v>
      </c>
      <c r="D2099" s="76">
        <v>30.259832210733904</v>
      </c>
      <c r="E2099" s="76">
        <v>426.10645944663901</v>
      </c>
      <c r="F2099" s="76">
        <v>46.925460235829071</v>
      </c>
      <c r="G2099" s="77">
        <v>1</v>
      </c>
      <c r="H2099" s="80">
        <f t="shared" si="128"/>
        <v>30.259832210733904</v>
      </c>
      <c r="I2099" s="80">
        <f t="shared" si="129"/>
        <v>1000</v>
      </c>
      <c r="K2099" s="80">
        <f t="shared" si="130"/>
        <v>0</v>
      </c>
      <c r="L2099" s="80" t="str">
        <f t="shared" si="131"/>
        <v/>
      </c>
    </row>
    <row r="2100" spans="1:12" x14ac:dyDescent="0.8">
      <c r="A2100" s="74">
        <v>2099</v>
      </c>
      <c r="B2100" s="75">
        <v>617288.95051460713</v>
      </c>
      <c r="C2100" s="76">
        <v>27.152135717638377</v>
      </c>
      <c r="D2100" s="76">
        <v>27.743312203214078</v>
      </c>
      <c r="E2100" s="76">
        <v>619.49840815509378</v>
      </c>
      <c r="F2100" s="76">
        <v>38.377473055366558</v>
      </c>
      <c r="G2100" s="77">
        <v>2</v>
      </c>
      <c r="H2100" s="80">
        <f t="shared" si="128"/>
        <v>27.152135717638377</v>
      </c>
      <c r="I2100" s="80">
        <f t="shared" si="129"/>
        <v>1000</v>
      </c>
      <c r="K2100" s="80">
        <f t="shared" si="130"/>
        <v>0</v>
      </c>
      <c r="L2100" s="80" t="str">
        <f t="shared" si="131"/>
        <v/>
      </c>
    </row>
    <row r="2101" spans="1:12" x14ac:dyDescent="0.8">
      <c r="A2101" s="74">
        <v>2100</v>
      </c>
      <c r="B2101" s="75">
        <v>164312.78044070047</v>
      </c>
      <c r="C2101" s="76">
        <v>33.242197721372065</v>
      </c>
      <c r="D2101" s="76">
        <v>25.520220549335889</v>
      </c>
      <c r="E2101" s="76">
        <v>611.80664522905226</v>
      </c>
      <c r="F2101" s="76">
        <v>39.686348716408254</v>
      </c>
      <c r="G2101" s="77">
        <v>2</v>
      </c>
      <c r="H2101" s="80">
        <f t="shared" si="128"/>
        <v>33.242197721372065</v>
      </c>
      <c r="I2101" s="80">
        <f t="shared" si="129"/>
        <v>1000</v>
      </c>
      <c r="K2101" s="80">
        <f t="shared" si="130"/>
        <v>0</v>
      </c>
      <c r="L2101" s="80" t="str">
        <f t="shared" si="131"/>
        <v/>
      </c>
    </row>
    <row r="2102" spans="1:12" x14ac:dyDescent="0.8">
      <c r="A2102" s="74">
        <v>2101</v>
      </c>
      <c r="B2102" s="75">
        <v>666705.48181268526</v>
      </c>
      <c r="C2102" s="76">
        <v>36.32144752370327</v>
      </c>
      <c r="D2102" s="76">
        <v>25.513490604549993</v>
      </c>
      <c r="E2102" s="76">
        <v>740.94823223834192</v>
      </c>
      <c r="F2102" s="76">
        <v>55.488565367182161</v>
      </c>
      <c r="G2102" s="77">
        <v>1</v>
      </c>
      <c r="H2102" s="80">
        <f t="shared" si="128"/>
        <v>25.513490604549993</v>
      </c>
      <c r="I2102" s="80">
        <f t="shared" si="129"/>
        <v>1000</v>
      </c>
      <c r="K2102" s="80">
        <f t="shared" si="130"/>
        <v>0</v>
      </c>
      <c r="L2102" s="80" t="str">
        <f t="shared" si="131"/>
        <v/>
      </c>
    </row>
    <row r="2103" spans="1:12" x14ac:dyDescent="0.8">
      <c r="A2103" s="74">
        <v>2102</v>
      </c>
      <c r="B2103" s="75">
        <v>465889.97453372227</v>
      </c>
      <c r="C2103" s="76">
        <v>25.152652646520622</v>
      </c>
      <c r="D2103" s="76">
        <v>24.568403407177371</v>
      </c>
      <c r="E2103" s="76">
        <v>652.98702605801452</v>
      </c>
      <c r="F2103" s="76">
        <v>44.061639641574047</v>
      </c>
      <c r="G2103" s="77">
        <v>2</v>
      </c>
      <c r="H2103" s="80">
        <f t="shared" si="128"/>
        <v>25.152652646520622</v>
      </c>
      <c r="I2103" s="80">
        <f t="shared" si="129"/>
        <v>1000</v>
      </c>
      <c r="K2103" s="80">
        <f t="shared" si="130"/>
        <v>0</v>
      </c>
      <c r="L2103" s="80" t="str">
        <f t="shared" si="131"/>
        <v/>
      </c>
    </row>
    <row r="2104" spans="1:12" x14ac:dyDescent="0.8">
      <c r="A2104" s="74">
        <v>2103</v>
      </c>
      <c r="B2104" s="75">
        <v>-140830.84496469679</v>
      </c>
      <c r="C2104" s="76">
        <v>35.127474356667463</v>
      </c>
      <c r="D2104" s="76">
        <v>28.649364938258309</v>
      </c>
      <c r="E2104" s="76">
        <v>652.28880167972034</v>
      </c>
      <c r="F2104" s="76">
        <v>46.080185628224029</v>
      </c>
      <c r="G2104" s="77">
        <v>3</v>
      </c>
      <c r="H2104" s="80">
        <f t="shared" si="128"/>
        <v>46.080185628224029</v>
      </c>
      <c r="I2104" s="80">
        <f t="shared" si="129"/>
        <v>652.28880167972034</v>
      </c>
      <c r="K2104" s="80">
        <f t="shared" si="130"/>
        <v>652.28880167972034</v>
      </c>
      <c r="L2104" s="80">
        <f t="shared" si="131"/>
        <v>652.28880167972034</v>
      </c>
    </row>
    <row r="2105" spans="1:12" x14ac:dyDescent="0.8">
      <c r="A2105" s="74">
        <v>2104</v>
      </c>
      <c r="B2105" s="75">
        <v>4441.6286350076552</v>
      </c>
      <c r="C2105" s="76">
        <v>45.214746447047702</v>
      </c>
      <c r="D2105" s="76">
        <v>32.655331543687794</v>
      </c>
      <c r="E2105" s="76">
        <v>512.61116358135473</v>
      </c>
      <c r="F2105" s="76">
        <v>30.228471516182502</v>
      </c>
      <c r="G2105" s="77">
        <v>2</v>
      </c>
      <c r="H2105" s="80">
        <f t="shared" si="128"/>
        <v>45.214746447047702</v>
      </c>
      <c r="I2105" s="80">
        <f t="shared" si="129"/>
        <v>1000</v>
      </c>
      <c r="K2105" s="80">
        <f t="shared" si="130"/>
        <v>0</v>
      </c>
      <c r="L2105" s="80" t="str">
        <f t="shared" si="131"/>
        <v/>
      </c>
    </row>
    <row r="2106" spans="1:12" x14ac:dyDescent="0.8">
      <c r="A2106" s="74">
        <v>2105</v>
      </c>
      <c r="B2106" s="75">
        <v>344735.89857066656</v>
      </c>
      <c r="C2106" s="76">
        <v>37.823074202991165</v>
      </c>
      <c r="D2106" s="76">
        <v>33.69168972094576</v>
      </c>
      <c r="E2106" s="76">
        <v>727.7775385435931</v>
      </c>
      <c r="F2106" s="76">
        <v>49.553368210943788</v>
      </c>
      <c r="G2106" s="77">
        <v>1</v>
      </c>
      <c r="H2106" s="80">
        <f t="shared" si="128"/>
        <v>33.69168972094576</v>
      </c>
      <c r="I2106" s="80">
        <f t="shared" si="129"/>
        <v>1000</v>
      </c>
      <c r="K2106" s="80">
        <f t="shared" si="130"/>
        <v>0</v>
      </c>
      <c r="L2106" s="80" t="str">
        <f t="shared" si="131"/>
        <v/>
      </c>
    </row>
    <row r="2107" spans="1:12" x14ac:dyDescent="0.8">
      <c r="A2107" s="74">
        <v>2106</v>
      </c>
      <c r="B2107" s="75">
        <v>-162398.69445632189</v>
      </c>
      <c r="C2107" s="76">
        <v>37.244823809618623</v>
      </c>
      <c r="D2107" s="76">
        <v>33.22845430081545</v>
      </c>
      <c r="E2107" s="76">
        <v>444.91535638086521</v>
      </c>
      <c r="F2107" s="76">
        <v>37.072093968833492</v>
      </c>
      <c r="G2107" s="77">
        <v>3</v>
      </c>
      <c r="H2107" s="80">
        <f t="shared" si="128"/>
        <v>37.072093968833492</v>
      </c>
      <c r="I2107" s="80">
        <f t="shared" si="129"/>
        <v>444.91535638086521</v>
      </c>
      <c r="K2107" s="80">
        <f t="shared" si="130"/>
        <v>444.91535638086521</v>
      </c>
      <c r="L2107" s="80">
        <f t="shared" si="131"/>
        <v>444.91535638086521</v>
      </c>
    </row>
    <row r="2108" spans="1:12" x14ac:dyDescent="0.8">
      <c r="A2108" s="74">
        <v>2107</v>
      </c>
      <c r="B2108" s="75">
        <v>511507.03774467669</v>
      </c>
      <c r="C2108" s="76">
        <v>29.278108937809769</v>
      </c>
      <c r="D2108" s="76">
        <v>28.281298648061494</v>
      </c>
      <c r="E2108" s="76">
        <v>463.05997111859836</v>
      </c>
      <c r="F2108" s="76">
        <v>49.306308981743726</v>
      </c>
      <c r="G2108" s="77">
        <v>2</v>
      </c>
      <c r="H2108" s="80">
        <f t="shared" si="128"/>
        <v>29.278108937809769</v>
      </c>
      <c r="I2108" s="80">
        <f t="shared" si="129"/>
        <v>1000</v>
      </c>
      <c r="K2108" s="80">
        <f t="shared" si="130"/>
        <v>0</v>
      </c>
      <c r="L2108" s="80" t="str">
        <f t="shared" si="131"/>
        <v/>
      </c>
    </row>
    <row r="2109" spans="1:12" x14ac:dyDescent="0.8">
      <c r="A2109" s="74">
        <v>2108</v>
      </c>
      <c r="B2109" s="75">
        <v>114.74567229603417</v>
      </c>
      <c r="C2109" s="76">
        <v>43.463898551401584</v>
      </c>
      <c r="D2109" s="76">
        <v>29.863669551525348</v>
      </c>
      <c r="E2109" s="76">
        <v>633.54926532132083</v>
      </c>
      <c r="F2109" s="76">
        <v>30.856340300117971</v>
      </c>
      <c r="G2109" s="77">
        <v>2</v>
      </c>
      <c r="H2109" s="80">
        <f t="shared" si="128"/>
        <v>43.463898551401584</v>
      </c>
      <c r="I2109" s="80">
        <f t="shared" si="129"/>
        <v>1000</v>
      </c>
      <c r="K2109" s="80">
        <f t="shared" si="130"/>
        <v>0</v>
      </c>
      <c r="L2109" s="80" t="str">
        <f t="shared" si="131"/>
        <v/>
      </c>
    </row>
    <row r="2110" spans="1:12" x14ac:dyDescent="0.8">
      <c r="A2110" s="74">
        <v>2109</v>
      </c>
      <c r="B2110" s="75">
        <v>245796.67736518383</v>
      </c>
      <c r="C2110" s="76">
        <v>33.539075248874227</v>
      </c>
      <c r="D2110" s="76">
        <v>25.555083578377996</v>
      </c>
      <c r="E2110" s="76">
        <v>466.36783050998508</v>
      </c>
      <c r="F2110" s="76">
        <v>46.100998332428986</v>
      </c>
      <c r="G2110" s="77">
        <v>2</v>
      </c>
      <c r="H2110" s="80">
        <f t="shared" si="128"/>
        <v>33.539075248874227</v>
      </c>
      <c r="I2110" s="80">
        <f t="shared" si="129"/>
        <v>1000</v>
      </c>
      <c r="K2110" s="80">
        <f t="shared" si="130"/>
        <v>0</v>
      </c>
      <c r="L2110" s="80" t="str">
        <f t="shared" si="131"/>
        <v/>
      </c>
    </row>
    <row r="2111" spans="1:12" x14ac:dyDescent="0.8">
      <c r="A2111" s="74">
        <v>2110</v>
      </c>
      <c r="B2111" s="75">
        <v>195327.84084888618</v>
      </c>
      <c r="C2111" s="76">
        <v>38.006113284339882</v>
      </c>
      <c r="D2111" s="76">
        <v>31.296111846082326</v>
      </c>
      <c r="E2111" s="76">
        <v>687.08450702500738</v>
      </c>
      <c r="F2111" s="76">
        <v>49.269137212588269</v>
      </c>
      <c r="G2111" s="77">
        <v>2</v>
      </c>
      <c r="H2111" s="80">
        <f t="shared" si="128"/>
        <v>38.006113284339882</v>
      </c>
      <c r="I2111" s="80">
        <f t="shared" si="129"/>
        <v>1000</v>
      </c>
      <c r="K2111" s="80">
        <f t="shared" si="130"/>
        <v>0</v>
      </c>
      <c r="L2111" s="80" t="str">
        <f t="shared" si="131"/>
        <v/>
      </c>
    </row>
    <row r="2112" spans="1:12" x14ac:dyDescent="0.8">
      <c r="A2112" s="74">
        <v>2111</v>
      </c>
      <c r="B2112" s="75">
        <v>243461.22418146208</v>
      </c>
      <c r="C2112" s="76">
        <v>37.949094638654152</v>
      </c>
      <c r="D2112" s="76">
        <v>24.159285887887759</v>
      </c>
      <c r="E2112" s="76">
        <v>581.47357256663281</v>
      </c>
      <c r="F2112" s="76">
        <v>48.964862199416025</v>
      </c>
      <c r="G2112" s="77">
        <v>2</v>
      </c>
      <c r="H2112" s="80">
        <f t="shared" si="128"/>
        <v>37.949094638654152</v>
      </c>
      <c r="I2112" s="80">
        <f t="shared" si="129"/>
        <v>1000</v>
      </c>
      <c r="K2112" s="80">
        <f t="shared" si="130"/>
        <v>0</v>
      </c>
      <c r="L2112" s="80" t="str">
        <f t="shared" si="131"/>
        <v/>
      </c>
    </row>
    <row r="2113" spans="1:12" x14ac:dyDescent="0.8">
      <c r="A2113" s="74">
        <v>2112</v>
      </c>
      <c r="B2113" s="75">
        <v>240213.8255290431</v>
      </c>
      <c r="C2113" s="76">
        <v>38.252636687138228</v>
      </c>
      <c r="D2113" s="76">
        <v>30.404843629032371</v>
      </c>
      <c r="E2113" s="76">
        <v>470.9757297025522</v>
      </c>
      <c r="F2113" s="76">
        <v>36.80593220783669</v>
      </c>
      <c r="G2113" s="77">
        <v>2</v>
      </c>
      <c r="H2113" s="80">
        <f t="shared" si="128"/>
        <v>38.252636687138228</v>
      </c>
      <c r="I2113" s="80">
        <f t="shared" si="129"/>
        <v>1000</v>
      </c>
      <c r="K2113" s="80">
        <f t="shared" si="130"/>
        <v>0</v>
      </c>
      <c r="L2113" s="80" t="str">
        <f t="shared" si="131"/>
        <v/>
      </c>
    </row>
    <row r="2114" spans="1:12" x14ac:dyDescent="0.8">
      <c r="A2114" s="74">
        <v>2113</v>
      </c>
      <c r="B2114" s="75">
        <v>225761.0039048125</v>
      </c>
      <c r="C2114" s="76">
        <v>38.33603005078848</v>
      </c>
      <c r="D2114" s="76">
        <v>24.808602562582717</v>
      </c>
      <c r="E2114" s="76">
        <v>706.63074828782339</v>
      </c>
      <c r="F2114" s="76">
        <v>50.586604690424146</v>
      </c>
      <c r="G2114" s="77">
        <v>2</v>
      </c>
      <c r="H2114" s="80">
        <f t="shared" si="128"/>
        <v>38.33603005078848</v>
      </c>
      <c r="I2114" s="80">
        <f t="shared" si="129"/>
        <v>1000</v>
      </c>
      <c r="K2114" s="80">
        <f t="shared" si="130"/>
        <v>0</v>
      </c>
      <c r="L2114" s="80" t="str">
        <f t="shared" si="131"/>
        <v/>
      </c>
    </row>
    <row r="2115" spans="1:12" x14ac:dyDescent="0.8">
      <c r="A2115" s="74">
        <v>2114</v>
      </c>
      <c r="B2115" s="75">
        <v>318116.43558385363</v>
      </c>
      <c r="C2115" s="76">
        <v>35.622548650175929</v>
      </c>
      <c r="D2115" s="76">
        <v>29.165107064821118</v>
      </c>
      <c r="E2115" s="76">
        <v>548.0120755508965</v>
      </c>
      <c r="F2115" s="76">
        <v>32.617632417117349</v>
      </c>
      <c r="G2115" s="77">
        <v>1</v>
      </c>
      <c r="H2115" s="80">
        <f t="shared" ref="H2115:H2178" si="132">IF($G2115 = 1, $D2115, IF($G2115 = 2, $C2115, IF($G2115 = 3, $F2115)))</f>
        <v>29.165107064821118</v>
      </c>
      <c r="I2115" s="80">
        <f t="shared" ref="I2115:I2178" si="133">IF($G2115 = 1, 1000, IF($G2115 = 2, 1000, IF($G2115 = 3, $E2115)))</f>
        <v>1000</v>
      </c>
      <c r="K2115" s="80">
        <f t="shared" ref="K2115:K2178" si="134">IF($G2115 = 3, $E2115, 0)</f>
        <v>0</v>
      </c>
      <c r="L2115" s="80" t="str">
        <f t="shared" ref="L2115:L2178" si="135">IF($G2115 = 3, $E2115, "")</f>
        <v/>
      </c>
    </row>
    <row r="2116" spans="1:12" x14ac:dyDescent="0.8">
      <c r="A2116" s="74">
        <v>2115</v>
      </c>
      <c r="B2116" s="75">
        <v>421955.29203079129</v>
      </c>
      <c r="C2116" s="76">
        <v>33.305565810861921</v>
      </c>
      <c r="D2116" s="76">
        <v>26.898520114885084</v>
      </c>
      <c r="E2116" s="76">
        <v>467.97883930569401</v>
      </c>
      <c r="F2116" s="76">
        <v>38.624717781075724</v>
      </c>
      <c r="G2116" s="77">
        <v>2</v>
      </c>
      <c r="H2116" s="80">
        <f t="shared" si="132"/>
        <v>33.305565810861921</v>
      </c>
      <c r="I2116" s="80">
        <f t="shared" si="133"/>
        <v>1000</v>
      </c>
      <c r="K2116" s="80">
        <f t="shared" si="134"/>
        <v>0</v>
      </c>
      <c r="L2116" s="80" t="str">
        <f t="shared" si="135"/>
        <v/>
      </c>
    </row>
    <row r="2117" spans="1:12" x14ac:dyDescent="0.8">
      <c r="A2117" s="74">
        <v>2116</v>
      </c>
      <c r="B2117" s="75">
        <v>-265888.14555071481</v>
      </c>
      <c r="C2117" s="76">
        <v>33.726826486965052</v>
      </c>
      <c r="D2117" s="76">
        <v>24.509857280576675</v>
      </c>
      <c r="E2117" s="76">
        <v>496.16397827097217</v>
      </c>
      <c r="F2117" s="76">
        <v>49.788854060335112</v>
      </c>
      <c r="G2117" s="77">
        <v>3</v>
      </c>
      <c r="H2117" s="80">
        <f t="shared" si="132"/>
        <v>49.788854060335112</v>
      </c>
      <c r="I2117" s="80">
        <f t="shared" si="133"/>
        <v>496.16397827097217</v>
      </c>
      <c r="K2117" s="80">
        <f t="shared" si="134"/>
        <v>496.16397827097217</v>
      </c>
      <c r="L2117" s="80">
        <f t="shared" si="135"/>
        <v>496.16397827097217</v>
      </c>
    </row>
    <row r="2118" spans="1:12" x14ac:dyDescent="0.8">
      <c r="A2118" s="74">
        <v>2117</v>
      </c>
      <c r="B2118" s="75">
        <v>238873.56253365264</v>
      </c>
      <c r="C2118" s="76">
        <v>36.113223875768625</v>
      </c>
      <c r="D2118" s="76">
        <v>21.612503396107833</v>
      </c>
      <c r="E2118" s="76">
        <v>586.4090718838878</v>
      </c>
      <c r="F2118" s="76">
        <v>52.606834116950772</v>
      </c>
      <c r="G2118" s="77">
        <v>2</v>
      </c>
      <c r="H2118" s="80">
        <f t="shared" si="132"/>
        <v>36.113223875768625</v>
      </c>
      <c r="I2118" s="80">
        <f t="shared" si="133"/>
        <v>1000</v>
      </c>
      <c r="K2118" s="80">
        <f t="shared" si="134"/>
        <v>0</v>
      </c>
      <c r="L2118" s="80" t="str">
        <f t="shared" si="135"/>
        <v/>
      </c>
    </row>
    <row r="2119" spans="1:12" x14ac:dyDescent="0.8">
      <c r="A2119" s="74">
        <v>2118</v>
      </c>
      <c r="B2119" s="75">
        <v>-40570.817809113767</v>
      </c>
      <c r="C2119" s="76">
        <v>32.471402513361056</v>
      </c>
      <c r="D2119" s="76">
        <v>27.929425510324535</v>
      </c>
      <c r="E2119" s="76">
        <v>557.57753527972977</v>
      </c>
      <c r="F2119" s="76">
        <v>35.152562560843144</v>
      </c>
      <c r="G2119" s="77">
        <v>3</v>
      </c>
      <c r="H2119" s="80">
        <f t="shared" si="132"/>
        <v>35.152562560843144</v>
      </c>
      <c r="I2119" s="80">
        <f t="shared" si="133"/>
        <v>557.57753527972977</v>
      </c>
      <c r="K2119" s="80">
        <f t="shared" si="134"/>
        <v>557.57753527972977</v>
      </c>
      <c r="L2119" s="80">
        <f t="shared" si="135"/>
        <v>557.57753527972977</v>
      </c>
    </row>
    <row r="2120" spans="1:12" x14ac:dyDescent="0.8">
      <c r="A2120" s="74">
        <v>2119</v>
      </c>
      <c r="B2120" s="75">
        <v>24987.634631251916</v>
      </c>
      <c r="C2120" s="76">
        <v>42.746862397116139</v>
      </c>
      <c r="D2120" s="76">
        <v>34.291699099037224</v>
      </c>
      <c r="E2120" s="76">
        <v>526.88668484087066</v>
      </c>
      <c r="F2120" s="76">
        <v>47.228088866736861</v>
      </c>
      <c r="G2120" s="77">
        <v>2</v>
      </c>
      <c r="H2120" s="80">
        <f t="shared" si="132"/>
        <v>42.746862397116139</v>
      </c>
      <c r="I2120" s="80">
        <f t="shared" si="133"/>
        <v>1000</v>
      </c>
      <c r="K2120" s="80">
        <f t="shared" si="134"/>
        <v>0</v>
      </c>
      <c r="L2120" s="80" t="str">
        <f t="shared" si="135"/>
        <v/>
      </c>
    </row>
    <row r="2121" spans="1:12" x14ac:dyDescent="0.8">
      <c r="A2121" s="74">
        <v>2120</v>
      </c>
      <c r="B2121" s="75">
        <v>342928.61651379592</v>
      </c>
      <c r="C2121" s="76">
        <v>34.330655815296296</v>
      </c>
      <c r="D2121" s="76">
        <v>23.514087763781536</v>
      </c>
      <c r="E2121" s="76">
        <v>539.75495513867884</v>
      </c>
      <c r="F2121" s="76">
        <v>41.085000687331352</v>
      </c>
      <c r="G2121" s="77">
        <v>2</v>
      </c>
      <c r="H2121" s="80">
        <f t="shared" si="132"/>
        <v>34.330655815296296</v>
      </c>
      <c r="I2121" s="80">
        <f t="shared" si="133"/>
        <v>1000</v>
      </c>
      <c r="K2121" s="80">
        <f t="shared" si="134"/>
        <v>0</v>
      </c>
      <c r="L2121" s="80" t="str">
        <f t="shared" si="135"/>
        <v/>
      </c>
    </row>
    <row r="2122" spans="1:12" x14ac:dyDescent="0.8">
      <c r="A2122" s="74">
        <v>2121</v>
      </c>
      <c r="B2122" s="75">
        <v>490902.17209801334</v>
      </c>
      <c r="C2122" s="76">
        <v>31.949566853451923</v>
      </c>
      <c r="D2122" s="76">
        <v>31.777325230826094</v>
      </c>
      <c r="E2122" s="76">
        <v>609.39816255526034</v>
      </c>
      <c r="F2122" s="76">
        <v>37.855492988746626</v>
      </c>
      <c r="G2122" s="77">
        <v>2</v>
      </c>
      <c r="H2122" s="80">
        <f t="shared" si="132"/>
        <v>31.949566853451923</v>
      </c>
      <c r="I2122" s="80">
        <f t="shared" si="133"/>
        <v>1000</v>
      </c>
      <c r="K2122" s="80">
        <f t="shared" si="134"/>
        <v>0</v>
      </c>
      <c r="L2122" s="80" t="str">
        <f t="shared" si="135"/>
        <v/>
      </c>
    </row>
    <row r="2123" spans="1:12" x14ac:dyDescent="0.8">
      <c r="A2123" s="74">
        <v>2122</v>
      </c>
      <c r="B2123" s="75">
        <v>-58371.196704790462</v>
      </c>
      <c r="C2123" s="76">
        <v>36.814879930764846</v>
      </c>
      <c r="D2123" s="76">
        <v>25.355632617938987</v>
      </c>
      <c r="E2123" s="76">
        <v>545.51365330552107</v>
      </c>
      <c r="F2123" s="76">
        <v>37.821229818456374</v>
      </c>
      <c r="G2123" s="77">
        <v>3</v>
      </c>
      <c r="H2123" s="80">
        <f t="shared" si="132"/>
        <v>37.821229818456374</v>
      </c>
      <c r="I2123" s="80">
        <f t="shared" si="133"/>
        <v>545.51365330552107</v>
      </c>
      <c r="K2123" s="80">
        <f t="shared" si="134"/>
        <v>545.51365330552107</v>
      </c>
      <c r="L2123" s="80">
        <f t="shared" si="135"/>
        <v>545.51365330552107</v>
      </c>
    </row>
    <row r="2124" spans="1:12" x14ac:dyDescent="0.8">
      <c r="A2124" s="74">
        <v>2123</v>
      </c>
      <c r="B2124" s="75">
        <v>275257.70494377008</v>
      </c>
      <c r="C2124" s="76">
        <v>32.216598671516948</v>
      </c>
      <c r="D2124" s="76">
        <v>33.99167554827325</v>
      </c>
      <c r="E2124" s="76">
        <v>657.68076150199931</v>
      </c>
      <c r="F2124" s="76">
        <v>47.491485358223805</v>
      </c>
      <c r="G2124" s="77">
        <v>2</v>
      </c>
      <c r="H2124" s="80">
        <f t="shared" si="132"/>
        <v>32.216598671516948</v>
      </c>
      <c r="I2124" s="80">
        <f t="shared" si="133"/>
        <v>1000</v>
      </c>
      <c r="K2124" s="80">
        <f t="shared" si="134"/>
        <v>0</v>
      </c>
      <c r="L2124" s="80" t="str">
        <f t="shared" si="135"/>
        <v/>
      </c>
    </row>
    <row r="2125" spans="1:12" x14ac:dyDescent="0.8">
      <c r="A2125" s="74">
        <v>2124</v>
      </c>
      <c r="B2125" s="75">
        <v>63548.942469040165</v>
      </c>
      <c r="C2125" s="76">
        <v>42.061636641237932</v>
      </c>
      <c r="D2125" s="76">
        <v>29.701973729088721</v>
      </c>
      <c r="E2125" s="76">
        <v>510.78234061663778</v>
      </c>
      <c r="F2125" s="76">
        <v>48.577550039505375</v>
      </c>
      <c r="G2125" s="77">
        <v>2</v>
      </c>
      <c r="H2125" s="80">
        <f t="shared" si="132"/>
        <v>42.061636641237932</v>
      </c>
      <c r="I2125" s="80">
        <f t="shared" si="133"/>
        <v>1000</v>
      </c>
      <c r="K2125" s="80">
        <f t="shared" si="134"/>
        <v>0</v>
      </c>
      <c r="L2125" s="80" t="str">
        <f t="shared" si="135"/>
        <v/>
      </c>
    </row>
    <row r="2126" spans="1:12" x14ac:dyDescent="0.8">
      <c r="A2126" s="74">
        <v>2125</v>
      </c>
      <c r="B2126" s="75">
        <v>329919.84340292402</v>
      </c>
      <c r="C2126" s="76">
        <v>34.963233772168337</v>
      </c>
      <c r="D2126" s="76">
        <v>27.638098650044203</v>
      </c>
      <c r="E2126" s="76">
        <v>559.28894367084513</v>
      </c>
      <c r="F2126" s="76">
        <v>42.70994566749647</v>
      </c>
      <c r="G2126" s="77">
        <v>2</v>
      </c>
      <c r="H2126" s="80">
        <f t="shared" si="132"/>
        <v>34.963233772168337</v>
      </c>
      <c r="I2126" s="80">
        <f t="shared" si="133"/>
        <v>1000</v>
      </c>
      <c r="K2126" s="80">
        <f t="shared" si="134"/>
        <v>0</v>
      </c>
      <c r="L2126" s="80" t="str">
        <f t="shared" si="135"/>
        <v/>
      </c>
    </row>
    <row r="2127" spans="1:12" x14ac:dyDescent="0.8">
      <c r="A2127" s="74">
        <v>2126</v>
      </c>
      <c r="B2127" s="75">
        <v>376320.04168686597</v>
      </c>
      <c r="C2127" s="76">
        <v>47.328268308688138</v>
      </c>
      <c r="D2127" s="76">
        <v>28.374100828591025</v>
      </c>
      <c r="E2127" s="76">
        <v>491.87696141090657</v>
      </c>
      <c r="F2127" s="76">
        <v>40.982537655031933</v>
      </c>
      <c r="G2127" s="77">
        <v>1</v>
      </c>
      <c r="H2127" s="80">
        <f t="shared" si="132"/>
        <v>28.374100828591025</v>
      </c>
      <c r="I2127" s="80">
        <f t="shared" si="133"/>
        <v>1000</v>
      </c>
      <c r="K2127" s="80">
        <f t="shared" si="134"/>
        <v>0</v>
      </c>
      <c r="L2127" s="80" t="str">
        <f t="shared" si="135"/>
        <v/>
      </c>
    </row>
    <row r="2128" spans="1:12" x14ac:dyDescent="0.8">
      <c r="A2128" s="74">
        <v>2127</v>
      </c>
      <c r="B2128" s="75">
        <v>628314.27966276975</v>
      </c>
      <c r="C2128" s="76">
        <v>28.243805948694071</v>
      </c>
      <c r="D2128" s="76">
        <v>23.241945920058797</v>
      </c>
      <c r="E2128" s="76">
        <v>578.39902984686898</v>
      </c>
      <c r="F2128" s="76">
        <v>31.845403896394405</v>
      </c>
      <c r="G2128" s="77">
        <v>2</v>
      </c>
      <c r="H2128" s="80">
        <f t="shared" si="132"/>
        <v>28.243805948694071</v>
      </c>
      <c r="I2128" s="80">
        <f t="shared" si="133"/>
        <v>1000</v>
      </c>
      <c r="K2128" s="80">
        <f t="shared" si="134"/>
        <v>0</v>
      </c>
      <c r="L2128" s="80" t="str">
        <f t="shared" si="135"/>
        <v/>
      </c>
    </row>
    <row r="2129" spans="1:12" x14ac:dyDescent="0.8">
      <c r="A2129" s="74">
        <v>2128</v>
      </c>
      <c r="B2129" s="75">
        <v>613233.59223673469</v>
      </c>
      <c r="C2129" s="76">
        <v>26.553414954467883</v>
      </c>
      <c r="D2129" s="76">
        <v>33.297404602227985</v>
      </c>
      <c r="E2129" s="76">
        <v>566.30617847705116</v>
      </c>
      <c r="F2129" s="76">
        <v>40.450248198169277</v>
      </c>
      <c r="G2129" s="77">
        <v>2</v>
      </c>
      <c r="H2129" s="80">
        <f t="shared" si="132"/>
        <v>26.553414954467883</v>
      </c>
      <c r="I2129" s="80">
        <f t="shared" si="133"/>
        <v>1000</v>
      </c>
      <c r="K2129" s="80">
        <f t="shared" si="134"/>
        <v>0</v>
      </c>
      <c r="L2129" s="80" t="str">
        <f t="shared" si="135"/>
        <v/>
      </c>
    </row>
    <row r="2130" spans="1:12" x14ac:dyDescent="0.8">
      <c r="A2130" s="74">
        <v>2129</v>
      </c>
      <c r="B2130" s="75">
        <v>278983.49913888075</v>
      </c>
      <c r="C2130" s="76">
        <v>36.156121438845531</v>
      </c>
      <c r="D2130" s="76">
        <v>26.636839708946269</v>
      </c>
      <c r="E2130" s="76">
        <v>581.9259222012156</v>
      </c>
      <c r="F2130" s="76">
        <v>38.07205174423752</v>
      </c>
      <c r="G2130" s="77">
        <v>2</v>
      </c>
      <c r="H2130" s="80">
        <f t="shared" si="132"/>
        <v>36.156121438845531</v>
      </c>
      <c r="I2130" s="80">
        <f t="shared" si="133"/>
        <v>1000</v>
      </c>
      <c r="K2130" s="80">
        <f t="shared" si="134"/>
        <v>0</v>
      </c>
      <c r="L2130" s="80" t="str">
        <f t="shared" si="135"/>
        <v/>
      </c>
    </row>
    <row r="2131" spans="1:12" x14ac:dyDescent="0.8">
      <c r="A2131" s="74">
        <v>2130</v>
      </c>
      <c r="B2131" s="75">
        <v>452240.30836170982</v>
      </c>
      <c r="C2131" s="76">
        <v>33.942312106698459</v>
      </c>
      <c r="D2131" s="76">
        <v>26.720219601484729</v>
      </c>
      <c r="E2131" s="76">
        <v>611.73102080068509</v>
      </c>
      <c r="F2131" s="76">
        <v>45.322026410461049</v>
      </c>
      <c r="G2131" s="77">
        <v>2</v>
      </c>
      <c r="H2131" s="80">
        <f t="shared" si="132"/>
        <v>33.942312106698459</v>
      </c>
      <c r="I2131" s="80">
        <f t="shared" si="133"/>
        <v>1000</v>
      </c>
      <c r="K2131" s="80">
        <f t="shared" si="134"/>
        <v>0</v>
      </c>
      <c r="L2131" s="80" t="str">
        <f t="shared" si="135"/>
        <v/>
      </c>
    </row>
    <row r="2132" spans="1:12" x14ac:dyDescent="0.8">
      <c r="A2132" s="74">
        <v>2131</v>
      </c>
      <c r="B2132" s="75">
        <v>165181.1121307686</v>
      </c>
      <c r="C2132" s="76">
        <v>40.566056367912523</v>
      </c>
      <c r="D2132" s="76">
        <v>24.61658602117269</v>
      </c>
      <c r="E2132" s="76">
        <v>481.08811541328237</v>
      </c>
      <c r="F2132" s="76">
        <v>40.109039220050533</v>
      </c>
      <c r="G2132" s="77">
        <v>2</v>
      </c>
      <c r="H2132" s="80">
        <f t="shared" si="132"/>
        <v>40.566056367912523</v>
      </c>
      <c r="I2132" s="80">
        <f t="shared" si="133"/>
        <v>1000</v>
      </c>
      <c r="K2132" s="80">
        <f t="shared" si="134"/>
        <v>0</v>
      </c>
      <c r="L2132" s="80" t="str">
        <f t="shared" si="135"/>
        <v/>
      </c>
    </row>
    <row r="2133" spans="1:12" x14ac:dyDescent="0.8">
      <c r="A2133" s="74">
        <v>2132</v>
      </c>
      <c r="B2133" s="75">
        <v>471956.8707269812</v>
      </c>
      <c r="C2133" s="76">
        <v>40.173352776265084</v>
      </c>
      <c r="D2133" s="76">
        <v>30.069089078485408</v>
      </c>
      <c r="E2133" s="76">
        <v>455.44701423657557</v>
      </c>
      <c r="F2133" s="76">
        <v>31.702790480462316</v>
      </c>
      <c r="G2133" s="77">
        <v>1</v>
      </c>
      <c r="H2133" s="80">
        <f t="shared" si="132"/>
        <v>30.069089078485408</v>
      </c>
      <c r="I2133" s="80">
        <f t="shared" si="133"/>
        <v>1000</v>
      </c>
      <c r="K2133" s="80">
        <f t="shared" si="134"/>
        <v>0</v>
      </c>
      <c r="L2133" s="80" t="str">
        <f t="shared" si="135"/>
        <v/>
      </c>
    </row>
    <row r="2134" spans="1:12" x14ac:dyDescent="0.8">
      <c r="A2134" s="74">
        <v>2133</v>
      </c>
      <c r="B2134" s="75">
        <v>104200.22821672121</v>
      </c>
      <c r="C2134" s="76">
        <v>33.362071906373401</v>
      </c>
      <c r="D2134" s="76">
        <v>32.06301183855669</v>
      </c>
      <c r="E2134" s="76">
        <v>570.78584056925627</v>
      </c>
      <c r="F2134" s="76">
        <v>31.750294784422529</v>
      </c>
      <c r="G2134" s="77">
        <v>3</v>
      </c>
      <c r="H2134" s="80">
        <f t="shared" si="132"/>
        <v>31.750294784422529</v>
      </c>
      <c r="I2134" s="80">
        <f t="shared" si="133"/>
        <v>570.78584056925627</v>
      </c>
      <c r="K2134" s="80">
        <f t="shared" si="134"/>
        <v>570.78584056925627</v>
      </c>
      <c r="L2134" s="80">
        <f t="shared" si="135"/>
        <v>570.78584056925627</v>
      </c>
    </row>
    <row r="2135" spans="1:12" x14ac:dyDescent="0.8">
      <c r="A2135" s="74">
        <v>2134</v>
      </c>
      <c r="B2135" s="75">
        <v>453134.80740555841</v>
      </c>
      <c r="C2135" s="76">
        <v>33.399884955691178</v>
      </c>
      <c r="D2135" s="76">
        <v>25.564759309725034</v>
      </c>
      <c r="E2135" s="76">
        <v>725.31066167329266</v>
      </c>
      <c r="F2135" s="76">
        <v>47.682386069941238</v>
      </c>
      <c r="G2135" s="77">
        <v>2</v>
      </c>
      <c r="H2135" s="80">
        <f t="shared" si="132"/>
        <v>33.399884955691178</v>
      </c>
      <c r="I2135" s="80">
        <f t="shared" si="133"/>
        <v>1000</v>
      </c>
      <c r="K2135" s="80">
        <f t="shared" si="134"/>
        <v>0</v>
      </c>
      <c r="L2135" s="80" t="str">
        <f t="shared" si="135"/>
        <v/>
      </c>
    </row>
    <row r="2136" spans="1:12" x14ac:dyDescent="0.8">
      <c r="A2136" s="74">
        <v>2135</v>
      </c>
      <c r="B2136" s="75">
        <v>411088.9616490698</v>
      </c>
      <c r="C2136" s="76">
        <v>31.777054330935904</v>
      </c>
      <c r="D2136" s="76">
        <v>27.73788974493279</v>
      </c>
      <c r="E2136" s="76">
        <v>532.30081095568221</v>
      </c>
      <c r="F2136" s="76">
        <v>45.443418172505972</v>
      </c>
      <c r="G2136" s="77">
        <v>1</v>
      </c>
      <c r="H2136" s="80">
        <f t="shared" si="132"/>
        <v>27.73788974493279</v>
      </c>
      <c r="I2136" s="80">
        <f t="shared" si="133"/>
        <v>1000</v>
      </c>
      <c r="K2136" s="80">
        <f t="shared" si="134"/>
        <v>0</v>
      </c>
      <c r="L2136" s="80" t="str">
        <f t="shared" si="135"/>
        <v/>
      </c>
    </row>
    <row r="2137" spans="1:12" x14ac:dyDescent="0.8">
      <c r="A2137" s="74">
        <v>2136</v>
      </c>
      <c r="B2137" s="75">
        <v>74387.815583840013</v>
      </c>
      <c r="C2137" s="76">
        <v>38.399044382601865</v>
      </c>
      <c r="D2137" s="76">
        <v>29.810401539647675</v>
      </c>
      <c r="E2137" s="76">
        <v>638.31083419442041</v>
      </c>
      <c r="F2137" s="76">
        <v>50.445451517256366</v>
      </c>
      <c r="G2137" s="77">
        <v>2</v>
      </c>
      <c r="H2137" s="80">
        <f t="shared" si="132"/>
        <v>38.399044382601865</v>
      </c>
      <c r="I2137" s="80">
        <f t="shared" si="133"/>
        <v>1000</v>
      </c>
      <c r="K2137" s="80">
        <f t="shared" si="134"/>
        <v>0</v>
      </c>
      <c r="L2137" s="80" t="str">
        <f t="shared" si="135"/>
        <v/>
      </c>
    </row>
    <row r="2138" spans="1:12" x14ac:dyDescent="0.8">
      <c r="A2138" s="74">
        <v>2137</v>
      </c>
      <c r="B2138" s="75">
        <v>424637.40248455992</v>
      </c>
      <c r="C2138" s="76">
        <v>32.702714103372394</v>
      </c>
      <c r="D2138" s="76">
        <v>24.71684132268615</v>
      </c>
      <c r="E2138" s="76">
        <v>610.04781504022321</v>
      </c>
      <c r="F2138" s="76">
        <v>43.503209690888504</v>
      </c>
      <c r="G2138" s="77">
        <v>2</v>
      </c>
      <c r="H2138" s="80">
        <f t="shared" si="132"/>
        <v>32.702714103372394</v>
      </c>
      <c r="I2138" s="80">
        <f t="shared" si="133"/>
        <v>1000</v>
      </c>
      <c r="K2138" s="80">
        <f t="shared" si="134"/>
        <v>0</v>
      </c>
      <c r="L2138" s="80" t="str">
        <f t="shared" si="135"/>
        <v/>
      </c>
    </row>
    <row r="2139" spans="1:12" x14ac:dyDescent="0.8">
      <c r="A2139" s="74">
        <v>2138</v>
      </c>
      <c r="B2139" s="75">
        <v>-234221.82502319664</v>
      </c>
      <c r="C2139" s="76">
        <v>27.26226667584783</v>
      </c>
      <c r="D2139" s="76">
        <v>31.619150258485817</v>
      </c>
      <c r="E2139" s="76">
        <v>666.41280350347961</v>
      </c>
      <c r="F2139" s="76">
        <v>50.709788194991155</v>
      </c>
      <c r="G2139" s="77">
        <v>3</v>
      </c>
      <c r="H2139" s="80">
        <f t="shared" si="132"/>
        <v>50.709788194991155</v>
      </c>
      <c r="I2139" s="80">
        <f t="shared" si="133"/>
        <v>666.41280350347961</v>
      </c>
      <c r="K2139" s="80">
        <f t="shared" si="134"/>
        <v>666.41280350347961</v>
      </c>
      <c r="L2139" s="80">
        <f t="shared" si="135"/>
        <v>666.41280350347961</v>
      </c>
    </row>
    <row r="2140" spans="1:12" x14ac:dyDescent="0.8">
      <c r="A2140" s="74">
        <v>2139</v>
      </c>
      <c r="B2140" s="75">
        <v>606930.22194571584</v>
      </c>
      <c r="C2140" s="76">
        <v>29.209661288043513</v>
      </c>
      <c r="D2140" s="76">
        <v>27.373102253652831</v>
      </c>
      <c r="E2140" s="76">
        <v>521.03716351946389</v>
      </c>
      <c r="F2140" s="76">
        <v>53.69859276281516</v>
      </c>
      <c r="G2140" s="77">
        <v>1</v>
      </c>
      <c r="H2140" s="80">
        <f t="shared" si="132"/>
        <v>27.373102253652831</v>
      </c>
      <c r="I2140" s="80">
        <f t="shared" si="133"/>
        <v>1000</v>
      </c>
      <c r="K2140" s="80">
        <f t="shared" si="134"/>
        <v>0</v>
      </c>
      <c r="L2140" s="80" t="str">
        <f t="shared" si="135"/>
        <v/>
      </c>
    </row>
    <row r="2141" spans="1:12" x14ac:dyDescent="0.8">
      <c r="A2141" s="74">
        <v>2140</v>
      </c>
      <c r="B2141" s="75">
        <v>-200012.95070702513</v>
      </c>
      <c r="C2141" s="76">
        <v>40.93958197602133</v>
      </c>
      <c r="D2141" s="76">
        <v>24.797109578264628</v>
      </c>
      <c r="E2141" s="76">
        <v>522.80260304378135</v>
      </c>
      <c r="F2141" s="76">
        <v>43.76313391789256</v>
      </c>
      <c r="G2141" s="77">
        <v>3</v>
      </c>
      <c r="H2141" s="80">
        <f t="shared" si="132"/>
        <v>43.76313391789256</v>
      </c>
      <c r="I2141" s="80">
        <f t="shared" si="133"/>
        <v>522.80260304378135</v>
      </c>
      <c r="K2141" s="80">
        <f t="shared" si="134"/>
        <v>522.80260304378135</v>
      </c>
      <c r="L2141" s="80">
        <f t="shared" si="135"/>
        <v>522.80260304378135</v>
      </c>
    </row>
    <row r="2142" spans="1:12" x14ac:dyDescent="0.8">
      <c r="A2142" s="74">
        <v>2141</v>
      </c>
      <c r="B2142" s="75">
        <v>-86906.44850355736</v>
      </c>
      <c r="C2142" s="76">
        <v>46.673920489369458</v>
      </c>
      <c r="D2142" s="76">
        <v>32.364946588833035</v>
      </c>
      <c r="E2142" s="76">
        <v>734.06587034339032</v>
      </c>
      <c r="F2142" s="76">
        <v>44.060817633616061</v>
      </c>
      <c r="G2142" s="77">
        <v>3</v>
      </c>
      <c r="H2142" s="80">
        <f t="shared" si="132"/>
        <v>44.060817633616061</v>
      </c>
      <c r="I2142" s="80">
        <f t="shared" si="133"/>
        <v>734.06587034339032</v>
      </c>
      <c r="K2142" s="80">
        <f t="shared" si="134"/>
        <v>734.06587034339032</v>
      </c>
      <c r="L2142" s="80">
        <f t="shared" si="135"/>
        <v>734.06587034339032</v>
      </c>
    </row>
    <row r="2143" spans="1:12" x14ac:dyDescent="0.8">
      <c r="A2143" s="74">
        <v>2142</v>
      </c>
      <c r="B2143" s="75">
        <v>469899.55169368535</v>
      </c>
      <c r="C2143" s="76">
        <v>27.135663169603937</v>
      </c>
      <c r="D2143" s="76">
        <v>28.192567098282314</v>
      </c>
      <c r="E2143" s="76">
        <v>428.50268900764075</v>
      </c>
      <c r="F2143" s="76">
        <v>38.814188475436978</v>
      </c>
      <c r="G2143" s="77">
        <v>1</v>
      </c>
      <c r="H2143" s="80">
        <f t="shared" si="132"/>
        <v>28.192567098282314</v>
      </c>
      <c r="I2143" s="80">
        <f t="shared" si="133"/>
        <v>1000</v>
      </c>
      <c r="K2143" s="80">
        <f t="shared" si="134"/>
        <v>0</v>
      </c>
      <c r="L2143" s="80" t="str">
        <f t="shared" si="135"/>
        <v/>
      </c>
    </row>
    <row r="2144" spans="1:12" x14ac:dyDescent="0.8">
      <c r="A2144" s="74">
        <v>2143</v>
      </c>
      <c r="B2144" s="75">
        <v>124993.63595431531</v>
      </c>
      <c r="C2144" s="76">
        <v>38.78258097636288</v>
      </c>
      <c r="D2144" s="76">
        <v>25.781430716935727</v>
      </c>
      <c r="E2144" s="76">
        <v>468.25747307772326</v>
      </c>
      <c r="F2144" s="76">
        <v>49.123284695066843</v>
      </c>
      <c r="G2144" s="77">
        <v>2</v>
      </c>
      <c r="H2144" s="80">
        <f t="shared" si="132"/>
        <v>38.78258097636288</v>
      </c>
      <c r="I2144" s="80">
        <f t="shared" si="133"/>
        <v>1000</v>
      </c>
      <c r="K2144" s="80">
        <f t="shared" si="134"/>
        <v>0</v>
      </c>
      <c r="L2144" s="80" t="str">
        <f t="shared" si="135"/>
        <v/>
      </c>
    </row>
    <row r="2145" spans="1:12" x14ac:dyDescent="0.8">
      <c r="A2145" s="74">
        <v>2144</v>
      </c>
      <c r="B2145" s="75">
        <v>414326.08072064328</v>
      </c>
      <c r="C2145" s="76">
        <v>36.195874358946988</v>
      </c>
      <c r="D2145" s="76">
        <v>28.589575813104098</v>
      </c>
      <c r="E2145" s="76">
        <v>569.08659158069122</v>
      </c>
      <c r="F2145" s="76">
        <v>49.248840190026257</v>
      </c>
      <c r="G2145" s="77">
        <v>2</v>
      </c>
      <c r="H2145" s="80">
        <f t="shared" si="132"/>
        <v>36.195874358946988</v>
      </c>
      <c r="I2145" s="80">
        <f t="shared" si="133"/>
        <v>1000</v>
      </c>
      <c r="K2145" s="80">
        <f t="shared" si="134"/>
        <v>0</v>
      </c>
      <c r="L2145" s="80" t="str">
        <f t="shared" si="135"/>
        <v/>
      </c>
    </row>
    <row r="2146" spans="1:12" x14ac:dyDescent="0.8">
      <c r="A2146" s="74">
        <v>2145</v>
      </c>
      <c r="B2146" s="75">
        <v>-328082.5022421407</v>
      </c>
      <c r="C2146" s="76">
        <v>31.268934631244402</v>
      </c>
      <c r="D2146" s="76">
        <v>25.938907285534661</v>
      </c>
      <c r="E2146" s="76">
        <v>523.2480367110669</v>
      </c>
      <c r="F2146" s="76">
        <v>52.126208861701656</v>
      </c>
      <c r="G2146" s="77">
        <v>3</v>
      </c>
      <c r="H2146" s="80">
        <f t="shared" si="132"/>
        <v>52.126208861701656</v>
      </c>
      <c r="I2146" s="80">
        <f t="shared" si="133"/>
        <v>523.2480367110669</v>
      </c>
      <c r="K2146" s="80">
        <f t="shared" si="134"/>
        <v>523.2480367110669</v>
      </c>
      <c r="L2146" s="80">
        <f t="shared" si="135"/>
        <v>523.2480367110669</v>
      </c>
    </row>
    <row r="2147" spans="1:12" x14ac:dyDescent="0.8">
      <c r="A2147" s="74">
        <v>2146</v>
      </c>
      <c r="B2147" s="75">
        <v>216216.29236468789</v>
      </c>
      <c r="C2147" s="76">
        <v>38.056802444120976</v>
      </c>
      <c r="D2147" s="76">
        <v>34.560365949261303</v>
      </c>
      <c r="E2147" s="76">
        <v>653.70821334417292</v>
      </c>
      <c r="F2147" s="76">
        <v>43.355567637901046</v>
      </c>
      <c r="G2147" s="77">
        <v>2</v>
      </c>
      <c r="H2147" s="80">
        <f t="shared" si="132"/>
        <v>38.056802444120976</v>
      </c>
      <c r="I2147" s="80">
        <f t="shared" si="133"/>
        <v>1000</v>
      </c>
      <c r="K2147" s="80">
        <f t="shared" si="134"/>
        <v>0</v>
      </c>
      <c r="L2147" s="80" t="str">
        <f t="shared" si="135"/>
        <v/>
      </c>
    </row>
    <row r="2148" spans="1:12" x14ac:dyDescent="0.8">
      <c r="A2148" s="74">
        <v>2147</v>
      </c>
      <c r="B2148" s="75">
        <v>-80369.199913837016</v>
      </c>
      <c r="C2148" s="76">
        <v>33.359632465887735</v>
      </c>
      <c r="D2148" s="76">
        <v>29.340053981335998</v>
      </c>
      <c r="E2148" s="76">
        <v>631.28849106967391</v>
      </c>
      <c r="F2148" s="76">
        <v>43.053516448827622</v>
      </c>
      <c r="G2148" s="77">
        <v>3</v>
      </c>
      <c r="H2148" s="80">
        <f t="shared" si="132"/>
        <v>43.053516448827622</v>
      </c>
      <c r="I2148" s="80">
        <f t="shared" si="133"/>
        <v>631.28849106967391</v>
      </c>
      <c r="K2148" s="80">
        <f t="shared" si="134"/>
        <v>631.28849106967391</v>
      </c>
      <c r="L2148" s="80">
        <f t="shared" si="135"/>
        <v>631.28849106967391</v>
      </c>
    </row>
    <row r="2149" spans="1:12" x14ac:dyDescent="0.8">
      <c r="A2149" s="74">
        <v>2148</v>
      </c>
      <c r="B2149" s="75">
        <v>274897.65103482455</v>
      </c>
      <c r="C2149" s="76">
        <v>35.086078954662867</v>
      </c>
      <c r="D2149" s="76">
        <v>27.538628404003862</v>
      </c>
      <c r="E2149" s="76">
        <v>604.62017590447545</v>
      </c>
      <c r="F2149" s="76">
        <v>36.170744074922325</v>
      </c>
      <c r="G2149" s="77">
        <v>2</v>
      </c>
      <c r="H2149" s="80">
        <f t="shared" si="132"/>
        <v>35.086078954662867</v>
      </c>
      <c r="I2149" s="80">
        <f t="shared" si="133"/>
        <v>1000</v>
      </c>
      <c r="K2149" s="80">
        <f t="shared" si="134"/>
        <v>0</v>
      </c>
      <c r="L2149" s="80" t="str">
        <f t="shared" si="135"/>
        <v/>
      </c>
    </row>
    <row r="2150" spans="1:12" x14ac:dyDescent="0.8">
      <c r="A2150" s="74">
        <v>2149</v>
      </c>
      <c r="B2150" s="75">
        <v>-159689.31949622766</v>
      </c>
      <c r="C2150" s="76">
        <v>39.408124789159864</v>
      </c>
      <c r="D2150" s="76">
        <v>26.140977634910172</v>
      </c>
      <c r="E2150" s="76">
        <v>697.33798066988174</v>
      </c>
      <c r="F2150" s="76">
        <v>46.668320337125721</v>
      </c>
      <c r="G2150" s="77">
        <v>3</v>
      </c>
      <c r="H2150" s="80">
        <f t="shared" si="132"/>
        <v>46.668320337125721</v>
      </c>
      <c r="I2150" s="80">
        <f t="shared" si="133"/>
        <v>697.33798066988174</v>
      </c>
      <c r="K2150" s="80">
        <f t="shared" si="134"/>
        <v>697.33798066988174</v>
      </c>
      <c r="L2150" s="80">
        <f t="shared" si="135"/>
        <v>697.33798066988174</v>
      </c>
    </row>
    <row r="2151" spans="1:12" x14ac:dyDescent="0.8">
      <c r="A2151" s="74">
        <v>2150</v>
      </c>
      <c r="B2151" s="75">
        <v>-152285.14070316125</v>
      </c>
      <c r="C2151" s="76">
        <v>33.693461222010448</v>
      </c>
      <c r="D2151" s="76">
        <v>21.849371869970959</v>
      </c>
      <c r="E2151" s="76">
        <v>697.85205937274316</v>
      </c>
      <c r="F2151" s="76">
        <v>46.452560671826127</v>
      </c>
      <c r="G2151" s="77">
        <v>3</v>
      </c>
      <c r="H2151" s="80">
        <f t="shared" si="132"/>
        <v>46.452560671826127</v>
      </c>
      <c r="I2151" s="80">
        <f t="shared" si="133"/>
        <v>697.85205937274316</v>
      </c>
      <c r="K2151" s="80">
        <f t="shared" si="134"/>
        <v>697.85205937274316</v>
      </c>
      <c r="L2151" s="80">
        <f t="shared" si="135"/>
        <v>697.85205937274316</v>
      </c>
    </row>
    <row r="2152" spans="1:12" x14ac:dyDescent="0.8">
      <c r="A2152" s="74">
        <v>2151</v>
      </c>
      <c r="B2152" s="75">
        <v>517187.94373907265</v>
      </c>
      <c r="C2152" s="76">
        <v>24.295633995669949</v>
      </c>
      <c r="D2152" s="76">
        <v>27.711083775109621</v>
      </c>
      <c r="E2152" s="76">
        <v>649.13037649217245</v>
      </c>
      <c r="F2152" s="76">
        <v>41.709850256012047</v>
      </c>
      <c r="G2152" s="77">
        <v>2</v>
      </c>
      <c r="H2152" s="80">
        <f t="shared" si="132"/>
        <v>24.295633995669949</v>
      </c>
      <c r="I2152" s="80">
        <f t="shared" si="133"/>
        <v>1000</v>
      </c>
      <c r="K2152" s="80">
        <f t="shared" si="134"/>
        <v>0</v>
      </c>
      <c r="L2152" s="80" t="str">
        <f t="shared" si="135"/>
        <v/>
      </c>
    </row>
    <row r="2153" spans="1:12" x14ac:dyDescent="0.8">
      <c r="A2153" s="74">
        <v>2152</v>
      </c>
      <c r="B2153" s="75">
        <v>452790.48155417386</v>
      </c>
      <c r="C2153" s="76">
        <v>43.045438863853313</v>
      </c>
      <c r="D2153" s="76">
        <v>29.844325493260293</v>
      </c>
      <c r="E2153" s="76">
        <v>436.63880899682158</v>
      </c>
      <c r="F2153" s="76">
        <v>40.482619325576565</v>
      </c>
      <c r="G2153" s="77">
        <v>1</v>
      </c>
      <c r="H2153" s="80">
        <f t="shared" si="132"/>
        <v>29.844325493260293</v>
      </c>
      <c r="I2153" s="80">
        <f t="shared" si="133"/>
        <v>1000</v>
      </c>
      <c r="K2153" s="80">
        <f t="shared" si="134"/>
        <v>0</v>
      </c>
      <c r="L2153" s="80" t="str">
        <f t="shared" si="135"/>
        <v/>
      </c>
    </row>
    <row r="2154" spans="1:12" x14ac:dyDescent="0.8">
      <c r="A2154" s="74">
        <v>2153</v>
      </c>
      <c r="B2154" s="75">
        <v>363845.07924874569</v>
      </c>
      <c r="C2154" s="76">
        <v>31.700018040115857</v>
      </c>
      <c r="D2154" s="76">
        <v>22.37498566668301</v>
      </c>
      <c r="E2154" s="76">
        <v>701.30675729539394</v>
      </c>
      <c r="F2154" s="76">
        <v>47.703628428783503</v>
      </c>
      <c r="G2154" s="77">
        <v>2</v>
      </c>
      <c r="H2154" s="80">
        <f t="shared" si="132"/>
        <v>31.700018040115857</v>
      </c>
      <c r="I2154" s="80">
        <f t="shared" si="133"/>
        <v>1000</v>
      </c>
      <c r="K2154" s="80">
        <f t="shared" si="134"/>
        <v>0</v>
      </c>
      <c r="L2154" s="80" t="str">
        <f t="shared" si="135"/>
        <v/>
      </c>
    </row>
    <row r="2155" spans="1:12" x14ac:dyDescent="0.8">
      <c r="A2155" s="74">
        <v>2154</v>
      </c>
      <c r="B2155" s="75">
        <v>596917.85847072396</v>
      </c>
      <c r="C2155" s="76">
        <v>32.031704736111166</v>
      </c>
      <c r="D2155" s="76">
        <v>23.567791926009335</v>
      </c>
      <c r="E2155" s="76">
        <v>521.18525466946278</v>
      </c>
      <c r="F2155" s="76">
        <v>48.571165762874735</v>
      </c>
      <c r="G2155" s="77">
        <v>2</v>
      </c>
      <c r="H2155" s="80">
        <f t="shared" si="132"/>
        <v>32.031704736111166</v>
      </c>
      <c r="I2155" s="80">
        <f t="shared" si="133"/>
        <v>1000</v>
      </c>
      <c r="K2155" s="80">
        <f t="shared" si="134"/>
        <v>0</v>
      </c>
      <c r="L2155" s="80" t="str">
        <f t="shared" si="135"/>
        <v/>
      </c>
    </row>
    <row r="2156" spans="1:12" x14ac:dyDescent="0.8">
      <c r="A2156" s="74">
        <v>2155</v>
      </c>
      <c r="B2156" s="75">
        <v>550456.76490388368</v>
      </c>
      <c r="C2156" s="76">
        <v>32.421829570946599</v>
      </c>
      <c r="D2156" s="76">
        <v>27.970008292355576</v>
      </c>
      <c r="E2156" s="76">
        <v>591.87002205130091</v>
      </c>
      <c r="F2156" s="76">
        <v>50.054049252188832</v>
      </c>
      <c r="G2156" s="77">
        <v>2</v>
      </c>
      <c r="H2156" s="80">
        <f t="shared" si="132"/>
        <v>32.421829570946599</v>
      </c>
      <c r="I2156" s="80">
        <f t="shared" si="133"/>
        <v>1000</v>
      </c>
      <c r="K2156" s="80">
        <f t="shared" si="134"/>
        <v>0</v>
      </c>
      <c r="L2156" s="80" t="str">
        <f t="shared" si="135"/>
        <v/>
      </c>
    </row>
    <row r="2157" spans="1:12" x14ac:dyDescent="0.8">
      <c r="A2157" s="74">
        <v>2156</v>
      </c>
      <c r="B2157" s="75">
        <v>-14696.636742952978</v>
      </c>
      <c r="C2157" s="76">
        <v>40.516062506519546</v>
      </c>
      <c r="D2157" s="76">
        <v>28.101307219326149</v>
      </c>
      <c r="E2157" s="76">
        <v>539.36551458587371</v>
      </c>
      <c r="F2157" s="76">
        <v>36.319214744336911</v>
      </c>
      <c r="G2157" s="77">
        <v>3</v>
      </c>
      <c r="H2157" s="80">
        <f t="shared" si="132"/>
        <v>36.319214744336911</v>
      </c>
      <c r="I2157" s="80">
        <f t="shared" si="133"/>
        <v>539.36551458587371</v>
      </c>
      <c r="K2157" s="80">
        <f t="shared" si="134"/>
        <v>539.36551458587371</v>
      </c>
      <c r="L2157" s="80">
        <f t="shared" si="135"/>
        <v>539.36551458587371</v>
      </c>
    </row>
    <row r="2158" spans="1:12" x14ac:dyDescent="0.8">
      <c r="A2158" s="74">
        <v>2157</v>
      </c>
      <c r="B2158" s="75">
        <v>374398.11430677981</v>
      </c>
      <c r="C2158" s="76">
        <v>30.243412524253795</v>
      </c>
      <c r="D2158" s="76">
        <v>26.542241899717538</v>
      </c>
      <c r="E2158" s="76">
        <v>570.64173907966563</v>
      </c>
      <c r="F2158" s="76">
        <v>42.073249012382632</v>
      </c>
      <c r="G2158" s="77">
        <v>2</v>
      </c>
      <c r="H2158" s="80">
        <f t="shared" si="132"/>
        <v>30.243412524253795</v>
      </c>
      <c r="I2158" s="80">
        <f t="shared" si="133"/>
        <v>1000</v>
      </c>
      <c r="K2158" s="80">
        <f t="shared" si="134"/>
        <v>0</v>
      </c>
      <c r="L2158" s="80" t="str">
        <f t="shared" si="135"/>
        <v/>
      </c>
    </row>
    <row r="2159" spans="1:12" x14ac:dyDescent="0.8">
      <c r="A2159" s="74">
        <v>2158</v>
      </c>
      <c r="B2159" s="75">
        <v>26182.856985298451</v>
      </c>
      <c r="C2159" s="76">
        <v>43.413941981241734</v>
      </c>
      <c r="D2159" s="76">
        <v>30.697406009268974</v>
      </c>
      <c r="E2159" s="76">
        <v>599.61763291132434</v>
      </c>
      <c r="F2159" s="76">
        <v>31.536091706850581</v>
      </c>
      <c r="G2159" s="77">
        <v>2</v>
      </c>
      <c r="H2159" s="80">
        <f t="shared" si="132"/>
        <v>43.413941981241734</v>
      </c>
      <c r="I2159" s="80">
        <f t="shared" si="133"/>
        <v>1000</v>
      </c>
      <c r="K2159" s="80">
        <f t="shared" si="134"/>
        <v>0</v>
      </c>
      <c r="L2159" s="80" t="str">
        <f t="shared" si="135"/>
        <v/>
      </c>
    </row>
    <row r="2160" spans="1:12" x14ac:dyDescent="0.8">
      <c r="A2160" s="74">
        <v>2159</v>
      </c>
      <c r="B2160" s="75">
        <v>466141.61230812175</v>
      </c>
      <c r="C2160" s="76">
        <v>22.601851872517315</v>
      </c>
      <c r="D2160" s="76">
        <v>31.104158478708996</v>
      </c>
      <c r="E2160" s="76">
        <v>427.40453605921823</v>
      </c>
      <c r="F2160" s="76">
        <v>34.721612112385777</v>
      </c>
      <c r="G2160" s="77">
        <v>2</v>
      </c>
      <c r="H2160" s="80">
        <f t="shared" si="132"/>
        <v>22.601851872517315</v>
      </c>
      <c r="I2160" s="80">
        <f t="shared" si="133"/>
        <v>1000</v>
      </c>
      <c r="K2160" s="80">
        <f t="shared" si="134"/>
        <v>0</v>
      </c>
      <c r="L2160" s="80" t="str">
        <f t="shared" si="135"/>
        <v/>
      </c>
    </row>
    <row r="2161" spans="1:12" x14ac:dyDescent="0.8">
      <c r="A2161" s="74">
        <v>2160</v>
      </c>
      <c r="B2161" s="75">
        <v>388328.71611548308</v>
      </c>
      <c r="C2161" s="76">
        <v>31.364236558548441</v>
      </c>
      <c r="D2161" s="76">
        <v>28.778729958342801</v>
      </c>
      <c r="E2161" s="76">
        <v>500.58021012023738</v>
      </c>
      <c r="F2161" s="76">
        <v>39.800043989908275</v>
      </c>
      <c r="G2161" s="77">
        <v>2</v>
      </c>
      <c r="H2161" s="80">
        <f t="shared" si="132"/>
        <v>31.364236558548441</v>
      </c>
      <c r="I2161" s="80">
        <f t="shared" si="133"/>
        <v>1000</v>
      </c>
      <c r="K2161" s="80">
        <f t="shared" si="134"/>
        <v>0</v>
      </c>
      <c r="L2161" s="80" t="str">
        <f t="shared" si="135"/>
        <v/>
      </c>
    </row>
    <row r="2162" spans="1:12" x14ac:dyDescent="0.8">
      <c r="A2162" s="74">
        <v>2161</v>
      </c>
      <c r="B2162" s="75">
        <v>135800.27577064978</v>
      </c>
      <c r="C2162" s="76">
        <v>39.720900880185916</v>
      </c>
      <c r="D2162" s="76">
        <v>27.174241812785269</v>
      </c>
      <c r="E2162" s="76">
        <v>547.43195880002509</v>
      </c>
      <c r="F2162" s="76">
        <v>49.095783457229636</v>
      </c>
      <c r="G2162" s="77">
        <v>2</v>
      </c>
      <c r="H2162" s="80">
        <f t="shared" si="132"/>
        <v>39.720900880185916</v>
      </c>
      <c r="I2162" s="80">
        <f t="shared" si="133"/>
        <v>1000</v>
      </c>
      <c r="K2162" s="80">
        <f t="shared" si="134"/>
        <v>0</v>
      </c>
      <c r="L2162" s="80" t="str">
        <f t="shared" si="135"/>
        <v/>
      </c>
    </row>
    <row r="2163" spans="1:12" x14ac:dyDescent="0.8">
      <c r="A2163" s="74">
        <v>2162</v>
      </c>
      <c r="B2163" s="75">
        <v>478304.22831148002</v>
      </c>
      <c r="C2163" s="76">
        <v>43.823942649810448</v>
      </c>
      <c r="D2163" s="76">
        <v>31.281086386230356</v>
      </c>
      <c r="E2163" s="76">
        <v>744.75548289723838</v>
      </c>
      <c r="F2163" s="76">
        <v>33.728380421488204</v>
      </c>
      <c r="G2163" s="77">
        <v>1</v>
      </c>
      <c r="H2163" s="80">
        <f t="shared" si="132"/>
        <v>31.281086386230356</v>
      </c>
      <c r="I2163" s="80">
        <f t="shared" si="133"/>
        <v>1000</v>
      </c>
      <c r="K2163" s="80">
        <f t="shared" si="134"/>
        <v>0</v>
      </c>
      <c r="L2163" s="80" t="str">
        <f t="shared" si="135"/>
        <v/>
      </c>
    </row>
    <row r="2164" spans="1:12" x14ac:dyDescent="0.8">
      <c r="A2164" s="74">
        <v>2163</v>
      </c>
      <c r="B2164" s="75">
        <v>-183633.72941092635</v>
      </c>
      <c r="C2164" s="76">
        <v>35.967979733754731</v>
      </c>
      <c r="D2164" s="76">
        <v>27.112808433709631</v>
      </c>
      <c r="E2164" s="76">
        <v>502.22933991779672</v>
      </c>
      <c r="F2164" s="76">
        <v>46.239948917769539</v>
      </c>
      <c r="G2164" s="77">
        <v>3</v>
      </c>
      <c r="H2164" s="80">
        <f t="shared" si="132"/>
        <v>46.239948917769539</v>
      </c>
      <c r="I2164" s="80">
        <f t="shared" si="133"/>
        <v>502.22933991779672</v>
      </c>
      <c r="K2164" s="80">
        <f t="shared" si="134"/>
        <v>502.22933991779672</v>
      </c>
      <c r="L2164" s="80">
        <f t="shared" si="135"/>
        <v>502.22933991779672</v>
      </c>
    </row>
    <row r="2165" spans="1:12" x14ac:dyDescent="0.8">
      <c r="A2165" s="74">
        <v>2164</v>
      </c>
      <c r="B2165" s="75">
        <v>389467.82275555003</v>
      </c>
      <c r="C2165" s="76">
        <v>31.138412017896144</v>
      </c>
      <c r="D2165" s="76">
        <v>31.647782890459645</v>
      </c>
      <c r="E2165" s="76">
        <v>520.67673761299352</v>
      </c>
      <c r="F2165" s="76">
        <v>34.478277928096603</v>
      </c>
      <c r="G2165" s="77">
        <v>2</v>
      </c>
      <c r="H2165" s="80">
        <f t="shared" si="132"/>
        <v>31.138412017896144</v>
      </c>
      <c r="I2165" s="80">
        <f t="shared" si="133"/>
        <v>1000</v>
      </c>
      <c r="K2165" s="80">
        <f t="shared" si="134"/>
        <v>0</v>
      </c>
      <c r="L2165" s="80" t="str">
        <f t="shared" si="135"/>
        <v/>
      </c>
    </row>
    <row r="2166" spans="1:12" x14ac:dyDescent="0.8">
      <c r="A2166" s="74">
        <v>2165</v>
      </c>
      <c r="B2166" s="75">
        <v>182899.1249460876</v>
      </c>
      <c r="C2166" s="76">
        <v>37.296615356752056</v>
      </c>
      <c r="D2166" s="76">
        <v>25.105638400644537</v>
      </c>
      <c r="E2166" s="76">
        <v>506.34373266420653</v>
      </c>
      <c r="F2166" s="76">
        <v>47.052509826964894</v>
      </c>
      <c r="G2166" s="77">
        <v>2</v>
      </c>
      <c r="H2166" s="80">
        <f t="shared" si="132"/>
        <v>37.296615356752056</v>
      </c>
      <c r="I2166" s="80">
        <f t="shared" si="133"/>
        <v>1000</v>
      </c>
      <c r="K2166" s="80">
        <f t="shared" si="134"/>
        <v>0</v>
      </c>
      <c r="L2166" s="80" t="str">
        <f t="shared" si="135"/>
        <v/>
      </c>
    </row>
    <row r="2167" spans="1:12" x14ac:dyDescent="0.8">
      <c r="A2167" s="74">
        <v>2166</v>
      </c>
      <c r="B2167" s="75">
        <v>382769.74982979754</v>
      </c>
      <c r="C2167" s="76">
        <v>42.312364727348218</v>
      </c>
      <c r="D2167" s="76">
        <v>29.257349023702336</v>
      </c>
      <c r="E2167" s="76">
        <v>577.85532487708019</v>
      </c>
      <c r="F2167" s="76">
        <v>44.719812058161025</v>
      </c>
      <c r="G2167" s="77">
        <v>1</v>
      </c>
      <c r="H2167" s="80">
        <f t="shared" si="132"/>
        <v>29.257349023702336</v>
      </c>
      <c r="I2167" s="80">
        <f t="shared" si="133"/>
        <v>1000</v>
      </c>
      <c r="K2167" s="80">
        <f t="shared" si="134"/>
        <v>0</v>
      </c>
      <c r="L2167" s="80" t="str">
        <f t="shared" si="135"/>
        <v/>
      </c>
    </row>
    <row r="2168" spans="1:12" x14ac:dyDescent="0.8">
      <c r="A2168" s="74">
        <v>2167</v>
      </c>
      <c r="B2168" s="75">
        <v>574984.84438836994</v>
      </c>
      <c r="C2168" s="76">
        <v>29.561614941917568</v>
      </c>
      <c r="D2168" s="76">
        <v>23.566184318302778</v>
      </c>
      <c r="E2168" s="76">
        <v>737.01350856349268</v>
      </c>
      <c r="F2168" s="76">
        <v>49.974653916380419</v>
      </c>
      <c r="G2168" s="77">
        <v>2</v>
      </c>
      <c r="H2168" s="80">
        <f t="shared" si="132"/>
        <v>29.561614941917568</v>
      </c>
      <c r="I2168" s="80">
        <f t="shared" si="133"/>
        <v>1000</v>
      </c>
      <c r="K2168" s="80">
        <f t="shared" si="134"/>
        <v>0</v>
      </c>
      <c r="L2168" s="80" t="str">
        <f t="shared" si="135"/>
        <v/>
      </c>
    </row>
    <row r="2169" spans="1:12" x14ac:dyDescent="0.8">
      <c r="A2169" s="74">
        <v>2168</v>
      </c>
      <c r="B2169" s="75">
        <v>533907.17066201521</v>
      </c>
      <c r="C2169" s="76">
        <v>28.945705207164064</v>
      </c>
      <c r="D2169" s="76">
        <v>31.400215299832766</v>
      </c>
      <c r="E2169" s="76">
        <v>551.20537886315526</v>
      </c>
      <c r="F2169" s="76">
        <v>38.350103077914845</v>
      </c>
      <c r="G2169" s="77">
        <v>1</v>
      </c>
      <c r="H2169" s="80">
        <f t="shared" si="132"/>
        <v>31.400215299832766</v>
      </c>
      <c r="I2169" s="80">
        <f t="shared" si="133"/>
        <v>1000</v>
      </c>
      <c r="K2169" s="80">
        <f t="shared" si="134"/>
        <v>0</v>
      </c>
      <c r="L2169" s="80" t="str">
        <f t="shared" si="135"/>
        <v/>
      </c>
    </row>
    <row r="2170" spans="1:12" x14ac:dyDescent="0.8">
      <c r="A2170" s="74">
        <v>2169</v>
      </c>
      <c r="B2170" s="75">
        <v>395101.17473968538</v>
      </c>
      <c r="C2170" s="76">
        <v>31.681346254388927</v>
      </c>
      <c r="D2170" s="76">
        <v>30.456219156426538</v>
      </c>
      <c r="E2170" s="76">
        <v>757.75561656599837</v>
      </c>
      <c r="F2170" s="76">
        <v>47.645832341247619</v>
      </c>
      <c r="G2170" s="77">
        <v>2</v>
      </c>
      <c r="H2170" s="80">
        <f t="shared" si="132"/>
        <v>31.681346254388927</v>
      </c>
      <c r="I2170" s="80">
        <f t="shared" si="133"/>
        <v>1000</v>
      </c>
      <c r="K2170" s="80">
        <f t="shared" si="134"/>
        <v>0</v>
      </c>
      <c r="L2170" s="80" t="str">
        <f t="shared" si="135"/>
        <v/>
      </c>
    </row>
    <row r="2171" spans="1:12" x14ac:dyDescent="0.8">
      <c r="A2171" s="74">
        <v>2170</v>
      </c>
      <c r="B2171" s="75">
        <v>-13206.778051451314</v>
      </c>
      <c r="C2171" s="76">
        <v>29.244727947598573</v>
      </c>
      <c r="D2171" s="76">
        <v>29.831613450370455</v>
      </c>
      <c r="E2171" s="76">
        <v>643.03169547618427</v>
      </c>
      <c r="F2171" s="76">
        <v>35.982929806260366</v>
      </c>
      <c r="G2171" s="77">
        <v>3</v>
      </c>
      <c r="H2171" s="80">
        <f t="shared" si="132"/>
        <v>35.982929806260366</v>
      </c>
      <c r="I2171" s="80">
        <f t="shared" si="133"/>
        <v>643.03169547618427</v>
      </c>
      <c r="K2171" s="80">
        <f t="shared" si="134"/>
        <v>643.03169547618427</v>
      </c>
      <c r="L2171" s="80">
        <f t="shared" si="135"/>
        <v>643.03169547618427</v>
      </c>
    </row>
    <row r="2172" spans="1:12" x14ac:dyDescent="0.8">
      <c r="A2172" s="74">
        <v>2171</v>
      </c>
      <c r="B2172" s="75">
        <v>-87929.300888200291</v>
      </c>
      <c r="C2172" s="76">
        <v>43.716852704733093</v>
      </c>
      <c r="D2172" s="76">
        <v>27.780557269374714</v>
      </c>
      <c r="E2172" s="76">
        <v>707.60442374200488</v>
      </c>
      <c r="F2172" s="76">
        <v>40.202008193312025</v>
      </c>
      <c r="G2172" s="77">
        <v>3</v>
      </c>
      <c r="H2172" s="80">
        <f t="shared" si="132"/>
        <v>40.202008193312025</v>
      </c>
      <c r="I2172" s="80">
        <f t="shared" si="133"/>
        <v>707.60442374200488</v>
      </c>
      <c r="K2172" s="80">
        <f t="shared" si="134"/>
        <v>707.60442374200488</v>
      </c>
      <c r="L2172" s="80">
        <f t="shared" si="135"/>
        <v>707.60442374200488</v>
      </c>
    </row>
    <row r="2173" spans="1:12" x14ac:dyDescent="0.8">
      <c r="A2173" s="74">
        <v>2172</v>
      </c>
      <c r="B2173" s="75">
        <v>279316.40344700706</v>
      </c>
      <c r="C2173" s="76">
        <v>30.801956275847346</v>
      </c>
      <c r="D2173" s="76">
        <v>26.807859642777554</v>
      </c>
      <c r="E2173" s="76">
        <v>544.26101580841055</v>
      </c>
      <c r="F2173" s="76">
        <v>41.099077581706453</v>
      </c>
      <c r="G2173" s="77">
        <v>2</v>
      </c>
      <c r="H2173" s="80">
        <f t="shared" si="132"/>
        <v>30.801956275847346</v>
      </c>
      <c r="I2173" s="80">
        <f t="shared" si="133"/>
        <v>1000</v>
      </c>
      <c r="K2173" s="80">
        <f t="shared" si="134"/>
        <v>0</v>
      </c>
      <c r="L2173" s="80" t="str">
        <f t="shared" si="135"/>
        <v/>
      </c>
    </row>
    <row r="2174" spans="1:12" x14ac:dyDescent="0.8">
      <c r="A2174" s="74">
        <v>2173</v>
      </c>
      <c r="B2174" s="75">
        <v>260560.32286956836</v>
      </c>
      <c r="C2174" s="76">
        <v>39.685629563300751</v>
      </c>
      <c r="D2174" s="76">
        <v>32.233865403356681</v>
      </c>
      <c r="E2174" s="76">
        <v>549.59359012078653</v>
      </c>
      <c r="F2174" s="76">
        <v>37.992139053279544</v>
      </c>
      <c r="G2174" s="77">
        <v>2</v>
      </c>
      <c r="H2174" s="80">
        <f t="shared" si="132"/>
        <v>39.685629563300751</v>
      </c>
      <c r="I2174" s="80">
        <f t="shared" si="133"/>
        <v>1000</v>
      </c>
      <c r="K2174" s="80">
        <f t="shared" si="134"/>
        <v>0</v>
      </c>
      <c r="L2174" s="80" t="str">
        <f t="shared" si="135"/>
        <v/>
      </c>
    </row>
    <row r="2175" spans="1:12" x14ac:dyDescent="0.8">
      <c r="A2175" s="74">
        <v>2174</v>
      </c>
      <c r="B2175" s="75">
        <v>-268978.03346510162</v>
      </c>
      <c r="C2175" s="76">
        <v>36.357452968536748</v>
      </c>
      <c r="D2175" s="76">
        <v>28.090655717965628</v>
      </c>
      <c r="E2175" s="76">
        <v>512.03014701563279</v>
      </c>
      <c r="F2175" s="76">
        <v>48.14149682571896</v>
      </c>
      <c r="G2175" s="77">
        <v>3</v>
      </c>
      <c r="H2175" s="80">
        <f t="shared" si="132"/>
        <v>48.14149682571896</v>
      </c>
      <c r="I2175" s="80">
        <f t="shared" si="133"/>
        <v>512.03014701563279</v>
      </c>
      <c r="K2175" s="80">
        <f t="shared" si="134"/>
        <v>512.03014701563279</v>
      </c>
      <c r="L2175" s="80">
        <f t="shared" si="135"/>
        <v>512.03014701563279</v>
      </c>
    </row>
    <row r="2176" spans="1:12" x14ac:dyDescent="0.8">
      <c r="A2176" s="74">
        <v>2175</v>
      </c>
      <c r="B2176" s="75">
        <v>489761.77375510475</v>
      </c>
      <c r="C2176" s="76">
        <v>27.91949803493754</v>
      </c>
      <c r="D2176" s="76">
        <v>29.638310415837147</v>
      </c>
      <c r="E2176" s="76">
        <v>567.6583326176858</v>
      </c>
      <c r="F2176" s="76">
        <v>38.87063376182595</v>
      </c>
      <c r="G2176" s="77">
        <v>1</v>
      </c>
      <c r="H2176" s="80">
        <f t="shared" si="132"/>
        <v>29.638310415837147</v>
      </c>
      <c r="I2176" s="80">
        <f t="shared" si="133"/>
        <v>1000</v>
      </c>
      <c r="K2176" s="80">
        <f t="shared" si="134"/>
        <v>0</v>
      </c>
      <c r="L2176" s="80" t="str">
        <f t="shared" si="135"/>
        <v/>
      </c>
    </row>
    <row r="2177" spans="1:12" x14ac:dyDescent="0.8">
      <c r="A2177" s="74">
        <v>2176</v>
      </c>
      <c r="B2177" s="75">
        <v>357679.11161370343</v>
      </c>
      <c r="C2177" s="76">
        <v>35.624510352438257</v>
      </c>
      <c r="D2177" s="76">
        <v>25.956014008029147</v>
      </c>
      <c r="E2177" s="76">
        <v>579.9138547903774</v>
      </c>
      <c r="F2177" s="76">
        <v>38.41008830818533</v>
      </c>
      <c r="G2177" s="77">
        <v>2</v>
      </c>
      <c r="H2177" s="80">
        <f t="shared" si="132"/>
        <v>35.624510352438257</v>
      </c>
      <c r="I2177" s="80">
        <f t="shared" si="133"/>
        <v>1000</v>
      </c>
      <c r="K2177" s="80">
        <f t="shared" si="134"/>
        <v>0</v>
      </c>
      <c r="L2177" s="80" t="str">
        <f t="shared" si="135"/>
        <v/>
      </c>
    </row>
    <row r="2178" spans="1:12" x14ac:dyDescent="0.8">
      <c r="A2178" s="74">
        <v>2177</v>
      </c>
      <c r="B2178" s="75">
        <v>484841.8339948291</v>
      </c>
      <c r="C2178" s="76">
        <v>31.31658342341909</v>
      </c>
      <c r="D2178" s="76">
        <v>22.168710018752797</v>
      </c>
      <c r="E2178" s="76">
        <v>545.03217431811402</v>
      </c>
      <c r="F2178" s="76">
        <v>44.546770475820772</v>
      </c>
      <c r="G2178" s="77">
        <v>1</v>
      </c>
      <c r="H2178" s="80">
        <f t="shared" si="132"/>
        <v>22.168710018752797</v>
      </c>
      <c r="I2178" s="80">
        <f t="shared" si="133"/>
        <v>1000</v>
      </c>
      <c r="K2178" s="80">
        <f t="shared" si="134"/>
        <v>0</v>
      </c>
      <c r="L2178" s="80" t="str">
        <f t="shared" si="135"/>
        <v/>
      </c>
    </row>
    <row r="2179" spans="1:12" x14ac:dyDescent="0.8">
      <c r="A2179" s="74">
        <v>2178</v>
      </c>
      <c r="B2179" s="75">
        <v>-118449.87414021417</v>
      </c>
      <c r="C2179" s="76">
        <v>37.094009362390082</v>
      </c>
      <c r="D2179" s="76">
        <v>27.740280710376915</v>
      </c>
      <c r="E2179" s="76">
        <v>641.82141420007451</v>
      </c>
      <c r="F2179" s="76">
        <v>45.190783457849648</v>
      </c>
      <c r="G2179" s="77">
        <v>3</v>
      </c>
      <c r="H2179" s="80">
        <f t="shared" ref="H2179:H2242" si="136">IF($G2179 = 1, $D2179, IF($G2179 = 2, $C2179, IF($G2179 = 3, $F2179)))</f>
        <v>45.190783457849648</v>
      </c>
      <c r="I2179" s="80">
        <f t="shared" ref="I2179:I2242" si="137">IF($G2179 = 1, 1000, IF($G2179 = 2, 1000, IF($G2179 = 3, $E2179)))</f>
        <v>641.82141420007451</v>
      </c>
      <c r="K2179" s="80">
        <f t="shared" ref="K2179:K2242" si="138">IF($G2179 = 3, $E2179, 0)</f>
        <v>641.82141420007451</v>
      </c>
      <c r="L2179" s="80">
        <f t="shared" ref="L2179:L2242" si="139">IF($G2179 = 3, $E2179, "")</f>
        <v>641.82141420007451</v>
      </c>
    </row>
    <row r="2180" spans="1:12" x14ac:dyDescent="0.8">
      <c r="A2180" s="74">
        <v>2179</v>
      </c>
      <c r="B2180" s="75">
        <v>458108.76439577993</v>
      </c>
      <c r="C2180" s="76">
        <v>34.025615528349569</v>
      </c>
      <c r="D2180" s="76">
        <v>29.272033764783714</v>
      </c>
      <c r="E2180" s="76">
        <v>494.79051055899322</v>
      </c>
      <c r="F2180" s="76">
        <v>51.739361531355158</v>
      </c>
      <c r="G2180" s="77">
        <v>1</v>
      </c>
      <c r="H2180" s="80">
        <f t="shared" si="136"/>
        <v>29.272033764783714</v>
      </c>
      <c r="I2180" s="80">
        <f t="shared" si="137"/>
        <v>1000</v>
      </c>
      <c r="K2180" s="80">
        <f t="shared" si="138"/>
        <v>0</v>
      </c>
      <c r="L2180" s="80" t="str">
        <f t="shared" si="139"/>
        <v/>
      </c>
    </row>
    <row r="2181" spans="1:12" x14ac:dyDescent="0.8">
      <c r="A2181" s="74">
        <v>2180</v>
      </c>
      <c r="B2181" s="75">
        <v>-340075.91774536483</v>
      </c>
      <c r="C2181" s="76">
        <v>43.856461251286262</v>
      </c>
      <c r="D2181" s="76">
        <v>31.854789422990336</v>
      </c>
      <c r="E2181" s="76">
        <v>483.84165282472628</v>
      </c>
      <c r="F2181" s="76">
        <v>51.359242957444366</v>
      </c>
      <c r="G2181" s="77">
        <v>3</v>
      </c>
      <c r="H2181" s="80">
        <f t="shared" si="136"/>
        <v>51.359242957444366</v>
      </c>
      <c r="I2181" s="80">
        <f t="shared" si="137"/>
        <v>483.84165282472628</v>
      </c>
      <c r="K2181" s="80">
        <f t="shared" si="138"/>
        <v>483.84165282472628</v>
      </c>
      <c r="L2181" s="80">
        <f t="shared" si="139"/>
        <v>483.84165282472628</v>
      </c>
    </row>
    <row r="2182" spans="1:12" x14ac:dyDescent="0.8">
      <c r="A2182" s="74">
        <v>2181</v>
      </c>
      <c r="B2182" s="75">
        <v>-16334.838192375144</v>
      </c>
      <c r="C2182" s="76">
        <v>42.027840256383229</v>
      </c>
      <c r="D2182" s="76">
        <v>31.07667436469416</v>
      </c>
      <c r="E2182" s="76">
        <v>590.95092366368931</v>
      </c>
      <c r="F2182" s="76">
        <v>34.107185759846864</v>
      </c>
      <c r="G2182" s="77">
        <v>2</v>
      </c>
      <c r="H2182" s="80">
        <f t="shared" si="136"/>
        <v>42.027840256383229</v>
      </c>
      <c r="I2182" s="80">
        <f t="shared" si="137"/>
        <v>1000</v>
      </c>
      <c r="K2182" s="80">
        <f t="shared" si="138"/>
        <v>0</v>
      </c>
      <c r="L2182" s="80" t="str">
        <f t="shared" si="139"/>
        <v/>
      </c>
    </row>
    <row r="2183" spans="1:12" x14ac:dyDescent="0.8">
      <c r="A2183" s="74">
        <v>2182</v>
      </c>
      <c r="B2183" s="75">
        <v>397290.49096483155</v>
      </c>
      <c r="C2183" s="76">
        <v>29.930582829720588</v>
      </c>
      <c r="D2183" s="76">
        <v>31.676358444317714</v>
      </c>
      <c r="E2183" s="76">
        <v>579.79039563356491</v>
      </c>
      <c r="F2183" s="76">
        <v>39.453040739441093</v>
      </c>
      <c r="G2183" s="77">
        <v>2</v>
      </c>
      <c r="H2183" s="80">
        <f t="shared" si="136"/>
        <v>29.930582829720588</v>
      </c>
      <c r="I2183" s="80">
        <f t="shared" si="137"/>
        <v>1000</v>
      </c>
      <c r="K2183" s="80">
        <f t="shared" si="138"/>
        <v>0</v>
      </c>
      <c r="L2183" s="80" t="str">
        <f t="shared" si="139"/>
        <v/>
      </c>
    </row>
    <row r="2184" spans="1:12" x14ac:dyDescent="0.8">
      <c r="A2184" s="74">
        <v>2183</v>
      </c>
      <c r="B2184" s="75">
        <v>543908.34998033545</v>
      </c>
      <c r="C2184" s="76">
        <v>33.820184588527141</v>
      </c>
      <c r="D2184" s="76">
        <v>27.030003151969989</v>
      </c>
      <c r="E2184" s="76">
        <v>547.59092539480162</v>
      </c>
      <c r="F2184" s="76">
        <v>41.393213660129028</v>
      </c>
      <c r="G2184" s="77">
        <v>1</v>
      </c>
      <c r="H2184" s="80">
        <f t="shared" si="136"/>
        <v>27.030003151969989</v>
      </c>
      <c r="I2184" s="80">
        <f t="shared" si="137"/>
        <v>1000</v>
      </c>
      <c r="K2184" s="80">
        <f t="shared" si="138"/>
        <v>0</v>
      </c>
      <c r="L2184" s="80" t="str">
        <f t="shared" si="139"/>
        <v/>
      </c>
    </row>
    <row r="2185" spans="1:12" x14ac:dyDescent="0.8">
      <c r="A2185" s="74">
        <v>2184</v>
      </c>
      <c r="B2185" s="75">
        <v>78984.553555940278</v>
      </c>
      <c r="C2185" s="76">
        <v>39.321455414577208</v>
      </c>
      <c r="D2185" s="76">
        <v>31.746389605087661</v>
      </c>
      <c r="E2185" s="76">
        <v>501.92589411694604</v>
      </c>
      <c r="F2185" s="76">
        <v>49.57109522799071</v>
      </c>
      <c r="G2185" s="77">
        <v>2</v>
      </c>
      <c r="H2185" s="80">
        <f t="shared" si="136"/>
        <v>39.321455414577208</v>
      </c>
      <c r="I2185" s="80">
        <f t="shared" si="137"/>
        <v>1000</v>
      </c>
      <c r="K2185" s="80">
        <f t="shared" si="138"/>
        <v>0</v>
      </c>
      <c r="L2185" s="80" t="str">
        <f t="shared" si="139"/>
        <v/>
      </c>
    </row>
    <row r="2186" spans="1:12" x14ac:dyDescent="0.8">
      <c r="A2186" s="74">
        <v>2185</v>
      </c>
      <c r="B2186" s="75">
        <v>-174760.6363176771</v>
      </c>
      <c r="C2186" s="76">
        <v>28.326472200923508</v>
      </c>
      <c r="D2186" s="76">
        <v>31.076146433161966</v>
      </c>
      <c r="E2186" s="76">
        <v>593.71124364106527</v>
      </c>
      <c r="F2186" s="76">
        <v>43.488001437169103</v>
      </c>
      <c r="G2186" s="77">
        <v>3</v>
      </c>
      <c r="H2186" s="80">
        <f t="shared" si="136"/>
        <v>43.488001437169103</v>
      </c>
      <c r="I2186" s="80">
        <f t="shared" si="137"/>
        <v>593.71124364106527</v>
      </c>
      <c r="K2186" s="80">
        <f t="shared" si="138"/>
        <v>593.71124364106527</v>
      </c>
      <c r="L2186" s="80">
        <f t="shared" si="139"/>
        <v>593.71124364106527</v>
      </c>
    </row>
    <row r="2187" spans="1:12" x14ac:dyDescent="0.8">
      <c r="A2187" s="74">
        <v>2186</v>
      </c>
      <c r="B2187" s="75">
        <v>329845.80051759863</v>
      </c>
      <c r="C2187" s="76">
        <v>32.993936197318419</v>
      </c>
      <c r="D2187" s="76">
        <v>26.446908728464003</v>
      </c>
      <c r="E2187" s="76">
        <v>649.30946365054888</v>
      </c>
      <c r="F2187" s="76">
        <v>39.211719446411635</v>
      </c>
      <c r="G2187" s="77">
        <v>2</v>
      </c>
      <c r="H2187" s="80">
        <f t="shared" si="136"/>
        <v>32.993936197318419</v>
      </c>
      <c r="I2187" s="80">
        <f t="shared" si="137"/>
        <v>1000</v>
      </c>
      <c r="K2187" s="80">
        <f t="shared" si="138"/>
        <v>0</v>
      </c>
      <c r="L2187" s="80" t="str">
        <f t="shared" si="139"/>
        <v/>
      </c>
    </row>
    <row r="2188" spans="1:12" x14ac:dyDescent="0.8">
      <c r="A2188" s="74">
        <v>2187</v>
      </c>
      <c r="B2188" s="75">
        <v>500593.49583231937</v>
      </c>
      <c r="C2188" s="76">
        <v>28.201108919411666</v>
      </c>
      <c r="D2188" s="76">
        <v>24.826046201312678</v>
      </c>
      <c r="E2188" s="76">
        <v>450.26808225997434</v>
      </c>
      <c r="F2188" s="76">
        <v>48.054072712859458</v>
      </c>
      <c r="G2188" s="77">
        <v>1</v>
      </c>
      <c r="H2188" s="80">
        <f t="shared" si="136"/>
        <v>24.826046201312678</v>
      </c>
      <c r="I2188" s="80">
        <f t="shared" si="137"/>
        <v>1000</v>
      </c>
      <c r="K2188" s="80">
        <f t="shared" si="138"/>
        <v>0</v>
      </c>
      <c r="L2188" s="80" t="str">
        <f t="shared" si="139"/>
        <v/>
      </c>
    </row>
    <row r="2189" spans="1:12" x14ac:dyDescent="0.8">
      <c r="A2189" s="74">
        <v>2188</v>
      </c>
      <c r="B2189" s="75">
        <v>434596.4629551603</v>
      </c>
      <c r="C2189" s="76">
        <v>33.076855299617158</v>
      </c>
      <c r="D2189" s="76">
        <v>32.780632258989719</v>
      </c>
      <c r="E2189" s="76">
        <v>441.32001800983107</v>
      </c>
      <c r="F2189" s="76">
        <v>38.054620120430556</v>
      </c>
      <c r="G2189" s="77">
        <v>2</v>
      </c>
      <c r="H2189" s="80">
        <f t="shared" si="136"/>
        <v>33.076855299617158</v>
      </c>
      <c r="I2189" s="80">
        <f t="shared" si="137"/>
        <v>1000</v>
      </c>
      <c r="K2189" s="80">
        <f t="shared" si="138"/>
        <v>0</v>
      </c>
      <c r="L2189" s="80" t="str">
        <f t="shared" si="139"/>
        <v/>
      </c>
    </row>
    <row r="2190" spans="1:12" x14ac:dyDescent="0.8">
      <c r="A2190" s="74">
        <v>2189</v>
      </c>
      <c r="B2190" s="75">
        <v>-136181.20527982549</v>
      </c>
      <c r="C2190" s="76">
        <v>30.034977894485898</v>
      </c>
      <c r="D2190" s="76">
        <v>25.477669457314775</v>
      </c>
      <c r="E2190" s="76">
        <v>557.27427643541137</v>
      </c>
      <c r="F2190" s="76">
        <v>39.72782406021777</v>
      </c>
      <c r="G2190" s="77">
        <v>3</v>
      </c>
      <c r="H2190" s="80">
        <f t="shared" si="136"/>
        <v>39.72782406021777</v>
      </c>
      <c r="I2190" s="80">
        <f t="shared" si="137"/>
        <v>557.27427643541137</v>
      </c>
      <c r="K2190" s="80">
        <f t="shared" si="138"/>
        <v>557.27427643541137</v>
      </c>
      <c r="L2190" s="80">
        <f t="shared" si="139"/>
        <v>557.27427643541137</v>
      </c>
    </row>
    <row r="2191" spans="1:12" x14ac:dyDescent="0.8">
      <c r="A2191" s="74">
        <v>2190</v>
      </c>
      <c r="B2191" s="75">
        <v>-188865.12785104755</v>
      </c>
      <c r="C2191" s="76">
        <v>38.503809421665935</v>
      </c>
      <c r="D2191" s="76">
        <v>23.644602701444779</v>
      </c>
      <c r="E2191" s="76">
        <v>477.47553090963231</v>
      </c>
      <c r="F2191" s="76">
        <v>41.981772019563422</v>
      </c>
      <c r="G2191" s="77">
        <v>3</v>
      </c>
      <c r="H2191" s="80">
        <f t="shared" si="136"/>
        <v>41.981772019563422</v>
      </c>
      <c r="I2191" s="80">
        <f t="shared" si="137"/>
        <v>477.47553090963231</v>
      </c>
      <c r="K2191" s="80">
        <f t="shared" si="138"/>
        <v>477.47553090963231</v>
      </c>
      <c r="L2191" s="80">
        <f t="shared" si="139"/>
        <v>477.47553090963231</v>
      </c>
    </row>
    <row r="2192" spans="1:12" x14ac:dyDescent="0.8">
      <c r="A2192" s="74">
        <v>2191</v>
      </c>
      <c r="B2192" s="75">
        <v>372427.48516660416</v>
      </c>
      <c r="C2192" s="76">
        <v>35.299230788599957</v>
      </c>
      <c r="D2192" s="76">
        <v>29.824776600959574</v>
      </c>
      <c r="E2192" s="76">
        <v>529.05412875268769</v>
      </c>
      <c r="F2192" s="76">
        <v>34.124681421215676</v>
      </c>
      <c r="G2192" s="77">
        <v>2</v>
      </c>
      <c r="H2192" s="80">
        <f t="shared" si="136"/>
        <v>35.299230788599957</v>
      </c>
      <c r="I2192" s="80">
        <f t="shared" si="137"/>
        <v>1000</v>
      </c>
      <c r="K2192" s="80">
        <f t="shared" si="138"/>
        <v>0</v>
      </c>
      <c r="L2192" s="80" t="str">
        <f t="shared" si="139"/>
        <v/>
      </c>
    </row>
    <row r="2193" spans="1:12" x14ac:dyDescent="0.8">
      <c r="A2193" s="74">
        <v>2192</v>
      </c>
      <c r="B2193" s="75">
        <v>501395.62409591023</v>
      </c>
      <c r="C2193" s="76">
        <v>29.126788549596256</v>
      </c>
      <c r="D2193" s="76">
        <v>25.922063897223694</v>
      </c>
      <c r="E2193" s="76">
        <v>472.17358283817418</v>
      </c>
      <c r="F2193" s="76">
        <v>36.984564852800531</v>
      </c>
      <c r="G2193" s="77">
        <v>1</v>
      </c>
      <c r="H2193" s="80">
        <f t="shared" si="136"/>
        <v>25.922063897223694</v>
      </c>
      <c r="I2193" s="80">
        <f t="shared" si="137"/>
        <v>1000</v>
      </c>
      <c r="K2193" s="80">
        <f t="shared" si="138"/>
        <v>0</v>
      </c>
      <c r="L2193" s="80" t="str">
        <f t="shared" si="139"/>
        <v/>
      </c>
    </row>
    <row r="2194" spans="1:12" x14ac:dyDescent="0.8">
      <c r="A2194" s="74">
        <v>2193</v>
      </c>
      <c r="B2194" s="75">
        <v>-252791.54679158982</v>
      </c>
      <c r="C2194" s="76">
        <v>21.792375309815505</v>
      </c>
      <c r="D2194" s="76">
        <v>29.038156124142922</v>
      </c>
      <c r="E2194" s="76">
        <v>586.92832145116381</v>
      </c>
      <c r="F2194" s="76">
        <v>47.901208636655028</v>
      </c>
      <c r="G2194" s="77">
        <v>3</v>
      </c>
      <c r="H2194" s="80">
        <f t="shared" si="136"/>
        <v>47.901208636655028</v>
      </c>
      <c r="I2194" s="80">
        <f t="shared" si="137"/>
        <v>586.92832145116381</v>
      </c>
      <c r="K2194" s="80">
        <f t="shared" si="138"/>
        <v>586.92832145116381</v>
      </c>
      <c r="L2194" s="80">
        <f t="shared" si="139"/>
        <v>586.92832145116381</v>
      </c>
    </row>
    <row r="2195" spans="1:12" x14ac:dyDescent="0.8">
      <c r="A2195" s="74">
        <v>2194</v>
      </c>
      <c r="B2195" s="75">
        <v>529748.83413178404</v>
      </c>
      <c r="C2195" s="76">
        <v>28.428588638737683</v>
      </c>
      <c r="D2195" s="76">
        <v>25.228144964215701</v>
      </c>
      <c r="E2195" s="76">
        <v>497.3959302002288</v>
      </c>
      <c r="F2195" s="76">
        <v>48.010131398598055</v>
      </c>
      <c r="G2195" s="77">
        <v>2</v>
      </c>
      <c r="H2195" s="80">
        <f t="shared" si="136"/>
        <v>28.428588638737683</v>
      </c>
      <c r="I2195" s="80">
        <f t="shared" si="137"/>
        <v>1000</v>
      </c>
      <c r="K2195" s="80">
        <f t="shared" si="138"/>
        <v>0</v>
      </c>
      <c r="L2195" s="80" t="str">
        <f t="shared" si="139"/>
        <v/>
      </c>
    </row>
    <row r="2196" spans="1:12" x14ac:dyDescent="0.8">
      <c r="A2196" s="74">
        <v>2195</v>
      </c>
      <c r="B2196" s="75">
        <v>-99888.165361361811</v>
      </c>
      <c r="C2196" s="76">
        <v>40.083945007883891</v>
      </c>
      <c r="D2196" s="76">
        <v>24.386899840669983</v>
      </c>
      <c r="E2196" s="76">
        <v>597.67537603118831</v>
      </c>
      <c r="F2196" s="76">
        <v>41.893432622031114</v>
      </c>
      <c r="G2196" s="77">
        <v>3</v>
      </c>
      <c r="H2196" s="80">
        <f t="shared" si="136"/>
        <v>41.893432622031114</v>
      </c>
      <c r="I2196" s="80">
        <f t="shared" si="137"/>
        <v>597.67537603118831</v>
      </c>
      <c r="K2196" s="80">
        <f t="shared" si="138"/>
        <v>597.67537603118831</v>
      </c>
      <c r="L2196" s="80">
        <f t="shared" si="139"/>
        <v>597.67537603118831</v>
      </c>
    </row>
    <row r="2197" spans="1:12" x14ac:dyDescent="0.8">
      <c r="A2197" s="74">
        <v>2196</v>
      </c>
      <c r="B2197" s="75">
        <v>536202.80049250671</v>
      </c>
      <c r="C2197" s="76">
        <v>35.621950815550363</v>
      </c>
      <c r="D2197" s="76">
        <v>27.154644456844768</v>
      </c>
      <c r="E2197" s="76">
        <v>494.34009065257544</v>
      </c>
      <c r="F2197" s="76">
        <v>43.25928093209356</v>
      </c>
      <c r="G2197" s="77">
        <v>1</v>
      </c>
      <c r="H2197" s="80">
        <f t="shared" si="136"/>
        <v>27.154644456844768</v>
      </c>
      <c r="I2197" s="80">
        <f t="shared" si="137"/>
        <v>1000</v>
      </c>
      <c r="K2197" s="80">
        <f t="shared" si="138"/>
        <v>0</v>
      </c>
      <c r="L2197" s="80" t="str">
        <f t="shared" si="139"/>
        <v/>
      </c>
    </row>
    <row r="2198" spans="1:12" x14ac:dyDescent="0.8">
      <c r="A2198" s="74">
        <v>2197</v>
      </c>
      <c r="B2198" s="75">
        <v>-28239.904936364153</v>
      </c>
      <c r="C2198" s="76">
        <v>26.081191757125872</v>
      </c>
      <c r="D2198" s="76">
        <v>25.028224565363768</v>
      </c>
      <c r="E2198" s="76">
        <v>539.58993884652716</v>
      </c>
      <c r="F2198" s="76">
        <v>36.260879867775998</v>
      </c>
      <c r="G2198" s="77">
        <v>3</v>
      </c>
      <c r="H2198" s="80">
        <f t="shared" si="136"/>
        <v>36.260879867775998</v>
      </c>
      <c r="I2198" s="80">
        <f t="shared" si="137"/>
        <v>539.58993884652716</v>
      </c>
      <c r="K2198" s="80">
        <f t="shared" si="138"/>
        <v>539.58993884652716</v>
      </c>
      <c r="L2198" s="80">
        <f t="shared" si="139"/>
        <v>539.58993884652716</v>
      </c>
    </row>
    <row r="2199" spans="1:12" x14ac:dyDescent="0.8">
      <c r="A2199" s="74">
        <v>2198</v>
      </c>
      <c r="B2199" s="75">
        <v>619496.17307272577</v>
      </c>
      <c r="C2199" s="76">
        <v>27.810191152519007</v>
      </c>
      <c r="D2199" s="76">
        <v>25.238644356926883</v>
      </c>
      <c r="E2199" s="76">
        <v>533.0730446837847</v>
      </c>
      <c r="F2199" s="76">
        <v>43.758515379254789</v>
      </c>
      <c r="G2199" s="77">
        <v>2</v>
      </c>
      <c r="H2199" s="80">
        <f t="shared" si="136"/>
        <v>27.810191152519007</v>
      </c>
      <c r="I2199" s="80">
        <f t="shared" si="137"/>
        <v>1000</v>
      </c>
      <c r="K2199" s="80">
        <f t="shared" si="138"/>
        <v>0</v>
      </c>
      <c r="L2199" s="80" t="str">
        <f t="shared" si="139"/>
        <v/>
      </c>
    </row>
    <row r="2200" spans="1:12" x14ac:dyDescent="0.8">
      <c r="A2200" s="74">
        <v>2199</v>
      </c>
      <c r="B2200" s="75">
        <v>597680.69161766674</v>
      </c>
      <c r="C2200" s="76">
        <v>40.139194479802057</v>
      </c>
      <c r="D2200" s="76">
        <v>29.986504769291507</v>
      </c>
      <c r="E2200" s="76">
        <v>571.6261739477884</v>
      </c>
      <c r="F2200" s="76">
        <v>39.679854818576537</v>
      </c>
      <c r="G2200" s="77">
        <v>1</v>
      </c>
      <c r="H2200" s="80">
        <f t="shared" si="136"/>
        <v>29.986504769291507</v>
      </c>
      <c r="I2200" s="80">
        <f t="shared" si="137"/>
        <v>1000</v>
      </c>
      <c r="K2200" s="80">
        <f t="shared" si="138"/>
        <v>0</v>
      </c>
      <c r="L2200" s="80" t="str">
        <f t="shared" si="139"/>
        <v/>
      </c>
    </row>
    <row r="2201" spans="1:12" x14ac:dyDescent="0.8">
      <c r="A2201" s="74">
        <v>2200</v>
      </c>
      <c r="B2201" s="75">
        <v>107920.97237550211</v>
      </c>
      <c r="C2201" s="76">
        <v>40.022820448674921</v>
      </c>
      <c r="D2201" s="76">
        <v>22.414487950592509</v>
      </c>
      <c r="E2201" s="76">
        <v>501.73031583881203</v>
      </c>
      <c r="F2201" s="76">
        <v>41.508404392775077</v>
      </c>
      <c r="G2201" s="77">
        <v>2</v>
      </c>
      <c r="H2201" s="80">
        <f t="shared" si="136"/>
        <v>40.022820448674921</v>
      </c>
      <c r="I2201" s="80">
        <f t="shared" si="137"/>
        <v>1000</v>
      </c>
      <c r="K2201" s="80">
        <f t="shared" si="138"/>
        <v>0</v>
      </c>
      <c r="L2201" s="80" t="str">
        <f t="shared" si="139"/>
        <v/>
      </c>
    </row>
    <row r="2202" spans="1:12" x14ac:dyDescent="0.8">
      <c r="A2202" s="74">
        <v>2201</v>
      </c>
      <c r="B2202" s="75">
        <v>69443.998902189313</v>
      </c>
      <c r="C2202" s="76">
        <v>43.369802622402098</v>
      </c>
      <c r="D2202" s="76">
        <v>27.133524518518293</v>
      </c>
      <c r="E2202" s="76">
        <v>746.10806425892258</v>
      </c>
      <c r="F2202" s="76">
        <v>36.619168899200666</v>
      </c>
      <c r="G2202" s="77">
        <v>3</v>
      </c>
      <c r="H2202" s="80">
        <f t="shared" si="136"/>
        <v>36.619168899200666</v>
      </c>
      <c r="I2202" s="80">
        <f t="shared" si="137"/>
        <v>746.10806425892258</v>
      </c>
      <c r="K2202" s="80">
        <f t="shared" si="138"/>
        <v>746.10806425892258</v>
      </c>
      <c r="L2202" s="80">
        <f t="shared" si="139"/>
        <v>746.10806425892258</v>
      </c>
    </row>
    <row r="2203" spans="1:12" x14ac:dyDescent="0.8">
      <c r="A2203" s="74">
        <v>2202</v>
      </c>
      <c r="B2203" s="75">
        <v>516185.68023467623</v>
      </c>
      <c r="C2203" s="76">
        <v>29.445804727590883</v>
      </c>
      <c r="D2203" s="76">
        <v>26.942895122255635</v>
      </c>
      <c r="E2203" s="76">
        <v>668.66681781869227</v>
      </c>
      <c r="F2203" s="76">
        <v>35.696968474433611</v>
      </c>
      <c r="G2203" s="77">
        <v>2</v>
      </c>
      <c r="H2203" s="80">
        <f t="shared" si="136"/>
        <v>29.445804727590883</v>
      </c>
      <c r="I2203" s="80">
        <f t="shared" si="137"/>
        <v>1000</v>
      </c>
      <c r="K2203" s="80">
        <f t="shared" si="138"/>
        <v>0</v>
      </c>
      <c r="L2203" s="80" t="str">
        <f t="shared" si="139"/>
        <v/>
      </c>
    </row>
    <row r="2204" spans="1:12" x14ac:dyDescent="0.8">
      <c r="A2204" s="74">
        <v>2203</v>
      </c>
      <c r="B2204" s="75">
        <v>-116772.62846595794</v>
      </c>
      <c r="C2204" s="76">
        <v>47.73898389587584</v>
      </c>
      <c r="D2204" s="76">
        <v>24.292862901539337</v>
      </c>
      <c r="E2204" s="76">
        <v>453.40689400852335</v>
      </c>
      <c r="F2204" s="76">
        <v>46.302731962145771</v>
      </c>
      <c r="G2204" s="77">
        <v>2</v>
      </c>
      <c r="H2204" s="80">
        <f t="shared" si="136"/>
        <v>47.73898389587584</v>
      </c>
      <c r="I2204" s="80">
        <f t="shared" si="137"/>
        <v>1000</v>
      </c>
      <c r="K2204" s="80">
        <f t="shared" si="138"/>
        <v>0</v>
      </c>
      <c r="L2204" s="80" t="str">
        <f t="shared" si="139"/>
        <v/>
      </c>
    </row>
    <row r="2205" spans="1:12" x14ac:dyDescent="0.8">
      <c r="A2205" s="74">
        <v>2204</v>
      </c>
      <c r="B2205" s="75">
        <v>-66479.365523249842</v>
      </c>
      <c r="C2205" s="76">
        <v>23.44951989921115</v>
      </c>
      <c r="D2205" s="76">
        <v>28.152699839144461</v>
      </c>
      <c r="E2205" s="76">
        <v>742.32795141526572</v>
      </c>
      <c r="F2205" s="76">
        <v>41.107877537880142</v>
      </c>
      <c r="G2205" s="77">
        <v>3</v>
      </c>
      <c r="H2205" s="80">
        <f t="shared" si="136"/>
        <v>41.107877537880142</v>
      </c>
      <c r="I2205" s="80">
        <f t="shared" si="137"/>
        <v>742.32795141526572</v>
      </c>
      <c r="K2205" s="80">
        <f t="shared" si="138"/>
        <v>742.32795141526572</v>
      </c>
      <c r="L2205" s="80">
        <f t="shared" si="139"/>
        <v>742.32795141526572</v>
      </c>
    </row>
    <row r="2206" spans="1:12" x14ac:dyDescent="0.8">
      <c r="A2206" s="74">
        <v>2205</v>
      </c>
      <c r="B2206" s="75">
        <v>-19304.357326333644</v>
      </c>
      <c r="C2206" s="76">
        <v>44.644368539791053</v>
      </c>
      <c r="D2206" s="76">
        <v>30.810505060171636</v>
      </c>
      <c r="E2206" s="76">
        <v>409.96504213105243</v>
      </c>
      <c r="F2206" s="76">
        <v>36.128692235347344</v>
      </c>
      <c r="G2206" s="77">
        <v>2</v>
      </c>
      <c r="H2206" s="80">
        <f t="shared" si="136"/>
        <v>44.644368539791053</v>
      </c>
      <c r="I2206" s="80">
        <f t="shared" si="137"/>
        <v>1000</v>
      </c>
      <c r="K2206" s="80">
        <f t="shared" si="138"/>
        <v>0</v>
      </c>
      <c r="L2206" s="80" t="str">
        <f t="shared" si="139"/>
        <v/>
      </c>
    </row>
    <row r="2207" spans="1:12" x14ac:dyDescent="0.8">
      <c r="A2207" s="74">
        <v>2206</v>
      </c>
      <c r="B2207" s="75">
        <v>576715.70014137984</v>
      </c>
      <c r="C2207" s="76">
        <v>28.728974867711337</v>
      </c>
      <c r="D2207" s="76">
        <v>33.711271788192064</v>
      </c>
      <c r="E2207" s="76">
        <v>659.32521347068268</v>
      </c>
      <c r="F2207" s="76">
        <v>41.301109430506898</v>
      </c>
      <c r="G2207" s="77">
        <v>2</v>
      </c>
      <c r="H2207" s="80">
        <f t="shared" si="136"/>
        <v>28.728974867711337</v>
      </c>
      <c r="I2207" s="80">
        <f t="shared" si="137"/>
        <v>1000</v>
      </c>
      <c r="K2207" s="80">
        <f t="shared" si="138"/>
        <v>0</v>
      </c>
      <c r="L2207" s="80" t="str">
        <f t="shared" si="139"/>
        <v/>
      </c>
    </row>
    <row r="2208" spans="1:12" x14ac:dyDescent="0.8">
      <c r="A2208" s="74">
        <v>2207</v>
      </c>
      <c r="B2208" s="75">
        <v>600512.0228257752</v>
      </c>
      <c r="C2208" s="76">
        <v>34.212992065505901</v>
      </c>
      <c r="D2208" s="76">
        <v>26.666544398603584</v>
      </c>
      <c r="E2208" s="76">
        <v>517.56683025303118</v>
      </c>
      <c r="F2208" s="76">
        <v>46.775633469531414</v>
      </c>
      <c r="G2208" s="77">
        <v>1</v>
      </c>
      <c r="H2208" s="80">
        <f t="shared" si="136"/>
        <v>26.666544398603584</v>
      </c>
      <c r="I2208" s="80">
        <f t="shared" si="137"/>
        <v>1000</v>
      </c>
      <c r="K2208" s="80">
        <f t="shared" si="138"/>
        <v>0</v>
      </c>
      <c r="L2208" s="80" t="str">
        <f t="shared" si="139"/>
        <v/>
      </c>
    </row>
    <row r="2209" spans="1:12" x14ac:dyDescent="0.8">
      <c r="A2209" s="74">
        <v>2208</v>
      </c>
      <c r="B2209" s="75">
        <v>316219.74482924747</v>
      </c>
      <c r="C2209" s="76">
        <v>37.349707922993971</v>
      </c>
      <c r="D2209" s="76">
        <v>32.180141568746365</v>
      </c>
      <c r="E2209" s="76">
        <v>575.45655976745024</v>
      </c>
      <c r="F2209" s="76">
        <v>38.899426331293952</v>
      </c>
      <c r="G2209" s="77">
        <v>1</v>
      </c>
      <c r="H2209" s="80">
        <f t="shared" si="136"/>
        <v>32.180141568746365</v>
      </c>
      <c r="I2209" s="80">
        <f t="shared" si="137"/>
        <v>1000</v>
      </c>
      <c r="K2209" s="80">
        <f t="shared" si="138"/>
        <v>0</v>
      </c>
      <c r="L2209" s="80" t="str">
        <f t="shared" si="139"/>
        <v/>
      </c>
    </row>
    <row r="2210" spans="1:12" x14ac:dyDescent="0.8">
      <c r="A2210" s="74">
        <v>2209</v>
      </c>
      <c r="B2210" s="75">
        <v>471379.80039883498</v>
      </c>
      <c r="C2210" s="76">
        <v>29.36177637906259</v>
      </c>
      <c r="D2210" s="76">
        <v>28.143682221300036</v>
      </c>
      <c r="E2210" s="76">
        <v>578.1232914843182</v>
      </c>
      <c r="F2210" s="76">
        <v>43.841024125158789</v>
      </c>
      <c r="G2210" s="77">
        <v>2</v>
      </c>
      <c r="H2210" s="80">
        <f t="shared" si="136"/>
        <v>29.36177637906259</v>
      </c>
      <c r="I2210" s="80">
        <f t="shared" si="137"/>
        <v>1000</v>
      </c>
      <c r="K2210" s="80">
        <f t="shared" si="138"/>
        <v>0</v>
      </c>
      <c r="L2210" s="80" t="str">
        <f t="shared" si="139"/>
        <v/>
      </c>
    </row>
    <row r="2211" spans="1:12" x14ac:dyDescent="0.8">
      <c r="A2211" s="74">
        <v>2210</v>
      </c>
      <c r="B2211" s="75">
        <v>443966.67448504851</v>
      </c>
      <c r="C2211" s="76">
        <v>33.18173583327431</v>
      </c>
      <c r="D2211" s="76">
        <v>30.91144091895314</v>
      </c>
      <c r="E2211" s="76">
        <v>547.91485568826283</v>
      </c>
      <c r="F2211" s="76">
        <v>49.689678968925485</v>
      </c>
      <c r="G2211" s="77">
        <v>2</v>
      </c>
      <c r="H2211" s="80">
        <f t="shared" si="136"/>
        <v>33.18173583327431</v>
      </c>
      <c r="I2211" s="80">
        <f t="shared" si="137"/>
        <v>1000</v>
      </c>
      <c r="K2211" s="80">
        <f t="shared" si="138"/>
        <v>0</v>
      </c>
      <c r="L2211" s="80" t="str">
        <f t="shared" si="139"/>
        <v/>
      </c>
    </row>
    <row r="2212" spans="1:12" x14ac:dyDescent="0.8">
      <c r="A2212" s="74">
        <v>2211</v>
      </c>
      <c r="B2212" s="75">
        <v>503674.52028594562</v>
      </c>
      <c r="C2212" s="76">
        <v>28.499668321385943</v>
      </c>
      <c r="D2212" s="76">
        <v>28.528211159880307</v>
      </c>
      <c r="E2212" s="76">
        <v>446.94201309671178</v>
      </c>
      <c r="F2212" s="76">
        <v>31.763667392565047</v>
      </c>
      <c r="G2212" s="77">
        <v>2</v>
      </c>
      <c r="H2212" s="80">
        <f t="shared" si="136"/>
        <v>28.499668321385943</v>
      </c>
      <c r="I2212" s="80">
        <f t="shared" si="137"/>
        <v>1000</v>
      </c>
      <c r="K2212" s="80">
        <f t="shared" si="138"/>
        <v>0</v>
      </c>
      <c r="L2212" s="80" t="str">
        <f t="shared" si="139"/>
        <v/>
      </c>
    </row>
    <row r="2213" spans="1:12" x14ac:dyDescent="0.8">
      <c r="A2213" s="74">
        <v>2212</v>
      </c>
      <c r="B2213" s="75">
        <v>534109.4405488593</v>
      </c>
      <c r="C2213" s="76">
        <v>28.548857079662138</v>
      </c>
      <c r="D2213" s="76">
        <v>30.170271148126758</v>
      </c>
      <c r="E2213" s="76">
        <v>515.21187999903941</v>
      </c>
      <c r="F2213" s="76">
        <v>45.091710180821103</v>
      </c>
      <c r="G2213" s="77">
        <v>2</v>
      </c>
      <c r="H2213" s="80">
        <f t="shared" si="136"/>
        <v>28.548857079662138</v>
      </c>
      <c r="I2213" s="80">
        <f t="shared" si="137"/>
        <v>1000</v>
      </c>
      <c r="K2213" s="80">
        <f t="shared" si="138"/>
        <v>0</v>
      </c>
      <c r="L2213" s="80" t="str">
        <f t="shared" si="139"/>
        <v/>
      </c>
    </row>
    <row r="2214" spans="1:12" x14ac:dyDescent="0.8">
      <c r="A2214" s="74">
        <v>2213</v>
      </c>
      <c r="B2214" s="75">
        <v>185417.91848888295</v>
      </c>
      <c r="C2214" s="76">
        <v>38.022247376415912</v>
      </c>
      <c r="D2214" s="76">
        <v>27.07815078435322</v>
      </c>
      <c r="E2214" s="76">
        <v>666.99443156345274</v>
      </c>
      <c r="F2214" s="76">
        <v>38.71702580798501</v>
      </c>
      <c r="G2214" s="77">
        <v>2</v>
      </c>
      <c r="H2214" s="80">
        <f t="shared" si="136"/>
        <v>38.022247376415912</v>
      </c>
      <c r="I2214" s="80">
        <f t="shared" si="137"/>
        <v>1000</v>
      </c>
      <c r="K2214" s="80">
        <f t="shared" si="138"/>
        <v>0</v>
      </c>
      <c r="L2214" s="80" t="str">
        <f t="shared" si="139"/>
        <v/>
      </c>
    </row>
    <row r="2215" spans="1:12" x14ac:dyDescent="0.8">
      <c r="A2215" s="74">
        <v>2214</v>
      </c>
      <c r="B2215" s="75">
        <v>394049.43368450389</v>
      </c>
      <c r="C2215" s="76">
        <v>30.66497196793555</v>
      </c>
      <c r="D2215" s="76">
        <v>23.995632285219106</v>
      </c>
      <c r="E2215" s="76">
        <v>643.24877548097913</v>
      </c>
      <c r="F2215" s="76">
        <v>47.730061113931498</v>
      </c>
      <c r="G2215" s="77">
        <v>1</v>
      </c>
      <c r="H2215" s="80">
        <f t="shared" si="136"/>
        <v>23.995632285219106</v>
      </c>
      <c r="I2215" s="80">
        <f t="shared" si="137"/>
        <v>1000</v>
      </c>
      <c r="K2215" s="80">
        <f t="shared" si="138"/>
        <v>0</v>
      </c>
      <c r="L2215" s="80" t="str">
        <f t="shared" si="139"/>
        <v/>
      </c>
    </row>
    <row r="2216" spans="1:12" x14ac:dyDescent="0.8">
      <c r="A2216" s="74">
        <v>2215</v>
      </c>
      <c r="B2216" s="75">
        <v>-314020.06406744733</v>
      </c>
      <c r="C2216" s="76">
        <v>41.996180038342317</v>
      </c>
      <c r="D2216" s="76">
        <v>31.049457586069234</v>
      </c>
      <c r="E2216" s="76">
        <v>441.1578571124079</v>
      </c>
      <c r="F2216" s="76">
        <v>48.962896888022598</v>
      </c>
      <c r="G2216" s="77">
        <v>3</v>
      </c>
      <c r="H2216" s="80">
        <f t="shared" si="136"/>
        <v>48.962896888022598</v>
      </c>
      <c r="I2216" s="80">
        <f t="shared" si="137"/>
        <v>441.1578571124079</v>
      </c>
      <c r="K2216" s="80">
        <f t="shared" si="138"/>
        <v>441.1578571124079</v>
      </c>
      <c r="L2216" s="80">
        <f t="shared" si="139"/>
        <v>441.1578571124079</v>
      </c>
    </row>
    <row r="2217" spans="1:12" x14ac:dyDescent="0.8">
      <c r="A2217" s="74">
        <v>2216</v>
      </c>
      <c r="B2217" s="75">
        <v>514765.38832664397</v>
      </c>
      <c r="C2217" s="76">
        <v>24.744292749505583</v>
      </c>
      <c r="D2217" s="76">
        <v>28.858560397701684</v>
      </c>
      <c r="E2217" s="76">
        <v>675.40242896874543</v>
      </c>
      <c r="F2217" s="76">
        <v>42.581029226202389</v>
      </c>
      <c r="G2217" s="77">
        <v>1</v>
      </c>
      <c r="H2217" s="80">
        <f t="shared" si="136"/>
        <v>28.858560397701684</v>
      </c>
      <c r="I2217" s="80">
        <f t="shared" si="137"/>
        <v>1000</v>
      </c>
      <c r="K2217" s="80">
        <f t="shared" si="138"/>
        <v>0</v>
      </c>
      <c r="L2217" s="80" t="str">
        <f t="shared" si="139"/>
        <v/>
      </c>
    </row>
    <row r="2218" spans="1:12" x14ac:dyDescent="0.8">
      <c r="A2218" s="74">
        <v>2217</v>
      </c>
      <c r="B2218" s="75">
        <v>-175186.12899089418</v>
      </c>
      <c r="C2218" s="76">
        <v>40.422552396903598</v>
      </c>
      <c r="D2218" s="76">
        <v>27.78009401420708</v>
      </c>
      <c r="E2218" s="76">
        <v>697.18436589565965</v>
      </c>
      <c r="F2218" s="76">
        <v>46.324375545087662</v>
      </c>
      <c r="G2218" s="77">
        <v>3</v>
      </c>
      <c r="H2218" s="80">
        <f t="shared" si="136"/>
        <v>46.324375545087662</v>
      </c>
      <c r="I2218" s="80">
        <f t="shared" si="137"/>
        <v>697.18436589565965</v>
      </c>
      <c r="K2218" s="80">
        <f t="shared" si="138"/>
        <v>697.18436589565965</v>
      </c>
      <c r="L2218" s="80">
        <f t="shared" si="139"/>
        <v>697.18436589565965</v>
      </c>
    </row>
    <row r="2219" spans="1:12" x14ac:dyDescent="0.8">
      <c r="A2219" s="74">
        <v>2218</v>
      </c>
      <c r="B2219" s="75">
        <v>383150.42974345386</v>
      </c>
      <c r="C2219" s="76">
        <v>34.715866212305045</v>
      </c>
      <c r="D2219" s="76">
        <v>31.846392882774786</v>
      </c>
      <c r="E2219" s="76">
        <v>517.25906080733034</v>
      </c>
      <c r="F2219" s="76">
        <v>44.160386122427369</v>
      </c>
      <c r="G2219" s="77">
        <v>1</v>
      </c>
      <c r="H2219" s="80">
        <f t="shared" si="136"/>
        <v>31.846392882774786</v>
      </c>
      <c r="I2219" s="80">
        <f t="shared" si="137"/>
        <v>1000</v>
      </c>
      <c r="K2219" s="80">
        <f t="shared" si="138"/>
        <v>0</v>
      </c>
      <c r="L2219" s="80" t="str">
        <f t="shared" si="139"/>
        <v/>
      </c>
    </row>
    <row r="2220" spans="1:12" x14ac:dyDescent="0.8">
      <c r="A2220" s="74">
        <v>2219</v>
      </c>
      <c r="B2220" s="75">
        <v>321968.95764052449</v>
      </c>
      <c r="C2220" s="76">
        <v>29.700248520376562</v>
      </c>
      <c r="D2220" s="76">
        <v>31.106449641999639</v>
      </c>
      <c r="E2220" s="76">
        <v>522.7311036583601</v>
      </c>
      <c r="F2220" s="76">
        <v>45.913429193021365</v>
      </c>
      <c r="G2220" s="77">
        <v>2</v>
      </c>
      <c r="H2220" s="80">
        <f t="shared" si="136"/>
        <v>29.700248520376562</v>
      </c>
      <c r="I2220" s="80">
        <f t="shared" si="137"/>
        <v>1000</v>
      </c>
      <c r="K2220" s="80">
        <f t="shared" si="138"/>
        <v>0</v>
      </c>
      <c r="L2220" s="80" t="str">
        <f t="shared" si="139"/>
        <v/>
      </c>
    </row>
    <row r="2221" spans="1:12" x14ac:dyDescent="0.8">
      <c r="A2221" s="74">
        <v>2220</v>
      </c>
      <c r="B2221" s="75">
        <v>-37650.465067855082</v>
      </c>
      <c r="C2221" s="76">
        <v>38.09390701447483</v>
      </c>
      <c r="D2221" s="76">
        <v>30.043753072747961</v>
      </c>
      <c r="E2221" s="76">
        <v>675.64927217668014</v>
      </c>
      <c r="F2221" s="76">
        <v>42.07708932383423</v>
      </c>
      <c r="G2221" s="77">
        <v>3</v>
      </c>
      <c r="H2221" s="80">
        <f t="shared" si="136"/>
        <v>42.07708932383423</v>
      </c>
      <c r="I2221" s="80">
        <f t="shared" si="137"/>
        <v>675.64927217668014</v>
      </c>
      <c r="K2221" s="80">
        <f t="shared" si="138"/>
        <v>675.64927217668014</v>
      </c>
      <c r="L2221" s="80">
        <f t="shared" si="139"/>
        <v>675.64927217668014</v>
      </c>
    </row>
    <row r="2222" spans="1:12" x14ac:dyDescent="0.8">
      <c r="A2222" s="74">
        <v>2221</v>
      </c>
      <c r="B2222" s="75">
        <v>365456.82225744496</v>
      </c>
      <c r="C2222" s="76">
        <v>30.335617849411111</v>
      </c>
      <c r="D2222" s="76">
        <v>29.265681085610613</v>
      </c>
      <c r="E2222" s="76">
        <v>524.04897998000956</v>
      </c>
      <c r="F2222" s="76">
        <v>37.618229009266642</v>
      </c>
      <c r="G2222" s="77">
        <v>2</v>
      </c>
      <c r="H2222" s="80">
        <f t="shared" si="136"/>
        <v>30.335617849411111</v>
      </c>
      <c r="I2222" s="80">
        <f t="shared" si="137"/>
        <v>1000</v>
      </c>
      <c r="K2222" s="80">
        <f t="shared" si="138"/>
        <v>0</v>
      </c>
      <c r="L2222" s="80" t="str">
        <f t="shared" si="139"/>
        <v/>
      </c>
    </row>
    <row r="2223" spans="1:12" x14ac:dyDescent="0.8">
      <c r="A2223" s="74">
        <v>2222</v>
      </c>
      <c r="B2223" s="75">
        <v>464032.21245865081</v>
      </c>
      <c r="C2223" s="76">
        <v>34.660070671891873</v>
      </c>
      <c r="D2223" s="76">
        <v>30.862916176284148</v>
      </c>
      <c r="E2223" s="76">
        <v>493.17180505574981</v>
      </c>
      <c r="F2223" s="76">
        <v>36.079373169442604</v>
      </c>
      <c r="G2223" s="77">
        <v>1</v>
      </c>
      <c r="H2223" s="80">
        <f t="shared" si="136"/>
        <v>30.862916176284148</v>
      </c>
      <c r="I2223" s="80">
        <f t="shared" si="137"/>
        <v>1000</v>
      </c>
      <c r="K2223" s="80">
        <f t="shared" si="138"/>
        <v>0</v>
      </c>
      <c r="L2223" s="80" t="str">
        <f t="shared" si="139"/>
        <v/>
      </c>
    </row>
    <row r="2224" spans="1:12" x14ac:dyDescent="0.8">
      <c r="A2224" s="74">
        <v>2223</v>
      </c>
      <c r="B2224" s="75">
        <v>259200.5290109145</v>
      </c>
      <c r="C2224" s="76">
        <v>39.73470085040541</v>
      </c>
      <c r="D2224" s="76">
        <v>30.223626222440814</v>
      </c>
      <c r="E2224" s="76">
        <v>523.77754335022814</v>
      </c>
      <c r="F2224" s="76">
        <v>46.736465651823693</v>
      </c>
      <c r="G2224" s="77">
        <v>2</v>
      </c>
      <c r="H2224" s="80">
        <f t="shared" si="136"/>
        <v>39.73470085040541</v>
      </c>
      <c r="I2224" s="80">
        <f t="shared" si="137"/>
        <v>1000</v>
      </c>
      <c r="K2224" s="80">
        <f t="shared" si="138"/>
        <v>0</v>
      </c>
      <c r="L2224" s="80" t="str">
        <f t="shared" si="139"/>
        <v/>
      </c>
    </row>
    <row r="2225" spans="1:12" x14ac:dyDescent="0.8">
      <c r="A2225" s="74">
        <v>2224</v>
      </c>
      <c r="B2225" s="75">
        <v>-64980.760738295736</v>
      </c>
      <c r="C2225" s="76">
        <v>36.465514054209386</v>
      </c>
      <c r="D2225" s="76">
        <v>24.072329839519085</v>
      </c>
      <c r="E2225" s="76">
        <v>543.646563399211</v>
      </c>
      <c r="F2225" s="76">
        <v>35.122375608408213</v>
      </c>
      <c r="G2225" s="77">
        <v>3</v>
      </c>
      <c r="H2225" s="80">
        <f t="shared" si="136"/>
        <v>35.122375608408213</v>
      </c>
      <c r="I2225" s="80">
        <f t="shared" si="137"/>
        <v>543.646563399211</v>
      </c>
      <c r="K2225" s="80">
        <f t="shared" si="138"/>
        <v>543.646563399211</v>
      </c>
      <c r="L2225" s="80">
        <f t="shared" si="139"/>
        <v>543.646563399211</v>
      </c>
    </row>
    <row r="2226" spans="1:12" x14ac:dyDescent="0.8">
      <c r="A2226" s="74">
        <v>2225</v>
      </c>
      <c r="B2226" s="75">
        <v>158001.80869403714</v>
      </c>
      <c r="C2226" s="76">
        <v>36.385624117621539</v>
      </c>
      <c r="D2226" s="76">
        <v>28.893120261472184</v>
      </c>
      <c r="E2226" s="76">
        <v>597.45126189010227</v>
      </c>
      <c r="F2226" s="76">
        <v>31.276685111084134</v>
      </c>
      <c r="G2226" s="77">
        <v>2</v>
      </c>
      <c r="H2226" s="80">
        <f t="shared" si="136"/>
        <v>36.385624117621539</v>
      </c>
      <c r="I2226" s="80">
        <f t="shared" si="137"/>
        <v>1000</v>
      </c>
      <c r="K2226" s="80">
        <f t="shared" si="138"/>
        <v>0</v>
      </c>
      <c r="L2226" s="80" t="str">
        <f t="shared" si="139"/>
        <v/>
      </c>
    </row>
    <row r="2227" spans="1:12" x14ac:dyDescent="0.8">
      <c r="A2227" s="74">
        <v>2226</v>
      </c>
      <c r="B2227" s="75">
        <v>448937.59088366409</v>
      </c>
      <c r="C2227" s="76">
        <v>32.07455976124831</v>
      </c>
      <c r="D2227" s="76">
        <v>27.990833761418191</v>
      </c>
      <c r="E2227" s="76">
        <v>652.62180764403934</v>
      </c>
      <c r="F2227" s="76">
        <v>40.366975764584147</v>
      </c>
      <c r="G2227" s="77">
        <v>2</v>
      </c>
      <c r="H2227" s="80">
        <f t="shared" si="136"/>
        <v>32.07455976124831</v>
      </c>
      <c r="I2227" s="80">
        <f t="shared" si="137"/>
        <v>1000</v>
      </c>
      <c r="K2227" s="80">
        <f t="shared" si="138"/>
        <v>0</v>
      </c>
      <c r="L2227" s="80" t="str">
        <f t="shared" si="139"/>
        <v/>
      </c>
    </row>
    <row r="2228" spans="1:12" x14ac:dyDescent="0.8">
      <c r="A2228" s="74">
        <v>2227</v>
      </c>
      <c r="B2228" s="75">
        <v>129122.62241407018</v>
      </c>
      <c r="C2228" s="76">
        <v>42.807603858996622</v>
      </c>
      <c r="D2228" s="76">
        <v>28.453753485436003</v>
      </c>
      <c r="E2228" s="76">
        <v>616.72948870570883</v>
      </c>
      <c r="F2228" s="76">
        <v>41.61030644161486</v>
      </c>
      <c r="G2228" s="77">
        <v>2</v>
      </c>
      <c r="H2228" s="80">
        <f t="shared" si="136"/>
        <v>42.807603858996622</v>
      </c>
      <c r="I2228" s="80">
        <f t="shared" si="137"/>
        <v>1000</v>
      </c>
      <c r="K2228" s="80">
        <f t="shared" si="138"/>
        <v>0</v>
      </c>
      <c r="L2228" s="80" t="str">
        <f t="shared" si="139"/>
        <v/>
      </c>
    </row>
    <row r="2229" spans="1:12" x14ac:dyDescent="0.8">
      <c r="A2229" s="74">
        <v>2228</v>
      </c>
      <c r="B2229" s="75">
        <v>222236.98949371814</v>
      </c>
      <c r="C2229" s="76">
        <v>33.294336643318339</v>
      </c>
      <c r="D2229" s="76">
        <v>25.703213977512657</v>
      </c>
      <c r="E2229" s="76">
        <v>733.32230130219682</v>
      </c>
      <c r="F2229" s="76">
        <v>42.844379022339155</v>
      </c>
      <c r="G2229" s="77">
        <v>2</v>
      </c>
      <c r="H2229" s="80">
        <f t="shared" si="136"/>
        <v>33.294336643318339</v>
      </c>
      <c r="I2229" s="80">
        <f t="shared" si="137"/>
        <v>1000</v>
      </c>
      <c r="K2229" s="80">
        <f t="shared" si="138"/>
        <v>0</v>
      </c>
      <c r="L2229" s="80" t="str">
        <f t="shared" si="139"/>
        <v/>
      </c>
    </row>
    <row r="2230" spans="1:12" x14ac:dyDescent="0.8">
      <c r="A2230" s="74">
        <v>2229</v>
      </c>
      <c r="B2230" s="75">
        <v>390849.96077046171</v>
      </c>
      <c r="C2230" s="76">
        <v>33.997960181505086</v>
      </c>
      <c r="D2230" s="76">
        <v>24.664286902800235</v>
      </c>
      <c r="E2230" s="76">
        <v>724.87026198673186</v>
      </c>
      <c r="F2230" s="76">
        <v>49.377861187153343</v>
      </c>
      <c r="G2230" s="77">
        <v>2</v>
      </c>
      <c r="H2230" s="80">
        <f t="shared" si="136"/>
        <v>33.997960181505086</v>
      </c>
      <c r="I2230" s="80">
        <f t="shared" si="137"/>
        <v>1000</v>
      </c>
      <c r="K2230" s="80">
        <f t="shared" si="138"/>
        <v>0</v>
      </c>
      <c r="L2230" s="80" t="str">
        <f t="shared" si="139"/>
        <v/>
      </c>
    </row>
    <row r="2231" spans="1:12" x14ac:dyDescent="0.8">
      <c r="A2231" s="74">
        <v>2230</v>
      </c>
      <c r="B2231" s="75">
        <v>475232.48716087127</v>
      </c>
      <c r="C2231" s="76">
        <v>36.374844383275189</v>
      </c>
      <c r="D2231" s="76">
        <v>27.220906457493552</v>
      </c>
      <c r="E2231" s="76">
        <v>607.96091089300944</v>
      </c>
      <c r="F2231" s="76">
        <v>44.232248019112191</v>
      </c>
      <c r="G2231" s="77">
        <v>1</v>
      </c>
      <c r="H2231" s="80">
        <f t="shared" si="136"/>
        <v>27.220906457493552</v>
      </c>
      <c r="I2231" s="80">
        <f t="shared" si="137"/>
        <v>1000</v>
      </c>
      <c r="K2231" s="80">
        <f t="shared" si="138"/>
        <v>0</v>
      </c>
      <c r="L2231" s="80" t="str">
        <f t="shared" si="139"/>
        <v/>
      </c>
    </row>
    <row r="2232" spans="1:12" x14ac:dyDescent="0.8">
      <c r="A2232" s="74">
        <v>2231</v>
      </c>
      <c r="B2232" s="75">
        <v>-10834.674471437233</v>
      </c>
      <c r="C2232" s="76">
        <v>42.809978041845504</v>
      </c>
      <c r="D2232" s="76">
        <v>32.753294393591467</v>
      </c>
      <c r="E2232" s="76">
        <v>599.61030478795897</v>
      </c>
      <c r="F2232" s="76">
        <v>37.968958477382664</v>
      </c>
      <c r="G2232" s="77">
        <v>2</v>
      </c>
      <c r="H2232" s="80">
        <f t="shared" si="136"/>
        <v>42.809978041845504</v>
      </c>
      <c r="I2232" s="80">
        <f t="shared" si="137"/>
        <v>1000</v>
      </c>
      <c r="K2232" s="80">
        <f t="shared" si="138"/>
        <v>0</v>
      </c>
      <c r="L2232" s="80" t="str">
        <f t="shared" si="139"/>
        <v/>
      </c>
    </row>
    <row r="2233" spans="1:12" x14ac:dyDescent="0.8">
      <c r="A2233" s="74">
        <v>2232</v>
      </c>
      <c r="B2233" s="75">
        <v>335654.78256759257</v>
      </c>
      <c r="C2233" s="76">
        <v>35.875905339276507</v>
      </c>
      <c r="D2233" s="76">
        <v>27.975085509180897</v>
      </c>
      <c r="E2233" s="76">
        <v>479.67640670513532</v>
      </c>
      <c r="F2233" s="76">
        <v>32.254019585660245</v>
      </c>
      <c r="G2233" s="77">
        <v>2</v>
      </c>
      <c r="H2233" s="80">
        <f t="shared" si="136"/>
        <v>35.875905339276507</v>
      </c>
      <c r="I2233" s="80">
        <f t="shared" si="137"/>
        <v>1000</v>
      </c>
      <c r="K2233" s="80">
        <f t="shared" si="138"/>
        <v>0</v>
      </c>
      <c r="L2233" s="80" t="str">
        <f t="shared" si="139"/>
        <v/>
      </c>
    </row>
    <row r="2234" spans="1:12" x14ac:dyDescent="0.8">
      <c r="A2234" s="74">
        <v>2233</v>
      </c>
      <c r="B2234" s="75">
        <v>442825.6014903551</v>
      </c>
      <c r="C2234" s="76">
        <v>38.773941946400534</v>
      </c>
      <c r="D2234" s="76">
        <v>26.596819866605337</v>
      </c>
      <c r="E2234" s="76">
        <v>515.07944980793195</v>
      </c>
      <c r="F2234" s="76">
        <v>30.954999912013246</v>
      </c>
      <c r="G2234" s="77">
        <v>1</v>
      </c>
      <c r="H2234" s="80">
        <f t="shared" si="136"/>
        <v>26.596819866605337</v>
      </c>
      <c r="I2234" s="80">
        <f t="shared" si="137"/>
        <v>1000</v>
      </c>
      <c r="K2234" s="80">
        <f t="shared" si="138"/>
        <v>0</v>
      </c>
      <c r="L2234" s="80" t="str">
        <f t="shared" si="139"/>
        <v/>
      </c>
    </row>
    <row r="2235" spans="1:12" x14ac:dyDescent="0.8">
      <c r="A2235" s="74">
        <v>2234</v>
      </c>
      <c r="B2235" s="75">
        <v>527460.52688969532</v>
      </c>
      <c r="C2235" s="76">
        <v>31.42655291665293</v>
      </c>
      <c r="D2235" s="76">
        <v>33.769915386111158</v>
      </c>
      <c r="E2235" s="76">
        <v>709.73285456766087</v>
      </c>
      <c r="F2235" s="76">
        <v>48.215752745231306</v>
      </c>
      <c r="G2235" s="77">
        <v>2</v>
      </c>
      <c r="H2235" s="80">
        <f t="shared" si="136"/>
        <v>31.42655291665293</v>
      </c>
      <c r="I2235" s="80">
        <f t="shared" si="137"/>
        <v>1000</v>
      </c>
      <c r="K2235" s="80">
        <f t="shared" si="138"/>
        <v>0</v>
      </c>
      <c r="L2235" s="80" t="str">
        <f t="shared" si="139"/>
        <v/>
      </c>
    </row>
    <row r="2236" spans="1:12" x14ac:dyDescent="0.8">
      <c r="A2236" s="74">
        <v>2235</v>
      </c>
      <c r="B2236" s="75">
        <v>-231608.47304541757</v>
      </c>
      <c r="C2236" s="76">
        <v>44.550829707019226</v>
      </c>
      <c r="D2236" s="76">
        <v>28.715673898762955</v>
      </c>
      <c r="E2236" s="76">
        <v>612.75411834459601</v>
      </c>
      <c r="F2236" s="76">
        <v>49.070863220687123</v>
      </c>
      <c r="G2236" s="77">
        <v>3</v>
      </c>
      <c r="H2236" s="80">
        <f t="shared" si="136"/>
        <v>49.070863220687123</v>
      </c>
      <c r="I2236" s="80">
        <f t="shared" si="137"/>
        <v>612.75411834459601</v>
      </c>
      <c r="K2236" s="80">
        <f t="shared" si="138"/>
        <v>612.75411834459601</v>
      </c>
      <c r="L2236" s="80">
        <f t="shared" si="139"/>
        <v>612.75411834459601</v>
      </c>
    </row>
    <row r="2237" spans="1:12" x14ac:dyDescent="0.8">
      <c r="A2237" s="74">
        <v>2236</v>
      </c>
      <c r="B2237" s="75">
        <v>320750.30545767443</v>
      </c>
      <c r="C2237" s="76">
        <v>37.255427634407866</v>
      </c>
      <c r="D2237" s="76">
        <v>30.739241090217941</v>
      </c>
      <c r="E2237" s="76">
        <v>654.6234783000275</v>
      </c>
      <c r="F2237" s="76">
        <v>42.80977093756777</v>
      </c>
      <c r="G2237" s="77">
        <v>2</v>
      </c>
      <c r="H2237" s="80">
        <f t="shared" si="136"/>
        <v>37.255427634407866</v>
      </c>
      <c r="I2237" s="80">
        <f t="shared" si="137"/>
        <v>1000</v>
      </c>
      <c r="K2237" s="80">
        <f t="shared" si="138"/>
        <v>0</v>
      </c>
      <c r="L2237" s="80" t="str">
        <f t="shared" si="139"/>
        <v/>
      </c>
    </row>
    <row r="2238" spans="1:12" x14ac:dyDescent="0.8">
      <c r="A2238" s="74">
        <v>2237</v>
      </c>
      <c r="B2238" s="75">
        <v>-69249.955547534162</v>
      </c>
      <c r="C2238" s="76">
        <v>32.875681631801626</v>
      </c>
      <c r="D2238" s="76">
        <v>26.717357525439077</v>
      </c>
      <c r="E2238" s="76">
        <v>580.68811644473851</v>
      </c>
      <c r="F2238" s="76">
        <v>42.773287155637966</v>
      </c>
      <c r="G2238" s="77">
        <v>3</v>
      </c>
      <c r="H2238" s="80">
        <f t="shared" si="136"/>
        <v>42.773287155637966</v>
      </c>
      <c r="I2238" s="80">
        <f t="shared" si="137"/>
        <v>580.68811644473851</v>
      </c>
      <c r="K2238" s="80">
        <f t="shared" si="138"/>
        <v>580.68811644473851</v>
      </c>
      <c r="L2238" s="80">
        <f t="shared" si="139"/>
        <v>580.68811644473851</v>
      </c>
    </row>
    <row r="2239" spans="1:12" x14ac:dyDescent="0.8">
      <c r="A2239" s="74">
        <v>2238</v>
      </c>
      <c r="B2239" s="75">
        <v>206988.01542114443</v>
      </c>
      <c r="C2239" s="76">
        <v>38.093032246233705</v>
      </c>
      <c r="D2239" s="76">
        <v>32.657403034326066</v>
      </c>
      <c r="E2239" s="76">
        <v>639.94654752503629</v>
      </c>
      <c r="F2239" s="76">
        <v>39.601852102201292</v>
      </c>
      <c r="G2239" s="77">
        <v>2</v>
      </c>
      <c r="H2239" s="80">
        <f t="shared" si="136"/>
        <v>38.093032246233705</v>
      </c>
      <c r="I2239" s="80">
        <f t="shared" si="137"/>
        <v>1000</v>
      </c>
      <c r="K2239" s="80">
        <f t="shared" si="138"/>
        <v>0</v>
      </c>
      <c r="L2239" s="80" t="str">
        <f t="shared" si="139"/>
        <v/>
      </c>
    </row>
    <row r="2240" spans="1:12" x14ac:dyDescent="0.8">
      <c r="A2240" s="74">
        <v>2239</v>
      </c>
      <c r="B2240" s="75">
        <v>-170804.22003115155</v>
      </c>
      <c r="C2240" s="76">
        <v>40.298348095096543</v>
      </c>
      <c r="D2240" s="76">
        <v>26.842506598024649</v>
      </c>
      <c r="E2240" s="76">
        <v>620.72951905854484</v>
      </c>
      <c r="F2240" s="76">
        <v>46.943925844357864</v>
      </c>
      <c r="G2240" s="77">
        <v>3</v>
      </c>
      <c r="H2240" s="80">
        <f t="shared" si="136"/>
        <v>46.943925844357864</v>
      </c>
      <c r="I2240" s="80">
        <f t="shared" si="137"/>
        <v>620.72951905854484</v>
      </c>
      <c r="K2240" s="80">
        <f t="shared" si="138"/>
        <v>620.72951905854484</v>
      </c>
      <c r="L2240" s="80">
        <f t="shared" si="139"/>
        <v>620.72951905854484</v>
      </c>
    </row>
    <row r="2241" spans="1:12" x14ac:dyDescent="0.8">
      <c r="A2241" s="74">
        <v>2240</v>
      </c>
      <c r="B2241" s="75">
        <v>457602.51238526125</v>
      </c>
      <c r="C2241" s="76">
        <v>32.22336537237355</v>
      </c>
      <c r="D2241" s="76">
        <v>26.80277085211231</v>
      </c>
      <c r="E2241" s="76">
        <v>526.58360750505324</v>
      </c>
      <c r="F2241" s="76">
        <v>49.074103847453109</v>
      </c>
      <c r="G2241" s="77">
        <v>1</v>
      </c>
      <c r="H2241" s="80">
        <f t="shared" si="136"/>
        <v>26.80277085211231</v>
      </c>
      <c r="I2241" s="80">
        <f t="shared" si="137"/>
        <v>1000</v>
      </c>
      <c r="K2241" s="80">
        <f t="shared" si="138"/>
        <v>0</v>
      </c>
      <c r="L2241" s="80" t="str">
        <f t="shared" si="139"/>
        <v/>
      </c>
    </row>
    <row r="2242" spans="1:12" x14ac:dyDescent="0.8">
      <c r="A2242" s="74">
        <v>2241</v>
      </c>
      <c r="B2242" s="75">
        <v>413800.44663101016</v>
      </c>
      <c r="C2242" s="76">
        <v>29.957846940666219</v>
      </c>
      <c r="D2242" s="76">
        <v>27.991717038526648</v>
      </c>
      <c r="E2242" s="76">
        <v>540.26633589446124</v>
      </c>
      <c r="F2242" s="76">
        <v>41.670588351110055</v>
      </c>
      <c r="G2242" s="77">
        <v>1</v>
      </c>
      <c r="H2242" s="80">
        <f t="shared" si="136"/>
        <v>27.991717038526648</v>
      </c>
      <c r="I2242" s="80">
        <f t="shared" si="137"/>
        <v>1000</v>
      </c>
      <c r="K2242" s="80">
        <f t="shared" si="138"/>
        <v>0</v>
      </c>
      <c r="L2242" s="80" t="str">
        <f t="shared" si="139"/>
        <v/>
      </c>
    </row>
    <row r="2243" spans="1:12" x14ac:dyDescent="0.8">
      <c r="A2243" s="74">
        <v>2242</v>
      </c>
      <c r="B2243" s="75">
        <v>-32713.338454808574</v>
      </c>
      <c r="C2243" s="76">
        <v>24.341922796874577</v>
      </c>
      <c r="D2243" s="76">
        <v>24.495651216191593</v>
      </c>
      <c r="E2243" s="76">
        <v>502.09890332799995</v>
      </c>
      <c r="F2243" s="76">
        <v>35.564183255754358</v>
      </c>
      <c r="G2243" s="77">
        <v>3</v>
      </c>
      <c r="H2243" s="80">
        <f t="shared" ref="H2243:H2306" si="140">IF($G2243 = 1, $D2243, IF($G2243 = 2, $C2243, IF($G2243 = 3, $F2243)))</f>
        <v>35.564183255754358</v>
      </c>
      <c r="I2243" s="80">
        <f t="shared" ref="I2243:I2306" si="141">IF($G2243 = 1, 1000, IF($G2243 = 2, 1000, IF($G2243 = 3, $E2243)))</f>
        <v>502.09890332799995</v>
      </c>
      <c r="K2243" s="80">
        <f t="shared" ref="K2243:K2306" si="142">IF($G2243 = 3, $E2243, 0)</f>
        <v>502.09890332799995</v>
      </c>
      <c r="L2243" s="80">
        <f t="shared" ref="L2243:L2306" si="143">IF($G2243 = 3, $E2243, "")</f>
        <v>502.09890332799995</v>
      </c>
    </row>
    <row r="2244" spans="1:12" x14ac:dyDescent="0.8">
      <c r="A2244" s="74">
        <v>2243</v>
      </c>
      <c r="B2244" s="75">
        <v>434256.27466554171</v>
      </c>
      <c r="C2244" s="76">
        <v>30.937139303133041</v>
      </c>
      <c r="D2244" s="76">
        <v>24.097336410717887</v>
      </c>
      <c r="E2244" s="76">
        <v>522.61813231191434</v>
      </c>
      <c r="F2244" s="76">
        <v>35.106622839780769</v>
      </c>
      <c r="G2244" s="77">
        <v>2</v>
      </c>
      <c r="H2244" s="80">
        <f t="shared" si="140"/>
        <v>30.937139303133041</v>
      </c>
      <c r="I2244" s="80">
        <f t="shared" si="141"/>
        <v>1000</v>
      </c>
      <c r="K2244" s="80">
        <f t="shared" si="142"/>
        <v>0</v>
      </c>
      <c r="L2244" s="80" t="str">
        <f t="shared" si="143"/>
        <v/>
      </c>
    </row>
    <row r="2245" spans="1:12" x14ac:dyDescent="0.8">
      <c r="A2245" s="74">
        <v>2244</v>
      </c>
      <c r="B2245" s="75">
        <v>-55400.157812176505</v>
      </c>
      <c r="C2245" s="76">
        <v>29.204434440055515</v>
      </c>
      <c r="D2245" s="76">
        <v>26.812675978198616</v>
      </c>
      <c r="E2245" s="76">
        <v>553.69688169773144</v>
      </c>
      <c r="F2245" s="76">
        <v>39.051680608054411</v>
      </c>
      <c r="G2245" s="77">
        <v>3</v>
      </c>
      <c r="H2245" s="80">
        <f t="shared" si="140"/>
        <v>39.051680608054411</v>
      </c>
      <c r="I2245" s="80">
        <f t="shared" si="141"/>
        <v>553.69688169773144</v>
      </c>
      <c r="K2245" s="80">
        <f t="shared" si="142"/>
        <v>553.69688169773144</v>
      </c>
      <c r="L2245" s="80">
        <f t="shared" si="143"/>
        <v>553.69688169773144</v>
      </c>
    </row>
    <row r="2246" spans="1:12" x14ac:dyDescent="0.8">
      <c r="A2246" s="74">
        <v>2245</v>
      </c>
      <c r="B2246" s="75">
        <v>-111484.92593673151</v>
      </c>
      <c r="C2246" s="76">
        <v>44.926254625438268</v>
      </c>
      <c r="D2246" s="76">
        <v>24.148327618022648</v>
      </c>
      <c r="E2246" s="76">
        <v>456.75946627721697</v>
      </c>
      <c r="F2246" s="76">
        <v>38.804287515277061</v>
      </c>
      <c r="G2246" s="77">
        <v>3</v>
      </c>
      <c r="H2246" s="80">
        <f t="shared" si="140"/>
        <v>38.804287515277061</v>
      </c>
      <c r="I2246" s="80">
        <f t="shared" si="141"/>
        <v>456.75946627721697</v>
      </c>
      <c r="K2246" s="80">
        <f t="shared" si="142"/>
        <v>456.75946627721697</v>
      </c>
      <c r="L2246" s="80">
        <f t="shared" si="143"/>
        <v>456.75946627721697</v>
      </c>
    </row>
    <row r="2247" spans="1:12" x14ac:dyDescent="0.8">
      <c r="A2247" s="74">
        <v>2246</v>
      </c>
      <c r="B2247" s="75">
        <v>-68525.23735967325</v>
      </c>
      <c r="C2247" s="76">
        <v>31.047264170491474</v>
      </c>
      <c r="D2247" s="76">
        <v>27.199083397695166</v>
      </c>
      <c r="E2247" s="76">
        <v>569.22561055012136</v>
      </c>
      <c r="F2247" s="76">
        <v>39.431042865004486</v>
      </c>
      <c r="G2247" s="77">
        <v>3</v>
      </c>
      <c r="H2247" s="80">
        <f t="shared" si="140"/>
        <v>39.431042865004486</v>
      </c>
      <c r="I2247" s="80">
        <f t="shared" si="141"/>
        <v>569.22561055012136</v>
      </c>
      <c r="K2247" s="80">
        <f t="shared" si="142"/>
        <v>569.22561055012136</v>
      </c>
      <c r="L2247" s="80">
        <f t="shared" si="143"/>
        <v>569.22561055012136</v>
      </c>
    </row>
    <row r="2248" spans="1:12" x14ac:dyDescent="0.8">
      <c r="A2248" s="74">
        <v>2247</v>
      </c>
      <c r="B2248" s="75">
        <v>288768.51640763856</v>
      </c>
      <c r="C2248" s="76">
        <v>44.928908994064841</v>
      </c>
      <c r="D2248" s="76">
        <v>30.455406681435278</v>
      </c>
      <c r="E2248" s="76">
        <v>690.26823869079215</v>
      </c>
      <c r="F2248" s="76">
        <v>44.084996040716433</v>
      </c>
      <c r="G2248" s="77">
        <v>1</v>
      </c>
      <c r="H2248" s="80">
        <f t="shared" si="140"/>
        <v>30.455406681435278</v>
      </c>
      <c r="I2248" s="80">
        <f t="shared" si="141"/>
        <v>1000</v>
      </c>
      <c r="K2248" s="80">
        <f t="shared" si="142"/>
        <v>0</v>
      </c>
      <c r="L2248" s="80" t="str">
        <f t="shared" si="143"/>
        <v/>
      </c>
    </row>
    <row r="2249" spans="1:12" x14ac:dyDescent="0.8">
      <c r="A2249" s="74">
        <v>2248</v>
      </c>
      <c r="B2249" s="75">
        <v>247887.03723580251</v>
      </c>
      <c r="C2249" s="76">
        <v>35.604238195167845</v>
      </c>
      <c r="D2249" s="76">
        <v>26.862198149067332</v>
      </c>
      <c r="E2249" s="76">
        <v>502.8093529312788</v>
      </c>
      <c r="F2249" s="76">
        <v>50.642999816330942</v>
      </c>
      <c r="G2249" s="77">
        <v>2</v>
      </c>
      <c r="H2249" s="80">
        <f t="shared" si="140"/>
        <v>35.604238195167845</v>
      </c>
      <c r="I2249" s="80">
        <f t="shared" si="141"/>
        <v>1000</v>
      </c>
      <c r="K2249" s="80">
        <f t="shared" si="142"/>
        <v>0</v>
      </c>
      <c r="L2249" s="80" t="str">
        <f t="shared" si="143"/>
        <v/>
      </c>
    </row>
    <row r="2250" spans="1:12" x14ac:dyDescent="0.8">
      <c r="A2250" s="74">
        <v>2249</v>
      </c>
      <c r="B2250" s="75">
        <v>484741.29500829917</v>
      </c>
      <c r="C2250" s="76">
        <v>34.311466133122138</v>
      </c>
      <c r="D2250" s="76">
        <v>32.304330959849025</v>
      </c>
      <c r="E2250" s="76">
        <v>568.52021939416045</v>
      </c>
      <c r="F2250" s="76">
        <v>44.797793921397684</v>
      </c>
      <c r="G2250" s="77">
        <v>1</v>
      </c>
      <c r="H2250" s="80">
        <f t="shared" si="140"/>
        <v>32.304330959849025</v>
      </c>
      <c r="I2250" s="80">
        <f t="shared" si="141"/>
        <v>1000</v>
      </c>
      <c r="K2250" s="80">
        <f t="shared" si="142"/>
        <v>0</v>
      </c>
      <c r="L2250" s="80" t="str">
        <f t="shared" si="143"/>
        <v/>
      </c>
    </row>
    <row r="2251" spans="1:12" x14ac:dyDescent="0.8">
      <c r="A2251" s="74">
        <v>2250</v>
      </c>
      <c r="B2251" s="75">
        <v>447956.24204980303</v>
      </c>
      <c r="C2251" s="76">
        <v>28.990593037305736</v>
      </c>
      <c r="D2251" s="76">
        <v>28.05668002345638</v>
      </c>
      <c r="E2251" s="76">
        <v>626.22854622123032</v>
      </c>
      <c r="F2251" s="76">
        <v>48.680328620953254</v>
      </c>
      <c r="G2251" s="77">
        <v>2</v>
      </c>
      <c r="H2251" s="80">
        <f t="shared" si="140"/>
        <v>28.990593037305736</v>
      </c>
      <c r="I2251" s="80">
        <f t="shared" si="141"/>
        <v>1000</v>
      </c>
      <c r="K2251" s="80">
        <f t="shared" si="142"/>
        <v>0</v>
      </c>
      <c r="L2251" s="80" t="str">
        <f t="shared" si="143"/>
        <v/>
      </c>
    </row>
    <row r="2252" spans="1:12" x14ac:dyDescent="0.8">
      <c r="A2252" s="74">
        <v>2251</v>
      </c>
      <c r="B2252" s="75">
        <v>323289.63771282416</v>
      </c>
      <c r="C2252" s="76">
        <v>35.173377562936224</v>
      </c>
      <c r="D2252" s="76">
        <v>32.522679765975056</v>
      </c>
      <c r="E2252" s="76">
        <v>553.2115268340176</v>
      </c>
      <c r="F2252" s="76">
        <v>40.591656636287865</v>
      </c>
      <c r="G2252" s="77">
        <v>2</v>
      </c>
      <c r="H2252" s="80">
        <f t="shared" si="140"/>
        <v>35.173377562936224</v>
      </c>
      <c r="I2252" s="80">
        <f t="shared" si="141"/>
        <v>1000</v>
      </c>
      <c r="K2252" s="80">
        <f t="shared" si="142"/>
        <v>0</v>
      </c>
      <c r="L2252" s="80" t="str">
        <f t="shared" si="143"/>
        <v/>
      </c>
    </row>
    <row r="2253" spans="1:12" x14ac:dyDescent="0.8">
      <c r="A2253" s="74">
        <v>2252</v>
      </c>
      <c r="B2253" s="75">
        <v>32293.848591140704</v>
      </c>
      <c r="C2253" s="76">
        <v>42.977090236038634</v>
      </c>
      <c r="D2253" s="76">
        <v>28.416476577828</v>
      </c>
      <c r="E2253" s="76">
        <v>485.31608533639206</v>
      </c>
      <c r="F2253" s="76">
        <v>49.493520703445633</v>
      </c>
      <c r="G2253" s="77">
        <v>2</v>
      </c>
      <c r="H2253" s="80">
        <f t="shared" si="140"/>
        <v>42.977090236038634</v>
      </c>
      <c r="I2253" s="80">
        <f t="shared" si="141"/>
        <v>1000</v>
      </c>
      <c r="K2253" s="80">
        <f t="shared" si="142"/>
        <v>0</v>
      </c>
      <c r="L2253" s="80" t="str">
        <f t="shared" si="143"/>
        <v/>
      </c>
    </row>
    <row r="2254" spans="1:12" x14ac:dyDescent="0.8">
      <c r="A2254" s="74">
        <v>2253</v>
      </c>
      <c r="B2254" s="75">
        <v>-182124.768301117</v>
      </c>
      <c r="C2254" s="76">
        <v>21.695354798081684</v>
      </c>
      <c r="D2254" s="76">
        <v>27.242168282991493</v>
      </c>
      <c r="E2254" s="76">
        <v>600.40202957248448</v>
      </c>
      <c r="F2254" s="76">
        <v>46.498752527419626</v>
      </c>
      <c r="G2254" s="77">
        <v>3</v>
      </c>
      <c r="H2254" s="80">
        <f t="shared" si="140"/>
        <v>46.498752527419626</v>
      </c>
      <c r="I2254" s="80">
        <f t="shared" si="141"/>
        <v>600.40202957248448</v>
      </c>
      <c r="K2254" s="80">
        <f t="shared" si="142"/>
        <v>600.40202957248448</v>
      </c>
      <c r="L2254" s="80">
        <f t="shared" si="143"/>
        <v>600.40202957248448</v>
      </c>
    </row>
    <row r="2255" spans="1:12" x14ac:dyDescent="0.8">
      <c r="A2255" s="74">
        <v>2254</v>
      </c>
      <c r="B2255" s="75">
        <v>506079.41465393011</v>
      </c>
      <c r="C2255" s="76">
        <v>30.632753781482101</v>
      </c>
      <c r="D2255" s="76">
        <v>23.254322465315461</v>
      </c>
      <c r="E2255" s="76">
        <v>536.68814234501076</v>
      </c>
      <c r="F2255" s="76">
        <v>49.706549279044694</v>
      </c>
      <c r="G2255" s="77">
        <v>1</v>
      </c>
      <c r="H2255" s="80">
        <f t="shared" si="140"/>
        <v>23.254322465315461</v>
      </c>
      <c r="I2255" s="80">
        <f t="shared" si="141"/>
        <v>1000</v>
      </c>
      <c r="K2255" s="80">
        <f t="shared" si="142"/>
        <v>0</v>
      </c>
      <c r="L2255" s="80" t="str">
        <f t="shared" si="143"/>
        <v/>
      </c>
    </row>
    <row r="2256" spans="1:12" x14ac:dyDescent="0.8">
      <c r="A2256" s="74">
        <v>2255</v>
      </c>
      <c r="B2256" s="75">
        <v>91195.859299613163</v>
      </c>
      <c r="C2256" s="76">
        <v>38.767135025161124</v>
      </c>
      <c r="D2256" s="76">
        <v>28.85239607036506</v>
      </c>
      <c r="E2256" s="76">
        <v>505.43294868808601</v>
      </c>
      <c r="F2256" s="76">
        <v>44.379298079407775</v>
      </c>
      <c r="G2256" s="77">
        <v>2</v>
      </c>
      <c r="H2256" s="80">
        <f t="shared" si="140"/>
        <v>38.767135025161124</v>
      </c>
      <c r="I2256" s="80">
        <f t="shared" si="141"/>
        <v>1000</v>
      </c>
      <c r="K2256" s="80">
        <f t="shared" si="142"/>
        <v>0</v>
      </c>
      <c r="L2256" s="80" t="str">
        <f t="shared" si="143"/>
        <v/>
      </c>
    </row>
    <row r="2257" spans="1:12" x14ac:dyDescent="0.8">
      <c r="A2257" s="74">
        <v>2256</v>
      </c>
      <c r="B2257" s="75">
        <v>657833.11311958916</v>
      </c>
      <c r="C2257" s="76">
        <v>25.056403275314189</v>
      </c>
      <c r="D2257" s="76">
        <v>27.257589506461951</v>
      </c>
      <c r="E2257" s="76">
        <v>503.9237039750916</v>
      </c>
      <c r="F2257" s="76">
        <v>40.398147957192769</v>
      </c>
      <c r="G2257" s="77">
        <v>1</v>
      </c>
      <c r="H2257" s="80">
        <f t="shared" si="140"/>
        <v>27.257589506461951</v>
      </c>
      <c r="I2257" s="80">
        <f t="shared" si="141"/>
        <v>1000</v>
      </c>
      <c r="K2257" s="80">
        <f t="shared" si="142"/>
        <v>0</v>
      </c>
      <c r="L2257" s="80" t="str">
        <f t="shared" si="143"/>
        <v/>
      </c>
    </row>
    <row r="2258" spans="1:12" x14ac:dyDescent="0.8">
      <c r="A2258" s="74">
        <v>2257</v>
      </c>
      <c r="B2258" s="75">
        <v>588751.89054429624</v>
      </c>
      <c r="C2258" s="76">
        <v>39.536232589305413</v>
      </c>
      <c r="D2258" s="76">
        <v>27.580624847300665</v>
      </c>
      <c r="E2258" s="76">
        <v>545.04892698302228</v>
      </c>
      <c r="F2258" s="76">
        <v>46.2116666981359</v>
      </c>
      <c r="G2258" s="77">
        <v>1</v>
      </c>
      <c r="H2258" s="80">
        <f t="shared" si="140"/>
        <v>27.580624847300665</v>
      </c>
      <c r="I2258" s="80">
        <f t="shared" si="141"/>
        <v>1000</v>
      </c>
      <c r="K2258" s="80">
        <f t="shared" si="142"/>
        <v>0</v>
      </c>
      <c r="L2258" s="80" t="str">
        <f t="shared" si="143"/>
        <v/>
      </c>
    </row>
    <row r="2259" spans="1:12" x14ac:dyDescent="0.8">
      <c r="A2259" s="74">
        <v>2258</v>
      </c>
      <c r="B2259" s="75">
        <v>243258.62491925247</v>
      </c>
      <c r="C2259" s="76">
        <v>36.893470641010268</v>
      </c>
      <c r="D2259" s="76">
        <v>28.126087516633014</v>
      </c>
      <c r="E2259" s="76">
        <v>643.76668699617767</v>
      </c>
      <c r="F2259" s="76">
        <v>34.525185565907023</v>
      </c>
      <c r="G2259" s="77">
        <v>2</v>
      </c>
      <c r="H2259" s="80">
        <f t="shared" si="140"/>
        <v>36.893470641010268</v>
      </c>
      <c r="I2259" s="80">
        <f t="shared" si="141"/>
        <v>1000</v>
      </c>
      <c r="K2259" s="80">
        <f t="shared" si="142"/>
        <v>0</v>
      </c>
      <c r="L2259" s="80" t="str">
        <f t="shared" si="143"/>
        <v/>
      </c>
    </row>
    <row r="2260" spans="1:12" x14ac:dyDescent="0.8">
      <c r="A2260" s="74">
        <v>2259</v>
      </c>
      <c r="B2260" s="75">
        <v>408852.37025882583</v>
      </c>
      <c r="C2260" s="76">
        <v>35.146752100711723</v>
      </c>
      <c r="D2260" s="76">
        <v>27.12040667252721</v>
      </c>
      <c r="E2260" s="76">
        <v>478.02222383721863</v>
      </c>
      <c r="F2260" s="76">
        <v>40.370797678631412</v>
      </c>
      <c r="G2260" s="77">
        <v>2</v>
      </c>
      <c r="H2260" s="80">
        <f t="shared" si="140"/>
        <v>35.146752100711723</v>
      </c>
      <c r="I2260" s="80">
        <f t="shared" si="141"/>
        <v>1000</v>
      </c>
      <c r="K2260" s="80">
        <f t="shared" si="142"/>
        <v>0</v>
      </c>
      <c r="L2260" s="80" t="str">
        <f t="shared" si="143"/>
        <v/>
      </c>
    </row>
    <row r="2261" spans="1:12" x14ac:dyDescent="0.8">
      <c r="A2261" s="74">
        <v>2260</v>
      </c>
      <c r="B2261" s="75">
        <v>-70019.189134636428</v>
      </c>
      <c r="C2261" s="76">
        <v>30.662584188979178</v>
      </c>
      <c r="D2261" s="76">
        <v>26.614183540765293</v>
      </c>
      <c r="E2261" s="76">
        <v>707.15625543737428</v>
      </c>
      <c r="F2261" s="76">
        <v>41.357274396492201</v>
      </c>
      <c r="G2261" s="77">
        <v>3</v>
      </c>
      <c r="H2261" s="80">
        <f t="shared" si="140"/>
        <v>41.357274396492201</v>
      </c>
      <c r="I2261" s="80">
        <f t="shared" si="141"/>
        <v>707.15625543737428</v>
      </c>
      <c r="K2261" s="80">
        <f t="shared" si="142"/>
        <v>707.15625543737428</v>
      </c>
      <c r="L2261" s="80">
        <f t="shared" si="143"/>
        <v>707.15625543737428</v>
      </c>
    </row>
    <row r="2262" spans="1:12" x14ac:dyDescent="0.8">
      <c r="A2262" s="74">
        <v>2261</v>
      </c>
      <c r="B2262" s="75">
        <v>-43260.565227419604</v>
      </c>
      <c r="C2262" s="76">
        <v>43.921414856034978</v>
      </c>
      <c r="D2262" s="76">
        <v>30.412376405030635</v>
      </c>
      <c r="E2262" s="76">
        <v>535.41729227466453</v>
      </c>
      <c r="F2262" s="76">
        <v>41.234043226662159</v>
      </c>
      <c r="G2262" s="77">
        <v>3</v>
      </c>
      <c r="H2262" s="80">
        <f t="shared" si="140"/>
        <v>41.234043226662159</v>
      </c>
      <c r="I2262" s="80">
        <f t="shared" si="141"/>
        <v>535.41729227466453</v>
      </c>
      <c r="K2262" s="80">
        <f t="shared" si="142"/>
        <v>535.41729227466453</v>
      </c>
      <c r="L2262" s="80">
        <f t="shared" si="143"/>
        <v>535.41729227466453</v>
      </c>
    </row>
    <row r="2263" spans="1:12" x14ac:dyDescent="0.8">
      <c r="A2263" s="74">
        <v>2262</v>
      </c>
      <c r="B2263" s="75">
        <v>452252.314669766</v>
      </c>
      <c r="C2263" s="76">
        <v>31.763569674490675</v>
      </c>
      <c r="D2263" s="76">
        <v>27.384410995804345</v>
      </c>
      <c r="E2263" s="76">
        <v>466.01107190995094</v>
      </c>
      <c r="F2263" s="76">
        <v>38.86108202754847</v>
      </c>
      <c r="G2263" s="77">
        <v>1</v>
      </c>
      <c r="H2263" s="80">
        <f t="shared" si="140"/>
        <v>27.384410995804345</v>
      </c>
      <c r="I2263" s="80">
        <f t="shared" si="141"/>
        <v>1000</v>
      </c>
      <c r="K2263" s="80">
        <f t="shared" si="142"/>
        <v>0</v>
      </c>
      <c r="L2263" s="80" t="str">
        <f t="shared" si="143"/>
        <v/>
      </c>
    </row>
    <row r="2264" spans="1:12" x14ac:dyDescent="0.8">
      <c r="A2264" s="74">
        <v>2263</v>
      </c>
      <c r="B2264" s="75">
        <v>19261.048890181351</v>
      </c>
      <c r="C2264" s="76">
        <v>45.329553624002862</v>
      </c>
      <c r="D2264" s="76">
        <v>26.725924494429574</v>
      </c>
      <c r="E2264" s="76">
        <v>487.66770790646473</v>
      </c>
      <c r="F2264" s="76">
        <v>35.980702179488766</v>
      </c>
      <c r="G2264" s="77">
        <v>2</v>
      </c>
      <c r="H2264" s="80">
        <f t="shared" si="140"/>
        <v>45.329553624002862</v>
      </c>
      <c r="I2264" s="80">
        <f t="shared" si="141"/>
        <v>1000</v>
      </c>
      <c r="K2264" s="80">
        <f t="shared" si="142"/>
        <v>0</v>
      </c>
      <c r="L2264" s="80" t="str">
        <f t="shared" si="143"/>
        <v/>
      </c>
    </row>
    <row r="2265" spans="1:12" x14ac:dyDescent="0.8">
      <c r="A2265" s="74">
        <v>2264</v>
      </c>
      <c r="B2265" s="75">
        <v>-258823.93588879448</v>
      </c>
      <c r="C2265" s="76">
        <v>43.480872961467909</v>
      </c>
      <c r="D2265" s="76">
        <v>26.598905810685181</v>
      </c>
      <c r="E2265" s="76">
        <v>552.90763634765233</v>
      </c>
      <c r="F2265" s="76">
        <v>49.14639891966317</v>
      </c>
      <c r="G2265" s="77">
        <v>3</v>
      </c>
      <c r="H2265" s="80">
        <f t="shared" si="140"/>
        <v>49.14639891966317</v>
      </c>
      <c r="I2265" s="80">
        <f t="shared" si="141"/>
        <v>552.90763634765233</v>
      </c>
      <c r="K2265" s="80">
        <f t="shared" si="142"/>
        <v>552.90763634765233</v>
      </c>
      <c r="L2265" s="80">
        <f t="shared" si="143"/>
        <v>552.90763634765233</v>
      </c>
    </row>
    <row r="2266" spans="1:12" x14ac:dyDescent="0.8">
      <c r="A2266" s="74">
        <v>2265</v>
      </c>
      <c r="B2266" s="75">
        <v>542363.17462830967</v>
      </c>
      <c r="C2266" s="76">
        <v>29.987539121920221</v>
      </c>
      <c r="D2266" s="76">
        <v>25.856028769639785</v>
      </c>
      <c r="E2266" s="76">
        <v>622.25372895082216</v>
      </c>
      <c r="F2266" s="76">
        <v>43.980826837870545</v>
      </c>
      <c r="G2266" s="77">
        <v>2</v>
      </c>
      <c r="H2266" s="80">
        <f t="shared" si="140"/>
        <v>29.987539121920221</v>
      </c>
      <c r="I2266" s="80">
        <f t="shared" si="141"/>
        <v>1000</v>
      </c>
      <c r="K2266" s="80">
        <f t="shared" si="142"/>
        <v>0</v>
      </c>
      <c r="L2266" s="80" t="str">
        <f t="shared" si="143"/>
        <v/>
      </c>
    </row>
    <row r="2267" spans="1:12" x14ac:dyDescent="0.8">
      <c r="A2267" s="74">
        <v>2266</v>
      </c>
      <c r="B2267" s="75">
        <v>351872.7897859225</v>
      </c>
      <c r="C2267" s="76">
        <v>38.01521054745843</v>
      </c>
      <c r="D2267" s="76">
        <v>31.115640761899574</v>
      </c>
      <c r="E2267" s="76">
        <v>472.86258697607491</v>
      </c>
      <c r="F2267" s="76">
        <v>39.362656100623425</v>
      </c>
      <c r="G2267" s="77">
        <v>1</v>
      </c>
      <c r="H2267" s="80">
        <f t="shared" si="140"/>
        <v>31.115640761899574</v>
      </c>
      <c r="I2267" s="80">
        <f t="shared" si="141"/>
        <v>1000</v>
      </c>
      <c r="K2267" s="80">
        <f t="shared" si="142"/>
        <v>0</v>
      </c>
      <c r="L2267" s="80" t="str">
        <f t="shared" si="143"/>
        <v/>
      </c>
    </row>
    <row r="2268" spans="1:12" x14ac:dyDescent="0.8">
      <c r="A2268" s="74">
        <v>2267</v>
      </c>
      <c r="B2268" s="75">
        <v>-26985.950742151123</v>
      </c>
      <c r="C2268" s="76">
        <v>38.902444947389192</v>
      </c>
      <c r="D2268" s="76">
        <v>26.856970509786215</v>
      </c>
      <c r="E2268" s="76">
        <v>579.57172437791155</v>
      </c>
      <c r="F2268" s="76">
        <v>37.015535350069541</v>
      </c>
      <c r="G2268" s="77">
        <v>3</v>
      </c>
      <c r="H2268" s="80">
        <f t="shared" si="140"/>
        <v>37.015535350069541</v>
      </c>
      <c r="I2268" s="80">
        <f t="shared" si="141"/>
        <v>579.57172437791155</v>
      </c>
      <c r="K2268" s="80">
        <f t="shared" si="142"/>
        <v>579.57172437791155</v>
      </c>
      <c r="L2268" s="80">
        <f t="shared" si="143"/>
        <v>579.57172437791155</v>
      </c>
    </row>
    <row r="2269" spans="1:12" x14ac:dyDescent="0.8">
      <c r="A2269" s="74">
        <v>2268</v>
      </c>
      <c r="B2269" s="75">
        <v>464852.03266906063</v>
      </c>
      <c r="C2269" s="76">
        <v>27.478100607043814</v>
      </c>
      <c r="D2269" s="76">
        <v>25.752364161558685</v>
      </c>
      <c r="E2269" s="76">
        <v>492.4347661063365</v>
      </c>
      <c r="F2269" s="76">
        <v>33.864679144906603</v>
      </c>
      <c r="G2269" s="77">
        <v>2</v>
      </c>
      <c r="H2269" s="80">
        <f t="shared" si="140"/>
        <v>27.478100607043814</v>
      </c>
      <c r="I2269" s="80">
        <f t="shared" si="141"/>
        <v>1000</v>
      </c>
      <c r="K2269" s="80">
        <f t="shared" si="142"/>
        <v>0</v>
      </c>
      <c r="L2269" s="80" t="str">
        <f t="shared" si="143"/>
        <v/>
      </c>
    </row>
    <row r="2270" spans="1:12" x14ac:dyDescent="0.8">
      <c r="A2270" s="74">
        <v>2269</v>
      </c>
      <c r="B2270" s="75">
        <v>197545.65723835514</v>
      </c>
      <c r="C2270" s="76">
        <v>36.052973304349607</v>
      </c>
      <c r="D2270" s="76">
        <v>31.251212376880272</v>
      </c>
      <c r="E2270" s="76">
        <v>611.87438576797081</v>
      </c>
      <c r="F2270" s="76">
        <v>41.360482362298725</v>
      </c>
      <c r="G2270" s="77">
        <v>2</v>
      </c>
      <c r="H2270" s="80">
        <f t="shared" si="140"/>
        <v>36.052973304349607</v>
      </c>
      <c r="I2270" s="80">
        <f t="shared" si="141"/>
        <v>1000</v>
      </c>
      <c r="K2270" s="80">
        <f t="shared" si="142"/>
        <v>0</v>
      </c>
      <c r="L2270" s="80" t="str">
        <f t="shared" si="143"/>
        <v/>
      </c>
    </row>
    <row r="2271" spans="1:12" x14ac:dyDescent="0.8">
      <c r="A2271" s="74">
        <v>2270</v>
      </c>
      <c r="B2271" s="75">
        <v>175403.9792948449</v>
      </c>
      <c r="C2271" s="76">
        <v>35.396481406337195</v>
      </c>
      <c r="D2271" s="76">
        <v>31.179274312193737</v>
      </c>
      <c r="E2271" s="76">
        <v>479.26036813641133</v>
      </c>
      <c r="F2271" s="76">
        <v>37.934600392866145</v>
      </c>
      <c r="G2271" s="77">
        <v>2</v>
      </c>
      <c r="H2271" s="80">
        <f t="shared" si="140"/>
        <v>35.396481406337195</v>
      </c>
      <c r="I2271" s="80">
        <f t="shared" si="141"/>
        <v>1000</v>
      </c>
      <c r="K2271" s="80">
        <f t="shared" si="142"/>
        <v>0</v>
      </c>
      <c r="L2271" s="80" t="str">
        <f t="shared" si="143"/>
        <v/>
      </c>
    </row>
    <row r="2272" spans="1:12" x14ac:dyDescent="0.8">
      <c r="A2272" s="74">
        <v>2271</v>
      </c>
      <c r="B2272" s="75">
        <v>-53150.349439640297</v>
      </c>
      <c r="C2272" s="76">
        <v>42.969965509200399</v>
      </c>
      <c r="D2272" s="76">
        <v>25.806021453006466</v>
      </c>
      <c r="E2272" s="76">
        <v>641.41671588572888</v>
      </c>
      <c r="F2272" s="76">
        <v>40.41227378830235</v>
      </c>
      <c r="G2272" s="77">
        <v>3</v>
      </c>
      <c r="H2272" s="80">
        <f t="shared" si="140"/>
        <v>40.41227378830235</v>
      </c>
      <c r="I2272" s="80">
        <f t="shared" si="141"/>
        <v>641.41671588572888</v>
      </c>
      <c r="K2272" s="80">
        <f t="shared" si="142"/>
        <v>641.41671588572888</v>
      </c>
      <c r="L2272" s="80">
        <f t="shared" si="143"/>
        <v>641.41671588572888</v>
      </c>
    </row>
    <row r="2273" spans="1:12" x14ac:dyDescent="0.8">
      <c r="A2273" s="74">
        <v>2272</v>
      </c>
      <c r="B2273" s="75">
        <v>22894.47095421562</v>
      </c>
      <c r="C2273" s="76">
        <v>42.767583283135309</v>
      </c>
      <c r="D2273" s="76">
        <v>33.210244796583368</v>
      </c>
      <c r="E2273" s="76">
        <v>541.31004969425828</v>
      </c>
      <c r="F2273" s="76">
        <v>39.042175245946424</v>
      </c>
      <c r="G2273" s="77">
        <v>2</v>
      </c>
      <c r="H2273" s="80">
        <f t="shared" si="140"/>
        <v>42.767583283135309</v>
      </c>
      <c r="I2273" s="80">
        <f t="shared" si="141"/>
        <v>1000</v>
      </c>
      <c r="K2273" s="80">
        <f t="shared" si="142"/>
        <v>0</v>
      </c>
      <c r="L2273" s="80" t="str">
        <f t="shared" si="143"/>
        <v/>
      </c>
    </row>
    <row r="2274" spans="1:12" x14ac:dyDescent="0.8">
      <c r="A2274" s="74">
        <v>2273</v>
      </c>
      <c r="B2274" s="75">
        <v>39304.273598943837</v>
      </c>
      <c r="C2274" s="76">
        <v>42.962061564214963</v>
      </c>
      <c r="D2274" s="76">
        <v>32.174697374477404</v>
      </c>
      <c r="E2274" s="76">
        <v>604.22687535780301</v>
      </c>
      <c r="F2274" s="76">
        <v>45.535581767432902</v>
      </c>
      <c r="G2274" s="77">
        <v>2</v>
      </c>
      <c r="H2274" s="80">
        <f t="shared" si="140"/>
        <v>42.962061564214963</v>
      </c>
      <c r="I2274" s="80">
        <f t="shared" si="141"/>
        <v>1000</v>
      </c>
      <c r="K2274" s="80">
        <f t="shared" si="142"/>
        <v>0</v>
      </c>
      <c r="L2274" s="80" t="str">
        <f t="shared" si="143"/>
        <v/>
      </c>
    </row>
    <row r="2275" spans="1:12" x14ac:dyDescent="0.8">
      <c r="A2275" s="74">
        <v>2274</v>
      </c>
      <c r="B2275" s="75">
        <v>568898.52103162883</v>
      </c>
      <c r="C2275" s="76">
        <v>25.434080501530353</v>
      </c>
      <c r="D2275" s="76">
        <v>26.22891706343006</v>
      </c>
      <c r="E2275" s="76">
        <v>532.29518392381613</v>
      </c>
      <c r="F2275" s="76">
        <v>39.820305227437679</v>
      </c>
      <c r="G2275" s="77">
        <v>2</v>
      </c>
      <c r="H2275" s="80">
        <f t="shared" si="140"/>
        <v>25.434080501530353</v>
      </c>
      <c r="I2275" s="80">
        <f t="shared" si="141"/>
        <v>1000</v>
      </c>
      <c r="K2275" s="80">
        <f t="shared" si="142"/>
        <v>0</v>
      </c>
      <c r="L2275" s="80" t="str">
        <f t="shared" si="143"/>
        <v/>
      </c>
    </row>
    <row r="2276" spans="1:12" x14ac:dyDescent="0.8">
      <c r="A2276" s="74">
        <v>2275</v>
      </c>
      <c r="B2276" s="75">
        <v>-77683.658352905884</v>
      </c>
      <c r="C2276" s="76">
        <v>48.630398296429568</v>
      </c>
      <c r="D2276" s="76">
        <v>23.116393012860424</v>
      </c>
      <c r="E2276" s="76">
        <v>560.86232109018044</v>
      </c>
      <c r="F2276" s="76">
        <v>44.796968287445274</v>
      </c>
      <c r="G2276" s="77">
        <v>2</v>
      </c>
      <c r="H2276" s="80">
        <f t="shared" si="140"/>
        <v>48.630398296429568</v>
      </c>
      <c r="I2276" s="80">
        <f t="shared" si="141"/>
        <v>1000</v>
      </c>
      <c r="K2276" s="80">
        <f t="shared" si="142"/>
        <v>0</v>
      </c>
      <c r="L2276" s="80" t="str">
        <f t="shared" si="143"/>
        <v/>
      </c>
    </row>
    <row r="2277" spans="1:12" x14ac:dyDescent="0.8">
      <c r="A2277" s="74">
        <v>2276</v>
      </c>
      <c r="B2277" s="75">
        <v>386893.66759129032</v>
      </c>
      <c r="C2277" s="76">
        <v>35.105229520010788</v>
      </c>
      <c r="D2277" s="76">
        <v>27.940944605905255</v>
      </c>
      <c r="E2277" s="76">
        <v>639.20110410518794</v>
      </c>
      <c r="F2277" s="76">
        <v>37.05004653003185</v>
      </c>
      <c r="G2277" s="77">
        <v>2</v>
      </c>
      <c r="H2277" s="80">
        <f t="shared" si="140"/>
        <v>35.105229520010788</v>
      </c>
      <c r="I2277" s="80">
        <f t="shared" si="141"/>
        <v>1000</v>
      </c>
      <c r="K2277" s="80">
        <f t="shared" si="142"/>
        <v>0</v>
      </c>
      <c r="L2277" s="80" t="str">
        <f t="shared" si="143"/>
        <v/>
      </c>
    </row>
    <row r="2278" spans="1:12" x14ac:dyDescent="0.8">
      <c r="A2278" s="74">
        <v>2277</v>
      </c>
      <c r="B2278" s="75">
        <v>492111.38767963089</v>
      </c>
      <c r="C2278" s="76">
        <v>32.585871534677267</v>
      </c>
      <c r="D2278" s="76">
        <v>32.046897298156502</v>
      </c>
      <c r="E2278" s="76">
        <v>475.97129824921478</v>
      </c>
      <c r="F2278" s="76">
        <v>47.355506734733048</v>
      </c>
      <c r="G2278" s="77">
        <v>2</v>
      </c>
      <c r="H2278" s="80">
        <f t="shared" si="140"/>
        <v>32.585871534677267</v>
      </c>
      <c r="I2278" s="80">
        <f t="shared" si="141"/>
        <v>1000</v>
      </c>
      <c r="K2278" s="80">
        <f t="shared" si="142"/>
        <v>0</v>
      </c>
      <c r="L2278" s="80" t="str">
        <f t="shared" si="143"/>
        <v/>
      </c>
    </row>
    <row r="2279" spans="1:12" x14ac:dyDescent="0.8">
      <c r="A2279" s="74">
        <v>2278</v>
      </c>
      <c r="B2279" s="75">
        <v>24834.811201387085</v>
      </c>
      <c r="C2279" s="76">
        <v>43.735335650451418</v>
      </c>
      <c r="D2279" s="76">
        <v>29.936305484954353</v>
      </c>
      <c r="E2279" s="76">
        <v>575.86176452634209</v>
      </c>
      <c r="F2279" s="76">
        <v>51.420379612083622</v>
      </c>
      <c r="G2279" s="77">
        <v>2</v>
      </c>
      <c r="H2279" s="80">
        <f t="shared" si="140"/>
        <v>43.735335650451418</v>
      </c>
      <c r="I2279" s="80">
        <f t="shared" si="141"/>
        <v>1000</v>
      </c>
      <c r="K2279" s="80">
        <f t="shared" si="142"/>
        <v>0</v>
      </c>
      <c r="L2279" s="80" t="str">
        <f t="shared" si="143"/>
        <v/>
      </c>
    </row>
    <row r="2280" spans="1:12" x14ac:dyDescent="0.8">
      <c r="A2280" s="74">
        <v>2279</v>
      </c>
      <c r="B2280" s="75">
        <v>254372.24713880406</v>
      </c>
      <c r="C2280" s="76">
        <v>36.646366231514286</v>
      </c>
      <c r="D2280" s="76">
        <v>26.704435449459563</v>
      </c>
      <c r="E2280" s="76">
        <v>612.7860329809763</v>
      </c>
      <c r="F2280" s="76">
        <v>53.561527176010635</v>
      </c>
      <c r="G2280" s="77">
        <v>2</v>
      </c>
      <c r="H2280" s="80">
        <f t="shared" si="140"/>
        <v>36.646366231514286</v>
      </c>
      <c r="I2280" s="80">
        <f t="shared" si="141"/>
        <v>1000</v>
      </c>
      <c r="K2280" s="80">
        <f t="shared" si="142"/>
        <v>0</v>
      </c>
      <c r="L2280" s="80" t="str">
        <f t="shared" si="143"/>
        <v/>
      </c>
    </row>
    <row r="2281" spans="1:12" x14ac:dyDescent="0.8">
      <c r="A2281" s="74">
        <v>2280</v>
      </c>
      <c r="B2281" s="75">
        <v>229359.62790701329</v>
      </c>
      <c r="C2281" s="76">
        <v>38.678952944725339</v>
      </c>
      <c r="D2281" s="76">
        <v>24.835570909104963</v>
      </c>
      <c r="E2281" s="76">
        <v>494.57871158142666</v>
      </c>
      <c r="F2281" s="76">
        <v>30.23744267806639</v>
      </c>
      <c r="G2281" s="77">
        <v>2</v>
      </c>
      <c r="H2281" s="80">
        <f t="shared" si="140"/>
        <v>38.678952944725339</v>
      </c>
      <c r="I2281" s="80">
        <f t="shared" si="141"/>
        <v>1000</v>
      </c>
      <c r="K2281" s="80">
        <f t="shared" si="142"/>
        <v>0</v>
      </c>
      <c r="L2281" s="80" t="str">
        <f t="shared" si="143"/>
        <v/>
      </c>
    </row>
    <row r="2282" spans="1:12" x14ac:dyDescent="0.8">
      <c r="A2282" s="74">
        <v>2281</v>
      </c>
      <c r="B2282" s="75">
        <v>672142.66473559849</v>
      </c>
      <c r="C2282" s="76">
        <v>27.518589914437165</v>
      </c>
      <c r="D2282" s="76">
        <v>22.256210976792332</v>
      </c>
      <c r="E2282" s="76">
        <v>673.39934660701147</v>
      </c>
      <c r="F2282" s="76">
        <v>44.981066580194309</v>
      </c>
      <c r="G2282" s="77">
        <v>2</v>
      </c>
      <c r="H2282" s="80">
        <f t="shared" si="140"/>
        <v>27.518589914437165</v>
      </c>
      <c r="I2282" s="80">
        <f t="shared" si="141"/>
        <v>1000</v>
      </c>
      <c r="K2282" s="80">
        <f t="shared" si="142"/>
        <v>0</v>
      </c>
      <c r="L2282" s="80" t="str">
        <f t="shared" si="143"/>
        <v/>
      </c>
    </row>
    <row r="2283" spans="1:12" x14ac:dyDescent="0.8">
      <c r="A2283" s="74">
        <v>2282</v>
      </c>
      <c r="B2283" s="75">
        <v>-220096.3877467406</v>
      </c>
      <c r="C2283" s="76">
        <v>39.831840574513336</v>
      </c>
      <c r="D2283" s="76">
        <v>33.471861125159819</v>
      </c>
      <c r="E2283" s="76">
        <v>607.70633429972884</v>
      </c>
      <c r="F2283" s="76">
        <v>47.176851912794753</v>
      </c>
      <c r="G2283" s="77">
        <v>3</v>
      </c>
      <c r="H2283" s="80">
        <f t="shared" si="140"/>
        <v>47.176851912794753</v>
      </c>
      <c r="I2283" s="80">
        <f t="shared" si="141"/>
        <v>607.70633429972884</v>
      </c>
      <c r="K2283" s="80">
        <f t="shared" si="142"/>
        <v>607.70633429972884</v>
      </c>
      <c r="L2283" s="80">
        <f t="shared" si="143"/>
        <v>607.70633429972884</v>
      </c>
    </row>
    <row r="2284" spans="1:12" x14ac:dyDescent="0.8">
      <c r="A2284" s="74">
        <v>2283</v>
      </c>
      <c r="B2284" s="75">
        <v>455125.773883346</v>
      </c>
      <c r="C2284" s="76">
        <v>40.11760615404738</v>
      </c>
      <c r="D2284" s="76">
        <v>28.275149689191515</v>
      </c>
      <c r="E2284" s="76">
        <v>468.09943383228097</v>
      </c>
      <c r="F2284" s="76">
        <v>48.57522439946284</v>
      </c>
      <c r="G2284" s="77">
        <v>1</v>
      </c>
      <c r="H2284" s="80">
        <f t="shared" si="140"/>
        <v>28.275149689191515</v>
      </c>
      <c r="I2284" s="80">
        <f t="shared" si="141"/>
        <v>1000</v>
      </c>
      <c r="K2284" s="80">
        <f t="shared" si="142"/>
        <v>0</v>
      </c>
      <c r="L2284" s="80" t="str">
        <f t="shared" si="143"/>
        <v/>
      </c>
    </row>
    <row r="2285" spans="1:12" x14ac:dyDescent="0.8">
      <c r="A2285" s="74">
        <v>2284</v>
      </c>
      <c r="B2285" s="75">
        <v>274703.26070271339</v>
      </c>
      <c r="C2285" s="76">
        <v>38.928381875083005</v>
      </c>
      <c r="D2285" s="76">
        <v>27.706825632589013</v>
      </c>
      <c r="E2285" s="76">
        <v>671.30398356235992</v>
      </c>
      <c r="F2285" s="76">
        <v>42.721419331557804</v>
      </c>
      <c r="G2285" s="77">
        <v>2</v>
      </c>
      <c r="H2285" s="80">
        <f t="shared" si="140"/>
        <v>38.928381875083005</v>
      </c>
      <c r="I2285" s="80">
        <f t="shared" si="141"/>
        <v>1000</v>
      </c>
      <c r="K2285" s="80">
        <f t="shared" si="142"/>
        <v>0</v>
      </c>
      <c r="L2285" s="80" t="str">
        <f t="shared" si="143"/>
        <v/>
      </c>
    </row>
    <row r="2286" spans="1:12" x14ac:dyDescent="0.8">
      <c r="A2286" s="74">
        <v>2285</v>
      </c>
      <c r="B2286" s="75">
        <v>-57965.502701605437</v>
      </c>
      <c r="C2286" s="76">
        <v>46.68644851536245</v>
      </c>
      <c r="D2286" s="76">
        <v>29.045302376252028</v>
      </c>
      <c r="E2286" s="76">
        <v>440.4232001607312</v>
      </c>
      <c r="F2286" s="76">
        <v>35.22848956563648</v>
      </c>
      <c r="G2286" s="77">
        <v>2</v>
      </c>
      <c r="H2286" s="80">
        <f t="shared" si="140"/>
        <v>46.68644851536245</v>
      </c>
      <c r="I2286" s="80">
        <f t="shared" si="141"/>
        <v>1000</v>
      </c>
      <c r="K2286" s="80">
        <f t="shared" si="142"/>
        <v>0</v>
      </c>
      <c r="L2286" s="80" t="str">
        <f t="shared" si="143"/>
        <v/>
      </c>
    </row>
    <row r="2287" spans="1:12" x14ac:dyDescent="0.8">
      <c r="A2287" s="74">
        <v>2286</v>
      </c>
      <c r="B2287" s="75">
        <v>109678.13132742234</v>
      </c>
      <c r="C2287" s="76">
        <v>28.148305442868949</v>
      </c>
      <c r="D2287" s="76">
        <v>27.765753638945291</v>
      </c>
      <c r="E2287" s="76">
        <v>665.33835853648543</v>
      </c>
      <c r="F2287" s="76">
        <v>32.390576829599219</v>
      </c>
      <c r="G2287" s="77">
        <v>3</v>
      </c>
      <c r="H2287" s="80">
        <f t="shared" si="140"/>
        <v>32.390576829599219</v>
      </c>
      <c r="I2287" s="80">
        <f t="shared" si="141"/>
        <v>665.33835853648543</v>
      </c>
      <c r="K2287" s="80">
        <f t="shared" si="142"/>
        <v>665.33835853648543</v>
      </c>
      <c r="L2287" s="80">
        <f t="shared" si="143"/>
        <v>665.33835853648543</v>
      </c>
    </row>
    <row r="2288" spans="1:12" x14ac:dyDescent="0.8">
      <c r="A2288" s="74">
        <v>2287</v>
      </c>
      <c r="B2288" s="75">
        <v>199975.19991994346</v>
      </c>
      <c r="C2288" s="76">
        <v>40.762366860615643</v>
      </c>
      <c r="D2288" s="76">
        <v>32.166036184772011</v>
      </c>
      <c r="E2288" s="76">
        <v>590.01566826044552</v>
      </c>
      <c r="F2288" s="76">
        <v>46.619864765964614</v>
      </c>
      <c r="G2288" s="77">
        <v>2</v>
      </c>
      <c r="H2288" s="80">
        <f t="shared" si="140"/>
        <v>40.762366860615643</v>
      </c>
      <c r="I2288" s="80">
        <f t="shared" si="141"/>
        <v>1000</v>
      </c>
      <c r="K2288" s="80">
        <f t="shared" si="142"/>
        <v>0</v>
      </c>
      <c r="L2288" s="80" t="str">
        <f t="shared" si="143"/>
        <v/>
      </c>
    </row>
    <row r="2289" spans="1:12" x14ac:dyDescent="0.8">
      <c r="A2289" s="74">
        <v>2288</v>
      </c>
      <c r="B2289" s="75">
        <v>-316651.45967552112</v>
      </c>
      <c r="C2289" s="76">
        <v>33.58225882936231</v>
      </c>
      <c r="D2289" s="76">
        <v>27.511101773023036</v>
      </c>
      <c r="E2289" s="76">
        <v>448.09223047448035</v>
      </c>
      <c r="F2289" s="76">
        <v>48.808893832017752</v>
      </c>
      <c r="G2289" s="77">
        <v>3</v>
      </c>
      <c r="H2289" s="80">
        <f t="shared" si="140"/>
        <v>48.808893832017752</v>
      </c>
      <c r="I2289" s="80">
        <f t="shared" si="141"/>
        <v>448.09223047448035</v>
      </c>
      <c r="K2289" s="80">
        <f t="shared" si="142"/>
        <v>448.09223047448035</v>
      </c>
      <c r="L2289" s="80">
        <f t="shared" si="143"/>
        <v>448.09223047448035</v>
      </c>
    </row>
    <row r="2290" spans="1:12" x14ac:dyDescent="0.8">
      <c r="A2290" s="74">
        <v>2289</v>
      </c>
      <c r="B2290" s="75">
        <v>255094.43879315676</v>
      </c>
      <c r="C2290" s="76">
        <v>43.335464154977984</v>
      </c>
      <c r="D2290" s="76">
        <v>22.746282042661282</v>
      </c>
      <c r="E2290" s="76">
        <v>549.90565803919753</v>
      </c>
      <c r="F2290" s="76">
        <v>44.766612287337018</v>
      </c>
      <c r="G2290" s="77">
        <v>1</v>
      </c>
      <c r="H2290" s="80">
        <f t="shared" si="140"/>
        <v>22.746282042661282</v>
      </c>
      <c r="I2290" s="80">
        <f t="shared" si="141"/>
        <v>1000</v>
      </c>
      <c r="K2290" s="80">
        <f t="shared" si="142"/>
        <v>0</v>
      </c>
      <c r="L2290" s="80" t="str">
        <f t="shared" si="143"/>
        <v/>
      </c>
    </row>
    <row r="2291" spans="1:12" x14ac:dyDescent="0.8">
      <c r="A2291" s="74">
        <v>2290</v>
      </c>
      <c r="B2291" s="75">
        <v>152305.17810574058</v>
      </c>
      <c r="C2291" s="76">
        <v>38.72061536483055</v>
      </c>
      <c r="D2291" s="76">
        <v>29.109004243397678</v>
      </c>
      <c r="E2291" s="76">
        <v>510.70741077239023</v>
      </c>
      <c r="F2291" s="76">
        <v>35.230975410122227</v>
      </c>
      <c r="G2291" s="77">
        <v>2</v>
      </c>
      <c r="H2291" s="80">
        <f t="shared" si="140"/>
        <v>38.72061536483055</v>
      </c>
      <c r="I2291" s="80">
        <f t="shared" si="141"/>
        <v>1000</v>
      </c>
      <c r="K2291" s="80">
        <f t="shared" si="142"/>
        <v>0</v>
      </c>
      <c r="L2291" s="80" t="str">
        <f t="shared" si="143"/>
        <v/>
      </c>
    </row>
    <row r="2292" spans="1:12" x14ac:dyDescent="0.8">
      <c r="A2292" s="74">
        <v>2291</v>
      </c>
      <c r="B2292" s="75">
        <v>244045.41360529722</v>
      </c>
      <c r="C2292" s="76">
        <v>36.850944069223772</v>
      </c>
      <c r="D2292" s="76">
        <v>28.421620929657024</v>
      </c>
      <c r="E2292" s="76">
        <v>565.46832678535986</v>
      </c>
      <c r="F2292" s="76">
        <v>30.93730375154227</v>
      </c>
      <c r="G2292" s="77">
        <v>2</v>
      </c>
      <c r="H2292" s="80">
        <f t="shared" si="140"/>
        <v>36.850944069223772</v>
      </c>
      <c r="I2292" s="80">
        <f t="shared" si="141"/>
        <v>1000</v>
      </c>
      <c r="K2292" s="80">
        <f t="shared" si="142"/>
        <v>0</v>
      </c>
      <c r="L2292" s="80" t="str">
        <f t="shared" si="143"/>
        <v/>
      </c>
    </row>
    <row r="2293" spans="1:12" x14ac:dyDescent="0.8">
      <c r="A2293" s="74">
        <v>2292</v>
      </c>
      <c r="B2293" s="75">
        <v>48792.916852031369</v>
      </c>
      <c r="C2293" s="76">
        <v>38.40294119370153</v>
      </c>
      <c r="D2293" s="76">
        <v>30.392553941838027</v>
      </c>
      <c r="E2293" s="76">
        <v>763.53922113323881</v>
      </c>
      <c r="F2293" s="76">
        <v>43.059810009912653</v>
      </c>
      <c r="G2293" s="77">
        <v>2</v>
      </c>
      <c r="H2293" s="80">
        <f t="shared" si="140"/>
        <v>38.40294119370153</v>
      </c>
      <c r="I2293" s="80">
        <f t="shared" si="141"/>
        <v>1000</v>
      </c>
      <c r="K2293" s="80">
        <f t="shared" si="142"/>
        <v>0</v>
      </c>
      <c r="L2293" s="80" t="str">
        <f t="shared" si="143"/>
        <v/>
      </c>
    </row>
    <row r="2294" spans="1:12" x14ac:dyDescent="0.8">
      <c r="A2294" s="74">
        <v>2293</v>
      </c>
      <c r="B2294" s="75">
        <v>420248.51771794586</v>
      </c>
      <c r="C2294" s="76">
        <v>45.721896467456865</v>
      </c>
      <c r="D2294" s="76">
        <v>32.848953291868185</v>
      </c>
      <c r="E2294" s="76">
        <v>553.75061908744794</v>
      </c>
      <c r="F2294" s="76">
        <v>50.893287307034264</v>
      </c>
      <c r="G2294" s="77">
        <v>1</v>
      </c>
      <c r="H2294" s="80">
        <f t="shared" si="140"/>
        <v>32.848953291868185</v>
      </c>
      <c r="I2294" s="80">
        <f t="shared" si="141"/>
        <v>1000</v>
      </c>
      <c r="K2294" s="80">
        <f t="shared" si="142"/>
        <v>0</v>
      </c>
      <c r="L2294" s="80" t="str">
        <f t="shared" si="143"/>
        <v/>
      </c>
    </row>
    <row r="2295" spans="1:12" x14ac:dyDescent="0.8">
      <c r="A2295" s="74">
        <v>2294</v>
      </c>
      <c r="B2295" s="75">
        <v>145310.85112787341</v>
      </c>
      <c r="C2295" s="76">
        <v>34.370083455952283</v>
      </c>
      <c r="D2295" s="76">
        <v>31.782968884281658</v>
      </c>
      <c r="E2295" s="76">
        <v>610.61330726651352</v>
      </c>
      <c r="F2295" s="76">
        <v>39.375323658142591</v>
      </c>
      <c r="G2295" s="77">
        <v>2</v>
      </c>
      <c r="H2295" s="80">
        <f t="shared" si="140"/>
        <v>34.370083455952283</v>
      </c>
      <c r="I2295" s="80">
        <f t="shared" si="141"/>
        <v>1000</v>
      </c>
      <c r="K2295" s="80">
        <f t="shared" si="142"/>
        <v>0</v>
      </c>
      <c r="L2295" s="80" t="str">
        <f t="shared" si="143"/>
        <v/>
      </c>
    </row>
    <row r="2296" spans="1:12" x14ac:dyDescent="0.8">
      <c r="A2296" s="74">
        <v>2295</v>
      </c>
      <c r="B2296" s="75">
        <v>410024.01218951726</v>
      </c>
      <c r="C2296" s="76">
        <v>35.756352118485353</v>
      </c>
      <c r="D2296" s="76">
        <v>25.525198321897221</v>
      </c>
      <c r="E2296" s="76">
        <v>475.2241904233897</v>
      </c>
      <c r="F2296" s="76">
        <v>41.244642277995105</v>
      </c>
      <c r="G2296" s="77">
        <v>2</v>
      </c>
      <c r="H2296" s="80">
        <f t="shared" si="140"/>
        <v>35.756352118485353</v>
      </c>
      <c r="I2296" s="80">
        <f t="shared" si="141"/>
        <v>1000</v>
      </c>
      <c r="K2296" s="80">
        <f t="shared" si="142"/>
        <v>0</v>
      </c>
      <c r="L2296" s="80" t="str">
        <f t="shared" si="143"/>
        <v/>
      </c>
    </row>
    <row r="2297" spans="1:12" x14ac:dyDescent="0.8">
      <c r="A2297" s="74">
        <v>2296</v>
      </c>
      <c r="B2297" s="75">
        <v>289392.83363622916</v>
      </c>
      <c r="C2297" s="76">
        <v>32.988525538064827</v>
      </c>
      <c r="D2297" s="76">
        <v>30.099711324186394</v>
      </c>
      <c r="E2297" s="76">
        <v>503.93423093157884</v>
      </c>
      <c r="F2297" s="76">
        <v>29.242440896899026</v>
      </c>
      <c r="G2297" s="77">
        <v>2</v>
      </c>
      <c r="H2297" s="80">
        <f t="shared" si="140"/>
        <v>32.988525538064827</v>
      </c>
      <c r="I2297" s="80">
        <f t="shared" si="141"/>
        <v>1000</v>
      </c>
      <c r="K2297" s="80">
        <f t="shared" si="142"/>
        <v>0</v>
      </c>
      <c r="L2297" s="80" t="str">
        <f t="shared" si="143"/>
        <v/>
      </c>
    </row>
    <row r="2298" spans="1:12" x14ac:dyDescent="0.8">
      <c r="A2298" s="74">
        <v>2297</v>
      </c>
      <c r="B2298" s="75">
        <v>33264.136242689798</v>
      </c>
      <c r="C2298" s="76">
        <v>45.606836053612341</v>
      </c>
      <c r="D2298" s="76">
        <v>28.843833127713943</v>
      </c>
      <c r="E2298" s="76">
        <v>571.03443274275787</v>
      </c>
      <c r="F2298" s="76">
        <v>45.81429159836209</v>
      </c>
      <c r="G2298" s="77">
        <v>2</v>
      </c>
      <c r="H2298" s="80">
        <f t="shared" si="140"/>
        <v>45.606836053612341</v>
      </c>
      <c r="I2298" s="80">
        <f t="shared" si="141"/>
        <v>1000</v>
      </c>
      <c r="K2298" s="80">
        <f t="shared" si="142"/>
        <v>0</v>
      </c>
      <c r="L2298" s="80" t="str">
        <f t="shared" si="143"/>
        <v/>
      </c>
    </row>
    <row r="2299" spans="1:12" x14ac:dyDescent="0.8">
      <c r="A2299" s="74">
        <v>2298</v>
      </c>
      <c r="B2299" s="75">
        <v>477007.86801810423</v>
      </c>
      <c r="C2299" s="76">
        <v>37.697821595539324</v>
      </c>
      <c r="D2299" s="76">
        <v>23.389024556569574</v>
      </c>
      <c r="E2299" s="76">
        <v>436.95781250446009</v>
      </c>
      <c r="F2299" s="76">
        <v>36.820014386364534</v>
      </c>
      <c r="G2299" s="77">
        <v>1</v>
      </c>
      <c r="H2299" s="80">
        <f t="shared" si="140"/>
        <v>23.389024556569574</v>
      </c>
      <c r="I2299" s="80">
        <f t="shared" si="141"/>
        <v>1000</v>
      </c>
      <c r="K2299" s="80">
        <f t="shared" si="142"/>
        <v>0</v>
      </c>
      <c r="L2299" s="80" t="str">
        <f t="shared" si="143"/>
        <v/>
      </c>
    </row>
    <row r="2300" spans="1:12" x14ac:dyDescent="0.8">
      <c r="A2300" s="74">
        <v>2299</v>
      </c>
      <c r="B2300" s="75">
        <v>553813.51481367461</v>
      </c>
      <c r="C2300" s="76">
        <v>40.29334114864325</v>
      </c>
      <c r="D2300" s="76">
        <v>24.848134580328022</v>
      </c>
      <c r="E2300" s="76">
        <v>574.35242833191296</v>
      </c>
      <c r="F2300" s="76">
        <v>53.437926184794037</v>
      </c>
      <c r="G2300" s="77">
        <v>1</v>
      </c>
      <c r="H2300" s="80">
        <f t="shared" si="140"/>
        <v>24.848134580328022</v>
      </c>
      <c r="I2300" s="80">
        <f t="shared" si="141"/>
        <v>1000</v>
      </c>
      <c r="K2300" s="80">
        <f t="shared" si="142"/>
        <v>0</v>
      </c>
      <c r="L2300" s="80" t="str">
        <f t="shared" si="143"/>
        <v/>
      </c>
    </row>
    <row r="2301" spans="1:12" x14ac:dyDescent="0.8">
      <c r="A2301" s="74">
        <v>2300</v>
      </c>
      <c r="B2301" s="75">
        <v>483389.23193888692</v>
      </c>
      <c r="C2301" s="76">
        <v>45.276225692365351</v>
      </c>
      <c r="D2301" s="76">
        <v>28.398512666484791</v>
      </c>
      <c r="E2301" s="76">
        <v>521.88863077998542</v>
      </c>
      <c r="F2301" s="76">
        <v>32.751794427424819</v>
      </c>
      <c r="G2301" s="77">
        <v>1</v>
      </c>
      <c r="H2301" s="80">
        <f t="shared" si="140"/>
        <v>28.398512666484791</v>
      </c>
      <c r="I2301" s="80">
        <f t="shared" si="141"/>
        <v>1000</v>
      </c>
      <c r="K2301" s="80">
        <f t="shared" si="142"/>
        <v>0</v>
      </c>
      <c r="L2301" s="80" t="str">
        <f t="shared" si="143"/>
        <v/>
      </c>
    </row>
    <row r="2302" spans="1:12" x14ac:dyDescent="0.8">
      <c r="A2302" s="74">
        <v>2301</v>
      </c>
      <c r="B2302" s="75">
        <v>247194.03225687728</v>
      </c>
      <c r="C2302" s="76">
        <v>33.971090915983702</v>
      </c>
      <c r="D2302" s="76">
        <v>24.722748197119699</v>
      </c>
      <c r="E2302" s="76">
        <v>484.56975958500266</v>
      </c>
      <c r="F2302" s="76">
        <v>43.163768491670652</v>
      </c>
      <c r="G2302" s="77">
        <v>2</v>
      </c>
      <c r="H2302" s="80">
        <f t="shared" si="140"/>
        <v>33.971090915983702</v>
      </c>
      <c r="I2302" s="80">
        <f t="shared" si="141"/>
        <v>1000</v>
      </c>
      <c r="K2302" s="80">
        <f t="shared" si="142"/>
        <v>0</v>
      </c>
      <c r="L2302" s="80" t="str">
        <f t="shared" si="143"/>
        <v/>
      </c>
    </row>
    <row r="2303" spans="1:12" x14ac:dyDescent="0.8">
      <c r="A2303" s="74">
        <v>2302</v>
      </c>
      <c r="B2303" s="75">
        <v>350709.46445459896</v>
      </c>
      <c r="C2303" s="76">
        <v>25.075537932997179</v>
      </c>
      <c r="D2303" s="76">
        <v>24.290368991427925</v>
      </c>
      <c r="E2303" s="76">
        <v>721.11650465056698</v>
      </c>
      <c r="F2303" s="76">
        <v>40.471849947923602</v>
      </c>
      <c r="G2303" s="77">
        <v>2</v>
      </c>
      <c r="H2303" s="80">
        <f t="shared" si="140"/>
        <v>25.075537932997179</v>
      </c>
      <c r="I2303" s="80">
        <f t="shared" si="141"/>
        <v>1000</v>
      </c>
      <c r="K2303" s="80">
        <f t="shared" si="142"/>
        <v>0</v>
      </c>
      <c r="L2303" s="80" t="str">
        <f t="shared" si="143"/>
        <v/>
      </c>
    </row>
    <row r="2304" spans="1:12" x14ac:dyDescent="0.8">
      <c r="A2304" s="74">
        <v>2303</v>
      </c>
      <c r="B2304" s="75">
        <v>284330.24648056901</v>
      </c>
      <c r="C2304" s="76">
        <v>34.855650892127535</v>
      </c>
      <c r="D2304" s="76">
        <v>32.281159534723493</v>
      </c>
      <c r="E2304" s="76">
        <v>455.64857134799234</v>
      </c>
      <c r="F2304" s="76">
        <v>45.823362385044092</v>
      </c>
      <c r="G2304" s="77">
        <v>2</v>
      </c>
      <c r="H2304" s="80">
        <f t="shared" si="140"/>
        <v>34.855650892127535</v>
      </c>
      <c r="I2304" s="80">
        <f t="shared" si="141"/>
        <v>1000</v>
      </c>
      <c r="K2304" s="80">
        <f t="shared" si="142"/>
        <v>0</v>
      </c>
      <c r="L2304" s="80" t="str">
        <f t="shared" si="143"/>
        <v/>
      </c>
    </row>
    <row r="2305" spans="1:12" x14ac:dyDescent="0.8">
      <c r="A2305" s="74">
        <v>2304</v>
      </c>
      <c r="B2305" s="75">
        <v>-111160.73246418172</v>
      </c>
      <c r="C2305" s="76">
        <v>37.780864763077957</v>
      </c>
      <c r="D2305" s="76">
        <v>29.963519900425254</v>
      </c>
      <c r="E2305" s="76">
        <v>581.63157435801088</v>
      </c>
      <c r="F2305" s="76">
        <v>42.876866987935607</v>
      </c>
      <c r="G2305" s="77">
        <v>3</v>
      </c>
      <c r="H2305" s="80">
        <f t="shared" si="140"/>
        <v>42.876866987935607</v>
      </c>
      <c r="I2305" s="80">
        <f t="shared" si="141"/>
        <v>581.63157435801088</v>
      </c>
      <c r="K2305" s="80">
        <f t="shared" si="142"/>
        <v>581.63157435801088</v>
      </c>
      <c r="L2305" s="80">
        <f t="shared" si="143"/>
        <v>581.63157435801088</v>
      </c>
    </row>
    <row r="2306" spans="1:12" x14ac:dyDescent="0.8">
      <c r="A2306" s="74">
        <v>2305</v>
      </c>
      <c r="B2306" s="75">
        <v>455858.6199912508</v>
      </c>
      <c r="C2306" s="76">
        <v>31.176112968570443</v>
      </c>
      <c r="D2306" s="76">
        <v>30.271631721240258</v>
      </c>
      <c r="E2306" s="76">
        <v>679.82665604256135</v>
      </c>
      <c r="F2306" s="76">
        <v>38.371042684196716</v>
      </c>
      <c r="G2306" s="77">
        <v>2</v>
      </c>
      <c r="H2306" s="80">
        <f t="shared" si="140"/>
        <v>31.176112968570443</v>
      </c>
      <c r="I2306" s="80">
        <f t="shared" si="141"/>
        <v>1000</v>
      </c>
      <c r="K2306" s="80">
        <f t="shared" si="142"/>
        <v>0</v>
      </c>
      <c r="L2306" s="80" t="str">
        <f t="shared" si="143"/>
        <v/>
      </c>
    </row>
    <row r="2307" spans="1:12" x14ac:dyDescent="0.8">
      <c r="A2307" s="74">
        <v>2306</v>
      </c>
      <c r="B2307" s="75">
        <v>325816.97767326236</v>
      </c>
      <c r="C2307" s="76">
        <v>30.364970229337473</v>
      </c>
      <c r="D2307" s="76">
        <v>26.991299775602659</v>
      </c>
      <c r="E2307" s="76">
        <v>591.73883455873215</v>
      </c>
      <c r="F2307" s="76">
        <v>38.244419858146699</v>
      </c>
      <c r="G2307" s="77">
        <v>2</v>
      </c>
      <c r="H2307" s="80">
        <f t="shared" ref="H2307:H2370" si="144">IF($G2307 = 1, $D2307, IF($G2307 = 2, $C2307, IF($G2307 = 3, $F2307)))</f>
        <v>30.364970229337473</v>
      </c>
      <c r="I2307" s="80">
        <f t="shared" ref="I2307:I2370" si="145">IF($G2307 = 1, 1000, IF($G2307 = 2, 1000, IF($G2307 = 3, $E2307)))</f>
        <v>1000</v>
      </c>
      <c r="K2307" s="80">
        <f t="shared" ref="K2307:K2370" si="146">IF($G2307 = 3, $E2307, 0)</f>
        <v>0</v>
      </c>
      <c r="L2307" s="80" t="str">
        <f t="shared" ref="L2307:L2370" si="147">IF($G2307 = 3, $E2307, "")</f>
        <v/>
      </c>
    </row>
    <row r="2308" spans="1:12" x14ac:dyDescent="0.8">
      <c r="A2308" s="74">
        <v>2307</v>
      </c>
      <c r="B2308" s="75">
        <v>392099.55943154101</v>
      </c>
      <c r="C2308" s="76">
        <v>28.755811404029444</v>
      </c>
      <c r="D2308" s="76">
        <v>28.945032320865337</v>
      </c>
      <c r="E2308" s="76">
        <v>611.79596572552089</v>
      </c>
      <c r="F2308" s="76">
        <v>46.811290431019067</v>
      </c>
      <c r="G2308" s="77">
        <v>2</v>
      </c>
      <c r="H2308" s="80">
        <f t="shared" si="144"/>
        <v>28.755811404029444</v>
      </c>
      <c r="I2308" s="80">
        <f t="shared" si="145"/>
        <v>1000</v>
      </c>
      <c r="K2308" s="80">
        <f t="shared" si="146"/>
        <v>0</v>
      </c>
      <c r="L2308" s="80" t="str">
        <f t="shared" si="147"/>
        <v/>
      </c>
    </row>
    <row r="2309" spans="1:12" x14ac:dyDescent="0.8">
      <c r="A2309" s="74">
        <v>2308</v>
      </c>
      <c r="B2309" s="75">
        <v>132360.06973047019</v>
      </c>
      <c r="C2309" s="76">
        <v>35.641253702793442</v>
      </c>
      <c r="D2309" s="76">
        <v>28.757602957496218</v>
      </c>
      <c r="E2309" s="76">
        <v>625.05960027776723</v>
      </c>
      <c r="F2309" s="76">
        <v>29.927122526712985</v>
      </c>
      <c r="G2309" s="77">
        <v>3</v>
      </c>
      <c r="H2309" s="80">
        <f t="shared" si="144"/>
        <v>29.927122526712985</v>
      </c>
      <c r="I2309" s="80">
        <f t="shared" si="145"/>
        <v>625.05960027776723</v>
      </c>
      <c r="K2309" s="80">
        <f t="shared" si="146"/>
        <v>625.05960027776723</v>
      </c>
      <c r="L2309" s="80">
        <f t="shared" si="147"/>
        <v>625.05960027776723</v>
      </c>
    </row>
    <row r="2310" spans="1:12" x14ac:dyDescent="0.8">
      <c r="A2310" s="74">
        <v>2309</v>
      </c>
      <c r="B2310" s="75">
        <v>592210.60447364696</v>
      </c>
      <c r="C2310" s="76">
        <v>23.972644611707164</v>
      </c>
      <c r="D2310" s="76">
        <v>28.992539638668489</v>
      </c>
      <c r="E2310" s="76">
        <v>518.8633392478655</v>
      </c>
      <c r="F2310" s="76">
        <v>40.483535079560326</v>
      </c>
      <c r="G2310" s="77">
        <v>2</v>
      </c>
      <c r="H2310" s="80">
        <f t="shared" si="144"/>
        <v>23.972644611707164</v>
      </c>
      <c r="I2310" s="80">
        <f t="shared" si="145"/>
        <v>1000</v>
      </c>
      <c r="K2310" s="80">
        <f t="shared" si="146"/>
        <v>0</v>
      </c>
      <c r="L2310" s="80" t="str">
        <f t="shared" si="147"/>
        <v/>
      </c>
    </row>
    <row r="2311" spans="1:12" x14ac:dyDescent="0.8">
      <c r="A2311" s="74">
        <v>2310</v>
      </c>
      <c r="B2311" s="75">
        <v>-25356.072489278857</v>
      </c>
      <c r="C2311" s="76">
        <v>47.454458647478596</v>
      </c>
      <c r="D2311" s="76">
        <v>27.248178884871134</v>
      </c>
      <c r="E2311" s="76">
        <v>600.82225557779623</v>
      </c>
      <c r="F2311" s="76">
        <v>50.803945194164747</v>
      </c>
      <c r="G2311" s="77">
        <v>2</v>
      </c>
      <c r="H2311" s="80">
        <f t="shared" si="144"/>
        <v>47.454458647478596</v>
      </c>
      <c r="I2311" s="80">
        <f t="shared" si="145"/>
        <v>1000</v>
      </c>
      <c r="K2311" s="80">
        <f t="shared" si="146"/>
        <v>0</v>
      </c>
      <c r="L2311" s="80" t="str">
        <f t="shared" si="147"/>
        <v/>
      </c>
    </row>
    <row r="2312" spans="1:12" x14ac:dyDescent="0.8">
      <c r="A2312" s="74">
        <v>2311</v>
      </c>
      <c r="B2312" s="75">
        <v>-181315.65252818679</v>
      </c>
      <c r="C2312" s="76">
        <v>35.246917911049735</v>
      </c>
      <c r="D2312" s="76">
        <v>27.696350984036762</v>
      </c>
      <c r="E2312" s="76">
        <v>696.49499279460542</v>
      </c>
      <c r="F2312" s="76">
        <v>49.948203890578924</v>
      </c>
      <c r="G2312" s="77">
        <v>3</v>
      </c>
      <c r="H2312" s="80">
        <f t="shared" si="144"/>
        <v>49.948203890578924</v>
      </c>
      <c r="I2312" s="80">
        <f t="shared" si="145"/>
        <v>696.49499279460542</v>
      </c>
      <c r="K2312" s="80">
        <f t="shared" si="146"/>
        <v>696.49499279460542</v>
      </c>
      <c r="L2312" s="80">
        <f t="shared" si="147"/>
        <v>696.49499279460542</v>
      </c>
    </row>
    <row r="2313" spans="1:12" x14ac:dyDescent="0.8">
      <c r="A2313" s="74">
        <v>2312</v>
      </c>
      <c r="B2313" s="75">
        <v>238851.03155628196</v>
      </c>
      <c r="C2313" s="76">
        <v>37.262096034347948</v>
      </c>
      <c r="D2313" s="76">
        <v>30.902462223768936</v>
      </c>
      <c r="E2313" s="76">
        <v>425.23216391991798</v>
      </c>
      <c r="F2313" s="76">
        <v>43.196667767001301</v>
      </c>
      <c r="G2313" s="77">
        <v>2</v>
      </c>
      <c r="H2313" s="80">
        <f t="shared" si="144"/>
        <v>37.262096034347948</v>
      </c>
      <c r="I2313" s="80">
        <f t="shared" si="145"/>
        <v>1000</v>
      </c>
      <c r="K2313" s="80">
        <f t="shared" si="146"/>
        <v>0</v>
      </c>
      <c r="L2313" s="80" t="str">
        <f t="shared" si="147"/>
        <v/>
      </c>
    </row>
    <row r="2314" spans="1:12" x14ac:dyDescent="0.8">
      <c r="A2314" s="74">
        <v>2313</v>
      </c>
      <c r="B2314" s="75">
        <v>5862.0973237515427</v>
      </c>
      <c r="C2314" s="76">
        <v>42.308221560250395</v>
      </c>
      <c r="D2314" s="76">
        <v>28.276173325994264</v>
      </c>
      <c r="E2314" s="76">
        <v>764.82332345371003</v>
      </c>
      <c r="F2314" s="76">
        <v>46.56102045965492</v>
      </c>
      <c r="G2314" s="77">
        <v>2</v>
      </c>
      <c r="H2314" s="80">
        <f t="shared" si="144"/>
        <v>42.308221560250395</v>
      </c>
      <c r="I2314" s="80">
        <f t="shared" si="145"/>
        <v>1000</v>
      </c>
      <c r="K2314" s="80">
        <f t="shared" si="146"/>
        <v>0</v>
      </c>
      <c r="L2314" s="80" t="str">
        <f t="shared" si="147"/>
        <v/>
      </c>
    </row>
    <row r="2315" spans="1:12" x14ac:dyDescent="0.8">
      <c r="A2315" s="74">
        <v>2314</v>
      </c>
      <c r="B2315" s="75">
        <v>23417.496330686146</v>
      </c>
      <c r="C2315" s="76">
        <v>25.687931515678905</v>
      </c>
      <c r="D2315" s="76">
        <v>26.689842929230736</v>
      </c>
      <c r="E2315" s="76">
        <v>681.8345139842163</v>
      </c>
      <c r="F2315" s="76">
        <v>39.150896336638837</v>
      </c>
      <c r="G2315" s="77">
        <v>3</v>
      </c>
      <c r="H2315" s="80">
        <f t="shared" si="144"/>
        <v>39.150896336638837</v>
      </c>
      <c r="I2315" s="80">
        <f t="shared" si="145"/>
        <v>681.8345139842163</v>
      </c>
      <c r="K2315" s="80">
        <f t="shared" si="146"/>
        <v>681.8345139842163</v>
      </c>
      <c r="L2315" s="80">
        <f t="shared" si="147"/>
        <v>681.8345139842163</v>
      </c>
    </row>
    <row r="2316" spans="1:12" x14ac:dyDescent="0.8">
      <c r="A2316" s="74">
        <v>2315</v>
      </c>
      <c r="B2316" s="75">
        <v>375193.08918770589</v>
      </c>
      <c r="C2316" s="76">
        <v>43.834903560366861</v>
      </c>
      <c r="D2316" s="76">
        <v>33.1654746122624</v>
      </c>
      <c r="E2316" s="76">
        <v>589.19896959175651</v>
      </c>
      <c r="F2316" s="76">
        <v>39.320169788060333</v>
      </c>
      <c r="G2316" s="77">
        <v>1</v>
      </c>
      <c r="H2316" s="80">
        <f t="shared" si="144"/>
        <v>33.1654746122624</v>
      </c>
      <c r="I2316" s="80">
        <f t="shared" si="145"/>
        <v>1000</v>
      </c>
      <c r="K2316" s="80">
        <f t="shared" si="146"/>
        <v>0</v>
      </c>
      <c r="L2316" s="80" t="str">
        <f t="shared" si="147"/>
        <v/>
      </c>
    </row>
    <row r="2317" spans="1:12" x14ac:dyDescent="0.8">
      <c r="A2317" s="74">
        <v>2316</v>
      </c>
      <c r="B2317" s="75">
        <v>513591.64917859039</v>
      </c>
      <c r="C2317" s="76">
        <v>37.078055323425879</v>
      </c>
      <c r="D2317" s="76">
        <v>25.875779117729714</v>
      </c>
      <c r="E2317" s="76">
        <v>579.38096246418002</v>
      </c>
      <c r="F2317" s="76">
        <v>37.031104950456758</v>
      </c>
      <c r="G2317" s="77">
        <v>1</v>
      </c>
      <c r="H2317" s="80">
        <f t="shared" si="144"/>
        <v>25.875779117729714</v>
      </c>
      <c r="I2317" s="80">
        <f t="shared" si="145"/>
        <v>1000</v>
      </c>
      <c r="K2317" s="80">
        <f t="shared" si="146"/>
        <v>0</v>
      </c>
      <c r="L2317" s="80" t="str">
        <f t="shared" si="147"/>
        <v/>
      </c>
    </row>
    <row r="2318" spans="1:12" x14ac:dyDescent="0.8">
      <c r="A2318" s="74">
        <v>2317</v>
      </c>
      <c r="B2318" s="75">
        <v>76167.043960807379</v>
      </c>
      <c r="C2318" s="76">
        <v>42.21052957840579</v>
      </c>
      <c r="D2318" s="76">
        <v>21.367087944296014</v>
      </c>
      <c r="E2318" s="76">
        <v>660.53080768301356</v>
      </c>
      <c r="F2318" s="76">
        <v>39.385856250958312</v>
      </c>
      <c r="G2318" s="77">
        <v>2</v>
      </c>
      <c r="H2318" s="80">
        <f t="shared" si="144"/>
        <v>42.21052957840579</v>
      </c>
      <c r="I2318" s="80">
        <f t="shared" si="145"/>
        <v>1000</v>
      </c>
      <c r="K2318" s="80">
        <f t="shared" si="146"/>
        <v>0</v>
      </c>
      <c r="L2318" s="80" t="str">
        <f t="shared" si="147"/>
        <v/>
      </c>
    </row>
    <row r="2319" spans="1:12" x14ac:dyDescent="0.8">
      <c r="A2319" s="74">
        <v>2318</v>
      </c>
      <c r="B2319" s="75">
        <v>656178.18768552877</v>
      </c>
      <c r="C2319" s="76">
        <v>27.568781351524166</v>
      </c>
      <c r="D2319" s="76">
        <v>25.283040738557858</v>
      </c>
      <c r="E2319" s="76">
        <v>622.4732174630991</v>
      </c>
      <c r="F2319" s="76">
        <v>49.114562714264956</v>
      </c>
      <c r="G2319" s="77">
        <v>2</v>
      </c>
      <c r="H2319" s="80">
        <f t="shared" si="144"/>
        <v>27.568781351524166</v>
      </c>
      <c r="I2319" s="80">
        <f t="shared" si="145"/>
        <v>1000</v>
      </c>
      <c r="K2319" s="80">
        <f t="shared" si="146"/>
        <v>0</v>
      </c>
      <c r="L2319" s="80" t="str">
        <f t="shared" si="147"/>
        <v/>
      </c>
    </row>
    <row r="2320" spans="1:12" x14ac:dyDescent="0.8">
      <c r="A2320" s="74">
        <v>2319</v>
      </c>
      <c r="B2320" s="75">
        <v>419184.72786006192</v>
      </c>
      <c r="C2320" s="76">
        <v>33.41578650555968</v>
      </c>
      <c r="D2320" s="76">
        <v>29.693721163168828</v>
      </c>
      <c r="E2320" s="76">
        <v>676.97799454240885</v>
      </c>
      <c r="F2320" s="76">
        <v>50.991366033809328</v>
      </c>
      <c r="G2320" s="77">
        <v>2</v>
      </c>
      <c r="H2320" s="80">
        <f t="shared" si="144"/>
        <v>33.41578650555968</v>
      </c>
      <c r="I2320" s="80">
        <f t="shared" si="145"/>
        <v>1000</v>
      </c>
      <c r="K2320" s="80">
        <f t="shared" si="146"/>
        <v>0</v>
      </c>
      <c r="L2320" s="80" t="str">
        <f t="shared" si="147"/>
        <v/>
      </c>
    </row>
    <row r="2321" spans="1:12" x14ac:dyDescent="0.8">
      <c r="A2321" s="74">
        <v>2320</v>
      </c>
      <c r="B2321" s="75">
        <v>439857.32312383177</v>
      </c>
      <c r="C2321" s="76">
        <v>42.149796137009915</v>
      </c>
      <c r="D2321" s="76">
        <v>29.321243986264044</v>
      </c>
      <c r="E2321" s="76">
        <v>522.99436800221611</v>
      </c>
      <c r="F2321" s="76">
        <v>41.812414909097441</v>
      </c>
      <c r="G2321" s="77">
        <v>1</v>
      </c>
      <c r="H2321" s="80">
        <f t="shared" si="144"/>
        <v>29.321243986264044</v>
      </c>
      <c r="I2321" s="80">
        <f t="shared" si="145"/>
        <v>1000</v>
      </c>
      <c r="K2321" s="80">
        <f t="shared" si="146"/>
        <v>0</v>
      </c>
      <c r="L2321" s="80" t="str">
        <f t="shared" si="147"/>
        <v/>
      </c>
    </row>
    <row r="2322" spans="1:12" x14ac:dyDescent="0.8">
      <c r="A2322" s="74">
        <v>2321</v>
      </c>
      <c r="B2322" s="75">
        <v>433307.11771277338</v>
      </c>
      <c r="C2322" s="76">
        <v>25.657728299630996</v>
      </c>
      <c r="D2322" s="76">
        <v>27.527703710488332</v>
      </c>
      <c r="E2322" s="76">
        <v>629.58148065631974</v>
      </c>
      <c r="F2322" s="76">
        <v>44.390370870420803</v>
      </c>
      <c r="G2322" s="77">
        <v>2</v>
      </c>
      <c r="H2322" s="80">
        <f t="shared" si="144"/>
        <v>25.657728299630996</v>
      </c>
      <c r="I2322" s="80">
        <f t="shared" si="145"/>
        <v>1000</v>
      </c>
      <c r="K2322" s="80">
        <f t="shared" si="146"/>
        <v>0</v>
      </c>
      <c r="L2322" s="80" t="str">
        <f t="shared" si="147"/>
        <v/>
      </c>
    </row>
    <row r="2323" spans="1:12" x14ac:dyDescent="0.8">
      <c r="A2323" s="74">
        <v>2322</v>
      </c>
      <c r="B2323" s="75">
        <v>486262.2259922435</v>
      </c>
      <c r="C2323" s="76">
        <v>29.651640977661238</v>
      </c>
      <c r="D2323" s="76">
        <v>24.962062429989537</v>
      </c>
      <c r="E2323" s="76">
        <v>538.57033487309286</v>
      </c>
      <c r="F2323" s="76">
        <v>41.798569329758067</v>
      </c>
      <c r="G2323" s="77">
        <v>2</v>
      </c>
      <c r="H2323" s="80">
        <f t="shared" si="144"/>
        <v>29.651640977661238</v>
      </c>
      <c r="I2323" s="80">
        <f t="shared" si="145"/>
        <v>1000</v>
      </c>
      <c r="K2323" s="80">
        <f t="shared" si="146"/>
        <v>0</v>
      </c>
      <c r="L2323" s="80" t="str">
        <f t="shared" si="147"/>
        <v/>
      </c>
    </row>
    <row r="2324" spans="1:12" x14ac:dyDescent="0.8">
      <c r="A2324" s="74">
        <v>2323</v>
      </c>
      <c r="B2324" s="75">
        <v>642602.14328889572</v>
      </c>
      <c r="C2324" s="76">
        <v>29.471841302252813</v>
      </c>
      <c r="D2324" s="76">
        <v>27.968162465965936</v>
      </c>
      <c r="E2324" s="76">
        <v>505.77130432485563</v>
      </c>
      <c r="F2324" s="76">
        <v>39.799439392838586</v>
      </c>
      <c r="G2324" s="77">
        <v>2</v>
      </c>
      <c r="H2324" s="80">
        <f t="shared" si="144"/>
        <v>29.471841302252813</v>
      </c>
      <c r="I2324" s="80">
        <f t="shared" si="145"/>
        <v>1000</v>
      </c>
      <c r="K2324" s="80">
        <f t="shared" si="146"/>
        <v>0</v>
      </c>
      <c r="L2324" s="80" t="str">
        <f t="shared" si="147"/>
        <v/>
      </c>
    </row>
    <row r="2325" spans="1:12" x14ac:dyDescent="0.8">
      <c r="A2325" s="74">
        <v>2324</v>
      </c>
      <c r="B2325" s="75">
        <v>258558.44039781112</v>
      </c>
      <c r="C2325" s="76">
        <v>39.839670848345385</v>
      </c>
      <c r="D2325" s="76">
        <v>33.259798586877629</v>
      </c>
      <c r="E2325" s="76">
        <v>435.93156600564242</v>
      </c>
      <c r="F2325" s="76">
        <v>39.353155006042968</v>
      </c>
      <c r="G2325" s="77">
        <v>1</v>
      </c>
      <c r="H2325" s="80">
        <f t="shared" si="144"/>
        <v>33.259798586877629</v>
      </c>
      <c r="I2325" s="80">
        <f t="shared" si="145"/>
        <v>1000</v>
      </c>
      <c r="K2325" s="80">
        <f t="shared" si="146"/>
        <v>0</v>
      </c>
      <c r="L2325" s="80" t="str">
        <f t="shared" si="147"/>
        <v/>
      </c>
    </row>
    <row r="2326" spans="1:12" x14ac:dyDescent="0.8">
      <c r="A2326" s="74">
        <v>2325</v>
      </c>
      <c r="B2326" s="75">
        <v>-97219.98956692568</v>
      </c>
      <c r="C2326" s="76">
        <v>31.653323598507946</v>
      </c>
      <c r="D2326" s="76">
        <v>29.99078273506673</v>
      </c>
      <c r="E2326" s="76">
        <v>583.44925425807764</v>
      </c>
      <c r="F2326" s="76">
        <v>42.719978707849037</v>
      </c>
      <c r="G2326" s="77">
        <v>3</v>
      </c>
      <c r="H2326" s="80">
        <f t="shared" si="144"/>
        <v>42.719978707849037</v>
      </c>
      <c r="I2326" s="80">
        <f t="shared" si="145"/>
        <v>583.44925425807764</v>
      </c>
      <c r="K2326" s="80">
        <f t="shared" si="146"/>
        <v>583.44925425807764</v>
      </c>
      <c r="L2326" s="80">
        <f t="shared" si="147"/>
        <v>583.44925425807764</v>
      </c>
    </row>
    <row r="2327" spans="1:12" x14ac:dyDescent="0.8">
      <c r="A2327" s="74">
        <v>2326</v>
      </c>
      <c r="B2327" s="75">
        <v>569324.47902815463</v>
      </c>
      <c r="C2327" s="76">
        <v>28.695855711243176</v>
      </c>
      <c r="D2327" s="76">
        <v>28.548073069120054</v>
      </c>
      <c r="E2327" s="76">
        <v>618.93320968592718</v>
      </c>
      <c r="F2327" s="76">
        <v>45.382776152704103</v>
      </c>
      <c r="G2327" s="77">
        <v>2</v>
      </c>
      <c r="H2327" s="80">
        <f t="shared" si="144"/>
        <v>28.695855711243176</v>
      </c>
      <c r="I2327" s="80">
        <f t="shared" si="145"/>
        <v>1000</v>
      </c>
      <c r="K2327" s="80">
        <f t="shared" si="146"/>
        <v>0</v>
      </c>
      <c r="L2327" s="80" t="str">
        <f t="shared" si="147"/>
        <v/>
      </c>
    </row>
    <row r="2328" spans="1:12" x14ac:dyDescent="0.8">
      <c r="A2328" s="74">
        <v>2327</v>
      </c>
      <c r="B2328" s="75">
        <v>284277.42606794601</v>
      </c>
      <c r="C2328" s="76">
        <v>35.500803281785238</v>
      </c>
      <c r="D2328" s="76">
        <v>27.540108440435219</v>
      </c>
      <c r="E2328" s="76">
        <v>549.5796898687754</v>
      </c>
      <c r="F2328" s="76">
        <v>42.135985990631561</v>
      </c>
      <c r="G2328" s="77">
        <v>2</v>
      </c>
      <c r="H2328" s="80">
        <f t="shared" si="144"/>
        <v>35.500803281785238</v>
      </c>
      <c r="I2328" s="80">
        <f t="shared" si="145"/>
        <v>1000</v>
      </c>
      <c r="K2328" s="80">
        <f t="shared" si="146"/>
        <v>0</v>
      </c>
      <c r="L2328" s="80" t="str">
        <f t="shared" si="147"/>
        <v/>
      </c>
    </row>
    <row r="2329" spans="1:12" x14ac:dyDescent="0.8">
      <c r="A2329" s="74">
        <v>2328</v>
      </c>
      <c r="B2329" s="75">
        <v>133818.86488573905</v>
      </c>
      <c r="C2329" s="76">
        <v>40.129333413606801</v>
      </c>
      <c r="D2329" s="76">
        <v>29.11828357334878</v>
      </c>
      <c r="E2329" s="76">
        <v>751.97398067374115</v>
      </c>
      <c r="F2329" s="76">
        <v>36.205083246466806</v>
      </c>
      <c r="G2329" s="77">
        <v>3</v>
      </c>
      <c r="H2329" s="80">
        <f t="shared" si="144"/>
        <v>36.205083246466806</v>
      </c>
      <c r="I2329" s="80">
        <f t="shared" si="145"/>
        <v>751.97398067374115</v>
      </c>
      <c r="K2329" s="80">
        <f t="shared" si="146"/>
        <v>751.97398067374115</v>
      </c>
      <c r="L2329" s="80">
        <f t="shared" si="147"/>
        <v>751.97398067374115</v>
      </c>
    </row>
    <row r="2330" spans="1:12" x14ac:dyDescent="0.8">
      <c r="A2330" s="74">
        <v>2329</v>
      </c>
      <c r="B2330" s="75">
        <v>209502.2108406967</v>
      </c>
      <c r="C2330" s="76">
        <v>40.954673821218897</v>
      </c>
      <c r="D2330" s="76">
        <v>24.673704655278065</v>
      </c>
      <c r="E2330" s="76">
        <v>534.50842861005685</v>
      </c>
      <c r="F2330" s="76">
        <v>33.780322253746149</v>
      </c>
      <c r="G2330" s="77">
        <v>2</v>
      </c>
      <c r="H2330" s="80">
        <f t="shared" si="144"/>
        <v>40.954673821218897</v>
      </c>
      <c r="I2330" s="80">
        <f t="shared" si="145"/>
        <v>1000</v>
      </c>
      <c r="K2330" s="80">
        <f t="shared" si="146"/>
        <v>0</v>
      </c>
      <c r="L2330" s="80" t="str">
        <f t="shared" si="147"/>
        <v/>
      </c>
    </row>
    <row r="2331" spans="1:12" x14ac:dyDescent="0.8">
      <c r="A2331" s="74">
        <v>2330</v>
      </c>
      <c r="B2331" s="75">
        <v>63195.807059698971</v>
      </c>
      <c r="C2331" s="76">
        <v>39.023644558427051</v>
      </c>
      <c r="D2331" s="76">
        <v>28.839964933597624</v>
      </c>
      <c r="E2331" s="76">
        <v>651.97059666831512</v>
      </c>
      <c r="F2331" s="76">
        <v>37.799948017952914</v>
      </c>
      <c r="G2331" s="77">
        <v>3</v>
      </c>
      <c r="H2331" s="80">
        <f t="shared" si="144"/>
        <v>37.799948017952914</v>
      </c>
      <c r="I2331" s="80">
        <f t="shared" si="145"/>
        <v>651.97059666831512</v>
      </c>
      <c r="K2331" s="80">
        <f t="shared" si="146"/>
        <v>651.97059666831512</v>
      </c>
      <c r="L2331" s="80">
        <f t="shared" si="147"/>
        <v>651.97059666831512</v>
      </c>
    </row>
    <row r="2332" spans="1:12" x14ac:dyDescent="0.8">
      <c r="A2332" s="74">
        <v>2331</v>
      </c>
      <c r="B2332" s="75">
        <v>-79288.606008136645</v>
      </c>
      <c r="C2332" s="76">
        <v>45.799435376222696</v>
      </c>
      <c r="D2332" s="76">
        <v>26.382432466183879</v>
      </c>
      <c r="E2332" s="76">
        <v>752.92600134578231</v>
      </c>
      <c r="F2332" s="76">
        <v>45.496161673218332</v>
      </c>
      <c r="G2332" s="77">
        <v>2</v>
      </c>
      <c r="H2332" s="80">
        <f t="shared" si="144"/>
        <v>45.799435376222696</v>
      </c>
      <c r="I2332" s="80">
        <f t="shared" si="145"/>
        <v>1000</v>
      </c>
      <c r="K2332" s="80">
        <f t="shared" si="146"/>
        <v>0</v>
      </c>
      <c r="L2332" s="80" t="str">
        <f t="shared" si="147"/>
        <v/>
      </c>
    </row>
    <row r="2333" spans="1:12" x14ac:dyDescent="0.8">
      <c r="A2333" s="74">
        <v>2332</v>
      </c>
      <c r="B2333" s="75">
        <v>-105758.3725779173</v>
      </c>
      <c r="C2333" s="76">
        <v>40.538271578168747</v>
      </c>
      <c r="D2333" s="76">
        <v>29.461427371435697</v>
      </c>
      <c r="E2333" s="76">
        <v>541.89098562418189</v>
      </c>
      <c r="F2333" s="76">
        <v>39.237777078247433</v>
      </c>
      <c r="G2333" s="77">
        <v>3</v>
      </c>
      <c r="H2333" s="80">
        <f t="shared" si="144"/>
        <v>39.237777078247433</v>
      </c>
      <c r="I2333" s="80">
        <f t="shared" si="145"/>
        <v>541.89098562418189</v>
      </c>
      <c r="K2333" s="80">
        <f t="shared" si="146"/>
        <v>541.89098562418189</v>
      </c>
      <c r="L2333" s="80">
        <f t="shared" si="147"/>
        <v>541.89098562418189</v>
      </c>
    </row>
    <row r="2334" spans="1:12" x14ac:dyDescent="0.8">
      <c r="A2334" s="74">
        <v>2333</v>
      </c>
      <c r="B2334" s="75">
        <v>-268653.24530786532</v>
      </c>
      <c r="C2334" s="76">
        <v>40.173695055041996</v>
      </c>
      <c r="D2334" s="76">
        <v>31.285014255534296</v>
      </c>
      <c r="E2334" s="76">
        <v>500.32156181544957</v>
      </c>
      <c r="F2334" s="76">
        <v>49.113963766016226</v>
      </c>
      <c r="G2334" s="77">
        <v>3</v>
      </c>
      <c r="H2334" s="80">
        <f t="shared" si="144"/>
        <v>49.113963766016226</v>
      </c>
      <c r="I2334" s="80">
        <f t="shared" si="145"/>
        <v>500.32156181544957</v>
      </c>
      <c r="K2334" s="80">
        <f t="shared" si="146"/>
        <v>500.32156181544957</v>
      </c>
      <c r="L2334" s="80">
        <f t="shared" si="147"/>
        <v>500.32156181544957</v>
      </c>
    </row>
    <row r="2335" spans="1:12" x14ac:dyDescent="0.8">
      <c r="A2335" s="74">
        <v>2334</v>
      </c>
      <c r="B2335" s="75">
        <v>267353.67564306478</v>
      </c>
      <c r="C2335" s="76">
        <v>36.145883811918907</v>
      </c>
      <c r="D2335" s="76">
        <v>29.449395925314249</v>
      </c>
      <c r="E2335" s="76">
        <v>541.74227355254652</v>
      </c>
      <c r="F2335" s="76">
        <v>39.791729090404232</v>
      </c>
      <c r="G2335" s="77">
        <v>2</v>
      </c>
      <c r="H2335" s="80">
        <f t="shared" si="144"/>
        <v>36.145883811918907</v>
      </c>
      <c r="I2335" s="80">
        <f t="shared" si="145"/>
        <v>1000</v>
      </c>
      <c r="K2335" s="80">
        <f t="shared" si="146"/>
        <v>0</v>
      </c>
      <c r="L2335" s="80" t="str">
        <f t="shared" si="147"/>
        <v/>
      </c>
    </row>
    <row r="2336" spans="1:12" x14ac:dyDescent="0.8">
      <c r="A2336" s="74">
        <v>2335</v>
      </c>
      <c r="B2336" s="75">
        <v>-112166.62801505881</v>
      </c>
      <c r="C2336" s="76">
        <v>42.216394107222712</v>
      </c>
      <c r="D2336" s="76">
        <v>26.265859332645643</v>
      </c>
      <c r="E2336" s="76">
        <v>613.17813655567579</v>
      </c>
      <c r="F2336" s="76">
        <v>41.719329169981037</v>
      </c>
      <c r="G2336" s="77">
        <v>3</v>
      </c>
      <c r="H2336" s="80">
        <f t="shared" si="144"/>
        <v>41.719329169981037</v>
      </c>
      <c r="I2336" s="80">
        <f t="shared" si="145"/>
        <v>613.17813655567579</v>
      </c>
      <c r="K2336" s="80">
        <f t="shared" si="146"/>
        <v>613.17813655567579</v>
      </c>
      <c r="L2336" s="80">
        <f t="shared" si="147"/>
        <v>613.17813655567579</v>
      </c>
    </row>
    <row r="2337" spans="1:12" x14ac:dyDescent="0.8">
      <c r="A2337" s="74">
        <v>2336</v>
      </c>
      <c r="B2337" s="75">
        <v>444064.25356799643</v>
      </c>
      <c r="C2337" s="76">
        <v>26.529741005903503</v>
      </c>
      <c r="D2337" s="76">
        <v>29.672489177519914</v>
      </c>
      <c r="E2337" s="76">
        <v>480.77334214984273</v>
      </c>
      <c r="F2337" s="76">
        <v>35.876178502784043</v>
      </c>
      <c r="G2337" s="77">
        <v>1</v>
      </c>
      <c r="H2337" s="80">
        <f t="shared" si="144"/>
        <v>29.672489177519914</v>
      </c>
      <c r="I2337" s="80">
        <f t="shared" si="145"/>
        <v>1000</v>
      </c>
      <c r="K2337" s="80">
        <f t="shared" si="146"/>
        <v>0</v>
      </c>
      <c r="L2337" s="80" t="str">
        <f t="shared" si="147"/>
        <v/>
      </c>
    </row>
    <row r="2338" spans="1:12" x14ac:dyDescent="0.8">
      <c r="A2338" s="74">
        <v>2337</v>
      </c>
      <c r="B2338" s="75">
        <v>247162.96957276785</v>
      </c>
      <c r="C2338" s="76">
        <v>36.663766719701776</v>
      </c>
      <c r="D2338" s="76">
        <v>26.025062661122185</v>
      </c>
      <c r="E2338" s="76">
        <v>455.77050840875455</v>
      </c>
      <c r="F2338" s="76">
        <v>40.003088798987477</v>
      </c>
      <c r="G2338" s="77">
        <v>2</v>
      </c>
      <c r="H2338" s="80">
        <f t="shared" si="144"/>
        <v>36.663766719701776</v>
      </c>
      <c r="I2338" s="80">
        <f t="shared" si="145"/>
        <v>1000</v>
      </c>
      <c r="K2338" s="80">
        <f t="shared" si="146"/>
        <v>0</v>
      </c>
      <c r="L2338" s="80" t="str">
        <f t="shared" si="147"/>
        <v/>
      </c>
    </row>
    <row r="2339" spans="1:12" x14ac:dyDescent="0.8">
      <c r="A2339" s="74">
        <v>2338</v>
      </c>
      <c r="B2339" s="75">
        <v>255037.91419266909</v>
      </c>
      <c r="C2339" s="76">
        <v>37.897446098574385</v>
      </c>
      <c r="D2339" s="76">
        <v>26.053025707171265</v>
      </c>
      <c r="E2339" s="76">
        <v>508.62253931107699</v>
      </c>
      <c r="F2339" s="76">
        <v>41.796928226209836</v>
      </c>
      <c r="G2339" s="77">
        <v>2</v>
      </c>
      <c r="H2339" s="80">
        <f t="shared" si="144"/>
        <v>37.897446098574385</v>
      </c>
      <c r="I2339" s="80">
        <f t="shared" si="145"/>
        <v>1000</v>
      </c>
      <c r="K2339" s="80">
        <f t="shared" si="146"/>
        <v>0</v>
      </c>
      <c r="L2339" s="80" t="str">
        <f t="shared" si="147"/>
        <v/>
      </c>
    </row>
    <row r="2340" spans="1:12" x14ac:dyDescent="0.8">
      <c r="A2340" s="74">
        <v>2339</v>
      </c>
      <c r="B2340" s="75">
        <v>-263597.42453298206</v>
      </c>
      <c r="C2340" s="76">
        <v>41.778921609517965</v>
      </c>
      <c r="D2340" s="76">
        <v>25.888330534829734</v>
      </c>
      <c r="E2340" s="76">
        <v>476.40388638037177</v>
      </c>
      <c r="F2340" s="76">
        <v>50.069695059942219</v>
      </c>
      <c r="G2340" s="77">
        <v>3</v>
      </c>
      <c r="H2340" s="80">
        <f t="shared" si="144"/>
        <v>50.069695059942219</v>
      </c>
      <c r="I2340" s="80">
        <f t="shared" si="145"/>
        <v>476.40388638037177</v>
      </c>
      <c r="K2340" s="80">
        <f t="shared" si="146"/>
        <v>476.40388638037177</v>
      </c>
      <c r="L2340" s="80">
        <f t="shared" si="147"/>
        <v>476.40388638037177</v>
      </c>
    </row>
    <row r="2341" spans="1:12" x14ac:dyDescent="0.8">
      <c r="A2341" s="74">
        <v>2340</v>
      </c>
      <c r="B2341" s="75">
        <v>-284460.64830616792</v>
      </c>
      <c r="C2341" s="76">
        <v>31.91445021290378</v>
      </c>
      <c r="D2341" s="76">
        <v>30.025661790195972</v>
      </c>
      <c r="E2341" s="76">
        <v>606.32080917618123</v>
      </c>
      <c r="F2341" s="76">
        <v>51.856593837003324</v>
      </c>
      <c r="G2341" s="77">
        <v>3</v>
      </c>
      <c r="H2341" s="80">
        <f t="shared" si="144"/>
        <v>51.856593837003324</v>
      </c>
      <c r="I2341" s="80">
        <f t="shared" si="145"/>
        <v>606.32080917618123</v>
      </c>
      <c r="K2341" s="80">
        <f t="shared" si="146"/>
        <v>606.32080917618123</v>
      </c>
      <c r="L2341" s="80">
        <f t="shared" si="147"/>
        <v>606.32080917618123</v>
      </c>
    </row>
    <row r="2342" spans="1:12" x14ac:dyDescent="0.8">
      <c r="A2342" s="74">
        <v>2341</v>
      </c>
      <c r="B2342" s="75">
        <v>307626.06088759867</v>
      </c>
      <c r="C2342" s="76">
        <v>35.104990226864331</v>
      </c>
      <c r="D2342" s="76">
        <v>27.386013303184903</v>
      </c>
      <c r="E2342" s="76">
        <v>665.25422695437567</v>
      </c>
      <c r="F2342" s="76">
        <v>47.670128929620034</v>
      </c>
      <c r="G2342" s="77">
        <v>2</v>
      </c>
      <c r="H2342" s="80">
        <f t="shared" si="144"/>
        <v>35.104990226864331</v>
      </c>
      <c r="I2342" s="80">
        <f t="shared" si="145"/>
        <v>1000</v>
      </c>
      <c r="K2342" s="80">
        <f t="shared" si="146"/>
        <v>0</v>
      </c>
      <c r="L2342" s="80" t="str">
        <f t="shared" si="147"/>
        <v/>
      </c>
    </row>
    <row r="2343" spans="1:12" x14ac:dyDescent="0.8">
      <c r="A2343" s="74">
        <v>2342</v>
      </c>
      <c r="B2343" s="75">
        <v>586496.56327363453</v>
      </c>
      <c r="C2343" s="76">
        <v>30.992361247936067</v>
      </c>
      <c r="D2343" s="76">
        <v>25.557193968627761</v>
      </c>
      <c r="E2343" s="76">
        <v>595.16391154841608</v>
      </c>
      <c r="F2343" s="76">
        <v>36.822800086519877</v>
      </c>
      <c r="G2343" s="77">
        <v>1</v>
      </c>
      <c r="H2343" s="80">
        <f t="shared" si="144"/>
        <v>25.557193968627761</v>
      </c>
      <c r="I2343" s="80">
        <f t="shared" si="145"/>
        <v>1000</v>
      </c>
      <c r="K2343" s="80">
        <f t="shared" si="146"/>
        <v>0</v>
      </c>
      <c r="L2343" s="80" t="str">
        <f t="shared" si="147"/>
        <v/>
      </c>
    </row>
    <row r="2344" spans="1:12" x14ac:dyDescent="0.8">
      <c r="A2344" s="74">
        <v>2343</v>
      </c>
      <c r="B2344" s="75">
        <v>365964.00260041025</v>
      </c>
      <c r="C2344" s="76">
        <v>45.137612817121465</v>
      </c>
      <c r="D2344" s="76">
        <v>31.014715703895202</v>
      </c>
      <c r="E2344" s="76">
        <v>521.61238714617912</v>
      </c>
      <c r="F2344" s="76">
        <v>38.500973691061681</v>
      </c>
      <c r="G2344" s="77">
        <v>1</v>
      </c>
      <c r="H2344" s="80">
        <f t="shared" si="144"/>
        <v>31.014715703895202</v>
      </c>
      <c r="I2344" s="80">
        <f t="shared" si="145"/>
        <v>1000</v>
      </c>
      <c r="K2344" s="80">
        <f t="shared" si="146"/>
        <v>0</v>
      </c>
      <c r="L2344" s="80" t="str">
        <f t="shared" si="147"/>
        <v/>
      </c>
    </row>
    <row r="2345" spans="1:12" x14ac:dyDescent="0.8">
      <c r="A2345" s="74">
        <v>2344</v>
      </c>
      <c r="B2345" s="75">
        <v>518037.27895410708</v>
      </c>
      <c r="C2345" s="76">
        <v>27.916844236732437</v>
      </c>
      <c r="D2345" s="76">
        <v>25.233774832935801</v>
      </c>
      <c r="E2345" s="76">
        <v>668.35834574088403</v>
      </c>
      <c r="F2345" s="76">
        <v>33.220789791764659</v>
      </c>
      <c r="G2345" s="77">
        <v>2</v>
      </c>
      <c r="H2345" s="80">
        <f t="shared" si="144"/>
        <v>27.916844236732437</v>
      </c>
      <c r="I2345" s="80">
        <f t="shared" si="145"/>
        <v>1000</v>
      </c>
      <c r="K2345" s="80">
        <f t="shared" si="146"/>
        <v>0</v>
      </c>
      <c r="L2345" s="80" t="str">
        <f t="shared" si="147"/>
        <v/>
      </c>
    </row>
    <row r="2346" spans="1:12" x14ac:dyDescent="0.8">
      <c r="A2346" s="74">
        <v>2345</v>
      </c>
      <c r="B2346" s="75">
        <v>295593.5717747584</v>
      </c>
      <c r="C2346" s="76">
        <v>36.09169244096681</v>
      </c>
      <c r="D2346" s="76">
        <v>24.862443889426601</v>
      </c>
      <c r="E2346" s="76">
        <v>622.95468671883646</v>
      </c>
      <c r="F2346" s="76">
        <v>32.455051193959036</v>
      </c>
      <c r="G2346" s="77">
        <v>2</v>
      </c>
      <c r="H2346" s="80">
        <f t="shared" si="144"/>
        <v>36.09169244096681</v>
      </c>
      <c r="I2346" s="80">
        <f t="shared" si="145"/>
        <v>1000</v>
      </c>
      <c r="K2346" s="80">
        <f t="shared" si="146"/>
        <v>0</v>
      </c>
      <c r="L2346" s="80" t="str">
        <f t="shared" si="147"/>
        <v/>
      </c>
    </row>
    <row r="2347" spans="1:12" x14ac:dyDescent="0.8">
      <c r="A2347" s="74">
        <v>2346</v>
      </c>
      <c r="B2347" s="75">
        <v>-15089.859029947082</v>
      </c>
      <c r="C2347" s="76">
        <v>32.015988368637281</v>
      </c>
      <c r="D2347" s="76">
        <v>29.299021574758417</v>
      </c>
      <c r="E2347" s="76">
        <v>495.14097020464135</v>
      </c>
      <c r="F2347" s="76">
        <v>31.252537075412967</v>
      </c>
      <c r="G2347" s="77">
        <v>3</v>
      </c>
      <c r="H2347" s="80">
        <f t="shared" si="144"/>
        <v>31.252537075412967</v>
      </c>
      <c r="I2347" s="80">
        <f t="shared" si="145"/>
        <v>495.14097020464135</v>
      </c>
      <c r="K2347" s="80">
        <f t="shared" si="146"/>
        <v>495.14097020464135</v>
      </c>
      <c r="L2347" s="80">
        <f t="shared" si="147"/>
        <v>495.14097020464135</v>
      </c>
    </row>
    <row r="2348" spans="1:12" x14ac:dyDescent="0.8">
      <c r="A2348" s="74">
        <v>2347</v>
      </c>
      <c r="B2348" s="75">
        <v>496564.8108732691</v>
      </c>
      <c r="C2348" s="76">
        <v>36.273294380978946</v>
      </c>
      <c r="D2348" s="76">
        <v>26.637069451323768</v>
      </c>
      <c r="E2348" s="76">
        <v>689.25006552898253</v>
      </c>
      <c r="F2348" s="76">
        <v>38.365915704554503</v>
      </c>
      <c r="G2348" s="77">
        <v>1</v>
      </c>
      <c r="H2348" s="80">
        <f t="shared" si="144"/>
        <v>26.637069451323768</v>
      </c>
      <c r="I2348" s="80">
        <f t="shared" si="145"/>
        <v>1000</v>
      </c>
      <c r="K2348" s="80">
        <f t="shared" si="146"/>
        <v>0</v>
      </c>
      <c r="L2348" s="80" t="str">
        <f t="shared" si="147"/>
        <v/>
      </c>
    </row>
    <row r="2349" spans="1:12" x14ac:dyDescent="0.8">
      <c r="A2349" s="74">
        <v>2348</v>
      </c>
      <c r="B2349" s="75">
        <v>278048.70535172033</v>
      </c>
      <c r="C2349" s="76">
        <v>36.388023057310953</v>
      </c>
      <c r="D2349" s="76">
        <v>28.57301215078968</v>
      </c>
      <c r="E2349" s="76">
        <v>555.30435530255181</v>
      </c>
      <c r="F2349" s="76">
        <v>33.199359380444875</v>
      </c>
      <c r="G2349" s="77">
        <v>2</v>
      </c>
      <c r="H2349" s="80">
        <f t="shared" si="144"/>
        <v>36.388023057310953</v>
      </c>
      <c r="I2349" s="80">
        <f t="shared" si="145"/>
        <v>1000</v>
      </c>
      <c r="K2349" s="80">
        <f t="shared" si="146"/>
        <v>0</v>
      </c>
      <c r="L2349" s="80" t="str">
        <f t="shared" si="147"/>
        <v/>
      </c>
    </row>
    <row r="2350" spans="1:12" x14ac:dyDescent="0.8">
      <c r="A2350" s="74">
        <v>2349</v>
      </c>
      <c r="B2350" s="75">
        <v>610397.27946598292</v>
      </c>
      <c r="C2350" s="76">
        <v>43.713177973966296</v>
      </c>
      <c r="D2350" s="76">
        <v>27.777016741339256</v>
      </c>
      <c r="E2350" s="76">
        <v>610.09717784499799</v>
      </c>
      <c r="F2350" s="76">
        <v>37.59132594319793</v>
      </c>
      <c r="G2350" s="77">
        <v>1</v>
      </c>
      <c r="H2350" s="80">
        <f t="shared" si="144"/>
        <v>27.777016741339256</v>
      </c>
      <c r="I2350" s="80">
        <f t="shared" si="145"/>
        <v>1000</v>
      </c>
      <c r="K2350" s="80">
        <f t="shared" si="146"/>
        <v>0</v>
      </c>
      <c r="L2350" s="80" t="str">
        <f t="shared" si="147"/>
        <v/>
      </c>
    </row>
    <row r="2351" spans="1:12" x14ac:dyDescent="0.8">
      <c r="A2351" s="74">
        <v>2350</v>
      </c>
      <c r="B2351" s="75">
        <v>-67056.736832815455</v>
      </c>
      <c r="C2351" s="76">
        <v>47.392737502745476</v>
      </c>
      <c r="D2351" s="76">
        <v>28.116010809730067</v>
      </c>
      <c r="E2351" s="76">
        <v>699.92327985826591</v>
      </c>
      <c r="F2351" s="76">
        <v>41.535302727100806</v>
      </c>
      <c r="G2351" s="77">
        <v>2</v>
      </c>
      <c r="H2351" s="80">
        <f t="shared" si="144"/>
        <v>47.392737502745476</v>
      </c>
      <c r="I2351" s="80">
        <f t="shared" si="145"/>
        <v>1000</v>
      </c>
      <c r="K2351" s="80">
        <f t="shared" si="146"/>
        <v>0</v>
      </c>
      <c r="L2351" s="80" t="str">
        <f t="shared" si="147"/>
        <v/>
      </c>
    </row>
    <row r="2352" spans="1:12" x14ac:dyDescent="0.8">
      <c r="A2352" s="74">
        <v>2351</v>
      </c>
      <c r="B2352" s="75">
        <v>284917.17016974976</v>
      </c>
      <c r="C2352" s="76">
        <v>37.325895294210341</v>
      </c>
      <c r="D2352" s="76">
        <v>25.672618007594771</v>
      </c>
      <c r="E2352" s="76">
        <v>557.11655038579215</v>
      </c>
      <c r="F2352" s="76">
        <v>44.824602318057103</v>
      </c>
      <c r="G2352" s="77">
        <v>2</v>
      </c>
      <c r="H2352" s="80">
        <f t="shared" si="144"/>
        <v>37.325895294210341</v>
      </c>
      <c r="I2352" s="80">
        <f t="shared" si="145"/>
        <v>1000</v>
      </c>
      <c r="K2352" s="80">
        <f t="shared" si="146"/>
        <v>0</v>
      </c>
      <c r="L2352" s="80" t="str">
        <f t="shared" si="147"/>
        <v/>
      </c>
    </row>
    <row r="2353" spans="1:12" x14ac:dyDescent="0.8">
      <c r="A2353" s="74">
        <v>2352</v>
      </c>
      <c r="B2353" s="75">
        <v>242443.06487518107</v>
      </c>
      <c r="C2353" s="76">
        <v>35.0120308501984</v>
      </c>
      <c r="D2353" s="76">
        <v>27.219664752548123</v>
      </c>
      <c r="E2353" s="76">
        <v>508.04224621969831</v>
      </c>
      <c r="F2353" s="76">
        <v>43.12749634076976</v>
      </c>
      <c r="G2353" s="77">
        <v>2</v>
      </c>
      <c r="H2353" s="80">
        <f t="shared" si="144"/>
        <v>35.0120308501984</v>
      </c>
      <c r="I2353" s="80">
        <f t="shared" si="145"/>
        <v>1000</v>
      </c>
      <c r="K2353" s="80">
        <f t="shared" si="146"/>
        <v>0</v>
      </c>
      <c r="L2353" s="80" t="str">
        <f t="shared" si="147"/>
        <v/>
      </c>
    </row>
    <row r="2354" spans="1:12" x14ac:dyDescent="0.8">
      <c r="A2354" s="74">
        <v>2353</v>
      </c>
      <c r="B2354" s="75">
        <v>126665.29354041535</v>
      </c>
      <c r="C2354" s="76">
        <v>38.442777014194462</v>
      </c>
      <c r="D2354" s="76">
        <v>28.407510742824268</v>
      </c>
      <c r="E2354" s="76">
        <v>572.54786120368965</v>
      </c>
      <c r="F2354" s="76">
        <v>32.67343633364203</v>
      </c>
      <c r="G2354" s="77">
        <v>2</v>
      </c>
      <c r="H2354" s="80">
        <f t="shared" si="144"/>
        <v>38.442777014194462</v>
      </c>
      <c r="I2354" s="80">
        <f t="shared" si="145"/>
        <v>1000</v>
      </c>
      <c r="K2354" s="80">
        <f t="shared" si="146"/>
        <v>0</v>
      </c>
      <c r="L2354" s="80" t="str">
        <f t="shared" si="147"/>
        <v/>
      </c>
    </row>
    <row r="2355" spans="1:12" x14ac:dyDescent="0.8">
      <c r="A2355" s="74">
        <v>2354</v>
      </c>
      <c r="B2355" s="75">
        <v>425285.8514616238</v>
      </c>
      <c r="C2355" s="76">
        <v>47.259655266247691</v>
      </c>
      <c r="D2355" s="76">
        <v>30.615463185108869</v>
      </c>
      <c r="E2355" s="76">
        <v>459.94323896243134</v>
      </c>
      <c r="F2355" s="76">
        <v>42.343072695621423</v>
      </c>
      <c r="G2355" s="77">
        <v>1</v>
      </c>
      <c r="H2355" s="80">
        <f t="shared" si="144"/>
        <v>30.615463185108869</v>
      </c>
      <c r="I2355" s="80">
        <f t="shared" si="145"/>
        <v>1000</v>
      </c>
      <c r="K2355" s="80">
        <f t="shared" si="146"/>
        <v>0</v>
      </c>
      <c r="L2355" s="80" t="str">
        <f t="shared" si="147"/>
        <v/>
      </c>
    </row>
    <row r="2356" spans="1:12" x14ac:dyDescent="0.8">
      <c r="A2356" s="74">
        <v>2355</v>
      </c>
      <c r="B2356" s="75">
        <v>369148.95820852555</v>
      </c>
      <c r="C2356" s="76">
        <v>35.106519770601757</v>
      </c>
      <c r="D2356" s="76">
        <v>24.50298331739608</v>
      </c>
      <c r="E2356" s="76">
        <v>596.49461114657834</v>
      </c>
      <c r="F2356" s="76">
        <v>42.681647950886116</v>
      </c>
      <c r="G2356" s="77">
        <v>2</v>
      </c>
      <c r="H2356" s="80">
        <f t="shared" si="144"/>
        <v>35.106519770601757</v>
      </c>
      <c r="I2356" s="80">
        <f t="shared" si="145"/>
        <v>1000</v>
      </c>
      <c r="K2356" s="80">
        <f t="shared" si="146"/>
        <v>0</v>
      </c>
      <c r="L2356" s="80" t="str">
        <f t="shared" si="147"/>
        <v/>
      </c>
    </row>
    <row r="2357" spans="1:12" x14ac:dyDescent="0.8">
      <c r="A2357" s="74">
        <v>2356</v>
      </c>
      <c r="B2357" s="75">
        <v>206878.07312858198</v>
      </c>
      <c r="C2357" s="76">
        <v>32.702375902111967</v>
      </c>
      <c r="D2357" s="76">
        <v>29.185681933293353</v>
      </c>
      <c r="E2357" s="76">
        <v>643.12232267628428</v>
      </c>
      <c r="F2357" s="76">
        <v>37.475744066100134</v>
      </c>
      <c r="G2357" s="77">
        <v>2</v>
      </c>
      <c r="H2357" s="80">
        <f t="shared" si="144"/>
        <v>32.702375902111967</v>
      </c>
      <c r="I2357" s="80">
        <f t="shared" si="145"/>
        <v>1000</v>
      </c>
      <c r="K2357" s="80">
        <f t="shared" si="146"/>
        <v>0</v>
      </c>
      <c r="L2357" s="80" t="str">
        <f t="shared" si="147"/>
        <v/>
      </c>
    </row>
    <row r="2358" spans="1:12" x14ac:dyDescent="0.8">
      <c r="A2358" s="74">
        <v>2357</v>
      </c>
      <c r="B2358" s="75">
        <v>41038.709367612377</v>
      </c>
      <c r="C2358" s="76">
        <v>40.157664615232314</v>
      </c>
      <c r="D2358" s="76">
        <v>26.966884278361356</v>
      </c>
      <c r="E2358" s="76">
        <v>721.2673528198336</v>
      </c>
      <c r="F2358" s="76">
        <v>46.238729877654499</v>
      </c>
      <c r="G2358" s="77">
        <v>2</v>
      </c>
      <c r="H2358" s="80">
        <f t="shared" si="144"/>
        <v>40.157664615232314</v>
      </c>
      <c r="I2358" s="80">
        <f t="shared" si="145"/>
        <v>1000</v>
      </c>
      <c r="K2358" s="80">
        <f t="shared" si="146"/>
        <v>0</v>
      </c>
      <c r="L2358" s="80" t="str">
        <f t="shared" si="147"/>
        <v/>
      </c>
    </row>
    <row r="2359" spans="1:12" x14ac:dyDescent="0.8">
      <c r="A2359" s="74">
        <v>2358</v>
      </c>
      <c r="B2359" s="75">
        <v>-174669.94353867229</v>
      </c>
      <c r="C2359" s="76">
        <v>38.36241819257107</v>
      </c>
      <c r="D2359" s="76">
        <v>28.558813651825336</v>
      </c>
      <c r="E2359" s="76">
        <v>463.42032407630813</v>
      </c>
      <c r="F2359" s="76">
        <v>41.240684537345537</v>
      </c>
      <c r="G2359" s="77">
        <v>3</v>
      </c>
      <c r="H2359" s="80">
        <f t="shared" si="144"/>
        <v>41.240684537345537</v>
      </c>
      <c r="I2359" s="80">
        <f t="shared" si="145"/>
        <v>463.42032407630813</v>
      </c>
      <c r="K2359" s="80">
        <f t="shared" si="146"/>
        <v>463.42032407630813</v>
      </c>
      <c r="L2359" s="80">
        <f t="shared" si="147"/>
        <v>463.42032407630813</v>
      </c>
    </row>
    <row r="2360" spans="1:12" x14ac:dyDescent="0.8">
      <c r="A2360" s="74">
        <v>2359</v>
      </c>
      <c r="B2360" s="75">
        <v>214581.09218187956</v>
      </c>
      <c r="C2360" s="76">
        <v>40.290100824869789</v>
      </c>
      <c r="D2360" s="76">
        <v>24.069933936770965</v>
      </c>
      <c r="E2360" s="76">
        <v>679.89057144470303</v>
      </c>
      <c r="F2360" s="76">
        <v>48.61851907839911</v>
      </c>
      <c r="G2360" s="77">
        <v>2</v>
      </c>
      <c r="H2360" s="80">
        <f t="shared" si="144"/>
        <v>40.290100824869789</v>
      </c>
      <c r="I2360" s="80">
        <f t="shared" si="145"/>
        <v>1000</v>
      </c>
      <c r="K2360" s="80">
        <f t="shared" si="146"/>
        <v>0</v>
      </c>
      <c r="L2360" s="80" t="str">
        <f t="shared" si="147"/>
        <v/>
      </c>
    </row>
    <row r="2361" spans="1:12" x14ac:dyDescent="0.8">
      <c r="A2361" s="74">
        <v>2360</v>
      </c>
      <c r="B2361" s="75">
        <v>-124442.37430300587</v>
      </c>
      <c r="C2361" s="76">
        <v>36.992128902529942</v>
      </c>
      <c r="D2361" s="76">
        <v>29.219452107806418</v>
      </c>
      <c r="E2361" s="76">
        <v>573.4802989326048</v>
      </c>
      <c r="F2361" s="76">
        <v>37.952174629657719</v>
      </c>
      <c r="G2361" s="77">
        <v>3</v>
      </c>
      <c r="H2361" s="80">
        <f t="shared" si="144"/>
        <v>37.952174629657719</v>
      </c>
      <c r="I2361" s="80">
        <f t="shared" si="145"/>
        <v>573.4802989326048</v>
      </c>
      <c r="K2361" s="80">
        <f t="shared" si="146"/>
        <v>573.4802989326048</v>
      </c>
      <c r="L2361" s="80">
        <f t="shared" si="147"/>
        <v>573.4802989326048</v>
      </c>
    </row>
    <row r="2362" spans="1:12" x14ac:dyDescent="0.8">
      <c r="A2362" s="74">
        <v>2361</v>
      </c>
      <c r="B2362" s="75">
        <v>514721.94841125864</v>
      </c>
      <c r="C2362" s="76">
        <v>40.251669838370617</v>
      </c>
      <c r="D2362" s="76">
        <v>26.793441282603951</v>
      </c>
      <c r="E2362" s="76">
        <v>482.94409350187175</v>
      </c>
      <c r="F2362" s="76">
        <v>36.402349239682962</v>
      </c>
      <c r="G2362" s="77">
        <v>1</v>
      </c>
      <c r="H2362" s="80">
        <f t="shared" si="144"/>
        <v>26.793441282603951</v>
      </c>
      <c r="I2362" s="80">
        <f t="shared" si="145"/>
        <v>1000</v>
      </c>
      <c r="K2362" s="80">
        <f t="shared" si="146"/>
        <v>0</v>
      </c>
      <c r="L2362" s="80" t="str">
        <f t="shared" si="147"/>
        <v/>
      </c>
    </row>
    <row r="2363" spans="1:12" x14ac:dyDescent="0.8">
      <c r="A2363" s="74">
        <v>2362</v>
      </c>
      <c r="B2363" s="75">
        <v>265397.58758073975</v>
      </c>
      <c r="C2363" s="76">
        <v>32.720232671747951</v>
      </c>
      <c r="D2363" s="76">
        <v>27.255278306868302</v>
      </c>
      <c r="E2363" s="76">
        <v>458.77503533265349</v>
      </c>
      <c r="F2363" s="76">
        <v>34.333820628507361</v>
      </c>
      <c r="G2363" s="77">
        <v>2</v>
      </c>
      <c r="H2363" s="80">
        <f t="shared" si="144"/>
        <v>32.720232671747951</v>
      </c>
      <c r="I2363" s="80">
        <f t="shared" si="145"/>
        <v>1000</v>
      </c>
      <c r="K2363" s="80">
        <f t="shared" si="146"/>
        <v>0</v>
      </c>
      <c r="L2363" s="80" t="str">
        <f t="shared" si="147"/>
        <v/>
      </c>
    </row>
    <row r="2364" spans="1:12" x14ac:dyDescent="0.8">
      <c r="A2364" s="74">
        <v>2363</v>
      </c>
      <c r="B2364" s="75">
        <v>332131.17946429434</v>
      </c>
      <c r="C2364" s="76">
        <v>35.180282348035384</v>
      </c>
      <c r="D2364" s="76">
        <v>33.520742643349386</v>
      </c>
      <c r="E2364" s="76">
        <v>537.04563357679012</v>
      </c>
      <c r="F2364" s="76">
        <v>38.817604798195248</v>
      </c>
      <c r="G2364" s="77">
        <v>2</v>
      </c>
      <c r="H2364" s="80">
        <f t="shared" si="144"/>
        <v>35.180282348035384</v>
      </c>
      <c r="I2364" s="80">
        <f t="shared" si="145"/>
        <v>1000</v>
      </c>
      <c r="K2364" s="80">
        <f t="shared" si="146"/>
        <v>0</v>
      </c>
      <c r="L2364" s="80" t="str">
        <f t="shared" si="147"/>
        <v/>
      </c>
    </row>
    <row r="2365" spans="1:12" x14ac:dyDescent="0.8">
      <c r="A2365" s="74">
        <v>2364</v>
      </c>
      <c r="B2365" s="75">
        <v>343885.17755904025</v>
      </c>
      <c r="C2365" s="76">
        <v>32.597991001687681</v>
      </c>
      <c r="D2365" s="76">
        <v>31.719025565066985</v>
      </c>
      <c r="E2365" s="76">
        <v>592.18286894639232</v>
      </c>
      <c r="F2365" s="76">
        <v>45.012813350891832</v>
      </c>
      <c r="G2365" s="77">
        <v>2</v>
      </c>
      <c r="H2365" s="80">
        <f t="shared" si="144"/>
        <v>32.597991001687681</v>
      </c>
      <c r="I2365" s="80">
        <f t="shared" si="145"/>
        <v>1000</v>
      </c>
      <c r="K2365" s="80">
        <f t="shared" si="146"/>
        <v>0</v>
      </c>
      <c r="L2365" s="80" t="str">
        <f t="shared" si="147"/>
        <v/>
      </c>
    </row>
    <row r="2366" spans="1:12" x14ac:dyDescent="0.8">
      <c r="A2366" s="74">
        <v>2365</v>
      </c>
      <c r="B2366" s="75">
        <v>-170106.24373689992</v>
      </c>
      <c r="C2366" s="76">
        <v>31.35769123340209</v>
      </c>
      <c r="D2366" s="76">
        <v>26.537752849483024</v>
      </c>
      <c r="E2366" s="76">
        <v>627.24580997977159</v>
      </c>
      <c r="F2366" s="76">
        <v>45.170488559379478</v>
      </c>
      <c r="G2366" s="77">
        <v>3</v>
      </c>
      <c r="H2366" s="80">
        <f t="shared" si="144"/>
        <v>45.170488559379478</v>
      </c>
      <c r="I2366" s="80">
        <f t="shared" si="145"/>
        <v>627.24580997977159</v>
      </c>
      <c r="K2366" s="80">
        <f t="shared" si="146"/>
        <v>627.24580997977159</v>
      </c>
      <c r="L2366" s="80">
        <f t="shared" si="147"/>
        <v>627.24580997977159</v>
      </c>
    </row>
    <row r="2367" spans="1:12" x14ac:dyDescent="0.8">
      <c r="A2367" s="74">
        <v>2366</v>
      </c>
      <c r="B2367" s="75">
        <v>486521.31788492855</v>
      </c>
      <c r="C2367" s="76">
        <v>34.6910471198983</v>
      </c>
      <c r="D2367" s="76">
        <v>26.785083472048278</v>
      </c>
      <c r="E2367" s="76">
        <v>618.39192416355922</v>
      </c>
      <c r="F2367" s="76">
        <v>38.220418190744439</v>
      </c>
      <c r="G2367" s="77">
        <v>1</v>
      </c>
      <c r="H2367" s="80">
        <f t="shared" si="144"/>
        <v>26.785083472048278</v>
      </c>
      <c r="I2367" s="80">
        <f t="shared" si="145"/>
        <v>1000</v>
      </c>
      <c r="K2367" s="80">
        <f t="shared" si="146"/>
        <v>0</v>
      </c>
      <c r="L2367" s="80" t="str">
        <f t="shared" si="147"/>
        <v/>
      </c>
    </row>
    <row r="2368" spans="1:12" x14ac:dyDescent="0.8">
      <c r="A2368" s="74">
        <v>2367</v>
      </c>
      <c r="B2368" s="75">
        <v>594538.05628798017</v>
      </c>
      <c r="C2368" s="76">
        <v>26.347970256188002</v>
      </c>
      <c r="D2368" s="76">
        <v>28.580602860867671</v>
      </c>
      <c r="E2368" s="76">
        <v>539.23957464516263</v>
      </c>
      <c r="F2368" s="76">
        <v>51.553303708740856</v>
      </c>
      <c r="G2368" s="77">
        <v>1</v>
      </c>
      <c r="H2368" s="80">
        <f t="shared" si="144"/>
        <v>28.580602860867671</v>
      </c>
      <c r="I2368" s="80">
        <f t="shared" si="145"/>
        <v>1000</v>
      </c>
      <c r="K2368" s="80">
        <f t="shared" si="146"/>
        <v>0</v>
      </c>
      <c r="L2368" s="80" t="str">
        <f t="shared" si="147"/>
        <v/>
      </c>
    </row>
    <row r="2369" spans="1:12" x14ac:dyDescent="0.8">
      <c r="A2369" s="74">
        <v>2368</v>
      </c>
      <c r="B2369" s="75">
        <v>425321.71408765391</v>
      </c>
      <c r="C2369" s="76">
        <v>43.916972114672376</v>
      </c>
      <c r="D2369" s="76">
        <v>25.619429829444506</v>
      </c>
      <c r="E2369" s="76">
        <v>454.11732820464232</v>
      </c>
      <c r="F2369" s="76">
        <v>40.914167694067061</v>
      </c>
      <c r="G2369" s="77">
        <v>1</v>
      </c>
      <c r="H2369" s="80">
        <f t="shared" si="144"/>
        <v>25.619429829444506</v>
      </c>
      <c r="I2369" s="80">
        <f t="shared" si="145"/>
        <v>1000</v>
      </c>
      <c r="K2369" s="80">
        <f t="shared" si="146"/>
        <v>0</v>
      </c>
      <c r="L2369" s="80" t="str">
        <f t="shared" si="147"/>
        <v/>
      </c>
    </row>
    <row r="2370" spans="1:12" x14ac:dyDescent="0.8">
      <c r="A2370" s="74">
        <v>2369</v>
      </c>
      <c r="B2370" s="75">
        <v>33440.068653118331</v>
      </c>
      <c r="C2370" s="76">
        <v>43.835900482371912</v>
      </c>
      <c r="D2370" s="76">
        <v>31.34944225369523</v>
      </c>
      <c r="E2370" s="76">
        <v>458.99645607222936</v>
      </c>
      <c r="F2370" s="76">
        <v>34.880016506977164</v>
      </c>
      <c r="G2370" s="77">
        <v>2</v>
      </c>
      <c r="H2370" s="80">
        <f t="shared" si="144"/>
        <v>43.835900482371912</v>
      </c>
      <c r="I2370" s="80">
        <f t="shared" si="145"/>
        <v>1000</v>
      </c>
      <c r="K2370" s="80">
        <f t="shared" si="146"/>
        <v>0</v>
      </c>
      <c r="L2370" s="80" t="str">
        <f t="shared" si="147"/>
        <v/>
      </c>
    </row>
    <row r="2371" spans="1:12" x14ac:dyDescent="0.8">
      <c r="A2371" s="74">
        <v>2370</v>
      </c>
      <c r="B2371" s="75">
        <v>555466.70909078512</v>
      </c>
      <c r="C2371" s="76">
        <v>26.194259967299516</v>
      </c>
      <c r="D2371" s="76">
        <v>29.435708684361607</v>
      </c>
      <c r="E2371" s="76">
        <v>552.4883673126858</v>
      </c>
      <c r="F2371" s="76">
        <v>35.974444327828962</v>
      </c>
      <c r="G2371" s="77">
        <v>2</v>
      </c>
      <c r="H2371" s="80">
        <f t="shared" ref="H2371:H2434" si="148">IF($G2371 = 1, $D2371, IF($G2371 = 2, $C2371, IF($G2371 = 3, $F2371)))</f>
        <v>26.194259967299516</v>
      </c>
      <c r="I2371" s="80">
        <f t="shared" ref="I2371:I2434" si="149">IF($G2371 = 1, 1000, IF($G2371 = 2, 1000, IF($G2371 = 3, $E2371)))</f>
        <v>1000</v>
      </c>
      <c r="K2371" s="80">
        <f t="shared" ref="K2371:K2434" si="150">IF($G2371 = 3, $E2371, 0)</f>
        <v>0</v>
      </c>
      <c r="L2371" s="80" t="str">
        <f t="shared" ref="L2371:L2434" si="151">IF($G2371 = 3, $E2371, "")</f>
        <v/>
      </c>
    </row>
    <row r="2372" spans="1:12" x14ac:dyDescent="0.8">
      <c r="A2372" s="74">
        <v>2371</v>
      </c>
      <c r="B2372" s="75">
        <v>437871.74741237517</v>
      </c>
      <c r="C2372" s="76">
        <v>31.14520245493145</v>
      </c>
      <c r="D2372" s="76">
        <v>33.15489698339001</v>
      </c>
      <c r="E2372" s="76">
        <v>414.7452701600306</v>
      </c>
      <c r="F2372" s="76">
        <v>38.31371670562428</v>
      </c>
      <c r="G2372" s="77">
        <v>2</v>
      </c>
      <c r="H2372" s="80">
        <f t="shared" si="148"/>
        <v>31.14520245493145</v>
      </c>
      <c r="I2372" s="80">
        <f t="shared" si="149"/>
        <v>1000</v>
      </c>
      <c r="K2372" s="80">
        <f t="shared" si="150"/>
        <v>0</v>
      </c>
      <c r="L2372" s="80" t="str">
        <f t="shared" si="151"/>
        <v/>
      </c>
    </row>
    <row r="2373" spans="1:12" x14ac:dyDescent="0.8">
      <c r="A2373" s="74">
        <v>2372</v>
      </c>
      <c r="B2373" s="75">
        <v>3700.9154925099574</v>
      </c>
      <c r="C2373" s="76">
        <v>43.875770935292664</v>
      </c>
      <c r="D2373" s="76">
        <v>26.780147806397199</v>
      </c>
      <c r="E2373" s="76">
        <v>601.9960206785247</v>
      </c>
      <c r="F2373" s="76">
        <v>38.252571235060245</v>
      </c>
      <c r="G2373" s="77">
        <v>2</v>
      </c>
      <c r="H2373" s="80">
        <f t="shared" si="148"/>
        <v>43.875770935292664</v>
      </c>
      <c r="I2373" s="80">
        <f t="shared" si="149"/>
        <v>1000</v>
      </c>
      <c r="K2373" s="80">
        <f t="shared" si="150"/>
        <v>0</v>
      </c>
      <c r="L2373" s="80" t="str">
        <f t="shared" si="151"/>
        <v/>
      </c>
    </row>
    <row r="2374" spans="1:12" x14ac:dyDescent="0.8">
      <c r="A2374" s="74">
        <v>2373</v>
      </c>
      <c r="B2374" s="75">
        <v>501822.96130530583</v>
      </c>
      <c r="C2374" s="76">
        <v>30.075562299911454</v>
      </c>
      <c r="D2374" s="76">
        <v>24.000453355538017</v>
      </c>
      <c r="E2374" s="76">
        <v>431.74381854103092</v>
      </c>
      <c r="F2374" s="76">
        <v>34.808647519071314</v>
      </c>
      <c r="G2374" s="77">
        <v>2</v>
      </c>
      <c r="H2374" s="80">
        <f t="shared" si="148"/>
        <v>30.075562299911454</v>
      </c>
      <c r="I2374" s="80">
        <f t="shared" si="149"/>
        <v>1000</v>
      </c>
      <c r="K2374" s="80">
        <f t="shared" si="150"/>
        <v>0</v>
      </c>
      <c r="L2374" s="80" t="str">
        <f t="shared" si="151"/>
        <v/>
      </c>
    </row>
    <row r="2375" spans="1:12" x14ac:dyDescent="0.8">
      <c r="A2375" s="74">
        <v>2374</v>
      </c>
      <c r="B2375" s="75">
        <v>398166.03765682946</v>
      </c>
      <c r="C2375" s="76">
        <v>31.387818712846261</v>
      </c>
      <c r="D2375" s="76">
        <v>29.093045833247182</v>
      </c>
      <c r="E2375" s="76">
        <v>493.59785820217081</v>
      </c>
      <c r="F2375" s="76">
        <v>46.884717664445098</v>
      </c>
      <c r="G2375" s="77">
        <v>2</v>
      </c>
      <c r="H2375" s="80">
        <f t="shared" si="148"/>
        <v>31.387818712846261</v>
      </c>
      <c r="I2375" s="80">
        <f t="shared" si="149"/>
        <v>1000</v>
      </c>
      <c r="K2375" s="80">
        <f t="shared" si="150"/>
        <v>0</v>
      </c>
      <c r="L2375" s="80" t="str">
        <f t="shared" si="151"/>
        <v/>
      </c>
    </row>
    <row r="2376" spans="1:12" x14ac:dyDescent="0.8">
      <c r="A2376" s="74">
        <v>2375</v>
      </c>
      <c r="B2376" s="75">
        <v>336315.82979767094</v>
      </c>
      <c r="C2376" s="76">
        <v>35.540961099789165</v>
      </c>
      <c r="D2376" s="76">
        <v>28.211373839841315</v>
      </c>
      <c r="E2376" s="76">
        <v>598.52010715574966</v>
      </c>
      <c r="F2376" s="76">
        <v>39.695004455013496</v>
      </c>
      <c r="G2376" s="77">
        <v>2</v>
      </c>
      <c r="H2376" s="80">
        <f t="shared" si="148"/>
        <v>35.540961099789165</v>
      </c>
      <c r="I2376" s="80">
        <f t="shared" si="149"/>
        <v>1000</v>
      </c>
      <c r="K2376" s="80">
        <f t="shared" si="150"/>
        <v>0</v>
      </c>
      <c r="L2376" s="80" t="str">
        <f t="shared" si="151"/>
        <v/>
      </c>
    </row>
    <row r="2377" spans="1:12" x14ac:dyDescent="0.8">
      <c r="A2377" s="74">
        <v>2376</v>
      </c>
      <c r="B2377" s="75">
        <v>605915.77888620482</v>
      </c>
      <c r="C2377" s="76">
        <v>46.974606556730862</v>
      </c>
      <c r="D2377" s="76">
        <v>25.472076235356262</v>
      </c>
      <c r="E2377" s="76">
        <v>637.32987253843032</v>
      </c>
      <c r="F2377" s="76">
        <v>50.646939061902984</v>
      </c>
      <c r="G2377" s="77">
        <v>1</v>
      </c>
      <c r="H2377" s="80">
        <f t="shared" si="148"/>
        <v>25.472076235356262</v>
      </c>
      <c r="I2377" s="80">
        <f t="shared" si="149"/>
        <v>1000</v>
      </c>
      <c r="K2377" s="80">
        <f t="shared" si="150"/>
        <v>0</v>
      </c>
      <c r="L2377" s="80" t="str">
        <f t="shared" si="151"/>
        <v/>
      </c>
    </row>
    <row r="2378" spans="1:12" x14ac:dyDescent="0.8">
      <c r="A2378" s="74">
        <v>2377</v>
      </c>
      <c r="B2378" s="75">
        <v>504624.73502030992</v>
      </c>
      <c r="C2378" s="76">
        <v>26.107920979776104</v>
      </c>
      <c r="D2378" s="76">
        <v>32.700746793385541</v>
      </c>
      <c r="E2378" s="76">
        <v>431.23498526843088</v>
      </c>
      <c r="F2378" s="76">
        <v>44.854476573502161</v>
      </c>
      <c r="G2378" s="77">
        <v>2</v>
      </c>
      <c r="H2378" s="80">
        <f t="shared" si="148"/>
        <v>26.107920979776104</v>
      </c>
      <c r="I2378" s="80">
        <f t="shared" si="149"/>
        <v>1000</v>
      </c>
      <c r="K2378" s="80">
        <f t="shared" si="150"/>
        <v>0</v>
      </c>
      <c r="L2378" s="80" t="str">
        <f t="shared" si="151"/>
        <v/>
      </c>
    </row>
    <row r="2379" spans="1:12" x14ac:dyDescent="0.8">
      <c r="A2379" s="74">
        <v>2378</v>
      </c>
      <c r="B2379" s="75">
        <v>693613.55961717386</v>
      </c>
      <c r="C2379" s="76">
        <v>27.173135338362684</v>
      </c>
      <c r="D2379" s="76">
        <v>22.071262094378099</v>
      </c>
      <c r="E2379" s="76">
        <v>503.75637683275897</v>
      </c>
      <c r="F2379" s="76">
        <v>46.84807831323176</v>
      </c>
      <c r="G2379" s="77">
        <v>2</v>
      </c>
      <c r="H2379" s="80">
        <f t="shared" si="148"/>
        <v>27.173135338362684</v>
      </c>
      <c r="I2379" s="80">
        <f t="shared" si="149"/>
        <v>1000</v>
      </c>
      <c r="K2379" s="80">
        <f t="shared" si="150"/>
        <v>0</v>
      </c>
      <c r="L2379" s="80" t="str">
        <f t="shared" si="151"/>
        <v/>
      </c>
    </row>
    <row r="2380" spans="1:12" x14ac:dyDescent="0.8">
      <c r="A2380" s="74">
        <v>2379</v>
      </c>
      <c r="B2380" s="75">
        <v>60960.485876010032</v>
      </c>
      <c r="C2380" s="76">
        <v>41.808770999765819</v>
      </c>
      <c r="D2380" s="76">
        <v>31.933381360918624</v>
      </c>
      <c r="E2380" s="76">
        <v>441.18390598864471</v>
      </c>
      <c r="F2380" s="76">
        <v>36.225585888238534</v>
      </c>
      <c r="G2380" s="77">
        <v>2</v>
      </c>
      <c r="H2380" s="80">
        <f t="shared" si="148"/>
        <v>41.808770999765819</v>
      </c>
      <c r="I2380" s="80">
        <f t="shared" si="149"/>
        <v>1000</v>
      </c>
      <c r="K2380" s="80">
        <f t="shared" si="150"/>
        <v>0</v>
      </c>
      <c r="L2380" s="80" t="str">
        <f t="shared" si="151"/>
        <v/>
      </c>
    </row>
    <row r="2381" spans="1:12" x14ac:dyDescent="0.8">
      <c r="A2381" s="74">
        <v>2380</v>
      </c>
      <c r="B2381" s="75">
        <v>418996.64522855054</v>
      </c>
      <c r="C2381" s="76">
        <v>23.955667510126744</v>
      </c>
      <c r="D2381" s="76">
        <v>28.426232505825027</v>
      </c>
      <c r="E2381" s="76">
        <v>734.91461657713376</v>
      </c>
      <c r="F2381" s="76">
        <v>44.528781946359814</v>
      </c>
      <c r="G2381" s="77">
        <v>2</v>
      </c>
      <c r="H2381" s="80">
        <f t="shared" si="148"/>
        <v>23.955667510126744</v>
      </c>
      <c r="I2381" s="80">
        <f t="shared" si="149"/>
        <v>1000</v>
      </c>
      <c r="K2381" s="80">
        <f t="shared" si="150"/>
        <v>0</v>
      </c>
      <c r="L2381" s="80" t="str">
        <f t="shared" si="151"/>
        <v/>
      </c>
    </row>
    <row r="2382" spans="1:12" x14ac:dyDescent="0.8">
      <c r="A2382" s="74">
        <v>2381</v>
      </c>
      <c r="B2382" s="75">
        <v>188734.5111688762</v>
      </c>
      <c r="C2382" s="76">
        <v>40.732547891293507</v>
      </c>
      <c r="D2382" s="76">
        <v>27.32796214624279</v>
      </c>
      <c r="E2382" s="76">
        <v>460.99066113318872</v>
      </c>
      <c r="F2382" s="76">
        <v>35.604001233837089</v>
      </c>
      <c r="G2382" s="77">
        <v>2</v>
      </c>
      <c r="H2382" s="80">
        <f t="shared" si="148"/>
        <v>40.732547891293507</v>
      </c>
      <c r="I2382" s="80">
        <f t="shared" si="149"/>
        <v>1000</v>
      </c>
      <c r="K2382" s="80">
        <f t="shared" si="150"/>
        <v>0</v>
      </c>
      <c r="L2382" s="80" t="str">
        <f t="shared" si="151"/>
        <v/>
      </c>
    </row>
    <row r="2383" spans="1:12" x14ac:dyDescent="0.8">
      <c r="A2383" s="74">
        <v>2382</v>
      </c>
      <c r="B2383" s="75">
        <v>261222.53984429222</v>
      </c>
      <c r="C2383" s="76">
        <v>33.581741286703505</v>
      </c>
      <c r="D2383" s="76">
        <v>27.120500656856379</v>
      </c>
      <c r="E2383" s="76">
        <v>599.15953977611275</v>
      </c>
      <c r="F2383" s="76">
        <v>41.767350979482124</v>
      </c>
      <c r="G2383" s="77">
        <v>2</v>
      </c>
      <c r="H2383" s="80">
        <f t="shared" si="148"/>
        <v>33.581741286703505</v>
      </c>
      <c r="I2383" s="80">
        <f t="shared" si="149"/>
        <v>1000</v>
      </c>
      <c r="K2383" s="80">
        <f t="shared" si="150"/>
        <v>0</v>
      </c>
      <c r="L2383" s="80" t="str">
        <f t="shared" si="151"/>
        <v/>
      </c>
    </row>
    <row r="2384" spans="1:12" x14ac:dyDescent="0.8">
      <c r="A2384" s="74">
        <v>2383</v>
      </c>
      <c r="B2384" s="75">
        <v>-152377.04573590239</v>
      </c>
      <c r="C2384" s="76">
        <v>28.570153026594738</v>
      </c>
      <c r="D2384" s="76">
        <v>28.195469770817972</v>
      </c>
      <c r="E2384" s="76">
        <v>573.09040737864029</v>
      </c>
      <c r="F2384" s="76">
        <v>44.473652938882466</v>
      </c>
      <c r="G2384" s="77">
        <v>3</v>
      </c>
      <c r="H2384" s="80">
        <f t="shared" si="148"/>
        <v>44.473652938882466</v>
      </c>
      <c r="I2384" s="80">
        <f t="shared" si="149"/>
        <v>573.09040737864029</v>
      </c>
      <c r="K2384" s="80">
        <f t="shared" si="150"/>
        <v>573.09040737864029</v>
      </c>
      <c r="L2384" s="80">
        <f t="shared" si="151"/>
        <v>573.09040737864029</v>
      </c>
    </row>
    <row r="2385" spans="1:12" x14ac:dyDescent="0.8">
      <c r="A2385" s="74">
        <v>2384</v>
      </c>
      <c r="B2385" s="75">
        <v>395862.87773653958</v>
      </c>
      <c r="C2385" s="76">
        <v>33.993999940878879</v>
      </c>
      <c r="D2385" s="76">
        <v>30.316656023191381</v>
      </c>
      <c r="E2385" s="76">
        <v>597.48674371218135</v>
      </c>
      <c r="F2385" s="76">
        <v>43.055305999196143</v>
      </c>
      <c r="G2385" s="77">
        <v>2</v>
      </c>
      <c r="H2385" s="80">
        <f t="shared" si="148"/>
        <v>33.993999940878879</v>
      </c>
      <c r="I2385" s="80">
        <f t="shared" si="149"/>
        <v>1000</v>
      </c>
      <c r="K2385" s="80">
        <f t="shared" si="150"/>
        <v>0</v>
      </c>
      <c r="L2385" s="80" t="str">
        <f t="shared" si="151"/>
        <v/>
      </c>
    </row>
    <row r="2386" spans="1:12" x14ac:dyDescent="0.8">
      <c r="A2386" s="74">
        <v>2385</v>
      </c>
      <c r="B2386" s="75">
        <v>50402.946703340625</v>
      </c>
      <c r="C2386" s="76">
        <v>42.85952505183608</v>
      </c>
      <c r="D2386" s="76">
        <v>24.497045203706364</v>
      </c>
      <c r="E2386" s="76">
        <v>563.18189462692908</v>
      </c>
      <c r="F2386" s="76">
        <v>38.410197453219858</v>
      </c>
      <c r="G2386" s="77">
        <v>2</v>
      </c>
      <c r="H2386" s="80">
        <f t="shared" si="148"/>
        <v>42.85952505183608</v>
      </c>
      <c r="I2386" s="80">
        <f t="shared" si="149"/>
        <v>1000</v>
      </c>
      <c r="K2386" s="80">
        <f t="shared" si="150"/>
        <v>0</v>
      </c>
      <c r="L2386" s="80" t="str">
        <f t="shared" si="151"/>
        <v/>
      </c>
    </row>
    <row r="2387" spans="1:12" x14ac:dyDescent="0.8">
      <c r="A2387" s="74">
        <v>2386</v>
      </c>
      <c r="B2387" s="75">
        <v>469443.44947389327</v>
      </c>
      <c r="C2387" s="76">
        <v>31.750984405244434</v>
      </c>
      <c r="D2387" s="76">
        <v>26.037370186311406</v>
      </c>
      <c r="E2387" s="76">
        <v>505.65237686234371</v>
      </c>
      <c r="F2387" s="76">
        <v>40.850694019261496</v>
      </c>
      <c r="G2387" s="77">
        <v>2</v>
      </c>
      <c r="H2387" s="80">
        <f t="shared" si="148"/>
        <v>31.750984405244434</v>
      </c>
      <c r="I2387" s="80">
        <f t="shared" si="149"/>
        <v>1000</v>
      </c>
      <c r="K2387" s="80">
        <f t="shared" si="150"/>
        <v>0</v>
      </c>
      <c r="L2387" s="80" t="str">
        <f t="shared" si="151"/>
        <v/>
      </c>
    </row>
    <row r="2388" spans="1:12" x14ac:dyDescent="0.8">
      <c r="A2388" s="74">
        <v>2387</v>
      </c>
      <c r="B2388" s="75">
        <v>507853.22351973318</v>
      </c>
      <c r="C2388" s="76">
        <v>27.307383408778175</v>
      </c>
      <c r="D2388" s="76">
        <v>30.547437829639229</v>
      </c>
      <c r="E2388" s="76">
        <v>444.29524441587614</v>
      </c>
      <c r="F2388" s="76">
        <v>44.612297946239067</v>
      </c>
      <c r="G2388" s="77">
        <v>2</v>
      </c>
      <c r="H2388" s="80">
        <f t="shared" si="148"/>
        <v>27.307383408778175</v>
      </c>
      <c r="I2388" s="80">
        <f t="shared" si="149"/>
        <v>1000</v>
      </c>
      <c r="K2388" s="80">
        <f t="shared" si="150"/>
        <v>0</v>
      </c>
      <c r="L2388" s="80" t="str">
        <f t="shared" si="151"/>
        <v/>
      </c>
    </row>
    <row r="2389" spans="1:12" x14ac:dyDescent="0.8">
      <c r="A2389" s="74">
        <v>2388</v>
      </c>
      <c r="B2389" s="75">
        <v>522244.89082237915</v>
      </c>
      <c r="C2389" s="76">
        <v>25.473612262760092</v>
      </c>
      <c r="D2389" s="76">
        <v>27.095759602866785</v>
      </c>
      <c r="E2389" s="76">
        <v>555.97134462726262</v>
      </c>
      <c r="F2389" s="76">
        <v>46.463536304999529</v>
      </c>
      <c r="G2389" s="77">
        <v>2</v>
      </c>
      <c r="H2389" s="80">
        <f t="shared" si="148"/>
        <v>25.473612262760092</v>
      </c>
      <c r="I2389" s="80">
        <f t="shared" si="149"/>
        <v>1000</v>
      </c>
      <c r="K2389" s="80">
        <f t="shared" si="150"/>
        <v>0</v>
      </c>
      <c r="L2389" s="80" t="str">
        <f t="shared" si="151"/>
        <v/>
      </c>
    </row>
    <row r="2390" spans="1:12" x14ac:dyDescent="0.8">
      <c r="A2390" s="74">
        <v>2389</v>
      </c>
      <c r="B2390" s="75">
        <v>334440.37472258508</v>
      </c>
      <c r="C2390" s="76">
        <v>32.681134937864215</v>
      </c>
      <c r="D2390" s="76">
        <v>23.761011893091656</v>
      </c>
      <c r="E2390" s="76">
        <v>627.84570992049748</v>
      </c>
      <c r="F2390" s="76">
        <v>37.508609898405496</v>
      </c>
      <c r="G2390" s="77">
        <v>2</v>
      </c>
      <c r="H2390" s="80">
        <f t="shared" si="148"/>
        <v>32.681134937864215</v>
      </c>
      <c r="I2390" s="80">
        <f t="shared" si="149"/>
        <v>1000</v>
      </c>
      <c r="K2390" s="80">
        <f t="shared" si="150"/>
        <v>0</v>
      </c>
      <c r="L2390" s="80" t="str">
        <f t="shared" si="151"/>
        <v/>
      </c>
    </row>
    <row r="2391" spans="1:12" x14ac:dyDescent="0.8">
      <c r="A2391" s="74">
        <v>2390</v>
      </c>
      <c r="B2391" s="75">
        <v>568920.51788124442</v>
      </c>
      <c r="C2391" s="76">
        <v>25.190188854675956</v>
      </c>
      <c r="D2391" s="76">
        <v>25.388275625023031</v>
      </c>
      <c r="E2391" s="76">
        <v>530.85271843520786</v>
      </c>
      <c r="F2391" s="76">
        <v>35.793347337937291</v>
      </c>
      <c r="G2391" s="77">
        <v>2</v>
      </c>
      <c r="H2391" s="80">
        <f t="shared" si="148"/>
        <v>25.190188854675956</v>
      </c>
      <c r="I2391" s="80">
        <f t="shared" si="149"/>
        <v>1000</v>
      </c>
      <c r="K2391" s="80">
        <f t="shared" si="150"/>
        <v>0</v>
      </c>
      <c r="L2391" s="80" t="str">
        <f t="shared" si="151"/>
        <v/>
      </c>
    </row>
    <row r="2392" spans="1:12" x14ac:dyDescent="0.8">
      <c r="A2392" s="74">
        <v>2391</v>
      </c>
      <c r="B2392" s="75">
        <v>453001.00607776549</v>
      </c>
      <c r="C2392" s="76">
        <v>32.556283388051781</v>
      </c>
      <c r="D2392" s="76">
        <v>23.844582137421334</v>
      </c>
      <c r="E2392" s="76">
        <v>527.52693945478813</v>
      </c>
      <c r="F2392" s="76">
        <v>45.460053936064952</v>
      </c>
      <c r="G2392" s="77">
        <v>1</v>
      </c>
      <c r="H2392" s="80">
        <f t="shared" si="148"/>
        <v>23.844582137421334</v>
      </c>
      <c r="I2392" s="80">
        <f t="shared" si="149"/>
        <v>1000</v>
      </c>
      <c r="K2392" s="80">
        <f t="shared" si="150"/>
        <v>0</v>
      </c>
      <c r="L2392" s="80" t="str">
        <f t="shared" si="151"/>
        <v/>
      </c>
    </row>
    <row r="2393" spans="1:12" x14ac:dyDescent="0.8">
      <c r="A2393" s="74">
        <v>2392</v>
      </c>
      <c r="B2393" s="75">
        <v>598101.63627220807</v>
      </c>
      <c r="C2393" s="76">
        <v>38.508770393517047</v>
      </c>
      <c r="D2393" s="76">
        <v>28.506167525017084</v>
      </c>
      <c r="E2393" s="76">
        <v>719.8046036667314</v>
      </c>
      <c r="F2393" s="76">
        <v>37.738183674408404</v>
      </c>
      <c r="G2393" s="77">
        <v>1</v>
      </c>
      <c r="H2393" s="80">
        <f t="shared" si="148"/>
        <v>28.506167525017084</v>
      </c>
      <c r="I2393" s="80">
        <f t="shared" si="149"/>
        <v>1000</v>
      </c>
      <c r="K2393" s="80">
        <f t="shared" si="150"/>
        <v>0</v>
      </c>
      <c r="L2393" s="80" t="str">
        <f t="shared" si="151"/>
        <v/>
      </c>
    </row>
    <row r="2394" spans="1:12" x14ac:dyDescent="0.8">
      <c r="A2394" s="74">
        <v>2393</v>
      </c>
      <c r="B2394" s="75">
        <v>481105.75618447689</v>
      </c>
      <c r="C2394" s="76">
        <v>27.618617178782571</v>
      </c>
      <c r="D2394" s="76">
        <v>29.784614208028149</v>
      </c>
      <c r="E2394" s="76">
        <v>692.07774464947954</v>
      </c>
      <c r="F2394" s="76">
        <v>41.032163879002184</v>
      </c>
      <c r="G2394" s="77">
        <v>2</v>
      </c>
      <c r="H2394" s="80">
        <f t="shared" si="148"/>
        <v>27.618617178782571</v>
      </c>
      <c r="I2394" s="80">
        <f t="shared" si="149"/>
        <v>1000</v>
      </c>
      <c r="K2394" s="80">
        <f t="shared" si="150"/>
        <v>0</v>
      </c>
      <c r="L2394" s="80" t="str">
        <f t="shared" si="151"/>
        <v/>
      </c>
    </row>
    <row r="2395" spans="1:12" x14ac:dyDescent="0.8">
      <c r="A2395" s="74">
        <v>2394</v>
      </c>
      <c r="B2395" s="75">
        <v>233904.31255466491</v>
      </c>
      <c r="C2395" s="76">
        <v>35.129090214344231</v>
      </c>
      <c r="D2395" s="76">
        <v>27.511407821236602</v>
      </c>
      <c r="E2395" s="76">
        <v>532.87733318796484</v>
      </c>
      <c r="F2395" s="76">
        <v>46.302467096376986</v>
      </c>
      <c r="G2395" s="77">
        <v>2</v>
      </c>
      <c r="H2395" s="80">
        <f t="shared" si="148"/>
        <v>35.129090214344231</v>
      </c>
      <c r="I2395" s="80">
        <f t="shared" si="149"/>
        <v>1000</v>
      </c>
      <c r="K2395" s="80">
        <f t="shared" si="150"/>
        <v>0</v>
      </c>
      <c r="L2395" s="80" t="str">
        <f t="shared" si="151"/>
        <v/>
      </c>
    </row>
    <row r="2396" spans="1:12" x14ac:dyDescent="0.8">
      <c r="A2396" s="74">
        <v>2395</v>
      </c>
      <c r="B2396" s="75">
        <v>761803.56855185563</v>
      </c>
      <c r="C2396" s="76">
        <v>31.826339175960129</v>
      </c>
      <c r="D2396" s="76">
        <v>27.688389449887428</v>
      </c>
      <c r="E2396" s="76">
        <v>546.09035741388493</v>
      </c>
      <c r="F2396" s="76">
        <v>47.528820246742335</v>
      </c>
      <c r="G2396" s="77">
        <v>1</v>
      </c>
      <c r="H2396" s="80">
        <f t="shared" si="148"/>
        <v>27.688389449887428</v>
      </c>
      <c r="I2396" s="80">
        <f t="shared" si="149"/>
        <v>1000</v>
      </c>
      <c r="K2396" s="80">
        <f t="shared" si="150"/>
        <v>0</v>
      </c>
      <c r="L2396" s="80" t="str">
        <f t="shared" si="151"/>
        <v/>
      </c>
    </row>
    <row r="2397" spans="1:12" x14ac:dyDescent="0.8">
      <c r="A2397" s="74">
        <v>2396</v>
      </c>
      <c r="B2397" s="75">
        <v>565354.02477396233</v>
      </c>
      <c r="C2397" s="76">
        <v>30.21252212159618</v>
      </c>
      <c r="D2397" s="76">
        <v>23.761536302470638</v>
      </c>
      <c r="E2397" s="76">
        <v>483.58777017848689</v>
      </c>
      <c r="F2397" s="76">
        <v>29.18455580237103</v>
      </c>
      <c r="G2397" s="77">
        <v>2</v>
      </c>
      <c r="H2397" s="80">
        <f t="shared" si="148"/>
        <v>30.21252212159618</v>
      </c>
      <c r="I2397" s="80">
        <f t="shared" si="149"/>
        <v>1000</v>
      </c>
      <c r="K2397" s="80">
        <f t="shared" si="150"/>
        <v>0</v>
      </c>
      <c r="L2397" s="80" t="str">
        <f t="shared" si="151"/>
        <v/>
      </c>
    </row>
    <row r="2398" spans="1:12" x14ac:dyDescent="0.8">
      <c r="A2398" s="74">
        <v>2397</v>
      </c>
      <c r="B2398" s="75">
        <v>152705.3363095012</v>
      </c>
      <c r="C2398" s="76">
        <v>35.730188792689944</v>
      </c>
      <c r="D2398" s="76">
        <v>32.602456504884756</v>
      </c>
      <c r="E2398" s="76">
        <v>634.68706763572789</v>
      </c>
      <c r="F2398" s="76">
        <v>31.137501580466918</v>
      </c>
      <c r="G2398" s="77">
        <v>2</v>
      </c>
      <c r="H2398" s="80">
        <f t="shared" si="148"/>
        <v>35.730188792689944</v>
      </c>
      <c r="I2398" s="80">
        <f t="shared" si="149"/>
        <v>1000</v>
      </c>
      <c r="K2398" s="80">
        <f t="shared" si="150"/>
        <v>0</v>
      </c>
      <c r="L2398" s="80" t="str">
        <f t="shared" si="151"/>
        <v/>
      </c>
    </row>
    <row r="2399" spans="1:12" x14ac:dyDescent="0.8">
      <c r="A2399" s="74">
        <v>2398</v>
      </c>
      <c r="B2399" s="75">
        <v>301499.10657342989</v>
      </c>
      <c r="C2399" s="76">
        <v>40.751871810493711</v>
      </c>
      <c r="D2399" s="76">
        <v>28.461082699283107</v>
      </c>
      <c r="E2399" s="76">
        <v>566.11223673535733</v>
      </c>
      <c r="F2399" s="76">
        <v>39.684427424044685</v>
      </c>
      <c r="G2399" s="77">
        <v>2</v>
      </c>
      <c r="H2399" s="80">
        <f t="shared" si="148"/>
        <v>40.751871810493711</v>
      </c>
      <c r="I2399" s="80">
        <f t="shared" si="149"/>
        <v>1000</v>
      </c>
      <c r="K2399" s="80">
        <f t="shared" si="150"/>
        <v>0</v>
      </c>
      <c r="L2399" s="80" t="str">
        <f t="shared" si="151"/>
        <v/>
      </c>
    </row>
    <row r="2400" spans="1:12" x14ac:dyDescent="0.8">
      <c r="A2400" s="74">
        <v>2399</v>
      </c>
      <c r="B2400" s="75">
        <v>257677.96938757785</v>
      </c>
      <c r="C2400" s="76">
        <v>32.516296783883817</v>
      </c>
      <c r="D2400" s="76">
        <v>27.929930585317983</v>
      </c>
      <c r="E2400" s="76">
        <v>571.78230469357254</v>
      </c>
      <c r="F2400" s="76">
        <v>44.944823256478358</v>
      </c>
      <c r="G2400" s="77">
        <v>2</v>
      </c>
      <c r="H2400" s="80">
        <f t="shared" si="148"/>
        <v>32.516296783883817</v>
      </c>
      <c r="I2400" s="80">
        <f t="shared" si="149"/>
        <v>1000</v>
      </c>
      <c r="K2400" s="80">
        <f t="shared" si="150"/>
        <v>0</v>
      </c>
      <c r="L2400" s="80" t="str">
        <f t="shared" si="151"/>
        <v/>
      </c>
    </row>
    <row r="2401" spans="1:12" x14ac:dyDescent="0.8">
      <c r="A2401" s="74">
        <v>2400</v>
      </c>
      <c r="B2401" s="75">
        <v>677355.67715613474</v>
      </c>
      <c r="C2401" s="76">
        <v>23.730497730447841</v>
      </c>
      <c r="D2401" s="76">
        <v>29.73019628367722</v>
      </c>
      <c r="E2401" s="76">
        <v>692.91560600629862</v>
      </c>
      <c r="F2401" s="76">
        <v>41.749678419242073</v>
      </c>
      <c r="G2401" s="77">
        <v>2</v>
      </c>
      <c r="H2401" s="80">
        <f t="shared" si="148"/>
        <v>23.730497730447841</v>
      </c>
      <c r="I2401" s="80">
        <f t="shared" si="149"/>
        <v>1000</v>
      </c>
      <c r="K2401" s="80">
        <f t="shared" si="150"/>
        <v>0</v>
      </c>
      <c r="L2401" s="80" t="str">
        <f t="shared" si="151"/>
        <v/>
      </c>
    </row>
    <row r="2402" spans="1:12" x14ac:dyDescent="0.8">
      <c r="A2402" s="74">
        <v>2401</v>
      </c>
      <c r="B2402" s="75">
        <v>470379.22488881159</v>
      </c>
      <c r="C2402" s="76">
        <v>30.539335847255877</v>
      </c>
      <c r="D2402" s="76">
        <v>31.392744062402482</v>
      </c>
      <c r="E2402" s="76">
        <v>646.56864229609221</v>
      </c>
      <c r="F2402" s="76">
        <v>32.169705664581002</v>
      </c>
      <c r="G2402" s="77">
        <v>2</v>
      </c>
      <c r="H2402" s="80">
        <f t="shared" si="148"/>
        <v>30.539335847255877</v>
      </c>
      <c r="I2402" s="80">
        <f t="shared" si="149"/>
        <v>1000</v>
      </c>
      <c r="K2402" s="80">
        <f t="shared" si="150"/>
        <v>0</v>
      </c>
      <c r="L2402" s="80" t="str">
        <f t="shared" si="151"/>
        <v/>
      </c>
    </row>
    <row r="2403" spans="1:12" x14ac:dyDescent="0.8">
      <c r="A2403" s="74">
        <v>2402</v>
      </c>
      <c r="B2403" s="75">
        <v>461326.30992917251</v>
      </c>
      <c r="C2403" s="76">
        <v>31.506473794342639</v>
      </c>
      <c r="D2403" s="76">
        <v>30.035397503168866</v>
      </c>
      <c r="E2403" s="76">
        <v>643.49989775276981</v>
      </c>
      <c r="F2403" s="76">
        <v>40.696030245247172</v>
      </c>
      <c r="G2403" s="77">
        <v>2</v>
      </c>
      <c r="H2403" s="80">
        <f t="shared" si="148"/>
        <v>31.506473794342639</v>
      </c>
      <c r="I2403" s="80">
        <f t="shared" si="149"/>
        <v>1000</v>
      </c>
      <c r="K2403" s="80">
        <f t="shared" si="150"/>
        <v>0</v>
      </c>
      <c r="L2403" s="80" t="str">
        <f t="shared" si="151"/>
        <v/>
      </c>
    </row>
    <row r="2404" spans="1:12" x14ac:dyDescent="0.8">
      <c r="A2404" s="74">
        <v>2403</v>
      </c>
      <c r="B2404" s="75">
        <v>-26096.105600583833</v>
      </c>
      <c r="C2404" s="76">
        <v>43.843582487181777</v>
      </c>
      <c r="D2404" s="76">
        <v>27.3273769798266</v>
      </c>
      <c r="E2404" s="76">
        <v>499.41322557204546</v>
      </c>
      <c r="F2404" s="76">
        <v>34.365884703494515</v>
      </c>
      <c r="G2404" s="77">
        <v>2</v>
      </c>
      <c r="H2404" s="80">
        <f t="shared" si="148"/>
        <v>43.843582487181777</v>
      </c>
      <c r="I2404" s="80">
        <f t="shared" si="149"/>
        <v>1000</v>
      </c>
      <c r="K2404" s="80">
        <f t="shared" si="150"/>
        <v>0</v>
      </c>
      <c r="L2404" s="80" t="str">
        <f t="shared" si="151"/>
        <v/>
      </c>
    </row>
    <row r="2405" spans="1:12" x14ac:dyDescent="0.8">
      <c r="A2405" s="74">
        <v>2404</v>
      </c>
      <c r="B2405" s="75">
        <v>411688.69353945693</v>
      </c>
      <c r="C2405" s="76">
        <v>25.827265360032911</v>
      </c>
      <c r="D2405" s="76">
        <v>33.540263793512452</v>
      </c>
      <c r="E2405" s="76">
        <v>513.2323102187778</v>
      </c>
      <c r="F2405" s="76">
        <v>41.630275256878633</v>
      </c>
      <c r="G2405" s="77">
        <v>1</v>
      </c>
      <c r="H2405" s="80">
        <f t="shared" si="148"/>
        <v>33.540263793512452</v>
      </c>
      <c r="I2405" s="80">
        <f t="shared" si="149"/>
        <v>1000</v>
      </c>
      <c r="K2405" s="80">
        <f t="shared" si="150"/>
        <v>0</v>
      </c>
      <c r="L2405" s="80" t="str">
        <f t="shared" si="151"/>
        <v/>
      </c>
    </row>
    <row r="2406" spans="1:12" x14ac:dyDescent="0.8">
      <c r="A2406" s="74">
        <v>2405</v>
      </c>
      <c r="B2406" s="75">
        <v>559858.34824727196</v>
      </c>
      <c r="C2406" s="76">
        <v>38.920047466670084</v>
      </c>
      <c r="D2406" s="76">
        <v>22.966315020782844</v>
      </c>
      <c r="E2406" s="76">
        <v>416.88029180175459</v>
      </c>
      <c r="F2406" s="76">
        <v>50.904291416416129</v>
      </c>
      <c r="G2406" s="77">
        <v>1</v>
      </c>
      <c r="H2406" s="80">
        <f t="shared" si="148"/>
        <v>22.966315020782844</v>
      </c>
      <c r="I2406" s="80">
        <f t="shared" si="149"/>
        <v>1000</v>
      </c>
      <c r="K2406" s="80">
        <f t="shared" si="150"/>
        <v>0</v>
      </c>
      <c r="L2406" s="80" t="str">
        <f t="shared" si="151"/>
        <v/>
      </c>
    </row>
    <row r="2407" spans="1:12" x14ac:dyDescent="0.8">
      <c r="A2407" s="74">
        <v>2406</v>
      </c>
      <c r="B2407" s="75">
        <v>47804.499459656887</v>
      </c>
      <c r="C2407" s="76">
        <v>44.902111480475959</v>
      </c>
      <c r="D2407" s="76">
        <v>31.377566026007401</v>
      </c>
      <c r="E2407" s="76">
        <v>534.27708240042352</v>
      </c>
      <c r="F2407" s="76">
        <v>49.721702399815712</v>
      </c>
      <c r="G2407" s="77">
        <v>2</v>
      </c>
      <c r="H2407" s="80">
        <f t="shared" si="148"/>
        <v>44.902111480475959</v>
      </c>
      <c r="I2407" s="80">
        <f t="shared" si="149"/>
        <v>1000</v>
      </c>
      <c r="K2407" s="80">
        <f t="shared" si="150"/>
        <v>0</v>
      </c>
      <c r="L2407" s="80" t="str">
        <f t="shared" si="151"/>
        <v/>
      </c>
    </row>
    <row r="2408" spans="1:12" x14ac:dyDescent="0.8">
      <c r="A2408" s="74">
        <v>2407</v>
      </c>
      <c r="B2408" s="75">
        <v>39609.201589125441</v>
      </c>
      <c r="C2408" s="76">
        <v>44.525581327918644</v>
      </c>
      <c r="D2408" s="76">
        <v>25.648848908495264</v>
      </c>
      <c r="E2408" s="76">
        <v>420.28740975176459</v>
      </c>
      <c r="F2408" s="76">
        <v>44.488721337919714</v>
      </c>
      <c r="G2408" s="77">
        <v>2</v>
      </c>
      <c r="H2408" s="80">
        <f t="shared" si="148"/>
        <v>44.525581327918644</v>
      </c>
      <c r="I2408" s="80">
        <f t="shared" si="149"/>
        <v>1000</v>
      </c>
      <c r="K2408" s="80">
        <f t="shared" si="150"/>
        <v>0</v>
      </c>
      <c r="L2408" s="80" t="str">
        <f t="shared" si="151"/>
        <v/>
      </c>
    </row>
    <row r="2409" spans="1:12" x14ac:dyDescent="0.8">
      <c r="A2409" s="74">
        <v>2408</v>
      </c>
      <c r="B2409" s="75">
        <v>486508.12340320181</v>
      </c>
      <c r="C2409" s="76">
        <v>30.15070644930141</v>
      </c>
      <c r="D2409" s="76">
        <v>29.826642015102646</v>
      </c>
      <c r="E2409" s="76">
        <v>432.49868493055988</v>
      </c>
      <c r="F2409" s="76">
        <v>40.911580292284661</v>
      </c>
      <c r="G2409" s="77">
        <v>1</v>
      </c>
      <c r="H2409" s="80">
        <f t="shared" si="148"/>
        <v>29.826642015102646</v>
      </c>
      <c r="I2409" s="80">
        <f t="shared" si="149"/>
        <v>1000</v>
      </c>
      <c r="K2409" s="80">
        <f t="shared" si="150"/>
        <v>0</v>
      </c>
      <c r="L2409" s="80" t="str">
        <f t="shared" si="151"/>
        <v/>
      </c>
    </row>
    <row r="2410" spans="1:12" x14ac:dyDescent="0.8">
      <c r="A2410" s="74">
        <v>2409</v>
      </c>
      <c r="B2410" s="75">
        <v>497358.91723079467</v>
      </c>
      <c r="C2410" s="76">
        <v>29.002800380089372</v>
      </c>
      <c r="D2410" s="76">
        <v>32.434303270491469</v>
      </c>
      <c r="E2410" s="76">
        <v>609.76842103381489</v>
      </c>
      <c r="F2410" s="76">
        <v>41.188929844091788</v>
      </c>
      <c r="G2410" s="77">
        <v>2</v>
      </c>
      <c r="H2410" s="80">
        <f t="shared" si="148"/>
        <v>29.002800380089372</v>
      </c>
      <c r="I2410" s="80">
        <f t="shared" si="149"/>
        <v>1000</v>
      </c>
      <c r="K2410" s="80">
        <f t="shared" si="150"/>
        <v>0</v>
      </c>
      <c r="L2410" s="80" t="str">
        <f t="shared" si="151"/>
        <v/>
      </c>
    </row>
    <row r="2411" spans="1:12" x14ac:dyDescent="0.8">
      <c r="A2411" s="74">
        <v>2410</v>
      </c>
      <c r="B2411" s="75">
        <v>521736.65739662596</v>
      </c>
      <c r="C2411" s="76">
        <v>26.54868977834731</v>
      </c>
      <c r="D2411" s="76">
        <v>28.572960146962057</v>
      </c>
      <c r="E2411" s="76">
        <v>624.69944490743944</v>
      </c>
      <c r="F2411" s="76">
        <v>42.317654053831667</v>
      </c>
      <c r="G2411" s="77">
        <v>2</v>
      </c>
      <c r="H2411" s="80">
        <f t="shared" si="148"/>
        <v>26.54868977834731</v>
      </c>
      <c r="I2411" s="80">
        <f t="shared" si="149"/>
        <v>1000</v>
      </c>
      <c r="K2411" s="80">
        <f t="shared" si="150"/>
        <v>0</v>
      </c>
      <c r="L2411" s="80" t="str">
        <f t="shared" si="151"/>
        <v/>
      </c>
    </row>
    <row r="2412" spans="1:12" x14ac:dyDescent="0.8">
      <c r="A2412" s="74">
        <v>2411</v>
      </c>
      <c r="B2412" s="75">
        <v>-19774.110853371909</v>
      </c>
      <c r="C2412" s="76">
        <v>30.39282946906286</v>
      </c>
      <c r="D2412" s="76">
        <v>26.558663429399328</v>
      </c>
      <c r="E2412" s="76">
        <v>650.97702886651928</v>
      </c>
      <c r="F2412" s="76">
        <v>38.947588087905196</v>
      </c>
      <c r="G2412" s="77">
        <v>3</v>
      </c>
      <c r="H2412" s="80">
        <f t="shared" si="148"/>
        <v>38.947588087905196</v>
      </c>
      <c r="I2412" s="80">
        <f t="shared" si="149"/>
        <v>650.97702886651928</v>
      </c>
      <c r="K2412" s="80">
        <f t="shared" si="150"/>
        <v>650.97702886651928</v>
      </c>
      <c r="L2412" s="80">
        <f t="shared" si="151"/>
        <v>650.97702886651928</v>
      </c>
    </row>
    <row r="2413" spans="1:12" x14ac:dyDescent="0.8">
      <c r="A2413" s="74">
        <v>2412</v>
      </c>
      <c r="B2413" s="75">
        <v>493746.77642539074</v>
      </c>
      <c r="C2413" s="76">
        <v>26.373322680035358</v>
      </c>
      <c r="D2413" s="76">
        <v>30.723770778541802</v>
      </c>
      <c r="E2413" s="76">
        <v>570.43860666048101</v>
      </c>
      <c r="F2413" s="76">
        <v>36.759102045522319</v>
      </c>
      <c r="G2413" s="77">
        <v>2</v>
      </c>
      <c r="H2413" s="80">
        <f t="shared" si="148"/>
        <v>26.373322680035358</v>
      </c>
      <c r="I2413" s="80">
        <f t="shared" si="149"/>
        <v>1000</v>
      </c>
      <c r="K2413" s="80">
        <f t="shared" si="150"/>
        <v>0</v>
      </c>
      <c r="L2413" s="80" t="str">
        <f t="shared" si="151"/>
        <v/>
      </c>
    </row>
    <row r="2414" spans="1:12" x14ac:dyDescent="0.8">
      <c r="A2414" s="74">
        <v>2413</v>
      </c>
      <c r="B2414" s="75">
        <v>345221.75845442456</v>
      </c>
      <c r="C2414" s="76">
        <v>35.507032536955485</v>
      </c>
      <c r="D2414" s="76">
        <v>27.187634068444794</v>
      </c>
      <c r="E2414" s="76">
        <v>755.83545500602804</v>
      </c>
      <c r="F2414" s="76">
        <v>33.941906890496817</v>
      </c>
      <c r="G2414" s="77">
        <v>2</v>
      </c>
      <c r="H2414" s="80">
        <f t="shared" si="148"/>
        <v>35.507032536955485</v>
      </c>
      <c r="I2414" s="80">
        <f t="shared" si="149"/>
        <v>1000</v>
      </c>
      <c r="K2414" s="80">
        <f t="shared" si="150"/>
        <v>0</v>
      </c>
      <c r="L2414" s="80" t="str">
        <f t="shared" si="151"/>
        <v/>
      </c>
    </row>
    <row r="2415" spans="1:12" x14ac:dyDescent="0.8">
      <c r="A2415" s="74">
        <v>2414</v>
      </c>
      <c r="B2415" s="75">
        <v>446936.2022473563</v>
      </c>
      <c r="C2415" s="76">
        <v>30.754399989661408</v>
      </c>
      <c r="D2415" s="76">
        <v>23.260871228837281</v>
      </c>
      <c r="E2415" s="76">
        <v>524.84008290797237</v>
      </c>
      <c r="F2415" s="76">
        <v>34.587830368065255</v>
      </c>
      <c r="G2415" s="77">
        <v>2</v>
      </c>
      <c r="H2415" s="80">
        <f t="shared" si="148"/>
        <v>30.754399989661408</v>
      </c>
      <c r="I2415" s="80">
        <f t="shared" si="149"/>
        <v>1000</v>
      </c>
      <c r="K2415" s="80">
        <f t="shared" si="150"/>
        <v>0</v>
      </c>
      <c r="L2415" s="80" t="str">
        <f t="shared" si="151"/>
        <v/>
      </c>
    </row>
    <row r="2416" spans="1:12" x14ac:dyDescent="0.8">
      <c r="A2416" s="74">
        <v>2415</v>
      </c>
      <c r="B2416" s="75">
        <v>265104.96795182745</v>
      </c>
      <c r="C2416" s="76">
        <v>40.600940656214689</v>
      </c>
      <c r="D2416" s="76">
        <v>27.949565059310082</v>
      </c>
      <c r="E2416" s="76">
        <v>668.9407207715368</v>
      </c>
      <c r="F2416" s="76">
        <v>44.030650994393056</v>
      </c>
      <c r="G2416" s="77">
        <v>2</v>
      </c>
      <c r="H2416" s="80">
        <f t="shared" si="148"/>
        <v>40.600940656214689</v>
      </c>
      <c r="I2416" s="80">
        <f t="shared" si="149"/>
        <v>1000</v>
      </c>
      <c r="K2416" s="80">
        <f t="shared" si="150"/>
        <v>0</v>
      </c>
      <c r="L2416" s="80" t="str">
        <f t="shared" si="151"/>
        <v/>
      </c>
    </row>
    <row r="2417" spans="1:12" x14ac:dyDescent="0.8">
      <c r="A2417" s="74">
        <v>2416</v>
      </c>
      <c r="B2417" s="75">
        <v>360914.6400021934</v>
      </c>
      <c r="C2417" s="76">
        <v>35.341377036280804</v>
      </c>
      <c r="D2417" s="76">
        <v>23.879773705134884</v>
      </c>
      <c r="E2417" s="76">
        <v>606.741396357388</v>
      </c>
      <c r="F2417" s="76">
        <v>46.058716360418515</v>
      </c>
      <c r="G2417" s="77">
        <v>2</v>
      </c>
      <c r="H2417" s="80">
        <f t="shared" si="148"/>
        <v>35.341377036280804</v>
      </c>
      <c r="I2417" s="80">
        <f t="shared" si="149"/>
        <v>1000</v>
      </c>
      <c r="K2417" s="80">
        <f t="shared" si="150"/>
        <v>0</v>
      </c>
      <c r="L2417" s="80" t="str">
        <f t="shared" si="151"/>
        <v/>
      </c>
    </row>
    <row r="2418" spans="1:12" x14ac:dyDescent="0.8">
      <c r="A2418" s="74">
        <v>2417</v>
      </c>
      <c r="B2418" s="75">
        <v>379485.80147763668</v>
      </c>
      <c r="C2418" s="76">
        <v>42.622395504870681</v>
      </c>
      <c r="D2418" s="76">
        <v>33.539775056989697</v>
      </c>
      <c r="E2418" s="76">
        <v>632.05690376299412</v>
      </c>
      <c r="F2418" s="76">
        <v>42.052829689028449</v>
      </c>
      <c r="G2418" s="77">
        <v>1</v>
      </c>
      <c r="H2418" s="80">
        <f t="shared" si="148"/>
        <v>33.539775056989697</v>
      </c>
      <c r="I2418" s="80">
        <f t="shared" si="149"/>
        <v>1000</v>
      </c>
      <c r="K2418" s="80">
        <f t="shared" si="150"/>
        <v>0</v>
      </c>
      <c r="L2418" s="80" t="str">
        <f t="shared" si="151"/>
        <v/>
      </c>
    </row>
    <row r="2419" spans="1:12" x14ac:dyDescent="0.8">
      <c r="A2419" s="74">
        <v>2418</v>
      </c>
      <c r="B2419" s="75">
        <v>163882.11681935261</v>
      </c>
      <c r="C2419" s="76">
        <v>36.704959913296975</v>
      </c>
      <c r="D2419" s="76">
        <v>26.024905767711601</v>
      </c>
      <c r="E2419" s="76">
        <v>711.45732360410545</v>
      </c>
      <c r="F2419" s="76">
        <v>48.603951791418751</v>
      </c>
      <c r="G2419" s="77">
        <v>2</v>
      </c>
      <c r="H2419" s="80">
        <f t="shared" si="148"/>
        <v>36.704959913296975</v>
      </c>
      <c r="I2419" s="80">
        <f t="shared" si="149"/>
        <v>1000</v>
      </c>
      <c r="K2419" s="80">
        <f t="shared" si="150"/>
        <v>0</v>
      </c>
      <c r="L2419" s="80" t="str">
        <f t="shared" si="151"/>
        <v/>
      </c>
    </row>
    <row r="2420" spans="1:12" x14ac:dyDescent="0.8">
      <c r="A2420" s="74">
        <v>2419</v>
      </c>
      <c r="B2420" s="75">
        <v>592269.21356099797</v>
      </c>
      <c r="C2420" s="76">
        <v>28.478556840351924</v>
      </c>
      <c r="D2420" s="76">
        <v>26.135193657309451</v>
      </c>
      <c r="E2420" s="76">
        <v>595.55372992123989</v>
      </c>
      <c r="F2420" s="76">
        <v>38.274100945302322</v>
      </c>
      <c r="G2420" s="77">
        <v>2</v>
      </c>
      <c r="H2420" s="80">
        <f t="shared" si="148"/>
        <v>28.478556840351924</v>
      </c>
      <c r="I2420" s="80">
        <f t="shared" si="149"/>
        <v>1000</v>
      </c>
      <c r="K2420" s="80">
        <f t="shared" si="150"/>
        <v>0</v>
      </c>
      <c r="L2420" s="80" t="str">
        <f t="shared" si="151"/>
        <v/>
      </c>
    </row>
    <row r="2421" spans="1:12" x14ac:dyDescent="0.8">
      <c r="A2421" s="74">
        <v>2420</v>
      </c>
      <c r="B2421" s="75">
        <v>379422.77206448186</v>
      </c>
      <c r="C2421" s="76">
        <v>32.832952797319784</v>
      </c>
      <c r="D2421" s="76">
        <v>28.940931551891399</v>
      </c>
      <c r="E2421" s="76">
        <v>721.92039423909102</v>
      </c>
      <c r="F2421" s="76">
        <v>39.855591748928639</v>
      </c>
      <c r="G2421" s="77">
        <v>2</v>
      </c>
      <c r="H2421" s="80">
        <f t="shared" si="148"/>
        <v>32.832952797319784</v>
      </c>
      <c r="I2421" s="80">
        <f t="shared" si="149"/>
        <v>1000</v>
      </c>
      <c r="K2421" s="80">
        <f t="shared" si="150"/>
        <v>0</v>
      </c>
      <c r="L2421" s="80" t="str">
        <f t="shared" si="151"/>
        <v/>
      </c>
    </row>
    <row r="2422" spans="1:12" x14ac:dyDescent="0.8">
      <c r="A2422" s="74">
        <v>2421</v>
      </c>
      <c r="B2422" s="75">
        <v>-219578.15933080064</v>
      </c>
      <c r="C2422" s="76">
        <v>38.76897433354366</v>
      </c>
      <c r="D2422" s="76">
        <v>28.36231154730595</v>
      </c>
      <c r="E2422" s="76">
        <v>458.12786201070628</v>
      </c>
      <c r="F2422" s="76">
        <v>45.745437420706779</v>
      </c>
      <c r="G2422" s="77">
        <v>3</v>
      </c>
      <c r="H2422" s="80">
        <f t="shared" si="148"/>
        <v>45.745437420706779</v>
      </c>
      <c r="I2422" s="80">
        <f t="shared" si="149"/>
        <v>458.12786201070628</v>
      </c>
      <c r="K2422" s="80">
        <f t="shared" si="150"/>
        <v>458.12786201070628</v>
      </c>
      <c r="L2422" s="80">
        <f t="shared" si="151"/>
        <v>458.12786201070628</v>
      </c>
    </row>
    <row r="2423" spans="1:12" x14ac:dyDescent="0.8">
      <c r="A2423" s="74">
        <v>2422</v>
      </c>
      <c r="B2423" s="75">
        <v>494984.87420519348</v>
      </c>
      <c r="C2423" s="76">
        <v>25.223012864243991</v>
      </c>
      <c r="D2423" s="76">
        <v>23.419186765227956</v>
      </c>
      <c r="E2423" s="76">
        <v>448.76015033632018</v>
      </c>
      <c r="F2423" s="76">
        <v>49.857129223213533</v>
      </c>
      <c r="G2423" s="77">
        <v>2</v>
      </c>
      <c r="H2423" s="80">
        <f t="shared" si="148"/>
        <v>25.223012864243991</v>
      </c>
      <c r="I2423" s="80">
        <f t="shared" si="149"/>
        <v>1000</v>
      </c>
      <c r="K2423" s="80">
        <f t="shared" si="150"/>
        <v>0</v>
      </c>
      <c r="L2423" s="80" t="str">
        <f t="shared" si="151"/>
        <v/>
      </c>
    </row>
    <row r="2424" spans="1:12" x14ac:dyDescent="0.8">
      <c r="A2424" s="74">
        <v>2423</v>
      </c>
      <c r="B2424" s="75">
        <v>135425.91919076396</v>
      </c>
      <c r="C2424" s="76">
        <v>26.996115053708809</v>
      </c>
      <c r="D2424" s="76">
        <v>27.951354646072595</v>
      </c>
      <c r="E2424" s="76">
        <v>649.62655651311502</v>
      </c>
      <c r="F2424" s="76">
        <v>34.333001085456729</v>
      </c>
      <c r="G2424" s="77">
        <v>3</v>
      </c>
      <c r="H2424" s="80">
        <f t="shared" si="148"/>
        <v>34.333001085456729</v>
      </c>
      <c r="I2424" s="80">
        <f t="shared" si="149"/>
        <v>649.62655651311502</v>
      </c>
      <c r="K2424" s="80">
        <f t="shared" si="150"/>
        <v>649.62655651311502</v>
      </c>
      <c r="L2424" s="80">
        <f t="shared" si="151"/>
        <v>649.62655651311502</v>
      </c>
    </row>
    <row r="2425" spans="1:12" x14ac:dyDescent="0.8">
      <c r="A2425" s="74">
        <v>2424</v>
      </c>
      <c r="B2425" s="75">
        <v>116896.43803687301</v>
      </c>
      <c r="C2425" s="76">
        <v>39.784357186904145</v>
      </c>
      <c r="D2425" s="76">
        <v>30.223840524942169</v>
      </c>
      <c r="E2425" s="76">
        <v>495.47479300835943</v>
      </c>
      <c r="F2425" s="76">
        <v>46.507897753909496</v>
      </c>
      <c r="G2425" s="77">
        <v>2</v>
      </c>
      <c r="H2425" s="80">
        <f t="shared" si="148"/>
        <v>39.784357186904145</v>
      </c>
      <c r="I2425" s="80">
        <f t="shared" si="149"/>
        <v>1000</v>
      </c>
      <c r="K2425" s="80">
        <f t="shared" si="150"/>
        <v>0</v>
      </c>
      <c r="L2425" s="80" t="str">
        <f t="shared" si="151"/>
        <v/>
      </c>
    </row>
    <row r="2426" spans="1:12" x14ac:dyDescent="0.8">
      <c r="A2426" s="74">
        <v>2425</v>
      </c>
      <c r="B2426" s="75">
        <v>-131059.56322361995</v>
      </c>
      <c r="C2426" s="76">
        <v>33.320731549277689</v>
      </c>
      <c r="D2426" s="76">
        <v>30.1165355068701</v>
      </c>
      <c r="E2426" s="76">
        <v>483.93160239600803</v>
      </c>
      <c r="F2426" s="76">
        <v>39.980949491704223</v>
      </c>
      <c r="G2426" s="77">
        <v>3</v>
      </c>
      <c r="H2426" s="80">
        <f t="shared" si="148"/>
        <v>39.980949491704223</v>
      </c>
      <c r="I2426" s="80">
        <f t="shared" si="149"/>
        <v>483.93160239600803</v>
      </c>
      <c r="K2426" s="80">
        <f t="shared" si="150"/>
        <v>483.93160239600803</v>
      </c>
      <c r="L2426" s="80">
        <f t="shared" si="151"/>
        <v>483.93160239600803</v>
      </c>
    </row>
    <row r="2427" spans="1:12" x14ac:dyDescent="0.8">
      <c r="A2427" s="74">
        <v>2426</v>
      </c>
      <c r="B2427" s="75">
        <v>-176747.09656764613</v>
      </c>
      <c r="C2427" s="76">
        <v>39.628656505150062</v>
      </c>
      <c r="D2427" s="76">
        <v>29.797759163474598</v>
      </c>
      <c r="E2427" s="76">
        <v>483.25206087315462</v>
      </c>
      <c r="F2427" s="76">
        <v>44.513380855345865</v>
      </c>
      <c r="G2427" s="77">
        <v>3</v>
      </c>
      <c r="H2427" s="80">
        <f t="shared" si="148"/>
        <v>44.513380855345865</v>
      </c>
      <c r="I2427" s="80">
        <f t="shared" si="149"/>
        <v>483.25206087315462</v>
      </c>
      <c r="K2427" s="80">
        <f t="shared" si="150"/>
        <v>483.25206087315462</v>
      </c>
      <c r="L2427" s="80">
        <f t="shared" si="151"/>
        <v>483.25206087315462</v>
      </c>
    </row>
    <row r="2428" spans="1:12" x14ac:dyDescent="0.8">
      <c r="A2428" s="74">
        <v>2427</v>
      </c>
      <c r="B2428" s="75">
        <v>426110.55053524091</v>
      </c>
      <c r="C2428" s="76">
        <v>32.020503968085862</v>
      </c>
      <c r="D2428" s="76">
        <v>22.888984256842466</v>
      </c>
      <c r="E2428" s="76">
        <v>604.90722002478742</v>
      </c>
      <c r="F2428" s="76">
        <v>46.414807679226769</v>
      </c>
      <c r="G2428" s="77">
        <v>2</v>
      </c>
      <c r="H2428" s="80">
        <f t="shared" si="148"/>
        <v>32.020503968085862</v>
      </c>
      <c r="I2428" s="80">
        <f t="shared" si="149"/>
        <v>1000</v>
      </c>
      <c r="K2428" s="80">
        <f t="shared" si="150"/>
        <v>0</v>
      </c>
      <c r="L2428" s="80" t="str">
        <f t="shared" si="151"/>
        <v/>
      </c>
    </row>
    <row r="2429" spans="1:12" x14ac:dyDescent="0.8">
      <c r="A2429" s="74">
        <v>2428</v>
      </c>
      <c r="B2429" s="75">
        <v>456175.91964653786</v>
      </c>
      <c r="C2429" s="76">
        <v>31.032067619775802</v>
      </c>
      <c r="D2429" s="76">
        <v>28.455147645948895</v>
      </c>
      <c r="E2429" s="76">
        <v>464.01860054509376</v>
      </c>
      <c r="F2429" s="76">
        <v>37.389249715213708</v>
      </c>
      <c r="G2429" s="77">
        <v>1</v>
      </c>
      <c r="H2429" s="80">
        <f t="shared" si="148"/>
        <v>28.455147645948895</v>
      </c>
      <c r="I2429" s="80">
        <f t="shared" si="149"/>
        <v>1000</v>
      </c>
      <c r="K2429" s="80">
        <f t="shared" si="150"/>
        <v>0</v>
      </c>
      <c r="L2429" s="80" t="str">
        <f t="shared" si="151"/>
        <v/>
      </c>
    </row>
    <row r="2430" spans="1:12" x14ac:dyDescent="0.8">
      <c r="A2430" s="74">
        <v>2429</v>
      </c>
      <c r="B2430" s="75">
        <v>198502.46805655491</v>
      </c>
      <c r="C2430" s="76">
        <v>40.717161406403662</v>
      </c>
      <c r="D2430" s="76">
        <v>27.258095811770456</v>
      </c>
      <c r="E2430" s="76">
        <v>510.35874417793377</v>
      </c>
      <c r="F2430" s="76">
        <v>46.333029518093753</v>
      </c>
      <c r="G2430" s="77">
        <v>2</v>
      </c>
      <c r="H2430" s="80">
        <f t="shared" si="148"/>
        <v>40.717161406403662</v>
      </c>
      <c r="I2430" s="80">
        <f t="shared" si="149"/>
        <v>1000</v>
      </c>
      <c r="K2430" s="80">
        <f t="shared" si="150"/>
        <v>0</v>
      </c>
      <c r="L2430" s="80" t="str">
        <f t="shared" si="151"/>
        <v/>
      </c>
    </row>
    <row r="2431" spans="1:12" x14ac:dyDescent="0.8">
      <c r="A2431" s="74">
        <v>2430</v>
      </c>
      <c r="B2431" s="75">
        <v>-86016.801394394366</v>
      </c>
      <c r="C2431" s="76">
        <v>44.034735242743714</v>
      </c>
      <c r="D2431" s="76">
        <v>33.292371253364479</v>
      </c>
      <c r="E2431" s="76">
        <v>530.07825894844063</v>
      </c>
      <c r="F2431" s="76">
        <v>35.825023662725854</v>
      </c>
      <c r="G2431" s="77">
        <v>3</v>
      </c>
      <c r="H2431" s="80">
        <f t="shared" si="148"/>
        <v>35.825023662725854</v>
      </c>
      <c r="I2431" s="80">
        <f t="shared" si="149"/>
        <v>530.07825894844063</v>
      </c>
      <c r="K2431" s="80">
        <f t="shared" si="150"/>
        <v>530.07825894844063</v>
      </c>
      <c r="L2431" s="80">
        <f t="shared" si="151"/>
        <v>530.07825894844063</v>
      </c>
    </row>
    <row r="2432" spans="1:12" x14ac:dyDescent="0.8">
      <c r="A2432" s="74">
        <v>2431</v>
      </c>
      <c r="B2432" s="75">
        <v>524833.51016525901</v>
      </c>
      <c r="C2432" s="76">
        <v>29.934866064010823</v>
      </c>
      <c r="D2432" s="76">
        <v>32.944262164727689</v>
      </c>
      <c r="E2432" s="76">
        <v>678.79086628195216</v>
      </c>
      <c r="F2432" s="76">
        <v>42.664533374778692</v>
      </c>
      <c r="G2432" s="77">
        <v>2</v>
      </c>
      <c r="H2432" s="80">
        <f t="shared" si="148"/>
        <v>29.934866064010823</v>
      </c>
      <c r="I2432" s="80">
        <f t="shared" si="149"/>
        <v>1000</v>
      </c>
      <c r="K2432" s="80">
        <f t="shared" si="150"/>
        <v>0</v>
      </c>
      <c r="L2432" s="80" t="str">
        <f t="shared" si="151"/>
        <v/>
      </c>
    </row>
    <row r="2433" spans="1:12" x14ac:dyDescent="0.8">
      <c r="A2433" s="74">
        <v>2432</v>
      </c>
      <c r="B2433" s="75">
        <v>304739.69355267147</v>
      </c>
      <c r="C2433" s="76">
        <v>31.114847509088662</v>
      </c>
      <c r="D2433" s="76">
        <v>24.781684715545548</v>
      </c>
      <c r="E2433" s="76">
        <v>473.63346604676286</v>
      </c>
      <c r="F2433" s="76">
        <v>38.926729416326495</v>
      </c>
      <c r="G2433" s="77">
        <v>2</v>
      </c>
      <c r="H2433" s="80">
        <f t="shared" si="148"/>
        <v>31.114847509088662</v>
      </c>
      <c r="I2433" s="80">
        <f t="shared" si="149"/>
        <v>1000</v>
      </c>
      <c r="K2433" s="80">
        <f t="shared" si="150"/>
        <v>0</v>
      </c>
      <c r="L2433" s="80" t="str">
        <f t="shared" si="151"/>
        <v/>
      </c>
    </row>
    <row r="2434" spans="1:12" x14ac:dyDescent="0.8">
      <c r="A2434" s="74">
        <v>2433</v>
      </c>
      <c r="B2434" s="75">
        <v>515717.42069788021</v>
      </c>
      <c r="C2434" s="76">
        <v>24.668803454539791</v>
      </c>
      <c r="D2434" s="76">
        <v>25.445781981506745</v>
      </c>
      <c r="E2434" s="76">
        <v>591.15495303410557</v>
      </c>
      <c r="F2434" s="76">
        <v>46.248613746686956</v>
      </c>
      <c r="G2434" s="77">
        <v>2</v>
      </c>
      <c r="H2434" s="80">
        <f t="shared" si="148"/>
        <v>24.668803454539791</v>
      </c>
      <c r="I2434" s="80">
        <f t="shared" si="149"/>
        <v>1000</v>
      </c>
      <c r="K2434" s="80">
        <f t="shared" si="150"/>
        <v>0</v>
      </c>
      <c r="L2434" s="80" t="str">
        <f t="shared" si="151"/>
        <v/>
      </c>
    </row>
    <row r="2435" spans="1:12" x14ac:dyDescent="0.8">
      <c r="A2435" s="74">
        <v>2434</v>
      </c>
      <c r="B2435" s="75">
        <v>173098.64701986127</v>
      </c>
      <c r="C2435" s="76">
        <v>39.608133170041306</v>
      </c>
      <c r="D2435" s="76">
        <v>28.694404922937721</v>
      </c>
      <c r="E2435" s="76">
        <v>449.09841743255726</v>
      </c>
      <c r="F2435" s="76">
        <v>42.402264183615806</v>
      </c>
      <c r="G2435" s="77">
        <v>2</v>
      </c>
      <c r="H2435" s="80">
        <f t="shared" ref="H2435:H2498" si="152">IF($G2435 = 1, $D2435, IF($G2435 = 2, $C2435, IF($G2435 = 3, $F2435)))</f>
        <v>39.608133170041306</v>
      </c>
      <c r="I2435" s="80">
        <f t="shared" ref="I2435:I2498" si="153">IF($G2435 = 1, 1000, IF($G2435 = 2, 1000, IF($G2435 = 3, $E2435)))</f>
        <v>1000</v>
      </c>
      <c r="K2435" s="80">
        <f t="shared" ref="K2435:K2498" si="154">IF($G2435 = 3, $E2435, 0)</f>
        <v>0</v>
      </c>
      <c r="L2435" s="80" t="str">
        <f t="shared" ref="L2435:L2498" si="155">IF($G2435 = 3, $E2435, "")</f>
        <v/>
      </c>
    </row>
    <row r="2436" spans="1:12" x14ac:dyDescent="0.8">
      <c r="A2436" s="74">
        <v>2435</v>
      </c>
      <c r="B2436" s="75">
        <v>460413.00854997709</v>
      </c>
      <c r="C2436" s="76">
        <v>23.303907239427591</v>
      </c>
      <c r="D2436" s="76">
        <v>30.770733640730203</v>
      </c>
      <c r="E2436" s="76">
        <v>488.69996342257281</v>
      </c>
      <c r="F2436" s="76">
        <v>30.314789252415189</v>
      </c>
      <c r="G2436" s="77">
        <v>2</v>
      </c>
      <c r="H2436" s="80">
        <f t="shared" si="152"/>
        <v>23.303907239427591</v>
      </c>
      <c r="I2436" s="80">
        <f t="shared" si="153"/>
        <v>1000</v>
      </c>
      <c r="K2436" s="80">
        <f t="shared" si="154"/>
        <v>0</v>
      </c>
      <c r="L2436" s="80" t="str">
        <f t="shared" si="155"/>
        <v/>
      </c>
    </row>
    <row r="2437" spans="1:12" x14ac:dyDescent="0.8">
      <c r="A2437" s="74">
        <v>2436</v>
      </c>
      <c r="B2437" s="75">
        <v>208933.01486964035</v>
      </c>
      <c r="C2437" s="76">
        <v>36.361503843556271</v>
      </c>
      <c r="D2437" s="76">
        <v>25.34001249196659</v>
      </c>
      <c r="E2437" s="76">
        <v>502.91534146826132</v>
      </c>
      <c r="F2437" s="76">
        <v>39.403832285070735</v>
      </c>
      <c r="G2437" s="77">
        <v>2</v>
      </c>
      <c r="H2437" s="80">
        <f t="shared" si="152"/>
        <v>36.361503843556271</v>
      </c>
      <c r="I2437" s="80">
        <f t="shared" si="153"/>
        <v>1000</v>
      </c>
      <c r="K2437" s="80">
        <f t="shared" si="154"/>
        <v>0</v>
      </c>
      <c r="L2437" s="80" t="str">
        <f t="shared" si="155"/>
        <v/>
      </c>
    </row>
    <row r="2438" spans="1:12" x14ac:dyDescent="0.8">
      <c r="A2438" s="74">
        <v>2437</v>
      </c>
      <c r="B2438" s="75">
        <v>445135.95112034539</v>
      </c>
      <c r="C2438" s="76">
        <v>22.93998652963845</v>
      </c>
      <c r="D2438" s="76">
        <v>32.026542970622522</v>
      </c>
      <c r="E2438" s="76">
        <v>674.54114632651556</v>
      </c>
      <c r="F2438" s="76">
        <v>41.959808625555439</v>
      </c>
      <c r="G2438" s="77">
        <v>2</v>
      </c>
      <c r="H2438" s="80">
        <f t="shared" si="152"/>
        <v>22.93998652963845</v>
      </c>
      <c r="I2438" s="80">
        <f t="shared" si="153"/>
        <v>1000</v>
      </c>
      <c r="K2438" s="80">
        <f t="shared" si="154"/>
        <v>0</v>
      </c>
      <c r="L2438" s="80" t="str">
        <f t="shared" si="155"/>
        <v/>
      </c>
    </row>
    <row r="2439" spans="1:12" x14ac:dyDescent="0.8">
      <c r="A2439" s="74">
        <v>2438</v>
      </c>
      <c r="B2439" s="75">
        <v>-38228.239134385251</v>
      </c>
      <c r="C2439" s="76">
        <v>47.272877971151722</v>
      </c>
      <c r="D2439" s="76">
        <v>34.282393379355746</v>
      </c>
      <c r="E2439" s="76">
        <v>619.28613308846172</v>
      </c>
      <c r="F2439" s="76">
        <v>31.355378524095308</v>
      </c>
      <c r="G2439" s="77">
        <v>2</v>
      </c>
      <c r="H2439" s="80">
        <f t="shared" si="152"/>
        <v>47.272877971151722</v>
      </c>
      <c r="I2439" s="80">
        <f t="shared" si="153"/>
        <v>1000</v>
      </c>
      <c r="K2439" s="80">
        <f t="shared" si="154"/>
        <v>0</v>
      </c>
      <c r="L2439" s="80" t="str">
        <f t="shared" si="155"/>
        <v/>
      </c>
    </row>
    <row r="2440" spans="1:12" x14ac:dyDescent="0.8">
      <c r="A2440" s="74">
        <v>2439</v>
      </c>
      <c r="B2440" s="75">
        <v>330263.82351198746</v>
      </c>
      <c r="C2440" s="76">
        <v>33.980408797391313</v>
      </c>
      <c r="D2440" s="76">
        <v>24.082145162833928</v>
      </c>
      <c r="E2440" s="76">
        <v>521.19927131992881</v>
      </c>
      <c r="F2440" s="76">
        <v>48.70662285113707</v>
      </c>
      <c r="G2440" s="77">
        <v>2</v>
      </c>
      <c r="H2440" s="80">
        <f t="shared" si="152"/>
        <v>33.980408797391313</v>
      </c>
      <c r="I2440" s="80">
        <f t="shared" si="153"/>
        <v>1000</v>
      </c>
      <c r="K2440" s="80">
        <f t="shared" si="154"/>
        <v>0</v>
      </c>
      <c r="L2440" s="80" t="str">
        <f t="shared" si="155"/>
        <v/>
      </c>
    </row>
    <row r="2441" spans="1:12" x14ac:dyDescent="0.8">
      <c r="A2441" s="74">
        <v>2440</v>
      </c>
      <c r="B2441" s="75">
        <v>347624.96593602933</v>
      </c>
      <c r="C2441" s="76">
        <v>31.677946049569144</v>
      </c>
      <c r="D2441" s="76">
        <v>24.574773958654539</v>
      </c>
      <c r="E2441" s="76">
        <v>450.55216064113699</v>
      </c>
      <c r="F2441" s="76">
        <v>31.726144991052742</v>
      </c>
      <c r="G2441" s="77">
        <v>2</v>
      </c>
      <c r="H2441" s="80">
        <f t="shared" si="152"/>
        <v>31.677946049569144</v>
      </c>
      <c r="I2441" s="80">
        <f t="shared" si="153"/>
        <v>1000</v>
      </c>
      <c r="K2441" s="80">
        <f t="shared" si="154"/>
        <v>0</v>
      </c>
      <c r="L2441" s="80" t="str">
        <f t="shared" si="155"/>
        <v/>
      </c>
    </row>
    <row r="2442" spans="1:12" x14ac:dyDescent="0.8">
      <c r="A2442" s="74">
        <v>2441</v>
      </c>
      <c r="B2442" s="75">
        <v>456260.38010022044</v>
      </c>
      <c r="C2442" s="76">
        <v>25.367382108938244</v>
      </c>
      <c r="D2442" s="76">
        <v>33.073461126716467</v>
      </c>
      <c r="E2442" s="76">
        <v>596.6686796831367</v>
      </c>
      <c r="F2442" s="76">
        <v>40.903782381311721</v>
      </c>
      <c r="G2442" s="77">
        <v>2</v>
      </c>
      <c r="H2442" s="80">
        <f t="shared" si="152"/>
        <v>25.367382108938244</v>
      </c>
      <c r="I2442" s="80">
        <f t="shared" si="153"/>
        <v>1000</v>
      </c>
      <c r="K2442" s="80">
        <f t="shared" si="154"/>
        <v>0</v>
      </c>
      <c r="L2442" s="80" t="str">
        <f t="shared" si="155"/>
        <v/>
      </c>
    </row>
    <row r="2443" spans="1:12" x14ac:dyDescent="0.8">
      <c r="A2443" s="74">
        <v>2442</v>
      </c>
      <c r="B2443" s="75">
        <v>522581.99825934554</v>
      </c>
      <c r="C2443" s="76">
        <v>36.242697224088623</v>
      </c>
      <c r="D2443" s="76">
        <v>21.557855062767256</v>
      </c>
      <c r="E2443" s="76">
        <v>649.42682071863635</v>
      </c>
      <c r="F2443" s="76">
        <v>43.805100418401672</v>
      </c>
      <c r="G2443" s="77">
        <v>1</v>
      </c>
      <c r="H2443" s="80">
        <f t="shared" si="152"/>
        <v>21.557855062767256</v>
      </c>
      <c r="I2443" s="80">
        <f t="shared" si="153"/>
        <v>1000</v>
      </c>
      <c r="K2443" s="80">
        <f t="shared" si="154"/>
        <v>0</v>
      </c>
      <c r="L2443" s="80" t="str">
        <f t="shared" si="155"/>
        <v/>
      </c>
    </row>
    <row r="2444" spans="1:12" x14ac:dyDescent="0.8">
      <c r="A2444" s="74">
        <v>2443</v>
      </c>
      <c r="B2444" s="75">
        <v>400874.85150858597</v>
      </c>
      <c r="C2444" s="76">
        <v>28.068735608674665</v>
      </c>
      <c r="D2444" s="76">
        <v>25.422236988283274</v>
      </c>
      <c r="E2444" s="76">
        <v>650.74287724717067</v>
      </c>
      <c r="F2444" s="76">
        <v>35.41217293162169</v>
      </c>
      <c r="G2444" s="77">
        <v>1</v>
      </c>
      <c r="H2444" s="80">
        <f t="shared" si="152"/>
        <v>25.422236988283274</v>
      </c>
      <c r="I2444" s="80">
        <f t="shared" si="153"/>
        <v>1000</v>
      </c>
      <c r="K2444" s="80">
        <f t="shared" si="154"/>
        <v>0</v>
      </c>
      <c r="L2444" s="80" t="str">
        <f t="shared" si="155"/>
        <v/>
      </c>
    </row>
    <row r="2445" spans="1:12" x14ac:dyDescent="0.8">
      <c r="A2445" s="74">
        <v>2444</v>
      </c>
      <c r="B2445" s="75">
        <v>229559.67448188853</v>
      </c>
      <c r="C2445" s="76">
        <v>34.158156819499503</v>
      </c>
      <c r="D2445" s="76">
        <v>31.194824181273685</v>
      </c>
      <c r="E2445" s="76">
        <v>753.38203327709482</v>
      </c>
      <c r="F2445" s="76">
        <v>39.726097909272845</v>
      </c>
      <c r="G2445" s="77">
        <v>2</v>
      </c>
      <c r="H2445" s="80">
        <f t="shared" si="152"/>
        <v>34.158156819499503</v>
      </c>
      <c r="I2445" s="80">
        <f t="shared" si="153"/>
        <v>1000</v>
      </c>
      <c r="K2445" s="80">
        <f t="shared" si="154"/>
        <v>0</v>
      </c>
      <c r="L2445" s="80" t="str">
        <f t="shared" si="155"/>
        <v/>
      </c>
    </row>
    <row r="2446" spans="1:12" x14ac:dyDescent="0.8">
      <c r="A2446" s="74">
        <v>2445</v>
      </c>
      <c r="B2446" s="75">
        <v>322997.71201029629</v>
      </c>
      <c r="C2446" s="76">
        <v>28.806945494342987</v>
      </c>
      <c r="D2446" s="76">
        <v>27.784948371689126</v>
      </c>
      <c r="E2446" s="76">
        <v>679.67377473408305</v>
      </c>
      <c r="F2446" s="76">
        <v>38.95884086162954</v>
      </c>
      <c r="G2446" s="77">
        <v>1</v>
      </c>
      <c r="H2446" s="80">
        <f t="shared" si="152"/>
        <v>27.784948371689126</v>
      </c>
      <c r="I2446" s="80">
        <f t="shared" si="153"/>
        <v>1000</v>
      </c>
      <c r="K2446" s="80">
        <f t="shared" si="154"/>
        <v>0</v>
      </c>
      <c r="L2446" s="80" t="str">
        <f t="shared" si="155"/>
        <v/>
      </c>
    </row>
    <row r="2447" spans="1:12" x14ac:dyDescent="0.8">
      <c r="A2447" s="74">
        <v>2446</v>
      </c>
      <c r="B2447" s="75">
        <v>428065.52741515031</v>
      </c>
      <c r="C2447" s="76">
        <v>35.009673895562614</v>
      </c>
      <c r="D2447" s="76">
        <v>28.873673365202531</v>
      </c>
      <c r="E2447" s="76">
        <v>510.6502077730571</v>
      </c>
      <c r="F2447" s="76">
        <v>40.695118086448055</v>
      </c>
      <c r="G2447" s="77">
        <v>1</v>
      </c>
      <c r="H2447" s="80">
        <f t="shared" si="152"/>
        <v>28.873673365202531</v>
      </c>
      <c r="I2447" s="80">
        <f t="shared" si="153"/>
        <v>1000</v>
      </c>
      <c r="K2447" s="80">
        <f t="shared" si="154"/>
        <v>0</v>
      </c>
      <c r="L2447" s="80" t="str">
        <f t="shared" si="155"/>
        <v/>
      </c>
    </row>
    <row r="2448" spans="1:12" x14ac:dyDescent="0.8">
      <c r="A2448" s="74">
        <v>2447</v>
      </c>
      <c r="B2448" s="75">
        <v>-91182.297142742435</v>
      </c>
      <c r="C2448" s="76">
        <v>35.724160903087501</v>
      </c>
      <c r="D2448" s="76">
        <v>29.672828778282469</v>
      </c>
      <c r="E2448" s="76">
        <v>479.39643824230762</v>
      </c>
      <c r="F2448" s="76">
        <v>39.56390148167155</v>
      </c>
      <c r="G2448" s="77">
        <v>3</v>
      </c>
      <c r="H2448" s="80">
        <f t="shared" si="152"/>
        <v>39.56390148167155</v>
      </c>
      <c r="I2448" s="80">
        <f t="shared" si="153"/>
        <v>479.39643824230762</v>
      </c>
      <c r="K2448" s="80">
        <f t="shared" si="154"/>
        <v>479.39643824230762</v>
      </c>
      <c r="L2448" s="80">
        <f t="shared" si="155"/>
        <v>479.39643824230762</v>
      </c>
    </row>
    <row r="2449" spans="1:12" x14ac:dyDescent="0.8">
      <c r="A2449" s="74">
        <v>2448</v>
      </c>
      <c r="B2449" s="75">
        <v>545182.79075975041</v>
      </c>
      <c r="C2449" s="76">
        <v>29.53288551434958</v>
      </c>
      <c r="D2449" s="76">
        <v>29.424160907261466</v>
      </c>
      <c r="E2449" s="76">
        <v>571.87054074653565</v>
      </c>
      <c r="F2449" s="76">
        <v>45.047193018099868</v>
      </c>
      <c r="G2449" s="77">
        <v>1</v>
      </c>
      <c r="H2449" s="80">
        <f t="shared" si="152"/>
        <v>29.424160907261466</v>
      </c>
      <c r="I2449" s="80">
        <f t="shared" si="153"/>
        <v>1000</v>
      </c>
      <c r="K2449" s="80">
        <f t="shared" si="154"/>
        <v>0</v>
      </c>
      <c r="L2449" s="80" t="str">
        <f t="shared" si="155"/>
        <v/>
      </c>
    </row>
    <row r="2450" spans="1:12" x14ac:dyDescent="0.8">
      <c r="A2450" s="74">
        <v>2449</v>
      </c>
      <c r="B2450" s="75">
        <v>212424.02216108097</v>
      </c>
      <c r="C2450" s="76">
        <v>38.539688154759055</v>
      </c>
      <c r="D2450" s="76">
        <v>24.391135607831977</v>
      </c>
      <c r="E2450" s="76">
        <v>534.21382458389326</v>
      </c>
      <c r="F2450" s="76">
        <v>43.965444331232625</v>
      </c>
      <c r="G2450" s="77">
        <v>2</v>
      </c>
      <c r="H2450" s="80">
        <f t="shared" si="152"/>
        <v>38.539688154759055</v>
      </c>
      <c r="I2450" s="80">
        <f t="shared" si="153"/>
        <v>1000</v>
      </c>
      <c r="K2450" s="80">
        <f t="shared" si="154"/>
        <v>0</v>
      </c>
      <c r="L2450" s="80" t="str">
        <f t="shared" si="155"/>
        <v/>
      </c>
    </row>
    <row r="2451" spans="1:12" x14ac:dyDescent="0.8">
      <c r="A2451" s="74">
        <v>2450</v>
      </c>
      <c r="B2451" s="75">
        <v>200981.5986884376</v>
      </c>
      <c r="C2451" s="76">
        <v>37.834436837225368</v>
      </c>
      <c r="D2451" s="76">
        <v>29.058583035700501</v>
      </c>
      <c r="E2451" s="76">
        <v>661.74538934442523</v>
      </c>
      <c r="F2451" s="76">
        <v>41.953463590500604</v>
      </c>
      <c r="G2451" s="77">
        <v>2</v>
      </c>
      <c r="H2451" s="80">
        <f t="shared" si="152"/>
        <v>37.834436837225368</v>
      </c>
      <c r="I2451" s="80">
        <f t="shared" si="153"/>
        <v>1000</v>
      </c>
      <c r="K2451" s="80">
        <f t="shared" si="154"/>
        <v>0</v>
      </c>
      <c r="L2451" s="80" t="str">
        <f t="shared" si="155"/>
        <v/>
      </c>
    </row>
    <row r="2452" spans="1:12" x14ac:dyDescent="0.8">
      <c r="A2452" s="74">
        <v>2451</v>
      </c>
      <c r="B2452" s="75">
        <v>363206.68351846724</v>
      </c>
      <c r="C2452" s="76">
        <v>30.761412795667681</v>
      </c>
      <c r="D2452" s="76">
        <v>31.993821028869171</v>
      </c>
      <c r="E2452" s="76">
        <v>746.65406914660252</v>
      </c>
      <c r="F2452" s="76">
        <v>32.312985494540079</v>
      </c>
      <c r="G2452" s="77">
        <v>2</v>
      </c>
      <c r="H2452" s="80">
        <f t="shared" si="152"/>
        <v>30.761412795667681</v>
      </c>
      <c r="I2452" s="80">
        <f t="shared" si="153"/>
        <v>1000</v>
      </c>
      <c r="K2452" s="80">
        <f t="shared" si="154"/>
        <v>0</v>
      </c>
      <c r="L2452" s="80" t="str">
        <f t="shared" si="155"/>
        <v/>
      </c>
    </row>
    <row r="2453" spans="1:12" x14ac:dyDescent="0.8">
      <c r="A2453" s="74">
        <v>2452</v>
      </c>
      <c r="B2453" s="75">
        <v>114652.79624686809</v>
      </c>
      <c r="C2453" s="76">
        <v>40.916037052132062</v>
      </c>
      <c r="D2453" s="76">
        <v>25.871680830779862</v>
      </c>
      <c r="E2453" s="76">
        <v>471.23008014127925</v>
      </c>
      <c r="F2453" s="76">
        <v>45.636686822193298</v>
      </c>
      <c r="G2453" s="77">
        <v>2</v>
      </c>
      <c r="H2453" s="80">
        <f t="shared" si="152"/>
        <v>40.916037052132062</v>
      </c>
      <c r="I2453" s="80">
        <f t="shared" si="153"/>
        <v>1000</v>
      </c>
      <c r="K2453" s="80">
        <f t="shared" si="154"/>
        <v>0</v>
      </c>
      <c r="L2453" s="80" t="str">
        <f t="shared" si="155"/>
        <v/>
      </c>
    </row>
    <row r="2454" spans="1:12" x14ac:dyDescent="0.8">
      <c r="A2454" s="74">
        <v>2453</v>
      </c>
      <c r="B2454" s="75">
        <v>-177569.95278811338</v>
      </c>
      <c r="C2454" s="76">
        <v>31.278181580575442</v>
      </c>
      <c r="D2454" s="76">
        <v>28.959448981087185</v>
      </c>
      <c r="E2454" s="76">
        <v>522.49063242212867</v>
      </c>
      <c r="F2454" s="76">
        <v>43.786877571254017</v>
      </c>
      <c r="G2454" s="77">
        <v>3</v>
      </c>
      <c r="H2454" s="80">
        <f t="shared" si="152"/>
        <v>43.786877571254017</v>
      </c>
      <c r="I2454" s="80">
        <f t="shared" si="153"/>
        <v>522.49063242212867</v>
      </c>
      <c r="K2454" s="80">
        <f t="shared" si="154"/>
        <v>522.49063242212867</v>
      </c>
      <c r="L2454" s="80">
        <f t="shared" si="155"/>
        <v>522.49063242212867</v>
      </c>
    </row>
    <row r="2455" spans="1:12" x14ac:dyDescent="0.8">
      <c r="A2455" s="74">
        <v>2454</v>
      </c>
      <c r="B2455" s="75">
        <v>633799.52547028079</v>
      </c>
      <c r="C2455" s="76">
        <v>29.161515775321394</v>
      </c>
      <c r="D2455" s="76">
        <v>25.749092325730004</v>
      </c>
      <c r="E2455" s="76">
        <v>598.87574629828396</v>
      </c>
      <c r="F2455" s="76">
        <v>35.732773438351948</v>
      </c>
      <c r="G2455" s="77">
        <v>2</v>
      </c>
      <c r="H2455" s="80">
        <f t="shared" si="152"/>
        <v>29.161515775321394</v>
      </c>
      <c r="I2455" s="80">
        <f t="shared" si="153"/>
        <v>1000</v>
      </c>
      <c r="K2455" s="80">
        <f t="shared" si="154"/>
        <v>0</v>
      </c>
      <c r="L2455" s="80" t="str">
        <f t="shared" si="155"/>
        <v/>
      </c>
    </row>
    <row r="2456" spans="1:12" x14ac:dyDescent="0.8">
      <c r="A2456" s="74">
        <v>2455</v>
      </c>
      <c r="B2456" s="75">
        <v>359318.78788675601</v>
      </c>
      <c r="C2456" s="76">
        <v>32.994860786975472</v>
      </c>
      <c r="D2456" s="76">
        <v>30.192493577095249</v>
      </c>
      <c r="E2456" s="76">
        <v>520.47517268804575</v>
      </c>
      <c r="F2456" s="76">
        <v>29.719957038786976</v>
      </c>
      <c r="G2456" s="77">
        <v>2</v>
      </c>
      <c r="H2456" s="80">
        <f t="shared" si="152"/>
        <v>32.994860786975472</v>
      </c>
      <c r="I2456" s="80">
        <f t="shared" si="153"/>
        <v>1000</v>
      </c>
      <c r="K2456" s="80">
        <f t="shared" si="154"/>
        <v>0</v>
      </c>
      <c r="L2456" s="80" t="str">
        <f t="shared" si="155"/>
        <v/>
      </c>
    </row>
    <row r="2457" spans="1:12" x14ac:dyDescent="0.8">
      <c r="A2457" s="74">
        <v>2456</v>
      </c>
      <c r="B2457" s="75">
        <v>-82397.309403675608</v>
      </c>
      <c r="C2457" s="76">
        <v>44.929807757146641</v>
      </c>
      <c r="D2457" s="76">
        <v>31.759903754037929</v>
      </c>
      <c r="E2457" s="76">
        <v>630.83541999471686</v>
      </c>
      <c r="F2457" s="76">
        <v>36.794031964090003</v>
      </c>
      <c r="G2457" s="77">
        <v>3</v>
      </c>
      <c r="H2457" s="80">
        <f t="shared" si="152"/>
        <v>36.794031964090003</v>
      </c>
      <c r="I2457" s="80">
        <f t="shared" si="153"/>
        <v>630.83541999471686</v>
      </c>
      <c r="K2457" s="80">
        <f t="shared" si="154"/>
        <v>630.83541999471686</v>
      </c>
      <c r="L2457" s="80">
        <f t="shared" si="155"/>
        <v>630.83541999471686</v>
      </c>
    </row>
    <row r="2458" spans="1:12" x14ac:dyDescent="0.8">
      <c r="A2458" s="74">
        <v>2457</v>
      </c>
      <c r="B2458" s="75">
        <v>381949.69408218609</v>
      </c>
      <c r="C2458" s="76">
        <v>29.209875572014262</v>
      </c>
      <c r="D2458" s="76">
        <v>26.171836625394569</v>
      </c>
      <c r="E2458" s="76">
        <v>521.29239019022862</v>
      </c>
      <c r="F2458" s="76">
        <v>40.975584636656549</v>
      </c>
      <c r="G2458" s="77">
        <v>1</v>
      </c>
      <c r="H2458" s="80">
        <f t="shared" si="152"/>
        <v>26.171836625394569</v>
      </c>
      <c r="I2458" s="80">
        <f t="shared" si="153"/>
        <v>1000</v>
      </c>
      <c r="K2458" s="80">
        <f t="shared" si="154"/>
        <v>0</v>
      </c>
      <c r="L2458" s="80" t="str">
        <f t="shared" si="155"/>
        <v/>
      </c>
    </row>
    <row r="2459" spans="1:12" x14ac:dyDescent="0.8">
      <c r="A2459" s="74">
        <v>2458</v>
      </c>
      <c r="B2459" s="75">
        <v>337140.7717956861</v>
      </c>
      <c r="C2459" s="76">
        <v>37.443201471386132</v>
      </c>
      <c r="D2459" s="76">
        <v>24.536686649035431</v>
      </c>
      <c r="E2459" s="76">
        <v>506.24858736832999</v>
      </c>
      <c r="F2459" s="76">
        <v>38.959374724063544</v>
      </c>
      <c r="G2459" s="77">
        <v>2</v>
      </c>
      <c r="H2459" s="80">
        <f t="shared" si="152"/>
        <v>37.443201471386132</v>
      </c>
      <c r="I2459" s="80">
        <f t="shared" si="153"/>
        <v>1000</v>
      </c>
      <c r="K2459" s="80">
        <f t="shared" si="154"/>
        <v>0</v>
      </c>
      <c r="L2459" s="80" t="str">
        <f t="shared" si="155"/>
        <v/>
      </c>
    </row>
    <row r="2460" spans="1:12" x14ac:dyDescent="0.8">
      <c r="A2460" s="74">
        <v>2459</v>
      </c>
      <c r="B2460" s="75">
        <v>251613.431968458</v>
      </c>
      <c r="C2460" s="76">
        <v>38.587594536581314</v>
      </c>
      <c r="D2460" s="76">
        <v>34.652943866489906</v>
      </c>
      <c r="E2460" s="76">
        <v>492.00989044764634</v>
      </c>
      <c r="F2460" s="76">
        <v>34.037608806803917</v>
      </c>
      <c r="G2460" s="77">
        <v>1</v>
      </c>
      <c r="H2460" s="80">
        <f t="shared" si="152"/>
        <v>34.652943866489906</v>
      </c>
      <c r="I2460" s="80">
        <f t="shared" si="153"/>
        <v>1000</v>
      </c>
      <c r="K2460" s="80">
        <f t="shared" si="154"/>
        <v>0</v>
      </c>
      <c r="L2460" s="80" t="str">
        <f t="shared" si="155"/>
        <v/>
      </c>
    </row>
    <row r="2461" spans="1:12" x14ac:dyDescent="0.8">
      <c r="A2461" s="74">
        <v>2460</v>
      </c>
      <c r="B2461" s="75">
        <v>217642.53636486223</v>
      </c>
      <c r="C2461" s="76">
        <v>38.876791364358489</v>
      </c>
      <c r="D2461" s="76">
        <v>30.725630093139234</v>
      </c>
      <c r="E2461" s="76">
        <v>534.26927890120714</v>
      </c>
      <c r="F2461" s="76">
        <v>36.105766917389104</v>
      </c>
      <c r="G2461" s="77">
        <v>2</v>
      </c>
      <c r="H2461" s="80">
        <f t="shared" si="152"/>
        <v>38.876791364358489</v>
      </c>
      <c r="I2461" s="80">
        <f t="shared" si="153"/>
        <v>1000</v>
      </c>
      <c r="K2461" s="80">
        <f t="shared" si="154"/>
        <v>0</v>
      </c>
      <c r="L2461" s="80" t="str">
        <f t="shared" si="155"/>
        <v/>
      </c>
    </row>
    <row r="2462" spans="1:12" x14ac:dyDescent="0.8">
      <c r="A2462" s="74">
        <v>2461</v>
      </c>
      <c r="B2462" s="75">
        <v>539503.24193575047</v>
      </c>
      <c r="C2462" s="76">
        <v>38.943173827947035</v>
      </c>
      <c r="D2462" s="76">
        <v>25.165931442682389</v>
      </c>
      <c r="E2462" s="76">
        <v>539.89849338303088</v>
      </c>
      <c r="F2462" s="76">
        <v>33.985783081220795</v>
      </c>
      <c r="G2462" s="77">
        <v>1</v>
      </c>
      <c r="H2462" s="80">
        <f t="shared" si="152"/>
        <v>25.165931442682389</v>
      </c>
      <c r="I2462" s="80">
        <f t="shared" si="153"/>
        <v>1000</v>
      </c>
      <c r="K2462" s="80">
        <f t="shared" si="154"/>
        <v>0</v>
      </c>
      <c r="L2462" s="80" t="str">
        <f t="shared" si="155"/>
        <v/>
      </c>
    </row>
    <row r="2463" spans="1:12" x14ac:dyDescent="0.8">
      <c r="A2463" s="74">
        <v>2462</v>
      </c>
      <c r="B2463" s="75">
        <v>624574.46312495763</v>
      </c>
      <c r="C2463" s="76">
        <v>30.934334663247498</v>
      </c>
      <c r="D2463" s="76">
        <v>27.321614124852939</v>
      </c>
      <c r="E2463" s="76">
        <v>551.56536817920505</v>
      </c>
      <c r="F2463" s="76">
        <v>42.238463007005677</v>
      </c>
      <c r="G2463" s="77">
        <v>1</v>
      </c>
      <c r="H2463" s="80">
        <f t="shared" si="152"/>
        <v>27.321614124852939</v>
      </c>
      <c r="I2463" s="80">
        <f t="shared" si="153"/>
        <v>1000</v>
      </c>
      <c r="K2463" s="80">
        <f t="shared" si="154"/>
        <v>0</v>
      </c>
      <c r="L2463" s="80" t="str">
        <f t="shared" si="155"/>
        <v/>
      </c>
    </row>
    <row r="2464" spans="1:12" x14ac:dyDescent="0.8">
      <c r="A2464" s="74">
        <v>2463</v>
      </c>
      <c r="B2464" s="75">
        <v>214420.39393384266</v>
      </c>
      <c r="C2464" s="76">
        <v>33.9773348537461</v>
      </c>
      <c r="D2464" s="76">
        <v>30.047870172418058</v>
      </c>
      <c r="E2464" s="76">
        <v>708.90777528566707</v>
      </c>
      <c r="F2464" s="76">
        <v>44.262366427261838</v>
      </c>
      <c r="G2464" s="77">
        <v>2</v>
      </c>
      <c r="H2464" s="80">
        <f t="shared" si="152"/>
        <v>33.9773348537461</v>
      </c>
      <c r="I2464" s="80">
        <f t="shared" si="153"/>
        <v>1000</v>
      </c>
      <c r="K2464" s="80">
        <f t="shared" si="154"/>
        <v>0</v>
      </c>
      <c r="L2464" s="80" t="str">
        <f t="shared" si="155"/>
        <v/>
      </c>
    </row>
    <row r="2465" spans="1:12" x14ac:dyDescent="0.8">
      <c r="A2465" s="74">
        <v>2464</v>
      </c>
      <c r="B2465" s="75">
        <v>-101071.78190511046</v>
      </c>
      <c r="C2465" s="76">
        <v>23.98615248415873</v>
      </c>
      <c r="D2465" s="76">
        <v>28.339788086263855</v>
      </c>
      <c r="E2465" s="76">
        <v>497.46527664424013</v>
      </c>
      <c r="F2465" s="76">
        <v>41.574540813664228</v>
      </c>
      <c r="G2465" s="77">
        <v>3</v>
      </c>
      <c r="H2465" s="80">
        <f t="shared" si="152"/>
        <v>41.574540813664228</v>
      </c>
      <c r="I2465" s="80">
        <f t="shared" si="153"/>
        <v>497.46527664424013</v>
      </c>
      <c r="K2465" s="80">
        <f t="shared" si="154"/>
        <v>497.46527664424013</v>
      </c>
      <c r="L2465" s="80">
        <f t="shared" si="155"/>
        <v>497.46527664424013</v>
      </c>
    </row>
    <row r="2466" spans="1:12" x14ac:dyDescent="0.8">
      <c r="A2466" s="74">
        <v>2465</v>
      </c>
      <c r="B2466" s="75">
        <v>545183.7337486886</v>
      </c>
      <c r="C2466" s="76">
        <v>24.036539343271642</v>
      </c>
      <c r="D2466" s="76">
        <v>29.08129240826225</v>
      </c>
      <c r="E2466" s="76">
        <v>500.5573355654895</v>
      </c>
      <c r="F2466" s="76">
        <v>38.227037931125757</v>
      </c>
      <c r="G2466" s="77">
        <v>2</v>
      </c>
      <c r="H2466" s="80">
        <f t="shared" si="152"/>
        <v>24.036539343271642</v>
      </c>
      <c r="I2466" s="80">
        <f t="shared" si="153"/>
        <v>1000</v>
      </c>
      <c r="K2466" s="80">
        <f t="shared" si="154"/>
        <v>0</v>
      </c>
      <c r="L2466" s="80" t="str">
        <f t="shared" si="155"/>
        <v/>
      </c>
    </row>
    <row r="2467" spans="1:12" x14ac:dyDescent="0.8">
      <c r="A2467" s="74">
        <v>2466</v>
      </c>
      <c r="B2467" s="75">
        <v>328166.38400466531</v>
      </c>
      <c r="C2467" s="76">
        <v>34.644382720938154</v>
      </c>
      <c r="D2467" s="76">
        <v>23.248967769132804</v>
      </c>
      <c r="E2467" s="76">
        <v>519.40931434643608</v>
      </c>
      <c r="F2467" s="76">
        <v>47.091486472084767</v>
      </c>
      <c r="G2467" s="77">
        <v>1</v>
      </c>
      <c r="H2467" s="80">
        <f t="shared" si="152"/>
        <v>23.248967769132804</v>
      </c>
      <c r="I2467" s="80">
        <f t="shared" si="153"/>
        <v>1000</v>
      </c>
      <c r="K2467" s="80">
        <f t="shared" si="154"/>
        <v>0</v>
      </c>
      <c r="L2467" s="80" t="str">
        <f t="shared" si="155"/>
        <v/>
      </c>
    </row>
    <row r="2468" spans="1:12" x14ac:dyDescent="0.8">
      <c r="A2468" s="74">
        <v>2467</v>
      </c>
      <c r="B2468" s="75">
        <v>396278.20412921859</v>
      </c>
      <c r="C2468" s="76">
        <v>42.869077519459182</v>
      </c>
      <c r="D2468" s="76">
        <v>32.43152594182402</v>
      </c>
      <c r="E2468" s="76">
        <v>496.94031046618926</v>
      </c>
      <c r="F2468" s="76">
        <v>47.293349283250734</v>
      </c>
      <c r="G2468" s="77">
        <v>1</v>
      </c>
      <c r="H2468" s="80">
        <f t="shared" si="152"/>
        <v>32.43152594182402</v>
      </c>
      <c r="I2468" s="80">
        <f t="shared" si="153"/>
        <v>1000</v>
      </c>
      <c r="K2468" s="80">
        <f t="shared" si="154"/>
        <v>0</v>
      </c>
      <c r="L2468" s="80" t="str">
        <f t="shared" si="155"/>
        <v/>
      </c>
    </row>
    <row r="2469" spans="1:12" x14ac:dyDescent="0.8">
      <c r="A2469" s="74">
        <v>2468</v>
      </c>
      <c r="B2469" s="75">
        <v>303059.94941415871</v>
      </c>
      <c r="C2469" s="76">
        <v>39.575055357489511</v>
      </c>
      <c r="D2469" s="76">
        <v>24.758507230155644</v>
      </c>
      <c r="E2469" s="76">
        <v>608.57741168154507</v>
      </c>
      <c r="F2469" s="76">
        <v>32.24339906296391</v>
      </c>
      <c r="G2469" s="77">
        <v>2</v>
      </c>
      <c r="H2469" s="80">
        <f t="shared" si="152"/>
        <v>39.575055357489511</v>
      </c>
      <c r="I2469" s="80">
        <f t="shared" si="153"/>
        <v>1000</v>
      </c>
      <c r="K2469" s="80">
        <f t="shared" si="154"/>
        <v>0</v>
      </c>
      <c r="L2469" s="80" t="str">
        <f t="shared" si="155"/>
        <v/>
      </c>
    </row>
    <row r="2470" spans="1:12" x14ac:dyDescent="0.8">
      <c r="A2470" s="74">
        <v>2469</v>
      </c>
      <c r="B2470" s="75">
        <v>-24315.727842631983</v>
      </c>
      <c r="C2470" s="76">
        <v>46.564651692567722</v>
      </c>
      <c r="D2470" s="76">
        <v>24.796619915096432</v>
      </c>
      <c r="E2470" s="76">
        <v>638.74168234186527</v>
      </c>
      <c r="F2470" s="76">
        <v>46.585083801332068</v>
      </c>
      <c r="G2470" s="77">
        <v>2</v>
      </c>
      <c r="H2470" s="80">
        <f t="shared" si="152"/>
        <v>46.564651692567722</v>
      </c>
      <c r="I2470" s="80">
        <f t="shared" si="153"/>
        <v>1000</v>
      </c>
      <c r="K2470" s="80">
        <f t="shared" si="154"/>
        <v>0</v>
      </c>
      <c r="L2470" s="80" t="str">
        <f t="shared" si="155"/>
        <v/>
      </c>
    </row>
    <row r="2471" spans="1:12" x14ac:dyDescent="0.8">
      <c r="A2471" s="74">
        <v>2470</v>
      </c>
      <c r="B2471" s="75">
        <v>457501.41205431055</v>
      </c>
      <c r="C2471" s="76">
        <v>30.323234471967982</v>
      </c>
      <c r="D2471" s="76">
        <v>27.24605776125345</v>
      </c>
      <c r="E2471" s="76">
        <v>577.66983766231533</v>
      </c>
      <c r="F2471" s="76">
        <v>40.441017228388965</v>
      </c>
      <c r="G2471" s="77">
        <v>1</v>
      </c>
      <c r="H2471" s="80">
        <f t="shared" si="152"/>
        <v>27.24605776125345</v>
      </c>
      <c r="I2471" s="80">
        <f t="shared" si="153"/>
        <v>1000</v>
      </c>
      <c r="K2471" s="80">
        <f t="shared" si="154"/>
        <v>0</v>
      </c>
      <c r="L2471" s="80" t="str">
        <f t="shared" si="155"/>
        <v/>
      </c>
    </row>
    <row r="2472" spans="1:12" x14ac:dyDescent="0.8">
      <c r="A2472" s="74">
        <v>2471</v>
      </c>
      <c r="B2472" s="75">
        <v>341950.53566571372</v>
      </c>
      <c r="C2472" s="76">
        <v>34.654862032763006</v>
      </c>
      <c r="D2472" s="76">
        <v>28.237351132296446</v>
      </c>
      <c r="E2472" s="76">
        <v>562.99776767386379</v>
      </c>
      <c r="F2472" s="76">
        <v>41.824083014839147</v>
      </c>
      <c r="G2472" s="77">
        <v>2</v>
      </c>
      <c r="H2472" s="80">
        <f t="shared" si="152"/>
        <v>34.654862032763006</v>
      </c>
      <c r="I2472" s="80">
        <f t="shared" si="153"/>
        <v>1000</v>
      </c>
      <c r="K2472" s="80">
        <f t="shared" si="154"/>
        <v>0</v>
      </c>
      <c r="L2472" s="80" t="str">
        <f t="shared" si="155"/>
        <v/>
      </c>
    </row>
    <row r="2473" spans="1:12" x14ac:dyDescent="0.8">
      <c r="A2473" s="74">
        <v>2472</v>
      </c>
      <c r="B2473" s="75">
        <v>541511.06948977918</v>
      </c>
      <c r="C2473" s="76">
        <v>27.63240189413051</v>
      </c>
      <c r="D2473" s="76">
        <v>23.500376365339285</v>
      </c>
      <c r="E2473" s="76">
        <v>474.79936555151363</v>
      </c>
      <c r="F2473" s="76">
        <v>39.059184080253459</v>
      </c>
      <c r="G2473" s="77">
        <v>1</v>
      </c>
      <c r="H2473" s="80">
        <f t="shared" si="152"/>
        <v>23.500376365339285</v>
      </c>
      <c r="I2473" s="80">
        <f t="shared" si="153"/>
        <v>1000</v>
      </c>
      <c r="K2473" s="80">
        <f t="shared" si="154"/>
        <v>0</v>
      </c>
      <c r="L2473" s="80" t="str">
        <f t="shared" si="155"/>
        <v/>
      </c>
    </row>
    <row r="2474" spans="1:12" x14ac:dyDescent="0.8">
      <c r="A2474" s="74">
        <v>2473</v>
      </c>
      <c r="B2474" s="75">
        <v>95435.787231425988</v>
      </c>
      <c r="C2474" s="76">
        <v>38.950990331040749</v>
      </c>
      <c r="D2474" s="76">
        <v>30.298433916649717</v>
      </c>
      <c r="E2474" s="76">
        <v>595.13233502413914</v>
      </c>
      <c r="F2474" s="76">
        <v>38.364266173780216</v>
      </c>
      <c r="G2474" s="77">
        <v>2</v>
      </c>
      <c r="H2474" s="80">
        <f t="shared" si="152"/>
        <v>38.950990331040749</v>
      </c>
      <c r="I2474" s="80">
        <f t="shared" si="153"/>
        <v>1000</v>
      </c>
      <c r="K2474" s="80">
        <f t="shared" si="154"/>
        <v>0</v>
      </c>
      <c r="L2474" s="80" t="str">
        <f t="shared" si="155"/>
        <v/>
      </c>
    </row>
    <row r="2475" spans="1:12" x14ac:dyDescent="0.8">
      <c r="A2475" s="74">
        <v>2474</v>
      </c>
      <c r="B2475" s="75">
        <v>-212819.60593205527</v>
      </c>
      <c r="C2475" s="76">
        <v>27.155186046763664</v>
      </c>
      <c r="D2475" s="76">
        <v>25.723473883378503</v>
      </c>
      <c r="E2475" s="76">
        <v>448.50322837191806</v>
      </c>
      <c r="F2475" s="76">
        <v>41.485280343957058</v>
      </c>
      <c r="G2475" s="77">
        <v>3</v>
      </c>
      <c r="H2475" s="80">
        <f t="shared" si="152"/>
        <v>41.485280343957058</v>
      </c>
      <c r="I2475" s="80">
        <f t="shared" si="153"/>
        <v>448.50322837191806</v>
      </c>
      <c r="K2475" s="80">
        <f t="shared" si="154"/>
        <v>448.50322837191806</v>
      </c>
      <c r="L2475" s="80">
        <f t="shared" si="155"/>
        <v>448.50322837191806</v>
      </c>
    </row>
    <row r="2476" spans="1:12" x14ac:dyDescent="0.8">
      <c r="A2476" s="74">
        <v>2475</v>
      </c>
      <c r="B2476" s="75">
        <v>144824.30223519332</v>
      </c>
      <c r="C2476" s="76">
        <v>39.918956267134845</v>
      </c>
      <c r="D2476" s="76">
        <v>24.666901502709944</v>
      </c>
      <c r="E2476" s="76">
        <v>559.81512562464491</v>
      </c>
      <c r="F2476" s="76">
        <v>31.185392499552439</v>
      </c>
      <c r="G2476" s="77">
        <v>2</v>
      </c>
      <c r="H2476" s="80">
        <f t="shared" si="152"/>
        <v>39.918956267134845</v>
      </c>
      <c r="I2476" s="80">
        <f t="shared" si="153"/>
        <v>1000</v>
      </c>
      <c r="K2476" s="80">
        <f t="shared" si="154"/>
        <v>0</v>
      </c>
      <c r="L2476" s="80" t="str">
        <f t="shared" si="155"/>
        <v/>
      </c>
    </row>
    <row r="2477" spans="1:12" x14ac:dyDescent="0.8">
      <c r="A2477" s="74">
        <v>2476</v>
      </c>
      <c r="B2477" s="75">
        <v>235792.12096316065</v>
      </c>
      <c r="C2477" s="76">
        <v>36.777892602246752</v>
      </c>
      <c r="D2477" s="76">
        <v>21.847696115153656</v>
      </c>
      <c r="E2477" s="76">
        <v>545.28208163082274</v>
      </c>
      <c r="F2477" s="76">
        <v>42.79192853653052</v>
      </c>
      <c r="G2477" s="77">
        <v>2</v>
      </c>
      <c r="H2477" s="80">
        <f t="shared" si="152"/>
        <v>36.777892602246752</v>
      </c>
      <c r="I2477" s="80">
        <f t="shared" si="153"/>
        <v>1000</v>
      </c>
      <c r="K2477" s="80">
        <f t="shared" si="154"/>
        <v>0</v>
      </c>
      <c r="L2477" s="80" t="str">
        <f t="shared" si="155"/>
        <v/>
      </c>
    </row>
    <row r="2478" spans="1:12" x14ac:dyDescent="0.8">
      <c r="A2478" s="74">
        <v>2477</v>
      </c>
      <c r="B2478" s="75">
        <v>173024.21924031805</v>
      </c>
      <c r="C2478" s="76">
        <v>40.904137171629941</v>
      </c>
      <c r="D2478" s="76">
        <v>27.73941179775289</v>
      </c>
      <c r="E2478" s="76">
        <v>543.59355984187198</v>
      </c>
      <c r="F2478" s="76">
        <v>51.338387002862547</v>
      </c>
      <c r="G2478" s="77">
        <v>2</v>
      </c>
      <c r="H2478" s="80">
        <f t="shared" si="152"/>
        <v>40.904137171629941</v>
      </c>
      <c r="I2478" s="80">
        <f t="shared" si="153"/>
        <v>1000</v>
      </c>
      <c r="K2478" s="80">
        <f t="shared" si="154"/>
        <v>0</v>
      </c>
      <c r="L2478" s="80" t="str">
        <f t="shared" si="155"/>
        <v/>
      </c>
    </row>
    <row r="2479" spans="1:12" x14ac:dyDescent="0.8">
      <c r="A2479" s="74">
        <v>2478</v>
      </c>
      <c r="B2479" s="75">
        <v>-14568.740179297514</v>
      </c>
      <c r="C2479" s="76">
        <v>46.853039490106504</v>
      </c>
      <c r="D2479" s="76">
        <v>28.113511086795558</v>
      </c>
      <c r="E2479" s="76">
        <v>562.61858526672654</v>
      </c>
      <c r="F2479" s="76">
        <v>50.448604123195928</v>
      </c>
      <c r="G2479" s="77">
        <v>2</v>
      </c>
      <c r="H2479" s="80">
        <f t="shared" si="152"/>
        <v>46.853039490106504</v>
      </c>
      <c r="I2479" s="80">
        <f t="shared" si="153"/>
        <v>1000</v>
      </c>
      <c r="K2479" s="80">
        <f t="shared" si="154"/>
        <v>0</v>
      </c>
      <c r="L2479" s="80" t="str">
        <f t="shared" si="155"/>
        <v/>
      </c>
    </row>
    <row r="2480" spans="1:12" x14ac:dyDescent="0.8">
      <c r="A2480" s="74">
        <v>2479</v>
      </c>
      <c r="B2480" s="75">
        <v>-269082.57774531911</v>
      </c>
      <c r="C2480" s="76">
        <v>42.150864349426435</v>
      </c>
      <c r="D2480" s="76">
        <v>27.060137976597808</v>
      </c>
      <c r="E2480" s="76">
        <v>461.82676458964363</v>
      </c>
      <c r="F2480" s="76">
        <v>47.517090026438503</v>
      </c>
      <c r="G2480" s="77">
        <v>3</v>
      </c>
      <c r="H2480" s="80">
        <f t="shared" si="152"/>
        <v>47.517090026438503</v>
      </c>
      <c r="I2480" s="80">
        <f t="shared" si="153"/>
        <v>461.82676458964363</v>
      </c>
      <c r="K2480" s="80">
        <f t="shared" si="154"/>
        <v>461.82676458964363</v>
      </c>
      <c r="L2480" s="80">
        <f t="shared" si="155"/>
        <v>461.82676458964363</v>
      </c>
    </row>
    <row r="2481" spans="1:12" x14ac:dyDescent="0.8">
      <c r="A2481" s="74">
        <v>2480</v>
      </c>
      <c r="B2481" s="75">
        <v>109721.88326115068</v>
      </c>
      <c r="C2481" s="76">
        <v>43.023239641577121</v>
      </c>
      <c r="D2481" s="76">
        <v>24.041532173800913</v>
      </c>
      <c r="E2481" s="76">
        <v>500.21874490643677</v>
      </c>
      <c r="F2481" s="76">
        <v>46.6446148677134</v>
      </c>
      <c r="G2481" s="77">
        <v>2</v>
      </c>
      <c r="H2481" s="80">
        <f t="shared" si="152"/>
        <v>43.023239641577121</v>
      </c>
      <c r="I2481" s="80">
        <f t="shared" si="153"/>
        <v>1000</v>
      </c>
      <c r="K2481" s="80">
        <f t="shared" si="154"/>
        <v>0</v>
      </c>
      <c r="L2481" s="80" t="str">
        <f t="shared" si="155"/>
        <v/>
      </c>
    </row>
    <row r="2482" spans="1:12" x14ac:dyDescent="0.8">
      <c r="A2482" s="74">
        <v>2481</v>
      </c>
      <c r="B2482" s="75">
        <v>385042.00202174997</v>
      </c>
      <c r="C2482" s="76">
        <v>35.595086440337539</v>
      </c>
      <c r="D2482" s="76">
        <v>30.974031918138152</v>
      </c>
      <c r="E2482" s="76">
        <v>642.65822517306822</v>
      </c>
      <c r="F2482" s="76">
        <v>33.190718312234289</v>
      </c>
      <c r="G2482" s="77">
        <v>2</v>
      </c>
      <c r="H2482" s="80">
        <f t="shared" si="152"/>
        <v>35.595086440337539</v>
      </c>
      <c r="I2482" s="80">
        <f t="shared" si="153"/>
        <v>1000</v>
      </c>
      <c r="K2482" s="80">
        <f t="shared" si="154"/>
        <v>0</v>
      </c>
      <c r="L2482" s="80" t="str">
        <f t="shared" si="155"/>
        <v/>
      </c>
    </row>
    <row r="2483" spans="1:12" x14ac:dyDescent="0.8">
      <c r="A2483" s="74">
        <v>2482</v>
      </c>
      <c r="B2483" s="75">
        <v>699335.22723483108</v>
      </c>
      <c r="C2483" s="76">
        <v>32.821870218283692</v>
      </c>
      <c r="D2483" s="76">
        <v>27.918422032675842</v>
      </c>
      <c r="E2483" s="76">
        <v>583.66076515643317</v>
      </c>
      <c r="F2483" s="76">
        <v>47.523655947634374</v>
      </c>
      <c r="G2483" s="77">
        <v>1</v>
      </c>
      <c r="H2483" s="80">
        <f t="shared" si="152"/>
        <v>27.918422032675842</v>
      </c>
      <c r="I2483" s="80">
        <f t="shared" si="153"/>
        <v>1000</v>
      </c>
      <c r="K2483" s="80">
        <f t="shared" si="154"/>
        <v>0</v>
      </c>
      <c r="L2483" s="80" t="str">
        <f t="shared" si="155"/>
        <v/>
      </c>
    </row>
    <row r="2484" spans="1:12" x14ac:dyDescent="0.8">
      <c r="A2484" s="74">
        <v>2483</v>
      </c>
      <c r="B2484" s="75">
        <v>467216.57471991656</v>
      </c>
      <c r="C2484" s="76">
        <v>42.539328238332295</v>
      </c>
      <c r="D2484" s="76">
        <v>26.368350578005558</v>
      </c>
      <c r="E2484" s="76">
        <v>631.67707569489676</v>
      </c>
      <c r="F2484" s="76">
        <v>35.240954030072757</v>
      </c>
      <c r="G2484" s="77">
        <v>1</v>
      </c>
      <c r="H2484" s="80">
        <f t="shared" si="152"/>
        <v>26.368350578005558</v>
      </c>
      <c r="I2484" s="80">
        <f t="shared" si="153"/>
        <v>1000</v>
      </c>
      <c r="K2484" s="80">
        <f t="shared" si="154"/>
        <v>0</v>
      </c>
      <c r="L2484" s="80" t="str">
        <f t="shared" si="155"/>
        <v/>
      </c>
    </row>
    <row r="2485" spans="1:12" x14ac:dyDescent="0.8">
      <c r="A2485" s="74">
        <v>2484</v>
      </c>
      <c r="B2485" s="75">
        <v>582914.96646673465</v>
      </c>
      <c r="C2485" s="76">
        <v>41.540896689362398</v>
      </c>
      <c r="D2485" s="76">
        <v>27.48473580782986</v>
      </c>
      <c r="E2485" s="76">
        <v>675.46931576620284</v>
      </c>
      <c r="F2485" s="76">
        <v>42.156268611736934</v>
      </c>
      <c r="G2485" s="77">
        <v>1</v>
      </c>
      <c r="H2485" s="80">
        <f t="shared" si="152"/>
        <v>27.48473580782986</v>
      </c>
      <c r="I2485" s="80">
        <f t="shared" si="153"/>
        <v>1000</v>
      </c>
      <c r="K2485" s="80">
        <f t="shared" si="154"/>
        <v>0</v>
      </c>
      <c r="L2485" s="80" t="str">
        <f t="shared" si="155"/>
        <v/>
      </c>
    </row>
    <row r="2486" spans="1:12" x14ac:dyDescent="0.8">
      <c r="A2486" s="74">
        <v>2485</v>
      </c>
      <c r="B2486" s="75">
        <v>400456.39615344722</v>
      </c>
      <c r="C2486" s="76">
        <v>28.504948870018961</v>
      </c>
      <c r="D2486" s="76">
        <v>29.142650997336421</v>
      </c>
      <c r="E2486" s="76">
        <v>625.4954663620008</v>
      </c>
      <c r="F2486" s="76">
        <v>45.051737072594321</v>
      </c>
      <c r="G2486" s="77">
        <v>1</v>
      </c>
      <c r="H2486" s="80">
        <f t="shared" si="152"/>
        <v>29.142650997336421</v>
      </c>
      <c r="I2486" s="80">
        <f t="shared" si="153"/>
        <v>1000</v>
      </c>
      <c r="K2486" s="80">
        <f t="shared" si="154"/>
        <v>0</v>
      </c>
      <c r="L2486" s="80" t="str">
        <f t="shared" si="155"/>
        <v/>
      </c>
    </row>
    <row r="2487" spans="1:12" x14ac:dyDescent="0.8">
      <c r="A2487" s="74">
        <v>2486</v>
      </c>
      <c r="B2487" s="75">
        <v>-107154.05280081998</v>
      </c>
      <c r="C2487" s="76">
        <v>47.264026039275635</v>
      </c>
      <c r="D2487" s="76">
        <v>26.247260389657548</v>
      </c>
      <c r="E2487" s="76">
        <v>566.03167190201737</v>
      </c>
      <c r="F2487" s="76">
        <v>36.871376257101012</v>
      </c>
      <c r="G2487" s="77">
        <v>2</v>
      </c>
      <c r="H2487" s="80">
        <f t="shared" si="152"/>
        <v>47.264026039275635</v>
      </c>
      <c r="I2487" s="80">
        <f t="shared" si="153"/>
        <v>1000</v>
      </c>
      <c r="K2487" s="80">
        <f t="shared" si="154"/>
        <v>0</v>
      </c>
      <c r="L2487" s="80" t="str">
        <f t="shared" si="155"/>
        <v/>
      </c>
    </row>
    <row r="2488" spans="1:12" x14ac:dyDescent="0.8">
      <c r="A2488" s="74">
        <v>2487</v>
      </c>
      <c r="B2488" s="75">
        <v>33120.703909194097</v>
      </c>
      <c r="C2488" s="76">
        <v>42.79730920491351</v>
      </c>
      <c r="D2488" s="76">
        <v>28.506719547815059</v>
      </c>
      <c r="E2488" s="76">
        <v>474.44773111821115</v>
      </c>
      <c r="F2488" s="76">
        <v>41.02769000384145</v>
      </c>
      <c r="G2488" s="77">
        <v>2</v>
      </c>
      <c r="H2488" s="80">
        <f t="shared" si="152"/>
        <v>42.79730920491351</v>
      </c>
      <c r="I2488" s="80">
        <f t="shared" si="153"/>
        <v>1000</v>
      </c>
      <c r="K2488" s="80">
        <f t="shared" si="154"/>
        <v>0</v>
      </c>
      <c r="L2488" s="80" t="str">
        <f t="shared" si="155"/>
        <v/>
      </c>
    </row>
    <row r="2489" spans="1:12" x14ac:dyDescent="0.8">
      <c r="A2489" s="74">
        <v>2488</v>
      </c>
      <c r="B2489" s="75">
        <v>411763.68230615696</v>
      </c>
      <c r="C2489" s="76">
        <v>31.777034530669233</v>
      </c>
      <c r="D2489" s="76">
        <v>32.727345404870093</v>
      </c>
      <c r="E2489" s="76">
        <v>571.10491317207368</v>
      </c>
      <c r="F2489" s="76">
        <v>36.813573543133337</v>
      </c>
      <c r="G2489" s="77">
        <v>2</v>
      </c>
      <c r="H2489" s="80">
        <f t="shared" si="152"/>
        <v>31.777034530669233</v>
      </c>
      <c r="I2489" s="80">
        <f t="shared" si="153"/>
        <v>1000</v>
      </c>
      <c r="K2489" s="80">
        <f t="shared" si="154"/>
        <v>0</v>
      </c>
      <c r="L2489" s="80" t="str">
        <f t="shared" si="155"/>
        <v/>
      </c>
    </row>
    <row r="2490" spans="1:12" x14ac:dyDescent="0.8">
      <c r="A2490" s="74">
        <v>2489</v>
      </c>
      <c r="B2490" s="75">
        <v>295230.11792477826</v>
      </c>
      <c r="C2490" s="76">
        <v>35.466631838613317</v>
      </c>
      <c r="D2490" s="76">
        <v>26.375084601668469</v>
      </c>
      <c r="E2490" s="76">
        <v>568.01804991041672</v>
      </c>
      <c r="F2490" s="76">
        <v>46.82024952554319</v>
      </c>
      <c r="G2490" s="77">
        <v>2</v>
      </c>
      <c r="H2490" s="80">
        <f t="shared" si="152"/>
        <v>35.466631838613317</v>
      </c>
      <c r="I2490" s="80">
        <f t="shared" si="153"/>
        <v>1000</v>
      </c>
      <c r="K2490" s="80">
        <f t="shared" si="154"/>
        <v>0</v>
      </c>
      <c r="L2490" s="80" t="str">
        <f t="shared" si="155"/>
        <v/>
      </c>
    </row>
    <row r="2491" spans="1:12" x14ac:dyDescent="0.8">
      <c r="A2491" s="74">
        <v>2490</v>
      </c>
      <c r="B2491" s="75">
        <v>-180429.50869603897</v>
      </c>
      <c r="C2491" s="76">
        <v>44.543614907224814</v>
      </c>
      <c r="D2491" s="76">
        <v>29.941104677639984</v>
      </c>
      <c r="E2491" s="76">
        <v>567.87000004231606</v>
      </c>
      <c r="F2491" s="76">
        <v>44.074814307339764</v>
      </c>
      <c r="G2491" s="77">
        <v>3</v>
      </c>
      <c r="H2491" s="80">
        <f t="shared" si="152"/>
        <v>44.074814307339764</v>
      </c>
      <c r="I2491" s="80">
        <f t="shared" si="153"/>
        <v>567.87000004231606</v>
      </c>
      <c r="K2491" s="80">
        <f t="shared" si="154"/>
        <v>567.87000004231606</v>
      </c>
      <c r="L2491" s="80">
        <f t="shared" si="155"/>
        <v>567.87000004231606</v>
      </c>
    </row>
    <row r="2492" spans="1:12" x14ac:dyDescent="0.8">
      <c r="A2492" s="74">
        <v>2491</v>
      </c>
      <c r="B2492" s="75">
        <v>185378.21928143618</v>
      </c>
      <c r="C2492" s="76">
        <v>38.854756503883692</v>
      </c>
      <c r="D2492" s="76">
        <v>29.565499941296562</v>
      </c>
      <c r="E2492" s="76">
        <v>602.21960523116365</v>
      </c>
      <c r="F2492" s="76">
        <v>44.715443136869759</v>
      </c>
      <c r="G2492" s="77">
        <v>2</v>
      </c>
      <c r="H2492" s="80">
        <f t="shared" si="152"/>
        <v>38.854756503883692</v>
      </c>
      <c r="I2492" s="80">
        <f t="shared" si="153"/>
        <v>1000</v>
      </c>
      <c r="K2492" s="80">
        <f t="shared" si="154"/>
        <v>0</v>
      </c>
      <c r="L2492" s="80" t="str">
        <f t="shared" si="155"/>
        <v/>
      </c>
    </row>
    <row r="2493" spans="1:12" x14ac:dyDescent="0.8">
      <c r="A2493" s="74">
        <v>2492</v>
      </c>
      <c r="B2493" s="75">
        <v>13046.135140990606</v>
      </c>
      <c r="C2493" s="76">
        <v>46.442336052067084</v>
      </c>
      <c r="D2493" s="76">
        <v>28.007697646292762</v>
      </c>
      <c r="E2493" s="76">
        <v>502.52120342714784</v>
      </c>
      <c r="F2493" s="76">
        <v>35.386734113374786</v>
      </c>
      <c r="G2493" s="77">
        <v>2</v>
      </c>
      <c r="H2493" s="80">
        <f t="shared" si="152"/>
        <v>46.442336052067084</v>
      </c>
      <c r="I2493" s="80">
        <f t="shared" si="153"/>
        <v>1000</v>
      </c>
      <c r="K2493" s="80">
        <f t="shared" si="154"/>
        <v>0</v>
      </c>
      <c r="L2493" s="80" t="str">
        <f t="shared" si="155"/>
        <v/>
      </c>
    </row>
    <row r="2494" spans="1:12" x14ac:dyDescent="0.8">
      <c r="A2494" s="74">
        <v>2493</v>
      </c>
      <c r="B2494" s="75">
        <v>389898.023938281</v>
      </c>
      <c r="C2494" s="76">
        <v>26.520949425439817</v>
      </c>
      <c r="D2494" s="76">
        <v>30.072614300539247</v>
      </c>
      <c r="E2494" s="76">
        <v>577.36815869794873</v>
      </c>
      <c r="F2494" s="76">
        <v>48.038693822416121</v>
      </c>
      <c r="G2494" s="77">
        <v>2</v>
      </c>
      <c r="H2494" s="80">
        <f t="shared" si="152"/>
        <v>26.520949425439817</v>
      </c>
      <c r="I2494" s="80">
        <f t="shared" si="153"/>
        <v>1000</v>
      </c>
      <c r="K2494" s="80">
        <f t="shared" si="154"/>
        <v>0</v>
      </c>
      <c r="L2494" s="80" t="str">
        <f t="shared" si="155"/>
        <v/>
      </c>
    </row>
    <row r="2495" spans="1:12" x14ac:dyDescent="0.8">
      <c r="A2495" s="74">
        <v>2494</v>
      </c>
      <c r="B2495" s="75">
        <v>218.55771091068164</v>
      </c>
      <c r="C2495" s="76">
        <v>29.129785035896958</v>
      </c>
      <c r="D2495" s="76">
        <v>31.596743039868436</v>
      </c>
      <c r="E2495" s="76">
        <v>548.25896933933541</v>
      </c>
      <c r="F2495" s="76">
        <v>30.932636857371747</v>
      </c>
      <c r="G2495" s="77">
        <v>3</v>
      </c>
      <c r="H2495" s="80">
        <f t="shared" si="152"/>
        <v>30.932636857371747</v>
      </c>
      <c r="I2495" s="80">
        <f t="shared" si="153"/>
        <v>548.25896933933541</v>
      </c>
      <c r="K2495" s="80">
        <f t="shared" si="154"/>
        <v>548.25896933933541</v>
      </c>
      <c r="L2495" s="80">
        <f t="shared" si="155"/>
        <v>548.25896933933541</v>
      </c>
    </row>
    <row r="2496" spans="1:12" x14ac:dyDescent="0.8">
      <c r="A2496" s="74">
        <v>2495</v>
      </c>
      <c r="B2496" s="75">
        <v>508381.92845408292</v>
      </c>
      <c r="C2496" s="76">
        <v>34.969470500285041</v>
      </c>
      <c r="D2496" s="76">
        <v>27.9992352443691</v>
      </c>
      <c r="E2496" s="76">
        <v>699.48209607408705</v>
      </c>
      <c r="F2496" s="76">
        <v>47.597262710318525</v>
      </c>
      <c r="G2496" s="77">
        <v>2</v>
      </c>
      <c r="H2496" s="80">
        <f t="shared" si="152"/>
        <v>34.969470500285041</v>
      </c>
      <c r="I2496" s="80">
        <f t="shared" si="153"/>
        <v>1000</v>
      </c>
      <c r="K2496" s="80">
        <f t="shared" si="154"/>
        <v>0</v>
      </c>
      <c r="L2496" s="80" t="str">
        <f t="shared" si="155"/>
        <v/>
      </c>
    </row>
    <row r="2497" spans="1:12" x14ac:dyDescent="0.8">
      <c r="A2497" s="74">
        <v>2496</v>
      </c>
      <c r="B2497" s="75">
        <v>284449.8315696253</v>
      </c>
      <c r="C2497" s="76">
        <v>38.981015850610035</v>
      </c>
      <c r="D2497" s="76">
        <v>22.605267582390958</v>
      </c>
      <c r="E2497" s="76">
        <v>479.60613460310361</v>
      </c>
      <c r="F2497" s="76">
        <v>39.566511966895185</v>
      </c>
      <c r="G2497" s="77">
        <v>2</v>
      </c>
      <c r="H2497" s="80">
        <f t="shared" si="152"/>
        <v>38.981015850610035</v>
      </c>
      <c r="I2497" s="80">
        <f t="shared" si="153"/>
        <v>1000</v>
      </c>
      <c r="K2497" s="80">
        <f t="shared" si="154"/>
        <v>0</v>
      </c>
      <c r="L2497" s="80" t="str">
        <f t="shared" si="155"/>
        <v/>
      </c>
    </row>
    <row r="2498" spans="1:12" x14ac:dyDescent="0.8">
      <c r="A2498" s="74">
        <v>2497</v>
      </c>
      <c r="B2498" s="75">
        <v>-352356.48768506362</v>
      </c>
      <c r="C2498" s="76">
        <v>47.102842597236915</v>
      </c>
      <c r="D2498" s="76">
        <v>28.291045708251431</v>
      </c>
      <c r="E2498" s="76">
        <v>511.20088591134845</v>
      </c>
      <c r="F2498" s="76">
        <v>54.461440188674935</v>
      </c>
      <c r="G2498" s="77">
        <v>3</v>
      </c>
      <c r="H2498" s="80">
        <f t="shared" si="152"/>
        <v>54.461440188674935</v>
      </c>
      <c r="I2498" s="80">
        <f t="shared" si="153"/>
        <v>511.20088591134845</v>
      </c>
      <c r="K2498" s="80">
        <f t="shared" si="154"/>
        <v>511.20088591134845</v>
      </c>
      <c r="L2498" s="80">
        <f t="shared" si="155"/>
        <v>511.20088591134845</v>
      </c>
    </row>
    <row r="2499" spans="1:12" x14ac:dyDescent="0.8">
      <c r="A2499" s="74">
        <v>2498</v>
      </c>
      <c r="B2499" s="75">
        <v>201140.35206693364</v>
      </c>
      <c r="C2499" s="76">
        <v>33.322621047290198</v>
      </c>
      <c r="D2499" s="76">
        <v>32.180536130674376</v>
      </c>
      <c r="E2499" s="76">
        <v>507.67680369692744</v>
      </c>
      <c r="F2499" s="76">
        <v>48.19709673036391</v>
      </c>
      <c r="G2499" s="77">
        <v>1</v>
      </c>
      <c r="H2499" s="80">
        <f t="shared" ref="H2499:H2562" si="156">IF($G2499 = 1, $D2499, IF($G2499 = 2, $C2499, IF($G2499 = 3, $F2499)))</f>
        <v>32.180536130674376</v>
      </c>
      <c r="I2499" s="80">
        <f t="shared" ref="I2499:I2562" si="157">IF($G2499 = 1, 1000, IF($G2499 = 2, 1000, IF($G2499 = 3, $E2499)))</f>
        <v>1000</v>
      </c>
      <c r="K2499" s="80">
        <f t="shared" ref="K2499:K2562" si="158">IF($G2499 = 3, $E2499, 0)</f>
        <v>0</v>
      </c>
      <c r="L2499" s="80" t="str">
        <f t="shared" ref="L2499:L2562" si="159">IF($G2499 = 3, $E2499, "")</f>
        <v/>
      </c>
    </row>
    <row r="2500" spans="1:12" x14ac:dyDescent="0.8">
      <c r="A2500" s="74">
        <v>2499</v>
      </c>
      <c r="B2500" s="75">
        <v>107422.14440806559</v>
      </c>
      <c r="C2500" s="76">
        <v>42.602132042673539</v>
      </c>
      <c r="D2500" s="76">
        <v>27.763306114340054</v>
      </c>
      <c r="E2500" s="76">
        <v>624.9397396077311</v>
      </c>
      <c r="F2500" s="76">
        <v>41.381096588544125</v>
      </c>
      <c r="G2500" s="77">
        <v>2</v>
      </c>
      <c r="H2500" s="80">
        <f t="shared" si="156"/>
        <v>42.602132042673539</v>
      </c>
      <c r="I2500" s="80">
        <f t="shared" si="157"/>
        <v>1000</v>
      </c>
      <c r="K2500" s="80">
        <f t="shared" si="158"/>
        <v>0</v>
      </c>
      <c r="L2500" s="80" t="str">
        <f t="shared" si="159"/>
        <v/>
      </c>
    </row>
    <row r="2501" spans="1:12" x14ac:dyDescent="0.8">
      <c r="A2501" s="74">
        <v>2500</v>
      </c>
      <c r="B2501" s="75">
        <v>61478.749602659373</v>
      </c>
      <c r="C2501" s="76">
        <v>41.080790656461545</v>
      </c>
      <c r="D2501" s="76">
        <v>24.969942794095545</v>
      </c>
      <c r="E2501" s="76">
        <v>742.6048413811269</v>
      </c>
      <c r="F2501" s="76">
        <v>39.213430932473514</v>
      </c>
      <c r="G2501" s="77">
        <v>2</v>
      </c>
      <c r="H2501" s="80">
        <f t="shared" si="156"/>
        <v>41.080790656461545</v>
      </c>
      <c r="I2501" s="80">
        <f t="shared" si="157"/>
        <v>1000</v>
      </c>
      <c r="K2501" s="80">
        <f t="shared" si="158"/>
        <v>0</v>
      </c>
      <c r="L2501" s="80" t="str">
        <f t="shared" si="159"/>
        <v/>
      </c>
    </row>
    <row r="2502" spans="1:12" x14ac:dyDescent="0.8">
      <c r="A2502" s="74">
        <v>2501</v>
      </c>
      <c r="B2502" s="75">
        <v>392813.23044204758</v>
      </c>
      <c r="C2502" s="76">
        <v>32.868330995467687</v>
      </c>
      <c r="D2502" s="76">
        <v>25.70417970484592</v>
      </c>
      <c r="E2502" s="76">
        <v>493.83842284106345</v>
      </c>
      <c r="F2502" s="76">
        <v>51.10351762707095</v>
      </c>
      <c r="G2502" s="77">
        <v>1</v>
      </c>
      <c r="H2502" s="80">
        <f t="shared" si="156"/>
        <v>25.70417970484592</v>
      </c>
      <c r="I2502" s="80">
        <f t="shared" si="157"/>
        <v>1000</v>
      </c>
      <c r="K2502" s="80">
        <f t="shared" si="158"/>
        <v>0</v>
      </c>
      <c r="L2502" s="80" t="str">
        <f t="shared" si="159"/>
        <v/>
      </c>
    </row>
    <row r="2503" spans="1:12" x14ac:dyDescent="0.8">
      <c r="A2503" s="74">
        <v>2502</v>
      </c>
      <c r="B2503" s="75">
        <v>424861.75418995367</v>
      </c>
      <c r="C2503" s="76">
        <v>30.454581489981614</v>
      </c>
      <c r="D2503" s="76">
        <v>26.131233031027318</v>
      </c>
      <c r="E2503" s="76">
        <v>554.88498200460856</v>
      </c>
      <c r="F2503" s="76">
        <v>38.984107459399858</v>
      </c>
      <c r="G2503" s="77">
        <v>2</v>
      </c>
      <c r="H2503" s="80">
        <f t="shared" si="156"/>
        <v>30.454581489981614</v>
      </c>
      <c r="I2503" s="80">
        <f t="shared" si="157"/>
        <v>1000</v>
      </c>
      <c r="K2503" s="80">
        <f t="shared" si="158"/>
        <v>0</v>
      </c>
      <c r="L2503" s="80" t="str">
        <f t="shared" si="159"/>
        <v/>
      </c>
    </row>
    <row r="2504" spans="1:12" x14ac:dyDescent="0.8">
      <c r="A2504" s="74">
        <v>2503</v>
      </c>
      <c r="B2504" s="75">
        <v>163388.91139095626</v>
      </c>
      <c r="C2504" s="76">
        <v>40.656098211410367</v>
      </c>
      <c r="D2504" s="76">
        <v>26.998124368067383</v>
      </c>
      <c r="E2504" s="76">
        <v>492.30571459436163</v>
      </c>
      <c r="F2504" s="76">
        <v>42.275499771057987</v>
      </c>
      <c r="G2504" s="77">
        <v>2</v>
      </c>
      <c r="H2504" s="80">
        <f t="shared" si="156"/>
        <v>40.656098211410367</v>
      </c>
      <c r="I2504" s="80">
        <f t="shared" si="157"/>
        <v>1000</v>
      </c>
      <c r="K2504" s="80">
        <f t="shared" si="158"/>
        <v>0</v>
      </c>
      <c r="L2504" s="80" t="str">
        <f t="shared" si="159"/>
        <v/>
      </c>
    </row>
    <row r="2505" spans="1:12" x14ac:dyDescent="0.8">
      <c r="A2505" s="74">
        <v>2504</v>
      </c>
      <c r="B2505" s="75">
        <v>178724.31798908766</v>
      </c>
      <c r="C2505" s="76">
        <v>38.921132941415379</v>
      </c>
      <c r="D2505" s="76">
        <v>29.556188370944426</v>
      </c>
      <c r="E2505" s="76">
        <v>620.58446153649709</v>
      </c>
      <c r="F2505" s="76">
        <v>44.685065954818711</v>
      </c>
      <c r="G2505" s="77">
        <v>2</v>
      </c>
      <c r="H2505" s="80">
        <f t="shared" si="156"/>
        <v>38.921132941415379</v>
      </c>
      <c r="I2505" s="80">
        <f t="shared" si="157"/>
        <v>1000</v>
      </c>
      <c r="K2505" s="80">
        <f t="shared" si="158"/>
        <v>0</v>
      </c>
      <c r="L2505" s="80" t="str">
        <f t="shared" si="159"/>
        <v/>
      </c>
    </row>
    <row r="2506" spans="1:12" x14ac:dyDescent="0.8">
      <c r="A2506" s="74">
        <v>2505</v>
      </c>
      <c r="B2506" s="75">
        <v>659761.00603374932</v>
      </c>
      <c r="C2506" s="76">
        <v>28.05797423065605</v>
      </c>
      <c r="D2506" s="76">
        <v>32.154884540596207</v>
      </c>
      <c r="E2506" s="76">
        <v>503.63375603459679</v>
      </c>
      <c r="F2506" s="76">
        <v>43.131635487286644</v>
      </c>
      <c r="G2506" s="77">
        <v>2</v>
      </c>
      <c r="H2506" s="80">
        <f t="shared" si="156"/>
        <v>28.05797423065605</v>
      </c>
      <c r="I2506" s="80">
        <f t="shared" si="157"/>
        <v>1000</v>
      </c>
      <c r="K2506" s="80">
        <f t="shared" si="158"/>
        <v>0</v>
      </c>
      <c r="L2506" s="80" t="str">
        <f t="shared" si="159"/>
        <v/>
      </c>
    </row>
    <row r="2507" spans="1:12" x14ac:dyDescent="0.8">
      <c r="A2507" s="74">
        <v>2506</v>
      </c>
      <c r="B2507" s="75">
        <v>418815.96541695343</v>
      </c>
      <c r="C2507" s="76">
        <v>31.968359878291363</v>
      </c>
      <c r="D2507" s="76">
        <v>31.930392584590415</v>
      </c>
      <c r="E2507" s="76">
        <v>624.22360804317327</v>
      </c>
      <c r="F2507" s="76">
        <v>39.929145699632421</v>
      </c>
      <c r="G2507" s="77">
        <v>2</v>
      </c>
      <c r="H2507" s="80">
        <f t="shared" si="156"/>
        <v>31.968359878291363</v>
      </c>
      <c r="I2507" s="80">
        <f t="shared" si="157"/>
        <v>1000</v>
      </c>
      <c r="K2507" s="80">
        <f t="shared" si="158"/>
        <v>0</v>
      </c>
      <c r="L2507" s="80" t="str">
        <f t="shared" si="159"/>
        <v/>
      </c>
    </row>
    <row r="2508" spans="1:12" x14ac:dyDescent="0.8">
      <c r="A2508" s="74">
        <v>2507</v>
      </c>
      <c r="B2508" s="75">
        <v>232032.90902190702</v>
      </c>
      <c r="C2508" s="76">
        <v>36.45887227864349</v>
      </c>
      <c r="D2508" s="76">
        <v>31.80939013282476</v>
      </c>
      <c r="E2508" s="76">
        <v>505.40545125665585</v>
      </c>
      <c r="F2508" s="76">
        <v>36.069522012099888</v>
      </c>
      <c r="G2508" s="77">
        <v>2</v>
      </c>
      <c r="H2508" s="80">
        <f t="shared" si="156"/>
        <v>36.45887227864349</v>
      </c>
      <c r="I2508" s="80">
        <f t="shared" si="157"/>
        <v>1000</v>
      </c>
      <c r="K2508" s="80">
        <f t="shared" si="158"/>
        <v>0</v>
      </c>
      <c r="L2508" s="80" t="str">
        <f t="shared" si="159"/>
        <v/>
      </c>
    </row>
    <row r="2509" spans="1:12" x14ac:dyDescent="0.8">
      <c r="A2509" s="74">
        <v>2508</v>
      </c>
      <c r="B2509" s="75">
        <v>608941.91142716422</v>
      </c>
      <c r="C2509" s="76">
        <v>39.790626920891533</v>
      </c>
      <c r="D2509" s="76">
        <v>26.49094318687191</v>
      </c>
      <c r="E2509" s="76">
        <v>702.34264982476793</v>
      </c>
      <c r="F2509" s="76">
        <v>49.246574376843739</v>
      </c>
      <c r="G2509" s="77">
        <v>1</v>
      </c>
      <c r="H2509" s="80">
        <f t="shared" si="156"/>
        <v>26.49094318687191</v>
      </c>
      <c r="I2509" s="80">
        <f t="shared" si="157"/>
        <v>1000</v>
      </c>
      <c r="K2509" s="80">
        <f t="shared" si="158"/>
        <v>0</v>
      </c>
      <c r="L2509" s="80" t="str">
        <f t="shared" si="159"/>
        <v/>
      </c>
    </row>
    <row r="2510" spans="1:12" x14ac:dyDescent="0.8">
      <c r="A2510" s="74">
        <v>2509</v>
      </c>
      <c r="B2510" s="75">
        <v>-95898.22587882611</v>
      </c>
      <c r="C2510" s="76">
        <v>25.638104882648783</v>
      </c>
      <c r="D2510" s="76">
        <v>29.174844983619479</v>
      </c>
      <c r="E2510" s="76">
        <v>543.10747151266776</v>
      </c>
      <c r="F2510" s="76">
        <v>41.738333539642632</v>
      </c>
      <c r="G2510" s="77">
        <v>3</v>
      </c>
      <c r="H2510" s="80">
        <f t="shared" si="156"/>
        <v>41.738333539642632</v>
      </c>
      <c r="I2510" s="80">
        <f t="shared" si="157"/>
        <v>543.10747151266776</v>
      </c>
      <c r="K2510" s="80">
        <f t="shared" si="158"/>
        <v>543.10747151266776</v>
      </c>
      <c r="L2510" s="80">
        <f t="shared" si="159"/>
        <v>543.10747151266776</v>
      </c>
    </row>
    <row r="2511" spans="1:12" x14ac:dyDescent="0.8">
      <c r="A2511" s="74">
        <v>2510</v>
      </c>
      <c r="B2511" s="75">
        <v>357917.93278090516</v>
      </c>
      <c r="C2511" s="76">
        <v>34.019603495877917</v>
      </c>
      <c r="D2511" s="76">
        <v>29.634632309236494</v>
      </c>
      <c r="E2511" s="76">
        <v>666.94390439188192</v>
      </c>
      <c r="F2511" s="76">
        <v>42.784303664356941</v>
      </c>
      <c r="G2511" s="77">
        <v>2</v>
      </c>
      <c r="H2511" s="80">
        <f t="shared" si="156"/>
        <v>34.019603495877917</v>
      </c>
      <c r="I2511" s="80">
        <f t="shared" si="157"/>
        <v>1000</v>
      </c>
      <c r="K2511" s="80">
        <f t="shared" si="158"/>
        <v>0</v>
      </c>
      <c r="L2511" s="80" t="str">
        <f t="shared" si="159"/>
        <v/>
      </c>
    </row>
    <row r="2512" spans="1:12" x14ac:dyDescent="0.8">
      <c r="A2512" s="74">
        <v>2511</v>
      </c>
      <c r="B2512" s="75">
        <v>420979.69068622938</v>
      </c>
      <c r="C2512" s="76">
        <v>29.935621267536575</v>
      </c>
      <c r="D2512" s="76">
        <v>27.659984551603383</v>
      </c>
      <c r="E2512" s="76">
        <v>611.43749037889313</v>
      </c>
      <c r="F2512" s="76">
        <v>34.016075079827083</v>
      </c>
      <c r="G2512" s="77">
        <v>2</v>
      </c>
      <c r="H2512" s="80">
        <f t="shared" si="156"/>
        <v>29.935621267536575</v>
      </c>
      <c r="I2512" s="80">
        <f t="shared" si="157"/>
        <v>1000</v>
      </c>
      <c r="K2512" s="80">
        <f t="shared" si="158"/>
        <v>0</v>
      </c>
      <c r="L2512" s="80" t="str">
        <f t="shared" si="159"/>
        <v/>
      </c>
    </row>
    <row r="2513" spans="1:12" x14ac:dyDescent="0.8">
      <c r="A2513" s="74">
        <v>2512</v>
      </c>
      <c r="B2513" s="75">
        <v>-108658.54502955126</v>
      </c>
      <c r="C2513" s="76">
        <v>36.938192210270998</v>
      </c>
      <c r="D2513" s="76">
        <v>21.828254268079728</v>
      </c>
      <c r="E2513" s="76">
        <v>454.59812901129129</v>
      </c>
      <c r="F2513" s="76">
        <v>36.729573813814511</v>
      </c>
      <c r="G2513" s="77">
        <v>3</v>
      </c>
      <c r="H2513" s="80">
        <f t="shared" si="156"/>
        <v>36.729573813814511</v>
      </c>
      <c r="I2513" s="80">
        <f t="shared" si="157"/>
        <v>454.59812901129129</v>
      </c>
      <c r="K2513" s="80">
        <f t="shared" si="158"/>
        <v>454.59812901129129</v>
      </c>
      <c r="L2513" s="80">
        <f t="shared" si="159"/>
        <v>454.59812901129129</v>
      </c>
    </row>
    <row r="2514" spans="1:12" x14ac:dyDescent="0.8">
      <c r="A2514" s="74">
        <v>2513</v>
      </c>
      <c r="B2514" s="75">
        <v>-305650.91618604586</v>
      </c>
      <c r="C2514" s="76">
        <v>25.416007937575916</v>
      </c>
      <c r="D2514" s="76">
        <v>25.548387770504583</v>
      </c>
      <c r="E2514" s="76">
        <v>585.14885949127643</v>
      </c>
      <c r="F2514" s="76">
        <v>53.103374894224849</v>
      </c>
      <c r="G2514" s="77">
        <v>3</v>
      </c>
      <c r="H2514" s="80">
        <f t="shared" si="156"/>
        <v>53.103374894224849</v>
      </c>
      <c r="I2514" s="80">
        <f t="shared" si="157"/>
        <v>585.14885949127643</v>
      </c>
      <c r="K2514" s="80">
        <f t="shared" si="158"/>
        <v>585.14885949127643</v>
      </c>
      <c r="L2514" s="80">
        <f t="shared" si="159"/>
        <v>585.14885949127643</v>
      </c>
    </row>
    <row r="2515" spans="1:12" x14ac:dyDescent="0.8">
      <c r="A2515" s="74">
        <v>2514</v>
      </c>
      <c r="B2515" s="75">
        <v>153385.43451015721</v>
      </c>
      <c r="C2515" s="76">
        <v>43.13578764251023</v>
      </c>
      <c r="D2515" s="76">
        <v>26.566874696653827</v>
      </c>
      <c r="E2515" s="76">
        <v>626.66998126776173</v>
      </c>
      <c r="F2515" s="76">
        <v>47.571043378123029</v>
      </c>
      <c r="G2515" s="77">
        <v>2</v>
      </c>
      <c r="H2515" s="80">
        <f t="shared" si="156"/>
        <v>43.13578764251023</v>
      </c>
      <c r="I2515" s="80">
        <f t="shared" si="157"/>
        <v>1000</v>
      </c>
      <c r="K2515" s="80">
        <f t="shared" si="158"/>
        <v>0</v>
      </c>
      <c r="L2515" s="80" t="str">
        <f t="shared" si="159"/>
        <v/>
      </c>
    </row>
    <row r="2516" spans="1:12" x14ac:dyDescent="0.8">
      <c r="A2516" s="74">
        <v>2515</v>
      </c>
      <c r="B2516" s="75">
        <v>248133.64157010475</v>
      </c>
      <c r="C2516" s="76">
        <v>37.83353535679602</v>
      </c>
      <c r="D2516" s="76">
        <v>25.417683202666794</v>
      </c>
      <c r="E2516" s="76">
        <v>595.33756173627023</v>
      </c>
      <c r="F2516" s="76">
        <v>42.755186308019653</v>
      </c>
      <c r="G2516" s="77">
        <v>2</v>
      </c>
      <c r="H2516" s="80">
        <f t="shared" si="156"/>
        <v>37.83353535679602</v>
      </c>
      <c r="I2516" s="80">
        <f t="shared" si="157"/>
        <v>1000</v>
      </c>
      <c r="K2516" s="80">
        <f t="shared" si="158"/>
        <v>0</v>
      </c>
      <c r="L2516" s="80" t="str">
        <f t="shared" si="159"/>
        <v/>
      </c>
    </row>
    <row r="2517" spans="1:12" x14ac:dyDescent="0.8">
      <c r="A2517" s="74">
        <v>2516</v>
      </c>
      <c r="B2517" s="75">
        <v>-135761.74905359512</v>
      </c>
      <c r="C2517" s="76">
        <v>31.948068503065134</v>
      </c>
      <c r="D2517" s="76">
        <v>24.827197845653483</v>
      </c>
      <c r="E2517" s="76">
        <v>548.93781758437956</v>
      </c>
      <c r="F2517" s="76">
        <v>44.570417808108921</v>
      </c>
      <c r="G2517" s="77">
        <v>3</v>
      </c>
      <c r="H2517" s="80">
        <f t="shared" si="156"/>
        <v>44.570417808108921</v>
      </c>
      <c r="I2517" s="80">
        <f t="shared" si="157"/>
        <v>548.93781758437956</v>
      </c>
      <c r="K2517" s="80">
        <f t="shared" si="158"/>
        <v>548.93781758437956</v>
      </c>
      <c r="L2517" s="80">
        <f t="shared" si="159"/>
        <v>548.93781758437956</v>
      </c>
    </row>
    <row r="2518" spans="1:12" x14ac:dyDescent="0.8">
      <c r="A2518" s="74">
        <v>2517</v>
      </c>
      <c r="B2518" s="75">
        <v>556731.05480018095</v>
      </c>
      <c r="C2518" s="76">
        <v>43.84339012501502</v>
      </c>
      <c r="D2518" s="76">
        <v>29.958709430478578</v>
      </c>
      <c r="E2518" s="76">
        <v>536.85499797198872</v>
      </c>
      <c r="F2518" s="76">
        <v>48.505143781844694</v>
      </c>
      <c r="G2518" s="77">
        <v>1</v>
      </c>
      <c r="H2518" s="80">
        <f t="shared" si="156"/>
        <v>29.958709430478578</v>
      </c>
      <c r="I2518" s="80">
        <f t="shared" si="157"/>
        <v>1000</v>
      </c>
      <c r="K2518" s="80">
        <f t="shared" si="158"/>
        <v>0</v>
      </c>
      <c r="L2518" s="80" t="str">
        <f t="shared" si="159"/>
        <v/>
      </c>
    </row>
    <row r="2519" spans="1:12" x14ac:dyDescent="0.8">
      <c r="A2519" s="74">
        <v>2518</v>
      </c>
      <c r="B2519" s="75">
        <v>-111720.74416305916</v>
      </c>
      <c r="C2519" s="76">
        <v>44.419635424747618</v>
      </c>
      <c r="D2519" s="76">
        <v>26.55382541232159</v>
      </c>
      <c r="E2519" s="76">
        <v>472.06971498177734</v>
      </c>
      <c r="F2519" s="76">
        <v>39.311813950645956</v>
      </c>
      <c r="G2519" s="77">
        <v>3</v>
      </c>
      <c r="H2519" s="80">
        <f t="shared" si="156"/>
        <v>39.311813950645956</v>
      </c>
      <c r="I2519" s="80">
        <f t="shared" si="157"/>
        <v>472.06971498177734</v>
      </c>
      <c r="K2519" s="80">
        <f t="shared" si="158"/>
        <v>472.06971498177734</v>
      </c>
      <c r="L2519" s="80">
        <f t="shared" si="159"/>
        <v>472.06971498177734</v>
      </c>
    </row>
    <row r="2520" spans="1:12" x14ac:dyDescent="0.8">
      <c r="A2520" s="74">
        <v>2519</v>
      </c>
      <c r="B2520" s="75">
        <v>243842.24155036174</v>
      </c>
      <c r="C2520" s="76">
        <v>37.985662091290152</v>
      </c>
      <c r="D2520" s="76">
        <v>25.748992706483801</v>
      </c>
      <c r="E2520" s="76">
        <v>434.1940114195686</v>
      </c>
      <c r="F2520" s="76">
        <v>48.699915369187018</v>
      </c>
      <c r="G2520" s="77">
        <v>2</v>
      </c>
      <c r="H2520" s="80">
        <f t="shared" si="156"/>
        <v>37.985662091290152</v>
      </c>
      <c r="I2520" s="80">
        <f t="shared" si="157"/>
        <v>1000</v>
      </c>
      <c r="K2520" s="80">
        <f t="shared" si="158"/>
        <v>0</v>
      </c>
      <c r="L2520" s="80" t="str">
        <f t="shared" si="159"/>
        <v/>
      </c>
    </row>
    <row r="2521" spans="1:12" x14ac:dyDescent="0.8">
      <c r="A2521" s="74">
        <v>2520</v>
      </c>
      <c r="B2521" s="75">
        <v>548700.23562363023</v>
      </c>
      <c r="C2521" s="76">
        <v>41.007809166106213</v>
      </c>
      <c r="D2521" s="76">
        <v>25.281291736879304</v>
      </c>
      <c r="E2521" s="76">
        <v>625.95460862387802</v>
      </c>
      <c r="F2521" s="76">
        <v>30.962420805454649</v>
      </c>
      <c r="G2521" s="77">
        <v>1</v>
      </c>
      <c r="H2521" s="80">
        <f t="shared" si="156"/>
        <v>25.281291736879304</v>
      </c>
      <c r="I2521" s="80">
        <f t="shared" si="157"/>
        <v>1000</v>
      </c>
      <c r="K2521" s="80">
        <f t="shared" si="158"/>
        <v>0</v>
      </c>
      <c r="L2521" s="80" t="str">
        <f t="shared" si="159"/>
        <v/>
      </c>
    </row>
    <row r="2522" spans="1:12" x14ac:dyDescent="0.8">
      <c r="A2522" s="74">
        <v>2521</v>
      </c>
      <c r="B2522" s="75">
        <v>455770.06096284371</v>
      </c>
      <c r="C2522" s="76">
        <v>30.83269671276274</v>
      </c>
      <c r="D2522" s="76">
        <v>25.94449781651856</v>
      </c>
      <c r="E2522" s="76">
        <v>516.07708589196125</v>
      </c>
      <c r="F2522" s="76">
        <v>30.755088576664399</v>
      </c>
      <c r="G2522" s="77">
        <v>1</v>
      </c>
      <c r="H2522" s="80">
        <f t="shared" si="156"/>
        <v>25.94449781651856</v>
      </c>
      <c r="I2522" s="80">
        <f t="shared" si="157"/>
        <v>1000</v>
      </c>
      <c r="K2522" s="80">
        <f t="shared" si="158"/>
        <v>0</v>
      </c>
      <c r="L2522" s="80" t="str">
        <f t="shared" si="159"/>
        <v/>
      </c>
    </row>
    <row r="2523" spans="1:12" x14ac:dyDescent="0.8">
      <c r="A2523" s="74">
        <v>2522</v>
      </c>
      <c r="B2523" s="75">
        <v>562820.3149270271</v>
      </c>
      <c r="C2523" s="76">
        <v>25.443414054981858</v>
      </c>
      <c r="D2523" s="76">
        <v>27.833526149951364</v>
      </c>
      <c r="E2523" s="76">
        <v>505.98783109064129</v>
      </c>
      <c r="F2523" s="76">
        <v>48.658563819946799</v>
      </c>
      <c r="G2523" s="77">
        <v>2</v>
      </c>
      <c r="H2523" s="80">
        <f t="shared" si="156"/>
        <v>25.443414054981858</v>
      </c>
      <c r="I2523" s="80">
        <f t="shared" si="157"/>
        <v>1000</v>
      </c>
      <c r="K2523" s="80">
        <f t="shared" si="158"/>
        <v>0</v>
      </c>
      <c r="L2523" s="80" t="str">
        <f t="shared" si="159"/>
        <v/>
      </c>
    </row>
    <row r="2524" spans="1:12" x14ac:dyDescent="0.8">
      <c r="A2524" s="74">
        <v>2523</v>
      </c>
      <c r="B2524" s="75">
        <v>285649.22775830352</v>
      </c>
      <c r="C2524" s="76">
        <v>40.279131276739307</v>
      </c>
      <c r="D2524" s="76">
        <v>30.990844003876262</v>
      </c>
      <c r="E2524" s="76">
        <v>485.08301702698861</v>
      </c>
      <c r="F2524" s="76">
        <v>46.019347959687614</v>
      </c>
      <c r="G2524" s="77">
        <v>2</v>
      </c>
      <c r="H2524" s="80">
        <f t="shared" si="156"/>
        <v>40.279131276739307</v>
      </c>
      <c r="I2524" s="80">
        <f t="shared" si="157"/>
        <v>1000</v>
      </c>
      <c r="K2524" s="80">
        <f t="shared" si="158"/>
        <v>0</v>
      </c>
      <c r="L2524" s="80" t="str">
        <f t="shared" si="159"/>
        <v/>
      </c>
    </row>
    <row r="2525" spans="1:12" x14ac:dyDescent="0.8">
      <c r="A2525" s="74">
        <v>2524</v>
      </c>
      <c r="B2525" s="75">
        <v>481636.48141933931</v>
      </c>
      <c r="C2525" s="76">
        <v>28.814614718003632</v>
      </c>
      <c r="D2525" s="76">
        <v>26.727031014276811</v>
      </c>
      <c r="E2525" s="76">
        <v>537.49933151621644</v>
      </c>
      <c r="F2525" s="76">
        <v>41.639947454138145</v>
      </c>
      <c r="G2525" s="77">
        <v>2</v>
      </c>
      <c r="H2525" s="80">
        <f t="shared" si="156"/>
        <v>28.814614718003632</v>
      </c>
      <c r="I2525" s="80">
        <f t="shared" si="157"/>
        <v>1000</v>
      </c>
      <c r="K2525" s="80">
        <f t="shared" si="158"/>
        <v>0</v>
      </c>
      <c r="L2525" s="80" t="str">
        <f t="shared" si="159"/>
        <v/>
      </c>
    </row>
    <row r="2526" spans="1:12" x14ac:dyDescent="0.8">
      <c r="A2526" s="74">
        <v>2525</v>
      </c>
      <c r="B2526" s="75">
        <v>386854.92586726928</v>
      </c>
      <c r="C2526" s="76">
        <v>32.965329939026702</v>
      </c>
      <c r="D2526" s="76">
        <v>24.032888831363746</v>
      </c>
      <c r="E2526" s="76">
        <v>591.4824214504157</v>
      </c>
      <c r="F2526" s="76">
        <v>53.822140915688429</v>
      </c>
      <c r="G2526" s="77">
        <v>2</v>
      </c>
      <c r="H2526" s="80">
        <f t="shared" si="156"/>
        <v>32.965329939026702</v>
      </c>
      <c r="I2526" s="80">
        <f t="shared" si="157"/>
        <v>1000</v>
      </c>
      <c r="K2526" s="80">
        <f t="shared" si="158"/>
        <v>0</v>
      </c>
      <c r="L2526" s="80" t="str">
        <f t="shared" si="159"/>
        <v/>
      </c>
    </row>
    <row r="2527" spans="1:12" x14ac:dyDescent="0.8">
      <c r="A2527" s="74">
        <v>2526</v>
      </c>
      <c r="B2527" s="75">
        <v>463378.68109468278</v>
      </c>
      <c r="C2527" s="76">
        <v>35.635886134862609</v>
      </c>
      <c r="D2527" s="76">
        <v>26.982673806358498</v>
      </c>
      <c r="E2527" s="76">
        <v>706.91408097552835</v>
      </c>
      <c r="F2527" s="76">
        <v>34.111975039664586</v>
      </c>
      <c r="G2527" s="77">
        <v>1</v>
      </c>
      <c r="H2527" s="80">
        <f t="shared" si="156"/>
        <v>26.982673806358498</v>
      </c>
      <c r="I2527" s="80">
        <f t="shared" si="157"/>
        <v>1000</v>
      </c>
      <c r="K2527" s="80">
        <f t="shared" si="158"/>
        <v>0</v>
      </c>
      <c r="L2527" s="80" t="str">
        <f t="shared" si="159"/>
        <v/>
      </c>
    </row>
    <row r="2528" spans="1:12" x14ac:dyDescent="0.8">
      <c r="A2528" s="74">
        <v>2527</v>
      </c>
      <c r="B2528" s="75">
        <v>87724.023943739012</v>
      </c>
      <c r="C2528" s="76">
        <v>38.959007318378099</v>
      </c>
      <c r="D2528" s="76">
        <v>31.270085485302644</v>
      </c>
      <c r="E2528" s="76">
        <v>747.48299415219662</v>
      </c>
      <c r="F2528" s="76">
        <v>37.762906322451038</v>
      </c>
      <c r="G2528" s="77">
        <v>2</v>
      </c>
      <c r="H2528" s="80">
        <f t="shared" si="156"/>
        <v>38.959007318378099</v>
      </c>
      <c r="I2528" s="80">
        <f t="shared" si="157"/>
        <v>1000</v>
      </c>
      <c r="K2528" s="80">
        <f t="shared" si="158"/>
        <v>0</v>
      </c>
      <c r="L2528" s="80" t="str">
        <f t="shared" si="159"/>
        <v/>
      </c>
    </row>
    <row r="2529" spans="1:12" x14ac:dyDescent="0.8">
      <c r="A2529" s="74">
        <v>2528</v>
      </c>
      <c r="B2529" s="75">
        <v>385053.26905354741</v>
      </c>
      <c r="C2529" s="76">
        <v>33.19861990365473</v>
      </c>
      <c r="D2529" s="76">
        <v>24.135497067718077</v>
      </c>
      <c r="E2529" s="76">
        <v>482.97362466949318</v>
      </c>
      <c r="F2529" s="76">
        <v>38.35883918505197</v>
      </c>
      <c r="G2529" s="77">
        <v>2</v>
      </c>
      <c r="H2529" s="80">
        <f t="shared" si="156"/>
        <v>33.19861990365473</v>
      </c>
      <c r="I2529" s="80">
        <f t="shared" si="157"/>
        <v>1000</v>
      </c>
      <c r="K2529" s="80">
        <f t="shared" si="158"/>
        <v>0</v>
      </c>
      <c r="L2529" s="80" t="str">
        <f t="shared" si="159"/>
        <v/>
      </c>
    </row>
    <row r="2530" spans="1:12" x14ac:dyDescent="0.8">
      <c r="A2530" s="74">
        <v>2529</v>
      </c>
      <c r="B2530" s="75">
        <v>267629.00202773721</v>
      </c>
      <c r="C2530" s="76">
        <v>34.868745010652873</v>
      </c>
      <c r="D2530" s="76">
        <v>30.020671135842431</v>
      </c>
      <c r="E2530" s="76">
        <v>674.92261976533575</v>
      </c>
      <c r="F2530" s="76">
        <v>39.523733076830638</v>
      </c>
      <c r="G2530" s="77">
        <v>2</v>
      </c>
      <c r="H2530" s="80">
        <f t="shared" si="156"/>
        <v>34.868745010652873</v>
      </c>
      <c r="I2530" s="80">
        <f t="shared" si="157"/>
        <v>1000</v>
      </c>
      <c r="K2530" s="80">
        <f t="shared" si="158"/>
        <v>0</v>
      </c>
      <c r="L2530" s="80" t="str">
        <f t="shared" si="159"/>
        <v/>
      </c>
    </row>
    <row r="2531" spans="1:12" x14ac:dyDescent="0.8">
      <c r="A2531" s="74">
        <v>2530</v>
      </c>
      <c r="B2531" s="75">
        <v>92015.83351963223</v>
      </c>
      <c r="C2531" s="76">
        <v>42.440935388823284</v>
      </c>
      <c r="D2531" s="76">
        <v>24.817044692080835</v>
      </c>
      <c r="E2531" s="76">
        <v>603.50268830455275</v>
      </c>
      <c r="F2531" s="76">
        <v>44.222288310745469</v>
      </c>
      <c r="G2531" s="77">
        <v>2</v>
      </c>
      <c r="H2531" s="80">
        <f t="shared" si="156"/>
        <v>42.440935388823284</v>
      </c>
      <c r="I2531" s="80">
        <f t="shared" si="157"/>
        <v>1000</v>
      </c>
      <c r="K2531" s="80">
        <f t="shared" si="158"/>
        <v>0</v>
      </c>
      <c r="L2531" s="80" t="str">
        <f t="shared" si="159"/>
        <v/>
      </c>
    </row>
    <row r="2532" spans="1:12" x14ac:dyDescent="0.8">
      <c r="A2532" s="74">
        <v>2531</v>
      </c>
      <c r="B2532" s="75">
        <v>342205.09907187265</v>
      </c>
      <c r="C2532" s="76">
        <v>29.816368059151674</v>
      </c>
      <c r="D2532" s="76">
        <v>32.717271419585771</v>
      </c>
      <c r="E2532" s="76">
        <v>696.52349867092767</v>
      </c>
      <c r="F2532" s="76">
        <v>38.365199129140947</v>
      </c>
      <c r="G2532" s="77">
        <v>2</v>
      </c>
      <c r="H2532" s="80">
        <f t="shared" si="156"/>
        <v>29.816368059151674</v>
      </c>
      <c r="I2532" s="80">
        <f t="shared" si="157"/>
        <v>1000</v>
      </c>
      <c r="K2532" s="80">
        <f t="shared" si="158"/>
        <v>0</v>
      </c>
      <c r="L2532" s="80" t="str">
        <f t="shared" si="159"/>
        <v/>
      </c>
    </row>
    <row r="2533" spans="1:12" x14ac:dyDescent="0.8">
      <c r="A2533" s="74">
        <v>2532</v>
      </c>
      <c r="B2533" s="75">
        <v>-210520.1739853574</v>
      </c>
      <c r="C2533" s="76">
        <v>24.11966990947812</v>
      </c>
      <c r="D2533" s="76">
        <v>27.104270282602418</v>
      </c>
      <c r="E2533" s="76">
        <v>624.82091327268085</v>
      </c>
      <c r="F2533" s="76">
        <v>50.073367801868343</v>
      </c>
      <c r="G2533" s="77">
        <v>3</v>
      </c>
      <c r="H2533" s="80">
        <f t="shared" si="156"/>
        <v>50.073367801868343</v>
      </c>
      <c r="I2533" s="80">
        <f t="shared" si="157"/>
        <v>624.82091327268085</v>
      </c>
      <c r="K2533" s="80">
        <f t="shared" si="158"/>
        <v>624.82091327268085</v>
      </c>
      <c r="L2533" s="80">
        <f t="shared" si="159"/>
        <v>624.82091327268085</v>
      </c>
    </row>
    <row r="2534" spans="1:12" x14ac:dyDescent="0.8">
      <c r="A2534" s="74">
        <v>2533</v>
      </c>
      <c r="B2534" s="75">
        <v>176571.52204041765</v>
      </c>
      <c r="C2534" s="76">
        <v>38.603125109149438</v>
      </c>
      <c r="D2534" s="76">
        <v>26.993447820896257</v>
      </c>
      <c r="E2534" s="76">
        <v>629.04117034244905</v>
      </c>
      <c r="F2534" s="76">
        <v>47.306143945110904</v>
      </c>
      <c r="G2534" s="77">
        <v>2</v>
      </c>
      <c r="H2534" s="80">
        <f t="shared" si="156"/>
        <v>38.603125109149438</v>
      </c>
      <c r="I2534" s="80">
        <f t="shared" si="157"/>
        <v>1000</v>
      </c>
      <c r="K2534" s="80">
        <f t="shared" si="158"/>
        <v>0</v>
      </c>
      <c r="L2534" s="80" t="str">
        <f t="shared" si="159"/>
        <v/>
      </c>
    </row>
    <row r="2535" spans="1:12" x14ac:dyDescent="0.8">
      <c r="A2535" s="74">
        <v>2534</v>
      </c>
      <c r="B2535" s="75">
        <v>374052.60730875749</v>
      </c>
      <c r="C2535" s="76">
        <v>36.252237341478953</v>
      </c>
      <c r="D2535" s="76">
        <v>31.900495258148609</v>
      </c>
      <c r="E2535" s="76">
        <v>742.19676699621732</v>
      </c>
      <c r="F2535" s="76">
        <v>38.527405238255653</v>
      </c>
      <c r="G2535" s="77">
        <v>2</v>
      </c>
      <c r="H2535" s="80">
        <f t="shared" si="156"/>
        <v>36.252237341478953</v>
      </c>
      <c r="I2535" s="80">
        <f t="shared" si="157"/>
        <v>1000</v>
      </c>
      <c r="K2535" s="80">
        <f t="shared" si="158"/>
        <v>0</v>
      </c>
      <c r="L2535" s="80" t="str">
        <f t="shared" si="159"/>
        <v/>
      </c>
    </row>
    <row r="2536" spans="1:12" x14ac:dyDescent="0.8">
      <c r="A2536" s="74">
        <v>2535</v>
      </c>
      <c r="B2536" s="75">
        <v>-309673.94877215172</v>
      </c>
      <c r="C2536" s="76">
        <v>30.206866042062536</v>
      </c>
      <c r="D2536" s="76">
        <v>33.661997663715297</v>
      </c>
      <c r="E2536" s="76">
        <v>517.98246897872195</v>
      </c>
      <c r="F2536" s="76">
        <v>51.488647416947643</v>
      </c>
      <c r="G2536" s="77">
        <v>3</v>
      </c>
      <c r="H2536" s="80">
        <f t="shared" si="156"/>
        <v>51.488647416947643</v>
      </c>
      <c r="I2536" s="80">
        <f t="shared" si="157"/>
        <v>517.98246897872195</v>
      </c>
      <c r="K2536" s="80">
        <f t="shared" si="158"/>
        <v>517.98246897872195</v>
      </c>
      <c r="L2536" s="80">
        <f t="shared" si="159"/>
        <v>517.98246897872195</v>
      </c>
    </row>
    <row r="2537" spans="1:12" x14ac:dyDescent="0.8">
      <c r="A2537" s="74">
        <v>2536</v>
      </c>
      <c r="B2537" s="75">
        <v>512183.56891231984</v>
      </c>
      <c r="C2537" s="76">
        <v>29.066627645140695</v>
      </c>
      <c r="D2537" s="76">
        <v>29.533362521179633</v>
      </c>
      <c r="E2537" s="76">
        <v>559.80391301804195</v>
      </c>
      <c r="F2537" s="76">
        <v>41.344317181035656</v>
      </c>
      <c r="G2537" s="77">
        <v>2</v>
      </c>
      <c r="H2537" s="80">
        <f t="shared" si="156"/>
        <v>29.066627645140695</v>
      </c>
      <c r="I2537" s="80">
        <f t="shared" si="157"/>
        <v>1000</v>
      </c>
      <c r="K2537" s="80">
        <f t="shared" si="158"/>
        <v>0</v>
      </c>
      <c r="L2537" s="80" t="str">
        <f t="shared" si="159"/>
        <v/>
      </c>
    </row>
    <row r="2538" spans="1:12" x14ac:dyDescent="0.8">
      <c r="A2538" s="74">
        <v>2537</v>
      </c>
      <c r="B2538" s="75">
        <v>330143.89308728231</v>
      </c>
      <c r="C2538" s="76">
        <v>37.093533199586986</v>
      </c>
      <c r="D2538" s="76">
        <v>30.226869682821654</v>
      </c>
      <c r="E2538" s="76">
        <v>541.22000484609794</v>
      </c>
      <c r="F2538" s="76">
        <v>37.886933992104503</v>
      </c>
      <c r="G2538" s="77">
        <v>2</v>
      </c>
      <c r="H2538" s="80">
        <f t="shared" si="156"/>
        <v>37.093533199586986</v>
      </c>
      <c r="I2538" s="80">
        <f t="shared" si="157"/>
        <v>1000</v>
      </c>
      <c r="K2538" s="80">
        <f t="shared" si="158"/>
        <v>0</v>
      </c>
      <c r="L2538" s="80" t="str">
        <f t="shared" si="159"/>
        <v/>
      </c>
    </row>
    <row r="2539" spans="1:12" x14ac:dyDescent="0.8">
      <c r="A2539" s="74">
        <v>2538</v>
      </c>
      <c r="B2539" s="75">
        <v>557267.58464838727</v>
      </c>
      <c r="C2539" s="76">
        <v>28.828243588945604</v>
      </c>
      <c r="D2539" s="76">
        <v>34.04453677818038</v>
      </c>
      <c r="E2539" s="76">
        <v>467.09340100145124</v>
      </c>
      <c r="F2539" s="76">
        <v>37.079344636602571</v>
      </c>
      <c r="G2539" s="77">
        <v>2</v>
      </c>
      <c r="H2539" s="80">
        <f t="shared" si="156"/>
        <v>28.828243588945604</v>
      </c>
      <c r="I2539" s="80">
        <f t="shared" si="157"/>
        <v>1000</v>
      </c>
      <c r="K2539" s="80">
        <f t="shared" si="158"/>
        <v>0</v>
      </c>
      <c r="L2539" s="80" t="str">
        <f t="shared" si="159"/>
        <v/>
      </c>
    </row>
    <row r="2540" spans="1:12" x14ac:dyDescent="0.8">
      <c r="A2540" s="74">
        <v>2539</v>
      </c>
      <c r="B2540" s="75">
        <v>307410.97241773712</v>
      </c>
      <c r="C2540" s="76">
        <v>32.99238243518927</v>
      </c>
      <c r="D2540" s="76">
        <v>24.159699693035066</v>
      </c>
      <c r="E2540" s="76">
        <v>457.26891114022874</v>
      </c>
      <c r="F2540" s="76">
        <v>48.03474658189662</v>
      </c>
      <c r="G2540" s="77">
        <v>2</v>
      </c>
      <c r="H2540" s="80">
        <f t="shared" si="156"/>
        <v>32.99238243518927</v>
      </c>
      <c r="I2540" s="80">
        <f t="shared" si="157"/>
        <v>1000</v>
      </c>
      <c r="K2540" s="80">
        <f t="shared" si="158"/>
        <v>0</v>
      </c>
      <c r="L2540" s="80" t="str">
        <f t="shared" si="159"/>
        <v/>
      </c>
    </row>
    <row r="2541" spans="1:12" x14ac:dyDescent="0.8">
      <c r="A2541" s="74">
        <v>2540</v>
      </c>
      <c r="B2541" s="75">
        <v>279706.03257216723</v>
      </c>
      <c r="C2541" s="76">
        <v>31.247954981084099</v>
      </c>
      <c r="D2541" s="76">
        <v>28.689740547768888</v>
      </c>
      <c r="E2541" s="76">
        <v>514.83990312476931</v>
      </c>
      <c r="F2541" s="76">
        <v>53.942878738072565</v>
      </c>
      <c r="G2541" s="77">
        <v>2</v>
      </c>
      <c r="H2541" s="80">
        <f t="shared" si="156"/>
        <v>31.247954981084099</v>
      </c>
      <c r="I2541" s="80">
        <f t="shared" si="157"/>
        <v>1000</v>
      </c>
      <c r="K2541" s="80">
        <f t="shared" si="158"/>
        <v>0</v>
      </c>
      <c r="L2541" s="80" t="str">
        <f t="shared" si="159"/>
        <v/>
      </c>
    </row>
    <row r="2542" spans="1:12" x14ac:dyDescent="0.8">
      <c r="A2542" s="74">
        <v>2541</v>
      </c>
      <c r="B2542" s="75">
        <v>527556.86541915732</v>
      </c>
      <c r="C2542" s="76">
        <v>31.106352464385473</v>
      </c>
      <c r="D2542" s="76">
        <v>25.422178120907958</v>
      </c>
      <c r="E2542" s="76">
        <v>519.25036587490763</v>
      </c>
      <c r="F2542" s="76">
        <v>48.626889342831419</v>
      </c>
      <c r="G2542" s="77">
        <v>1</v>
      </c>
      <c r="H2542" s="80">
        <f t="shared" si="156"/>
        <v>25.422178120907958</v>
      </c>
      <c r="I2542" s="80">
        <f t="shared" si="157"/>
        <v>1000</v>
      </c>
      <c r="K2542" s="80">
        <f t="shared" si="158"/>
        <v>0</v>
      </c>
      <c r="L2542" s="80" t="str">
        <f t="shared" si="159"/>
        <v/>
      </c>
    </row>
    <row r="2543" spans="1:12" x14ac:dyDescent="0.8">
      <c r="A2543" s="74">
        <v>2542</v>
      </c>
      <c r="B2543" s="75">
        <v>544991.60208887979</v>
      </c>
      <c r="C2543" s="76">
        <v>44.540652097963751</v>
      </c>
      <c r="D2543" s="76">
        <v>25.062724650257316</v>
      </c>
      <c r="E2543" s="76">
        <v>473.10330678620619</v>
      </c>
      <c r="F2543" s="76">
        <v>47.730751784039569</v>
      </c>
      <c r="G2543" s="77">
        <v>1</v>
      </c>
      <c r="H2543" s="80">
        <f t="shared" si="156"/>
        <v>25.062724650257316</v>
      </c>
      <c r="I2543" s="80">
        <f t="shared" si="157"/>
        <v>1000</v>
      </c>
      <c r="K2543" s="80">
        <f t="shared" si="158"/>
        <v>0</v>
      </c>
      <c r="L2543" s="80" t="str">
        <f t="shared" si="159"/>
        <v/>
      </c>
    </row>
    <row r="2544" spans="1:12" x14ac:dyDescent="0.8">
      <c r="A2544" s="74">
        <v>2543</v>
      </c>
      <c r="B2544" s="75">
        <v>76747.001444797963</v>
      </c>
      <c r="C2544" s="76">
        <v>40.700879213334098</v>
      </c>
      <c r="D2544" s="76">
        <v>23.048474860736782</v>
      </c>
      <c r="E2544" s="76">
        <v>566.78185637671504</v>
      </c>
      <c r="F2544" s="76">
        <v>47.786098763203782</v>
      </c>
      <c r="G2544" s="77">
        <v>2</v>
      </c>
      <c r="H2544" s="80">
        <f t="shared" si="156"/>
        <v>40.700879213334098</v>
      </c>
      <c r="I2544" s="80">
        <f t="shared" si="157"/>
        <v>1000</v>
      </c>
      <c r="K2544" s="80">
        <f t="shared" si="158"/>
        <v>0</v>
      </c>
      <c r="L2544" s="80" t="str">
        <f t="shared" si="159"/>
        <v/>
      </c>
    </row>
    <row r="2545" spans="1:12" x14ac:dyDescent="0.8">
      <c r="A2545" s="74">
        <v>2544</v>
      </c>
      <c r="B2545" s="75">
        <v>491612.22457015677</v>
      </c>
      <c r="C2545" s="76">
        <v>28.254455443567302</v>
      </c>
      <c r="D2545" s="76">
        <v>25.364044104892542</v>
      </c>
      <c r="E2545" s="76">
        <v>669.85657390608981</v>
      </c>
      <c r="F2545" s="76">
        <v>36.500710911690902</v>
      </c>
      <c r="G2545" s="77">
        <v>2</v>
      </c>
      <c r="H2545" s="80">
        <f t="shared" si="156"/>
        <v>28.254455443567302</v>
      </c>
      <c r="I2545" s="80">
        <f t="shared" si="157"/>
        <v>1000</v>
      </c>
      <c r="K2545" s="80">
        <f t="shared" si="158"/>
        <v>0</v>
      </c>
      <c r="L2545" s="80" t="str">
        <f t="shared" si="159"/>
        <v/>
      </c>
    </row>
    <row r="2546" spans="1:12" x14ac:dyDescent="0.8">
      <c r="A2546" s="74">
        <v>2545</v>
      </c>
      <c r="B2546" s="75">
        <v>254830.89851557114</v>
      </c>
      <c r="C2546" s="76">
        <v>38.13032579818821</v>
      </c>
      <c r="D2546" s="76">
        <v>28.400030917629614</v>
      </c>
      <c r="E2546" s="76">
        <v>446.35168761604086</v>
      </c>
      <c r="F2546" s="76">
        <v>38.193477699546953</v>
      </c>
      <c r="G2546" s="77">
        <v>2</v>
      </c>
      <c r="H2546" s="80">
        <f t="shared" si="156"/>
        <v>38.13032579818821</v>
      </c>
      <c r="I2546" s="80">
        <f t="shared" si="157"/>
        <v>1000</v>
      </c>
      <c r="K2546" s="80">
        <f t="shared" si="158"/>
        <v>0</v>
      </c>
      <c r="L2546" s="80" t="str">
        <f t="shared" si="159"/>
        <v/>
      </c>
    </row>
    <row r="2547" spans="1:12" x14ac:dyDescent="0.8">
      <c r="A2547" s="74">
        <v>2546</v>
      </c>
      <c r="B2547" s="75">
        <v>319333.07680337643</v>
      </c>
      <c r="C2547" s="76">
        <v>32.518646192746687</v>
      </c>
      <c r="D2547" s="76">
        <v>29.991673109829655</v>
      </c>
      <c r="E2547" s="76">
        <v>611.86590420629784</v>
      </c>
      <c r="F2547" s="76">
        <v>48.540726586384778</v>
      </c>
      <c r="G2547" s="77">
        <v>1</v>
      </c>
      <c r="H2547" s="80">
        <f t="shared" si="156"/>
        <v>29.991673109829655</v>
      </c>
      <c r="I2547" s="80">
        <f t="shared" si="157"/>
        <v>1000</v>
      </c>
      <c r="K2547" s="80">
        <f t="shared" si="158"/>
        <v>0</v>
      </c>
      <c r="L2547" s="80" t="str">
        <f t="shared" si="159"/>
        <v/>
      </c>
    </row>
    <row r="2548" spans="1:12" x14ac:dyDescent="0.8">
      <c r="A2548" s="74">
        <v>2547</v>
      </c>
      <c r="B2548" s="75">
        <v>-187874.7303990575</v>
      </c>
      <c r="C2548" s="76">
        <v>40.144964897885629</v>
      </c>
      <c r="D2548" s="76">
        <v>29.624680831502818</v>
      </c>
      <c r="E2548" s="76">
        <v>477.44188033772173</v>
      </c>
      <c r="F2548" s="76">
        <v>38.130217965387232</v>
      </c>
      <c r="G2548" s="77">
        <v>3</v>
      </c>
      <c r="H2548" s="80">
        <f t="shared" si="156"/>
        <v>38.130217965387232</v>
      </c>
      <c r="I2548" s="80">
        <f t="shared" si="157"/>
        <v>477.44188033772173</v>
      </c>
      <c r="K2548" s="80">
        <f t="shared" si="158"/>
        <v>477.44188033772173</v>
      </c>
      <c r="L2548" s="80">
        <f t="shared" si="159"/>
        <v>477.44188033772173</v>
      </c>
    </row>
    <row r="2549" spans="1:12" x14ac:dyDescent="0.8">
      <c r="A2549" s="74">
        <v>2548</v>
      </c>
      <c r="B2549" s="75">
        <v>407428.26090840879</v>
      </c>
      <c r="C2549" s="76">
        <v>23.827396957068149</v>
      </c>
      <c r="D2549" s="76">
        <v>28.106397538651201</v>
      </c>
      <c r="E2549" s="76">
        <v>526.17741181307542</v>
      </c>
      <c r="F2549" s="76">
        <v>45.429491155583072</v>
      </c>
      <c r="G2549" s="77">
        <v>2</v>
      </c>
      <c r="H2549" s="80">
        <f t="shared" si="156"/>
        <v>23.827396957068149</v>
      </c>
      <c r="I2549" s="80">
        <f t="shared" si="157"/>
        <v>1000</v>
      </c>
      <c r="K2549" s="80">
        <f t="shared" si="158"/>
        <v>0</v>
      </c>
      <c r="L2549" s="80" t="str">
        <f t="shared" si="159"/>
        <v/>
      </c>
    </row>
    <row r="2550" spans="1:12" x14ac:dyDescent="0.8">
      <c r="A2550" s="74">
        <v>2549</v>
      </c>
      <c r="B2550" s="75">
        <v>337482.96327998582</v>
      </c>
      <c r="C2550" s="76">
        <v>27.068745745247</v>
      </c>
      <c r="D2550" s="76">
        <v>30.179278963252663</v>
      </c>
      <c r="E2550" s="76">
        <v>665.14294239853837</v>
      </c>
      <c r="F2550" s="76">
        <v>33.010648308764019</v>
      </c>
      <c r="G2550" s="77">
        <v>2</v>
      </c>
      <c r="H2550" s="80">
        <f t="shared" si="156"/>
        <v>27.068745745247</v>
      </c>
      <c r="I2550" s="80">
        <f t="shared" si="157"/>
        <v>1000</v>
      </c>
      <c r="K2550" s="80">
        <f t="shared" si="158"/>
        <v>0</v>
      </c>
      <c r="L2550" s="80" t="str">
        <f t="shared" si="159"/>
        <v/>
      </c>
    </row>
    <row r="2551" spans="1:12" x14ac:dyDescent="0.8">
      <c r="A2551" s="74">
        <v>2550</v>
      </c>
      <c r="B2551" s="75">
        <v>248972.11616900936</v>
      </c>
      <c r="C2551" s="76">
        <v>38.728674668390326</v>
      </c>
      <c r="D2551" s="76">
        <v>25.061240861152648</v>
      </c>
      <c r="E2551" s="76">
        <v>699.49405228115506</v>
      </c>
      <c r="F2551" s="76">
        <v>45.17710836630387</v>
      </c>
      <c r="G2551" s="77">
        <v>2</v>
      </c>
      <c r="H2551" s="80">
        <f t="shared" si="156"/>
        <v>38.728674668390326</v>
      </c>
      <c r="I2551" s="80">
        <f t="shared" si="157"/>
        <v>1000</v>
      </c>
      <c r="K2551" s="80">
        <f t="shared" si="158"/>
        <v>0</v>
      </c>
      <c r="L2551" s="80" t="str">
        <f t="shared" si="159"/>
        <v/>
      </c>
    </row>
    <row r="2552" spans="1:12" x14ac:dyDescent="0.8">
      <c r="A2552" s="74">
        <v>2551</v>
      </c>
      <c r="B2552" s="75">
        <v>610035.58564075432</v>
      </c>
      <c r="C2552" s="76">
        <v>34.371389706767502</v>
      </c>
      <c r="D2552" s="76">
        <v>24.052572073478053</v>
      </c>
      <c r="E2552" s="76">
        <v>561.50650364851117</v>
      </c>
      <c r="F2552" s="76">
        <v>33.921343079164259</v>
      </c>
      <c r="G2552" s="77">
        <v>1</v>
      </c>
      <c r="H2552" s="80">
        <f t="shared" si="156"/>
        <v>24.052572073478053</v>
      </c>
      <c r="I2552" s="80">
        <f t="shared" si="157"/>
        <v>1000</v>
      </c>
      <c r="K2552" s="80">
        <f t="shared" si="158"/>
        <v>0</v>
      </c>
      <c r="L2552" s="80" t="str">
        <f t="shared" si="159"/>
        <v/>
      </c>
    </row>
    <row r="2553" spans="1:12" x14ac:dyDescent="0.8">
      <c r="A2553" s="74">
        <v>2552</v>
      </c>
      <c r="B2553" s="75">
        <v>247124.91728166281</v>
      </c>
      <c r="C2553" s="76">
        <v>36.48906965539927</v>
      </c>
      <c r="D2553" s="76">
        <v>24.234093245387363</v>
      </c>
      <c r="E2553" s="76">
        <v>632.16894616723926</v>
      </c>
      <c r="F2553" s="76">
        <v>36.721577344972069</v>
      </c>
      <c r="G2553" s="77">
        <v>2</v>
      </c>
      <c r="H2553" s="80">
        <f t="shared" si="156"/>
        <v>36.48906965539927</v>
      </c>
      <c r="I2553" s="80">
        <f t="shared" si="157"/>
        <v>1000</v>
      </c>
      <c r="K2553" s="80">
        <f t="shared" si="158"/>
        <v>0</v>
      </c>
      <c r="L2553" s="80" t="str">
        <f t="shared" si="159"/>
        <v/>
      </c>
    </row>
    <row r="2554" spans="1:12" x14ac:dyDescent="0.8">
      <c r="A2554" s="74">
        <v>2553</v>
      </c>
      <c r="B2554" s="75">
        <v>62755.695927347522</v>
      </c>
      <c r="C2554" s="76">
        <v>38.872832617305022</v>
      </c>
      <c r="D2554" s="76">
        <v>27.655514057155269</v>
      </c>
      <c r="E2554" s="76">
        <v>556.79075815996907</v>
      </c>
      <c r="F2554" s="76">
        <v>44.29260069650617</v>
      </c>
      <c r="G2554" s="77">
        <v>2</v>
      </c>
      <c r="H2554" s="80">
        <f t="shared" si="156"/>
        <v>38.872832617305022</v>
      </c>
      <c r="I2554" s="80">
        <f t="shared" si="157"/>
        <v>1000</v>
      </c>
      <c r="K2554" s="80">
        <f t="shared" si="158"/>
        <v>0</v>
      </c>
      <c r="L2554" s="80" t="str">
        <f t="shared" si="159"/>
        <v/>
      </c>
    </row>
    <row r="2555" spans="1:12" x14ac:dyDescent="0.8">
      <c r="A2555" s="74">
        <v>2554</v>
      </c>
      <c r="B2555" s="75">
        <v>369486.86931909085</v>
      </c>
      <c r="C2555" s="76">
        <v>34.17021934358916</v>
      </c>
      <c r="D2555" s="76">
        <v>23.912426705829979</v>
      </c>
      <c r="E2555" s="76">
        <v>420.24689865382146</v>
      </c>
      <c r="F2555" s="76">
        <v>41.746960124380514</v>
      </c>
      <c r="G2555" s="77">
        <v>2</v>
      </c>
      <c r="H2555" s="80">
        <f t="shared" si="156"/>
        <v>34.17021934358916</v>
      </c>
      <c r="I2555" s="80">
        <f t="shared" si="157"/>
        <v>1000</v>
      </c>
      <c r="K2555" s="80">
        <f t="shared" si="158"/>
        <v>0</v>
      </c>
      <c r="L2555" s="80" t="str">
        <f t="shared" si="159"/>
        <v/>
      </c>
    </row>
    <row r="2556" spans="1:12" x14ac:dyDescent="0.8">
      <c r="A2556" s="74">
        <v>2555</v>
      </c>
      <c r="B2556" s="75">
        <v>398857.5496372222</v>
      </c>
      <c r="C2556" s="76">
        <v>30.43899026374396</v>
      </c>
      <c r="D2556" s="76">
        <v>23.862439010091013</v>
      </c>
      <c r="E2556" s="76">
        <v>654.66737344825299</v>
      </c>
      <c r="F2556" s="76">
        <v>39.048563161572012</v>
      </c>
      <c r="G2556" s="77">
        <v>1</v>
      </c>
      <c r="H2556" s="80">
        <f t="shared" si="156"/>
        <v>23.862439010091013</v>
      </c>
      <c r="I2556" s="80">
        <f t="shared" si="157"/>
        <v>1000</v>
      </c>
      <c r="K2556" s="80">
        <f t="shared" si="158"/>
        <v>0</v>
      </c>
      <c r="L2556" s="80" t="str">
        <f t="shared" si="159"/>
        <v/>
      </c>
    </row>
    <row r="2557" spans="1:12" x14ac:dyDescent="0.8">
      <c r="A2557" s="74">
        <v>2556</v>
      </c>
      <c r="B2557" s="75">
        <v>449487.09305704152</v>
      </c>
      <c r="C2557" s="76">
        <v>37.343473831304756</v>
      </c>
      <c r="D2557" s="76">
        <v>29.386464783982685</v>
      </c>
      <c r="E2557" s="76">
        <v>469.88175310881104</v>
      </c>
      <c r="F2557" s="76">
        <v>44.53022047431925</v>
      </c>
      <c r="G2557" s="77">
        <v>1</v>
      </c>
      <c r="H2557" s="80">
        <f t="shared" si="156"/>
        <v>29.386464783982685</v>
      </c>
      <c r="I2557" s="80">
        <f t="shared" si="157"/>
        <v>1000</v>
      </c>
      <c r="K2557" s="80">
        <f t="shared" si="158"/>
        <v>0</v>
      </c>
      <c r="L2557" s="80" t="str">
        <f t="shared" si="159"/>
        <v/>
      </c>
    </row>
    <row r="2558" spans="1:12" x14ac:dyDescent="0.8">
      <c r="A2558" s="74">
        <v>2557</v>
      </c>
      <c r="B2558" s="75">
        <v>501905.26055422053</v>
      </c>
      <c r="C2558" s="76">
        <v>26.195502509813608</v>
      </c>
      <c r="D2558" s="76">
        <v>32.101846215575641</v>
      </c>
      <c r="E2558" s="76">
        <v>685.26938154570917</v>
      </c>
      <c r="F2558" s="76">
        <v>45.640766512927144</v>
      </c>
      <c r="G2558" s="77">
        <v>2</v>
      </c>
      <c r="H2558" s="80">
        <f t="shared" si="156"/>
        <v>26.195502509813608</v>
      </c>
      <c r="I2558" s="80">
        <f t="shared" si="157"/>
        <v>1000</v>
      </c>
      <c r="K2558" s="80">
        <f t="shared" si="158"/>
        <v>0</v>
      </c>
      <c r="L2558" s="80" t="str">
        <f t="shared" si="159"/>
        <v/>
      </c>
    </row>
    <row r="2559" spans="1:12" x14ac:dyDescent="0.8">
      <c r="A2559" s="74">
        <v>2558</v>
      </c>
      <c r="B2559" s="75">
        <v>563118.73622908443</v>
      </c>
      <c r="C2559" s="76">
        <v>33.250373077544062</v>
      </c>
      <c r="D2559" s="76">
        <v>29.317436019372849</v>
      </c>
      <c r="E2559" s="76">
        <v>557.66731801102912</v>
      </c>
      <c r="F2559" s="76">
        <v>53.548520364551656</v>
      </c>
      <c r="G2559" s="77">
        <v>1</v>
      </c>
      <c r="H2559" s="80">
        <f t="shared" si="156"/>
        <v>29.317436019372849</v>
      </c>
      <c r="I2559" s="80">
        <f t="shared" si="157"/>
        <v>1000</v>
      </c>
      <c r="K2559" s="80">
        <f t="shared" si="158"/>
        <v>0</v>
      </c>
      <c r="L2559" s="80" t="str">
        <f t="shared" si="159"/>
        <v/>
      </c>
    </row>
    <row r="2560" spans="1:12" x14ac:dyDescent="0.8">
      <c r="A2560" s="74">
        <v>2559</v>
      </c>
      <c r="B2560" s="75">
        <v>-127289.77905350644</v>
      </c>
      <c r="C2560" s="76">
        <v>33.265376464458591</v>
      </c>
      <c r="D2560" s="76">
        <v>28.681427866719194</v>
      </c>
      <c r="E2560" s="76">
        <v>557.02609988838412</v>
      </c>
      <c r="F2560" s="76">
        <v>42.9012429265305</v>
      </c>
      <c r="G2560" s="77">
        <v>3</v>
      </c>
      <c r="H2560" s="80">
        <f t="shared" si="156"/>
        <v>42.9012429265305</v>
      </c>
      <c r="I2560" s="80">
        <f t="shared" si="157"/>
        <v>557.02609988838412</v>
      </c>
      <c r="K2560" s="80">
        <f t="shared" si="158"/>
        <v>557.02609988838412</v>
      </c>
      <c r="L2560" s="80">
        <f t="shared" si="159"/>
        <v>557.02609988838412</v>
      </c>
    </row>
    <row r="2561" spans="1:12" x14ac:dyDescent="0.8">
      <c r="A2561" s="74">
        <v>2560</v>
      </c>
      <c r="B2561" s="75">
        <v>503676.72286587767</v>
      </c>
      <c r="C2561" s="76">
        <v>29.185862752730088</v>
      </c>
      <c r="D2561" s="76">
        <v>27.92518368896684</v>
      </c>
      <c r="E2561" s="76">
        <v>486.49086362588355</v>
      </c>
      <c r="F2561" s="76">
        <v>36.393426282300226</v>
      </c>
      <c r="G2561" s="77">
        <v>2</v>
      </c>
      <c r="H2561" s="80">
        <f t="shared" si="156"/>
        <v>29.185862752730088</v>
      </c>
      <c r="I2561" s="80">
        <f t="shared" si="157"/>
        <v>1000</v>
      </c>
      <c r="K2561" s="80">
        <f t="shared" si="158"/>
        <v>0</v>
      </c>
      <c r="L2561" s="80" t="str">
        <f t="shared" si="159"/>
        <v/>
      </c>
    </row>
    <row r="2562" spans="1:12" x14ac:dyDescent="0.8">
      <c r="A2562" s="74">
        <v>2561</v>
      </c>
      <c r="B2562" s="75">
        <v>-59785.479519740911</v>
      </c>
      <c r="C2562" s="76">
        <v>40.902168869227594</v>
      </c>
      <c r="D2562" s="76">
        <v>30.345554115490032</v>
      </c>
      <c r="E2562" s="76">
        <v>669.69575106601224</v>
      </c>
      <c r="F2562" s="76">
        <v>35.443359430034704</v>
      </c>
      <c r="G2562" s="77">
        <v>3</v>
      </c>
      <c r="H2562" s="80">
        <f t="shared" si="156"/>
        <v>35.443359430034704</v>
      </c>
      <c r="I2562" s="80">
        <f t="shared" si="157"/>
        <v>669.69575106601224</v>
      </c>
      <c r="K2562" s="80">
        <f t="shared" si="158"/>
        <v>669.69575106601224</v>
      </c>
      <c r="L2562" s="80">
        <f t="shared" si="159"/>
        <v>669.69575106601224</v>
      </c>
    </row>
    <row r="2563" spans="1:12" x14ac:dyDescent="0.8">
      <c r="A2563" s="74">
        <v>2562</v>
      </c>
      <c r="B2563" s="75">
        <v>103580.62165322108</v>
      </c>
      <c r="C2563" s="76">
        <v>39.903388001341391</v>
      </c>
      <c r="D2563" s="76">
        <v>29.260351685475229</v>
      </c>
      <c r="E2563" s="76">
        <v>503.79204878986593</v>
      </c>
      <c r="F2563" s="76">
        <v>50.657355963057938</v>
      </c>
      <c r="G2563" s="77">
        <v>2</v>
      </c>
      <c r="H2563" s="80">
        <f t="shared" ref="H2563:H2626" si="160">IF($G2563 = 1, $D2563, IF($G2563 = 2, $C2563, IF($G2563 = 3, $F2563)))</f>
        <v>39.903388001341391</v>
      </c>
      <c r="I2563" s="80">
        <f t="shared" ref="I2563:I2626" si="161">IF($G2563 = 1, 1000, IF($G2563 = 2, 1000, IF($G2563 = 3, $E2563)))</f>
        <v>1000</v>
      </c>
      <c r="K2563" s="80">
        <f t="shared" ref="K2563:K2626" si="162">IF($G2563 = 3, $E2563, 0)</f>
        <v>0</v>
      </c>
      <c r="L2563" s="80" t="str">
        <f t="shared" ref="L2563:L2626" si="163">IF($G2563 = 3, $E2563, "")</f>
        <v/>
      </c>
    </row>
    <row r="2564" spans="1:12" x14ac:dyDescent="0.8">
      <c r="A2564" s="74">
        <v>2563</v>
      </c>
      <c r="B2564" s="75">
        <v>484824.23442744301</v>
      </c>
      <c r="C2564" s="76">
        <v>32.976325390442689</v>
      </c>
      <c r="D2564" s="76">
        <v>26.092662813183669</v>
      </c>
      <c r="E2564" s="76">
        <v>636.09119594373055</v>
      </c>
      <c r="F2564" s="76">
        <v>48.417817721579809</v>
      </c>
      <c r="G2564" s="77">
        <v>1</v>
      </c>
      <c r="H2564" s="80">
        <f t="shared" si="160"/>
        <v>26.092662813183669</v>
      </c>
      <c r="I2564" s="80">
        <f t="shared" si="161"/>
        <v>1000</v>
      </c>
      <c r="K2564" s="80">
        <f t="shared" si="162"/>
        <v>0</v>
      </c>
      <c r="L2564" s="80" t="str">
        <f t="shared" si="163"/>
        <v/>
      </c>
    </row>
    <row r="2565" spans="1:12" x14ac:dyDescent="0.8">
      <c r="A2565" s="74">
        <v>2564</v>
      </c>
      <c r="B2565" s="75">
        <v>378117.96855952335</v>
      </c>
      <c r="C2565" s="76">
        <v>34.060205297582954</v>
      </c>
      <c r="D2565" s="76">
        <v>28.464138377295818</v>
      </c>
      <c r="E2565" s="76">
        <v>505.15973228079577</v>
      </c>
      <c r="F2565" s="76">
        <v>46.804793786164652</v>
      </c>
      <c r="G2565" s="77">
        <v>2</v>
      </c>
      <c r="H2565" s="80">
        <f t="shared" si="160"/>
        <v>34.060205297582954</v>
      </c>
      <c r="I2565" s="80">
        <f t="shared" si="161"/>
        <v>1000</v>
      </c>
      <c r="K2565" s="80">
        <f t="shared" si="162"/>
        <v>0</v>
      </c>
      <c r="L2565" s="80" t="str">
        <f t="shared" si="163"/>
        <v/>
      </c>
    </row>
    <row r="2566" spans="1:12" x14ac:dyDescent="0.8">
      <c r="A2566" s="74">
        <v>2565</v>
      </c>
      <c r="B2566" s="75">
        <v>448988.60391900642</v>
      </c>
      <c r="C2566" s="76">
        <v>30.731899579865875</v>
      </c>
      <c r="D2566" s="76">
        <v>25.938924698017964</v>
      </c>
      <c r="E2566" s="76">
        <v>698.57496713484534</v>
      </c>
      <c r="F2566" s="76">
        <v>37.820962220167686</v>
      </c>
      <c r="G2566" s="77">
        <v>1</v>
      </c>
      <c r="H2566" s="80">
        <f t="shared" si="160"/>
        <v>25.938924698017964</v>
      </c>
      <c r="I2566" s="80">
        <f t="shared" si="161"/>
        <v>1000</v>
      </c>
      <c r="K2566" s="80">
        <f t="shared" si="162"/>
        <v>0</v>
      </c>
      <c r="L2566" s="80" t="str">
        <f t="shared" si="163"/>
        <v/>
      </c>
    </row>
    <row r="2567" spans="1:12" x14ac:dyDescent="0.8">
      <c r="A2567" s="74">
        <v>2566</v>
      </c>
      <c r="B2567" s="75">
        <v>493489.57468424761</v>
      </c>
      <c r="C2567" s="76">
        <v>47.993173571303672</v>
      </c>
      <c r="D2567" s="76">
        <v>24.255503894130555</v>
      </c>
      <c r="E2567" s="76">
        <v>584.88530203051766</v>
      </c>
      <c r="F2567" s="76">
        <v>39.425271491118053</v>
      </c>
      <c r="G2567" s="77">
        <v>1</v>
      </c>
      <c r="H2567" s="80">
        <f t="shared" si="160"/>
        <v>24.255503894130555</v>
      </c>
      <c r="I2567" s="80">
        <f t="shared" si="161"/>
        <v>1000</v>
      </c>
      <c r="K2567" s="80">
        <f t="shared" si="162"/>
        <v>0</v>
      </c>
      <c r="L2567" s="80" t="str">
        <f t="shared" si="163"/>
        <v/>
      </c>
    </row>
    <row r="2568" spans="1:12" x14ac:dyDescent="0.8">
      <c r="A2568" s="74">
        <v>2567</v>
      </c>
      <c r="B2568" s="75">
        <v>49059.693746289937</v>
      </c>
      <c r="C2568" s="76">
        <v>41.463917001891829</v>
      </c>
      <c r="D2568" s="76">
        <v>26.00851017496128</v>
      </c>
      <c r="E2568" s="76">
        <v>740.24565605448311</v>
      </c>
      <c r="F2568" s="76">
        <v>36.446026538954449</v>
      </c>
      <c r="G2568" s="77">
        <v>2</v>
      </c>
      <c r="H2568" s="80">
        <f t="shared" si="160"/>
        <v>41.463917001891829</v>
      </c>
      <c r="I2568" s="80">
        <f t="shared" si="161"/>
        <v>1000</v>
      </c>
      <c r="K2568" s="80">
        <f t="shared" si="162"/>
        <v>0</v>
      </c>
      <c r="L2568" s="80" t="str">
        <f t="shared" si="163"/>
        <v/>
      </c>
    </row>
    <row r="2569" spans="1:12" x14ac:dyDescent="0.8">
      <c r="A2569" s="74">
        <v>2568</v>
      </c>
      <c r="B2569" s="75">
        <v>620044.79056051257</v>
      </c>
      <c r="C2569" s="76">
        <v>27.043736818213745</v>
      </c>
      <c r="D2569" s="76">
        <v>26.329570826166009</v>
      </c>
      <c r="E2569" s="76">
        <v>443.58728648185024</v>
      </c>
      <c r="F2569" s="76">
        <v>49.477814444644459</v>
      </c>
      <c r="G2569" s="77">
        <v>2</v>
      </c>
      <c r="H2569" s="80">
        <f t="shared" si="160"/>
        <v>27.043736818213745</v>
      </c>
      <c r="I2569" s="80">
        <f t="shared" si="161"/>
        <v>1000</v>
      </c>
      <c r="K2569" s="80">
        <f t="shared" si="162"/>
        <v>0</v>
      </c>
      <c r="L2569" s="80" t="str">
        <f t="shared" si="163"/>
        <v/>
      </c>
    </row>
    <row r="2570" spans="1:12" x14ac:dyDescent="0.8">
      <c r="A2570" s="74">
        <v>2569</v>
      </c>
      <c r="B2570" s="75">
        <v>457826.59158818983</v>
      </c>
      <c r="C2570" s="76">
        <v>33.172771645710469</v>
      </c>
      <c r="D2570" s="76">
        <v>27.698462659736141</v>
      </c>
      <c r="E2570" s="76">
        <v>641.05772160831418</v>
      </c>
      <c r="F2570" s="76">
        <v>40.954114466030759</v>
      </c>
      <c r="G2570" s="77">
        <v>2</v>
      </c>
      <c r="H2570" s="80">
        <f t="shared" si="160"/>
        <v>33.172771645710469</v>
      </c>
      <c r="I2570" s="80">
        <f t="shared" si="161"/>
        <v>1000</v>
      </c>
      <c r="K2570" s="80">
        <f t="shared" si="162"/>
        <v>0</v>
      </c>
      <c r="L2570" s="80" t="str">
        <f t="shared" si="163"/>
        <v/>
      </c>
    </row>
    <row r="2571" spans="1:12" x14ac:dyDescent="0.8">
      <c r="A2571" s="74">
        <v>2570</v>
      </c>
      <c r="B2571" s="75">
        <v>682645.35975764599</v>
      </c>
      <c r="C2571" s="76">
        <v>26.012103468169308</v>
      </c>
      <c r="D2571" s="76">
        <v>23.585393274896497</v>
      </c>
      <c r="E2571" s="76">
        <v>571.97682679374168</v>
      </c>
      <c r="F2571" s="76">
        <v>46.412133177937974</v>
      </c>
      <c r="G2571" s="77">
        <v>2</v>
      </c>
      <c r="H2571" s="80">
        <f t="shared" si="160"/>
        <v>26.012103468169308</v>
      </c>
      <c r="I2571" s="80">
        <f t="shared" si="161"/>
        <v>1000</v>
      </c>
      <c r="K2571" s="80">
        <f t="shared" si="162"/>
        <v>0</v>
      </c>
      <c r="L2571" s="80" t="str">
        <f t="shared" si="163"/>
        <v/>
      </c>
    </row>
    <row r="2572" spans="1:12" x14ac:dyDescent="0.8">
      <c r="A2572" s="74">
        <v>2571</v>
      </c>
      <c r="B2572" s="75">
        <v>312351.65231485525</v>
      </c>
      <c r="C2572" s="76">
        <v>32.734817979583077</v>
      </c>
      <c r="D2572" s="76">
        <v>30.521732144712352</v>
      </c>
      <c r="E2572" s="76">
        <v>493.79759337621311</v>
      </c>
      <c r="F2572" s="76">
        <v>36.87691328248544</v>
      </c>
      <c r="G2572" s="77">
        <v>1</v>
      </c>
      <c r="H2572" s="80">
        <f t="shared" si="160"/>
        <v>30.521732144712352</v>
      </c>
      <c r="I2572" s="80">
        <f t="shared" si="161"/>
        <v>1000</v>
      </c>
      <c r="K2572" s="80">
        <f t="shared" si="162"/>
        <v>0</v>
      </c>
      <c r="L2572" s="80" t="str">
        <f t="shared" si="163"/>
        <v/>
      </c>
    </row>
    <row r="2573" spans="1:12" x14ac:dyDescent="0.8">
      <c r="A2573" s="74">
        <v>2572</v>
      </c>
      <c r="B2573" s="75">
        <v>329086.8478329822</v>
      </c>
      <c r="C2573" s="76">
        <v>33.679115153381538</v>
      </c>
      <c r="D2573" s="76">
        <v>26.470795789453135</v>
      </c>
      <c r="E2573" s="76">
        <v>564.7794841670393</v>
      </c>
      <c r="F2573" s="76">
        <v>54.694581948429509</v>
      </c>
      <c r="G2573" s="77">
        <v>1</v>
      </c>
      <c r="H2573" s="80">
        <f t="shared" si="160"/>
        <v>26.470795789453135</v>
      </c>
      <c r="I2573" s="80">
        <f t="shared" si="161"/>
        <v>1000</v>
      </c>
      <c r="K2573" s="80">
        <f t="shared" si="162"/>
        <v>0</v>
      </c>
      <c r="L2573" s="80" t="str">
        <f t="shared" si="163"/>
        <v/>
      </c>
    </row>
    <row r="2574" spans="1:12" x14ac:dyDescent="0.8">
      <c r="A2574" s="74">
        <v>2573</v>
      </c>
      <c r="B2574" s="75">
        <v>406821.81750015449</v>
      </c>
      <c r="C2574" s="76">
        <v>35.078546819266414</v>
      </c>
      <c r="D2574" s="76">
        <v>23.019557837656038</v>
      </c>
      <c r="E2574" s="76">
        <v>776.34099842428066</v>
      </c>
      <c r="F2574" s="76">
        <v>54.581374267720108</v>
      </c>
      <c r="G2574" s="77">
        <v>2</v>
      </c>
      <c r="H2574" s="80">
        <f t="shared" si="160"/>
        <v>35.078546819266414</v>
      </c>
      <c r="I2574" s="80">
        <f t="shared" si="161"/>
        <v>1000</v>
      </c>
      <c r="K2574" s="80">
        <f t="shared" si="162"/>
        <v>0</v>
      </c>
      <c r="L2574" s="80" t="str">
        <f t="shared" si="163"/>
        <v/>
      </c>
    </row>
    <row r="2575" spans="1:12" x14ac:dyDescent="0.8">
      <c r="A2575" s="74">
        <v>2574</v>
      </c>
      <c r="B2575" s="75">
        <v>584187.58718914771</v>
      </c>
      <c r="C2575" s="76">
        <v>24.10165689562708</v>
      </c>
      <c r="D2575" s="76">
        <v>26.875341523678081</v>
      </c>
      <c r="E2575" s="76">
        <v>556.54384019941961</v>
      </c>
      <c r="F2575" s="76">
        <v>39.238614432711316</v>
      </c>
      <c r="G2575" s="77">
        <v>2</v>
      </c>
      <c r="H2575" s="80">
        <f t="shared" si="160"/>
        <v>24.10165689562708</v>
      </c>
      <c r="I2575" s="80">
        <f t="shared" si="161"/>
        <v>1000</v>
      </c>
      <c r="K2575" s="80">
        <f t="shared" si="162"/>
        <v>0</v>
      </c>
      <c r="L2575" s="80" t="str">
        <f t="shared" si="163"/>
        <v/>
      </c>
    </row>
    <row r="2576" spans="1:12" x14ac:dyDescent="0.8">
      <c r="A2576" s="74">
        <v>2575</v>
      </c>
      <c r="B2576" s="75">
        <v>265972.40793435043</v>
      </c>
      <c r="C2576" s="76">
        <v>26.638704599105957</v>
      </c>
      <c r="D2576" s="76">
        <v>25.676103094637</v>
      </c>
      <c r="E2576" s="76">
        <v>629.09596241288727</v>
      </c>
      <c r="F2576" s="76">
        <v>39.645014854882049</v>
      </c>
      <c r="G2576" s="77">
        <v>2</v>
      </c>
      <c r="H2576" s="80">
        <f t="shared" si="160"/>
        <v>26.638704599105957</v>
      </c>
      <c r="I2576" s="80">
        <f t="shared" si="161"/>
        <v>1000</v>
      </c>
      <c r="K2576" s="80">
        <f t="shared" si="162"/>
        <v>0</v>
      </c>
      <c r="L2576" s="80" t="str">
        <f t="shared" si="163"/>
        <v/>
      </c>
    </row>
    <row r="2577" spans="1:12" x14ac:dyDescent="0.8">
      <c r="A2577" s="74">
        <v>2576</v>
      </c>
      <c r="B2577" s="75">
        <v>67190.681099521462</v>
      </c>
      <c r="C2577" s="76">
        <v>43.264377944587842</v>
      </c>
      <c r="D2577" s="76">
        <v>33.979959524870829</v>
      </c>
      <c r="E2577" s="76">
        <v>496.02833768369322</v>
      </c>
      <c r="F2577" s="76">
        <v>43.768547237999869</v>
      </c>
      <c r="G2577" s="77">
        <v>2</v>
      </c>
      <c r="H2577" s="80">
        <f t="shared" si="160"/>
        <v>43.264377944587842</v>
      </c>
      <c r="I2577" s="80">
        <f t="shared" si="161"/>
        <v>1000</v>
      </c>
      <c r="K2577" s="80">
        <f t="shared" si="162"/>
        <v>0</v>
      </c>
      <c r="L2577" s="80" t="str">
        <f t="shared" si="163"/>
        <v/>
      </c>
    </row>
    <row r="2578" spans="1:12" x14ac:dyDescent="0.8">
      <c r="A2578" s="74">
        <v>2577</v>
      </c>
      <c r="B2578" s="75">
        <v>788936.42859356152</v>
      </c>
      <c r="C2578" s="76">
        <v>45.96737667833591</v>
      </c>
      <c r="D2578" s="76">
        <v>28.029448737445385</v>
      </c>
      <c r="E2578" s="76">
        <v>661.97659193282448</v>
      </c>
      <c r="F2578" s="76">
        <v>37.981249488417681</v>
      </c>
      <c r="G2578" s="77">
        <v>1</v>
      </c>
      <c r="H2578" s="80">
        <f t="shared" si="160"/>
        <v>28.029448737445385</v>
      </c>
      <c r="I2578" s="80">
        <f t="shared" si="161"/>
        <v>1000</v>
      </c>
      <c r="K2578" s="80">
        <f t="shared" si="162"/>
        <v>0</v>
      </c>
      <c r="L2578" s="80" t="str">
        <f t="shared" si="163"/>
        <v/>
      </c>
    </row>
    <row r="2579" spans="1:12" x14ac:dyDescent="0.8">
      <c r="A2579" s="74">
        <v>2578</v>
      </c>
      <c r="B2579" s="75">
        <v>-119777.41263214638</v>
      </c>
      <c r="C2579" s="76">
        <v>30.6407131531505</v>
      </c>
      <c r="D2579" s="76">
        <v>31.002338537718664</v>
      </c>
      <c r="E2579" s="76">
        <v>522.23412740193817</v>
      </c>
      <c r="F2579" s="76">
        <v>40.493531839691194</v>
      </c>
      <c r="G2579" s="77">
        <v>3</v>
      </c>
      <c r="H2579" s="80">
        <f t="shared" si="160"/>
        <v>40.493531839691194</v>
      </c>
      <c r="I2579" s="80">
        <f t="shared" si="161"/>
        <v>522.23412740193817</v>
      </c>
      <c r="K2579" s="80">
        <f t="shared" si="162"/>
        <v>522.23412740193817</v>
      </c>
      <c r="L2579" s="80">
        <f t="shared" si="163"/>
        <v>522.23412740193817</v>
      </c>
    </row>
    <row r="2580" spans="1:12" x14ac:dyDescent="0.8">
      <c r="A2580" s="74">
        <v>2579</v>
      </c>
      <c r="B2580" s="75">
        <v>177471.23352889623</v>
      </c>
      <c r="C2580" s="76">
        <v>42.287543064529473</v>
      </c>
      <c r="D2580" s="76">
        <v>22.872459661104191</v>
      </c>
      <c r="E2580" s="76">
        <v>699.88914527909037</v>
      </c>
      <c r="F2580" s="76">
        <v>44.560030803210395</v>
      </c>
      <c r="G2580" s="77">
        <v>2</v>
      </c>
      <c r="H2580" s="80">
        <f t="shared" si="160"/>
        <v>42.287543064529473</v>
      </c>
      <c r="I2580" s="80">
        <f t="shared" si="161"/>
        <v>1000</v>
      </c>
      <c r="K2580" s="80">
        <f t="shared" si="162"/>
        <v>0</v>
      </c>
      <c r="L2580" s="80" t="str">
        <f t="shared" si="163"/>
        <v/>
      </c>
    </row>
    <row r="2581" spans="1:12" x14ac:dyDescent="0.8">
      <c r="A2581" s="74">
        <v>2580</v>
      </c>
      <c r="B2581" s="75">
        <v>-162393.80485249753</v>
      </c>
      <c r="C2581" s="76">
        <v>42.050643675388663</v>
      </c>
      <c r="D2581" s="76">
        <v>31.403085435018333</v>
      </c>
      <c r="E2581" s="76">
        <v>588.43143693869649</v>
      </c>
      <c r="F2581" s="76">
        <v>41.212117352215529</v>
      </c>
      <c r="G2581" s="77">
        <v>3</v>
      </c>
      <c r="H2581" s="80">
        <f t="shared" si="160"/>
        <v>41.212117352215529</v>
      </c>
      <c r="I2581" s="80">
        <f t="shared" si="161"/>
        <v>588.43143693869649</v>
      </c>
      <c r="K2581" s="80">
        <f t="shared" si="162"/>
        <v>588.43143693869649</v>
      </c>
      <c r="L2581" s="80">
        <f t="shared" si="163"/>
        <v>588.43143693869649</v>
      </c>
    </row>
    <row r="2582" spans="1:12" x14ac:dyDescent="0.8">
      <c r="A2582" s="74">
        <v>2581</v>
      </c>
      <c r="B2582" s="75">
        <v>224091.40272914572</v>
      </c>
      <c r="C2582" s="76">
        <v>38.857521523370927</v>
      </c>
      <c r="D2582" s="76">
        <v>30.689265098263888</v>
      </c>
      <c r="E2582" s="76">
        <v>517.34795090077205</v>
      </c>
      <c r="F2582" s="76">
        <v>38.505059101276757</v>
      </c>
      <c r="G2582" s="77">
        <v>2</v>
      </c>
      <c r="H2582" s="80">
        <f t="shared" si="160"/>
        <v>38.857521523370927</v>
      </c>
      <c r="I2582" s="80">
        <f t="shared" si="161"/>
        <v>1000</v>
      </c>
      <c r="K2582" s="80">
        <f t="shared" si="162"/>
        <v>0</v>
      </c>
      <c r="L2582" s="80" t="str">
        <f t="shared" si="163"/>
        <v/>
      </c>
    </row>
    <row r="2583" spans="1:12" x14ac:dyDescent="0.8">
      <c r="A2583" s="74">
        <v>2582</v>
      </c>
      <c r="B2583" s="75">
        <v>545257.63598206127</v>
      </c>
      <c r="C2583" s="76">
        <v>27.231999295341151</v>
      </c>
      <c r="D2583" s="76">
        <v>26.629268900346368</v>
      </c>
      <c r="E2583" s="76">
        <v>555.25184893643063</v>
      </c>
      <c r="F2583" s="76">
        <v>34.357407577502109</v>
      </c>
      <c r="G2583" s="77">
        <v>2</v>
      </c>
      <c r="H2583" s="80">
        <f t="shared" si="160"/>
        <v>27.231999295341151</v>
      </c>
      <c r="I2583" s="80">
        <f t="shared" si="161"/>
        <v>1000</v>
      </c>
      <c r="K2583" s="80">
        <f t="shared" si="162"/>
        <v>0</v>
      </c>
      <c r="L2583" s="80" t="str">
        <f t="shared" si="163"/>
        <v/>
      </c>
    </row>
    <row r="2584" spans="1:12" x14ac:dyDescent="0.8">
      <c r="A2584" s="74">
        <v>2583</v>
      </c>
      <c r="B2584" s="75">
        <v>139504.14572097245</v>
      </c>
      <c r="C2584" s="76">
        <v>39.297216883336837</v>
      </c>
      <c r="D2584" s="76">
        <v>26.593859256798023</v>
      </c>
      <c r="E2584" s="76">
        <v>639.30616470741438</v>
      </c>
      <c r="F2584" s="76">
        <v>45.434673847016228</v>
      </c>
      <c r="G2584" s="77">
        <v>2</v>
      </c>
      <c r="H2584" s="80">
        <f t="shared" si="160"/>
        <v>39.297216883336837</v>
      </c>
      <c r="I2584" s="80">
        <f t="shared" si="161"/>
        <v>1000</v>
      </c>
      <c r="K2584" s="80">
        <f t="shared" si="162"/>
        <v>0</v>
      </c>
      <c r="L2584" s="80" t="str">
        <f t="shared" si="163"/>
        <v/>
      </c>
    </row>
    <row r="2585" spans="1:12" x14ac:dyDescent="0.8">
      <c r="A2585" s="74">
        <v>2584</v>
      </c>
      <c r="B2585" s="75">
        <v>-61217.864656494698</v>
      </c>
      <c r="C2585" s="76">
        <v>37.679087077403508</v>
      </c>
      <c r="D2585" s="76">
        <v>30.581371416540065</v>
      </c>
      <c r="E2585" s="76">
        <v>658.11066545108019</v>
      </c>
      <c r="F2585" s="76">
        <v>39.921852632967557</v>
      </c>
      <c r="G2585" s="77">
        <v>3</v>
      </c>
      <c r="H2585" s="80">
        <f t="shared" si="160"/>
        <v>39.921852632967557</v>
      </c>
      <c r="I2585" s="80">
        <f t="shared" si="161"/>
        <v>658.11066545108019</v>
      </c>
      <c r="K2585" s="80">
        <f t="shared" si="162"/>
        <v>658.11066545108019</v>
      </c>
      <c r="L2585" s="80">
        <f t="shared" si="163"/>
        <v>658.11066545108019</v>
      </c>
    </row>
    <row r="2586" spans="1:12" x14ac:dyDescent="0.8">
      <c r="A2586" s="74">
        <v>2585</v>
      </c>
      <c r="B2586" s="75">
        <v>677228.08796768356</v>
      </c>
      <c r="C2586" s="76">
        <v>24.893766620789169</v>
      </c>
      <c r="D2586" s="76">
        <v>24.812410478545772</v>
      </c>
      <c r="E2586" s="76">
        <v>680.90724027720432</v>
      </c>
      <c r="F2586" s="76">
        <v>39.297919435476985</v>
      </c>
      <c r="G2586" s="77">
        <v>2</v>
      </c>
      <c r="H2586" s="80">
        <f t="shared" si="160"/>
        <v>24.893766620789169</v>
      </c>
      <c r="I2586" s="80">
        <f t="shared" si="161"/>
        <v>1000</v>
      </c>
      <c r="K2586" s="80">
        <f t="shared" si="162"/>
        <v>0</v>
      </c>
      <c r="L2586" s="80" t="str">
        <f t="shared" si="163"/>
        <v/>
      </c>
    </row>
    <row r="2587" spans="1:12" x14ac:dyDescent="0.8">
      <c r="A2587" s="74">
        <v>2586</v>
      </c>
      <c r="B2587" s="75">
        <v>-104684.27299405821</v>
      </c>
      <c r="C2587" s="76">
        <v>39.773699988934219</v>
      </c>
      <c r="D2587" s="76">
        <v>23.886580874173763</v>
      </c>
      <c r="E2587" s="76">
        <v>542.23259815772576</v>
      </c>
      <c r="F2587" s="76">
        <v>41.984158533627273</v>
      </c>
      <c r="G2587" s="77">
        <v>3</v>
      </c>
      <c r="H2587" s="80">
        <f t="shared" si="160"/>
        <v>41.984158533627273</v>
      </c>
      <c r="I2587" s="80">
        <f t="shared" si="161"/>
        <v>542.23259815772576</v>
      </c>
      <c r="K2587" s="80">
        <f t="shared" si="162"/>
        <v>542.23259815772576</v>
      </c>
      <c r="L2587" s="80">
        <f t="shared" si="163"/>
        <v>542.23259815772576</v>
      </c>
    </row>
    <row r="2588" spans="1:12" x14ac:dyDescent="0.8">
      <c r="A2588" s="74">
        <v>2587</v>
      </c>
      <c r="B2588" s="75">
        <v>451552.06022311887</v>
      </c>
      <c r="C2588" s="76">
        <v>25.544774770951051</v>
      </c>
      <c r="D2588" s="76">
        <v>32.418060166146851</v>
      </c>
      <c r="E2588" s="76">
        <v>465.17473439843889</v>
      </c>
      <c r="F2588" s="76">
        <v>42.986587877793568</v>
      </c>
      <c r="G2588" s="77">
        <v>2</v>
      </c>
      <c r="H2588" s="80">
        <f t="shared" si="160"/>
        <v>25.544774770951051</v>
      </c>
      <c r="I2588" s="80">
        <f t="shared" si="161"/>
        <v>1000</v>
      </c>
      <c r="K2588" s="80">
        <f t="shared" si="162"/>
        <v>0</v>
      </c>
      <c r="L2588" s="80" t="str">
        <f t="shared" si="163"/>
        <v/>
      </c>
    </row>
    <row r="2589" spans="1:12" x14ac:dyDescent="0.8">
      <c r="A2589" s="74">
        <v>2588</v>
      </c>
      <c r="B2589" s="75">
        <v>428200.3097211374</v>
      </c>
      <c r="C2589" s="76">
        <v>33.399616109750895</v>
      </c>
      <c r="D2589" s="76">
        <v>25.685059543644797</v>
      </c>
      <c r="E2589" s="76">
        <v>445.79617533114174</v>
      </c>
      <c r="F2589" s="76">
        <v>51.702918955234253</v>
      </c>
      <c r="G2589" s="77">
        <v>2</v>
      </c>
      <c r="H2589" s="80">
        <f t="shared" si="160"/>
        <v>33.399616109750895</v>
      </c>
      <c r="I2589" s="80">
        <f t="shared" si="161"/>
        <v>1000</v>
      </c>
      <c r="K2589" s="80">
        <f t="shared" si="162"/>
        <v>0</v>
      </c>
      <c r="L2589" s="80" t="str">
        <f t="shared" si="163"/>
        <v/>
      </c>
    </row>
    <row r="2590" spans="1:12" x14ac:dyDescent="0.8">
      <c r="A2590" s="74">
        <v>2589</v>
      </c>
      <c r="B2590" s="75">
        <v>145482.47158979904</v>
      </c>
      <c r="C2590" s="76">
        <v>40.386420496813983</v>
      </c>
      <c r="D2590" s="76">
        <v>28.083516405937345</v>
      </c>
      <c r="E2590" s="76">
        <v>498.92761168943935</v>
      </c>
      <c r="F2590" s="76">
        <v>36.964954764492482</v>
      </c>
      <c r="G2590" s="77">
        <v>2</v>
      </c>
      <c r="H2590" s="80">
        <f t="shared" si="160"/>
        <v>40.386420496813983</v>
      </c>
      <c r="I2590" s="80">
        <f t="shared" si="161"/>
        <v>1000</v>
      </c>
      <c r="K2590" s="80">
        <f t="shared" si="162"/>
        <v>0</v>
      </c>
      <c r="L2590" s="80" t="str">
        <f t="shared" si="163"/>
        <v/>
      </c>
    </row>
    <row r="2591" spans="1:12" x14ac:dyDescent="0.8">
      <c r="A2591" s="74">
        <v>2590</v>
      </c>
      <c r="B2591" s="75">
        <v>744255.01913913293</v>
      </c>
      <c r="C2591" s="76">
        <v>29.758530241225213</v>
      </c>
      <c r="D2591" s="76">
        <v>30.155999310242315</v>
      </c>
      <c r="E2591" s="76">
        <v>608.29910492239389</v>
      </c>
      <c r="F2591" s="76">
        <v>41.209378997480144</v>
      </c>
      <c r="G2591" s="77">
        <v>2</v>
      </c>
      <c r="H2591" s="80">
        <f t="shared" si="160"/>
        <v>29.758530241225213</v>
      </c>
      <c r="I2591" s="80">
        <f t="shared" si="161"/>
        <v>1000</v>
      </c>
      <c r="K2591" s="80">
        <f t="shared" si="162"/>
        <v>0</v>
      </c>
      <c r="L2591" s="80" t="str">
        <f t="shared" si="163"/>
        <v/>
      </c>
    </row>
    <row r="2592" spans="1:12" x14ac:dyDescent="0.8">
      <c r="A2592" s="74">
        <v>2591</v>
      </c>
      <c r="B2592" s="75">
        <v>-153541.8844584336</v>
      </c>
      <c r="C2592" s="76">
        <v>43.06070838076235</v>
      </c>
      <c r="D2592" s="76">
        <v>29.642689701158972</v>
      </c>
      <c r="E2592" s="76">
        <v>578.77535477238587</v>
      </c>
      <c r="F2592" s="76">
        <v>43.853651066915589</v>
      </c>
      <c r="G2592" s="77">
        <v>3</v>
      </c>
      <c r="H2592" s="80">
        <f t="shared" si="160"/>
        <v>43.853651066915589</v>
      </c>
      <c r="I2592" s="80">
        <f t="shared" si="161"/>
        <v>578.77535477238587</v>
      </c>
      <c r="K2592" s="80">
        <f t="shared" si="162"/>
        <v>578.77535477238587</v>
      </c>
      <c r="L2592" s="80">
        <f t="shared" si="163"/>
        <v>578.77535477238587</v>
      </c>
    </row>
    <row r="2593" spans="1:12" x14ac:dyDescent="0.8">
      <c r="A2593" s="74">
        <v>2592</v>
      </c>
      <c r="B2593" s="75">
        <v>97549.655964426929</v>
      </c>
      <c r="C2593" s="76">
        <v>43.437299386817216</v>
      </c>
      <c r="D2593" s="76">
        <v>25.717972352982407</v>
      </c>
      <c r="E2593" s="76">
        <v>550.4428905350992</v>
      </c>
      <c r="F2593" s="76">
        <v>53.937460023252562</v>
      </c>
      <c r="G2593" s="77">
        <v>2</v>
      </c>
      <c r="H2593" s="80">
        <f t="shared" si="160"/>
        <v>43.437299386817216</v>
      </c>
      <c r="I2593" s="80">
        <f t="shared" si="161"/>
        <v>1000</v>
      </c>
      <c r="K2593" s="80">
        <f t="shared" si="162"/>
        <v>0</v>
      </c>
      <c r="L2593" s="80" t="str">
        <f t="shared" si="163"/>
        <v/>
      </c>
    </row>
    <row r="2594" spans="1:12" x14ac:dyDescent="0.8">
      <c r="A2594" s="74">
        <v>2593</v>
      </c>
      <c r="B2594" s="75">
        <v>137971.02277831826</v>
      </c>
      <c r="C2594" s="76">
        <v>36.89293626718333</v>
      </c>
      <c r="D2594" s="76">
        <v>30.161153447736282</v>
      </c>
      <c r="E2594" s="76">
        <v>645.87140733790739</v>
      </c>
      <c r="F2594" s="76">
        <v>30.652120173389022</v>
      </c>
      <c r="G2594" s="77">
        <v>2</v>
      </c>
      <c r="H2594" s="80">
        <f t="shared" si="160"/>
        <v>36.89293626718333</v>
      </c>
      <c r="I2594" s="80">
        <f t="shared" si="161"/>
        <v>1000</v>
      </c>
      <c r="K2594" s="80">
        <f t="shared" si="162"/>
        <v>0</v>
      </c>
      <c r="L2594" s="80" t="str">
        <f t="shared" si="163"/>
        <v/>
      </c>
    </row>
    <row r="2595" spans="1:12" x14ac:dyDescent="0.8">
      <c r="A2595" s="74">
        <v>2594</v>
      </c>
      <c r="B2595" s="75">
        <v>126744.12144431658</v>
      </c>
      <c r="C2595" s="76">
        <v>40.371580888782418</v>
      </c>
      <c r="D2595" s="76">
        <v>30.941964837056219</v>
      </c>
      <c r="E2595" s="76">
        <v>527.17813313927741</v>
      </c>
      <c r="F2595" s="76">
        <v>38.598357328418025</v>
      </c>
      <c r="G2595" s="77">
        <v>2</v>
      </c>
      <c r="H2595" s="80">
        <f t="shared" si="160"/>
        <v>40.371580888782418</v>
      </c>
      <c r="I2595" s="80">
        <f t="shared" si="161"/>
        <v>1000</v>
      </c>
      <c r="K2595" s="80">
        <f t="shared" si="162"/>
        <v>0</v>
      </c>
      <c r="L2595" s="80" t="str">
        <f t="shared" si="163"/>
        <v/>
      </c>
    </row>
    <row r="2596" spans="1:12" x14ac:dyDescent="0.8">
      <c r="A2596" s="74">
        <v>2595</v>
      </c>
      <c r="B2596" s="75">
        <v>130021.80047757272</v>
      </c>
      <c r="C2596" s="76">
        <v>41.966292882091665</v>
      </c>
      <c r="D2596" s="76">
        <v>29.67844429611009</v>
      </c>
      <c r="E2596" s="76">
        <v>428.08855994868685</v>
      </c>
      <c r="F2596" s="76">
        <v>39.276500261884607</v>
      </c>
      <c r="G2596" s="77">
        <v>2</v>
      </c>
      <c r="H2596" s="80">
        <f t="shared" si="160"/>
        <v>41.966292882091665</v>
      </c>
      <c r="I2596" s="80">
        <f t="shared" si="161"/>
        <v>1000</v>
      </c>
      <c r="K2596" s="80">
        <f t="shared" si="162"/>
        <v>0</v>
      </c>
      <c r="L2596" s="80" t="str">
        <f t="shared" si="163"/>
        <v/>
      </c>
    </row>
    <row r="2597" spans="1:12" x14ac:dyDescent="0.8">
      <c r="A2597" s="74">
        <v>2596</v>
      </c>
      <c r="B2597" s="75">
        <v>-202668.76242463826</v>
      </c>
      <c r="C2597" s="76">
        <v>31.254175458397484</v>
      </c>
      <c r="D2597" s="76">
        <v>32.326022534647691</v>
      </c>
      <c r="E2597" s="76">
        <v>451.16046550194352</v>
      </c>
      <c r="F2597" s="76">
        <v>42.166169836474609</v>
      </c>
      <c r="G2597" s="77">
        <v>3</v>
      </c>
      <c r="H2597" s="80">
        <f t="shared" si="160"/>
        <v>42.166169836474609</v>
      </c>
      <c r="I2597" s="80">
        <f t="shared" si="161"/>
        <v>451.16046550194352</v>
      </c>
      <c r="K2597" s="80">
        <f t="shared" si="162"/>
        <v>451.16046550194352</v>
      </c>
      <c r="L2597" s="80">
        <f t="shared" si="163"/>
        <v>451.16046550194352</v>
      </c>
    </row>
    <row r="2598" spans="1:12" x14ac:dyDescent="0.8">
      <c r="A2598" s="74">
        <v>2597</v>
      </c>
      <c r="B2598" s="75">
        <v>118265.02051561815</v>
      </c>
      <c r="C2598" s="76">
        <v>39.795073910195278</v>
      </c>
      <c r="D2598" s="76">
        <v>27.053443725129814</v>
      </c>
      <c r="E2598" s="76">
        <v>617.05766815046513</v>
      </c>
      <c r="F2598" s="76">
        <v>47.74840615089424</v>
      </c>
      <c r="G2598" s="77">
        <v>2</v>
      </c>
      <c r="H2598" s="80">
        <f t="shared" si="160"/>
        <v>39.795073910195278</v>
      </c>
      <c r="I2598" s="80">
        <f t="shared" si="161"/>
        <v>1000</v>
      </c>
      <c r="K2598" s="80">
        <f t="shared" si="162"/>
        <v>0</v>
      </c>
      <c r="L2598" s="80" t="str">
        <f t="shared" si="163"/>
        <v/>
      </c>
    </row>
    <row r="2599" spans="1:12" x14ac:dyDescent="0.8">
      <c r="A2599" s="74">
        <v>2598</v>
      </c>
      <c r="B2599" s="75">
        <v>291453.23980790377</v>
      </c>
      <c r="C2599" s="76">
        <v>35.818929317348243</v>
      </c>
      <c r="D2599" s="76">
        <v>27.337792947651565</v>
      </c>
      <c r="E2599" s="76">
        <v>505.45226475987613</v>
      </c>
      <c r="F2599" s="76">
        <v>51.547925093937515</v>
      </c>
      <c r="G2599" s="77">
        <v>2</v>
      </c>
      <c r="H2599" s="80">
        <f t="shared" si="160"/>
        <v>35.818929317348243</v>
      </c>
      <c r="I2599" s="80">
        <f t="shared" si="161"/>
        <v>1000</v>
      </c>
      <c r="K2599" s="80">
        <f t="shared" si="162"/>
        <v>0</v>
      </c>
      <c r="L2599" s="80" t="str">
        <f t="shared" si="163"/>
        <v/>
      </c>
    </row>
    <row r="2600" spans="1:12" x14ac:dyDescent="0.8">
      <c r="A2600" s="74">
        <v>2599</v>
      </c>
      <c r="B2600" s="75">
        <v>571321.64487664006</v>
      </c>
      <c r="C2600" s="76">
        <v>24.573250324397435</v>
      </c>
      <c r="D2600" s="76">
        <v>29.921525193039532</v>
      </c>
      <c r="E2600" s="76">
        <v>550.34538189704358</v>
      </c>
      <c r="F2600" s="76">
        <v>40.979386105570384</v>
      </c>
      <c r="G2600" s="77">
        <v>1</v>
      </c>
      <c r="H2600" s="80">
        <f t="shared" si="160"/>
        <v>29.921525193039532</v>
      </c>
      <c r="I2600" s="80">
        <f t="shared" si="161"/>
        <v>1000</v>
      </c>
      <c r="K2600" s="80">
        <f t="shared" si="162"/>
        <v>0</v>
      </c>
      <c r="L2600" s="80" t="str">
        <f t="shared" si="163"/>
        <v/>
      </c>
    </row>
    <row r="2601" spans="1:12" x14ac:dyDescent="0.8">
      <c r="A2601" s="74">
        <v>2600</v>
      </c>
      <c r="B2601" s="75">
        <v>-1481.6797471800819</v>
      </c>
      <c r="C2601" s="76">
        <v>43.414127086832643</v>
      </c>
      <c r="D2601" s="76">
        <v>28.147249910747941</v>
      </c>
      <c r="E2601" s="76">
        <v>530.45473419169002</v>
      </c>
      <c r="F2601" s="76">
        <v>36.350535014351905</v>
      </c>
      <c r="G2601" s="77">
        <v>3</v>
      </c>
      <c r="H2601" s="80">
        <f t="shared" si="160"/>
        <v>36.350535014351905</v>
      </c>
      <c r="I2601" s="80">
        <f t="shared" si="161"/>
        <v>530.45473419169002</v>
      </c>
      <c r="K2601" s="80">
        <f t="shared" si="162"/>
        <v>530.45473419169002</v>
      </c>
      <c r="L2601" s="80">
        <f t="shared" si="163"/>
        <v>530.45473419169002</v>
      </c>
    </row>
    <row r="2602" spans="1:12" x14ac:dyDescent="0.8">
      <c r="A2602" s="74">
        <v>2601</v>
      </c>
      <c r="B2602" s="75">
        <v>-98337.359776603524</v>
      </c>
      <c r="C2602" s="76">
        <v>37.191934937418388</v>
      </c>
      <c r="D2602" s="76">
        <v>32.528740202613875</v>
      </c>
      <c r="E2602" s="76">
        <v>520.11516432823259</v>
      </c>
      <c r="F2602" s="76">
        <v>34.565467717302482</v>
      </c>
      <c r="G2602" s="77">
        <v>3</v>
      </c>
      <c r="H2602" s="80">
        <f t="shared" si="160"/>
        <v>34.565467717302482</v>
      </c>
      <c r="I2602" s="80">
        <f t="shared" si="161"/>
        <v>520.11516432823259</v>
      </c>
      <c r="K2602" s="80">
        <f t="shared" si="162"/>
        <v>520.11516432823259</v>
      </c>
      <c r="L2602" s="80">
        <f t="shared" si="163"/>
        <v>520.11516432823259</v>
      </c>
    </row>
    <row r="2603" spans="1:12" x14ac:dyDescent="0.8">
      <c r="A2603" s="74">
        <v>2602</v>
      </c>
      <c r="B2603" s="75">
        <v>-314789.13303030469</v>
      </c>
      <c r="C2603" s="76">
        <v>36.00364590408946</v>
      </c>
      <c r="D2603" s="76">
        <v>33.318138479765167</v>
      </c>
      <c r="E2603" s="76">
        <v>470.2771449109656</v>
      </c>
      <c r="F2603" s="76">
        <v>44.475842609326946</v>
      </c>
      <c r="G2603" s="77">
        <v>3</v>
      </c>
      <c r="H2603" s="80">
        <f t="shared" si="160"/>
        <v>44.475842609326946</v>
      </c>
      <c r="I2603" s="80">
        <f t="shared" si="161"/>
        <v>470.2771449109656</v>
      </c>
      <c r="K2603" s="80">
        <f t="shared" si="162"/>
        <v>470.2771449109656</v>
      </c>
      <c r="L2603" s="80">
        <f t="shared" si="163"/>
        <v>470.2771449109656</v>
      </c>
    </row>
    <row r="2604" spans="1:12" x14ac:dyDescent="0.8">
      <c r="A2604" s="74">
        <v>2603</v>
      </c>
      <c r="B2604" s="75">
        <v>-299009.1991276592</v>
      </c>
      <c r="C2604" s="76">
        <v>38.240909727190349</v>
      </c>
      <c r="D2604" s="76">
        <v>22.916077781206578</v>
      </c>
      <c r="E2604" s="76">
        <v>536.69200579089159</v>
      </c>
      <c r="F2604" s="76">
        <v>51.153142151066469</v>
      </c>
      <c r="G2604" s="77">
        <v>3</v>
      </c>
      <c r="H2604" s="80">
        <f t="shared" si="160"/>
        <v>51.153142151066469</v>
      </c>
      <c r="I2604" s="80">
        <f t="shared" si="161"/>
        <v>536.69200579089159</v>
      </c>
      <c r="K2604" s="80">
        <f t="shared" si="162"/>
        <v>536.69200579089159</v>
      </c>
      <c r="L2604" s="80">
        <f t="shared" si="163"/>
        <v>536.69200579089159</v>
      </c>
    </row>
    <row r="2605" spans="1:12" x14ac:dyDescent="0.8">
      <c r="A2605" s="74">
        <v>2604</v>
      </c>
      <c r="B2605" s="75">
        <v>273556.67027534661</v>
      </c>
      <c r="C2605" s="76">
        <v>32.304956146100849</v>
      </c>
      <c r="D2605" s="76">
        <v>26.924909856593814</v>
      </c>
      <c r="E2605" s="76">
        <v>552.95498839824018</v>
      </c>
      <c r="F2605" s="76">
        <v>49.153807858926655</v>
      </c>
      <c r="G2605" s="77">
        <v>2</v>
      </c>
      <c r="H2605" s="80">
        <f t="shared" si="160"/>
        <v>32.304956146100849</v>
      </c>
      <c r="I2605" s="80">
        <f t="shared" si="161"/>
        <v>1000</v>
      </c>
      <c r="K2605" s="80">
        <f t="shared" si="162"/>
        <v>0</v>
      </c>
      <c r="L2605" s="80" t="str">
        <f t="shared" si="163"/>
        <v/>
      </c>
    </row>
    <row r="2606" spans="1:12" x14ac:dyDescent="0.8">
      <c r="A2606" s="74">
        <v>2605</v>
      </c>
      <c r="B2606" s="75">
        <v>352327.07089194935</v>
      </c>
      <c r="C2606" s="76">
        <v>36.931000511326033</v>
      </c>
      <c r="D2606" s="76">
        <v>33.783703756705329</v>
      </c>
      <c r="E2606" s="76">
        <v>581.43460778098267</v>
      </c>
      <c r="F2606" s="76">
        <v>34.180463741470305</v>
      </c>
      <c r="G2606" s="77">
        <v>2</v>
      </c>
      <c r="H2606" s="80">
        <f t="shared" si="160"/>
        <v>36.931000511326033</v>
      </c>
      <c r="I2606" s="80">
        <f t="shared" si="161"/>
        <v>1000</v>
      </c>
      <c r="K2606" s="80">
        <f t="shared" si="162"/>
        <v>0</v>
      </c>
      <c r="L2606" s="80" t="str">
        <f t="shared" si="163"/>
        <v/>
      </c>
    </row>
    <row r="2607" spans="1:12" x14ac:dyDescent="0.8">
      <c r="A2607" s="74">
        <v>2606</v>
      </c>
      <c r="B2607" s="75">
        <v>455050.97045632917</v>
      </c>
      <c r="C2607" s="76">
        <v>28.176949090997145</v>
      </c>
      <c r="D2607" s="76">
        <v>27.191984320165478</v>
      </c>
      <c r="E2607" s="76">
        <v>421.6799452533308</v>
      </c>
      <c r="F2607" s="76">
        <v>37.195529351916392</v>
      </c>
      <c r="G2607" s="77">
        <v>2</v>
      </c>
      <c r="H2607" s="80">
        <f t="shared" si="160"/>
        <v>28.176949090997145</v>
      </c>
      <c r="I2607" s="80">
        <f t="shared" si="161"/>
        <v>1000</v>
      </c>
      <c r="K2607" s="80">
        <f t="shared" si="162"/>
        <v>0</v>
      </c>
      <c r="L2607" s="80" t="str">
        <f t="shared" si="163"/>
        <v/>
      </c>
    </row>
    <row r="2608" spans="1:12" x14ac:dyDescent="0.8">
      <c r="A2608" s="74">
        <v>2607</v>
      </c>
      <c r="B2608" s="75">
        <v>-70861.800056935754</v>
      </c>
      <c r="C2608" s="76">
        <v>35.721864291565055</v>
      </c>
      <c r="D2608" s="76">
        <v>31.174111941467213</v>
      </c>
      <c r="E2608" s="76">
        <v>622.06332816132192</v>
      </c>
      <c r="F2608" s="76">
        <v>40.476417133159487</v>
      </c>
      <c r="G2608" s="77">
        <v>3</v>
      </c>
      <c r="H2608" s="80">
        <f t="shared" si="160"/>
        <v>40.476417133159487</v>
      </c>
      <c r="I2608" s="80">
        <f t="shared" si="161"/>
        <v>622.06332816132192</v>
      </c>
      <c r="K2608" s="80">
        <f t="shared" si="162"/>
        <v>622.06332816132192</v>
      </c>
      <c r="L2608" s="80">
        <f t="shared" si="163"/>
        <v>622.06332816132192</v>
      </c>
    </row>
    <row r="2609" spans="1:12" x14ac:dyDescent="0.8">
      <c r="A2609" s="74">
        <v>2608</v>
      </c>
      <c r="B2609" s="75">
        <v>383537.98140997253</v>
      </c>
      <c r="C2609" s="76">
        <v>40.351732238388934</v>
      </c>
      <c r="D2609" s="76">
        <v>33.335438416616114</v>
      </c>
      <c r="E2609" s="76">
        <v>432.21776611785862</v>
      </c>
      <c r="F2609" s="76">
        <v>35.648534703857727</v>
      </c>
      <c r="G2609" s="77">
        <v>1</v>
      </c>
      <c r="H2609" s="80">
        <f t="shared" si="160"/>
        <v>33.335438416616114</v>
      </c>
      <c r="I2609" s="80">
        <f t="shared" si="161"/>
        <v>1000</v>
      </c>
      <c r="K2609" s="80">
        <f t="shared" si="162"/>
        <v>0</v>
      </c>
      <c r="L2609" s="80" t="str">
        <f t="shared" si="163"/>
        <v/>
      </c>
    </row>
    <row r="2610" spans="1:12" x14ac:dyDescent="0.8">
      <c r="A2610" s="74">
        <v>2609</v>
      </c>
      <c r="B2610" s="75">
        <v>534662.7767704085</v>
      </c>
      <c r="C2610" s="76">
        <v>34.174572126150593</v>
      </c>
      <c r="D2610" s="76">
        <v>32.007425392642766</v>
      </c>
      <c r="E2610" s="76">
        <v>513.45787668171965</v>
      </c>
      <c r="F2610" s="76">
        <v>35.91418977397592</v>
      </c>
      <c r="G2610" s="77">
        <v>1</v>
      </c>
      <c r="H2610" s="80">
        <f t="shared" si="160"/>
        <v>32.007425392642766</v>
      </c>
      <c r="I2610" s="80">
        <f t="shared" si="161"/>
        <v>1000</v>
      </c>
      <c r="K2610" s="80">
        <f t="shared" si="162"/>
        <v>0</v>
      </c>
      <c r="L2610" s="80" t="str">
        <f t="shared" si="163"/>
        <v/>
      </c>
    </row>
    <row r="2611" spans="1:12" x14ac:dyDescent="0.8">
      <c r="A2611" s="74">
        <v>2610</v>
      </c>
      <c r="B2611" s="75">
        <v>609884.52110719122</v>
      </c>
      <c r="C2611" s="76">
        <v>31.831834878951565</v>
      </c>
      <c r="D2611" s="76">
        <v>34.473835073541707</v>
      </c>
      <c r="E2611" s="76">
        <v>421.1670832697796</v>
      </c>
      <c r="F2611" s="76">
        <v>42.214346592551621</v>
      </c>
      <c r="G2611" s="77">
        <v>2</v>
      </c>
      <c r="H2611" s="80">
        <f t="shared" si="160"/>
        <v>31.831834878951565</v>
      </c>
      <c r="I2611" s="80">
        <f t="shared" si="161"/>
        <v>1000</v>
      </c>
      <c r="K2611" s="80">
        <f t="shared" si="162"/>
        <v>0</v>
      </c>
      <c r="L2611" s="80" t="str">
        <f t="shared" si="163"/>
        <v/>
      </c>
    </row>
    <row r="2612" spans="1:12" x14ac:dyDescent="0.8">
      <c r="A2612" s="74">
        <v>2611</v>
      </c>
      <c r="B2612" s="75">
        <v>-22071.818967747269</v>
      </c>
      <c r="C2612" s="76">
        <v>27.521425512354984</v>
      </c>
      <c r="D2612" s="76">
        <v>27.727256065677846</v>
      </c>
      <c r="E2612" s="76">
        <v>587.61771140551468</v>
      </c>
      <c r="F2612" s="76">
        <v>38.357353322873784</v>
      </c>
      <c r="G2612" s="77">
        <v>3</v>
      </c>
      <c r="H2612" s="80">
        <f t="shared" si="160"/>
        <v>38.357353322873784</v>
      </c>
      <c r="I2612" s="80">
        <f t="shared" si="161"/>
        <v>587.61771140551468</v>
      </c>
      <c r="K2612" s="80">
        <f t="shared" si="162"/>
        <v>587.61771140551468</v>
      </c>
      <c r="L2612" s="80">
        <f t="shared" si="163"/>
        <v>587.61771140551468</v>
      </c>
    </row>
    <row r="2613" spans="1:12" x14ac:dyDescent="0.8">
      <c r="A2613" s="74">
        <v>2612</v>
      </c>
      <c r="B2613" s="75">
        <v>90086.328856685897</v>
      </c>
      <c r="C2613" s="76">
        <v>40.528800023719938</v>
      </c>
      <c r="D2613" s="76">
        <v>28.024543096821208</v>
      </c>
      <c r="E2613" s="76">
        <v>476.0093624470353</v>
      </c>
      <c r="F2613" s="76">
        <v>42.592137099819759</v>
      </c>
      <c r="G2613" s="77">
        <v>2</v>
      </c>
      <c r="H2613" s="80">
        <f t="shared" si="160"/>
        <v>40.528800023719938</v>
      </c>
      <c r="I2613" s="80">
        <f t="shared" si="161"/>
        <v>1000</v>
      </c>
      <c r="K2613" s="80">
        <f t="shared" si="162"/>
        <v>0</v>
      </c>
      <c r="L2613" s="80" t="str">
        <f t="shared" si="163"/>
        <v/>
      </c>
    </row>
    <row r="2614" spans="1:12" x14ac:dyDescent="0.8">
      <c r="A2614" s="74">
        <v>2613</v>
      </c>
      <c r="B2614" s="75">
        <v>-9692.0889870072715</v>
      </c>
      <c r="C2614" s="76">
        <v>42.76981190537721</v>
      </c>
      <c r="D2614" s="76">
        <v>26.636883154964998</v>
      </c>
      <c r="E2614" s="76">
        <v>728.5663839501326</v>
      </c>
      <c r="F2614" s="76">
        <v>39.592542768099584</v>
      </c>
      <c r="G2614" s="77">
        <v>3</v>
      </c>
      <c r="H2614" s="80">
        <f t="shared" si="160"/>
        <v>39.592542768099584</v>
      </c>
      <c r="I2614" s="80">
        <f t="shared" si="161"/>
        <v>728.5663839501326</v>
      </c>
      <c r="K2614" s="80">
        <f t="shared" si="162"/>
        <v>728.5663839501326</v>
      </c>
      <c r="L2614" s="80">
        <f t="shared" si="163"/>
        <v>728.5663839501326</v>
      </c>
    </row>
    <row r="2615" spans="1:12" x14ac:dyDescent="0.8">
      <c r="A2615" s="74">
        <v>2614</v>
      </c>
      <c r="B2615" s="75">
        <v>-182206.42026828183</v>
      </c>
      <c r="C2615" s="76">
        <v>34.474261653129602</v>
      </c>
      <c r="D2615" s="76">
        <v>26.445189549436655</v>
      </c>
      <c r="E2615" s="76">
        <v>590.2386108529538</v>
      </c>
      <c r="F2615" s="76">
        <v>43.194742723912029</v>
      </c>
      <c r="G2615" s="77">
        <v>3</v>
      </c>
      <c r="H2615" s="80">
        <f t="shared" si="160"/>
        <v>43.194742723912029</v>
      </c>
      <c r="I2615" s="80">
        <f t="shared" si="161"/>
        <v>590.2386108529538</v>
      </c>
      <c r="K2615" s="80">
        <f t="shared" si="162"/>
        <v>590.2386108529538</v>
      </c>
      <c r="L2615" s="80">
        <f t="shared" si="163"/>
        <v>590.2386108529538</v>
      </c>
    </row>
    <row r="2616" spans="1:12" x14ac:dyDescent="0.8">
      <c r="A2616" s="74">
        <v>2615</v>
      </c>
      <c r="B2616" s="75">
        <v>4570.1200382709503</v>
      </c>
      <c r="C2616" s="76">
        <v>42.139586715736108</v>
      </c>
      <c r="D2616" s="76">
        <v>29.911089504876021</v>
      </c>
      <c r="E2616" s="76">
        <v>524.69028782636065</v>
      </c>
      <c r="F2616" s="76">
        <v>36.236549085114149</v>
      </c>
      <c r="G2616" s="77">
        <v>2</v>
      </c>
      <c r="H2616" s="80">
        <f t="shared" si="160"/>
        <v>42.139586715736108</v>
      </c>
      <c r="I2616" s="80">
        <f t="shared" si="161"/>
        <v>1000</v>
      </c>
      <c r="K2616" s="80">
        <f t="shared" si="162"/>
        <v>0</v>
      </c>
      <c r="L2616" s="80" t="str">
        <f t="shared" si="163"/>
        <v/>
      </c>
    </row>
    <row r="2617" spans="1:12" x14ac:dyDescent="0.8">
      <c r="A2617" s="74">
        <v>2616</v>
      </c>
      <c r="B2617" s="75">
        <v>222501.5265933054</v>
      </c>
      <c r="C2617" s="76">
        <v>37.359114072040782</v>
      </c>
      <c r="D2617" s="76">
        <v>33.021974137740102</v>
      </c>
      <c r="E2617" s="76">
        <v>632.21036310300042</v>
      </c>
      <c r="F2617" s="76">
        <v>45.742294809413075</v>
      </c>
      <c r="G2617" s="77">
        <v>1</v>
      </c>
      <c r="H2617" s="80">
        <f t="shared" si="160"/>
        <v>33.021974137740102</v>
      </c>
      <c r="I2617" s="80">
        <f t="shared" si="161"/>
        <v>1000</v>
      </c>
      <c r="K2617" s="80">
        <f t="shared" si="162"/>
        <v>0</v>
      </c>
      <c r="L2617" s="80" t="str">
        <f t="shared" si="163"/>
        <v/>
      </c>
    </row>
    <row r="2618" spans="1:12" x14ac:dyDescent="0.8">
      <c r="A2618" s="74">
        <v>2617</v>
      </c>
      <c r="B2618" s="75">
        <v>177898.54934895528</v>
      </c>
      <c r="C2618" s="76">
        <v>40.162921919315174</v>
      </c>
      <c r="D2618" s="76">
        <v>33.740796544402734</v>
      </c>
      <c r="E2618" s="76">
        <v>628.83794181270741</v>
      </c>
      <c r="F2618" s="76">
        <v>38.753992702404062</v>
      </c>
      <c r="G2618" s="77">
        <v>1</v>
      </c>
      <c r="H2618" s="80">
        <f t="shared" si="160"/>
        <v>33.740796544402734</v>
      </c>
      <c r="I2618" s="80">
        <f t="shared" si="161"/>
        <v>1000</v>
      </c>
      <c r="K2618" s="80">
        <f t="shared" si="162"/>
        <v>0</v>
      </c>
      <c r="L2618" s="80" t="str">
        <f t="shared" si="163"/>
        <v/>
      </c>
    </row>
    <row r="2619" spans="1:12" x14ac:dyDescent="0.8">
      <c r="A2619" s="74">
        <v>2618</v>
      </c>
      <c r="B2619" s="75">
        <v>-174551.8193542636</v>
      </c>
      <c r="C2619" s="76">
        <v>30.6665823953326</v>
      </c>
      <c r="D2619" s="76">
        <v>28.312772466155465</v>
      </c>
      <c r="E2619" s="76">
        <v>634.1268896057544</v>
      </c>
      <c r="F2619" s="76">
        <v>44.787737892941422</v>
      </c>
      <c r="G2619" s="77">
        <v>3</v>
      </c>
      <c r="H2619" s="80">
        <f t="shared" si="160"/>
        <v>44.787737892941422</v>
      </c>
      <c r="I2619" s="80">
        <f t="shared" si="161"/>
        <v>634.1268896057544</v>
      </c>
      <c r="K2619" s="80">
        <f t="shared" si="162"/>
        <v>634.1268896057544</v>
      </c>
      <c r="L2619" s="80">
        <f t="shared" si="163"/>
        <v>634.1268896057544</v>
      </c>
    </row>
    <row r="2620" spans="1:12" x14ac:dyDescent="0.8">
      <c r="A2620" s="74">
        <v>2619</v>
      </c>
      <c r="B2620" s="75">
        <v>222711.61231238837</v>
      </c>
      <c r="C2620" s="76">
        <v>33.242176339469665</v>
      </c>
      <c r="D2620" s="76">
        <v>26.258462926304759</v>
      </c>
      <c r="E2620" s="76">
        <v>665.30413771592862</v>
      </c>
      <c r="F2620" s="76">
        <v>45.261407559475757</v>
      </c>
      <c r="G2620" s="77">
        <v>2</v>
      </c>
      <c r="H2620" s="80">
        <f t="shared" si="160"/>
        <v>33.242176339469665</v>
      </c>
      <c r="I2620" s="80">
        <f t="shared" si="161"/>
        <v>1000</v>
      </c>
      <c r="K2620" s="80">
        <f t="shared" si="162"/>
        <v>0</v>
      </c>
      <c r="L2620" s="80" t="str">
        <f t="shared" si="163"/>
        <v/>
      </c>
    </row>
    <row r="2621" spans="1:12" x14ac:dyDescent="0.8">
      <c r="A2621" s="74">
        <v>2620</v>
      </c>
      <c r="B2621" s="75">
        <v>-299971.52371690702</v>
      </c>
      <c r="C2621" s="76">
        <v>36.023687665359333</v>
      </c>
      <c r="D2621" s="76">
        <v>29.792056833575682</v>
      </c>
      <c r="E2621" s="76">
        <v>491.53281584769945</v>
      </c>
      <c r="F2621" s="76">
        <v>50.516281322832555</v>
      </c>
      <c r="G2621" s="77">
        <v>3</v>
      </c>
      <c r="H2621" s="80">
        <f t="shared" si="160"/>
        <v>50.516281322832555</v>
      </c>
      <c r="I2621" s="80">
        <f t="shared" si="161"/>
        <v>491.53281584769945</v>
      </c>
      <c r="K2621" s="80">
        <f t="shared" si="162"/>
        <v>491.53281584769945</v>
      </c>
      <c r="L2621" s="80">
        <f t="shared" si="163"/>
        <v>491.53281584769945</v>
      </c>
    </row>
    <row r="2622" spans="1:12" x14ac:dyDescent="0.8">
      <c r="A2622" s="74">
        <v>2621</v>
      </c>
      <c r="B2622" s="75">
        <v>243236.60296486015</v>
      </c>
      <c r="C2622" s="76">
        <v>34.489524832831158</v>
      </c>
      <c r="D2622" s="76">
        <v>26.040593967637083</v>
      </c>
      <c r="E2622" s="76">
        <v>411.22484398269432</v>
      </c>
      <c r="F2622" s="76">
        <v>50.695675271182388</v>
      </c>
      <c r="G2622" s="77">
        <v>2</v>
      </c>
      <c r="H2622" s="80">
        <f t="shared" si="160"/>
        <v>34.489524832831158</v>
      </c>
      <c r="I2622" s="80">
        <f t="shared" si="161"/>
        <v>1000</v>
      </c>
      <c r="K2622" s="80">
        <f t="shared" si="162"/>
        <v>0</v>
      </c>
      <c r="L2622" s="80" t="str">
        <f t="shared" si="163"/>
        <v/>
      </c>
    </row>
    <row r="2623" spans="1:12" x14ac:dyDescent="0.8">
      <c r="A2623" s="74">
        <v>2622</v>
      </c>
      <c r="B2623" s="75">
        <v>649066.90048982087</v>
      </c>
      <c r="C2623" s="76">
        <v>32.017561888209144</v>
      </c>
      <c r="D2623" s="76">
        <v>25.0146628834081</v>
      </c>
      <c r="E2623" s="76">
        <v>579.55288834652697</v>
      </c>
      <c r="F2623" s="76">
        <v>51.067177458637715</v>
      </c>
      <c r="G2623" s="77">
        <v>1</v>
      </c>
      <c r="H2623" s="80">
        <f t="shared" si="160"/>
        <v>25.0146628834081</v>
      </c>
      <c r="I2623" s="80">
        <f t="shared" si="161"/>
        <v>1000</v>
      </c>
      <c r="K2623" s="80">
        <f t="shared" si="162"/>
        <v>0</v>
      </c>
      <c r="L2623" s="80" t="str">
        <f t="shared" si="163"/>
        <v/>
      </c>
    </row>
    <row r="2624" spans="1:12" x14ac:dyDescent="0.8">
      <c r="A2624" s="74">
        <v>2623</v>
      </c>
      <c r="B2624" s="75">
        <v>-180475.4097319548</v>
      </c>
      <c r="C2624" s="76">
        <v>38.024475161626732</v>
      </c>
      <c r="D2624" s="76">
        <v>26.794716275288835</v>
      </c>
      <c r="E2624" s="76">
        <v>488.03083406889147</v>
      </c>
      <c r="F2624" s="76">
        <v>45.645842731390836</v>
      </c>
      <c r="G2624" s="77">
        <v>3</v>
      </c>
      <c r="H2624" s="80">
        <f t="shared" si="160"/>
        <v>45.645842731390836</v>
      </c>
      <c r="I2624" s="80">
        <f t="shared" si="161"/>
        <v>488.03083406889147</v>
      </c>
      <c r="K2624" s="80">
        <f t="shared" si="162"/>
        <v>488.03083406889147</v>
      </c>
      <c r="L2624" s="80">
        <f t="shared" si="163"/>
        <v>488.03083406889147</v>
      </c>
    </row>
    <row r="2625" spans="1:12" x14ac:dyDescent="0.8">
      <c r="A2625" s="74">
        <v>2624</v>
      </c>
      <c r="B2625" s="75">
        <v>-47368.757190450327</v>
      </c>
      <c r="C2625" s="76">
        <v>46.040255097850931</v>
      </c>
      <c r="D2625" s="76">
        <v>25.720359044970632</v>
      </c>
      <c r="E2625" s="76">
        <v>512.42813219277127</v>
      </c>
      <c r="F2625" s="76">
        <v>49.415728301611978</v>
      </c>
      <c r="G2625" s="77">
        <v>2</v>
      </c>
      <c r="H2625" s="80">
        <f t="shared" si="160"/>
        <v>46.040255097850931</v>
      </c>
      <c r="I2625" s="80">
        <f t="shared" si="161"/>
        <v>1000</v>
      </c>
      <c r="K2625" s="80">
        <f t="shared" si="162"/>
        <v>0</v>
      </c>
      <c r="L2625" s="80" t="str">
        <f t="shared" si="163"/>
        <v/>
      </c>
    </row>
    <row r="2626" spans="1:12" x14ac:dyDescent="0.8">
      <c r="A2626" s="74">
        <v>2625</v>
      </c>
      <c r="B2626" s="75">
        <v>207077.11997347185</v>
      </c>
      <c r="C2626" s="76">
        <v>38.192299467252738</v>
      </c>
      <c r="D2626" s="76">
        <v>32.23220742961054</v>
      </c>
      <c r="E2626" s="76">
        <v>461.55128380076991</v>
      </c>
      <c r="F2626" s="76">
        <v>41.882123335814768</v>
      </c>
      <c r="G2626" s="77">
        <v>2</v>
      </c>
      <c r="H2626" s="80">
        <f t="shared" si="160"/>
        <v>38.192299467252738</v>
      </c>
      <c r="I2626" s="80">
        <f t="shared" si="161"/>
        <v>1000</v>
      </c>
      <c r="K2626" s="80">
        <f t="shared" si="162"/>
        <v>0</v>
      </c>
      <c r="L2626" s="80" t="str">
        <f t="shared" si="163"/>
        <v/>
      </c>
    </row>
    <row r="2627" spans="1:12" x14ac:dyDescent="0.8">
      <c r="A2627" s="74">
        <v>2626</v>
      </c>
      <c r="B2627" s="75">
        <v>9440.4226577682421</v>
      </c>
      <c r="C2627" s="76">
        <v>47.327127699137307</v>
      </c>
      <c r="D2627" s="76">
        <v>31.932773347719252</v>
      </c>
      <c r="E2627" s="76">
        <v>521.0012310226648</v>
      </c>
      <c r="F2627" s="76">
        <v>36.772441822295626</v>
      </c>
      <c r="G2627" s="77">
        <v>2</v>
      </c>
      <c r="H2627" s="80">
        <f t="shared" ref="H2627:H2690" si="164">IF($G2627 = 1, $D2627, IF($G2627 = 2, $C2627, IF($G2627 = 3, $F2627)))</f>
        <v>47.327127699137307</v>
      </c>
      <c r="I2627" s="80">
        <f t="shared" ref="I2627:I2690" si="165">IF($G2627 = 1, 1000, IF($G2627 = 2, 1000, IF($G2627 = 3, $E2627)))</f>
        <v>1000</v>
      </c>
      <c r="K2627" s="80">
        <f t="shared" ref="K2627:K2690" si="166">IF($G2627 = 3, $E2627, 0)</f>
        <v>0</v>
      </c>
      <c r="L2627" s="80" t="str">
        <f t="shared" ref="L2627:L2690" si="167">IF($G2627 = 3, $E2627, "")</f>
        <v/>
      </c>
    </row>
    <row r="2628" spans="1:12" x14ac:dyDescent="0.8">
      <c r="A2628" s="74">
        <v>2627</v>
      </c>
      <c r="B2628" s="75">
        <v>-39940.303962051868</v>
      </c>
      <c r="C2628" s="76">
        <v>36.518594013554953</v>
      </c>
      <c r="D2628" s="76">
        <v>28.49522019873206</v>
      </c>
      <c r="E2628" s="76">
        <v>569.50395493870133</v>
      </c>
      <c r="F2628" s="76">
        <v>38.108568046888003</v>
      </c>
      <c r="G2628" s="77">
        <v>3</v>
      </c>
      <c r="H2628" s="80">
        <f t="shared" si="164"/>
        <v>38.108568046888003</v>
      </c>
      <c r="I2628" s="80">
        <f t="shared" si="165"/>
        <v>569.50395493870133</v>
      </c>
      <c r="K2628" s="80">
        <f t="shared" si="166"/>
        <v>569.50395493870133</v>
      </c>
      <c r="L2628" s="80">
        <f t="shared" si="167"/>
        <v>569.50395493870133</v>
      </c>
    </row>
    <row r="2629" spans="1:12" x14ac:dyDescent="0.8">
      <c r="A2629" s="74">
        <v>2628</v>
      </c>
      <c r="B2629" s="75">
        <v>301752.13162890403</v>
      </c>
      <c r="C2629" s="76">
        <v>33.315783769857688</v>
      </c>
      <c r="D2629" s="76">
        <v>29.736405684077123</v>
      </c>
      <c r="E2629" s="76">
        <v>464.54500759812805</v>
      </c>
      <c r="F2629" s="76">
        <v>45.712315241008184</v>
      </c>
      <c r="G2629" s="77">
        <v>2</v>
      </c>
      <c r="H2629" s="80">
        <f t="shared" si="164"/>
        <v>33.315783769857688</v>
      </c>
      <c r="I2629" s="80">
        <f t="shared" si="165"/>
        <v>1000</v>
      </c>
      <c r="K2629" s="80">
        <f t="shared" si="166"/>
        <v>0</v>
      </c>
      <c r="L2629" s="80" t="str">
        <f t="shared" si="167"/>
        <v/>
      </c>
    </row>
    <row r="2630" spans="1:12" x14ac:dyDescent="0.8">
      <c r="A2630" s="74">
        <v>2629</v>
      </c>
      <c r="B2630" s="75">
        <v>-110714.05253148731</v>
      </c>
      <c r="C2630" s="76">
        <v>29.016606747362275</v>
      </c>
      <c r="D2630" s="76">
        <v>27.154000301241069</v>
      </c>
      <c r="E2630" s="76">
        <v>721.70735498838394</v>
      </c>
      <c r="F2630" s="76">
        <v>43.140851004740952</v>
      </c>
      <c r="G2630" s="77">
        <v>3</v>
      </c>
      <c r="H2630" s="80">
        <f t="shared" si="164"/>
        <v>43.140851004740952</v>
      </c>
      <c r="I2630" s="80">
        <f t="shared" si="165"/>
        <v>721.70735498838394</v>
      </c>
      <c r="K2630" s="80">
        <f t="shared" si="166"/>
        <v>721.70735498838394</v>
      </c>
      <c r="L2630" s="80">
        <f t="shared" si="167"/>
        <v>721.70735498838394</v>
      </c>
    </row>
    <row r="2631" spans="1:12" x14ac:dyDescent="0.8">
      <c r="A2631" s="74">
        <v>2630</v>
      </c>
      <c r="B2631" s="75">
        <v>-93894.564556699013</v>
      </c>
      <c r="C2631" s="76">
        <v>28.511040744011389</v>
      </c>
      <c r="D2631" s="76">
        <v>27.511998717989471</v>
      </c>
      <c r="E2631" s="76">
        <v>690.95573068912438</v>
      </c>
      <c r="F2631" s="76">
        <v>42.455088916728812</v>
      </c>
      <c r="G2631" s="77">
        <v>3</v>
      </c>
      <c r="H2631" s="80">
        <f t="shared" si="164"/>
        <v>42.455088916728812</v>
      </c>
      <c r="I2631" s="80">
        <f t="shared" si="165"/>
        <v>690.95573068912438</v>
      </c>
      <c r="K2631" s="80">
        <f t="shared" si="166"/>
        <v>690.95573068912438</v>
      </c>
      <c r="L2631" s="80">
        <f t="shared" si="167"/>
        <v>690.95573068912438</v>
      </c>
    </row>
    <row r="2632" spans="1:12" x14ac:dyDescent="0.8">
      <c r="A2632" s="74">
        <v>2631</v>
      </c>
      <c r="B2632" s="75">
        <v>343773.68346546474</v>
      </c>
      <c r="C2632" s="76">
        <v>34.284899573840079</v>
      </c>
      <c r="D2632" s="76">
        <v>28.578088610842379</v>
      </c>
      <c r="E2632" s="76">
        <v>507.71873793643221</v>
      </c>
      <c r="F2632" s="76">
        <v>40.771700299010284</v>
      </c>
      <c r="G2632" s="77">
        <v>2</v>
      </c>
      <c r="H2632" s="80">
        <f t="shared" si="164"/>
        <v>34.284899573840079</v>
      </c>
      <c r="I2632" s="80">
        <f t="shared" si="165"/>
        <v>1000</v>
      </c>
      <c r="K2632" s="80">
        <f t="shared" si="166"/>
        <v>0</v>
      </c>
      <c r="L2632" s="80" t="str">
        <f t="shared" si="167"/>
        <v/>
      </c>
    </row>
    <row r="2633" spans="1:12" x14ac:dyDescent="0.8">
      <c r="A2633" s="74">
        <v>2632</v>
      </c>
      <c r="B2633" s="75">
        <v>347613.54197165486</v>
      </c>
      <c r="C2633" s="76">
        <v>32.613174278373883</v>
      </c>
      <c r="D2633" s="76">
        <v>29.312508567996161</v>
      </c>
      <c r="E2633" s="76">
        <v>730.57873950505109</v>
      </c>
      <c r="F2633" s="76">
        <v>44.144021618409241</v>
      </c>
      <c r="G2633" s="77">
        <v>2</v>
      </c>
      <c r="H2633" s="80">
        <f t="shared" si="164"/>
        <v>32.613174278373883</v>
      </c>
      <c r="I2633" s="80">
        <f t="shared" si="165"/>
        <v>1000</v>
      </c>
      <c r="K2633" s="80">
        <f t="shared" si="166"/>
        <v>0</v>
      </c>
      <c r="L2633" s="80" t="str">
        <f t="shared" si="167"/>
        <v/>
      </c>
    </row>
    <row r="2634" spans="1:12" x14ac:dyDescent="0.8">
      <c r="A2634" s="74">
        <v>2633</v>
      </c>
      <c r="B2634" s="75">
        <v>166509.00566669041</v>
      </c>
      <c r="C2634" s="76">
        <v>38.789003442040311</v>
      </c>
      <c r="D2634" s="76">
        <v>26.688558798771012</v>
      </c>
      <c r="E2634" s="76">
        <v>501.24629080131245</v>
      </c>
      <c r="F2634" s="76">
        <v>43.599826397480854</v>
      </c>
      <c r="G2634" s="77">
        <v>2</v>
      </c>
      <c r="H2634" s="80">
        <f t="shared" si="164"/>
        <v>38.789003442040311</v>
      </c>
      <c r="I2634" s="80">
        <f t="shared" si="165"/>
        <v>1000</v>
      </c>
      <c r="K2634" s="80">
        <f t="shared" si="166"/>
        <v>0</v>
      </c>
      <c r="L2634" s="80" t="str">
        <f t="shared" si="167"/>
        <v/>
      </c>
    </row>
    <row r="2635" spans="1:12" x14ac:dyDescent="0.8">
      <c r="A2635" s="74">
        <v>2634</v>
      </c>
      <c r="B2635" s="75">
        <v>276972.49486355111</v>
      </c>
      <c r="C2635" s="76">
        <v>39.005582877481373</v>
      </c>
      <c r="D2635" s="76">
        <v>24.556663138310075</v>
      </c>
      <c r="E2635" s="76">
        <v>545.01366530271514</v>
      </c>
      <c r="F2635" s="76">
        <v>38.384781884709355</v>
      </c>
      <c r="G2635" s="77">
        <v>2</v>
      </c>
      <c r="H2635" s="80">
        <f t="shared" si="164"/>
        <v>39.005582877481373</v>
      </c>
      <c r="I2635" s="80">
        <f t="shared" si="165"/>
        <v>1000</v>
      </c>
      <c r="K2635" s="80">
        <f t="shared" si="166"/>
        <v>0</v>
      </c>
      <c r="L2635" s="80" t="str">
        <f t="shared" si="167"/>
        <v/>
      </c>
    </row>
    <row r="2636" spans="1:12" x14ac:dyDescent="0.8">
      <c r="A2636" s="74">
        <v>2635</v>
      </c>
      <c r="B2636" s="75">
        <v>397726.92877313774</v>
      </c>
      <c r="C2636" s="76">
        <v>29.272548616880282</v>
      </c>
      <c r="D2636" s="76">
        <v>26.577488210868388</v>
      </c>
      <c r="E2636" s="76">
        <v>543.07695761153968</v>
      </c>
      <c r="F2636" s="76">
        <v>31.720962908193989</v>
      </c>
      <c r="G2636" s="77">
        <v>2</v>
      </c>
      <c r="H2636" s="80">
        <f t="shared" si="164"/>
        <v>29.272548616880282</v>
      </c>
      <c r="I2636" s="80">
        <f t="shared" si="165"/>
        <v>1000</v>
      </c>
      <c r="K2636" s="80">
        <f t="shared" si="166"/>
        <v>0</v>
      </c>
      <c r="L2636" s="80" t="str">
        <f t="shared" si="167"/>
        <v/>
      </c>
    </row>
    <row r="2637" spans="1:12" x14ac:dyDescent="0.8">
      <c r="A2637" s="74">
        <v>2636</v>
      </c>
      <c r="B2637" s="75">
        <v>409766.39036763017</v>
      </c>
      <c r="C2637" s="76">
        <v>34.721769815913582</v>
      </c>
      <c r="D2637" s="76">
        <v>24.648595040565244</v>
      </c>
      <c r="E2637" s="76">
        <v>510.52996450293568</v>
      </c>
      <c r="F2637" s="76">
        <v>41.759450973538996</v>
      </c>
      <c r="G2637" s="77">
        <v>2</v>
      </c>
      <c r="H2637" s="80">
        <f t="shared" si="164"/>
        <v>34.721769815913582</v>
      </c>
      <c r="I2637" s="80">
        <f t="shared" si="165"/>
        <v>1000</v>
      </c>
      <c r="K2637" s="80">
        <f t="shared" si="166"/>
        <v>0</v>
      </c>
      <c r="L2637" s="80" t="str">
        <f t="shared" si="167"/>
        <v/>
      </c>
    </row>
    <row r="2638" spans="1:12" x14ac:dyDescent="0.8">
      <c r="A2638" s="74">
        <v>2637</v>
      </c>
      <c r="B2638" s="75">
        <v>535508.34942647652</v>
      </c>
      <c r="C2638" s="76">
        <v>35.609577495491784</v>
      </c>
      <c r="D2638" s="76">
        <v>24.974253901242346</v>
      </c>
      <c r="E2638" s="76">
        <v>721.79227248109328</v>
      </c>
      <c r="F2638" s="76">
        <v>48.113801292483387</v>
      </c>
      <c r="G2638" s="77">
        <v>1</v>
      </c>
      <c r="H2638" s="80">
        <f t="shared" si="164"/>
        <v>24.974253901242346</v>
      </c>
      <c r="I2638" s="80">
        <f t="shared" si="165"/>
        <v>1000</v>
      </c>
      <c r="K2638" s="80">
        <f t="shared" si="166"/>
        <v>0</v>
      </c>
      <c r="L2638" s="80" t="str">
        <f t="shared" si="167"/>
        <v/>
      </c>
    </row>
    <row r="2639" spans="1:12" x14ac:dyDescent="0.8">
      <c r="A2639" s="74">
        <v>2638</v>
      </c>
      <c r="B2639" s="75">
        <v>492760.21150111617</v>
      </c>
      <c r="C2639" s="76">
        <v>30.320788357318811</v>
      </c>
      <c r="D2639" s="76">
        <v>28.014143928714052</v>
      </c>
      <c r="E2639" s="76">
        <v>538.40190420704619</v>
      </c>
      <c r="F2639" s="76">
        <v>32.115801861762634</v>
      </c>
      <c r="G2639" s="77">
        <v>2</v>
      </c>
      <c r="H2639" s="80">
        <f t="shared" si="164"/>
        <v>30.320788357318811</v>
      </c>
      <c r="I2639" s="80">
        <f t="shared" si="165"/>
        <v>1000</v>
      </c>
      <c r="K2639" s="80">
        <f t="shared" si="166"/>
        <v>0</v>
      </c>
      <c r="L2639" s="80" t="str">
        <f t="shared" si="167"/>
        <v/>
      </c>
    </row>
    <row r="2640" spans="1:12" x14ac:dyDescent="0.8">
      <c r="A2640" s="74">
        <v>2639</v>
      </c>
      <c r="B2640" s="75">
        <v>389415.42937629856</v>
      </c>
      <c r="C2640" s="76">
        <v>34.055387783402317</v>
      </c>
      <c r="D2640" s="76">
        <v>25.122473482888456</v>
      </c>
      <c r="E2640" s="76">
        <v>738.03429213992217</v>
      </c>
      <c r="F2640" s="76">
        <v>50.580533654507114</v>
      </c>
      <c r="G2640" s="77">
        <v>2</v>
      </c>
      <c r="H2640" s="80">
        <f t="shared" si="164"/>
        <v>34.055387783402317</v>
      </c>
      <c r="I2640" s="80">
        <f t="shared" si="165"/>
        <v>1000</v>
      </c>
      <c r="K2640" s="80">
        <f t="shared" si="166"/>
        <v>0</v>
      </c>
      <c r="L2640" s="80" t="str">
        <f t="shared" si="167"/>
        <v/>
      </c>
    </row>
    <row r="2641" spans="1:12" x14ac:dyDescent="0.8">
      <c r="A2641" s="74">
        <v>2640</v>
      </c>
      <c r="B2641" s="75">
        <v>397805.39683197625</v>
      </c>
      <c r="C2641" s="76">
        <v>45.300484041981768</v>
      </c>
      <c r="D2641" s="76">
        <v>28.539949606964377</v>
      </c>
      <c r="E2641" s="76">
        <v>509.94606126527742</v>
      </c>
      <c r="F2641" s="76">
        <v>46.042864156460297</v>
      </c>
      <c r="G2641" s="77">
        <v>1</v>
      </c>
      <c r="H2641" s="80">
        <f t="shared" si="164"/>
        <v>28.539949606964377</v>
      </c>
      <c r="I2641" s="80">
        <f t="shared" si="165"/>
        <v>1000</v>
      </c>
      <c r="K2641" s="80">
        <f t="shared" si="166"/>
        <v>0</v>
      </c>
      <c r="L2641" s="80" t="str">
        <f t="shared" si="167"/>
        <v/>
      </c>
    </row>
    <row r="2642" spans="1:12" x14ac:dyDescent="0.8">
      <c r="A2642" s="74">
        <v>2641</v>
      </c>
      <c r="B2642" s="75">
        <v>462371.99589691265</v>
      </c>
      <c r="C2642" s="76">
        <v>31.564755298962396</v>
      </c>
      <c r="D2642" s="76">
        <v>26.389938383544575</v>
      </c>
      <c r="E2642" s="76">
        <v>653.11817222221464</v>
      </c>
      <c r="F2642" s="76">
        <v>44.72083724445924</v>
      </c>
      <c r="G2642" s="77">
        <v>2</v>
      </c>
      <c r="H2642" s="80">
        <f t="shared" si="164"/>
        <v>31.564755298962396</v>
      </c>
      <c r="I2642" s="80">
        <f t="shared" si="165"/>
        <v>1000</v>
      </c>
      <c r="K2642" s="80">
        <f t="shared" si="166"/>
        <v>0</v>
      </c>
      <c r="L2642" s="80" t="str">
        <f t="shared" si="167"/>
        <v/>
      </c>
    </row>
    <row r="2643" spans="1:12" x14ac:dyDescent="0.8">
      <c r="A2643" s="74">
        <v>2642</v>
      </c>
      <c r="B2643" s="75">
        <v>370282.37208303949</v>
      </c>
      <c r="C2643" s="76">
        <v>34.814278842427782</v>
      </c>
      <c r="D2643" s="76">
        <v>33.987006944619139</v>
      </c>
      <c r="E2643" s="76">
        <v>637.39134435306505</v>
      </c>
      <c r="F2643" s="76">
        <v>47.676013244767304</v>
      </c>
      <c r="G2643" s="77">
        <v>1</v>
      </c>
      <c r="H2643" s="80">
        <f t="shared" si="164"/>
        <v>33.987006944619139</v>
      </c>
      <c r="I2643" s="80">
        <f t="shared" si="165"/>
        <v>1000</v>
      </c>
      <c r="K2643" s="80">
        <f t="shared" si="166"/>
        <v>0</v>
      </c>
      <c r="L2643" s="80" t="str">
        <f t="shared" si="167"/>
        <v/>
      </c>
    </row>
    <row r="2644" spans="1:12" x14ac:dyDescent="0.8">
      <c r="A2644" s="74">
        <v>2643</v>
      </c>
      <c r="B2644" s="75">
        <v>341446.80048933253</v>
      </c>
      <c r="C2644" s="76">
        <v>32.291088241256553</v>
      </c>
      <c r="D2644" s="76">
        <v>31.849983167746313</v>
      </c>
      <c r="E2644" s="76">
        <v>468.73636017196657</v>
      </c>
      <c r="F2644" s="76">
        <v>42.567221770902826</v>
      </c>
      <c r="G2644" s="77">
        <v>2</v>
      </c>
      <c r="H2644" s="80">
        <f t="shared" si="164"/>
        <v>32.291088241256553</v>
      </c>
      <c r="I2644" s="80">
        <f t="shared" si="165"/>
        <v>1000</v>
      </c>
      <c r="K2644" s="80">
        <f t="shared" si="166"/>
        <v>0</v>
      </c>
      <c r="L2644" s="80" t="str">
        <f t="shared" si="167"/>
        <v/>
      </c>
    </row>
    <row r="2645" spans="1:12" x14ac:dyDescent="0.8">
      <c r="A2645" s="74">
        <v>2644</v>
      </c>
      <c r="B2645" s="75">
        <v>89493.141937672161</v>
      </c>
      <c r="C2645" s="76">
        <v>39.752503704381894</v>
      </c>
      <c r="D2645" s="76">
        <v>26.973263188723003</v>
      </c>
      <c r="E2645" s="76">
        <v>563.5284827949481</v>
      </c>
      <c r="F2645" s="76">
        <v>49.465628877097366</v>
      </c>
      <c r="G2645" s="77">
        <v>2</v>
      </c>
      <c r="H2645" s="80">
        <f t="shared" si="164"/>
        <v>39.752503704381894</v>
      </c>
      <c r="I2645" s="80">
        <f t="shared" si="165"/>
        <v>1000</v>
      </c>
      <c r="K2645" s="80">
        <f t="shared" si="166"/>
        <v>0</v>
      </c>
      <c r="L2645" s="80" t="str">
        <f t="shared" si="167"/>
        <v/>
      </c>
    </row>
    <row r="2646" spans="1:12" x14ac:dyDescent="0.8">
      <c r="A2646" s="74">
        <v>2645</v>
      </c>
      <c r="B2646" s="75">
        <v>461706.66849017446</v>
      </c>
      <c r="C2646" s="76">
        <v>29.680188257796345</v>
      </c>
      <c r="D2646" s="76">
        <v>27.986411559567113</v>
      </c>
      <c r="E2646" s="76">
        <v>704.98715860155426</v>
      </c>
      <c r="F2646" s="76">
        <v>34.095217599158097</v>
      </c>
      <c r="G2646" s="77">
        <v>2</v>
      </c>
      <c r="H2646" s="80">
        <f t="shared" si="164"/>
        <v>29.680188257796345</v>
      </c>
      <c r="I2646" s="80">
        <f t="shared" si="165"/>
        <v>1000</v>
      </c>
      <c r="K2646" s="80">
        <f t="shared" si="166"/>
        <v>0</v>
      </c>
      <c r="L2646" s="80" t="str">
        <f t="shared" si="167"/>
        <v/>
      </c>
    </row>
    <row r="2647" spans="1:12" x14ac:dyDescent="0.8">
      <c r="A2647" s="74">
        <v>2646</v>
      </c>
      <c r="B2647" s="75">
        <v>292549.77708112868</v>
      </c>
      <c r="C2647" s="76">
        <v>34.791853702837805</v>
      </c>
      <c r="D2647" s="76">
        <v>30.464793158487673</v>
      </c>
      <c r="E2647" s="76">
        <v>605.25536616490024</v>
      </c>
      <c r="F2647" s="76">
        <v>41.445731286947094</v>
      </c>
      <c r="G2647" s="77">
        <v>2</v>
      </c>
      <c r="H2647" s="80">
        <f t="shared" si="164"/>
        <v>34.791853702837805</v>
      </c>
      <c r="I2647" s="80">
        <f t="shared" si="165"/>
        <v>1000</v>
      </c>
      <c r="K2647" s="80">
        <f t="shared" si="166"/>
        <v>0</v>
      </c>
      <c r="L2647" s="80" t="str">
        <f t="shared" si="167"/>
        <v/>
      </c>
    </row>
    <row r="2648" spans="1:12" x14ac:dyDescent="0.8">
      <c r="A2648" s="74">
        <v>2647</v>
      </c>
      <c r="B2648" s="75">
        <v>350026.30548949167</v>
      </c>
      <c r="C2648" s="76">
        <v>31.641658916732894</v>
      </c>
      <c r="D2648" s="76">
        <v>28.451708768331418</v>
      </c>
      <c r="E2648" s="76">
        <v>437.63617562074143</v>
      </c>
      <c r="F2648" s="76">
        <v>43.266667930145339</v>
      </c>
      <c r="G2648" s="77">
        <v>2</v>
      </c>
      <c r="H2648" s="80">
        <f t="shared" si="164"/>
        <v>31.641658916732894</v>
      </c>
      <c r="I2648" s="80">
        <f t="shared" si="165"/>
        <v>1000</v>
      </c>
      <c r="K2648" s="80">
        <f t="shared" si="166"/>
        <v>0</v>
      </c>
      <c r="L2648" s="80" t="str">
        <f t="shared" si="167"/>
        <v/>
      </c>
    </row>
    <row r="2649" spans="1:12" x14ac:dyDescent="0.8">
      <c r="A2649" s="74">
        <v>2648</v>
      </c>
      <c r="B2649" s="75">
        <v>262505.31645265548</v>
      </c>
      <c r="C2649" s="76">
        <v>36.520909312268813</v>
      </c>
      <c r="D2649" s="76">
        <v>24.575701553645619</v>
      </c>
      <c r="E2649" s="76">
        <v>719.99069145087856</v>
      </c>
      <c r="F2649" s="76">
        <v>49.592267803039661</v>
      </c>
      <c r="G2649" s="77">
        <v>2</v>
      </c>
      <c r="H2649" s="80">
        <f t="shared" si="164"/>
        <v>36.520909312268813</v>
      </c>
      <c r="I2649" s="80">
        <f t="shared" si="165"/>
        <v>1000</v>
      </c>
      <c r="K2649" s="80">
        <f t="shared" si="166"/>
        <v>0</v>
      </c>
      <c r="L2649" s="80" t="str">
        <f t="shared" si="167"/>
        <v/>
      </c>
    </row>
    <row r="2650" spans="1:12" x14ac:dyDescent="0.8">
      <c r="A2650" s="74">
        <v>2649</v>
      </c>
      <c r="B2650" s="75">
        <v>543914.41063859034</v>
      </c>
      <c r="C2650" s="76">
        <v>37.173561567215181</v>
      </c>
      <c r="D2650" s="76">
        <v>29.544302798549744</v>
      </c>
      <c r="E2650" s="76">
        <v>499.09282180083568</v>
      </c>
      <c r="F2650" s="76">
        <v>34.522190537116536</v>
      </c>
      <c r="G2650" s="77">
        <v>1</v>
      </c>
      <c r="H2650" s="80">
        <f t="shared" si="164"/>
        <v>29.544302798549744</v>
      </c>
      <c r="I2650" s="80">
        <f t="shared" si="165"/>
        <v>1000</v>
      </c>
      <c r="K2650" s="80">
        <f t="shared" si="166"/>
        <v>0</v>
      </c>
      <c r="L2650" s="80" t="str">
        <f t="shared" si="167"/>
        <v/>
      </c>
    </row>
    <row r="2651" spans="1:12" x14ac:dyDescent="0.8">
      <c r="A2651" s="74">
        <v>2650</v>
      </c>
      <c r="B2651" s="75">
        <v>494147.01748207794</v>
      </c>
      <c r="C2651" s="76">
        <v>33.135868289404684</v>
      </c>
      <c r="D2651" s="76">
        <v>28.308605098386913</v>
      </c>
      <c r="E2651" s="76">
        <v>687.61390921894827</v>
      </c>
      <c r="F2651" s="76">
        <v>39.119252599077448</v>
      </c>
      <c r="G2651" s="77">
        <v>1</v>
      </c>
      <c r="H2651" s="80">
        <f t="shared" si="164"/>
        <v>28.308605098386913</v>
      </c>
      <c r="I2651" s="80">
        <f t="shared" si="165"/>
        <v>1000</v>
      </c>
      <c r="K2651" s="80">
        <f t="shared" si="166"/>
        <v>0</v>
      </c>
      <c r="L2651" s="80" t="str">
        <f t="shared" si="167"/>
        <v/>
      </c>
    </row>
    <row r="2652" spans="1:12" x14ac:dyDescent="0.8">
      <c r="A2652" s="74">
        <v>2651</v>
      </c>
      <c r="B2652" s="75">
        <v>535400.2916587845</v>
      </c>
      <c r="C2652" s="76">
        <v>26.385540696687055</v>
      </c>
      <c r="D2652" s="76">
        <v>26.180599686155166</v>
      </c>
      <c r="E2652" s="76">
        <v>726.59318921785359</v>
      </c>
      <c r="F2652" s="76">
        <v>48.592029063295435</v>
      </c>
      <c r="G2652" s="77">
        <v>2</v>
      </c>
      <c r="H2652" s="80">
        <f t="shared" si="164"/>
        <v>26.385540696687055</v>
      </c>
      <c r="I2652" s="80">
        <f t="shared" si="165"/>
        <v>1000</v>
      </c>
      <c r="K2652" s="80">
        <f t="shared" si="166"/>
        <v>0</v>
      </c>
      <c r="L2652" s="80" t="str">
        <f t="shared" si="167"/>
        <v/>
      </c>
    </row>
    <row r="2653" spans="1:12" x14ac:dyDescent="0.8">
      <c r="A2653" s="74">
        <v>2652</v>
      </c>
      <c r="B2653" s="75">
        <v>-131392.88119365415</v>
      </c>
      <c r="C2653" s="76">
        <v>46.008365098148957</v>
      </c>
      <c r="D2653" s="76">
        <v>28.447766371652506</v>
      </c>
      <c r="E2653" s="76">
        <v>527.32753559839239</v>
      </c>
      <c r="F2653" s="76">
        <v>37.525103075307371</v>
      </c>
      <c r="G2653" s="77">
        <v>3</v>
      </c>
      <c r="H2653" s="80">
        <f t="shared" si="164"/>
        <v>37.525103075307371</v>
      </c>
      <c r="I2653" s="80">
        <f t="shared" si="165"/>
        <v>527.32753559839239</v>
      </c>
      <c r="K2653" s="80">
        <f t="shared" si="166"/>
        <v>527.32753559839239</v>
      </c>
      <c r="L2653" s="80">
        <f t="shared" si="167"/>
        <v>527.32753559839239</v>
      </c>
    </row>
    <row r="2654" spans="1:12" x14ac:dyDescent="0.8">
      <c r="A2654" s="74">
        <v>2653</v>
      </c>
      <c r="B2654" s="75">
        <v>525567.02125533065</v>
      </c>
      <c r="C2654" s="76">
        <v>46.320035301025413</v>
      </c>
      <c r="D2654" s="76">
        <v>30.447120268967986</v>
      </c>
      <c r="E2654" s="76">
        <v>554.44105511191742</v>
      </c>
      <c r="F2654" s="76">
        <v>39.317394780453846</v>
      </c>
      <c r="G2654" s="77">
        <v>1</v>
      </c>
      <c r="H2654" s="80">
        <f t="shared" si="164"/>
        <v>30.447120268967986</v>
      </c>
      <c r="I2654" s="80">
        <f t="shared" si="165"/>
        <v>1000</v>
      </c>
      <c r="K2654" s="80">
        <f t="shared" si="166"/>
        <v>0</v>
      </c>
      <c r="L2654" s="80" t="str">
        <f t="shared" si="167"/>
        <v/>
      </c>
    </row>
    <row r="2655" spans="1:12" x14ac:dyDescent="0.8">
      <c r="A2655" s="74">
        <v>2654</v>
      </c>
      <c r="B2655" s="75">
        <v>484102.90394205484</v>
      </c>
      <c r="C2655" s="76">
        <v>29.555175527201495</v>
      </c>
      <c r="D2655" s="76">
        <v>24.559664104457742</v>
      </c>
      <c r="E2655" s="76">
        <v>532.58466316555314</v>
      </c>
      <c r="F2655" s="76">
        <v>42.852007482218156</v>
      </c>
      <c r="G2655" s="77">
        <v>2</v>
      </c>
      <c r="H2655" s="80">
        <f t="shared" si="164"/>
        <v>29.555175527201495</v>
      </c>
      <c r="I2655" s="80">
        <f t="shared" si="165"/>
        <v>1000</v>
      </c>
      <c r="K2655" s="80">
        <f t="shared" si="166"/>
        <v>0</v>
      </c>
      <c r="L2655" s="80" t="str">
        <f t="shared" si="167"/>
        <v/>
      </c>
    </row>
    <row r="2656" spans="1:12" x14ac:dyDescent="0.8">
      <c r="A2656" s="74">
        <v>2655</v>
      </c>
      <c r="B2656" s="75">
        <v>361584.33059075824</v>
      </c>
      <c r="C2656" s="76">
        <v>35.434581782822164</v>
      </c>
      <c r="D2656" s="76">
        <v>23.449449923547611</v>
      </c>
      <c r="E2656" s="76">
        <v>482.44528462523397</v>
      </c>
      <c r="F2656" s="76">
        <v>36.261574827913741</v>
      </c>
      <c r="G2656" s="77">
        <v>2</v>
      </c>
      <c r="H2656" s="80">
        <f t="shared" si="164"/>
        <v>35.434581782822164</v>
      </c>
      <c r="I2656" s="80">
        <f t="shared" si="165"/>
        <v>1000</v>
      </c>
      <c r="K2656" s="80">
        <f t="shared" si="166"/>
        <v>0</v>
      </c>
      <c r="L2656" s="80" t="str">
        <f t="shared" si="167"/>
        <v/>
      </c>
    </row>
    <row r="2657" spans="1:12" x14ac:dyDescent="0.8">
      <c r="A2657" s="74">
        <v>2656</v>
      </c>
      <c r="B2657" s="75">
        <v>426211.24832797493</v>
      </c>
      <c r="C2657" s="76">
        <v>34.830251088184667</v>
      </c>
      <c r="D2657" s="76">
        <v>27.426099771330783</v>
      </c>
      <c r="E2657" s="76">
        <v>636.78128447148151</v>
      </c>
      <c r="F2657" s="76">
        <v>49.722090252918271</v>
      </c>
      <c r="G2657" s="77">
        <v>1</v>
      </c>
      <c r="H2657" s="80">
        <f t="shared" si="164"/>
        <v>27.426099771330783</v>
      </c>
      <c r="I2657" s="80">
        <f t="shared" si="165"/>
        <v>1000</v>
      </c>
      <c r="K2657" s="80">
        <f t="shared" si="166"/>
        <v>0</v>
      </c>
      <c r="L2657" s="80" t="str">
        <f t="shared" si="167"/>
        <v/>
      </c>
    </row>
    <row r="2658" spans="1:12" x14ac:dyDescent="0.8">
      <c r="A2658" s="74">
        <v>2657</v>
      </c>
      <c r="B2658" s="75">
        <v>413647.01293387194</v>
      </c>
      <c r="C2658" s="76">
        <v>33.133420176342874</v>
      </c>
      <c r="D2658" s="76">
        <v>32.993207814581332</v>
      </c>
      <c r="E2658" s="76">
        <v>445.92091680559224</v>
      </c>
      <c r="F2658" s="76">
        <v>42.139700033168801</v>
      </c>
      <c r="G2658" s="77">
        <v>2</v>
      </c>
      <c r="H2658" s="80">
        <f t="shared" si="164"/>
        <v>33.133420176342874</v>
      </c>
      <c r="I2658" s="80">
        <f t="shared" si="165"/>
        <v>1000</v>
      </c>
      <c r="K2658" s="80">
        <f t="shared" si="166"/>
        <v>0</v>
      </c>
      <c r="L2658" s="80" t="str">
        <f t="shared" si="167"/>
        <v/>
      </c>
    </row>
    <row r="2659" spans="1:12" x14ac:dyDescent="0.8">
      <c r="A2659" s="74">
        <v>2658</v>
      </c>
      <c r="B2659" s="75">
        <v>510730.58215300739</v>
      </c>
      <c r="C2659" s="76">
        <v>29.247025339716917</v>
      </c>
      <c r="D2659" s="76">
        <v>28.020914325690441</v>
      </c>
      <c r="E2659" s="76">
        <v>712.05029945058857</v>
      </c>
      <c r="F2659" s="76">
        <v>44.297718235066782</v>
      </c>
      <c r="G2659" s="77">
        <v>2</v>
      </c>
      <c r="H2659" s="80">
        <f t="shared" si="164"/>
        <v>29.247025339716917</v>
      </c>
      <c r="I2659" s="80">
        <f t="shared" si="165"/>
        <v>1000</v>
      </c>
      <c r="K2659" s="80">
        <f t="shared" si="166"/>
        <v>0</v>
      </c>
      <c r="L2659" s="80" t="str">
        <f t="shared" si="167"/>
        <v/>
      </c>
    </row>
    <row r="2660" spans="1:12" x14ac:dyDescent="0.8">
      <c r="A2660" s="74">
        <v>2659</v>
      </c>
      <c r="B2660" s="75">
        <v>319815.20052684844</v>
      </c>
      <c r="C2660" s="76">
        <v>32.750549893919619</v>
      </c>
      <c r="D2660" s="76">
        <v>30.038682417307168</v>
      </c>
      <c r="E2660" s="76">
        <v>514.34581590187759</v>
      </c>
      <c r="F2660" s="76">
        <v>42.432890979840465</v>
      </c>
      <c r="G2660" s="77">
        <v>2</v>
      </c>
      <c r="H2660" s="80">
        <f t="shared" si="164"/>
        <v>32.750549893919619</v>
      </c>
      <c r="I2660" s="80">
        <f t="shared" si="165"/>
        <v>1000</v>
      </c>
      <c r="K2660" s="80">
        <f t="shared" si="166"/>
        <v>0</v>
      </c>
      <c r="L2660" s="80" t="str">
        <f t="shared" si="167"/>
        <v/>
      </c>
    </row>
    <row r="2661" spans="1:12" x14ac:dyDescent="0.8">
      <c r="A2661" s="74">
        <v>2660</v>
      </c>
      <c r="B2661" s="75">
        <v>-56198.552393127931</v>
      </c>
      <c r="C2661" s="76">
        <v>42.267465054630172</v>
      </c>
      <c r="D2661" s="76">
        <v>28.538988857773134</v>
      </c>
      <c r="E2661" s="76">
        <v>673.98016826994535</v>
      </c>
      <c r="F2661" s="76">
        <v>41.78540950816457</v>
      </c>
      <c r="G2661" s="77">
        <v>2</v>
      </c>
      <c r="H2661" s="80">
        <f t="shared" si="164"/>
        <v>42.267465054630172</v>
      </c>
      <c r="I2661" s="80">
        <f t="shared" si="165"/>
        <v>1000</v>
      </c>
      <c r="K2661" s="80">
        <f t="shared" si="166"/>
        <v>0</v>
      </c>
      <c r="L2661" s="80" t="str">
        <f t="shared" si="167"/>
        <v/>
      </c>
    </row>
    <row r="2662" spans="1:12" x14ac:dyDescent="0.8">
      <c r="A2662" s="74">
        <v>2661</v>
      </c>
      <c r="B2662" s="75">
        <v>676848.37370703742</v>
      </c>
      <c r="C2662" s="76">
        <v>36.73241928108331</v>
      </c>
      <c r="D2662" s="76">
        <v>28.322553361818755</v>
      </c>
      <c r="E2662" s="76">
        <v>452.72009851792882</v>
      </c>
      <c r="F2662" s="76">
        <v>37.517474840967601</v>
      </c>
      <c r="G2662" s="77">
        <v>1</v>
      </c>
      <c r="H2662" s="80">
        <f t="shared" si="164"/>
        <v>28.322553361818755</v>
      </c>
      <c r="I2662" s="80">
        <f t="shared" si="165"/>
        <v>1000</v>
      </c>
      <c r="K2662" s="80">
        <f t="shared" si="166"/>
        <v>0</v>
      </c>
      <c r="L2662" s="80" t="str">
        <f t="shared" si="167"/>
        <v/>
      </c>
    </row>
    <row r="2663" spans="1:12" x14ac:dyDescent="0.8">
      <c r="A2663" s="74">
        <v>2662</v>
      </c>
      <c r="B2663" s="75">
        <v>65080.540907617426</v>
      </c>
      <c r="C2663" s="76">
        <v>36.523917037434749</v>
      </c>
      <c r="D2663" s="76">
        <v>32.336697937869175</v>
      </c>
      <c r="E2663" s="76">
        <v>523.21438700453712</v>
      </c>
      <c r="F2663" s="76">
        <v>40.52996772293649</v>
      </c>
      <c r="G2663" s="77">
        <v>2</v>
      </c>
      <c r="H2663" s="80">
        <f t="shared" si="164"/>
        <v>36.523917037434749</v>
      </c>
      <c r="I2663" s="80">
        <f t="shared" si="165"/>
        <v>1000</v>
      </c>
      <c r="K2663" s="80">
        <f t="shared" si="166"/>
        <v>0</v>
      </c>
      <c r="L2663" s="80" t="str">
        <f t="shared" si="167"/>
        <v/>
      </c>
    </row>
    <row r="2664" spans="1:12" x14ac:dyDescent="0.8">
      <c r="A2664" s="74">
        <v>2663</v>
      </c>
      <c r="B2664" s="75">
        <v>430104.37366597308</v>
      </c>
      <c r="C2664" s="76">
        <v>31.973222442435141</v>
      </c>
      <c r="D2664" s="76">
        <v>27.076467274528657</v>
      </c>
      <c r="E2664" s="76">
        <v>595.99923957374085</v>
      </c>
      <c r="F2664" s="76">
        <v>47.250364885834799</v>
      </c>
      <c r="G2664" s="77">
        <v>2</v>
      </c>
      <c r="H2664" s="80">
        <f t="shared" si="164"/>
        <v>31.973222442435141</v>
      </c>
      <c r="I2664" s="80">
        <f t="shared" si="165"/>
        <v>1000</v>
      </c>
      <c r="K2664" s="80">
        <f t="shared" si="166"/>
        <v>0</v>
      </c>
      <c r="L2664" s="80" t="str">
        <f t="shared" si="167"/>
        <v/>
      </c>
    </row>
    <row r="2665" spans="1:12" x14ac:dyDescent="0.8">
      <c r="A2665" s="74">
        <v>2664</v>
      </c>
      <c r="B2665" s="75">
        <v>185234.55871327943</v>
      </c>
      <c r="C2665" s="76">
        <v>40.084595420831569</v>
      </c>
      <c r="D2665" s="76">
        <v>25.971826322772468</v>
      </c>
      <c r="E2665" s="76">
        <v>424.70621816905305</v>
      </c>
      <c r="F2665" s="76">
        <v>37.744253937034856</v>
      </c>
      <c r="G2665" s="77">
        <v>2</v>
      </c>
      <c r="H2665" s="80">
        <f t="shared" si="164"/>
        <v>40.084595420831569</v>
      </c>
      <c r="I2665" s="80">
        <f t="shared" si="165"/>
        <v>1000</v>
      </c>
      <c r="K2665" s="80">
        <f t="shared" si="166"/>
        <v>0</v>
      </c>
      <c r="L2665" s="80" t="str">
        <f t="shared" si="167"/>
        <v/>
      </c>
    </row>
    <row r="2666" spans="1:12" x14ac:dyDescent="0.8">
      <c r="A2666" s="74">
        <v>2665</v>
      </c>
      <c r="B2666" s="75">
        <v>158583.31563123199</v>
      </c>
      <c r="C2666" s="76">
        <v>40.582120302220495</v>
      </c>
      <c r="D2666" s="76">
        <v>29.828139263863683</v>
      </c>
      <c r="E2666" s="76">
        <v>662.14451950844432</v>
      </c>
      <c r="F2666" s="76">
        <v>47.907436615432552</v>
      </c>
      <c r="G2666" s="77">
        <v>2</v>
      </c>
      <c r="H2666" s="80">
        <f t="shared" si="164"/>
        <v>40.582120302220495</v>
      </c>
      <c r="I2666" s="80">
        <f t="shared" si="165"/>
        <v>1000</v>
      </c>
      <c r="K2666" s="80">
        <f t="shared" si="166"/>
        <v>0</v>
      </c>
      <c r="L2666" s="80" t="str">
        <f t="shared" si="167"/>
        <v/>
      </c>
    </row>
    <row r="2667" spans="1:12" x14ac:dyDescent="0.8">
      <c r="A2667" s="74">
        <v>2666</v>
      </c>
      <c r="B2667" s="75">
        <v>274481.64950550604</v>
      </c>
      <c r="C2667" s="76">
        <v>38.990833275354888</v>
      </c>
      <c r="D2667" s="76">
        <v>28.087185264228552</v>
      </c>
      <c r="E2667" s="76">
        <v>511.34377045490999</v>
      </c>
      <c r="F2667" s="76">
        <v>38.362086899003813</v>
      </c>
      <c r="G2667" s="77">
        <v>2</v>
      </c>
      <c r="H2667" s="80">
        <f t="shared" si="164"/>
        <v>38.990833275354888</v>
      </c>
      <c r="I2667" s="80">
        <f t="shared" si="165"/>
        <v>1000</v>
      </c>
      <c r="K2667" s="80">
        <f t="shared" si="166"/>
        <v>0</v>
      </c>
      <c r="L2667" s="80" t="str">
        <f t="shared" si="167"/>
        <v/>
      </c>
    </row>
    <row r="2668" spans="1:12" x14ac:dyDescent="0.8">
      <c r="A2668" s="74">
        <v>2667</v>
      </c>
      <c r="B2668" s="75">
        <v>376567.79808074003</v>
      </c>
      <c r="C2668" s="76">
        <v>32.861986376873176</v>
      </c>
      <c r="D2668" s="76">
        <v>27.721071220428197</v>
      </c>
      <c r="E2668" s="76">
        <v>447.94971599000155</v>
      </c>
      <c r="F2668" s="76">
        <v>49.707354194564843</v>
      </c>
      <c r="G2668" s="77">
        <v>2</v>
      </c>
      <c r="H2668" s="80">
        <f t="shared" si="164"/>
        <v>32.861986376873176</v>
      </c>
      <c r="I2668" s="80">
        <f t="shared" si="165"/>
        <v>1000</v>
      </c>
      <c r="K2668" s="80">
        <f t="shared" si="166"/>
        <v>0</v>
      </c>
      <c r="L2668" s="80" t="str">
        <f t="shared" si="167"/>
        <v/>
      </c>
    </row>
    <row r="2669" spans="1:12" x14ac:dyDescent="0.8">
      <c r="A2669" s="74">
        <v>2668</v>
      </c>
      <c r="B2669" s="75">
        <v>580076.58290532464</v>
      </c>
      <c r="C2669" s="76">
        <v>31.662447591954646</v>
      </c>
      <c r="D2669" s="76">
        <v>26.802435189593602</v>
      </c>
      <c r="E2669" s="76">
        <v>499.01553374929148</v>
      </c>
      <c r="F2669" s="76">
        <v>48.97172386535938</v>
      </c>
      <c r="G2669" s="77">
        <v>1</v>
      </c>
      <c r="H2669" s="80">
        <f t="shared" si="164"/>
        <v>26.802435189593602</v>
      </c>
      <c r="I2669" s="80">
        <f t="shared" si="165"/>
        <v>1000</v>
      </c>
      <c r="K2669" s="80">
        <f t="shared" si="166"/>
        <v>0</v>
      </c>
      <c r="L2669" s="80" t="str">
        <f t="shared" si="167"/>
        <v/>
      </c>
    </row>
    <row r="2670" spans="1:12" x14ac:dyDescent="0.8">
      <c r="A2670" s="74">
        <v>2669</v>
      </c>
      <c r="B2670" s="75">
        <v>38741.180117744487</v>
      </c>
      <c r="C2670" s="76">
        <v>40.733697781844398</v>
      </c>
      <c r="D2670" s="76">
        <v>28.442537671189971</v>
      </c>
      <c r="E2670" s="76">
        <v>513.63590526097585</v>
      </c>
      <c r="F2670" s="76">
        <v>40.058274411491098</v>
      </c>
      <c r="G2670" s="77">
        <v>2</v>
      </c>
      <c r="H2670" s="80">
        <f t="shared" si="164"/>
        <v>40.733697781844398</v>
      </c>
      <c r="I2670" s="80">
        <f t="shared" si="165"/>
        <v>1000</v>
      </c>
      <c r="K2670" s="80">
        <f t="shared" si="166"/>
        <v>0</v>
      </c>
      <c r="L2670" s="80" t="str">
        <f t="shared" si="167"/>
        <v/>
      </c>
    </row>
    <row r="2671" spans="1:12" x14ac:dyDescent="0.8">
      <c r="A2671" s="74">
        <v>2670</v>
      </c>
      <c r="B2671" s="75">
        <v>483712.73309708713</v>
      </c>
      <c r="C2671" s="76">
        <v>30.452970766190511</v>
      </c>
      <c r="D2671" s="76">
        <v>29.48096817386693</v>
      </c>
      <c r="E2671" s="76">
        <v>592.23689297533724</v>
      </c>
      <c r="F2671" s="76">
        <v>39.359306136360892</v>
      </c>
      <c r="G2671" s="77">
        <v>2</v>
      </c>
      <c r="H2671" s="80">
        <f t="shared" si="164"/>
        <v>30.452970766190511</v>
      </c>
      <c r="I2671" s="80">
        <f t="shared" si="165"/>
        <v>1000</v>
      </c>
      <c r="K2671" s="80">
        <f t="shared" si="166"/>
        <v>0</v>
      </c>
      <c r="L2671" s="80" t="str">
        <f t="shared" si="167"/>
        <v/>
      </c>
    </row>
    <row r="2672" spans="1:12" x14ac:dyDescent="0.8">
      <c r="A2672" s="74">
        <v>2671</v>
      </c>
      <c r="B2672" s="75">
        <v>-210737.6192690453</v>
      </c>
      <c r="C2672" s="76">
        <v>39.210296761433085</v>
      </c>
      <c r="D2672" s="76">
        <v>28.665673413887045</v>
      </c>
      <c r="E2672" s="76">
        <v>669.51414784106976</v>
      </c>
      <c r="F2672" s="76">
        <v>47.59129868368619</v>
      </c>
      <c r="G2672" s="77">
        <v>3</v>
      </c>
      <c r="H2672" s="80">
        <f t="shared" si="164"/>
        <v>47.59129868368619</v>
      </c>
      <c r="I2672" s="80">
        <f t="shared" si="165"/>
        <v>669.51414784106976</v>
      </c>
      <c r="K2672" s="80">
        <f t="shared" si="166"/>
        <v>669.51414784106976</v>
      </c>
      <c r="L2672" s="80">
        <f t="shared" si="167"/>
        <v>669.51414784106976</v>
      </c>
    </row>
    <row r="2673" spans="1:12" x14ac:dyDescent="0.8">
      <c r="A2673" s="74">
        <v>2672</v>
      </c>
      <c r="B2673" s="75">
        <v>327592.22635607235</v>
      </c>
      <c r="C2673" s="76">
        <v>34.038749904246963</v>
      </c>
      <c r="D2673" s="76">
        <v>23.620264738841424</v>
      </c>
      <c r="E2673" s="76">
        <v>544.52258969646937</v>
      </c>
      <c r="F2673" s="76">
        <v>50.371037837245758</v>
      </c>
      <c r="G2673" s="77">
        <v>2</v>
      </c>
      <c r="H2673" s="80">
        <f t="shared" si="164"/>
        <v>34.038749904246963</v>
      </c>
      <c r="I2673" s="80">
        <f t="shared" si="165"/>
        <v>1000</v>
      </c>
      <c r="K2673" s="80">
        <f t="shared" si="166"/>
        <v>0</v>
      </c>
      <c r="L2673" s="80" t="str">
        <f t="shared" si="167"/>
        <v/>
      </c>
    </row>
    <row r="2674" spans="1:12" x14ac:dyDescent="0.8">
      <c r="A2674" s="74">
        <v>2673</v>
      </c>
      <c r="B2674" s="75">
        <v>348306.91211142158</v>
      </c>
      <c r="C2674" s="76">
        <v>34.925095607528249</v>
      </c>
      <c r="D2674" s="76">
        <v>27.287633158042034</v>
      </c>
      <c r="E2674" s="76">
        <v>494.16683465529781</v>
      </c>
      <c r="F2674" s="76">
        <v>38.026771664798339</v>
      </c>
      <c r="G2674" s="77">
        <v>2</v>
      </c>
      <c r="H2674" s="80">
        <f t="shared" si="164"/>
        <v>34.925095607528249</v>
      </c>
      <c r="I2674" s="80">
        <f t="shared" si="165"/>
        <v>1000</v>
      </c>
      <c r="K2674" s="80">
        <f t="shared" si="166"/>
        <v>0</v>
      </c>
      <c r="L2674" s="80" t="str">
        <f t="shared" si="167"/>
        <v/>
      </c>
    </row>
    <row r="2675" spans="1:12" x14ac:dyDescent="0.8">
      <c r="A2675" s="74">
        <v>2674</v>
      </c>
      <c r="B2675" s="75">
        <v>-57253.990296113305</v>
      </c>
      <c r="C2675" s="76">
        <v>44.102052848511839</v>
      </c>
      <c r="D2675" s="76">
        <v>27.215577535264398</v>
      </c>
      <c r="E2675" s="76">
        <v>557.49111006142709</v>
      </c>
      <c r="F2675" s="76">
        <v>39.520709474508827</v>
      </c>
      <c r="G2675" s="77">
        <v>3</v>
      </c>
      <c r="H2675" s="80">
        <f t="shared" si="164"/>
        <v>39.520709474508827</v>
      </c>
      <c r="I2675" s="80">
        <f t="shared" si="165"/>
        <v>557.49111006142709</v>
      </c>
      <c r="K2675" s="80">
        <f t="shared" si="166"/>
        <v>557.49111006142709</v>
      </c>
      <c r="L2675" s="80">
        <f t="shared" si="167"/>
        <v>557.49111006142709</v>
      </c>
    </row>
    <row r="2676" spans="1:12" x14ac:dyDescent="0.8">
      <c r="A2676" s="74">
        <v>2675</v>
      </c>
      <c r="B2676" s="75">
        <v>367115.09011944057</v>
      </c>
      <c r="C2676" s="76">
        <v>34.770761740564687</v>
      </c>
      <c r="D2676" s="76">
        <v>23.245565262177895</v>
      </c>
      <c r="E2676" s="76">
        <v>522.25172397107235</v>
      </c>
      <c r="F2676" s="76">
        <v>35.10935410148511</v>
      </c>
      <c r="G2676" s="77">
        <v>2</v>
      </c>
      <c r="H2676" s="80">
        <f t="shared" si="164"/>
        <v>34.770761740564687</v>
      </c>
      <c r="I2676" s="80">
        <f t="shared" si="165"/>
        <v>1000</v>
      </c>
      <c r="K2676" s="80">
        <f t="shared" si="166"/>
        <v>0</v>
      </c>
      <c r="L2676" s="80" t="str">
        <f t="shared" si="167"/>
        <v/>
      </c>
    </row>
    <row r="2677" spans="1:12" x14ac:dyDescent="0.8">
      <c r="A2677" s="74">
        <v>2676</v>
      </c>
      <c r="B2677" s="75">
        <v>515994.00629854482</v>
      </c>
      <c r="C2677" s="76">
        <v>28.992220559705402</v>
      </c>
      <c r="D2677" s="76">
        <v>22.828409242813319</v>
      </c>
      <c r="E2677" s="76">
        <v>463.29815428327964</v>
      </c>
      <c r="F2677" s="76">
        <v>32.754773463962465</v>
      </c>
      <c r="G2677" s="77">
        <v>2</v>
      </c>
      <c r="H2677" s="80">
        <f t="shared" si="164"/>
        <v>28.992220559705402</v>
      </c>
      <c r="I2677" s="80">
        <f t="shared" si="165"/>
        <v>1000</v>
      </c>
      <c r="K2677" s="80">
        <f t="shared" si="166"/>
        <v>0</v>
      </c>
      <c r="L2677" s="80" t="str">
        <f t="shared" si="167"/>
        <v/>
      </c>
    </row>
    <row r="2678" spans="1:12" x14ac:dyDescent="0.8">
      <c r="A2678" s="74">
        <v>2677</v>
      </c>
      <c r="B2678" s="75">
        <v>-260646.30854441645</v>
      </c>
      <c r="C2678" s="76">
        <v>30.98220485556136</v>
      </c>
      <c r="D2678" s="76">
        <v>27.740705198130549</v>
      </c>
      <c r="E2678" s="76">
        <v>453.26817028791862</v>
      </c>
      <c r="F2678" s="76">
        <v>48.022382966814902</v>
      </c>
      <c r="G2678" s="77">
        <v>3</v>
      </c>
      <c r="H2678" s="80">
        <f t="shared" si="164"/>
        <v>48.022382966814902</v>
      </c>
      <c r="I2678" s="80">
        <f t="shared" si="165"/>
        <v>453.26817028791862</v>
      </c>
      <c r="K2678" s="80">
        <f t="shared" si="166"/>
        <v>453.26817028791862</v>
      </c>
      <c r="L2678" s="80">
        <f t="shared" si="167"/>
        <v>453.26817028791862</v>
      </c>
    </row>
    <row r="2679" spans="1:12" x14ac:dyDescent="0.8">
      <c r="A2679" s="74">
        <v>2678</v>
      </c>
      <c r="B2679" s="75">
        <v>580981.46296100155</v>
      </c>
      <c r="C2679" s="76">
        <v>27.97933636391425</v>
      </c>
      <c r="D2679" s="76">
        <v>30.888191761263066</v>
      </c>
      <c r="E2679" s="76">
        <v>647.41185805794146</v>
      </c>
      <c r="F2679" s="76">
        <v>42.276737853668976</v>
      </c>
      <c r="G2679" s="77">
        <v>1</v>
      </c>
      <c r="H2679" s="80">
        <f t="shared" si="164"/>
        <v>30.888191761263066</v>
      </c>
      <c r="I2679" s="80">
        <f t="shared" si="165"/>
        <v>1000</v>
      </c>
      <c r="K2679" s="80">
        <f t="shared" si="166"/>
        <v>0</v>
      </c>
      <c r="L2679" s="80" t="str">
        <f t="shared" si="167"/>
        <v/>
      </c>
    </row>
    <row r="2680" spans="1:12" x14ac:dyDescent="0.8">
      <c r="A2680" s="74">
        <v>2679</v>
      </c>
      <c r="B2680" s="75">
        <v>437770.2719921344</v>
      </c>
      <c r="C2680" s="76">
        <v>25.641128733333812</v>
      </c>
      <c r="D2680" s="76">
        <v>27.555717636636228</v>
      </c>
      <c r="E2680" s="76">
        <v>607.00311229173565</v>
      </c>
      <c r="F2680" s="76">
        <v>44.395837967024875</v>
      </c>
      <c r="G2680" s="77">
        <v>2</v>
      </c>
      <c r="H2680" s="80">
        <f t="shared" si="164"/>
        <v>25.641128733333812</v>
      </c>
      <c r="I2680" s="80">
        <f t="shared" si="165"/>
        <v>1000</v>
      </c>
      <c r="K2680" s="80">
        <f t="shared" si="166"/>
        <v>0</v>
      </c>
      <c r="L2680" s="80" t="str">
        <f t="shared" si="167"/>
        <v/>
      </c>
    </row>
    <row r="2681" spans="1:12" x14ac:dyDescent="0.8">
      <c r="A2681" s="74">
        <v>2680</v>
      </c>
      <c r="B2681" s="75">
        <v>373733.20515269367</v>
      </c>
      <c r="C2681" s="76">
        <v>27.471125514448168</v>
      </c>
      <c r="D2681" s="76">
        <v>23.251833074330754</v>
      </c>
      <c r="E2681" s="76">
        <v>764.21726915141937</v>
      </c>
      <c r="F2681" s="76">
        <v>43.057060538492763</v>
      </c>
      <c r="G2681" s="77">
        <v>2</v>
      </c>
      <c r="H2681" s="80">
        <f t="shared" si="164"/>
        <v>27.471125514448168</v>
      </c>
      <c r="I2681" s="80">
        <f t="shared" si="165"/>
        <v>1000</v>
      </c>
      <c r="K2681" s="80">
        <f t="shared" si="166"/>
        <v>0</v>
      </c>
      <c r="L2681" s="80" t="str">
        <f t="shared" si="167"/>
        <v/>
      </c>
    </row>
    <row r="2682" spans="1:12" x14ac:dyDescent="0.8">
      <c r="A2682" s="74">
        <v>2681</v>
      </c>
      <c r="B2682" s="75">
        <v>85179.272487000097</v>
      </c>
      <c r="C2682" s="76">
        <v>43.728705947246354</v>
      </c>
      <c r="D2682" s="76">
        <v>29.565454516611744</v>
      </c>
      <c r="E2682" s="76">
        <v>451.24962902982691</v>
      </c>
      <c r="F2682" s="76">
        <v>33.429780947850318</v>
      </c>
      <c r="G2682" s="77">
        <v>2</v>
      </c>
      <c r="H2682" s="80">
        <f t="shared" si="164"/>
        <v>43.728705947246354</v>
      </c>
      <c r="I2682" s="80">
        <f t="shared" si="165"/>
        <v>1000</v>
      </c>
      <c r="K2682" s="80">
        <f t="shared" si="166"/>
        <v>0</v>
      </c>
      <c r="L2682" s="80" t="str">
        <f t="shared" si="167"/>
        <v/>
      </c>
    </row>
    <row r="2683" spans="1:12" x14ac:dyDescent="0.8">
      <c r="A2683" s="74">
        <v>2682</v>
      </c>
      <c r="B2683" s="75">
        <v>-161371.34157042415</v>
      </c>
      <c r="C2683" s="76">
        <v>27.335659509308741</v>
      </c>
      <c r="D2683" s="76">
        <v>23.756733072498832</v>
      </c>
      <c r="E2683" s="76">
        <v>529.1018942979149</v>
      </c>
      <c r="F2683" s="76">
        <v>40.880714665098068</v>
      </c>
      <c r="G2683" s="77">
        <v>3</v>
      </c>
      <c r="H2683" s="80">
        <f t="shared" si="164"/>
        <v>40.880714665098068</v>
      </c>
      <c r="I2683" s="80">
        <f t="shared" si="165"/>
        <v>529.1018942979149</v>
      </c>
      <c r="K2683" s="80">
        <f t="shared" si="166"/>
        <v>529.1018942979149</v>
      </c>
      <c r="L2683" s="80">
        <f t="shared" si="167"/>
        <v>529.1018942979149</v>
      </c>
    </row>
    <row r="2684" spans="1:12" x14ac:dyDescent="0.8">
      <c r="A2684" s="74">
        <v>2683</v>
      </c>
      <c r="B2684" s="75">
        <v>366467.00785318855</v>
      </c>
      <c r="C2684" s="76">
        <v>31.967970207513194</v>
      </c>
      <c r="D2684" s="76">
        <v>27.771150447271779</v>
      </c>
      <c r="E2684" s="76">
        <v>517.92400429790155</v>
      </c>
      <c r="F2684" s="76">
        <v>36.420784296379829</v>
      </c>
      <c r="G2684" s="77">
        <v>2</v>
      </c>
      <c r="H2684" s="80">
        <f t="shared" si="164"/>
        <v>31.967970207513194</v>
      </c>
      <c r="I2684" s="80">
        <f t="shared" si="165"/>
        <v>1000</v>
      </c>
      <c r="K2684" s="80">
        <f t="shared" si="166"/>
        <v>0</v>
      </c>
      <c r="L2684" s="80" t="str">
        <f t="shared" si="167"/>
        <v/>
      </c>
    </row>
    <row r="2685" spans="1:12" x14ac:dyDescent="0.8">
      <c r="A2685" s="74">
        <v>2684</v>
      </c>
      <c r="B2685" s="75">
        <v>473543.06401905604</v>
      </c>
      <c r="C2685" s="76">
        <v>33.815764832095752</v>
      </c>
      <c r="D2685" s="76">
        <v>29.369385770793443</v>
      </c>
      <c r="E2685" s="76">
        <v>546.14929096525896</v>
      </c>
      <c r="F2685" s="76">
        <v>50.144280375953528</v>
      </c>
      <c r="G2685" s="77">
        <v>2</v>
      </c>
      <c r="H2685" s="80">
        <f t="shared" si="164"/>
        <v>33.815764832095752</v>
      </c>
      <c r="I2685" s="80">
        <f t="shared" si="165"/>
        <v>1000</v>
      </c>
      <c r="K2685" s="80">
        <f t="shared" si="166"/>
        <v>0</v>
      </c>
      <c r="L2685" s="80" t="str">
        <f t="shared" si="167"/>
        <v/>
      </c>
    </row>
    <row r="2686" spans="1:12" x14ac:dyDescent="0.8">
      <c r="A2686" s="74">
        <v>2685</v>
      </c>
      <c r="B2686" s="75">
        <v>506562.87305971771</v>
      </c>
      <c r="C2686" s="76">
        <v>29.14229867928433</v>
      </c>
      <c r="D2686" s="76">
        <v>29.768378476245175</v>
      </c>
      <c r="E2686" s="76">
        <v>650.93235340673868</v>
      </c>
      <c r="F2686" s="76">
        <v>36.643500660369568</v>
      </c>
      <c r="G2686" s="77">
        <v>2</v>
      </c>
      <c r="H2686" s="80">
        <f t="shared" si="164"/>
        <v>29.14229867928433</v>
      </c>
      <c r="I2686" s="80">
        <f t="shared" si="165"/>
        <v>1000</v>
      </c>
      <c r="K2686" s="80">
        <f t="shared" si="166"/>
        <v>0</v>
      </c>
      <c r="L2686" s="80" t="str">
        <f t="shared" si="167"/>
        <v/>
      </c>
    </row>
    <row r="2687" spans="1:12" x14ac:dyDescent="0.8">
      <c r="A2687" s="74">
        <v>2686</v>
      </c>
      <c r="B2687" s="75">
        <v>230468.2717508201</v>
      </c>
      <c r="C2687" s="76">
        <v>35.016507317304665</v>
      </c>
      <c r="D2687" s="76">
        <v>31.864587471778982</v>
      </c>
      <c r="E2687" s="76">
        <v>571.78129945958153</v>
      </c>
      <c r="F2687" s="76">
        <v>47.939730560237237</v>
      </c>
      <c r="G2687" s="77">
        <v>2</v>
      </c>
      <c r="H2687" s="80">
        <f t="shared" si="164"/>
        <v>35.016507317304665</v>
      </c>
      <c r="I2687" s="80">
        <f t="shared" si="165"/>
        <v>1000</v>
      </c>
      <c r="K2687" s="80">
        <f t="shared" si="166"/>
        <v>0</v>
      </c>
      <c r="L2687" s="80" t="str">
        <f t="shared" si="167"/>
        <v/>
      </c>
    </row>
    <row r="2688" spans="1:12" x14ac:dyDescent="0.8">
      <c r="A2688" s="74">
        <v>2687</v>
      </c>
      <c r="B2688" s="75">
        <v>27715.325161126209</v>
      </c>
      <c r="C2688" s="76">
        <v>39.902828899323922</v>
      </c>
      <c r="D2688" s="76">
        <v>27.595030123319503</v>
      </c>
      <c r="E2688" s="76">
        <v>722.56252698677565</v>
      </c>
      <c r="F2688" s="76">
        <v>47.418517858206897</v>
      </c>
      <c r="G2688" s="77">
        <v>2</v>
      </c>
      <c r="H2688" s="80">
        <f t="shared" si="164"/>
        <v>39.902828899323922</v>
      </c>
      <c r="I2688" s="80">
        <f t="shared" si="165"/>
        <v>1000</v>
      </c>
      <c r="K2688" s="80">
        <f t="shared" si="166"/>
        <v>0</v>
      </c>
      <c r="L2688" s="80" t="str">
        <f t="shared" si="167"/>
        <v/>
      </c>
    </row>
    <row r="2689" spans="1:12" x14ac:dyDescent="0.8">
      <c r="A2689" s="74">
        <v>2688</v>
      </c>
      <c r="B2689" s="75">
        <v>-127593.86248871195</v>
      </c>
      <c r="C2689" s="76">
        <v>36.26481974692274</v>
      </c>
      <c r="D2689" s="76">
        <v>23.922658185534882</v>
      </c>
      <c r="E2689" s="76">
        <v>542.09162581405076</v>
      </c>
      <c r="F2689" s="76">
        <v>40.145184580688337</v>
      </c>
      <c r="G2689" s="77">
        <v>3</v>
      </c>
      <c r="H2689" s="80">
        <f t="shared" si="164"/>
        <v>40.145184580688337</v>
      </c>
      <c r="I2689" s="80">
        <f t="shared" si="165"/>
        <v>542.09162581405076</v>
      </c>
      <c r="K2689" s="80">
        <f t="shared" si="166"/>
        <v>542.09162581405076</v>
      </c>
      <c r="L2689" s="80">
        <f t="shared" si="167"/>
        <v>542.09162581405076</v>
      </c>
    </row>
    <row r="2690" spans="1:12" x14ac:dyDescent="0.8">
      <c r="A2690" s="74">
        <v>2689</v>
      </c>
      <c r="B2690" s="75">
        <v>441211.7200416883</v>
      </c>
      <c r="C2690" s="76">
        <v>33.168115542784335</v>
      </c>
      <c r="D2690" s="76">
        <v>29.954169452891193</v>
      </c>
      <c r="E2690" s="76">
        <v>484.47617244330598</v>
      </c>
      <c r="F2690" s="76">
        <v>35.55240845134346</v>
      </c>
      <c r="G2690" s="77">
        <v>2</v>
      </c>
      <c r="H2690" s="80">
        <f t="shared" si="164"/>
        <v>33.168115542784335</v>
      </c>
      <c r="I2690" s="80">
        <f t="shared" si="165"/>
        <v>1000</v>
      </c>
      <c r="K2690" s="80">
        <f t="shared" si="166"/>
        <v>0</v>
      </c>
      <c r="L2690" s="80" t="str">
        <f t="shared" si="167"/>
        <v/>
      </c>
    </row>
    <row r="2691" spans="1:12" x14ac:dyDescent="0.8">
      <c r="A2691" s="74">
        <v>2690</v>
      </c>
      <c r="B2691" s="75">
        <v>-33078.741516140057</v>
      </c>
      <c r="C2691" s="76">
        <v>34.717131896644432</v>
      </c>
      <c r="D2691" s="76">
        <v>24.532024361705265</v>
      </c>
      <c r="E2691" s="76">
        <v>586.68244673734409</v>
      </c>
      <c r="F2691" s="76">
        <v>40.968952628072884</v>
      </c>
      <c r="G2691" s="77">
        <v>3</v>
      </c>
      <c r="H2691" s="80">
        <f t="shared" ref="H2691:H2754" si="168">IF($G2691 = 1, $D2691, IF($G2691 = 2, $C2691, IF($G2691 = 3, $F2691)))</f>
        <v>40.968952628072884</v>
      </c>
      <c r="I2691" s="80">
        <f t="shared" ref="I2691:I2754" si="169">IF($G2691 = 1, 1000, IF($G2691 = 2, 1000, IF($G2691 = 3, $E2691)))</f>
        <v>586.68244673734409</v>
      </c>
      <c r="K2691" s="80">
        <f t="shared" ref="K2691:K2754" si="170">IF($G2691 = 3, $E2691, 0)</f>
        <v>586.68244673734409</v>
      </c>
      <c r="L2691" s="80">
        <f t="shared" ref="L2691:L2754" si="171">IF($G2691 = 3, $E2691, "")</f>
        <v>586.68244673734409</v>
      </c>
    </row>
    <row r="2692" spans="1:12" x14ac:dyDescent="0.8">
      <c r="A2692" s="74">
        <v>2691</v>
      </c>
      <c r="B2692" s="75">
        <v>407404.85857278365</v>
      </c>
      <c r="C2692" s="76">
        <v>35.252293357823206</v>
      </c>
      <c r="D2692" s="76">
        <v>28.182811649586924</v>
      </c>
      <c r="E2692" s="76">
        <v>506.6945823357546</v>
      </c>
      <c r="F2692" s="76">
        <v>34.158273250587243</v>
      </c>
      <c r="G2692" s="77">
        <v>2</v>
      </c>
      <c r="H2692" s="80">
        <f t="shared" si="168"/>
        <v>35.252293357823206</v>
      </c>
      <c r="I2692" s="80">
        <f t="shared" si="169"/>
        <v>1000</v>
      </c>
      <c r="K2692" s="80">
        <f t="shared" si="170"/>
        <v>0</v>
      </c>
      <c r="L2692" s="80" t="str">
        <f t="shared" si="171"/>
        <v/>
      </c>
    </row>
    <row r="2693" spans="1:12" x14ac:dyDescent="0.8">
      <c r="A2693" s="74">
        <v>2692</v>
      </c>
      <c r="B2693" s="75">
        <v>-167866.93112679059</v>
      </c>
      <c r="C2693" s="76">
        <v>33.689854738264572</v>
      </c>
      <c r="D2693" s="76">
        <v>23.715997277393637</v>
      </c>
      <c r="E2693" s="76">
        <v>683.1055155699521</v>
      </c>
      <c r="F2693" s="76">
        <v>46.716968201518981</v>
      </c>
      <c r="G2693" s="77">
        <v>3</v>
      </c>
      <c r="H2693" s="80">
        <f t="shared" si="168"/>
        <v>46.716968201518981</v>
      </c>
      <c r="I2693" s="80">
        <f t="shared" si="169"/>
        <v>683.1055155699521</v>
      </c>
      <c r="K2693" s="80">
        <f t="shared" si="170"/>
        <v>683.1055155699521</v>
      </c>
      <c r="L2693" s="80">
        <f t="shared" si="171"/>
        <v>683.1055155699521</v>
      </c>
    </row>
    <row r="2694" spans="1:12" x14ac:dyDescent="0.8">
      <c r="A2694" s="74">
        <v>2693</v>
      </c>
      <c r="B2694" s="75">
        <v>-207709.57292154455</v>
      </c>
      <c r="C2694" s="76">
        <v>40.921320325961567</v>
      </c>
      <c r="D2694" s="76">
        <v>28.184950395640524</v>
      </c>
      <c r="E2694" s="76">
        <v>529.48538734260978</v>
      </c>
      <c r="F2694" s="76">
        <v>46.230080540782403</v>
      </c>
      <c r="G2694" s="77">
        <v>3</v>
      </c>
      <c r="H2694" s="80">
        <f t="shared" si="168"/>
        <v>46.230080540782403</v>
      </c>
      <c r="I2694" s="80">
        <f t="shared" si="169"/>
        <v>529.48538734260978</v>
      </c>
      <c r="K2694" s="80">
        <f t="shared" si="170"/>
        <v>529.48538734260978</v>
      </c>
      <c r="L2694" s="80">
        <f t="shared" si="171"/>
        <v>529.48538734260978</v>
      </c>
    </row>
    <row r="2695" spans="1:12" x14ac:dyDescent="0.8">
      <c r="A2695" s="74">
        <v>2694</v>
      </c>
      <c r="B2695" s="75">
        <v>532399.14187634992</v>
      </c>
      <c r="C2695" s="76">
        <v>27.748667130538287</v>
      </c>
      <c r="D2695" s="76">
        <v>27.417222416371978</v>
      </c>
      <c r="E2695" s="76">
        <v>588.67893199415016</v>
      </c>
      <c r="F2695" s="76">
        <v>41.460993742403247</v>
      </c>
      <c r="G2695" s="77">
        <v>2</v>
      </c>
      <c r="H2695" s="80">
        <f t="shared" si="168"/>
        <v>27.748667130538287</v>
      </c>
      <c r="I2695" s="80">
        <f t="shared" si="169"/>
        <v>1000</v>
      </c>
      <c r="K2695" s="80">
        <f t="shared" si="170"/>
        <v>0</v>
      </c>
      <c r="L2695" s="80" t="str">
        <f t="shared" si="171"/>
        <v/>
      </c>
    </row>
    <row r="2696" spans="1:12" x14ac:dyDescent="0.8">
      <c r="A2696" s="74">
        <v>2695</v>
      </c>
      <c r="B2696" s="75">
        <v>307959.18473268533</v>
      </c>
      <c r="C2696" s="76">
        <v>35.451967228775679</v>
      </c>
      <c r="D2696" s="76">
        <v>25.772369400805669</v>
      </c>
      <c r="E2696" s="76">
        <v>481.45679250786088</v>
      </c>
      <c r="F2696" s="76">
        <v>44.664351605838995</v>
      </c>
      <c r="G2696" s="77">
        <v>2</v>
      </c>
      <c r="H2696" s="80">
        <f t="shared" si="168"/>
        <v>35.451967228775679</v>
      </c>
      <c r="I2696" s="80">
        <f t="shared" si="169"/>
        <v>1000</v>
      </c>
      <c r="K2696" s="80">
        <f t="shared" si="170"/>
        <v>0</v>
      </c>
      <c r="L2696" s="80" t="str">
        <f t="shared" si="171"/>
        <v/>
      </c>
    </row>
    <row r="2697" spans="1:12" x14ac:dyDescent="0.8">
      <c r="A2697" s="74">
        <v>2696</v>
      </c>
      <c r="B2697" s="75">
        <v>435505.8886181484</v>
      </c>
      <c r="C2697" s="76">
        <v>30.623127868566915</v>
      </c>
      <c r="D2697" s="76">
        <v>31.306973876356352</v>
      </c>
      <c r="E2697" s="76">
        <v>501.59399340984635</v>
      </c>
      <c r="F2697" s="76">
        <v>48.99417158741047</v>
      </c>
      <c r="G2697" s="77">
        <v>2</v>
      </c>
      <c r="H2697" s="80">
        <f t="shared" si="168"/>
        <v>30.623127868566915</v>
      </c>
      <c r="I2697" s="80">
        <f t="shared" si="169"/>
        <v>1000</v>
      </c>
      <c r="K2697" s="80">
        <f t="shared" si="170"/>
        <v>0</v>
      </c>
      <c r="L2697" s="80" t="str">
        <f t="shared" si="171"/>
        <v/>
      </c>
    </row>
    <row r="2698" spans="1:12" x14ac:dyDescent="0.8">
      <c r="A2698" s="74">
        <v>2697</v>
      </c>
      <c r="B2698" s="75">
        <v>342973.76877185912</v>
      </c>
      <c r="C2698" s="76">
        <v>25.131470169350774</v>
      </c>
      <c r="D2698" s="76">
        <v>27.127633934313849</v>
      </c>
      <c r="E2698" s="76">
        <v>453.24674062629094</v>
      </c>
      <c r="F2698" s="76">
        <v>34.046483719217179</v>
      </c>
      <c r="G2698" s="77">
        <v>2</v>
      </c>
      <c r="H2698" s="80">
        <f t="shared" si="168"/>
        <v>25.131470169350774</v>
      </c>
      <c r="I2698" s="80">
        <f t="shared" si="169"/>
        <v>1000</v>
      </c>
      <c r="K2698" s="80">
        <f t="shared" si="170"/>
        <v>0</v>
      </c>
      <c r="L2698" s="80" t="str">
        <f t="shared" si="171"/>
        <v/>
      </c>
    </row>
    <row r="2699" spans="1:12" x14ac:dyDescent="0.8">
      <c r="A2699" s="74">
        <v>2698</v>
      </c>
      <c r="B2699" s="75">
        <v>624418.10096517648</v>
      </c>
      <c r="C2699" s="76">
        <v>41.140338263110763</v>
      </c>
      <c r="D2699" s="76">
        <v>25.662907849138783</v>
      </c>
      <c r="E2699" s="76">
        <v>570.19258213350997</v>
      </c>
      <c r="F2699" s="76">
        <v>36.083508718802278</v>
      </c>
      <c r="G2699" s="77">
        <v>1</v>
      </c>
      <c r="H2699" s="80">
        <f t="shared" si="168"/>
        <v>25.662907849138783</v>
      </c>
      <c r="I2699" s="80">
        <f t="shared" si="169"/>
        <v>1000</v>
      </c>
      <c r="K2699" s="80">
        <f t="shared" si="170"/>
        <v>0</v>
      </c>
      <c r="L2699" s="80" t="str">
        <f t="shared" si="171"/>
        <v/>
      </c>
    </row>
    <row r="2700" spans="1:12" x14ac:dyDescent="0.8">
      <c r="A2700" s="74">
        <v>2699</v>
      </c>
      <c r="B2700" s="75">
        <v>250728.37100244081</v>
      </c>
      <c r="C2700" s="76">
        <v>37.201494817538808</v>
      </c>
      <c r="D2700" s="76">
        <v>26.36957510627991</v>
      </c>
      <c r="E2700" s="76">
        <v>592.27006381142655</v>
      </c>
      <c r="F2700" s="76">
        <v>45.817559589425201</v>
      </c>
      <c r="G2700" s="77">
        <v>2</v>
      </c>
      <c r="H2700" s="80">
        <f t="shared" si="168"/>
        <v>37.201494817538808</v>
      </c>
      <c r="I2700" s="80">
        <f t="shared" si="169"/>
        <v>1000</v>
      </c>
      <c r="K2700" s="80">
        <f t="shared" si="170"/>
        <v>0</v>
      </c>
      <c r="L2700" s="80" t="str">
        <f t="shared" si="171"/>
        <v/>
      </c>
    </row>
    <row r="2701" spans="1:12" x14ac:dyDescent="0.8">
      <c r="A2701" s="74">
        <v>2700</v>
      </c>
      <c r="B2701" s="75">
        <v>538003.67698124144</v>
      </c>
      <c r="C2701" s="76">
        <v>28.963825266866976</v>
      </c>
      <c r="D2701" s="76">
        <v>24.007932190947948</v>
      </c>
      <c r="E2701" s="76">
        <v>609.15436390933064</v>
      </c>
      <c r="F2701" s="76">
        <v>48.516623209681299</v>
      </c>
      <c r="G2701" s="77">
        <v>2</v>
      </c>
      <c r="H2701" s="80">
        <f t="shared" si="168"/>
        <v>28.963825266866976</v>
      </c>
      <c r="I2701" s="80">
        <f t="shared" si="169"/>
        <v>1000</v>
      </c>
      <c r="K2701" s="80">
        <f t="shared" si="170"/>
        <v>0</v>
      </c>
      <c r="L2701" s="80" t="str">
        <f t="shared" si="171"/>
        <v/>
      </c>
    </row>
    <row r="2702" spans="1:12" x14ac:dyDescent="0.8">
      <c r="A2702" s="74">
        <v>2701</v>
      </c>
      <c r="B2702" s="75">
        <v>173048.57593767648</v>
      </c>
      <c r="C2702" s="76">
        <v>41.003271806410559</v>
      </c>
      <c r="D2702" s="76">
        <v>30.21856607622292</v>
      </c>
      <c r="E2702" s="76">
        <v>532.98573781311597</v>
      </c>
      <c r="F2702" s="76">
        <v>49.843759885381573</v>
      </c>
      <c r="G2702" s="77">
        <v>2</v>
      </c>
      <c r="H2702" s="80">
        <f t="shared" si="168"/>
        <v>41.003271806410559</v>
      </c>
      <c r="I2702" s="80">
        <f t="shared" si="169"/>
        <v>1000</v>
      </c>
      <c r="K2702" s="80">
        <f t="shared" si="170"/>
        <v>0</v>
      </c>
      <c r="L2702" s="80" t="str">
        <f t="shared" si="171"/>
        <v/>
      </c>
    </row>
    <row r="2703" spans="1:12" x14ac:dyDescent="0.8">
      <c r="A2703" s="74">
        <v>2702</v>
      </c>
      <c r="B2703" s="75">
        <v>310079.97654016386</v>
      </c>
      <c r="C2703" s="76">
        <v>33.46432848675299</v>
      </c>
      <c r="D2703" s="76">
        <v>29.389573096428581</v>
      </c>
      <c r="E2703" s="76">
        <v>533.0048620285811</v>
      </c>
      <c r="F2703" s="76">
        <v>47.799133048576962</v>
      </c>
      <c r="G2703" s="77">
        <v>2</v>
      </c>
      <c r="H2703" s="80">
        <f t="shared" si="168"/>
        <v>33.46432848675299</v>
      </c>
      <c r="I2703" s="80">
        <f t="shared" si="169"/>
        <v>1000</v>
      </c>
      <c r="K2703" s="80">
        <f t="shared" si="170"/>
        <v>0</v>
      </c>
      <c r="L2703" s="80" t="str">
        <f t="shared" si="171"/>
        <v/>
      </c>
    </row>
    <row r="2704" spans="1:12" x14ac:dyDescent="0.8">
      <c r="A2704" s="74">
        <v>2703</v>
      </c>
      <c r="B2704" s="75">
        <v>-149401.28218189254</v>
      </c>
      <c r="C2704" s="76">
        <v>34.664815669344264</v>
      </c>
      <c r="D2704" s="76">
        <v>27.187028593301182</v>
      </c>
      <c r="E2704" s="76">
        <v>748.66038506466532</v>
      </c>
      <c r="F2704" s="76">
        <v>46.842238452416602</v>
      </c>
      <c r="G2704" s="77">
        <v>3</v>
      </c>
      <c r="H2704" s="80">
        <f t="shared" si="168"/>
        <v>46.842238452416602</v>
      </c>
      <c r="I2704" s="80">
        <f t="shared" si="169"/>
        <v>748.66038506466532</v>
      </c>
      <c r="K2704" s="80">
        <f t="shared" si="170"/>
        <v>748.66038506466532</v>
      </c>
      <c r="L2704" s="80">
        <f t="shared" si="171"/>
        <v>748.66038506466532</v>
      </c>
    </row>
    <row r="2705" spans="1:12" x14ac:dyDescent="0.8">
      <c r="A2705" s="74">
        <v>2704</v>
      </c>
      <c r="B2705" s="75">
        <v>320205.24960107845</v>
      </c>
      <c r="C2705" s="76">
        <v>35.991236283289489</v>
      </c>
      <c r="D2705" s="76">
        <v>29.972276886016221</v>
      </c>
      <c r="E2705" s="76">
        <v>609.1916541495774</v>
      </c>
      <c r="F2705" s="76">
        <v>33.854963868473732</v>
      </c>
      <c r="G2705" s="77">
        <v>2</v>
      </c>
      <c r="H2705" s="80">
        <f t="shared" si="168"/>
        <v>35.991236283289489</v>
      </c>
      <c r="I2705" s="80">
        <f t="shared" si="169"/>
        <v>1000</v>
      </c>
      <c r="K2705" s="80">
        <f t="shared" si="170"/>
        <v>0</v>
      </c>
      <c r="L2705" s="80" t="str">
        <f t="shared" si="171"/>
        <v/>
      </c>
    </row>
    <row r="2706" spans="1:12" x14ac:dyDescent="0.8">
      <c r="A2706" s="74">
        <v>2705</v>
      </c>
      <c r="B2706" s="75">
        <v>131682.19379917998</v>
      </c>
      <c r="C2706" s="76">
        <v>37.504783888839341</v>
      </c>
      <c r="D2706" s="76">
        <v>28.171283316393332</v>
      </c>
      <c r="E2706" s="76">
        <v>681.56540798192043</v>
      </c>
      <c r="F2706" s="76">
        <v>35.208413833879334</v>
      </c>
      <c r="G2706" s="77">
        <v>3</v>
      </c>
      <c r="H2706" s="80">
        <f t="shared" si="168"/>
        <v>35.208413833879334</v>
      </c>
      <c r="I2706" s="80">
        <f t="shared" si="169"/>
        <v>681.56540798192043</v>
      </c>
      <c r="K2706" s="80">
        <f t="shared" si="170"/>
        <v>681.56540798192043</v>
      </c>
      <c r="L2706" s="80">
        <f t="shared" si="171"/>
        <v>681.56540798192043</v>
      </c>
    </row>
    <row r="2707" spans="1:12" x14ac:dyDescent="0.8">
      <c r="A2707" s="74">
        <v>2706</v>
      </c>
      <c r="B2707" s="75">
        <v>336535.8179707611</v>
      </c>
      <c r="C2707" s="76">
        <v>32.843026864837015</v>
      </c>
      <c r="D2707" s="76">
        <v>28.227191209070405</v>
      </c>
      <c r="E2707" s="76">
        <v>676.20963825999877</v>
      </c>
      <c r="F2707" s="76">
        <v>38.775716138931216</v>
      </c>
      <c r="G2707" s="77">
        <v>2</v>
      </c>
      <c r="H2707" s="80">
        <f t="shared" si="168"/>
        <v>32.843026864837015</v>
      </c>
      <c r="I2707" s="80">
        <f t="shared" si="169"/>
        <v>1000</v>
      </c>
      <c r="K2707" s="80">
        <f t="shared" si="170"/>
        <v>0</v>
      </c>
      <c r="L2707" s="80" t="str">
        <f t="shared" si="171"/>
        <v/>
      </c>
    </row>
    <row r="2708" spans="1:12" x14ac:dyDescent="0.8">
      <c r="A2708" s="74">
        <v>2707</v>
      </c>
      <c r="B2708" s="75">
        <v>-13629.811954691075</v>
      </c>
      <c r="C2708" s="76">
        <v>35.815493625619183</v>
      </c>
      <c r="D2708" s="76">
        <v>22.262771600746952</v>
      </c>
      <c r="E2708" s="76">
        <v>589.38430877853193</v>
      </c>
      <c r="F2708" s="76">
        <v>37.254578733567044</v>
      </c>
      <c r="G2708" s="77">
        <v>3</v>
      </c>
      <c r="H2708" s="80">
        <f t="shared" si="168"/>
        <v>37.254578733567044</v>
      </c>
      <c r="I2708" s="80">
        <f t="shared" si="169"/>
        <v>589.38430877853193</v>
      </c>
      <c r="K2708" s="80">
        <f t="shared" si="170"/>
        <v>589.38430877853193</v>
      </c>
      <c r="L2708" s="80">
        <f t="shared" si="171"/>
        <v>589.38430877853193</v>
      </c>
    </row>
    <row r="2709" spans="1:12" x14ac:dyDescent="0.8">
      <c r="A2709" s="74">
        <v>2708</v>
      </c>
      <c r="B2709" s="75">
        <v>-107087.57154341158</v>
      </c>
      <c r="C2709" s="76">
        <v>34.789537173193708</v>
      </c>
      <c r="D2709" s="76">
        <v>28.412731242366501</v>
      </c>
      <c r="E2709" s="76">
        <v>736.24250442296739</v>
      </c>
      <c r="F2709" s="76">
        <v>42.893392623063662</v>
      </c>
      <c r="G2709" s="77">
        <v>3</v>
      </c>
      <c r="H2709" s="80">
        <f t="shared" si="168"/>
        <v>42.893392623063662</v>
      </c>
      <c r="I2709" s="80">
        <f t="shared" si="169"/>
        <v>736.24250442296739</v>
      </c>
      <c r="K2709" s="80">
        <f t="shared" si="170"/>
        <v>736.24250442296739</v>
      </c>
      <c r="L2709" s="80">
        <f t="shared" si="171"/>
        <v>736.24250442296739</v>
      </c>
    </row>
    <row r="2710" spans="1:12" x14ac:dyDescent="0.8">
      <c r="A2710" s="74">
        <v>2709</v>
      </c>
      <c r="B2710" s="75">
        <v>-221403.17745121778</v>
      </c>
      <c r="C2710" s="76">
        <v>43.506253547931124</v>
      </c>
      <c r="D2710" s="76">
        <v>22.810455373099671</v>
      </c>
      <c r="E2710" s="76">
        <v>462.53311533080728</v>
      </c>
      <c r="F2710" s="76">
        <v>44.033274697809915</v>
      </c>
      <c r="G2710" s="77">
        <v>3</v>
      </c>
      <c r="H2710" s="80">
        <f t="shared" si="168"/>
        <v>44.033274697809915</v>
      </c>
      <c r="I2710" s="80">
        <f t="shared" si="169"/>
        <v>462.53311533080728</v>
      </c>
      <c r="K2710" s="80">
        <f t="shared" si="170"/>
        <v>462.53311533080728</v>
      </c>
      <c r="L2710" s="80">
        <f t="shared" si="171"/>
        <v>462.53311533080728</v>
      </c>
    </row>
    <row r="2711" spans="1:12" x14ac:dyDescent="0.8">
      <c r="A2711" s="74">
        <v>2710</v>
      </c>
      <c r="B2711" s="75">
        <v>348841.35020749737</v>
      </c>
      <c r="C2711" s="76">
        <v>32.668708928972087</v>
      </c>
      <c r="D2711" s="76">
        <v>30.749155918024339</v>
      </c>
      <c r="E2711" s="76">
        <v>422.55920599759855</v>
      </c>
      <c r="F2711" s="76">
        <v>31.474395865210347</v>
      </c>
      <c r="G2711" s="77">
        <v>2</v>
      </c>
      <c r="H2711" s="80">
        <f t="shared" si="168"/>
        <v>32.668708928972087</v>
      </c>
      <c r="I2711" s="80">
        <f t="shared" si="169"/>
        <v>1000</v>
      </c>
      <c r="K2711" s="80">
        <f t="shared" si="170"/>
        <v>0</v>
      </c>
      <c r="L2711" s="80" t="str">
        <f t="shared" si="171"/>
        <v/>
      </c>
    </row>
    <row r="2712" spans="1:12" x14ac:dyDescent="0.8">
      <c r="A2712" s="74">
        <v>2711</v>
      </c>
      <c r="B2712" s="75">
        <v>-247391.65535085741</v>
      </c>
      <c r="C2712" s="76">
        <v>27.16450838727825</v>
      </c>
      <c r="D2712" s="76">
        <v>29.566197947991849</v>
      </c>
      <c r="E2712" s="76">
        <v>731.16434930837192</v>
      </c>
      <c r="F2712" s="76">
        <v>50.917223429656858</v>
      </c>
      <c r="G2712" s="77">
        <v>3</v>
      </c>
      <c r="H2712" s="80">
        <f t="shared" si="168"/>
        <v>50.917223429656858</v>
      </c>
      <c r="I2712" s="80">
        <f t="shared" si="169"/>
        <v>731.16434930837192</v>
      </c>
      <c r="K2712" s="80">
        <f t="shared" si="170"/>
        <v>731.16434930837192</v>
      </c>
      <c r="L2712" s="80">
        <f t="shared" si="171"/>
        <v>731.16434930837192</v>
      </c>
    </row>
    <row r="2713" spans="1:12" x14ac:dyDescent="0.8">
      <c r="A2713" s="74">
        <v>2712</v>
      </c>
      <c r="B2713" s="75">
        <v>198139.51322226715</v>
      </c>
      <c r="C2713" s="76">
        <v>39.643553883044667</v>
      </c>
      <c r="D2713" s="76">
        <v>30.695050242006115</v>
      </c>
      <c r="E2713" s="76">
        <v>502.11310398563393</v>
      </c>
      <c r="F2713" s="76">
        <v>37.245173525673167</v>
      </c>
      <c r="G2713" s="77">
        <v>2</v>
      </c>
      <c r="H2713" s="80">
        <f t="shared" si="168"/>
        <v>39.643553883044667</v>
      </c>
      <c r="I2713" s="80">
        <f t="shared" si="169"/>
        <v>1000</v>
      </c>
      <c r="K2713" s="80">
        <f t="shared" si="170"/>
        <v>0</v>
      </c>
      <c r="L2713" s="80" t="str">
        <f t="shared" si="171"/>
        <v/>
      </c>
    </row>
    <row r="2714" spans="1:12" x14ac:dyDescent="0.8">
      <c r="A2714" s="74">
        <v>2713</v>
      </c>
      <c r="B2714" s="75">
        <v>-175130.29554388765</v>
      </c>
      <c r="C2714" s="76">
        <v>34.224871951688215</v>
      </c>
      <c r="D2714" s="76">
        <v>26.450065025536112</v>
      </c>
      <c r="E2714" s="76">
        <v>437.92288651371649</v>
      </c>
      <c r="F2714" s="76">
        <v>39.823501921116033</v>
      </c>
      <c r="G2714" s="77">
        <v>3</v>
      </c>
      <c r="H2714" s="80">
        <f t="shared" si="168"/>
        <v>39.823501921116033</v>
      </c>
      <c r="I2714" s="80">
        <f t="shared" si="169"/>
        <v>437.92288651371649</v>
      </c>
      <c r="K2714" s="80">
        <f t="shared" si="170"/>
        <v>437.92288651371649</v>
      </c>
      <c r="L2714" s="80">
        <f t="shared" si="171"/>
        <v>437.92288651371649</v>
      </c>
    </row>
    <row r="2715" spans="1:12" x14ac:dyDescent="0.8">
      <c r="A2715" s="74">
        <v>2714</v>
      </c>
      <c r="B2715" s="75">
        <v>266201.36031291517</v>
      </c>
      <c r="C2715" s="76">
        <v>35.468314851671252</v>
      </c>
      <c r="D2715" s="76">
        <v>32.330766060722404</v>
      </c>
      <c r="E2715" s="76">
        <v>686.66623442269656</v>
      </c>
      <c r="F2715" s="76">
        <v>35.884448011692491</v>
      </c>
      <c r="G2715" s="77">
        <v>2</v>
      </c>
      <c r="H2715" s="80">
        <f t="shared" si="168"/>
        <v>35.468314851671252</v>
      </c>
      <c r="I2715" s="80">
        <f t="shared" si="169"/>
        <v>1000</v>
      </c>
      <c r="K2715" s="80">
        <f t="shared" si="170"/>
        <v>0</v>
      </c>
      <c r="L2715" s="80" t="str">
        <f t="shared" si="171"/>
        <v/>
      </c>
    </row>
    <row r="2716" spans="1:12" x14ac:dyDescent="0.8">
      <c r="A2716" s="74">
        <v>2715</v>
      </c>
      <c r="B2716" s="75">
        <v>326588.97551478795</v>
      </c>
      <c r="C2716" s="76">
        <v>32.632396478546461</v>
      </c>
      <c r="D2716" s="76">
        <v>23.985196020383757</v>
      </c>
      <c r="E2716" s="76">
        <v>545.31705509271956</v>
      </c>
      <c r="F2716" s="76">
        <v>41.144620216827754</v>
      </c>
      <c r="G2716" s="77">
        <v>2</v>
      </c>
      <c r="H2716" s="80">
        <f t="shared" si="168"/>
        <v>32.632396478546461</v>
      </c>
      <c r="I2716" s="80">
        <f t="shared" si="169"/>
        <v>1000</v>
      </c>
      <c r="K2716" s="80">
        <f t="shared" si="170"/>
        <v>0</v>
      </c>
      <c r="L2716" s="80" t="str">
        <f t="shared" si="171"/>
        <v/>
      </c>
    </row>
    <row r="2717" spans="1:12" x14ac:dyDescent="0.8">
      <c r="A2717" s="74">
        <v>2716</v>
      </c>
      <c r="B2717" s="75">
        <v>18214.560989279998</v>
      </c>
      <c r="C2717" s="76">
        <v>42.913272071123885</v>
      </c>
      <c r="D2717" s="76">
        <v>27.144204688797419</v>
      </c>
      <c r="E2717" s="76">
        <v>580.5971053272898</v>
      </c>
      <c r="F2717" s="76">
        <v>45.12997553465074</v>
      </c>
      <c r="G2717" s="77">
        <v>2</v>
      </c>
      <c r="H2717" s="80">
        <f t="shared" si="168"/>
        <v>42.913272071123885</v>
      </c>
      <c r="I2717" s="80">
        <f t="shared" si="169"/>
        <v>1000</v>
      </c>
      <c r="K2717" s="80">
        <f t="shared" si="170"/>
        <v>0</v>
      </c>
      <c r="L2717" s="80" t="str">
        <f t="shared" si="171"/>
        <v/>
      </c>
    </row>
    <row r="2718" spans="1:12" x14ac:dyDescent="0.8">
      <c r="A2718" s="74">
        <v>2717</v>
      </c>
      <c r="B2718" s="75">
        <v>-121408.04163196962</v>
      </c>
      <c r="C2718" s="76">
        <v>32.588047165054491</v>
      </c>
      <c r="D2718" s="76">
        <v>24.007232165320818</v>
      </c>
      <c r="E2718" s="76">
        <v>690.40757134716307</v>
      </c>
      <c r="F2718" s="76">
        <v>46.09710567822583</v>
      </c>
      <c r="G2718" s="77">
        <v>3</v>
      </c>
      <c r="H2718" s="80">
        <f t="shared" si="168"/>
        <v>46.09710567822583</v>
      </c>
      <c r="I2718" s="80">
        <f t="shared" si="169"/>
        <v>690.40757134716307</v>
      </c>
      <c r="K2718" s="80">
        <f t="shared" si="170"/>
        <v>690.40757134716307</v>
      </c>
      <c r="L2718" s="80">
        <f t="shared" si="171"/>
        <v>690.40757134716307</v>
      </c>
    </row>
    <row r="2719" spans="1:12" x14ac:dyDescent="0.8">
      <c r="A2719" s="74">
        <v>2718</v>
      </c>
      <c r="B2719" s="75">
        <v>679186.12209573435</v>
      </c>
      <c r="C2719" s="76">
        <v>30.095918325676561</v>
      </c>
      <c r="D2719" s="76">
        <v>23.892009621315648</v>
      </c>
      <c r="E2719" s="76">
        <v>682.97064720795254</v>
      </c>
      <c r="F2719" s="76">
        <v>41.849244100139906</v>
      </c>
      <c r="G2719" s="77">
        <v>1</v>
      </c>
      <c r="H2719" s="80">
        <f t="shared" si="168"/>
        <v>23.892009621315648</v>
      </c>
      <c r="I2719" s="80">
        <f t="shared" si="169"/>
        <v>1000</v>
      </c>
      <c r="K2719" s="80">
        <f t="shared" si="170"/>
        <v>0</v>
      </c>
      <c r="L2719" s="80" t="str">
        <f t="shared" si="171"/>
        <v/>
      </c>
    </row>
    <row r="2720" spans="1:12" x14ac:dyDescent="0.8">
      <c r="A2720" s="74">
        <v>2719</v>
      </c>
      <c r="B2720" s="75">
        <v>577899.10344183352</v>
      </c>
      <c r="C2720" s="76">
        <v>41.113669160834981</v>
      </c>
      <c r="D2720" s="76">
        <v>29.355370469278157</v>
      </c>
      <c r="E2720" s="76">
        <v>446.97943994450253</v>
      </c>
      <c r="F2720" s="76">
        <v>36.825243600925688</v>
      </c>
      <c r="G2720" s="77">
        <v>1</v>
      </c>
      <c r="H2720" s="80">
        <f t="shared" si="168"/>
        <v>29.355370469278157</v>
      </c>
      <c r="I2720" s="80">
        <f t="shared" si="169"/>
        <v>1000</v>
      </c>
      <c r="K2720" s="80">
        <f t="shared" si="170"/>
        <v>0</v>
      </c>
      <c r="L2720" s="80" t="str">
        <f t="shared" si="171"/>
        <v/>
      </c>
    </row>
    <row r="2721" spans="1:12" x14ac:dyDescent="0.8">
      <c r="A2721" s="74">
        <v>2720</v>
      </c>
      <c r="B2721" s="75">
        <v>225895.60689640185</v>
      </c>
      <c r="C2721" s="76">
        <v>33.679030010168738</v>
      </c>
      <c r="D2721" s="76">
        <v>33.94121517230775</v>
      </c>
      <c r="E2721" s="76">
        <v>468.88852281193351</v>
      </c>
      <c r="F2721" s="76">
        <v>51.869796210593009</v>
      </c>
      <c r="G2721" s="77">
        <v>2</v>
      </c>
      <c r="H2721" s="80">
        <f t="shared" si="168"/>
        <v>33.679030010168738</v>
      </c>
      <c r="I2721" s="80">
        <f t="shared" si="169"/>
        <v>1000</v>
      </c>
      <c r="K2721" s="80">
        <f t="shared" si="170"/>
        <v>0</v>
      </c>
      <c r="L2721" s="80" t="str">
        <f t="shared" si="171"/>
        <v/>
      </c>
    </row>
    <row r="2722" spans="1:12" x14ac:dyDescent="0.8">
      <c r="A2722" s="74">
        <v>2721</v>
      </c>
      <c r="B2722" s="75">
        <v>331247.23829515092</v>
      </c>
      <c r="C2722" s="76">
        <v>34.682936422615562</v>
      </c>
      <c r="D2722" s="76">
        <v>28.881403167050475</v>
      </c>
      <c r="E2722" s="76">
        <v>501.28881594558732</v>
      </c>
      <c r="F2722" s="76">
        <v>48.564862903639344</v>
      </c>
      <c r="G2722" s="77">
        <v>2</v>
      </c>
      <c r="H2722" s="80">
        <f t="shared" si="168"/>
        <v>34.682936422615562</v>
      </c>
      <c r="I2722" s="80">
        <f t="shared" si="169"/>
        <v>1000</v>
      </c>
      <c r="K2722" s="80">
        <f t="shared" si="170"/>
        <v>0</v>
      </c>
      <c r="L2722" s="80" t="str">
        <f t="shared" si="171"/>
        <v/>
      </c>
    </row>
    <row r="2723" spans="1:12" x14ac:dyDescent="0.8">
      <c r="A2723" s="74">
        <v>2722</v>
      </c>
      <c r="B2723" s="75">
        <v>409648.09410230652</v>
      </c>
      <c r="C2723" s="76">
        <v>36.511466245352885</v>
      </c>
      <c r="D2723" s="76">
        <v>22.72896116233899</v>
      </c>
      <c r="E2723" s="76">
        <v>543.93299331593812</v>
      </c>
      <c r="F2723" s="76">
        <v>32.854248188828421</v>
      </c>
      <c r="G2723" s="77">
        <v>2</v>
      </c>
      <c r="H2723" s="80">
        <f t="shared" si="168"/>
        <v>36.511466245352885</v>
      </c>
      <c r="I2723" s="80">
        <f t="shared" si="169"/>
        <v>1000</v>
      </c>
      <c r="K2723" s="80">
        <f t="shared" si="170"/>
        <v>0</v>
      </c>
      <c r="L2723" s="80" t="str">
        <f t="shared" si="171"/>
        <v/>
      </c>
    </row>
    <row r="2724" spans="1:12" x14ac:dyDescent="0.8">
      <c r="A2724" s="74">
        <v>2723</v>
      </c>
      <c r="B2724" s="75">
        <v>-86548.639386040857</v>
      </c>
      <c r="C2724" s="76">
        <v>36.317823792340477</v>
      </c>
      <c r="D2724" s="76">
        <v>27.463447405011884</v>
      </c>
      <c r="E2724" s="76">
        <v>702.36196542502773</v>
      </c>
      <c r="F2724" s="76">
        <v>43.319112798313306</v>
      </c>
      <c r="G2724" s="77">
        <v>3</v>
      </c>
      <c r="H2724" s="80">
        <f t="shared" si="168"/>
        <v>43.319112798313306</v>
      </c>
      <c r="I2724" s="80">
        <f t="shared" si="169"/>
        <v>702.36196542502773</v>
      </c>
      <c r="K2724" s="80">
        <f t="shared" si="170"/>
        <v>702.36196542502773</v>
      </c>
      <c r="L2724" s="80">
        <f t="shared" si="171"/>
        <v>702.36196542502773</v>
      </c>
    </row>
    <row r="2725" spans="1:12" x14ac:dyDescent="0.8">
      <c r="A2725" s="74">
        <v>2724</v>
      </c>
      <c r="B2725" s="75">
        <v>408949.31943428935</v>
      </c>
      <c r="C2725" s="76">
        <v>30.070993708233363</v>
      </c>
      <c r="D2725" s="76">
        <v>33.146300242669916</v>
      </c>
      <c r="E2725" s="76">
        <v>569.06720938546414</v>
      </c>
      <c r="F2725" s="76">
        <v>52.474903267113945</v>
      </c>
      <c r="G2725" s="77">
        <v>2</v>
      </c>
      <c r="H2725" s="80">
        <f t="shared" si="168"/>
        <v>30.070993708233363</v>
      </c>
      <c r="I2725" s="80">
        <f t="shared" si="169"/>
        <v>1000</v>
      </c>
      <c r="K2725" s="80">
        <f t="shared" si="170"/>
        <v>0</v>
      </c>
      <c r="L2725" s="80" t="str">
        <f t="shared" si="171"/>
        <v/>
      </c>
    </row>
    <row r="2726" spans="1:12" x14ac:dyDescent="0.8">
      <c r="A2726" s="74">
        <v>2725</v>
      </c>
      <c r="B2726" s="75">
        <v>462009.86887308327</v>
      </c>
      <c r="C2726" s="76">
        <v>25.582431818641343</v>
      </c>
      <c r="D2726" s="76">
        <v>32.317304298062851</v>
      </c>
      <c r="E2726" s="76">
        <v>630.62853076537772</v>
      </c>
      <c r="F2726" s="76">
        <v>53.609930399266553</v>
      </c>
      <c r="G2726" s="77">
        <v>2</v>
      </c>
      <c r="H2726" s="80">
        <f t="shared" si="168"/>
        <v>25.582431818641343</v>
      </c>
      <c r="I2726" s="80">
        <f t="shared" si="169"/>
        <v>1000</v>
      </c>
      <c r="K2726" s="80">
        <f t="shared" si="170"/>
        <v>0</v>
      </c>
      <c r="L2726" s="80" t="str">
        <f t="shared" si="171"/>
        <v/>
      </c>
    </row>
    <row r="2727" spans="1:12" x14ac:dyDescent="0.8">
      <c r="A2727" s="74">
        <v>2726</v>
      </c>
      <c r="B2727" s="75">
        <v>134824.95366649679</v>
      </c>
      <c r="C2727" s="76">
        <v>36.076514294609389</v>
      </c>
      <c r="D2727" s="76">
        <v>32.765439609007338</v>
      </c>
      <c r="E2727" s="76">
        <v>659.02074212234947</v>
      </c>
      <c r="F2727" s="76">
        <v>40.32159088428709</v>
      </c>
      <c r="G2727" s="77">
        <v>2</v>
      </c>
      <c r="H2727" s="80">
        <f t="shared" si="168"/>
        <v>36.076514294609389</v>
      </c>
      <c r="I2727" s="80">
        <f t="shared" si="169"/>
        <v>1000</v>
      </c>
      <c r="K2727" s="80">
        <f t="shared" si="170"/>
        <v>0</v>
      </c>
      <c r="L2727" s="80" t="str">
        <f t="shared" si="171"/>
        <v/>
      </c>
    </row>
    <row r="2728" spans="1:12" x14ac:dyDescent="0.8">
      <c r="A2728" s="74">
        <v>2727</v>
      </c>
      <c r="B2728" s="75">
        <v>276413.76693981257</v>
      </c>
      <c r="C2728" s="76">
        <v>43.117035286959478</v>
      </c>
      <c r="D2728" s="76">
        <v>32.159025171377642</v>
      </c>
      <c r="E2728" s="76">
        <v>638.62292177773247</v>
      </c>
      <c r="F2728" s="76">
        <v>41.383566801916544</v>
      </c>
      <c r="G2728" s="77">
        <v>1</v>
      </c>
      <c r="H2728" s="80">
        <f t="shared" si="168"/>
        <v>32.159025171377642</v>
      </c>
      <c r="I2728" s="80">
        <f t="shared" si="169"/>
        <v>1000</v>
      </c>
      <c r="K2728" s="80">
        <f t="shared" si="170"/>
        <v>0</v>
      </c>
      <c r="L2728" s="80" t="str">
        <f t="shared" si="171"/>
        <v/>
      </c>
    </row>
    <row r="2729" spans="1:12" x14ac:dyDescent="0.8">
      <c r="A2729" s="74">
        <v>2728</v>
      </c>
      <c r="B2729" s="75">
        <v>390890.32280881098</v>
      </c>
      <c r="C2729" s="76">
        <v>38.547440616222303</v>
      </c>
      <c r="D2729" s="76">
        <v>29.779931467370538</v>
      </c>
      <c r="E2729" s="76">
        <v>689.66398852517409</v>
      </c>
      <c r="F2729" s="76">
        <v>42.765761732650546</v>
      </c>
      <c r="G2729" s="77">
        <v>1</v>
      </c>
      <c r="H2729" s="80">
        <f t="shared" si="168"/>
        <v>29.779931467370538</v>
      </c>
      <c r="I2729" s="80">
        <f t="shared" si="169"/>
        <v>1000</v>
      </c>
      <c r="K2729" s="80">
        <f t="shared" si="170"/>
        <v>0</v>
      </c>
      <c r="L2729" s="80" t="str">
        <f t="shared" si="171"/>
        <v/>
      </c>
    </row>
    <row r="2730" spans="1:12" x14ac:dyDescent="0.8">
      <c r="A2730" s="74">
        <v>2729</v>
      </c>
      <c r="B2730" s="75">
        <v>171152.32133930433</v>
      </c>
      <c r="C2730" s="76">
        <v>37.490384164409804</v>
      </c>
      <c r="D2730" s="76">
        <v>28.689314772907881</v>
      </c>
      <c r="E2730" s="76">
        <v>581.27317235434384</v>
      </c>
      <c r="F2730" s="76">
        <v>47.729009497669082</v>
      </c>
      <c r="G2730" s="77">
        <v>2</v>
      </c>
      <c r="H2730" s="80">
        <f t="shared" si="168"/>
        <v>37.490384164409804</v>
      </c>
      <c r="I2730" s="80">
        <f t="shared" si="169"/>
        <v>1000</v>
      </c>
      <c r="K2730" s="80">
        <f t="shared" si="170"/>
        <v>0</v>
      </c>
      <c r="L2730" s="80" t="str">
        <f t="shared" si="171"/>
        <v/>
      </c>
    </row>
    <row r="2731" spans="1:12" x14ac:dyDescent="0.8">
      <c r="A2731" s="74">
        <v>2730</v>
      </c>
      <c r="B2731" s="75">
        <v>570521.73031140491</v>
      </c>
      <c r="C2731" s="76">
        <v>29.704098265559665</v>
      </c>
      <c r="D2731" s="76">
        <v>28.627531954049374</v>
      </c>
      <c r="E2731" s="76">
        <v>609.80995991990017</v>
      </c>
      <c r="F2731" s="76">
        <v>41.201530876050832</v>
      </c>
      <c r="G2731" s="77">
        <v>1</v>
      </c>
      <c r="H2731" s="80">
        <f t="shared" si="168"/>
        <v>28.627531954049374</v>
      </c>
      <c r="I2731" s="80">
        <f t="shared" si="169"/>
        <v>1000</v>
      </c>
      <c r="K2731" s="80">
        <f t="shared" si="170"/>
        <v>0</v>
      </c>
      <c r="L2731" s="80" t="str">
        <f t="shared" si="171"/>
        <v/>
      </c>
    </row>
    <row r="2732" spans="1:12" x14ac:dyDescent="0.8">
      <c r="A2732" s="74">
        <v>2731</v>
      </c>
      <c r="B2732" s="75">
        <v>471962.47964315186</v>
      </c>
      <c r="C2732" s="76">
        <v>27.212170252076788</v>
      </c>
      <c r="D2732" s="76">
        <v>24.20007693641303</v>
      </c>
      <c r="E2732" s="76">
        <v>500.96836617602423</v>
      </c>
      <c r="F2732" s="76">
        <v>34.511179054752247</v>
      </c>
      <c r="G2732" s="77">
        <v>2</v>
      </c>
      <c r="H2732" s="80">
        <f t="shared" si="168"/>
        <v>27.212170252076788</v>
      </c>
      <c r="I2732" s="80">
        <f t="shared" si="169"/>
        <v>1000</v>
      </c>
      <c r="K2732" s="80">
        <f t="shared" si="170"/>
        <v>0</v>
      </c>
      <c r="L2732" s="80" t="str">
        <f t="shared" si="171"/>
        <v/>
      </c>
    </row>
    <row r="2733" spans="1:12" x14ac:dyDescent="0.8">
      <c r="A2733" s="74">
        <v>2732</v>
      </c>
      <c r="B2733" s="75">
        <v>-282478.76244405936</v>
      </c>
      <c r="C2733" s="76">
        <v>28.722319371660571</v>
      </c>
      <c r="D2733" s="76">
        <v>26.404657033132217</v>
      </c>
      <c r="E2733" s="76">
        <v>415.91941792165574</v>
      </c>
      <c r="F2733" s="76">
        <v>47.413857360246539</v>
      </c>
      <c r="G2733" s="77">
        <v>3</v>
      </c>
      <c r="H2733" s="80">
        <f t="shared" si="168"/>
        <v>47.413857360246539</v>
      </c>
      <c r="I2733" s="80">
        <f t="shared" si="169"/>
        <v>415.91941792165574</v>
      </c>
      <c r="K2733" s="80">
        <f t="shared" si="170"/>
        <v>415.91941792165574</v>
      </c>
      <c r="L2733" s="80">
        <f t="shared" si="171"/>
        <v>415.91941792165574</v>
      </c>
    </row>
    <row r="2734" spans="1:12" x14ac:dyDescent="0.8">
      <c r="A2734" s="74">
        <v>2733</v>
      </c>
      <c r="B2734" s="75">
        <v>412284.44495639182</v>
      </c>
      <c r="C2734" s="76">
        <v>32.53338943521976</v>
      </c>
      <c r="D2734" s="76">
        <v>30.995939109111532</v>
      </c>
      <c r="E2734" s="76">
        <v>517.12561047663087</v>
      </c>
      <c r="F2734" s="76">
        <v>44.197974032257463</v>
      </c>
      <c r="G2734" s="77">
        <v>2</v>
      </c>
      <c r="H2734" s="80">
        <f t="shared" si="168"/>
        <v>32.53338943521976</v>
      </c>
      <c r="I2734" s="80">
        <f t="shared" si="169"/>
        <v>1000</v>
      </c>
      <c r="K2734" s="80">
        <f t="shared" si="170"/>
        <v>0</v>
      </c>
      <c r="L2734" s="80" t="str">
        <f t="shared" si="171"/>
        <v/>
      </c>
    </row>
    <row r="2735" spans="1:12" x14ac:dyDescent="0.8">
      <c r="A2735" s="74">
        <v>2734</v>
      </c>
      <c r="B2735" s="75">
        <v>-89637.561679166043</v>
      </c>
      <c r="C2735" s="76">
        <v>33.340937806554052</v>
      </c>
      <c r="D2735" s="76">
        <v>27.55415567892727</v>
      </c>
      <c r="E2735" s="76">
        <v>531.77114472751418</v>
      </c>
      <c r="F2735" s="76">
        <v>41.646975598691697</v>
      </c>
      <c r="G2735" s="77">
        <v>3</v>
      </c>
      <c r="H2735" s="80">
        <f t="shared" si="168"/>
        <v>41.646975598691697</v>
      </c>
      <c r="I2735" s="80">
        <f t="shared" si="169"/>
        <v>531.77114472751418</v>
      </c>
      <c r="K2735" s="80">
        <f t="shared" si="170"/>
        <v>531.77114472751418</v>
      </c>
      <c r="L2735" s="80">
        <f t="shared" si="171"/>
        <v>531.77114472751418</v>
      </c>
    </row>
    <row r="2736" spans="1:12" x14ac:dyDescent="0.8">
      <c r="A2736" s="74">
        <v>2735</v>
      </c>
      <c r="B2736" s="75">
        <v>572779.02123969607</v>
      </c>
      <c r="C2736" s="76">
        <v>24.691601844279941</v>
      </c>
      <c r="D2736" s="76">
        <v>25.920686727856182</v>
      </c>
      <c r="E2736" s="76">
        <v>774.49405119948949</v>
      </c>
      <c r="F2736" s="76">
        <v>45.401654994896539</v>
      </c>
      <c r="G2736" s="77">
        <v>2</v>
      </c>
      <c r="H2736" s="80">
        <f t="shared" si="168"/>
        <v>24.691601844279941</v>
      </c>
      <c r="I2736" s="80">
        <f t="shared" si="169"/>
        <v>1000</v>
      </c>
      <c r="K2736" s="80">
        <f t="shared" si="170"/>
        <v>0</v>
      </c>
      <c r="L2736" s="80" t="str">
        <f t="shared" si="171"/>
        <v/>
      </c>
    </row>
    <row r="2737" spans="1:12" x14ac:dyDescent="0.8">
      <c r="A2737" s="74">
        <v>2736</v>
      </c>
      <c r="B2737" s="75">
        <v>395320.14117037621</v>
      </c>
      <c r="C2737" s="76">
        <v>41.999490914984442</v>
      </c>
      <c r="D2737" s="76">
        <v>27.257797950614311</v>
      </c>
      <c r="E2737" s="76">
        <v>619.27189663895501</v>
      </c>
      <c r="F2737" s="76">
        <v>43.559545139634125</v>
      </c>
      <c r="G2737" s="77">
        <v>1</v>
      </c>
      <c r="H2737" s="80">
        <f t="shared" si="168"/>
        <v>27.257797950614311</v>
      </c>
      <c r="I2737" s="80">
        <f t="shared" si="169"/>
        <v>1000</v>
      </c>
      <c r="K2737" s="80">
        <f t="shared" si="170"/>
        <v>0</v>
      </c>
      <c r="L2737" s="80" t="str">
        <f t="shared" si="171"/>
        <v/>
      </c>
    </row>
    <row r="2738" spans="1:12" x14ac:dyDescent="0.8">
      <c r="A2738" s="74">
        <v>2737</v>
      </c>
      <c r="B2738" s="75">
        <v>-33952.868205207633</v>
      </c>
      <c r="C2738" s="76">
        <v>47.550935114287981</v>
      </c>
      <c r="D2738" s="76">
        <v>30.321182223637361</v>
      </c>
      <c r="E2738" s="76">
        <v>437.34354048905186</v>
      </c>
      <c r="F2738" s="76">
        <v>44.644059877773635</v>
      </c>
      <c r="G2738" s="77">
        <v>2</v>
      </c>
      <c r="H2738" s="80">
        <f t="shared" si="168"/>
        <v>47.550935114287981</v>
      </c>
      <c r="I2738" s="80">
        <f t="shared" si="169"/>
        <v>1000</v>
      </c>
      <c r="K2738" s="80">
        <f t="shared" si="170"/>
        <v>0</v>
      </c>
      <c r="L2738" s="80" t="str">
        <f t="shared" si="171"/>
        <v/>
      </c>
    </row>
    <row r="2739" spans="1:12" x14ac:dyDescent="0.8">
      <c r="A2739" s="74">
        <v>2738</v>
      </c>
      <c r="B2739" s="75">
        <v>363971.70463978872</v>
      </c>
      <c r="C2739" s="76">
        <v>33.461188196095463</v>
      </c>
      <c r="D2739" s="76">
        <v>27.08613381865834</v>
      </c>
      <c r="E2739" s="76">
        <v>590.55778119463412</v>
      </c>
      <c r="F2739" s="76">
        <v>44.534813855744446</v>
      </c>
      <c r="G2739" s="77">
        <v>2</v>
      </c>
      <c r="H2739" s="80">
        <f t="shared" si="168"/>
        <v>33.461188196095463</v>
      </c>
      <c r="I2739" s="80">
        <f t="shared" si="169"/>
        <v>1000</v>
      </c>
      <c r="K2739" s="80">
        <f t="shared" si="170"/>
        <v>0</v>
      </c>
      <c r="L2739" s="80" t="str">
        <f t="shared" si="171"/>
        <v/>
      </c>
    </row>
    <row r="2740" spans="1:12" x14ac:dyDescent="0.8">
      <c r="A2740" s="74">
        <v>2739</v>
      </c>
      <c r="B2740" s="75">
        <v>640333.67414012272</v>
      </c>
      <c r="C2740" s="76">
        <v>34.321751534316853</v>
      </c>
      <c r="D2740" s="76">
        <v>24.611064921608524</v>
      </c>
      <c r="E2740" s="76">
        <v>495.29760385284004</v>
      </c>
      <c r="F2740" s="76">
        <v>32.431680435135917</v>
      </c>
      <c r="G2740" s="77">
        <v>1</v>
      </c>
      <c r="H2740" s="80">
        <f t="shared" si="168"/>
        <v>24.611064921608524</v>
      </c>
      <c r="I2740" s="80">
        <f t="shared" si="169"/>
        <v>1000</v>
      </c>
      <c r="K2740" s="80">
        <f t="shared" si="170"/>
        <v>0</v>
      </c>
      <c r="L2740" s="80" t="str">
        <f t="shared" si="171"/>
        <v/>
      </c>
    </row>
    <row r="2741" spans="1:12" x14ac:dyDescent="0.8">
      <c r="A2741" s="74">
        <v>2740</v>
      </c>
      <c r="B2741" s="75">
        <v>502657.65576394158</v>
      </c>
      <c r="C2741" s="76">
        <v>25.851488134311055</v>
      </c>
      <c r="D2741" s="76">
        <v>26.963897406327078</v>
      </c>
      <c r="E2741" s="76">
        <v>479.33934701636724</v>
      </c>
      <c r="F2741" s="76">
        <v>48.9884424591678</v>
      </c>
      <c r="G2741" s="77">
        <v>2</v>
      </c>
      <c r="H2741" s="80">
        <f t="shared" si="168"/>
        <v>25.851488134311055</v>
      </c>
      <c r="I2741" s="80">
        <f t="shared" si="169"/>
        <v>1000</v>
      </c>
      <c r="K2741" s="80">
        <f t="shared" si="170"/>
        <v>0</v>
      </c>
      <c r="L2741" s="80" t="str">
        <f t="shared" si="171"/>
        <v/>
      </c>
    </row>
    <row r="2742" spans="1:12" x14ac:dyDescent="0.8">
      <c r="A2742" s="74">
        <v>2741</v>
      </c>
      <c r="B2742" s="75">
        <v>546148.71866894746</v>
      </c>
      <c r="C2742" s="76">
        <v>39.990792597914414</v>
      </c>
      <c r="D2742" s="76">
        <v>26.020240245613</v>
      </c>
      <c r="E2742" s="76">
        <v>549.75028121222135</v>
      </c>
      <c r="F2742" s="76">
        <v>45.151592983990476</v>
      </c>
      <c r="G2742" s="77">
        <v>1</v>
      </c>
      <c r="H2742" s="80">
        <f t="shared" si="168"/>
        <v>26.020240245613</v>
      </c>
      <c r="I2742" s="80">
        <f t="shared" si="169"/>
        <v>1000</v>
      </c>
      <c r="K2742" s="80">
        <f t="shared" si="170"/>
        <v>0</v>
      </c>
      <c r="L2742" s="80" t="str">
        <f t="shared" si="171"/>
        <v/>
      </c>
    </row>
    <row r="2743" spans="1:12" x14ac:dyDescent="0.8">
      <c r="A2743" s="74">
        <v>2742</v>
      </c>
      <c r="B2743" s="75">
        <v>473965.54486542032</v>
      </c>
      <c r="C2743" s="76">
        <v>31.626183796618946</v>
      </c>
      <c r="D2743" s="76">
        <v>30.324935345766093</v>
      </c>
      <c r="E2743" s="76">
        <v>622.28420303366568</v>
      </c>
      <c r="F2743" s="76">
        <v>48.616646562236618</v>
      </c>
      <c r="G2743" s="77">
        <v>2</v>
      </c>
      <c r="H2743" s="80">
        <f t="shared" si="168"/>
        <v>31.626183796618946</v>
      </c>
      <c r="I2743" s="80">
        <f t="shared" si="169"/>
        <v>1000</v>
      </c>
      <c r="K2743" s="80">
        <f t="shared" si="170"/>
        <v>0</v>
      </c>
      <c r="L2743" s="80" t="str">
        <f t="shared" si="171"/>
        <v/>
      </c>
    </row>
    <row r="2744" spans="1:12" x14ac:dyDescent="0.8">
      <c r="A2744" s="74">
        <v>2743</v>
      </c>
      <c r="B2744" s="75">
        <v>709399.07844386599</v>
      </c>
      <c r="C2744" s="76">
        <v>31.821454442810786</v>
      </c>
      <c r="D2744" s="76">
        <v>24.964679657173541</v>
      </c>
      <c r="E2744" s="76">
        <v>644.38674913626221</v>
      </c>
      <c r="F2744" s="76">
        <v>53.51101434056487</v>
      </c>
      <c r="G2744" s="77">
        <v>1</v>
      </c>
      <c r="H2744" s="80">
        <f t="shared" si="168"/>
        <v>24.964679657173541</v>
      </c>
      <c r="I2744" s="80">
        <f t="shared" si="169"/>
        <v>1000</v>
      </c>
      <c r="K2744" s="80">
        <f t="shared" si="170"/>
        <v>0</v>
      </c>
      <c r="L2744" s="80" t="str">
        <f t="shared" si="171"/>
        <v/>
      </c>
    </row>
    <row r="2745" spans="1:12" x14ac:dyDescent="0.8">
      <c r="A2745" s="74">
        <v>2744</v>
      </c>
      <c r="B2745" s="75">
        <v>365005.17734064581</v>
      </c>
      <c r="C2745" s="76">
        <v>26.485443779590184</v>
      </c>
      <c r="D2745" s="76">
        <v>32.467512230417739</v>
      </c>
      <c r="E2745" s="76">
        <v>534.75641585570054</v>
      </c>
      <c r="F2745" s="76">
        <v>48.356956641033392</v>
      </c>
      <c r="G2745" s="77">
        <v>2</v>
      </c>
      <c r="H2745" s="80">
        <f t="shared" si="168"/>
        <v>26.485443779590184</v>
      </c>
      <c r="I2745" s="80">
        <f t="shared" si="169"/>
        <v>1000</v>
      </c>
      <c r="K2745" s="80">
        <f t="shared" si="170"/>
        <v>0</v>
      </c>
      <c r="L2745" s="80" t="str">
        <f t="shared" si="171"/>
        <v/>
      </c>
    </row>
    <row r="2746" spans="1:12" x14ac:dyDescent="0.8">
      <c r="A2746" s="74">
        <v>2745</v>
      </c>
      <c r="B2746" s="75">
        <v>-70360.540294163162</v>
      </c>
      <c r="C2746" s="76">
        <v>46.933075022108142</v>
      </c>
      <c r="D2746" s="76">
        <v>28.989370074955328</v>
      </c>
      <c r="E2746" s="76">
        <v>525.41356420332409</v>
      </c>
      <c r="F2746" s="76">
        <v>29.648781702458383</v>
      </c>
      <c r="G2746" s="77">
        <v>2</v>
      </c>
      <c r="H2746" s="80">
        <f t="shared" si="168"/>
        <v>46.933075022108142</v>
      </c>
      <c r="I2746" s="80">
        <f t="shared" si="169"/>
        <v>1000</v>
      </c>
      <c r="K2746" s="80">
        <f t="shared" si="170"/>
        <v>0</v>
      </c>
      <c r="L2746" s="80" t="str">
        <f t="shared" si="171"/>
        <v/>
      </c>
    </row>
    <row r="2747" spans="1:12" x14ac:dyDescent="0.8">
      <c r="A2747" s="74">
        <v>2746</v>
      </c>
      <c r="B2747" s="75">
        <v>101821.16435762472</v>
      </c>
      <c r="C2747" s="76">
        <v>39.987360725954538</v>
      </c>
      <c r="D2747" s="76">
        <v>26.071083863543777</v>
      </c>
      <c r="E2747" s="76">
        <v>615.25900765767653</v>
      </c>
      <c r="F2747" s="76">
        <v>32.251371525802107</v>
      </c>
      <c r="G2747" s="77">
        <v>2</v>
      </c>
      <c r="H2747" s="80">
        <f t="shared" si="168"/>
        <v>39.987360725954538</v>
      </c>
      <c r="I2747" s="80">
        <f t="shared" si="169"/>
        <v>1000</v>
      </c>
      <c r="K2747" s="80">
        <f t="shared" si="170"/>
        <v>0</v>
      </c>
      <c r="L2747" s="80" t="str">
        <f t="shared" si="171"/>
        <v/>
      </c>
    </row>
    <row r="2748" spans="1:12" x14ac:dyDescent="0.8">
      <c r="A2748" s="74">
        <v>2747</v>
      </c>
      <c r="B2748" s="75">
        <v>12707.433775194921</v>
      </c>
      <c r="C2748" s="76">
        <v>43.789579087734189</v>
      </c>
      <c r="D2748" s="76">
        <v>30.385261885935986</v>
      </c>
      <c r="E2748" s="76">
        <v>502.63527022682786</v>
      </c>
      <c r="F2748" s="76">
        <v>34.473441323039978</v>
      </c>
      <c r="G2748" s="77">
        <v>3</v>
      </c>
      <c r="H2748" s="80">
        <f t="shared" si="168"/>
        <v>34.473441323039978</v>
      </c>
      <c r="I2748" s="80">
        <f t="shared" si="169"/>
        <v>502.63527022682786</v>
      </c>
      <c r="K2748" s="80">
        <f t="shared" si="170"/>
        <v>502.63527022682786</v>
      </c>
      <c r="L2748" s="80">
        <f t="shared" si="171"/>
        <v>502.63527022682786</v>
      </c>
    </row>
    <row r="2749" spans="1:12" x14ac:dyDescent="0.8">
      <c r="A2749" s="74">
        <v>2748</v>
      </c>
      <c r="B2749" s="75">
        <v>366664.48712643981</v>
      </c>
      <c r="C2749" s="76">
        <v>29.541739796457282</v>
      </c>
      <c r="D2749" s="76">
        <v>28.485606111938701</v>
      </c>
      <c r="E2749" s="76">
        <v>774.79365168528022</v>
      </c>
      <c r="F2749" s="76">
        <v>55.195648774994318</v>
      </c>
      <c r="G2749" s="77">
        <v>2</v>
      </c>
      <c r="H2749" s="80">
        <f t="shared" si="168"/>
        <v>29.541739796457282</v>
      </c>
      <c r="I2749" s="80">
        <f t="shared" si="169"/>
        <v>1000</v>
      </c>
      <c r="K2749" s="80">
        <f t="shared" si="170"/>
        <v>0</v>
      </c>
      <c r="L2749" s="80" t="str">
        <f t="shared" si="171"/>
        <v/>
      </c>
    </row>
    <row r="2750" spans="1:12" x14ac:dyDescent="0.8">
      <c r="A2750" s="74">
        <v>2749</v>
      </c>
      <c r="B2750" s="75">
        <v>405126.1763503335</v>
      </c>
      <c r="C2750" s="76">
        <v>21.252733309063913</v>
      </c>
      <c r="D2750" s="76">
        <v>23.305928675914302</v>
      </c>
      <c r="E2750" s="76">
        <v>510.84495772187501</v>
      </c>
      <c r="F2750" s="76">
        <v>48.686746729650352</v>
      </c>
      <c r="G2750" s="77">
        <v>1</v>
      </c>
      <c r="H2750" s="80">
        <f t="shared" si="168"/>
        <v>23.305928675914302</v>
      </c>
      <c r="I2750" s="80">
        <f t="shared" si="169"/>
        <v>1000</v>
      </c>
      <c r="K2750" s="80">
        <f t="shared" si="170"/>
        <v>0</v>
      </c>
      <c r="L2750" s="80" t="str">
        <f t="shared" si="171"/>
        <v/>
      </c>
    </row>
    <row r="2751" spans="1:12" x14ac:dyDescent="0.8">
      <c r="A2751" s="74">
        <v>2750</v>
      </c>
      <c r="B2751" s="75">
        <v>506731.8375667478</v>
      </c>
      <c r="C2751" s="76">
        <v>24.136070321751241</v>
      </c>
      <c r="D2751" s="76">
        <v>23.491091755473153</v>
      </c>
      <c r="E2751" s="76">
        <v>543.71026845632866</v>
      </c>
      <c r="F2751" s="76">
        <v>38.120537212144257</v>
      </c>
      <c r="G2751" s="77">
        <v>2</v>
      </c>
      <c r="H2751" s="80">
        <f t="shared" si="168"/>
        <v>24.136070321751241</v>
      </c>
      <c r="I2751" s="80">
        <f t="shared" si="169"/>
        <v>1000</v>
      </c>
      <c r="K2751" s="80">
        <f t="shared" si="170"/>
        <v>0</v>
      </c>
      <c r="L2751" s="80" t="str">
        <f t="shared" si="171"/>
        <v/>
      </c>
    </row>
    <row r="2752" spans="1:12" x14ac:dyDescent="0.8">
      <c r="A2752" s="74">
        <v>2751</v>
      </c>
      <c r="B2752" s="75">
        <v>607243.18944389047</v>
      </c>
      <c r="C2752" s="76">
        <v>28.410165932744984</v>
      </c>
      <c r="D2752" s="76">
        <v>30.314756101604718</v>
      </c>
      <c r="E2752" s="76">
        <v>487.75330594811965</v>
      </c>
      <c r="F2752" s="76">
        <v>35.054498780647762</v>
      </c>
      <c r="G2752" s="77">
        <v>2</v>
      </c>
      <c r="H2752" s="80">
        <f t="shared" si="168"/>
        <v>28.410165932744984</v>
      </c>
      <c r="I2752" s="80">
        <f t="shared" si="169"/>
        <v>1000</v>
      </c>
      <c r="K2752" s="80">
        <f t="shared" si="170"/>
        <v>0</v>
      </c>
      <c r="L2752" s="80" t="str">
        <f t="shared" si="171"/>
        <v/>
      </c>
    </row>
    <row r="2753" spans="1:12" x14ac:dyDescent="0.8">
      <c r="A2753" s="74">
        <v>2752</v>
      </c>
      <c r="B2753" s="75">
        <v>410502.36857564258</v>
      </c>
      <c r="C2753" s="76">
        <v>32.53398990477055</v>
      </c>
      <c r="D2753" s="76">
        <v>27.464874427908263</v>
      </c>
      <c r="E2753" s="76">
        <v>610.15876793760253</v>
      </c>
      <c r="F2753" s="76">
        <v>40.970792661229197</v>
      </c>
      <c r="G2753" s="77">
        <v>2</v>
      </c>
      <c r="H2753" s="80">
        <f t="shared" si="168"/>
        <v>32.53398990477055</v>
      </c>
      <c r="I2753" s="80">
        <f t="shared" si="169"/>
        <v>1000</v>
      </c>
      <c r="K2753" s="80">
        <f t="shared" si="170"/>
        <v>0</v>
      </c>
      <c r="L2753" s="80" t="str">
        <f t="shared" si="171"/>
        <v/>
      </c>
    </row>
    <row r="2754" spans="1:12" x14ac:dyDescent="0.8">
      <c r="A2754" s="74">
        <v>2753</v>
      </c>
      <c r="B2754" s="75">
        <v>284580.65943449014</v>
      </c>
      <c r="C2754" s="76">
        <v>33.758950842062553</v>
      </c>
      <c r="D2754" s="76">
        <v>27.712502903539807</v>
      </c>
      <c r="E2754" s="76">
        <v>696.06897971420267</v>
      </c>
      <c r="F2754" s="76">
        <v>45.397253666920172</v>
      </c>
      <c r="G2754" s="77">
        <v>2</v>
      </c>
      <c r="H2754" s="80">
        <f t="shared" si="168"/>
        <v>33.758950842062553</v>
      </c>
      <c r="I2754" s="80">
        <f t="shared" si="169"/>
        <v>1000</v>
      </c>
      <c r="K2754" s="80">
        <f t="shared" si="170"/>
        <v>0</v>
      </c>
      <c r="L2754" s="80" t="str">
        <f t="shared" si="171"/>
        <v/>
      </c>
    </row>
    <row r="2755" spans="1:12" x14ac:dyDescent="0.8">
      <c r="A2755" s="74">
        <v>2754</v>
      </c>
      <c r="B2755" s="75">
        <v>-266444.70754310186</v>
      </c>
      <c r="C2755" s="76">
        <v>33.839148488180626</v>
      </c>
      <c r="D2755" s="76">
        <v>30.325023823215691</v>
      </c>
      <c r="E2755" s="76">
        <v>454.65347663454799</v>
      </c>
      <c r="F2755" s="76">
        <v>47.566778931344636</v>
      </c>
      <c r="G2755" s="77">
        <v>3</v>
      </c>
      <c r="H2755" s="80">
        <f t="shared" ref="H2755:H2818" si="172">IF($G2755 = 1, $D2755, IF($G2755 = 2, $C2755, IF($G2755 = 3, $F2755)))</f>
        <v>47.566778931344636</v>
      </c>
      <c r="I2755" s="80">
        <f t="shared" ref="I2755:I2818" si="173">IF($G2755 = 1, 1000, IF($G2755 = 2, 1000, IF($G2755 = 3, $E2755)))</f>
        <v>454.65347663454799</v>
      </c>
      <c r="K2755" s="80">
        <f t="shared" ref="K2755:K2818" si="174">IF($G2755 = 3, $E2755, 0)</f>
        <v>454.65347663454799</v>
      </c>
      <c r="L2755" s="80">
        <f t="shared" ref="L2755:L2818" si="175">IF($G2755 = 3, $E2755, "")</f>
        <v>454.65347663454799</v>
      </c>
    </row>
    <row r="2756" spans="1:12" x14ac:dyDescent="0.8">
      <c r="A2756" s="74">
        <v>2755</v>
      </c>
      <c r="B2756" s="75">
        <v>573151.99668771448</v>
      </c>
      <c r="C2756" s="76">
        <v>44.699414524775065</v>
      </c>
      <c r="D2756" s="76">
        <v>26.706273386085865</v>
      </c>
      <c r="E2756" s="76">
        <v>692.4192340255488</v>
      </c>
      <c r="F2756" s="76">
        <v>43.435631506544908</v>
      </c>
      <c r="G2756" s="77">
        <v>1</v>
      </c>
      <c r="H2756" s="80">
        <f t="shared" si="172"/>
        <v>26.706273386085865</v>
      </c>
      <c r="I2756" s="80">
        <f t="shared" si="173"/>
        <v>1000</v>
      </c>
      <c r="K2756" s="80">
        <f t="shared" si="174"/>
        <v>0</v>
      </c>
      <c r="L2756" s="80" t="str">
        <f t="shared" si="175"/>
        <v/>
      </c>
    </row>
    <row r="2757" spans="1:12" x14ac:dyDescent="0.8">
      <c r="A2757" s="74">
        <v>2756</v>
      </c>
      <c r="B2757" s="75">
        <v>308072.58035121835</v>
      </c>
      <c r="C2757" s="76">
        <v>34.15008033648347</v>
      </c>
      <c r="D2757" s="76">
        <v>25.294424332117092</v>
      </c>
      <c r="E2757" s="76">
        <v>610.68684021704939</v>
      </c>
      <c r="F2757" s="76">
        <v>39.269408811911482</v>
      </c>
      <c r="G2757" s="77">
        <v>2</v>
      </c>
      <c r="H2757" s="80">
        <f t="shared" si="172"/>
        <v>34.15008033648347</v>
      </c>
      <c r="I2757" s="80">
        <f t="shared" si="173"/>
        <v>1000</v>
      </c>
      <c r="K2757" s="80">
        <f t="shared" si="174"/>
        <v>0</v>
      </c>
      <c r="L2757" s="80" t="str">
        <f t="shared" si="175"/>
        <v/>
      </c>
    </row>
    <row r="2758" spans="1:12" x14ac:dyDescent="0.8">
      <c r="A2758" s="74">
        <v>2757</v>
      </c>
      <c r="B2758" s="75">
        <v>-215331.01421729568</v>
      </c>
      <c r="C2758" s="76">
        <v>24.736849262819106</v>
      </c>
      <c r="D2758" s="76">
        <v>24.328230370604494</v>
      </c>
      <c r="E2758" s="76">
        <v>449.8304969749355</v>
      </c>
      <c r="F2758" s="76">
        <v>42.651424398973496</v>
      </c>
      <c r="G2758" s="77">
        <v>3</v>
      </c>
      <c r="H2758" s="80">
        <f t="shared" si="172"/>
        <v>42.651424398973496</v>
      </c>
      <c r="I2758" s="80">
        <f t="shared" si="173"/>
        <v>449.8304969749355</v>
      </c>
      <c r="K2758" s="80">
        <f t="shared" si="174"/>
        <v>449.8304969749355</v>
      </c>
      <c r="L2758" s="80">
        <f t="shared" si="175"/>
        <v>449.8304969749355</v>
      </c>
    </row>
    <row r="2759" spans="1:12" x14ac:dyDescent="0.8">
      <c r="A2759" s="74">
        <v>2758</v>
      </c>
      <c r="B2759" s="75">
        <v>311644.57622317318</v>
      </c>
      <c r="C2759" s="76">
        <v>34.338943398594104</v>
      </c>
      <c r="D2759" s="76">
        <v>32.195223158554299</v>
      </c>
      <c r="E2759" s="76">
        <v>582.24289830560235</v>
      </c>
      <c r="F2759" s="76">
        <v>47.82288269734849</v>
      </c>
      <c r="G2759" s="77">
        <v>2</v>
      </c>
      <c r="H2759" s="80">
        <f t="shared" si="172"/>
        <v>34.338943398594104</v>
      </c>
      <c r="I2759" s="80">
        <f t="shared" si="173"/>
        <v>1000</v>
      </c>
      <c r="K2759" s="80">
        <f t="shared" si="174"/>
        <v>0</v>
      </c>
      <c r="L2759" s="80" t="str">
        <f t="shared" si="175"/>
        <v/>
      </c>
    </row>
    <row r="2760" spans="1:12" x14ac:dyDescent="0.8">
      <c r="A2760" s="74">
        <v>2759</v>
      </c>
      <c r="B2760" s="75">
        <v>402206.73401340819</v>
      </c>
      <c r="C2760" s="76">
        <v>32.662339253444927</v>
      </c>
      <c r="D2760" s="76">
        <v>24.665477903618552</v>
      </c>
      <c r="E2760" s="76">
        <v>502.12257065392856</v>
      </c>
      <c r="F2760" s="76">
        <v>33.75690105913997</v>
      </c>
      <c r="G2760" s="77">
        <v>2</v>
      </c>
      <c r="H2760" s="80">
        <f t="shared" si="172"/>
        <v>32.662339253444927</v>
      </c>
      <c r="I2760" s="80">
        <f t="shared" si="173"/>
        <v>1000</v>
      </c>
      <c r="K2760" s="80">
        <f t="shared" si="174"/>
        <v>0</v>
      </c>
      <c r="L2760" s="80" t="str">
        <f t="shared" si="175"/>
        <v/>
      </c>
    </row>
    <row r="2761" spans="1:12" x14ac:dyDescent="0.8">
      <c r="A2761" s="74">
        <v>2760</v>
      </c>
      <c r="B2761" s="75">
        <v>428453.15649432922</v>
      </c>
      <c r="C2761" s="76">
        <v>34.933023331233258</v>
      </c>
      <c r="D2761" s="76">
        <v>31.31420729751553</v>
      </c>
      <c r="E2761" s="76">
        <v>507.93128279305586</v>
      </c>
      <c r="F2761" s="76">
        <v>37.923212763064299</v>
      </c>
      <c r="G2761" s="77">
        <v>2</v>
      </c>
      <c r="H2761" s="80">
        <f t="shared" si="172"/>
        <v>34.933023331233258</v>
      </c>
      <c r="I2761" s="80">
        <f t="shared" si="173"/>
        <v>1000</v>
      </c>
      <c r="K2761" s="80">
        <f t="shared" si="174"/>
        <v>0</v>
      </c>
      <c r="L2761" s="80" t="str">
        <f t="shared" si="175"/>
        <v/>
      </c>
    </row>
    <row r="2762" spans="1:12" x14ac:dyDescent="0.8">
      <c r="A2762" s="74">
        <v>2761</v>
      </c>
      <c r="B2762" s="75">
        <v>678170.79728680057</v>
      </c>
      <c r="C2762" s="76">
        <v>25.791074489191963</v>
      </c>
      <c r="D2762" s="76">
        <v>31.883358580028911</v>
      </c>
      <c r="E2762" s="76">
        <v>583.77171803217925</v>
      </c>
      <c r="F2762" s="76">
        <v>40.299729136258861</v>
      </c>
      <c r="G2762" s="77">
        <v>2</v>
      </c>
      <c r="H2762" s="80">
        <f t="shared" si="172"/>
        <v>25.791074489191963</v>
      </c>
      <c r="I2762" s="80">
        <f t="shared" si="173"/>
        <v>1000</v>
      </c>
      <c r="K2762" s="80">
        <f t="shared" si="174"/>
        <v>0</v>
      </c>
      <c r="L2762" s="80" t="str">
        <f t="shared" si="175"/>
        <v/>
      </c>
    </row>
    <row r="2763" spans="1:12" x14ac:dyDescent="0.8">
      <c r="A2763" s="74">
        <v>2762</v>
      </c>
      <c r="B2763" s="75">
        <v>479378.08677211264</v>
      </c>
      <c r="C2763" s="76">
        <v>26.700312836922684</v>
      </c>
      <c r="D2763" s="76">
        <v>30.7741550295152</v>
      </c>
      <c r="E2763" s="76">
        <v>588.74687425169907</v>
      </c>
      <c r="F2763" s="76">
        <v>38.026664435690257</v>
      </c>
      <c r="G2763" s="77">
        <v>2</v>
      </c>
      <c r="H2763" s="80">
        <f t="shared" si="172"/>
        <v>26.700312836922684</v>
      </c>
      <c r="I2763" s="80">
        <f t="shared" si="173"/>
        <v>1000</v>
      </c>
      <c r="K2763" s="80">
        <f t="shared" si="174"/>
        <v>0</v>
      </c>
      <c r="L2763" s="80" t="str">
        <f t="shared" si="175"/>
        <v/>
      </c>
    </row>
    <row r="2764" spans="1:12" x14ac:dyDescent="0.8">
      <c r="A2764" s="74">
        <v>2763</v>
      </c>
      <c r="B2764" s="75">
        <v>312024.3579790378</v>
      </c>
      <c r="C2764" s="76">
        <v>33.914566232841317</v>
      </c>
      <c r="D2764" s="76">
        <v>24.960009556346137</v>
      </c>
      <c r="E2764" s="76">
        <v>543.87444536835574</v>
      </c>
      <c r="F2764" s="76">
        <v>29.578215032680717</v>
      </c>
      <c r="G2764" s="77">
        <v>2</v>
      </c>
      <c r="H2764" s="80">
        <f t="shared" si="172"/>
        <v>33.914566232841317</v>
      </c>
      <c r="I2764" s="80">
        <f t="shared" si="173"/>
        <v>1000</v>
      </c>
      <c r="K2764" s="80">
        <f t="shared" si="174"/>
        <v>0</v>
      </c>
      <c r="L2764" s="80" t="str">
        <f t="shared" si="175"/>
        <v/>
      </c>
    </row>
    <row r="2765" spans="1:12" x14ac:dyDescent="0.8">
      <c r="A2765" s="74">
        <v>2764</v>
      </c>
      <c r="B2765" s="75">
        <v>288231.16165982094</v>
      </c>
      <c r="C2765" s="76">
        <v>37.78134256013049</v>
      </c>
      <c r="D2765" s="76">
        <v>27.044713158329721</v>
      </c>
      <c r="E2765" s="76">
        <v>556.60373152714396</v>
      </c>
      <c r="F2765" s="76">
        <v>40.126534650033229</v>
      </c>
      <c r="G2765" s="77">
        <v>2</v>
      </c>
      <c r="H2765" s="80">
        <f t="shared" si="172"/>
        <v>37.78134256013049</v>
      </c>
      <c r="I2765" s="80">
        <f t="shared" si="173"/>
        <v>1000</v>
      </c>
      <c r="K2765" s="80">
        <f t="shared" si="174"/>
        <v>0</v>
      </c>
      <c r="L2765" s="80" t="str">
        <f t="shared" si="175"/>
        <v/>
      </c>
    </row>
    <row r="2766" spans="1:12" x14ac:dyDescent="0.8">
      <c r="A2766" s="74">
        <v>2765</v>
      </c>
      <c r="B2766" s="75">
        <v>-160139.93039159267</v>
      </c>
      <c r="C2766" s="76">
        <v>47.83701557091662</v>
      </c>
      <c r="D2766" s="76">
        <v>25.35193746784438</v>
      </c>
      <c r="E2766" s="76">
        <v>504.53507777574538</v>
      </c>
      <c r="F2766" s="76">
        <v>43.2427587512447</v>
      </c>
      <c r="G2766" s="77">
        <v>3</v>
      </c>
      <c r="H2766" s="80">
        <f t="shared" si="172"/>
        <v>43.2427587512447</v>
      </c>
      <c r="I2766" s="80">
        <f t="shared" si="173"/>
        <v>504.53507777574538</v>
      </c>
      <c r="K2766" s="80">
        <f t="shared" si="174"/>
        <v>504.53507777574538</v>
      </c>
      <c r="L2766" s="80">
        <f t="shared" si="175"/>
        <v>504.53507777574538</v>
      </c>
    </row>
    <row r="2767" spans="1:12" x14ac:dyDescent="0.8">
      <c r="A2767" s="74">
        <v>2766</v>
      </c>
      <c r="B2767" s="75">
        <v>384166.94309460139</v>
      </c>
      <c r="C2767" s="76">
        <v>35.797659653528612</v>
      </c>
      <c r="D2767" s="76">
        <v>24.071159065254246</v>
      </c>
      <c r="E2767" s="76">
        <v>568.28961685615718</v>
      </c>
      <c r="F2767" s="76">
        <v>47.87682430838899</v>
      </c>
      <c r="G2767" s="77">
        <v>2</v>
      </c>
      <c r="H2767" s="80">
        <f t="shared" si="172"/>
        <v>35.797659653528612</v>
      </c>
      <c r="I2767" s="80">
        <f t="shared" si="173"/>
        <v>1000</v>
      </c>
      <c r="K2767" s="80">
        <f t="shared" si="174"/>
        <v>0</v>
      </c>
      <c r="L2767" s="80" t="str">
        <f t="shared" si="175"/>
        <v/>
      </c>
    </row>
    <row r="2768" spans="1:12" x14ac:dyDescent="0.8">
      <c r="A2768" s="74">
        <v>2767</v>
      </c>
      <c r="B2768" s="75">
        <v>-44691.594207147835</v>
      </c>
      <c r="C2768" s="76">
        <v>25.705148900153056</v>
      </c>
      <c r="D2768" s="76">
        <v>29.165161370316483</v>
      </c>
      <c r="E2768" s="76">
        <v>632.39906018945805</v>
      </c>
      <c r="F2768" s="76">
        <v>40.278363586595397</v>
      </c>
      <c r="G2768" s="77">
        <v>3</v>
      </c>
      <c r="H2768" s="80">
        <f t="shared" si="172"/>
        <v>40.278363586595397</v>
      </c>
      <c r="I2768" s="80">
        <f t="shared" si="173"/>
        <v>632.39906018945805</v>
      </c>
      <c r="K2768" s="80">
        <f t="shared" si="174"/>
        <v>632.39906018945805</v>
      </c>
      <c r="L2768" s="80">
        <f t="shared" si="175"/>
        <v>632.39906018945805</v>
      </c>
    </row>
    <row r="2769" spans="1:12" x14ac:dyDescent="0.8">
      <c r="A2769" s="74">
        <v>2768</v>
      </c>
      <c r="B2769" s="75">
        <v>-141881.68679879792</v>
      </c>
      <c r="C2769" s="76">
        <v>42.771891701199401</v>
      </c>
      <c r="D2769" s="76">
        <v>29.089447653852574</v>
      </c>
      <c r="E2769" s="76">
        <v>718.48636307675281</v>
      </c>
      <c r="F2769" s="76">
        <v>46.272547302455635</v>
      </c>
      <c r="G2769" s="77">
        <v>3</v>
      </c>
      <c r="H2769" s="80">
        <f t="shared" si="172"/>
        <v>46.272547302455635</v>
      </c>
      <c r="I2769" s="80">
        <f t="shared" si="173"/>
        <v>718.48636307675281</v>
      </c>
      <c r="K2769" s="80">
        <f t="shared" si="174"/>
        <v>718.48636307675281</v>
      </c>
      <c r="L2769" s="80">
        <f t="shared" si="175"/>
        <v>718.48636307675281</v>
      </c>
    </row>
    <row r="2770" spans="1:12" x14ac:dyDescent="0.8">
      <c r="A2770" s="74">
        <v>2769</v>
      </c>
      <c r="B2770" s="75">
        <v>28658.120860655792</v>
      </c>
      <c r="C2770" s="76">
        <v>38.819304300635331</v>
      </c>
      <c r="D2770" s="76">
        <v>28.923361948461743</v>
      </c>
      <c r="E2770" s="76">
        <v>534.41800592687036</v>
      </c>
      <c r="F2770" s="76">
        <v>36.894928016761405</v>
      </c>
      <c r="G2770" s="77">
        <v>3</v>
      </c>
      <c r="H2770" s="80">
        <f t="shared" si="172"/>
        <v>36.894928016761405</v>
      </c>
      <c r="I2770" s="80">
        <f t="shared" si="173"/>
        <v>534.41800592687036</v>
      </c>
      <c r="K2770" s="80">
        <f t="shared" si="174"/>
        <v>534.41800592687036</v>
      </c>
      <c r="L2770" s="80">
        <f t="shared" si="175"/>
        <v>534.41800592687036</v>
      </c>
    </row>
    <row r="2771" spans="1:12" x14ac:dyDescent="0.8">
      <c r="A2771" s="74">
        <v>2770</v>
      </c>
      <c r="B2771" s="75">
        <v>378261.03226190014</v>
      </c>
      <c r="C2771" s="76">
        <v>29.508005261765803</v>
      </c>
      <c r="D2771" s="76">
        <v>22.522507131632743</v>
      </c>
      <c r="E2771" s="76">
        <v>728.7089656257225</v>
      </c>
      <c r="F2771" s="76">
        <v>49.27061613293219</v>
      </c>
      <c r="G2771" s="77">
        <v>2</v>
      </c>
      <c r="H2771" s="80">
        <f t="shared" si="172"/>
        <v>29.508005261765803</v>
      </c>
      <c r="I2771" s="80">
        <f t="shared" si="173"/>
        <v>1000</v>
      </c>
      <c r="K2771" s="80">
        <f t="shared" si="174"/>
        <v>0</v>
      </c>
      <c r="L2771" s="80" t="str">
        <f t="shared" si="175"/>
        <v/>
      </c>
    </row>
    <row r="2772" spans="1:12" x14ac:dyDescent="0.8">
      <c r="A2772" s="74">
        <v>2771</v>
      </c>
      <c r="B2772" s="75">
        <v>-247915.54160517338</v>
      </c>
      <c r="C2772" s="76">
        <v>35.058562583897327</v>
      </c>
      <c r="D2772" s="76">
        <v>24.70328644419407</v>
      </c>
      <c r="E2772" s="76">
        <v>489.34981293831822</v>
      </c>
      <c r="F2772" s="76">
        <v>49.046929453665705</v>
      </c>
      <c r="G2772" s="77">
        <v>3</v>
      </c>
      <c r="H2772" s="80">
        <f t="shared" si="172"/>
        <v>49.046929453665705</v>
      </c>
      <c r="I2772" s="80">
        <f t="shared" si="173"/>
        <v>489.34981293831822</v>
      </c>
      <c r="K2772" s="80">
        <f t="shared" si="174"/>
        <v>489.34981293831822</v>
      </c>
      <c r="L2772" s="80">
        <f t="shared" si="175"/>
        <v>489.34981293831822</v>
      </c>
    </row>
    <row r="2773" spans="1:12" x14ac:dyDescent="0.8">
      <c r="A2773" s="74">
        <v>2772</v>
      </c>
      <c r="B2773" s="75">
        <v>446742.60660434212</v>
      </c>
      <c r="C2773" s="76">
        <v>26.514525859788829</v>
      </c>
      <c r="D2773" s="76">
        <v>32.92451215491171</v>
      </c>
      <c r="E2773" s="76">
        <v>441.92568170965728</v>
      </c>
      <c r="F2773" s="76">
        <v>46.673611891118107</v>
      </c>
      <c r="G2773" s="77">
        <v>2</v>
      </c>
      <c r="H2773" s="80">
        <f t="shared" si="172"/>
        <v>26.514525859788829</v>
      </c>
      <c r="I2773" s="80">
        <f t="shared" si="173"/>
        <v>1000</v>
      </c>
      <c r="K2773" s="80">
        <f t="shared" si="174"/>
        <v>0</v>
      </c>
      <c r="L2773" s="80" t="str">
        <f t="shared" si="175"/>
        <v/>
      </c>
    </row>
    <row r="2774" spans="1:12" x14ac:dyDescent="0.8">
      <c r="A2774" s="74">
        <v>2773</v>
      </c>
      <c r="B2774" s="75">
        <v>376683.13528297609</v>
      </c>
      <c r="C2774" s="76">
        <v>37.508320259885949</v>
      </c>
      <c r="D2774" s="76">
        <v>33.102963906984463</v>
      </c>
      <c r="E2774" s="76">
        <v>470.50177993807335</v>
      </c>
      <c r="F2774" s="76">
        <v>41.219826066750272</v>
      </c>
      <c r="G2774" s="77">
        <v>1</v>
      </c>
      <c r="H2774" s="80">
        <f t="shared" si="172"/>
        <v>33.102963906984463</v>
      </c>
      <c r="I2774" s="80">
        <f t="shared" si="173"/>
        <v>1000</v>
      </c>
      <c r="K2774" s="80">
        <f t="shared" si="174"/>
        <v>0</v>
      </c>
      <c r="L2774" s="80" t="str">
        <f t="shared" si="175"/>
        <v/>
      </c>
    </row>
    <row r="2775" spans="1:12" x14ac:dyDescent="0.8">
      <c r="A2775" s="74">
        <v>2774</v>
      </c>
      <c r="B2775" s="75">
        <v>362238.12288244138</v>
      </c>
      <c r="C2775" s="76">
        <v>36.870749911915794</v>
      </c>
      <c r="D2775" s="76">
        <v>28.890692688334763</v>
      </c>
      <c r="E2775" s="76">
        <v>702.66704560666813</v>
      </c>
      <c r="F2775" s="76">
        <v>30.531634642817426</v>
      </c>
      <c r="G2775" s="77">
        <v>2</v>
      </c>
      <c r="H2775" s="80">
        <f t="shared" si="172"/>
        <v>36.870749911915794</v>
      </c>
      <c r="I2775" s="80">
        <f t="shared" si="173"/>
        <v>1000</v>
      </c>
      <c r="K2775" s="80">
        <f t="shared" si="174"/>
        <v>0</v>
      </c>
      <c r="L2775" s="80" t="str">
        <f t="shared" si="175"/>
        <v/>
      </c>
    </row>
    <row r="2776" spans="1:12" x14ac:dyDescent="0.8">
      <c r="A2776" s="74">
        <v>2775</v>
      </c>
      <c r="B2776" s="75">
        <v>319407.44902784284</v>
      </c>
      <c r="C2776" s="76">
        <v>35.344720074227695</v>
      </c>
      <c r="D2776" s="76">
        <v>28.5328362621451</v>
      </c>
      <c r="E2776" s="76">
        <v>532.5451627525448</v>
      </c>
      <c r="F2776" s="76">
        <v>48.651754338080067</v>
      </c>
      <c r="G2776" s="77">
        <v>2</v>
      </c>
      <c r="H2776" s="80">
        <f t="shared" si="172"/>
        <v>35.344720074227695</v>
      </c>
      <c r="I2776" s="80">
        <f t="shared" si="173"/>
        <v>1000</v>
      </c>
      <c r="K2776" s="80">
        <f t="shared" si="174"/>
        <v>0</v>
      </c>
      <c r="L2776" s="80" t="str">
        <f t="shared" si="175"/>
        <v/>
      </c>
    </row>
    <row r="2777" spans="1:12" x14ac:dyDescent="0.8">
      <c r="A2777" s="74">
        <v>2776</v>
      </c>
      <c r="B2777" s="75">
        <v>273455.47496424359</v>
      </c>
      <c r="C2777" s="76">
        <v>29.509648319854186</v>
      </c>
      <c r="D2777" s="76">
        <v>29.027790412112683</v>
      </c>
      <c r="E2777" s="76">
        <v>616.68546797108945</v>
      </c>
      <c r="F2777" s="76">
        <v>36.2215076075667</v>
      </c>
      <c r="G2777" s="77">
        <v>2</v>
      </c>
      <c r="H2777" s="80">
        <f t="shared" si="172"/>
        <v>29.509648319854186</v>
      </c>
      <c r="I2777" s="80">
        <f t="shared" si="173"/>
        <v>1000</v>
      </c>
      <c r="K2777" s="80">
        <f t="shared" si="174"/>
        <v>0</v>
      </c>
      <c r="L2777" s="80" t="str">
        <f t="shared" si="175"/>
        <v/>
      </c>
    </row>
    <row r="2778" spans="1:12" x14ac:dyDescent="0.8">
      <c r="A2778" s="74">
        <v>2777</v>
      </c>
      <c r="B2778" s="75">
        <v>-241466.42716434784</v>
      </c>
      <c r="C2778" s="76">
        <v>29.928239764887806</v>
      </c>
      <c r="D2778" s="76">
        <v>27.122490627306643</v>
      </c>
      <c r="E2778" s="76">
        <v>544.92278195513893</v>
      </c>
      <c r="F2778" s="76">
        <v>47.527176682993868</v>
      </c>
      <c r="G2778" s="77">
        <v>3</v>
      </c>
      <c r="H2778" s="80">
        <f t="shared" si="172"/>
        <v>47.527176682993868</v>
      </c>
      <c r="I2778" s="80">
        <f t="shared" si="173"/>
        <v>544.92278195513893</v>
      </c>
      <c r="K2778" s="80">
        <f t="shared" si="174"/>
        <v>544.92278195513893</v>
      </c>
      <c r="L2778" s="80">
        <f t="shared" si="175"/>
        <v>544.92278195513893</v>
      </c>
    </row>
    <row r="2779" spans="1:12" x14ac:dyDescent="0.8">
      <c r="A2779" s="74">
        <v>2778</v>
      </c>
      <c r="B2779" s="75">
        <v>618133.95324027934</v>
      </c>
      <c r="C2779" s="76">
        <v>33.981641760901354</v>
      </c>
      <c r="D2779" s="76">
        <v>28.454778340785467</v>
      </c>
      <c r="E2779" s="76">
        <v>625.63760911134614</v>
      </c>
      <c r="F2779" s="76">
        <v>30.85987349632433</v>
      </c>
      <c r="G2779" s="77">
        <v>1</v>
      </c>
      <c r="H2779" s="80">
        <f t="shared" si="172"/>
        <v>28.454778340785467</v>
      </c>
      <c r="I2779" s="80">
        <f t="shared" si="173"/>
        <v>1000</v>
      </c>
      <c r="K2779" s="80">
        <f t="shared" si="174"/>
        <v>0</v>
      </c>
      <c r="L2779" s="80" t="str">
        <f t="shared" si="175"/>
        <v/>
      </c>
    </row>
    <row r="2780" spans="1:12" x14ac:dyDescent="0.8">
      <c r="A2780" s="74">
        <v>2779</v>
      </c>
      <c r="B2780" s="75">
        <v>165037.68855446065</v>
      </c>
      <c r="C2780" s="76">
        <v>39.334151248310711</v>
      </c>
      <c r="D2780" s="76">
        <v>29.305856213762894</v>
      </c>
      <c r="E2780" s="76">
        <v>523.36178684123797</v>
      </c>
      <c r="F2780" s="76">
        <v>41.185256972440932</v>
      </c>
      <c r="G2780" s="77">
        <v>2</v>
      </c>
      <c r="H2780" s="80">
        <f t="shared" si="172"/>
        <v>39.334151248310711</v>
      </c>
      <c r="I2780" s="80">
        <f t="shared" si="173"/>
        <v>1000</v>
      </c>
      <c r="K2780" s="80">
        <f t="shared" si="174"/>
        <v>0</v>
      </c>
      <c r="L2780" s="80" t="str">
        <f t="shared" si="175"/>
        <v/>
      </c>
    </row>
    <row r="2781" spans="1:12" x14ac:dyDescent="0.8">
      <c r="A2781" s="74">
        <v>2780</v>
      </c>
      <c r="B2781" s="75">
        <v>438661.6714223139</v>
      </c>
      <c r="C2781" s="76">
        <v>27.887445486114345</v>
      </c>
      <c r="D2781" s="76">
        <v>31.055746432961808</v>
      </c>
      <c r="E2781" s="76">
        <v>546.91261481205413</v>
      </c>
      <c r="F2781" s="76">
        <v>37.212845801512614</v>
      </c>
      <c r="G2781" s="77">
        <v>2</v>
      </c>
      <c r="H2781" s="80">
        <f t="shared" si="172"/>
        <v>27.887445486114345</v>
      </c>
      <c r="I2781" s="80">
        <f t="shared" si="173"/>
        <v>1000</v>
      </c>
      <c r="K2781" s="80">
        <f t="shared" si="174"/>
        <v>0</v>
      </c>
      <c r="L2781" s="80" t="str">
        <f t="shared" si="175"/>
        <v/>
      </c>
    </row>
    <row r="2782" spans="1:12" x14ac:dyDescent="0.8">
      <c r="A2782" s="74">
        <v>2781</v>
      </c>
      <c r="B2782" s="75">
        <v>-148429.01632236992</v>
      </c>
      <c r="C2782" s="76">
        <v>37.100358621955046</v>
      </c>
      <c r="D2782" s="76">
        <v>28.102703878389818</v>
      </c>
      <c r="E2782" s="76">
        <v>512.65030120220445</v>
      </c>
      <c r="F2782" s="76">
        <v>41.408922904946451</v>
      </c>
      <c r="G2782" s="77">
        <v>3</v>
      </c>
      <c r="H2782" s="80">
        <f t="shared" si="172"/>
        <v>41.408922904946451</v>
      </c>
      <c r="I2782" s="80">
        <f t="shared" si="173"/>
        <v>512.65030120220445</v>
      </c>
      <c r="K2782" s="80">
        <f t="shared" si="174"/>
        <v>512.65030120220445</v>
      </c>
      <c r="L2782" s="80">
        <f t="shared" si="175"/>
        <v>512.65030120220445</v>
      </c>
    </row>
    <row r="2783" spans="1:12" x14ac:dyDescent="0.8">
      <c r="A2783" s="74">
        <v>2782</v>
      </c>
      <c r="B2783" s="75">
        <v>-167938.37033444364</v>
      </c>
      <c r="C2783" s="76">
        <v>44.223016144274638</v>
      </c>
      <c r="D2783" s="76">
        <v>21.51256418470556</v>
      </c>
      <c r="E2783" s="76">
        <v>536.9440540195169</v>
      </c>
      <c r="F2783" s="76">
        <v>43.34028756046024</v>
      </c>
      <c r="G2783" s="77">
        <v>3</v>
      </c>
      <c r="H2783" s="80">
        <f t="shared" si="172"/>
        <v>43.34028756046024</v>
      </c>
      <c r="I2783" s="80">
        <f t="shared" si="173"/>
        <v>536.9440540195169</v>
      </c>
      <c r="K2783" s="80">
        <f t="shared" si="174"/>
        <v>536.9440540195169</v>
      </c>
      <c r="L2783" s="80">
        <f t="shared" si="175"/>
        <v>536.9440540195169</v>
      </c>
    </row>
    <row r="2784" spans="1:12" x14ac:dyDescent="0.8">
      <c r="A2784" s="74">
        <v>2783</v>
      </c>
      <c r="B2784" s="75">
        <v>-196952.96174737252</v>
      </c>
      <c r="C2784" s="76">
        <v>33.62616857316263</v>
      </c>
      <c r="D2784" s="76">
        <v>30.552974623977054</v>
      </c>
      <c r="E2784" s="76">
        <v>564.85977550699374</v>
      </c>
      <c r="F2784" s="76">
        <v>44.147384250364297</v>
      </c>
      <c r="G2784" s="77">
        <v>3</v>
      </c>
      <c r="H2784" s="80">
        <f t="shared" si="172"/>
        <v>44.147384250364297</v>
      </c>
      <c r="I2784" s="80">
        <f t="shared" si="173"/>
        <v>564.85977550699374</v>
      </c>
      <c r="K2784" s="80">
        <f t="shared" si="174"/>
        <v>564.85977550699374</v>
      </c>
      <c r="L2784" s="80">
        <f t="shared" si="175"/>
        <v>564.85977550699374</v>
      </c>
    </row>
    <row r="2785" spans="1:12" x14ac:dyDescent="0.8">
      <c r="A2785" s="74">
        <v>2784</v>
      </c>
      <c r="B2785" s="75">
        <v>-146824.33914683759</v>
      </c>
      <c r="C2785" s="76">
        <v>42.939288266183524</v>
      </c>
      <c r="D2785" s="76">
        <v>25.672435303378808</v>
      </c>
      <c r="E2785" s="76">
        <v>470.88681815772372</v>
      </c>
      <c r="F2785" s="76">
        <v>38.560447708445352</v>
      </c>
      <c r="G2785" s="77">
        <v>2</v>
      </c>
      <c r="H2785" s="80">
        <f t="shared" si="172"/>
        <v>42.939288266183524</v>
      </c>
      <c r="I2785" s="80">
        <f t="shared" si="173"/>
        <v>1000</v>
      </c>
      <c r="K2785" s="80">
        <f t="shared" si="174"/>
        <v>0</v>
      </c>
      <c r="L2785" s="80" t="str">
        <f t="shared" si="175"/>
        <v/>
      </c>
    </row>
    <row r="2786" spans="1:12" x14ac:dyDescent="0.8">
      <c r="A2786" s="74">
        <v>2785</v>
      </c>
      <c r="B2786" s="75">
        <v>-77169.355761412298</v>
      </c>
      <c r="C2786" s="76">
        <v>34.470873770599212</v>
      </c>
      <c r="D2786" s="76">
        <v>28.315997024468466</v>
      </c>
      <c r="E2786" s="76">
        <v>480.97155077992613</v>
      </c>
      <c r="F2786" s="76">
        <v>39.552295652087068</v>
      </c>
      <c r="G2786" s="77">
        <v>3</v>
      </c>
      <c r="H2786" s="80">
        <f t="shared" si="172"/>
        <v>39.552295652087068</v>
      </c>
      <c r="I2786" s="80">
        <f t="shared" si="173"/>
        <v>480.97155077992613</v>
      </c>
      <c r="K2786" s="80">
        <f t="shared" si="174"/>
        <v>480.97155077992613</v>
      </c>
      <c r="L2786" s="80">
        <f t="shared" si="175"/>
        <v>480.97155077992613</v>
      </c>
    </row>
    <row r="2787" spans="1:12" x14ac:dyDescent="0.8">
      <c r="A2787" s="74">
        <v>2786</v>
      </c>
      <c r="B2787" s="75">
        <v>381047.97538228286</v>
      </c>
      <c r="C2787" s="76">
        <v>30.639889915636157</v>
      </c>
      <c r="D2787" s="76">
        <v>33.494306052937397</v>
      </c>
      <c r="E2787" s="76">
        <v>653.19001125323507</v>
      </c>
      <c r="F2787" s="76">
        <v>41.703045791447025</v>
      </c>
      <c r="G2787" s="77">
        <v>1</v>
      </c>
      <c r="H2787" s="80">
        <f t="shared" si="172"/>
        <v>33.494306052937397</v>
      </c>
      <c r="I2787" s="80">
        <f t="shared" si="173"/>
        <v>1000</v>
      </c>
      <c r="K2787" s="80">
        <f t="shared" si="174"/>
        <v>0</v>
      </c>
      <c r="L2787" s="80" t="str">
        <f t="shared" si="175"/>
        <v/>
      </c>
    </row>
    <row r="2788" spans="1:12" x14ac:dyDescent="0.8">
      <c r="A2788" s="74">
        <v>2787</v>
      </c>
      <c r="B2788" s="75">
        <v>569721.33351215417</v>
      </c>
      <c r="C2788" s="76">
        <v>25.187132218828008</v>
      </c>
      <c r="D2788" s="76">
        <v>27.933849523288764</v>
      </c>
      <c r="E2788" s="76">
        <v>561.41660638373673</v>
      </c>
      <c r="F2788" s="76">
        <v>41.951335876289413</v>
      </c>
      <c r="G2788" s="77">
        <v>2</v>
      </c>
      <c r="H2788" s="80">
        <f t="shared" si="172"/>
        <v>25.187132218828008</v>
      </c>
      <c r="I2788" s="80">
        <f t="shared" si="173"/>
        <v>1000</v>
      </c>
      <c r="K2788" s="80">
        <f t="shared" si="174"/>
        <v>0</v>
      </c>
      <c r="L2788" s="80" t="str">
        <f t="shared" si="175"/>
        <v/>
      </c>
    </row>
    <row r="2789" spans="1:12" x14ac:dyDescent="0.8">
      <c r="A2789" s="74">
        <v>2788</v>
      </c>
      <c r="B2789" s="75">
        <v>345206.55482302001</v>
      </c>
      <c r="C2789" s="76">
        <v>35.027003132398931</v>
      </c>
      <c r="D2789" s="76">
        <v>26.274758347371858</v>
      </c>
      <c r="E2789" s="76">
        <v>591.11811543642739</v>
      </c>
      <c r="F2789" s="76">
        <v>45.900884178595497</v>
      </c>
      <c r="G2789" s="77">
        <v>2</v>
      </c>
      <c r="H2789" s="80">
        <f t="shared" si="172"/>
        <v>35.027003132398931</v>
      </c>
      <c r="I2789" s="80">
        <f t="shared" si="173"/>
        <v>1000</v>
      </c>
      <c r="K2789" s="80">
        <f t="shared" si="174"/>
        <v>0</v>
      </c>
      <c r="L2789" s="80" t="str">
        <f t="shared" si="175"/>
        <v/>
      </c>
    </row>
    <row r="2790" spans="1:12" x14ac:dyDescent="0.8">
      <c r="A2790" s="74">
        <v>2789</v>
      </c>
      <c r="B2790" s="75">
        <v>37438.104586376576</v>
      </c>
      <c r="C2790" s="76">
        <v>40.472862387668428</v>
      </c>
      <c r="D2790" s="76">
        <v>23.294211045344884</v>
      </c>
      <c r="E2790" s="76">
        <v>570.71364001568327</v>
      </c>
      <c r="F2790" s="76">
        <v>45.036893762108278</v>
      </c>
      <c r="G2790" s="77">
        <v>2</v>
      </c>
      <c r="H2790" s="80">
        <f t="shared" si="172"/>
        <v>40.472862387668428</v>
      </c>
      <c r="I2790" s="80">
        <f t="shared" si="173"/>
        <v>1000</v>
      </c>
      <c r="K2790" s="80">
        <f t="shared" si="174"/>
        <v>0</v>
      </c>
      <c r="L2790" s="80" t="str">
        <f t="shared" si="175"/>
        <v/>
      </c>
    </row>
    <row r="2791" spans="1:12" x14ac:dyDescent="0.8">
      <c r="A2791" s="74">
        <v>2790</v>
      </c>
      <c r="B2791" s="75">
        <v>231778.98935985705</v>
      </c>
      <c r="C2791" s="76">
        <v>30.930126075701999</v>
      </c>
      <c r="D2791" s="76">
        <v>33.314058641064598</v>
      </c>
      <c r="E2791" s="76">
        <v>422.96054236602419</v>
      </c>
      <c r="F2791" s="76">
        <v>41.76057043824111</v>
      </c>
      <c r="G2791" s="77">
        <v>1</v>
      </c>
      <c r="H2791" s="80">
        <f t="shared" si="172"/>
        <v>33.314058641064598</v>
      </c>
      <c r="I2791" s="80">
        <f t="shared" si="173"/>
        <v>1000</v>
      </c>
      <c r="K2791" s="80">
        <f t="shared" si="174"/>
        <v>0</v>
      </c>
      <c r="L2791" s="80" t="str">
        <f t="shared" si="175"/>
        <v/>
      </c>
    </row>
    <row r="2792" spans="1:12" x14ac:dyDescent="0.8">
      <c r="A2792" s="74">
        <v>2791</v>
      </c>
      <c r="B2792" s="75">
        <v>-7374.9362772037275</v>
      </c>
      <c r="C2792" s="76">
        <v>33.75036393336336</v>
      </c>
      <c r="D2792" s="76">
        <v>27.927992205006802</v>
      </c>
      <c r="E2792" s="76">
        <v>482.90029408373795</v>
      </c>
      <c r="F2792" s="76">
        <v>33.25006632338841</v>
      </c>
      <c r="G2792" s="77">
        <v>3</v>
      </c>
      <c r="H2792" s="80">
        <f t="shared" si="172"/>
        <v>33.25006632338841</v>
      </c>
      <c r="I2792" s="80">
        <f t="shared" si="173"/>
        <v>482.90029408373795</v>
      </c>
      <c r="K2792" s="80">
        <f t="shared" si="174"/>
        <v>482.90029408373795</v>
      </c>
      <c r="L2792" s="80">
        <f t="shared" si="175"/>
        <v>482.90029408373795</v>
      </c>
    </row>
    <row r="2793" spans="1:12" x14ac:dyDescent="0.8">
      <c r="A2793" s="74">
        <v>2792</v>
      </c>
      <c r="B2793" s="75">
        <v>255527.12274538889</v>
      </c>
      <c r="C2793" s="76">
        <v>36.680021047726989</v>
      </c>
      <c r="D2793" s="76">
        <v>30.020269397066272</v>
      </c>
      <c r="E2793" s="76">
        <v>733.69911571399336</v>
      </c>
      <c r="F2793" s="76">
        <v>39.702368867197364</v>
      </c>
      <c r="G2793" s="77">
        <v>2</v>
      </c>
      <c r="H2793" s="80">
        <f t="shared" si="172"/>
        <v>36.680021047726989</v>
      </c>
      <c r="I2793" s="80">
        <f t="shared" si="173"/>
        <v>1000</v>
      </c>
      <c r="K2793" s="80">
        <f t="shared" si="174"/>
        <v>0</v>
      </c>
      <c r="L2793" s="80" t="str">
        <f t="shared" si="175"/>
        <v/>
      </c>
    </row>
    <row r="2794" spans="1:12" x14ac:dyDescent="0.8">
      <c r="A2794" s="74">
        <v>2793</v>
      </c>
      <c r="B2794" s="75">
        <v>373470.24865082279</v>
      </c>
      <c r="C2794" s="76">
        <v>31.497465887054624</v>
      </c>
      <c r="D2794" s="76">
        <v>31.372592315186267</v>
      </c>
      <c r="E2794" s="76">
        <v>496.84553835033239</v>
      </c>
      <c r="F2794" s="76">
        <v>44.816920289666491</v>
      </c>
      <c r="G2794" s="77">
        <v>2</v>
      </c>
      <c r="H2794" s="80">
        <f t="shared" si="172"/>
        <v>31.497465887054624</v>
      </c>
      <c r="I2794" s="80">
        <f t="shared" si="173"/>
        <v>1000</v>
      </c>
      <c r="K2794" s="80">
        <f t="shared" si="174"/>
        <v>0</v>
      </c>
      <c r="L2794" s="80" t="str">
        <f t="shared" si="175"/>
        <v/>
      </c>
    </row>
    <row r="2795" spans="1:12" x14ac:dyDescent="0.8">
      <c r="A2795" s="74">
        <v>2794</v>
      </c>
      <c r="B2795" s="75">
        <v>83084.182718575466</v>
      </c>
      <c r="C2795" s="76">
        <v>40.045525194891155</v>
      </c>
      <c r="D2795" s="76">
        <v>29.061298513913322</v>
      </c>
      <c r="E2795" s="76">
        <v>534.359310705913</v>
      </c>
      <c r="F2795" s="76">
        <v>45.98791564749969</v>
      </c>
      <c r="G2795" s="77">
        <v>2</v>
      </c>
      <c r="H2795" s="80">
        <f t="shared" si="172"/>
        <v>40.045525194891155</v>
      </c>
      <c r="I2795" s="80">
        <f t="shared" si="173"/>
        <v>1000</v>
      </c>
      <c r="K2795" s="80">
        <f t="shared" si="174"/>
        <v>0</v>
      </c>
      <c r="L2795" s="80" t="str">
        <f t="shared" si="175"/>
        <v/>
      </c>
    </row>
    <row r="2796" spans="1:12" x14ac:dyDescent="0.8">
      <c r="A2796" s="74">
        <v>2795</v>
      </c>
      <c r="B2796" s="75">
        <v>-167607.54602641822</v>
      </c>
      <c r="C2796" s="76">
        <v>35.516795115676615</v>
      </c>
      <c r="D2796" s="76">
        <v>23.709331963494286</v>
      </c>
      <c r="E2796" s="76">
        <v>645.50200402146356</v>
      </c>
      <c r="F2796" s="76">
        <v>46.201251167532654</v>
      </c>
      <c r="G2796" s="77">
        <v>3</v>
      </c>
      <c r="H2796" s="80">
        <f t="shared" si="172"/>
        <v>46.201251167532654</v>
      </c>
      <c r="I2796" s="80">
        <f t="shared" si="173"/>
        <v>645.50200402146356</v>
      </c>
      <c r="K2796" s="80">
        <f t="shared" si="174"/>
        <v>645.50200402146356</v>
      </c>
      <c r="L2796" s="80">
        <f t="shared" si="175"/>
        <v>645.50200402146356</v>
      </c>
    </row>
    <row r="2797" spans="1:12" x14ac:dyDescent="0.8">
      <c r="A2797" s="74">
        <v>2796</v>
      </c>
      <c r="B2797" s="75">
        <v>355331.34035289101</v>
      </c>
      <c r="C2797" s="76">
        <v>33.4235228638032</v>
      </c>
      <c r="D2797" s="76">
        <v>25.839902625340855</v>
      </c>
      <c r="E2797" s="76">
        <v>561.53133666986821</v>
      </c>
      <c r="F2797" s="76">
        <v>36.353035704263895</v>
      </c>
      <c r="G2797" s="77">
        <v>2</v>
      </c>
      <c r="H2797" s="80">
        <f t="shared" si="172"/>
        <v>33.4235228638032</v>
      </c>
      <c r="I2797" s="80">
        <f t="shared" si="173"/>
        <v>1000</v>
      </c>
      <c r="K2797" s="80">
        <f t="shared" si="174"/>
        <v>0</v>
      </c>
      <c r="L2797" s="80" t="str">
        <f t="shared" si="175"/>
        <v/>
      </c>
    </row>
    <row r="2798" spans="1:12" x14ac:dyDescent="0.8">
      <c r="A2798" s="74">
        <v>2797</v>
      </c>
      <c r="B2798" s="75">
        <v>495053.1544701471</v>
      </c>
      <c r="C2798" s="76">
        <v>26.798975740664076</v>
      </c>
      <c r="D2798" s="76">
        <v>27.57387867213475</v>
      </c>
      <c r="E2798" s="76">
        <v>495.33605609143603</v>
      </c>
      <c r="F2798" s="76">
        <v>42.47647167620579</v>
      </c>
      <c r="G2798" s="77">
        <v>2</v>
      </c>
      <c r="H2798" s="80">
        <f t="shared" si="172"/>
        <v>26.798975740664076</v>
      </c>
      <c r="I2798" s="80">
        <f t="shared" si="173"/>
        <v>1000</v>
      </c>
      <c r="K2798" s="80">
        <f t="shared" si="174"/>
        <v>0</v>
      </c>
      <c r="L2798" s="80" t="str">
        <f t="shared" si="175"/>
        <v/>
      </c>
    </row>
    <row r="2799" spans="1:12" x14ac:dyDescent="0.8">
      <c r="A2799" s="74">
        <v>2798</v>
      </c>
      <c r="B2799" s="75">
        <v>28058.132534303935</v>
      </c>
      <c r="C2799" s="76">
        <v>24.218863224435694</v>
      </c>
      <c r="D2799" s="76">
        <v>28.450329689358863</v>
      </c>
      <c r="E2799" s="76">
        <v>605.12740250902448</v>
      </c>
      <c r="F2799" s="76">
        <v>35.622636621824469</v>
      </c>
      <c r="G2799" s="77">
        <v>3</v>
      </c>
      <c r="H2799" s="80">
        <f t="shared" si="172"/>
        <v>35.622636621824469</v>
      </c>
      <c r="I2799" s="80">
        <f t="shared" si="173"/>
        <v>605.12740250902448</v>
      </c>
      <c r="K2799" s="80">
        <f t="shared" si="174"/>
        <v>605.12740250902448</v>
      </c>
      <c r="L2799" s="80">
        <f t="shared" si="175"/>
        <v>605.12740250902448</v>
      </c>
    </row>
    <row r="2800" spans="1:12" x14ac:dyDescent="0.8">
      <c r="A2800" s="74">
        <v>2799</v>
      </c>
      <c r="B2800" s="75">
        <v>496710.18522250699</v>
      </c>
      <c r="C2800" s="76">
        <v>31.023643799366049</v>
      </c>
      <c r="D2800" s="76">
        <v>22.906908398857571</v>
      </c>
      <c r="E2800" s="76">
        <v>533.62946453351606</v>
      </c>
      <c r="F2800" s="76">
        <v>39.807073087703621</v>
      </c>
      <c r="G2800" s="77">
        <v>2</v>
      </c>
      <c r="H2800" s="80">
        <f t="shared" si="172"/>
        <v>31.023643799366049</v>
      </c>
      <c r="I2800" s="80">
        <f t="shared" si="173"/>
        <v>1000</v>
      </c>
      <c r="K2800" s="80">
        <f t="shared" si="174"/>
        <v>0</v>
      </c>
      <c r="L2800" s="80" t="str">
        <f t="shared" si="175"/>
        <v/>
      </c>
    </row>
    <row r="2801" spans="1:12" x14ac:dyDescent="0.8">
      <c r="A2801" s="74">
        <v>2800</v>
      </c>
      <c r="B2801" s="75">
        <v>489318.72924444568</v>
      </c>
      <c r="C2801" s="76">
        <v>26.004785636193283</v>
      </c>
      <c r="D2801" s="76">
        <v>26.41014203787865</v>
      </c>
      <c r="E2801" s="76">
        <v>764.71982465001645</v>
      </c>
      <c r="F2801" s="76">
        <v>48.747690355054175</v>
      </c>
      <c r="G2801" s="77">
        <v>1</v>
      </c>
      <c r="H2801" s="80">
        <f t="shared" si="172"/>
        <v>26.41014203787865</v>
      </c>
      <c r="I2801" s="80">
        <f t="shared" si="173"/>
        <v>1000</v>
      </c>
      <c r="K2801" s="80">
        <f t="shared" si="174"/>
        <v>0</v>
      </c>
      <c r="L2801" s="80" t="str">
        <f t="shared" si="175"/>
        <v/>
      </c>
    </row>
    <row r="2802" spans="1:12" x14ac:dyDescent="0.8">
      <c r="A2802" s="74">
        <v>2801</v>
      </c>
      <c r="B2802" s="75">
        <v>359413.82286670245</v>
      </c>
      <c r="C2802" s="76">
        <v>33.497023535126466</v>
      </c>
      <c r="D2802" s="76">
        <v>28.230233575486793</v>
      </c>
      <c r="E2802" s="76">
        <v>512.0695791526648</v>
      </c>
      <c r="F2802" s="76">
        <v>35.664347159532269</v>
      </c>
      <c r="G2802" s="77">
        <v>2</v>
      </c>
      <c r="H2802" s="80">
        <f t="shared" si="172"/>
        <v>33.497023535126466</v>
      </c>
      <c r="I2802" s="80">
        <f t="shared" si="173"/>
        <v>1000</v>
      </c>
      <c r="K2802" s="80">
        <f t="shared" si="174"/>
        <v>0</v>
      </c>
      <c r="L2802" s="80" t="str">
        <f t="shared" si="175"/>
        <v/>
      </c>
    </row>
    <row r="2803" spans="1:12" x14ac:dyDescent="0.8">
      <c r="A2803" s="74">
        <v>2802</v>
      </c>
      <c r="B2803" s="75">
        <v>-27510.74421933922</v>
      </c>
      <c r="C2803" s="76">
        <v>37.40611883745936</v>
      </c>
      <c r="D2803" s="76">
        <v>26.151845201512515</v>
      </c>
      <c r="E2803" s="76">
        <v>586.45701873871792</v>
      </c>
      <c r="F2803" s="76">
        <v>37.948427946650838</v>
      </c>
      <c r="G2803" s="77">
        <v>3</v>
      </c>
      <c r="H2803" s="80">
        <f t="shared" si="172"/>
        <v>37.948427946650838</v>
      </c>
      <c r="I2803" s="80">
        <f t="shared" si="173"/>
        <v>586.45701873871792</v>
      </c>
      <c r="K2803" s="80">
        <f t="shared" si="174"/>
        <v>586.45701873871792</v>
      </c>
      <c r="L2803" s="80">
        <f t="shared" si="175"/>
        <v>586.45701873871792</v>
      </c>
    </row>
    <row r="2804" spans="1:12" x14ac:dyDescent="0.8">
      <c r="A2804" s="74">
        <v>2803</v>
      </c>
      <c r="B2804" s="75">
        <v>-92561.135385108413</v>
      </c>
      <c r="C2804" s="76">
        <v>48.205947071347595</v>
      </c>
      <c r="D2804" s="76">
        <v>26.589158667097792</v>
      </c>
      <c r="E2804" s="76">
        <v>542.86835434497357</v>
      </c>
      <c r="F2804" s="76">
        <v>38.024249328761208</v>
      </c>
      <c r="G2804" s="77">
        <v>2</v>
      </c>
      <c r="H2804" s="80">
        <f t="shared" si="172"/>
        <v>48.205947071347595</v>
      </c>
      <c r="I2804" s="80">
        <f t="shared" si="173"/>
        <v>1000</v>
      </c>
      <c r="K2804" s="80">
        <f t="shared" si="174"/>
        <v>0</v>
      </c>
      <c r="L2804" s="80" t="str">
        <f t="shared" si="175"/>
        <v/>
      </c>
    </row>
    <row r="2805" spans="1:12" x14ac:dyDescent="0.8">
      <c r="A2805" s="74">
        <v>2804</v>
      </c>
      <c r="B2805" s="75">
        <v>186448.25811290089</v>
      </c>
      <c r="C2805" s="76">
        <v>31.379769512154901</v>
      </c>
      <c r="D2805" s="76">
        <v>24.811940810049347</v>
      </c>
      <c r="E2805" s="76">
        <v>437.76660537760591</v>
      </c>
      <c r="F2805" s="76">
        <v>42.382741852342988</v>
      </c>
      <c r="G2805" s="77">
        <v>2</v>
      </c>
      <c r="H2805" s="80">
        <f t="shared" si="172"/>
        <v>31.379769512154901</v>
      </c>
      <c r="I2805" s="80">
        <f t="shared" si="173"/>
        <v>1000</v>
      </c>
      <c r="K2805" s="80">
        <f t="shared" si="174"/>
        <v>0</v>
      </c>
      <c r="L2805" s="80" t="str">
        <f t="shared" si="175"/>
        <v/>
      </c>
    </row>
    <row r="2806" spans="1:12" x14ac:dyDescent="0.8">
      <c r="A2806" s="74">
        <v>2805</v>
      </c>
      <c r="B2806" s="75">
        <v>429684.98991066404</v>
      </c>
      <c r="C2806" s="76">
        <v>27.673936618754681</v>
      </c>
      <c r="D2806" s="76">
        <v>25.702150827236412</v>
      </c>
      <c r="E2806" s="76">
        <v>491.23718745851022</v>
      </c>
      <c r="F2806" s="76">
        <v>52.071338047989478</v>
      </c>
      <c r="G2806" s="77">
        <v>2</v>
      </c>
      <c r="H2806" s="80">
        <f t="shared" si="172"/>
        <v>27.673936618754681</v>
      </c>
      <c r="I2806" s="80">
        <f t="shared" si="173"/>
        <v>1000</v>
      </c>
      <c r="K2806" s="80">
        <f t="shared" si="174"/>
        <v>0</v>
      </c>
      <c r="L2806" s="80" t="str">
        <f t="shared" si="175"/>
        <v/>
      </c>
    </row>
    <row r="2807" spans="1:12" x14ac:dyDescent="0.8">
      <c r="A2807" s="74">
        <v>2806</v>
      </c>
      <c r="B2807" s="75">
        <v>368003.46102233417</v>
      </c>
      <c r="C2807" s="76">
        <v>35.97806318238645</v>
      </c>
      <c r="D2807" s="76">
        <v>22.10101917307135</v>
      </c>
      <c r="E2807" s="76">
        <v>699.01235609383662</v>
      </c>
      <c r="F2807" s="76">
        <v>51.065346493736691</v>
      </c>
      <c r="G2807" s="77">
        <v>2</v>
      </c>
      <c r="H2807" s="80">
        <f t="shared" si="172"/>
        <v>35.97806318238645</v>
      </c>
      <c r="I2807" s="80">
        <f t="shared" si="173"/>
        <v>1000</v>
      </c>
      <c r="K2807" s="80">
        <f t="shared" si="174"/>
        <v>0</v>
      </c>
      <c r="L2807" s="80" t="str">
        <f t="shared" si="175"/>
        <v/>
      </c>
    </row>
    <row r="2808" spans="1:12" x14ac:dyDescent="0.8">
      <c r="A2808" s="74">
        <v>2807</v>
      </c>
      <c r="B2808" s="75">
        <v>488371.63653431833</v>
      </c>
      <c r="C2808" s="76">
        <v>39.103799005985131</v>
      </c>
      <c r="D2808" s="76">
        <v>28.167187222654832</v>
      </c>
      <c r="E2808" s="76">
        <v>466.49177641054757</v>
      </c>
      <c r="F2808" s="76">
        <v>33.868727010064283</v>
      </c>
      <c r="G2808" s="77">
        <v>1</v>
      </c>
      <c r="H2808" s="80">
        <f t="shared" si="172"/>
        <v>28.167187222654832</v>
      </c>
      <c r="I2808" s="80">
        <f t="shared" si="173"/>
        <v>1000</v>
      </c>
      <c r="K2808" s="80">
        <f t="shared" si="174"/>
        <v>0</v>
      </c>
      <c r="L2808" s="80" t="str">
        <f t="shared" si="175"/>
        <v/>
      </c>
    </row>
    <row r="2809" spans="1:12" x14ac:dyDescent="0.8">
      <c r="A2809" s="74">
        <v>2808</v>
      </c>
      <c r="B2809" s="75">
        <v>252321.15245376644</v>
      </c>
      <c r="C2809" s="76">
        <v>39.731027073452019</v>
      </c>
      <c r="D2809" s="76">
        <v>22.833358241785028</v>
      </c>
      <c r="E2809" s="76">
        <v>460.21246870002489</v>
      </c>
      <c r="F2809" s="76">
        <v>37.353283547484381</v>
      </c>
      <c r="G2809" s="77">
        <v>2</v>
      </c>
      <c r="H2809" s="80">
        <f t="shared" si="172"/>
        <v>39.731027073452019</v>
      </c>
      <c r="I2809" s="80">
        <f t="shared" si="173"/>
        <v>1000</v>
      </c>
      <c r="K2809" s="80">
        <f t="shared" si="174"/>
        <v>0</v>
      </c>
      <c r="L2809" s="80" t="str">
        <f t="shared" si="175"/>
        <v/>
      </c>
    </row>
    <row r="2810" spans="1:12" x14ac:dyDescent="0.8">
      <c r="A2810" s="74">
        <v>2809</v>
      </c>
      <c r="B2810" s="75">
        <v>-60065.226104465779</v>
      </c>
      <c r="C2810" s="76">
        <v>47.456573382483555</v>
      </c>
      <c r="D2810" s="76">
        <v>27.002366444173401</v>
      </c>
      <c r="E2810" s="76">
        <v>495.98062068756587</v>
      </c>
      <c r="F2810" s="76">
        <v>37.082508715581454</v>
      </c>
      <c r="G2810" s="77">
        <v>2</v>
      </c>
      <c r="H2810" s="80">
        <f t="shared" si="172"/>
        <v>47.456573382483555</v>
      </c>
      <c r="I2810" s="80">
        <f t="shared" si="173"/>
        <v>1000</v>
      </c>
      <c r="K2810" s="80">
        <f t="shared" si="174"/>
        <v>0</v>
      </c>
      <c r="L2810" s="80" t="str">
        <f t="shared" si="175"/>
        <v/>
      </c>
    </row>
    <row r="2811" spans="1:12" x14ac:dyDescent="0.8">
      <c r="A2811" s="74">
        <v>2810</v>
      </c>
      <c r="B2811" s="75">
        <v>102320.90603408869</v>
      </c>
      <c r="C2811" s="76">
        <v>37.926814392163251</v>
      </c>
      <c r="D2811" s="76">
        <v>31.693058385247323</v>
      </c>
      <c r="E2811" s="76">
        <v>601.14858774051083</v>
      </c>
      <c r="F2811" s="76">
        <v>40.459187846893236</v>
      </c>
      <c r="G2811" s="77">
        <v>2</v>
      </c>
      <c r="H2811" s="80">
        <f t="shared" si="172"/>
        <v>37.926814392163251</v>
      </c>
      <c r="I2811" s="80">
        <f t="shared" si="173"/>
        <v>1000</v>
      </c>
      <c r="K2811" s="80">
        <f t="shared" si="174"/>
        <v>0</v>
      </c>
      <c r="L2811" s="80" t="str">
        <f t="shared" si="175"/>
        <v/>
      </c>
    </row>
    <row r="2812" spans="1:12" x14ac:dyDescent="0.8">
      <c r="A2812" s="74">
        <v>2811</v>
      </c>
      <c r="B2812" s="75">
        <v>507303.53801380005</v>
      </c>
      <c r="C2812" s="76">
        <v>31.644822778325569</v>
      </c>
      <c r="D2812" s="76">
        <v>26.43049119420953</v>
      </c>
      <c r="E2812" s="76">
        <v>495.95910814405096</v>
      </c>
      <c r="F2812" s="76">
        <v>41.025412374763398</v>
      </c>
      <c r="G2812" s="77">
        <v>1</v>
      </c>
      <c r="H2812" s="80">
        <f t="shared" si="172"/>
        <v>26.43049119420953</v>
      </c>
      <c r="I2812" s="80">
        <f t="shared" si="173"/>
        <v>1000</v>
      </c>
      <c r="K2812" s="80">
        <f t="shared" si="174"/>
        <v>0</v>
      </c>
      <c r="L2812" s="80" t="str">
        <f t="shared" si="175"/>
        <v/>
      </c>
    </row>
    <row r="2813" spans="1:12" x14ac:dyDescent="0.8">
      <c r="A2813" s="74">
        <v>2812</v>
      </c>
      <c r="B2813" s="75">
        <v>-162505.81488927547</v>
      </c>
      <c r="C2813" s="76">
        <v>23.690508791738413</v>
      </c>
      <c r="D2813" s="76">
        <v>26.585192704865261</v>
      </c>
      <c r="E2813" s="76">
        <v>642.61885679992395</v>
      </c>
      <c r="F2813" s="76">
        <v>45.250405860982198</v>
      </c>
      <c r="G2813" s="77">
        <v>3</v>
      </c>
      <c r="H2813" s="80">
        <f t="shared" si="172"/>
        <v>45.250405860982198</v>
      </c>
      <c r="I2813" s="80">
        <f t="shared" si="173"/>
        <v>642.61885679992395</v>
      </c>
      <c r="K2813" s="80">
        <f t="shared" si="174"/>
        <v>642.61885679992395</v>
      </c>
      <c r="L2813" s="80">
        <f t="shared" si="175"/>
        <v>642.61885679992395</v>
      </c>
    </row>
    <row r="2814" spans="1:12" x14ac:dyDescent="0.8">
      <c r="A2814" s="74">
        <v>2813</v>
      </c>
      <c r="B2814" s="75">
        <v>309233.9803608954</v>
      </c>
      <c r="C2814" s="76">
        <v>34.952824860264371</v>
      </c>
      <c r="D2814" s="76">
        <v>29.036838180089561</v>
      </c>
      <c r="E2814" s="76">
        <v>444.72700623746346</v>
      </c>
      <c r="F2814" s="76">
        <v>51.170993439471999</v>
      </c>
      <c r="G2814" s="77">
        <v>2</v>
      </c>
      <c r="H2814" s="80">
        <f t="shared" si="172"/>
        <v>34.952824860264371</v>
      </c>
      <c r="I2814" s="80">
        <f t="shared" si="173"/>
        <v>1000</v>
      </c>
      <c r="K2814" s="80">
        <f t="shared" si="174"/>
        <v>0</v>
      </c>
      <c r="L2814" s="80" t="str">
        <f t="shared" si="175"/>
        <v/>
      </c>
    </row>
    <row r="2815" spans="1:12" x14ac:dyDescent="0.8">
      <c r="A2815" s="74">
        <v>2814</v>
      </c>
      <c r="B2815" s="75">
        <v>-88308.038723882055</v>
      </c>
      <c r="C2815" s="76">
        <v>47.148243270039238</v>
      </c>
      <c r="D2815" s="76">
        <v>24.830036962295573</v>
      </c>
      <c r="E2815" s="76">
        <v>616.88437264516585</v>
      </c>
      <c r="F2815" s="76">
        <v>34.068132261699446</v>
      </c>
      <c r="G2815" s="77">
        <v>2</v>
      </c>
      <c r="H2815" s="80">
        <f t="shared" si="172"/>
        <v>47.148243270039238</v>
      </c>
      <c r="I2815" s="80">
        <f t="shared" si="173"/>
        <v>1000</v>
      </c>
      <c r="K2815" s="80">
        <f t="shared" si="174"/>
        <v>0</v>
      </c>
      <c r="L2815" s="80" t="str">
        <f t="shared" si="175"/>
        <v/>
      </c>
    </row>
    <row r="2816" spans="1:12" x14ac:dyDescent="0.8">
      <c r="A2816" s="74">
        <v>2815</v>
      </c>
      <c r="B2816" s="75">
        <v>477966.29517996288</v>
      </c>
      <c r="C2816" s="76">
        <v>37.547969315755431</v>
      </c>
      <c r="D2816" s="76">
        <v>32.55397124295493</v>
      </c>
      <c r="E2816" s="76">
        <v>481.79801004756212</v>
      </c>
      <c r="F2816" s="76">
        <v>51.670268839082915</v>
      </c>
      <c r="G2816" s="77">
        <v>1</v>
      </c>
      <c r="H2816" s="80">
        <f t="shared" si="172"/>
        <v>32.55397124295493</v>
      </c>
      <c r="I2816" s="80">
        <f t="shared" si="173"/>
        <v>1000</v>
      </c>
      <c r="K2816" s="80">
        <f t="shared" si="174"/>
        <v>0</v>
      </c>
      <c r="L2816" s="80" t="str">
        <f t="shared" si="175"/>
        <v/>
      </c>
    </row>
    <row r="2817" spans="1:12" x14ac:dyDescent="0.8">
      <c r="A2817" s="74">
        <v>2816</v>
      </c>
      <c r="B2817" s="75">
        <v>406919.47544775112</v>
      </c>
      <c r="C2817" s="76">
        <v>29.532044012001361</v>
      </c>
      <c r="D2817" s="76">
        <v>26.456065014627836</v>
      </c>
      <c r="E2817" s="76">
        <v>686.9255407489552</v>
      </c>
      <c r="F2817" s="76">
        <v>47.907208054498767</v>
      </c>
      <c r="G2817" s="77">
        <v>2</v>
      </c>
      <c r="H2817" s="80">
        <f t="shared" si="172"/>
        <v>29.532044012001361</v>
      </c>
      <c r="I2817" s="80">
        <f t="shared" si="173"/>
        <v>1000</v>
      </c>
      <c r="K2817" s="80">
        <f t="shared" si="174"/>
        <v>0</v>
      </c>
      <c r="L2817" s="80" t="str">
        <f t="shared" si="175"/>
        <v/>
      </c>
    </row>
    <row r="2818" spans="1:12" x14ac:dyDescent="0.8">
      <c r="A2818" s="74">
        <v>2817</v>
      </c>
      <c r="B2818" s="75">
        <v>310467.70311745419</v>
      </c>
      <c r="C2818" s="76">
        <v>32.976348603486819</v>
      </c>
      <c r="D2818" s="76">
        <v>34.433933751307926</v>
      </c>
      <c r="E2818" s="76">
        <v>589.34596851510355</v>
      </c>
      <c r="F2818" s="76">
        <v>45.718931548616276</v>
      </c>
      <c r="G2818" s="77">
        <v>2</v>
      </c>
      <c r="H2818" s="80">
        <f t="shared" si="172"/>
        <v>32.976348603486819</v>
      </c>
      <c r="I2818" s="80">
        <f t="shared" si="173"/>
        <v>1000</v>
      </c>
      <c r="K2818" s="80">
        <f t="shared" si="174"/>
        <v>0</v>
      </c>
      <c r="L2818" s="80" t="str">
        <f t="shared" si="175"/>
        <v/>
      </c>
    </row>
    <row r="2819" spans="1:12" x14ac:dyDescent="0.8">
      <c r="A2819" s="74">
        <v>2818</v>
      </c>
      <c r="B2819" s="75">
        <v>356534.35462016985</v>
      </c>
      <c r="C2819" s="76">
        <v>28.083309639788396</v>
      </c>
      <c r="D2819" s="76">
        <v>30.357439959964434</v>
      </c>
      <c r="E2819" s="76">
        <v>455.60342147089398</v>
      </c>
      <c r="F2819" s="76">
        <v>46.597930859309571</v>
      </c>
      <c r="G2819" s="77">
        <v>2</v>
      </c>
      <c r="H2819" s="80">
        <f t="shared" ref="H2819:H2882" si="176">IF($G2819 = 1, $D2819, IF($G2819 = 2, $C2819, IF($G2819 = 3, $F2819)))</f>
        <v>28.083309639788396</v>
      </c>
      <c r="I2819" s="80">
        <f t="shared" ref="I2819:I2882" si="177">IF($G2819 = 1, 1000, IF($G2819 = 2, 1000, IF($G2819 = 3, $E2819)))</f>
        <v>1000</v>
      </c>
      <c r="K2819" s="80">
        <f t="shared" ref="K2819:K2882" si="178">IF($G2819 = 3, $E2819, 0)</f>
        <v>0</v>
      </c>
      <c r="L2819" s="80" t="str">
        <f t="shared" ref="L2819:L2882" si="179">IF($G2819 = 3, $E2819, "")</f>
        <v/>
      </c>
    </row>
    <row r="2820" spans="1:12" x14ac:dyDescent="0.8">
      <c r="A2820" s="74">
        <v>2819</v>
      </c>
      <c r="B2820" s="75">
        <v>228511.51434830134</v>
      </c>
      <c r="C2820" s="76">
        <v>35.050250942874172</v>
      </c>
      <c r="D2820" s="76">
        <v>25.470486420173597</v>
      </c>
      <c r="E2820" s="76">
        <v>700.59056965025081</v>
      </c>
      <c r="F2820" s="76">
        <v>33.505648680593445</v>
      </c>
      <c r="G2820" s="77">
        <v>2</v>
      </c>
      <c r="H2820" s="80">
        <f t="shared" si="176"/>
        <v>35.050250942874172</v>
      </c>
      <c r="I2820" s="80">
        <f t="shared" si="177"/>
        <v>1000</v>
      </c>
      <c r="K2820" s="80">
        <f t="shared" si="178"/>
        <v>0</v>
      </c>
      <c r="L2820" s="80" t="str">
        <f t="shared" si="179"/>
        <v/>
      </c>
    </row>
    <row r="2821" spans="1:12" x14ac:dyDescent="0.8">
      <c r="A2821" s="74">
        <v>2820</v>
      </c>
      <c r="B2821" s="75">
        <v>180945.83520395448</v>
      </c>
      <c r="C2821" s="76">
        <v>42.252518414578283</v>
      </c>
      <c r="D2821" s="76">
        <v>29.078736752610393</v>
      </c>
      <c r="E2821" s="76">
        <v>738.52308304999428</v>
      </c>
      <c r="F2821" s="76">
        <v>44.451724378590065</v>
      </c>
      <c r="G2821" s="77">
        <v>2</v>
      </c>
      <c r="H2821" s="80">
        <f t="shared" si="176"/>
        <v>42.252518414578283</v>
      </c>
      <c r="I2821" s="80">
        <f t="shared" si="177"/>
        <v>1000</v>
      </c>
      <c r="K2821" s="80">
        <f t="shared" si="178"/>
        <v>0</v>
      </c>
      <c r="L2821" s="80" t="str">
        <f t="shared" si="179"/>
        <v/>
      </c>
    </row>
    <row r="2822" spans="1:12" x14ac:dyDescent="0.8">
      <c r="A2822" s="74">
        <v>2821</v>
      </c>
      <c r="B2822" s="75">
        <v>106033.79607400484</v>
      </c>
      <c r="C2822" s="76">
        <v>41.905647002210074</v>
      </c>
      <c r="D2822" s="76">
        <v>32.008760450465481</v>
      </c>
      <c r="E2822" s="76">
        <v>451.55559317728785</v>
      </c>
      <c r="F2822" s="76">
        <v>46.295723315075264</v>
      </c>
      <c r="G2822" s="77">
        <v>2</v>
      </c>
      <c r="H2822" s="80">
        <f t="shared" si="176"/>
        <v>41.905647002210074</v>
      </c>
      <c r="I2822" s="80">
        <f t="shared" si="177"/>
        <v>1000</v>
      </c>
      <c r="K2822" s="80">
        <f t="shared" si="178"/>
        <v>0</v>
      </c>
      <c r="L2822" s="80" t="str">
        <f t="shared" si="179"/>
        <v/>
      </c>
    </row>
    <row r="2823" spans="1:12" x14ac:dyDescent="0.8">
      <c r="A2823" s="74">
        <v>2822</v>
      </c>
      <c r="B2823" s="75">
        <v>299200.10938727809</v>
      </c>
      <c r="C2823" s="76">
        <v>30.338770344009092</v>
      </c>
      <c r="D2823" s="76">
        <v>27.170686487707336</v>
      </c>
      <c r="E2823" s="76">
        <v>543.96138082916877</v>
      </c>
      <c r="F2823" s="76">
        <v>36.384067344998478</v>
      </c>
      <c r="G2823" s="77">
        <v>2</v>
      </c>
      <c r="H2823" s="80">
        <f t="shared" si="176"/>
        <v>30.338770344009092</v>
      </c>
      <c r="I2823" s="80">
        <f t="shared" si="177"/>
        <v>1000</v>
      </c>
      <c r="K2823" s="80">
        <f t="shared" si="178"/>
        <v>0</v>
      </c>
      <c r="L2823" s="80" t="str">
        <f t="shared" si="179"/>
        <v/>
      </c>
    </row>
    <row r="2824" spans="1:12" x14ac:dyDescent="0.8">
      <c r="A2824" s="74">
        <v>2823</v>
      </c>
      <c r="B2824" s="75">
        <v>436096.85435584513</v>
      </c>
      <c r="C2824" s="76">
        <v>30.56922940070163</v>
      </c>
      <c r="D2824" s="76">
        <v>23.49601857670546</v>
      </c>
      <c r="E2824" s="76">
        <v>696.20100567530187</v>
      </c>
      <c r="F2824" s="76">
        <v>42.15297565180677</v>
      </c>
      <c r="G2824" s="77">
        <v>1</v>
      </c>
      <c r="H2824" s="80">
        <f t="shared" si="176"/>
        <v>23.49601857670546</v>
      </c>
      <c r="I2824" s="80">
        <f t="shared" si="177"/>
        <v>1000</v>
      </c>
      <c r="K2824" s="80">
        <f t="shared" si="178"/>
        <v>0</v>
      </c>
      <c r="L2824" s="80" t="str">
        <f t="shared" si="179"/>
        <v/>
      </c>
    </row>
    <row r="2825" spans="1:12" x14ac:dyDescent="0.8">
      <c r="A2825" s="74">
        <v>2824</v>
      </c>
      <c r="B2825" s="75">
        <v>401482.99318590807</v>
      </c>
      <c r="C2825" s="76">
        <v>25.409973086003703</v>
      </c>
      <c r="D2825" s="76">
        <v>21.519625887403201</v>
      </c>
      <c r="E2825" s="76">
        <v>466.34879278732467</v>
      </c>
      <c r="F2825" s="76">
        <v>28.42567864337768</v>
      </c>
      <c r="G2825" s="77">
        <v>2</v>
      </c>
      <c r="H2825" s="80">
        <f t="shared" si="176"/>
        <v>25.409973086003703</v>
      </c>
      <c r="I2825" s="80">
        <f t="shared" si="177"/>
        <v>1000</v>
      </c>
      <c r="K2825" s="80">
        <f t="shared" si="178"/>
        <v>0</v>
      </c>
      <c r="L2825" s="80" t="str">
        <f t="shared" si="179"/>
        <v/>
      </c>
    </row>
    <row r="2826" spans="1:12" x14ac:dyDescent="0.8">
      <c r="A2826" s="74">
        <v>2825</v>
      </c>
      <c r="B2826" s="75">
        <v>632341.79672526172</v>
      </c>
      <c r="C2826" s="76">
        <v>34.158429498558824</v>
      </c>
      <c r="D2826" s="76">
        <v>27.087184565109705</v>
      </c>
      <c r="E2826" s="76">
        <v>608.67941613477831</v>
      </c>
      <c r="F2826" s="76">
        <v>49.84451435910136</v>
      </c>
      <c r="G2826" s="77">
        <v>1</v>
      </c>
      <c r="H2826" s="80">
        <f t="shared" si="176"/>
        <v>27.087184565109705</v>
      </c>
      <c r="I2826" s="80">
        <f t="shared" si="177"/>
        <v>1000</v>
      </c>
      <c r="K2826" s="80">
        <f t="shared" si="178"/>
        <v>0</v>
      </c>
      <c r="L2826" s="80" t="str">
        <f t="shared" si="179"/>
        <v/>
      </c>
    </row>
    <row r="2827" spans="1:12" x14ac:dyDescent="0.8">
      <c r="A2827" s="74">
        <v>2826</v>
      </c>
      <c r="B2827" s="75">
        <v>21106.39242456411</v>
      </c>
      <c r="C2827" s="76">
        <v>45.906235186055746</v>
      </c>
      <c r="D2827" s="76">
        <v>27.976280690378282</v>
      </c>
      <c r="E2827" s="76">
        <v>493.34923320193758</v>
      </c>
      <c r="F2827" s="76">
        <v>38.479763935695388</v>
      </c>
      <c r="G2827" s="77">
        <v>2</v>
      </c>
      <c r="H2827" s="80">
        <f t="shared" si="176"/>
        <v>45.906235186055746</v>
      </c>
      <c r="I2827" s="80">
        <f t="shared" si="177"/>
        <v>1000</v>
      </c>
      <c r="K2827" s="80">
        <f t="shared" si="178"/>
        <v>0</v>
      </c>
      <c r="L2827" s="80" t="str">
        <f t="shared" si="179"/>
        <v/>
      </c>
    </row>
    <row r="2828" spans="1:12" x14ac:dyDescent="0.8">
      <c r="A2828" s="74">
        <v>2827</v>
      </c>
      <c r="B2828" s="75">
        <v>563779.12292318512</v>
      </c>
      <c r="C2828" s="76">
        <v>26.915473435321701</v>
      </c>
      <c r="D2828" s="76">
        <v>26.426682062199092</v>
      </c>
      <c r="E2828" s="76">
        <v>569.50509666966559</v>
      </c>
      <c r="F2828" s="76">
        <v>36.621046636823941</v>
      </c>
      <c r="G2828" s="77">
        <v>2</v>
      </c>
      <c r="H2828" s="80">
        <f t="shared" si="176"/>
        <v>26.915473435321701</v>
      </c>
      <c r="I2828" s="80">
        <f t="shared" si="177"/>
        <v>1000</v>
      </c>
      <c r="K2828" s="80">
        <f t="shared" si="178"/>
        <v>0</v>
      </c>
      <c r="L2828" s="80" t="str">
        <f t="shared" si="179"/>
        <v/>
      </c>
    </row>
    <row r="2829" spans="1:12" x14ac:dyDescent="0.8">
      <c r="A2829" s="74">
        <v>2828</v>
      </c>
      <c r="B2829" s="75">
        <v>371772.28014269215</v>
      </c>
      <c r="C2829" s="76">
        <v>39.203628410759052</v>
      </c>
      <c r="D2829" s="76">
        <v>28.607539028725515</v>
      </c>
      <c r="E2829" s="76">
        <v>532.0369665879673</v>
      </c>
      <c r="F2829" s="76">
        <v>31.958155391358979</v>
      </c>
      <c r="G2829" s="77">
        <v>1</v>
      </c>
      <c r="H2829" s="80">
        <f t="shared" si="176"/>
        <v>28.607539028725515</v>
      </c>
      <c r="I2829" s="80">
        <f t="shared" si="177"/>
        <v>1000</v>
      </c>
      <c r="K2829" s="80">
        <f t="shared" si="178"/>
        <v>0</v>
      </c>
      <c r="L2829" s="80" t="str">
        <f t="shared" si="179"/>
        <v/>
      </c>
    </row>
    <row r="2830" spans="1:12" x14ac:dyDescent="0.8">
      <c r="A2830" s="74">
        <v>2829</v>
      </c>
      <c r="B2830" s="75">
        <v>245585.06918800529</v>
      </c>
      <c r="C2830" s="76">
        <v>35.626214734964975</v>
      </c>
      <c r="D2830" s="76">
        <v>26.05758219272338</v>
      </c>
      <c r="E2830" s="76">
        <v>610.07315115820597</v>
      </c>
      <c r="F2830" s="76">
        <v>41.378883810424682</v>
      </c>
      <c r="G2830" s="77">
        <v>1</v>
      </c>
      <c r="H2830" s="80">
        <f t="shared" si="176"/>
        <v>26.05758219272338</v>
      </c>
      <c r="I2830" s="80">
        <f t="shared" si="177"/>
        <v>1000</v>
      </c>
      <c r="K2830" s="80">
        <f t="shared" si="178"/>
        <v>0</v>
      </c>
      <c r="L2830" s="80" t="str">
        <f t="shared" si="179"/>
        <v/>
      </c>
    </row>
    <row r="2831" spans="1:12" x14ac:dyDescent="0.8">
      <c r="A2831" s="74">
        <v>2830</v>
      </c>
      <c r="B2831" s="75">
        <v>482455.42271737056</v>
      </c>
      <c r="C2831" s="76">
        <v>28.987612949801591</v>
      </c>
      <c r="D2831" s="76">
        <v>27.553080071930555</v>
      </c>
      <c r="E2831" s="76">
        <v>464.68572594342572</v>
      </c>
      <c r="F2831" s="76">
        <v>41.620550511451853</v>
      </c>
      <c r="G2831" s="77">
        <v>1</v>
      </c>
      <c r="H2831" s="80">
        <f t="shared" si="176"/>
        <v>27.553080071930555</v>
      </c>
      <c r="I2831" s="80">
        <f t="shared" si="177"/>
        <v>1000</v>
      </c>
      <c r="K2831" s="80">
        <f t="shared" si="178"/>
        <v>0</v>
      </c>
      <c r="L2831" s="80" t="str">
        <f t="shared" si="179"/>
        <v/>
      </c>
    </row>
    <row r="2832" spans="1:12" x14ac:dyDescent="0.8">
      <c r="A2832" s="74">
        <v>2831</v>
      </c>
      <c r="B2832" s="75">
        <v>-49129.886454184307</v>
      </c>
      <c r="C2832" s="76">
        <v>44.720254210697433</v>
      </c>
      <c r="D2832" s="76">
        <v>27.596965161559666</v>
      </c>
      <c r="E2832" s="76">
        <v>673.7519603058729</v>
      </c>
      <c r="F2832" s="76">
        <v>33.91686826500807</v>
      </c>
      <c r="G2832" s="77">
        <v>2</v>
      </c>
      <c r="H2832" s="80">
        <f t="shared" si="176"/>
        <v>44.720254210697433</v>
      </c>
      <c r="I2832" s="80">
        <f t="shared" si="177"/>
        <v>1000</v>
      </c>
      <c r="K2832" s="80">
        <f t="shared" si="178"/>
        <v>0</v>
      </c>
      <c r="L2832" s="80" t="str">
        <f t="shared" si="179"/>
        <v/>
      </c>
    </row>
    <row r="2833" spans="1:12" x14ac:dyDescent="0.8">
      <c r="A2833" s="74">
        <v>2832</v>
      </c>
      <c r="B2833" s="75">
        <v>283582.18324622046</v>
      </c>
      <c r="C2833" s="76">
        <v>32.98469871474127</v>
      </c>
      <c r="D2833" s="76">
        <v>27.795490034524985</v>
      </c>
      <c r="E2833" s="76">
        <v>512.39141261345549</v>
      </c>
      <c r="F2833" s="76">
        <v>44.527447194507594</v>
      </c>
      <c r="G2833" s="77">
        <v>2</v>
      </c>
      <c r="H2833" s="80">
        <f t="shared" si="176"/>
        <v>32.98469871474127</v>
      </c>
      <c r="I2833" s="80">
        <f t="shared" si="177"/>
        <v>1000</v>
      </c>
      <c r="K2833" s="80">
        <f t="shared" si="178"/>
        <v>0</v>
      </c>
      <c r="L2833" s="80" t="str">
        <f t="shared" si="179"/>
        <v/>
      </c>
    </row>
    <row r="2834" spans="1:12" x14ac:dyDescent="0.8">
      <c r="A2834" s="74">
        <v>2833</v>
      </c>
      <c r="B2834" s="75">
        <v>187459.32212258386</v>
      </c>
      <c r="C2834" s="76">
        <v>36.625291444084127</v>
      </c>
      <c r="D2834" s="76">
        <v>24.458585979918052</v>
      </c>
      <c r="E2834" s="76">
        <v>655.94966095730956</v>
      </c>
      <c r="F2834" s="76">
        <v>42.693692382258689</v>
      </c>
      <c r="G2834" s="77">
        <v>2</v>
      </c>
      <c r="H2834" s="80">
        <f t="shared" si="176"/>
        <v>36.625291444084127</v>
      </c>
      <c r="I2834" s="80">
        <f t="shared" si="177"/>
        <v>1000</v>
      </c>
      <c r="K2834" s="80">
        <f t="shared" si="178"/>
        <v>0</v>
      </c>
      <c r="L2834" s="80" t="str">
        <f t="shared" si="179"/>
        <v/>
      </c>
    </row>
    <row r="2835" spans="1:12" x14ac:dyDescent="0.8">
      <c r="A2835" s="74">
        <v>2834</v>
      </c>
      <c r="B2835" s="75">
        <v>-284781.06228992017</v>
      </c>
      <c r="C2835" s="76">
        <v>24.522530947419167</v>
      </c>
      <c r="D2835" s="76">
        <v>24.771136408961134</v>
      </c>
      <c r="E2835" s="76">
        <v>574.96930713910388</v>
      </c>
      <c r="F2835" s="76">
        <v>50.626055271930305</v>
      </c>
      <c r="G2835" s="77">
        <v>3</v>
      </c>
      <c r="H2835" s="80">
        <f t="shared" si="176"/>
        <v>50.626055271930305</v>
      </c>
      <c r="I2835" s="80">
        <f t="shared" si="177"/>
        <v>574.96930713910388</v>
      </c>
      <c r="K2835" s="80">
        <f t="shared" si="178"/>
        <v>574.96930713910388</v>
      </c>
      <c r="L2835" s="80">
        <f t="shared" si="179"/>
        <v>574.96930713910388</v>
      </c>
    </row>
    <row r="2836" spans="1:12" x14ac:dyDescent="0.8">
      <c r="A2836" s="74">
        <v>2835</v>
      </c>
      <c r="B2836" s="75">
        <v>16896.299594098469</v>
      </c>
      <c r="C2836" s="76">
        <v>43.436471234289428</v>
      </c>
      <c r="D2836" s="76">
        <v>22.45338945105663</v>
      </c>
      <c r="E2836" s="76">
        <v>586.81008670542292</v>
      </c>
      <c r="F2836" s="76">
        <v>43.578518702447234</v>
      </c>
      <c r="G2836" s="77">
        <v>2</v>
      </c>
      <c r="H2836" s="80">
        <f t="shared" si="176"/>
        <v>43.436471234289428</v>
      </c>
      <c r="I2836" s="80">
        <f t="shared" si="177"/>
        <v>1000</v>
      </c>
      <c r="K2836" s="80">
        <f t="shared" si="178"/>
        <v>0</v>
      </c>
      <c r="L2836" s="80" t="str">
        <f t="shared" si="179"/>
        <v/>
      </c>
    </row>
    <row r="2837" spans="1:12" x14ac:dyDescent="0.8">
      <c r="A2837" s="74">
        <v>2836</v>
      </c>
      <c r="B2837" s="75">
        <v>274713.77001056634</v>
      </c>
      <c r="C2837" s="76">
        <v>36.197543429270482</v>
      </c>
      <c r="D2837" s="76">
        <v>21.739337823129258</v>
      </c>
      <c r="E2837" s="76">
        <v>463.38525515475385</v>
      </c>
      <c r="F2837" s="76">
        <v>43.645874476040575</v>
      </c>
      <c r="G2837" s="77">
        <v>2</v>
      </c>
      <c r="H2837" s="80">
        <f t="shared" si="176"/>
        <v>36.197543429270482</v>
      </c>
      <c r="I2837" s="80">
        <f t="shared" si="177"/>
        <v>1000</v>
      </c>
      <c r="K2837" s="80">
        <f t="shared" si="178"/>
        <v>0</v>
      </c>
      <c r="L2837" s="80" t="str">
        <f t="shared" si="179"/>
        <v/>
      </c>
    </row>
    <row r="2838" spans="1:12" x14ac:dyDescent="0.8">
      <c r="A2838" s="74">
        <v>2837</v>
      </c>
      <c r="B2838" s="75">
        <v>306877.41876749252</v>
      </c>
      <c r="C2838" s="76">
        <v>29.560756635992217</v>
      </c>
      <c r="D2838" s="76">
        <v>26.20015818457453</v>
      </c>
      <c r="E2838" s="76">
        <v>479.26065072742784</v>
      </c>
      <c r="F2838" s="76">
        <v>44.002757676784135</v>
      </c>
      <c r="G2838" s="77">
        <v>2</v>
      </c>
      <c r="H2838" s="80">
        <f t="shared" si="176"/>
        <v>29.560756635992217</v>
      </c>
      <c r="I2838" s="80">
        <f t="shared" si="177"/>
        <v>1000</v>
      </c>
      <c r="K2838" s="80">
        <f t="shared" si="178"/>
        <v>0</v>
      </c>
      <c r="L2838" s="80" t="str">
        <f t="shared" si="179"/>
        <v/>
      </c>
    </row>
    <row r="2839" spans="1:12" x14ac:dyDescent="0.8">
      <c r="A2839" s="74">
        <v>2838</v>
      </c>
      <c r="B2839" s="75">
        <v>681308.91498633311</v>
      </c>
      <c r="C2839" s="76">
        <v>34.649823109888871</v>
      </c>
      <c r="D2839" s="76">
        <v>24.128721533532772</v>
      </c>
      <c r="E2839" s="76">
        <v>645.05408493767254</v>
      </c>
      <c r="F2839" s="76">
        <v>34.658704321308733</v>
      </c>
      <c r="G2839" s="77">
        <v>1</v>
      </c>
      <c r="H2839" s="80">
        <f t="shared" si="176"/>
        <v>24.128721533532772</v>
      </c>
      <c r="I2839" s="80">
        <f t="shared" si="177"/>
        <v>1000</v>
      </c>
      <c r="K2839" s="80">
        <f t="shared" si="178"/>
        <v>0</v>
      </c>
      <c r="L2839" s="80" t="str">
        <f t="shared" si="179"/>
        <v/>
      </c>
    </row>
    <row r="2840" spans="1:12" x14ac:dyDescent="0.8">
      <c r="A2840" s="74">
        <v>2839</v>
      </c>
      <c r="B2840" s="75">
        <v>284053.54822217021</v>
      </c>
      <c r="C2840" s="76">
        <v>37.740173323657352</v>
      </c>
      <c r="D2840" s="76">
        <v>25.07990857919787</v>
      </c>
      <c r="E2840" s="76">
        <v>687.91579350313714</v>
      </c>
      <c r="F2840" s="76">
        <v>43.213181477643346</v>
      </c>
      <c r="G2840" s="77">
        <v>2</v>
      </c>
      <c r="H2840" s="80">
        <f t="shared" si="176"/>
        <v>37.740173323657352</v>
      </c>
      <c r="I2840" s="80">
        <f t="shared" si="177"/>
        <v>1000</v>
      </c>
      <c r="K2840" s="80">
        <f t="shared" si="178"/>
        <v>0</v>
      </c>
      <c r="L2840" s="80" t="str">
        <f t="shared" si="179"/>
        <v/>
      </c>
    </row>
    <row r="2841" spans="1:12" x14ac:dyDescent="0.8">
      <c r="A2841" s="74">
        <v>2840</v>
      </c>
      <c r="B2841" s="75">
        <v>302811.62344521191</v>
      </c>
      <c r="C2841" s="76">
        <v>34.897437692266173</v>
      </c>
      <c r="D2841" s="76">
        <v>23.186189863161616</v>
      </c>
      <c r="E2841" s="76">
        <v>515.81594984974799</v>
      </c>
      <c r="F2841" s="76">
        <v>46.107431587187691</v>
      </c>
      <c r="G2841" s="77">
        <v>2</v>
      </c>
      <c r="H2841" s="80">
        <f t="shared" si="176"/>
        <v>34.897437692266173</v>
      </c>
      <c r="I2841" s="80">
        <f t="shared" si="177"/>
        <v>1000</v>
      </c>
      <c r="K2841" s="80">
        <f t="shared" si="178"/>
        <v>0</v>
      </c>
      <c r="L2841" s="80" t="str">
        <f t="shared" si="179"/>
        <v/>
      </c>
    </row>
    <row r="2842" spans="1:12" x14ac:dyDescent="0.8">
      <c r="A2842" s="74">
        <v>2841</v>
      </c>
      <c r="B2842" s="75">
        <v>230758.34214447206</v>
      </c>
      <c r="C2842" s="76">
        <v>37.043561521125227</v>
      </c>
      <c r="D2842" s="76">
        <v>31.928987456866921</v>
      </c>
      <c r="E2842" s="76">
        <v>513.27677948980647</v>
      </c>
      <c r="F2842" s="76">
        <v>44.43812597369422</v>
      </c>
      <c r="G2842" s="77">
        <v>2</v>
      </c>
      <c r="H2842" s="80">
        <f t="shared" si="176"/>
        <v>37.043561521125227</v>
      </c>
      <c r="I2842" s="80">
        <f t="shared" si="177"/>
        <v>1000</v>
      </c>
      <c r="K2842" s="80">
        <f t="shared" si="178"/>
        <v>0</v>
      </c>
      <c r="L2842" s="80" t="str">
        <f t="shared" si="179"/>
        <v/>
      </c>
    </row>
    <row r="2843" spans="1:12" x14ac:dyDescent="0.8">
      <c r="A2843" s="74">
        <v>2842</v>
      </c>
      <c r="B2843" s="75">
        <v>340146.21606960706</v>
      </c>
      <c r="C2843" s="76">
        <v>37.242177010176384</v>
      </c>
      <c r="D2843" s="76">
        <v>26.818418791818019</v>
      </c>
      <c r="E2843" s="76">
        <v>483.98312713852926</v>
      </c>
      <c r="F2843" s="76">
        <v>37.13341903312778</v>
      </c>
      <c r="G2843" s="77">
        <v>2</v>
      </c>
      <c r="H2843" s="80">
        <f t="shared" si="176"/>
        <v>37.242177010176384</v>
      </c>
      <c r="I2843" s="80">
        <f t="shared" si="177"/>
        <v>1000</v>
      </c>
      <c r="K2843" s="80">
        <f t="shared" si="178"/>
        <v>0</v>
      </c>
      <c r="L2843" s="80" t="str">
        <f t="shared" si="179"/>
        <v/>
      </c>
    </row>
    <row r="2844" spans="1:12" x14ac:dyDescent="0.8">
      <c r="A2844" s="74">
        <v>2843</v>
      </c>
      <c r="B2844" s="75">
        <v>-206467.58296273067</v>
      </c>
      <c r="C2844" s="76">
        <v>47.059979738300981</v>
      </c>
      <c r="D2844" s="76">
        <v>28.806956026211758</v>
      </c>
      <c r="E2844" s="76">
        <v>600.14596534204861</v>
      </c>
      <c r="F2844" s="76">
        <v>43.356887829991095</v>
      </c>
      <c r="G2844" s="77">
        <v>3</v>
      </c>
      <c r="H2844" s="80">
        <f t="shared" si="176"/>
        <v>43.356887829991095</v>
      </c>
      <c r="I2844" s="80">
        <f t="shared" si="177"/>
        <v>600.14596534204861</v>
      </c>
      <c r="K2844" s="80">
        <f t="shared" si="178"/>
        <v>600.14596534204861</v>
      </c>
      <c r="L2844" s="80">
        <f t="shared" si="179"/>
        <v>600.14596534204861</v>
      </c>
    </row>
    <row r="2845" spans="1:12" x14ac:dyDescent="0.8">
      <c r="A2845" s="74">
        <v>2844</v>
      </c>
      <c r="B2845" s="75">
        <v>-4021.9934319388121</v>
      </c>
      <c r="C2845" s="76">
        <v>35.752839162225982</v>
      </c>
      <c r="D2845" s="76">
        <v>21.785181498423004</v>
      </c>
      <c r="E2845" s="76">
        <v>680.10598442917558</v>
      </c>
      <c r="F2845" s="76">
        <v>39.319057720191388</v>
      </c>
      <c r="G2845" s="77">
        <v>3</v>
      </c>
      <c r="H2845" s="80">
        <f t="shared" si="176"/>
        <v>39.319057720191388</v>
      </c>
      <c r="I2845" s="80">
        <f t="shared" si="177"/>
        <v>680.10598442917558</v>
      </c>
      <c r="K2845" s="80">
        <f t="shared" si="178"/>
        <v>680.10598442917558</v>
      </c>
      <c r="L2845" s="80">
        <f t="shared" si="179"/>
        <v>680.10598442917558</v>
      </c>
    </row>
    <row r="2846" spans="1:12" x14ac:dyDescent="0.8">
      <c r="A2846" s="74">
        <v>2845</v>
      </c>
      <c r="B2846" s="75">
        <v>136206.61234662333</v>
      </c>
      <c r="C2846" s="76">
        <v>40.905846341362682</v>
      </c>
      <c r="D2846" s="76">
        <v>31.186492126062038</v>
      </c>
      <c r="E2846" s="76">
        <v>475.37378114865601</v>
      </c>
      <c r="F2846" s="76">
        <v>41.069649048101688</v>
      </c>
      <c r="G2846" s="77">
        <v>2</v>
      </c>
      <c r="H2846" s="80">
        <f t="shared" si="176"/>
        <v>40.905846341362682</v>
      </c>
      <c r="I2846" s="80">
        <f t="shared" si="177"/>
        <v>1000</v>
      </c>
      <c r="K2846" s="80">
        <f t="shared" si="178"/>
        <v>0</v>
      </c>
      <c r="L2846" s="80" t="str">
        <f t="shared" si="179"/>
        <v/>
      </c>
    </row>
    <row r="2847" spans="1:12" x14ac:dyDescent="0.8">
      <c r="A2847" s="74">
        <v>2846</v>
      </c>
      <c r="B2847" s="75">
        <v>444566.32395582949</v>
      </c>
      <c r="C2847" s="76">
        <v>27.839129566378077</v>
      </c>
      <c r="D2847" s="76">
        <v>28.202563104951906</v>
      </c>
      <c r="E2847" s="76">
        <v>442.49134495491671</v>
      </c>
      <c r="F2847" s="76">
        <v>43.119377343783427</v>
      </c>
      <c r="G2847" s="77">
        <v>2</v>
      </c>
      <c r="H2847" s="80">
        <f t="shared" si="176"/>
        <v>27.839129566378077</v>
      </c>
      <c r="I2847" s="80">
        <f t="shared" si="177"/>
        <v>1000</v>
      </c>
      <c r="K2847" s="80">
        <f t="shared" si="178"/>
        <v>0</v>
      </c>
      <c r="L2847" s="80" t="str">
        <f t="shared" si="179"/>
        <v/>
      </c>
    </row>
    <row r="2848" spans="1:12" x14ac:dyDescent="0.8">
      <c r="A2848" s="74">
        <v>2847</v>
      </c>
      <c r="B2848" s="75">
        <v>479743.73937736265</v>
      </c>
      <c r="C2848" s="76">
        <v>27.777845162068445</v>
      </c>
      <c r="D2848" s="76">
        <v>28.531144996909966</v>
      </c>
      <c r="E2848" s="76">
        <v>533.73973405856816</v>
      </c>
      <c r="F2848" s="76">
        <v>42.18924617911027</v>
      </c>
      <c r="G2848" s="77">
        <v>2</v>
      </c>
      <c r="H2848" s="80">
        <f t="shared" si="176"/>
        <v>27.777845162068445</v>
      </c>
      <c r="I2848" s="80">
        <f t="shared" si="177"/>
        <v>1000</v>
      </c>
      <c r="K2848" s="80">
        <f t="shared" si="178"/>
        <v>0</v>
      </c>
      <c r="L2848" s="80" t="str">
        <f t="shared" si="179"/>
        <v/>
      </c>
    </row>
    <row r="2849" spans="1:12" x14ac:dyDescent="0.8">
      <c r="A2849" s="74">
        <v>2848</v>
      </c>
      <c r="B2849" s="75">
        <v>440306.22703577462</v>
      </c>
      <c r="C2849" s="76">
        <v>38.285275505959277</v>
      </c>
      <c r="D2849" s="76">
        <v>27.635587799727855</v>
      </c>
      <c r="E2849" s="76">
        <v>637.68524669028375</v>
      </c>
      <c r="F2849" s="76">
        <v>32.093436999082577</v>
      </c>
      <c r="G2849" s="77">
        <v>1</v>
      </c>
      <c r="H2849" s="80">
        <f t="shared" si="176"/>
        <v>27.635587799727855</v>
      </c>
      <c r="I2849" s="80">
        <f t="shared" si="177"/>
        <v>1000</v>
      </c>
      <c r="K2849" s="80">
        <f t="shared" si="178"/>
        <v>0</v>
      </c>
      <c r="L2849" s="80" t="str">
        <f t="shared" si="179"/>
        <v/>
      </c>
    </row>
    <row r="2850" spans="1:12" x14ac:dyDescent="0.8">
      <c r="A2850" s="74">
        <v>2849</v>
      </c>
      <c r="B2850" s="75">
        <v>536957.35288457526</v>
      </c>
      <c r="C2850" s="76">
        <v>35.543436477020322</v>
      </c>
      <c r="D2850" s="76">
        <v>29.871509285460874</v>
      </c>
      <c r="E2850" s="76">
        <v>579.99630953274811</v>
      </c>
      <c r="F2850" s="76">
        <v>37.443202688885137</v>
      </c>
      <c r="G2850" s="77">
        <v>1</v>
      </c>
      <c r="H2850" s="80">
        <f t="shared" si="176"/>
        <v>29.871509285460874</v>
      </c>
      <c r="I2850" s="80">
        <f t="shared" si="177"/>
        <v>1000</v>
      </c>
      <c r="K2850" s="80">
        <f t="shared" si="178"/>
        <v>0</v>
      </c>
      <c r="L2850" s="80" t="str">
        <f t="shared" si="179"/>
        <v/>
      </c>
    </row>
    <row r="2851" spans="1:12" x14ac:dyDescent="0.8">
      <c r="A2851" s="74">
        <v>2850</v>
      </c>
      <c r="B2851" s="75">
        <v>303144.37413361995</v>
      </c>
      <c r="C2851" s="76">
        <v>34.263233311815469</v>
      </c>
      <c r="D2851" s="76">
        <v>29.75986782485991</v>
      </c>
      <c r="E2851" s="76">
        <v>507.44700943601129</v>
      </c>
      <c r="F2851" s="76">
        <v>45.161923121775111</v>
      </c>
      <c r="G2851" s="77">
        <v>2</v>
      </c>
      <c r="H2851" s="80">
        <f t="shared" si="176"/>
        <v>34.263233311815469</v>
      </c>
      <c r="I2851" s="80">
        <f t="shared" si="177"/>
        <v>1000</v>
      </c>
      <c r="K2851" s="80">
        <f t="shared" si="178"/>
        <v>0</v>
      </c>
      <c r="L2851" s="80" t="str">
        <f t="shared" si="179"/>
        <v/>
      </c>
    </row>
    <row r="2852" spans="1:12" x14ac:dyDescent="0.8">
      <c r="A2852" s="74">
        <v>2851</v>
      </c>
      <c r="B2852" s="75">
        <v>202595.40941785951</v>
      </c>
      <c r="C2852" s="76">
        <v>37.043870911355143</v>
      </c>
      <c r="D2852" s="76">
        <v>22.46029764874925</v>
      </c>
      <c r="E2852" s="76">
        <v>482.91772117878395</v>
      </c>
      <c r="F2852" s="76">
        <v>47.246594989659215</v>
      </c>
      <c r="G2852" s="77">
        <v>2</v>
      </c>
      <c r="H2852" s="80">
        <f t="shared" si="176"/>
        <v>37.043870911355143</v>
      </c>
      <c r="I2852" s="80">
        <f t="shared" si="177"/>
        <v>1000</v>
      </c>
      <c r="K2852" s="80">
        <f t="shared" si="178"/>
        <v>0</v>
      </c>
      <c r="L2852" s="80" t="str">
        <f t="shared" si="179"/>
        <v/>
      </c>
    </row>
    <row r="2853" spans="1:12" x14ac:dyDescent="0.8">
      <c r="A2853" s="74">
        <v>2852</v>
      </c>
      <c r="B2853" s="75">
        <v>182178.93443108606</v>
      </c>
      <c r="C2853" s="76">
        <v>39.043566151086203</v>
      </c>
      <c r="D2853" s="76">
        <v>25.941987753115178</v>
      </c>
      <c r="E2853" s="76">
        <v>580.64830683746629</v>
      </c>
      <c r="F2853" s="76">
        <v>42.043460326340039</v>
      </c>
      <c r="G2853" s="77">
        <v>2</v>
      </c>
      <c r="H2853" s="80">
        <f t="shared" si="176"/>
        <v>39.043566151086203</v>
      </c>
      <c r="I2853" s="80">
        <f t="shared" si="177"/>
        <v>1000</v>
      </c>
      <c r="K2853" s="80">
        <f t="shared" si="178"/>
        <v>0</v>
      </c>
      <c r="L2853" s="80" t="str">
        <f t="shared" si="179"/>
        <v/>
      </c>
    </row>
    <row r="2854" spans="1:12" x14ac:dyDescent="0.8">
      <c r="A2854" s="74">
        <v>2853</v>
      </c>
      <c r="B2854" s="75">
        <v>760487.28572024708</v>
      </c>
      <c r="C2854" s="76">
        <v>31.074620898498395</v>
      </c>
      <c r="D2854" s="76">
        <v>26.367146078898301</v>
      </c>
      <c r="E2854" s="76">
        <v>596.94871846194485</v>
      </c>
      <c r="F2854" s="76">
        <v>35.468951637290814</v>
      </c>
      <c r="G2854" s="77">
        <v>1</v>
      </c>
      <c r="H2854" s="80">
        <f t="shared" si="176"/>
        <v>26.367146078898301</v>
      </c>
      <c r="I2854" s="80">
        <f t="shared" si="177"/>
        <v>1000</v>
      </c>
      <c r="K2854" s="80">
        <f t="shared" si="178"/>
        <v>0</v>
      </c>
      <c r="L2854" s="80" t="str">
        <f t="shared" si="179"/>
        <v/>
      </c>
    </row>
    <row r="2855" spans="1:12" x14ac:dyDescent="0.8">
      <c r="A2855" s="74">
        <v>2854</v>
      </c>
      <c r="B2855" s="75">
        <v>235975.77592197084</v>
      </c>
      <c r="C2855" s="76">
        <v>33.366088274795729</v>
      </c>
      <c r="D2855" s="76">
        <v>27.906747937851481</v>
      </c>
      <c r="E2855" s="76">
        <v>687.9479432412262</v>
      </c>
      <c r="F2855" s="76">
        <v>48.023170767321872</v>
      </c>
      <c r="G2855" s="77">
        <v>2</v>
      </c>
      <c r="H2855" s="80">
        <f t="shared" si="176"/>
        <v>33.366088274795729</v>
      </c>
      <c r="I2855" s="80">
        <f t="shared" si="177"/>
        <v>1000</v>
      </c>
      <c r="K2855" s="80">
        <f t="shared" si="178"/>
        <v>0</v>
      </c>
      <c r="L2855" s="80" t="str">
        <f t="shared" si="179"/>
        <v/>
      </c>
    </row>
    <row r="2856" spans="1:12" x14ac:dyDescent="0.8">
      <c r="A2856" s="74">
        <v>2855</v>
      </c>
      <c r="B2856" s="75">
        <v>208180.39339073119</v>
      </c>
      <c r="C2856" s="76">
        <v>37.792644723857514</v>
      </c>
      <c r="D2856" s="76">
        <v>29.574662820740471</v>
      </c>
      <c r="E2856" s="76">
        <v>717.40560810361796</v>
      </c>
      <c r="F2856" s="76">
        <v>33.401895360566627</v>
      </c>
      <c r="G2856" s="77">
        <v>2</v>
      </c>
      <c r="H2856" s="80">
        <f t="shared" si="176"/>
        <v>37.792644723857514</v>
      </c>
      <c r="I2856" s="80">
        <f t="shared" si="177"/>
        <v>1000</v>
      </c>
      <c r="K2856" s="80">
        <f t="shared" si="178"/>
        <v>0</v>
      </c>
      <c r="L2856" s="80" t="str">
        <f t="shared" si="179"/>
        <v/>
      </c>
    </row>
    <row r="2857" spans="1:12" x14ac:dyDescent="0.8">
      <c r="A2857" s="74">
        <v>2856</v>
      </c>
      <c r="B2857" s="75">
        <v>274759.43124980689</v>
      </c>
      <c r="C2857" s="76">
        <v>38.655795760567436</v>
      </c>
      <c r="D2857" s="76">
        <v>26.078818650820139</v>
      </c>
      <c r="E2857" s="76">
        <v>652.0473450063746</v>
      </c>
      <c r="F2857" s="76">
        <v>46.551407987745606</v>
      </c>
      <c r="G2857" s="77">
        <v>2</v>
      </c>
      <c r="H2857" s="80">
        <f t="shared" si="176"/>
        <v>38.655795760567436</v>
      </c>
      <c r="I2857" s="80">
        <f t="shared" si="177"/>
        <v>1000</v>
      </c>
      <c r="K2857" s="80">
        <f t="shared" si="178"/>
        <v>0</v>
      </c>
      <c r="L2857" s="80" t="str">
        <f t="shared" si="179"/>
        <v/>
      </c>
    </row>
    <row r="2858" spans="1:12" x14ac:dyDescent="0.8">
      <c r="A2858" s="74">
        <v>2857</v>
      </c>
      <c r="B2858" s="75">
        <v>217041.90021334472</v>
      </c>
      <c r="C2858" s="76">
        <v>37.053802392536937</v>
      </c>
      <c r="D2858" s="76">
        <v>28.468545541064316</v>
      </c>
      <c r="E2858" s="76">
        <v>526.47329059289314</v>
      </c>
      <c r="F2858" s="76">
        <v>44.456922576070824</v>
      </c>
      <c r="G2858" s="77">
        <v>2</v>
      </c>
      <c r="H2858" s="80">
        <f t="shared" si="176"/>
        <v>37.053802392536937</v>
      </c>
      <c r="I2858" s="80">
        <f t="shared" si="177"/>
        <v>1000</v>
      </c>
      <c r="K2858" s="80">
        <f t="shared" si="178"/>
        <v>0</v>
      </c>
      <c r="L2858" s="80" t="str">
        <f t="shared" si="179"/>
        <v/>
      </c>
    </row>
    <row r="2859" spans="1:12" x14ac:dyDescent="0.8">
      <c r="A2859" s="74">
        <v>2858</v>
      </c>
      <c r="B2859" s="75">
        <v>197080.13072019396</v>
      </c>
      <c r="C2859" s="76">
        <v>38.834979691814368</v>
      </c>
      <c r="D2859" s="76">
        <v>25.648676225579351</v>
      </c>
      <c r="E2859" s="76">
        <v>582.80647987797943</v>
      </c>
      <c r="F2859" s="76">
        <v>45.176440955874568</v>
      </c>
      <c r="G2859" s="77">
        <v>2</v>
      </c>
      <c r="H2859" s="80">
        <f t="shared" si="176"/>
        <v>38.834979691814368</v>
      </c>
      <c r="I2859" s="80">
        <f t="shared" si="177"/>
        <v>1000</v>
      </c>
      <c r="K2859" s="80">
        <f t="shared" si="178"/>
        <v>0</v>
      </c>
      <c r="L2859" s="80" t="str">
        <f t="shared" si="179"/>
        <v/>
      </c>
    </row>
    <row r="2860" spans="1:12" x14ac:dyDescent="0.8">
      <c r="A2860" s="74">
        <v>2859</v>
      </c>
      <c r="B2860" s="75">
        <v>198447.50523063261</v>
      </c>
      <c r="C2860" s="76">
        <v>38.387810290233205</v>
      </c>
      <c r="D2860" s="76">
        <v>29.843813010866896</v>
      </c>
      <c r="E2860" s="76">
        <v>580.8005424159719</v>
      </c>
      <c r="F2860" s="76">
        <v>46.132400163178708</v>
      </c>
      <c r="G2860" s="77">
        <v>2</v>
      </c>
      <c r="H2860" s="80">
        <f t="shared" si="176"/>
        <v>38.387810290233205</v>
      </c>
      <c r="I2860" s="80">
        <f t="shared" si="177"/>
        <v>1000</v>
      </c>
      <c r="K2860" s="80">
        <f t="shared" si="178"/>
        <v>0</v>
      </c>
      <c r="L2860" s="80" t="str">
        <f t="shared" si="179"/>
        <v/>
      </c>
    </row>
    <row r="2861" spans="1:12" x14ac:dyDescent="0.8">
      <c r="A2861" s="74">
        <v>2860</v>
      </c>
      <c r="B2861" s="75">
        <v>564278.75167591753</v>
      </c>
      <c r="C2861" s="76">
        <v>34.67935038033422</v>
      </c>
      <c r="D2861" s="76">
        <v>22.953006504256834</v>
      </c>
      <c r="E2861" s="76">
        <v>572.90347327197105</v>
      </c>
      <c r="F2861" s="76">
        <v>39.596551939380724</v>
      </c>
      <c r="G2861" s="77">
        <v>1</v>
      </c>
      <c r="H2861" s="80">
        <f t="shared" si="176"/>
        <v>22.953006504256834</v>
      </c>
      <c r="I2861" s="80">
        <f t="shared" si="177"/>
        <v>1000</v>
      </c>
      <c r="K2861" s="80">
        <f t="shared" si="178"/>
        <v>0</v>
      </c>
      <c r="L2861" s="80" t="str">
        <f t="shared" si="179"/>
        <v/>
      </c>
    </row>
    <row r="2862" spans="1:12" x14ac:dyDescent="0.8">
      <c r="A2862" s="74">
        <v>2861</v>
      </c>
      <c r="B2862" s="75">
        <v>279956.3781280024</v>
      </c>
      <c r="C2862" s="76">
        <v>40.518766986516894</v>
      </c>
      <c r="D2862" s="76">
        <v>30.178067649954613</v>
      </c>
      <c r="E2862" s="76">
        <v>571.35583794826175</v>
      </c>
      <c r="F2862" s="76">
        <v>39.025160734922949</v>
      </c>
      <c r="G2862" s="77">
        <v>1</v>
      </c>
      <c r="H2862" s="80">
        <f t="shared" si="176"/>
        <v>30.178067649954613</v>
      </c>
      <c r="I2862" s="80">
        <f t="shared" si="177"/>
        <v>1000</v>
      </c>
      <c r="K2862" s="80">
        <f t="shared" si="178"/>
        <v>0</v>
      </c>
      <c r="L2862" s="80" t="str">
        <f t="shared" si="179"/>
        <v/>
      </c>
    </row>
    <row r="2863" spans="1:12" x14ac:dyDescent="0.8">
      <c r="A2863" s="74">
        <v>2862</v>
      </c>
      <c r="B2863" s="75">
        <v>444620.68186892127</v>
      </c>
      <c r="C2863" s="76">
        <v>44.046427385557394</v>
      </c>
      <c r="D2863" s="76">
        <v>28.133073822206178</v>
      </c>
      <c r="E2863" s="76">
        <v>589.63496902560087</v>
      </c>
      <c r="F2863" s="76">
        <v>40.867770093036917</v>
      </c>
      <c r="G2863" s="77">
        <v>1</v>
      </c>
      <c r="H2863" s="80">
        <f t="shared" si="176"/>
        <v>28.133073822206178</v>
      </c>
      <c r="I2863" s="80">
        <f t="shared" si="177"/>
        <v>1000</v>
      </c>
      <c r="K2863" s="80">
        <f t="shared" si="178"/>
        <v>0</v>
      </c>
      <c r="L2863" s="80" t="str">
        <f t="shared" si="179"/>
        <v/>
      </c>
    </row>
    <row r="2864" spans="1:12" x14ac:dyDescent="0.8">
      <c r="A2864" s="74">
        <v>2863</v>
      </c>
      <c r="B2864" s="75">
        <v>512425.15895877522</v>
      </c>
      <c r="C2864" s="76">
        <v>28.872263976336846</v>
      </c>
      <c r="D2864" s="76">
        <v>28.955972412788856</v>
      </c>
      <c r="E2864" s="76">
        <v>498.30813983499252</v>
      </c>
      <c r="F2864" s="76">
        <v>48.314576606001552</v>
      </c>
      <c r="G2864" s="77">
        <v>2</v>
      </c>
      <c r="H2864" s="80">
        <f t="shared" si="176"/>
        <v>28.872263976336846</v>
      </c>
      <c r="I2864" s="80">
        <f t="shared" si="177"/>
        <v>1000</v>
      </c>
      <c r="K2864" s="80">
        <f t="shared" si="178"/>
        <v>0</v>
      </c>
      <c r="L2864" s="80" t="str">
        <f t="shared" si="179"/>
        <v/>
      </c>
    </row>
    <row r="2865" spans="1:12" x14ac:dyDescent="0.8">
      <c r="A2865" s="74">
        <v>2864</v>
      </c>
      <c r="B2865" s="75">
        <v>557422.69886258128</v>
      </c>
      <c r="C2865" s="76">
        <v>24.515018918216835</v>
      </c>
      <c r="D2865" s="76">
        <v>29.351788989581603</v>
      </c>
      <c r="E2865" s="76">
        <v>654.69476691543866</v>
      </c>
      <c r="F2865" s="76">
        <v>42.637682525154815</v>
      </c>
      <c r="G2865" s="77">
        <v>2</v>
      </c>
      <c r="H2865" s="80">
        <f t="shared" si="176"/>
        <v>24.515018918216835</v>
      </c>
      <c r="I2865" s="80">
        <f t="shared" si="177"/>
        <v>1000</v>
      </c>
      <c r="K2865" s="80">
        <f t="shared" si="178"/>
        <v>0</v>
      </c>
      <c r="L2865" s="80" t="str">
        <f t="shared" si="179"/>
        <v/>
      </c>
    </row>
    <row r="2866" spans="1:12" x14ac:dyDescent="0.8">
      <c r="A2866" s="74">
        <v>2865</v>
      </c>
      <c r="B2866" s="75">
        <v>240298.97715783492</v>
      </c>
      <c r="C2866" s="76">
        <v>37.418703337678551</v>
      </c>
      <c r="D2866" s="76">
        <v>29.339357877078715</v>
      </c>
      <c r="E2866" s="76">
        <v>429.95796353677224</v>
      </c>
      <c r="F2866" s="76">
        <v>43.446043098586159</v>
      </c>
      <c r="G2866" s="77">
        <v>2</v>
      </c>
      <c r="H2866" s="80">
        <f t="shared" si="176"/>
        <v>37.418703337678551</v>
      </c>
      <c r="I2866" s="80">
        <f t="shared" si="177"/>
        <v>1000</v>
      </c>
      <c r="K2866" s="80">
        <f t="shared" si="178"/>
        <v>0</v>
      </c>
      <c r="L2866" s="80" t="str">
        <f t="shared" si="179"/>
        <v/>
      </c>
    </row>
    <row r="2867" spans="1:12" x14ac:dyDescent="0.8">
      <c r="A2867" s="74">
        <v>2866</v>
      </c>
      <c r="B2867" s="75">
        <v>223168.92428486375</v>
      </c>
      <c r="C2867" s="76">
        <v>39.454162448698611</v>
      </c>
      <c r="D2867" s="76">
        <v>33.770260268886453</v>
      </c>
      <c r="E2867" s="76">
        <v>598.26457968532804</v>
      </c>
      <c r="F2867" s="76">
        <v>36.90883172828115</v>
      </c>
      <c r="G2867" s="77">
        <v>1</v>
      </c>
      <c r="H2867" s="80">
        <f t="shared" si="176"/>
        <v>33.770260268886453</v>
      </c>
      <c r="I2867" s="80">
        <f t="shared" si="177"/>
        <v>1000</v>
      </c>
      <c r="K2867" s="80">
        <f t="shared" si="178"/>
        <v>0</v>
      </c>
      <c r="L2867" s="80" t="str">
        <f t="shared" si="179"/>
        <v/>
      </c>
    </row>
    <row r="2868" spans="1:12" x14ac:dyDescent="0.8">
      <c r="A2868" s="74">
        <v>2867</v>
      </c>
      <c r="B2868" s="75">
        <v>106495.70332978107</v>
      </c>
      <c r="C2868" s="76">
        <v>35.067882907743559</v>
      </c>
      <c r="D2868" s="76">
        <v>30.190091293198186</v>
      </c>
      <c r="E2868" s="76">
        <v>778.54510161470887</v>
      </c>
      <c r="F2868" s="76">
        <v>39.292196330836504</v>
      </c>
      <c r="G2868" s="77">
        <v>3</v>
      </c>
      <c r="H2868" s="80">
        <f t="shared" si="176"/>
        <v>39.292196330836504</v>
      </c>
      <c r="I2868" s="80">
        <f t="shared" si="177"/>
        <v>778.54510161470887</v>
      </c>
      <c r="K2868" s="80">
        <f t="shared" si="178"/>
        <v>778.54510161470887</v>
      </c>
      <c r="L2868" s="80">
        <f t="shared" si="179"/>
        <v>778.54510161470887</v>
      </c>
    </row>
    <row r="2869" spans="1:12" x14ac:dyDescent="0.8">
      <c r="A2869" s="74">
        <v>2868</v>
      </c>
      <c r="B2869" s="75">
        <v>529670.45391656971</v>
      </c>
      <c r="C2869" s="76">
        <v>26.260314235859646</v>
      </c>
      <c r="D2869" s="76">
        <v>32.326721737047066</v>
      </c>
      <c r="E2869" s="76">
        <v>508.84873353869847</v>
      </c>
      <c r="F2869" s="76">
        <v>47.936743979375926</v>
      </c>
      <c r="G2869" s="77">
        <v>2</v>
      </c>
      <c r="H2869" s="80">
        <f t="shared" si="176"/>
        <v>26.260314235859646</v>
      </c>
      <c r="I2869" s="80">
        <f t="shared" si="177"/>
        <v>1000</v>
      </c>
      <c r="K2869" s="80">
        <f t="shared" si="178"/>
        <v>0</v>
      </c>
      <c r="L2869" s="80" t="str">
        <f t="shared" si="179"/>
        <v/>
      </c>
    </row>
    <row r="2870" spans="1:12" x14ac:dyDescent="0.8">
      <c r="A2870" s="74">
        <v>2869</v>
      </c>
      <c r="B2870" s="75">
        <v>491838.98762266384</v>
      </c>
      <c r="C2870" s="76">
        <v>30.486486246741968</v>
      </c>
      <c r="D2870" s="76">
        <v>23.530030782593048</v>
      </c>
      <c r="E2870" s="76">
        <v>640.89971330776189</v>
      </c>
      <c r="F2870" s="76">
        <v>50.628141108615566</v>
      </c>
      <c r="G2870" s="77">
        <v>2</v>
      </c>
      <c r="H2870" s="80">
        <f t="shared" si="176"/>
        <v>30.486486246741968</v>
      </c>
      <c r="I2870" s="80">
        <f t="shared" si="177"/>
        <v>1000</v>
      </c>
      <c r="K2870" s="80">
        <f t="shared" si="178"/>
        <v>0</v>
      </c>
      <c r="L2870" s="80" t="str">
        <f t="shared" si="179"/>
        <v/>
      </c>
    </row>
    <row r="2871" spans="1:12" x14ac:dyDescent="0.8">
      <c r="A2871" s="74">
        <v>2870</v>
      </c>
      <c r="B2871" s="75">
        <v>222907.2104062608</v>
      </c>
      <c r="C2871" s="76">
        <v>37.522413310282793</v>
      </c>
      <c r="D2871" s="76">
        <v>22.980510028657505</v>
      </c>
      <c r="E2871" s="76">
        <v>700.90033934429948</v>
      </c>
      <c r="F2871" s="76">
        <v>38.835796413155791</v>
      </c>
      <c r="G2871" s="77">
        <v>2</v>
      </c>
      <c r="H2871" s="80">
        <f t="shared" si="176"/>
        <v>37.522413310282793</v>
      </c>
      <c r="I2871" s="80">
        <f t="shared" si="177"/>
        <v>1000</v>
      </c>
      <c r="K2871" s="80">
        <f t="shared" si="178"/>
        <v>0</v>
      </c>
      <c r="L2871" s="80" t="str">
        <f t="shared" si="179"/>
        <v/>
      </c>
    </row>
    <row r="2872" spans="1:12" x14ac:dyDescent="0.8">
      <c r="A2872" s="74">
        <v>2871</v>
      </c>
      <c r="B2872" s="75">
        <v>-26763.883930369513</v>
      </c>
      <c r="C2872" s="76">
        <v>35.661209289141013</v>
      </c>
      <c r="D2872" s="76">
        <v>24.966432570514474</v>
      </c>
      <c r="E2872" s="76">
        <v>506.92038071232724</v>
      </c>
      <c r="F2872" s="76">
        <v>34.948023602721889</v>
      </c>
      <c r="G2872" s="77">
        <v>3</v>
      </c>
      <c r="H2872" s="80">
        <f t="shared" si="176"/>
        <v>34.948023602721889</v>
      </c>
      <c r="I2872" s="80">
        <f t="shared" si="177"/>
        <v>506.92038071232724</v>
      </c>
      <c r="K2872" s="80">
        <f t="shared" si="178"/>
        <v>506.92038071232724</v>
      </c>
      <c r="L2872" s="80">
        <f t="shared" si="179"/>
        <v>506.92038071232724</v>
      </c>
    </row>
    <row r="2873" spans="1:12" x14ac:dyDescent="0.8">
      <c r="A2873" s="74">
        <v>2872</v>
      </c>
      <c r="B2873" s="75">
        <v>455314.39032256277</v>
      </c>
      <c r="C2873" s="76">
        <v>30.050585707863917</v>
      </c>
      <c r="D2873" s="76">
        <v>32.150076083596232</v>
      </c>
      <c r="E2873" s="76">
        <v>699.10367641026278</v>
      </c>
      <c r="F2873" s="76">
        <v>40.52750094344831</v>
      </c>
      <c r="G2873" s="77">
        <v>2</v>
      </c>
      <c r="H2873" s="80">
        <f t="shared" si="176"/>
        <v>30.050585707863917</v>
      </c>
      <c r="I2873" s="80">
        <f t="shared" si="177"/>
        <v>1000</v>
      </c>
      <c r="K2873" s="80">
        <f t="shared" si="178"/>
        <v>0</v>
      </c>
      <c r="L2873" s="80" t="str">
        <f t="shared" si="179"/>
        <v/>
      </c>
    </row>
    <row r="2874" spans="1:12" x14ac:dyDescent="0.8">
      <c r="A2874" s="74">
        <v>2873</v>
      </c>
      <c r="B2874" s="75">
        <v>94556.26251936215</v>
      </c>
      <c r="C2874" s="76">
        <v>43.413967535219115</v>
      </c>
      <c r="D2874" s="76">
        <v>27.982946555650525</v>
      </c>
      <c r="E2874" s="76">
        <v>671.15030312465899</v>
      </c>
      <c r="F2874" s="76">
        <v>35.616833445378418</v>
      </c>
      <c r="G2874" s="77">
        <v>2</v>
      </c>
      <c r="H2874" s="80">
        <f t="shared" si="176"/>
        <v>43.413967535219115</v>
      </c>
      <c r="I2874" s="80">
        <f t="shared" si="177"/>
        <v>1000</v>
      </c>
      <c r="K2874" s="80">
        <f t="shared" si="178"/>
        <v>0</v>
      </c>
      <c r="L2874" s="80" t="str">
        <f t="shared" si="179"/>
        <v/>
      </c>
    </row>
    <row r="2875" spans="1:12" x14ac:dyDescent="0.8">
      <c r="A2875" s="74">
        <v>2874</v>
      </c>
      <c r="B2875" s="75">
        <v>-58759.01456389809</v>
      </c>
      <c r="C2875" s="76">
        <v>27.041141684000984</v>
      </c>
      <c r="D2875" s="76">
        <v>32.291690810743546</v>
      </c>
      <c r="E2875" s="76">
        <v>597.6897289923977</v>
      </c>
      <c r="F2875" s="76">
        <v>38.233287507273296</v>
      </c>
      <c r="G2875" s="77">
        <v>3</v>
      </c>
      <c r="H2875" s="80">
        <f t="shared" si="176"/>
        <v>38.233287507273296</v>
      </c>
      <c r="I2875" s="80">
        <f t="shared" si="177"/>
        <v>597.6897289923977</v>
      </c>
      <c r="K2875" s="80">
        <f t="shared" si="178"/>
        <v>597.6897289923977</v>
      </c>
      <c r="L2875" s="80">
        <f t="shared" si="179"/>
        <v>597.6897289923977</v>
      </c>
    </row>
    <row r="2876" spans="1:12" x14ac:dyDescent="0.8">
      <c r="A2876" s="74">
        <v>2875</v>
      </c>
      <c r="B2876" s="75">
        <v>423916.28764614672</v>
      </c>
      <c r="C2876" s="76">
        <v>33.408454042724053</v>
      </c>
      <c r="D2876" s="76">
        <v>24.590373283548374</v>
      </c>
      <c r="E2876" s="76">
        <v>541.02611546176831</v>
      </c>
      <c r="F2876" s="76">
        <v>44.7472568533668</v>
      </c>
      <c r="G2876" s="77">
        <v>2</v>
      </c>
      <c r="H2876" s="80">
        <f t="shared" si="176"/>
        <v>33.408454042724053</v>
      </c>
      <c r="I2876" s="80">
        <f t="shared" si="177"/>
        <v>1000</v>
      </c>
      <c r="K2876" s="80">
        <f t="shared" si="178"/>
        <v>0</v>
      </c>
      <c r="L2876" s="80" t="str">
        <f t="shared" si="179"/>
        <v/>
      </c>
    </row>
    <row r="2877" spans="1:12" x14ac:dyDescent="0.8">
      <c r="A2877" s="74">
        <v>2876</v>
      </c>
      <c r="B2877" s="75">
        <v>166175.09853534843</v>
      </c>
      <c r="C2877" s="76">
        <v>34.553245124967489</v>
      </c>
      <c r="D2877" s="76">
        <v>26.285097464423977</v>
      </c>
      <c r="E2877" s="76">
        <v>496.33003210854389</v>
      </c>
      <c r="F2877" s="76">
        <v>33.792194486796511</v>
      </c>
      <c r="G2877" s="77">
        <v>2</v>
      </c>
      <c r="H2877" s="80">
        <f t="shared" si="176"/>
        <v>34.553245124967489</v>
      </c>
      <c r="I2877" s="80">
        <f t="shared" si="177"/>
        <v>1000</v>
      </c>
      <c r="K2877" s="80">
        <f t="shared" si="178"/>
        <v>0</v>
      </c>
      <c r="L2877" s="80" t="str">
        <f t="shared" si="179"/>
        <v/>
      </c>
    </row>
    <row r="2878" spans="1:12" x14ac:dyDescent="0.8">
      <c r="A2878" s="74">
        <v>2877</v>
      </c>
      <c r="B2878" s="75">
        <v>281693.17371623195</v>
      </c>
      <c r="C2878" s="76">
        <v>36.163390356621591</v>
      </c>
      <c r="D2878" s="76">
        <v>27.095910105983307</v>
      </c>
      <c r="E2878" s="76">
        <v>500.09816006595867</v>
      </c>
      <c r="F2878" s="76">
        <v>41.095856339874416</v>
      </c>
      <c r="G2878" s="77">
        <v>2</v>
      </c>
      <c r="H2878" s="80">
        <f t="shared" si="176"/>
        <v>36.163390356621591</v>
      </c>
      <c r="I2878" s="80">
        <f t="shared" si="177"/>
        <v>1000</v>
      </c>
      <c r="K2878" s="80">
        <f t="shared" si="178"/>
        <v>0</v>
      </c>
      <c r="L2878" s="80" t="str">
        <f t="shared" si="179"/>
        <v/>
      </c>
    </row>
    <row r="2879" spans="1:12" x14ac:dyDescent="0.8">
      <c r="A2879" s="74">
        <v>2878</v>
      </c>
      <c r="B2879" s="75">
        <v>300181.86945062387</v>
      </c>
      <c r="C2879" s="76">
        <v>34.887169750297666</v>
      </c>
      <c r="D2879" s="76">
        <v>25.628226413349616</v>
      </c>
      <c r="E2879" s="76">
        <v>528.0429311781503</v>
      </c>
      <c r="F2879" s="76">
        <v>38.593280166962842</v>
      </c>
      <c r="G2879" s="77">
        <v>2</v>
      </c>
      <c r="H2879" s="80">
        <f t="shared" si="176"/>
        <v>34.887169750297666</v>
      </c>
      <c r="I2879" s="80">
        <f t="shared" si="177"/>
        <v>1000</v>
      </c>
      <c r="K2879" s="80">
        <f t="shared" si="178"/>
        <v>0</v>
      </c>
      <c r="L2879" s="80" t="str">
        <f t="shared" si="179"/>
        <v/>
      </c>
    </row>
    <row r="2880" spans="1:12" x14ac:dyDescent="0.8">
      <c r="A2880" s="74">
        <v>2879</v>
      </c>
      <c r="B2880" s="75">
        <v>452825.97913641646</v>
      </c>
      <c r="C2880" s="76">
        <v>27.700376057994522</v>
      </c>
      <c r="D2880" s="76">
        <v>32.426022195132788</v>
      </c>
      <c r="E2880" s="76">
        <v>531.67088872902718</v>
      </c>
      <c r="F2880" s="76">
        <v>40.721728698260989</v>
      </c>
      <c r="G2880" s="77">
        <v>2</v>
      </c>
      <c r="H2880" s="80">
        <f t="shared" si="176"/>
        <v>27.700376057994522</v>
      </c>
      <c r="I2880" s="80">
        <f t="shared" si="177"/>
        <v>1000</v>
      </c>
      <c r="K2880" s="80">
        <f t="shared" si="178"/>
        <v>0</v>
      </c>
      <c r="L2880" s="80" t="str">
        <f t="shared" si="179"/>
        <v/>
      </c>
    </row>
    <row r="2881" spans="1:12" x14ac:dyDescent="0.8">
      <c r="A2881" s="74">
        <v>2880</v>
      </c>
      <c r="B2881" s="75">
        <v>427839.19560576905</v>
      </c>
      <c r="C2881" s="76">
        <v>39.777263914630666</v>
      </c>
      <c r="D2881" s="76">
        <v>26.427378415862165</v>
      </c>
      <c r="E2881" s="76">
        <v>676.18675626835079</v>
      </c>
      <c r="F2881" s="76">
        <v>40.330454053818215</v>
      </c>
      <c r="G2881" s="77">
        <v>1</v>
      </c>
      <c r="H2881" s="80">
        <f t="shared" si="176"/>
        <v>26.427378415862165</v>
      </c>
      <c r="I2881" s="80">
        <f t="shared" si="177"/>
        <v>1000</v>
      </c>
      <c r="K2881" s="80">
        <f t="shared" si="178"/>
        <v>0</v>
      </c>
      <c r="L2881" s="80" t="str">
        <f t="shared" si="179"/>
        <v/>
      </c>
    </row>
    <row r="2882" spans="1:12" x14ac:dyDescent="0.8">
      <c r="A2882" s="74">
        <v>2881</v>
      </c>
      <c r="B2882" s="75">
        <v>484345.6504656761</v>
      </c>
      <c r="C2882" s="76">
        <v>42.901331832276831</v>
      </c>
      <c r="D2882" s="76">
        <v>30.207718892827952</v>
      </c>
      <c r="E2882" s="76">
        <v>510.0112542823988</v>
      </c>
      <c r="F2882" s="76">
        <v>40.432600987134634</v>
      </c>
      <c r="G2882" s="77">
        <v>1</v>
      </c>
      <c r="H2882" s="80">
        <f t="shared" si="176"/>
        <v>30.207718892827952</v>
      </c>
      <c r="I2882" s="80">
        <f t="shared" si="177"/>
        <v>1000</v>
      </c>
      <c r="K2882" s="80">
        <f t="shared" si="178"/>
        <v>0</v>
      </c>
      <c r="L2882" s="80" t="str">
        <f t="shared" si="179"/>
        <v/>
      </c>
    </row>
    <row r="2883" spans="1:12" x14ac:dyDescent="0.8">
      <c r="A2883" s="74">
        <v>2882</v>
      </c>
      <c r="B2883" s="75">
        <v>530107.30209631426</v>
      </c>
      <c r="C2883" s="76">
        <v>36.271197484221311</v>
      </c>
      <c r="D2883" s="76">
        <v>30.488923509063149</v>
      </c>
      <c r="E2883" s="76">
        <v>534.0607675525838</v>
      </c>
      <c r="F2883" s="76">
        <v>44.910506121914452</v>
      </c>
      <c r="G2883" s="77">
        <v>1</v>
      </c>
      <c r="H2883" s="80">
        <f t="shared" ref="H2883:H2946" si="180">IF($G2883 = 1, $D2883, IF($G2883 = 2, $C2883, IF($G2883 = 3, $F2883)))</f>
        <v>30.488923509063149</v>
      </c>
      <c r="I2883" s="80">
        <f t="shared" ref="I2883:I2946" si="181">IF($G2883 = 1, 1000, IF($G2883 = 2, 1000, IF($G2883 = 3, $E2883)))</f>
        <v>1000</v>
      </c>
      <c r="K2883" s="80">
        <f t="shared" ref="K2883:K2946" si="182">IF($G2883 = 3, $E2883, 0)</f>
        <v>0</v>
      </c>
      <c r="L2883" s="80" t="str">
        <f t="shared" ref="L2883:L2946" si="183">IF($G2883 = 3, $E2883, "")</f>
        <v/>
      </c>
    </row>
    <row r="2884" spans="1:12" x14ac:dyDescent="0.8">
      <c r="A2884" s="74">
        <v>2883</v>
      </c>
      <c r="B2884" s="75">
        <v>-222745.14151084214</v>
      </c>
      <c r="C2884" s="76">
        <v>26.780024720582237</v>
      </c>
      <c r="D2884" s="76">
        <v>30.830413630770529</v>
      </c>
      <c r="E2884" s="76">
        <v>541.93666224422952</v>
      </c>
      <c r="F2884" s="76">
        <v>47.419018333157027</v>
      </c>
      <c r="G2884" s="77">
        <v>3</v>
      </c>
      <c r="H2884" s="80">
        <f t="shared" si="180"/>
        <v>47.419018333157027</v>
      </c>
      <c r="I2884" s="80">
        <f t="shared" si="181"/>
        <v>541.93666224422952</v>
      </c>
      <c r="K2884" s="80">
        <f t="shared" si="182"/>
        <v>541.93666224422952</v>
      </c>
      <c r="L2884" s="80">
        <f t="shared" si="183"/>
        <v>541.93666224422952</v>
      </c>
    </row>
    <row r="2885" spans="1:12" x14ac:dyDescent="0.8">
      <c r="A2885" s="74">
        <v>2884</v>
      </c>
      <c r="B2885" s="75">
        <v>83739.922193783335</v>
      </c>
      <c r="C2885" s="76">
        <v>37.830304723318406</v>
      </c>
      <c r="D2885" s="76">
        <v>25.146894495384608</v>
      </c>
      <c r="E2885" s="76">
        <v>669.87143945714581</v>
      </c>
      <c r="F2885" s="76">
        <v>34.779006857767946</v>
      </c>
      <c r="G2885" s="77">
        <v>2</v>
      </c>
      <c r="H2885" s="80">
        <f t="shared" si="180"/>
        <v>37.830304723318406</v>
      </c>
      <c r="I2885" s="80">
        <f t="shared" si="181"/>
        <v>1000</v>
      </c>
      <c r="K2885" s="80">
        <f t="shared" si="182"/>
        <v>0</v>
      </c>
      <c r="L2885" s="80" t="str">
        <f t="shared" si="183"/>
        <v/>
      </c>
    </row>
    <row r="2886" spans="1:12" x14ac:dyDescent="0.8">
      <c r="A2886" s="74">
        <v>2885</v>
      </c>
      <c r="B2886" s="75">
        <v>-24608.538933192613</v>
      </c>
      <c r="C2886" s="76">
        <v>48.307195197353785</v>
      </c>
      <c r="D2886" s="76">
        <v>32.060924651206108</v>
      </c>
      <c r="E2886" s="76">
        <v>483.56761637225372</v>
      </c>
      <c r="F2886" s="76">
        <v>48.046844064217495</v>
      </c>
      <c r="G2886" s="77">
        <v>2</v>
      </c>
      <c r="H2886" s="80">
        <f t="shared" si="180"/>
        <v>48.307195197353785</v>
      </c>
      <c r="I2886" s="80">
        <f t="shared" si="181"/>
        <v>1000</v>
      </c>
      <c r="K2886" s="80">
        <f t="shared" si="182"/>
        <v>0</v>
      </c>
      <c r="L2886" s="80" t="str">
        <f t="shared" si="183"/>
        <v/>
      </c>
    </row>
    <row r="2887" spans="1:12" x14ac:dyDescent="0.8">
      <c r="A2887" s="74">
        <v>2886</v>
      </c>
      <c r="B2887" s="75">
        <v>-49397.788364554523</v>
      </c>
      <c r="C2887" s="76">
        <v>43.577964821264622</v>
      </c>
      <c r="D2887" s="76">
        <v>26.153997788173811</v>
      </c>
      <c r="E2887" s="76">
        <v>624.12767286107669</v>
      </c>
      <c r="F2887" s="76">
        <v>39.861490361524687</v>
      </c>
      <c r="G2887" s="77">
        <v>3</v>
      </c>
      <c r="H2887" s="80">
        <f t="shared" si="180"/>
        <v>39.861490361524687</v>
      </c>
      <c r="I2887" s="80">
        <f t="shared" si="181"/>
        <v>624.12767286107669</v>
      </c>
      <c r="K2887" s="80">
        <f t="shared" si="182"/>
        <v>624.12767286107669</v>
      </c>
      <c r="L2887" s="80">
        <f t="shared" si="183"/>
        <v>624.12767286107669</v>
      </c>
    </row>
    <row r="2888" spans="1:12" x14ac:dyDescent="0.8">
      <c r="A2888" s="74">
        <v>2887</v>
      </c>
      <c r="B2888" s="75">
        <v>151587.15095503791</v>
      </c>
      <c r="C2888" s="76">
        <v>40.485820556971063</v>
      </c>
      <c r="D2888" s="76">
        <v>21.74985940509573</v>
      </c>
      <c r="E2888" s="76">
        <v>738.09541102425715</v>
      </c>
      <c r="F2888" s="76">
        <v>49.626439846739906</v>
      </c>
      <c r="G2888" s="77">
        <v>1</v>
      </c>
      <c r="H2888" s="80">
        <f t="shared" si="180"/>
        <v>21.74985940509573</v>
      </c>
      <c r="I2888" s="80">
        <f t="shared" si="181"/>
        <v>1000</v>
      </c>
      <c r="K2888" s="80">
        <f t="shared" si="182"/>
        <v>0</v>
      </c>
      <c r="L2888" s="80" t="str">
        <f t="shared" si="183"/>
        <v/>
      </c>
    </row>
    <row r="2889" spans="1:12" x14ac:dyDescent="0.8">
      <c r="A2889" s="74">
        <v>2888</v>
      </c>
      <c r="B2889" s="75">
        <v>285742.56705388473</v>
      </c>
      <c r="C2889" s="76">
        <v>32.125284708402198</v>
      </c>
      <c r="D2889" s="76">
        <v>32.680485560271137</v>
      </c>
      <c r="E2889" s="76">
        <v>561.13434374768951</v>
      </c>
      <c r="F2889" s="76">
        <v>49.356136161689221</v>
      </c>
      <c r="G2889" s="77">
        <v>1</v>
      </c>
      <c r="H2889" s="80">
        <f t="shared" si="180"/>
        <v>32.680485560271137</v>
      </c>
      <c r="I2889" s="80">
        <f t="shared" si="181"/>
        <v>1000</v>
      </c>
      <c r="K2889" s="80">
        <f t="shared" si="182"/>
        <v>0</v>
      </c>
      <c r="L2889" s="80" t="str">
        <f t="shared" si="183"/>
        <v/>
      </c>
    </row>
    <row r="2890" spans="1:12" x14ac:dyDescent="0.8">
      <c r="A2890" s="74">
        <v>2889</v>
      </c>
      <c r="B2890" s="75">
        <v>406753.72352297511</v>
      </c>
      <c r="C2890" s="76">
        <v>35.307508506817769</v>
      </c>
      <c r="D2890" s="76">
        <v>25.690256265181802</v>
      </c>
      <c r="E2890" s="76">
        <v>542.59784631280991</v>
      </c>
      <c r="F2890" s="76">
        <v>38.754788952882336</v>
      </c>
      <c r="G2890" s="77">
        <v>2</v>
      </c>
      <c r="H2890" s="80">
        <f t="shared" si="180"/>
        <v>35.307508506817769</v>
      </c>
      <c r="I2890" s="80">
        <f t="shared" si="181"/>
        <v>1000</v>
      </c>
      <c r="K2890" s="80">
        <f t="shared" si="182"/>
        <v>0</v>
      </c>
      <c r="L2890" s="80" t="str">
        <f t="shared" si="183"/>
        <v/>
      </c>
    </row>
    <row r="2891" spans="1:12" x14ac:dyDescent="0.8">
      <c r="A2891" s="74">
        <v>2890</v>
      </c>
      <c r="B2891" s="75">
        <v>405906.20093370322</v>
      </c>
      <c r="C2891" s="76">
        <v>32.519749094866555</v>
      </c>
      <c r="D2891" s="76">
        <v>26.798849867289277</v>
      </c>
      <c r="E2891" s="76">
        <v>480.16677266395186</v>
      </c>
      <c r="F2891" s="76">
        <v>53.223830167393942</v>
      </c>
      <c r="G2891" s="77">
        <v>2</v>
      </c>
      <c r="H2891" s="80">
        <f t="shared" si="180"/>
        <v>32.519749094866555</v>
      </c>
      <c r="I2891" s="80">
        <f t="shared" si="181"/>
        <v>1000</v>
      </c>
      <c r="K2891" s="80">
        <f t="shared" si="182"/>
        <v>0</v>
      </c>
      <c r="L2891" s="80" t="str">
        <f t="shared" si="183"/>
        <v/>
      </c>
    </row>
    <row r="2892" spans="1:12" x14ac:dyDescent="0.8">
      <c r="A2892" s="74">
        <v>2891</v>
      </c>
      <c r="B2892" s="75">
        <v>273580.64683972136</v>
      </c>
      <c r="C2892" s="76">
        <v>34.868712935032136</v>
      </c>
      <c r="D2892" s="76">
        <v>31.499711931546987</v>
      </c>
      <c r="E2892" s="76">
        <v>511.27916674811252</v>
      </c>
      <c r="F2892" s="76">
        <v>36.346519765866788</v>
      </c>
      <c r="G2892" s="77">
        <v>2</v>
      </c>
      <c r="H2892" s="80">
        <f t="shared" si="180"/>
        <v>34.868712935032136</v>
      </c>
      <c r="I2892" s="80">
        <f t="shared" si="181"/>
        <v>1000</v>
      </c>
      <c r="K2892" s="80">
        <f t="shared" si="182"/>
        <v>0</v>
      </c>
      <c r="L2892" s="80" t="str">
        <f t="shared" si="183"/>
        <v/>
      </c>
    </row>
    <row r="2893" spans="1:12" x14ac:dyDescent="0.8">
      <c r="A2893" s="74">
        <v>2892</v>
      </c>
      <c r="B2893" s="75">
        <v>-339677.17057422642</v>
      </c>
      <c r="C2893" s="76">
        <v>39.802481339951996</v>
      </c>
      <c r="D2893" s="76">
        <v>28.689521506275398</v>
      </c>
      <c r="E2893" s="76">
        <v>479.75273444276809</v>
      </c>
      <c r="F2893" s="76">
        <v>53.362971174409651</v>
      </c>
      <c r="G2893" s="77">
        <v>3</v>
      </c>
      <c r="H2893" s="80">
        <f t="shared" si="180"/>
        <v>53.362971174409651</v>
      </c>
      <c r="I2893" s="80">
        <f t="shared" si="181"/>
        <v>479.75273444276809</v>
      </c>
      <c r="K2893" s="80">
        <f t="shared" si="182"/>
        <v>479.75273444276809</v>
      </c>
      <c r="L2893" s="80">
        <f t="shared" si="183"/>
        <v>479.75273444276809</v>
      </c>
    </row>
    <row r="2894" spans="1:12" x14ac:dyDescent="0.8">
      <c r="A2894" s="74">
        <v>2893</v>
      </c>
      <c r="B2894" s="75">
        <v>532612.16710772365</v>
      </c>
      <c r="C2894" s="76">
        <v>28.413916253221913</v>
      </c>
      <c r="D2894" s="76">
        <v>25.134278479164742</v>
      </c>
      <c r="E2894" s="76">
        <v>509.89863778667524</v>
      </c>
      <c r="F2894" s="76">
        <v>30.664933905260334</v>
      </c>
      <c r="G2894" s="77">
        <v>2</v>
      </c>
      <c r="H2894" s="80">
        <f t="shared" si="180"/>
        <v>28.413916253221913</v>
      </c>
      <c r="I2894" s="80">
        <f t="shared" si="181"/>
        <v>1000</v>
      </c>
      <c r="K2894" s="80">
        <f t="shared" si="182"/>
        <v>0</v>
      </c>
      <c r="L2894" s="80" t="str">
        <f t="shared" si="183"/>
        <v/>
      </c>
    </row>
    <row r="2895" spans="1:12" x14ac:dyDescent="0.8">
      <c r="A2895" s="74">
        <v>2894</v>
      </c>
      <c r="B2895" s="75">
        <v>121770.18143300316</v>
      </c>
      <c r="C2895" s="76">
        <v>41.281756743845413</v>
      </c>
      <c r="D2895" s="76">
        <v>25.34591025731546</v>
      </c>
      <c r="E2895" s="76">
        <v>603.81593248174681</v>
      </c>
      <c r="F2895" s="76">
        <v>41.783709342943638</v>
      </c>
      <c r="G2895" s="77">
        <v>2</v>
      </c>
      <c r="H2895" s="80">
        <f t="shared" si="180"/>
        <v>41.281756743845413</v>
      </c>
      <c r="I2895" s="80">
        <f t="shared" si="181"/>
        <v>1000</v>
      </c>
      <c r="K2895" s="80">
        <f t="shared" si="182"/>
        <v>0</v>
      </c>
      <c r="L2895" s="80" t="str">
        <f t="shared" si="183"/>
        <v/>
      </c>
    </row>
    <row r="2896" spans="1:12" x14ac:dyDescent="0.8">
      <c r="A2896" s="74">
        <v>2895</v>
      </c>
      <c r="B2896" s="75">
        <v>367174.41960469843</v>
      </c>
      <c r="C2896" s="76">
        <v>30.044926809192667</v>
      </c>
      <c r="D2896" s="76">
        <v>28.575427739294298</v>
      </c>
      <c r="E2896" s="76">
        <v>480.31646396372599</v>
      </c>
      <c r="F2896" s="76">
        <v>47.68349100899237</v>
      </c>
      <c r="G2896" s="77">
        <v>1</v>
      </c>
      <c r="H2896" s="80">
        <f t="shared" si="180"/>
        <v>28.575427739294298</v>
      </c>
      <c r="I2896" s="80">
        <f t="shared" si="181"/>
        <v>1000</v>
      </c>
      <c r="K2896" s="80">
        <f t="shared" si="182"/>
        <v>0</v>
      </c>
      <c r="L2896" s="80" t="str">
        <f t="shared" si="183"/>
        <v/>
      </c>
    </row>
    <row r="2897" spans="1:12" x14ac:dyDescent="0.8">
      <c r="A2897" s="74">
        <v>2896</v>
      </c>
      <c r="B2897" s="75">
        <v>-165487.10440085432</v>
      </c>
      <c r="C2897" s="76">
        <v>38.101516415094046</v>
      </c>
      <c r="D2897" s="76">
        <v>28.366524326101331</v>
      </c>
      <c r="E2897" s="76">
        <v>526.50527603056889</v>
      </c>
      <c r="F2897" s="76">
        <v>41.950528275963094</v>
      </c>
      <c r="G2897" s="77">
        <v>3</v>
      </c>
      <c r="H2897" s="80">
        <f t="shared" si="180"/>
        <v>41.950528275963094</v>
      </c>
      <c r="I2897" s="80">
        <f t="shared" si="181"/>
        <v>526.50527603056889</v>
      </c>
      <c r="K2897" s="80">
        <f t="shared" si="182"/>
        <v>526.50527603056889</v>
      </c>
      <c r="L2897" s="80">
        <f t="shared" si="183"/>
        <v>526.50527603056889</v>
      </c>
    </row>
    <row r="2898" spans="1:12" x14ac:dyDescent="0.8">
      <c r="A2898" s="74">
        <v>2897</v>
      </c>
      <c r="B2898" s="75">
        <v>-39887.399737253087</v>
      </c>
      <c r="C2898" s="76">
        <v>40.128870187486442</v>
      </c>
      <c r="D2898" s="76">
        <v>28.443983809890554</v>
      </c>
      <c r="E2898" s="76">
        <v>698.92767173071252</v>
      </c>
      <c r="F2898" s="76">
        <v>36.819215825192408</v>
      </c>
      <c r="G2898" s="77">
        <v>3</v>
      </c>
      <c r="H2898" s="80">
        <f t="shared" si="180"/>
        <v>36.819215825192408</v>
      </c>
      <c r="I2898" s="80">
        <f t="shared" si="181"/>
        <v>698.92767173071252</v>
      </c>
      <c r="K2898" s="80">
        <f t="shared" si="182"/>
        <v>698.92767173071252</v>
      </c>
      <c r="L2898" s="80">
        <f t="shared" si="183"/>
        <v>698.92767173071252</v>
      </c>
    </row>
    <row r="2899" spans="1:12" x14ac:dyDescent="0.8">
      <c r="A2899" s="74">
        <v>2898</v>
      </c>
      <c r="B2899" s="75">
        <v>-100005.46681902953</v>
      </c>
      <c r="C2899" s="76">
        <v>38.791157153652904</v>
      </c>
      <c r="D2899" s="76">
        <v>29.283107122020734</v>
      </c>
      <c r="E2899" s="76">
        <v>458.57583218409826</v>
      </c>
      <c r="F2899" s="76">
        <v>34.501359897697185</v>
      </c>
      <c r="G2899" s="77">
        <v>3</v>
      </c>
      <c r="H2899" s="80">
        <f t="shared" si="180"/>
        <v>34.501359897697185</v>
      </c>
      <c r="I2899" s="80">
        <f t="shared" si="181"/>
        <v>458.57583218409826</v>
      </c>
      <c r="K2899" s="80">
        <f t="shared" si="182"/>
        <v>458.57583218409826</v>
      </c>
      <c r="L2899" s="80">
        <f t="shared" si="183"/>
        <v>458.57583218409826</v>
      </c>
    </row>
    <row r="2900" spans="1:12" x14ac:dyDescent="0.8">
      <c r="A2900" s="74">
        <v>2899</v>
      </c>
      <c r="B2900" s="75">
        <v>164233.07692957763</v>
      </c>
      <c r="C2900" s="76">
        <v>36.971700268658736</v>
      </c>
      <c r="D2900" s="76">
        <v>24.325178609647605</v>
      </c>
      <c r="E2900" s="76">
        <v>537.2821330877108</v>
      </c>
      <c r="F2900" s="76">
        <v>43.354999342804511</v>
      </c>
      <c r="G2900" s="77">
        <v>2</v>
      </c>
      <c r="H2900" s="80">
        <f t="shared" si="180"/>
        <v>36.971700268658736</v>
      </c>
      <c r="I2900" s="80">
        <f t="shared" si="181"/>
        <v>1000</v>
      </c>
      <c r="K2900" s="80">
        <f t="shared" si="182"/>
        <v>0</v>
      </c>
      <c r="L2900" s="80" t="str">
        <f t="shared" si="183"/>
        <v/>
      </c>
    </row>
    <row r="2901" spans="1:12" x14ac:dyDescent="0.8">
      <c r="A2901" s="74">
        <v>2900</v>
      </c>
      <c r="B2901" s="75">
        <v>271867.3601850085</v>
      </c>
      <c r="C2901" s="76">
        <v>31.314109095708435</v>
      </c>
      <c r="D2901" s="76">
        <v>24.98189234825395</v>
      </c>
      <c r="E2901" s="76">
        <v>582.49810460184995</v>
      </c>
      <c r="F2901" s="76">
        <v>43.845182134298554</v>
      </c>
      <c r="G2901" s="77">
        <v>2</v>
      </c>
      <c r="H2901" s="80">
        <f t="shared" si="180"/>
        <v>31.314109095708435</v>
      </c>
      <c r="I2901" s="80">
        <f t="shared" si="181"/>
        <v>1000</v>
      </c>
      <c r="K2901" s="80">
        <f t="shared" si="182"/>
        <v>0</v>
      </c>
      <c r="L2901" s="80" t="str">
        <f t="shared" si="183"/>
        <v/>
      </c>
    </row>
    <row r="2902" spans="1:12" x14ac:dyDescent="0.8">
      <c r="A2902" s="74">
        <v>2901</v>
      </c>
      <c r="B2902" s="75">
        <v>-69660.715903996723</v>
      </c>
      <c r="C2902" s="76">
        <v>39.034330293406697</v>
      </c>
      <c r="D2902" s="76">
        <v>26.724391502181838</v>
      </c>
      <c r="E2902" s="76">
        <v>571.87513168951864</v>
      </c>
      <c r="F2902" s="76">
        <v>39.401152794800765</v>
      </c>
      <c r="G2902" s="77">
        <v>3</v>
      </c>
      <c r="H2902" s="80">
        <f t="shared" si="180"/>
        <v>39.401152794800765</v>
      </c>
      <c r="I2902" s="80">
        <f t="shared" si="181"/>
        <v>571.87513168951864</v>
      </c>
      <c r="K2902" s="80">
        <f t="shared" si="182"/>
        <v>571.87513168951864</v>
      </c>
      <c r="L2902" s="80">
        <f t="shared" si="183"/>
        <v>571.87513168951864</v>
      </c>
    </row>
    <row r="2903" spans="1:12" x14ac:dyDescent="0.8">
      <c r="A2903" s="74">
        <v>2902</v>
      </c>
      <c r="B2903" s="75">
        <v>431425.43912626477</v>
      </c>
      <c r="C2903" s="76">
        <v>33.887249915521721</v>
      </c>
      <c r="D2903" s="76">
        <v>27.309564151762775</v>
      </c>
      <c r="E2903" s="76">
        <v>649.75733526442616</v>
      </c>
      <c r="F2903" s="76">
        <v>39.579450514172194</v>
      </c>
      <c r="G2903" s="77">
        <v>2</v>
      </c>
      <c r="H2903" s="80">
        <f t="shared" si="180"/>
        <v>33.887249915521721</v>
      </c>
      <c r="I2903" s="80">
        <f t="shared" si="181"/>
        <v>1000</v>
      </c>
      <c r="K2903" s="80">
        <f t="shared" si="182"/>
        <v>0</v>
      </c>
      <c r="L2903" s="80" t="str">
        <f t="shared" si="183"/>
        <v/>
      </c>
    </row>
    <row r="2904" spans="1:12" x14ac:dyDescent="0.8">
      <c r="A2904" s="74">
        <v>2903</v>
      </c>
      <c r="B2904" s="75">
        <v>281968.31056046044</v>
      </c>
      <c r="C2904" s="76">
        <v>36.9566446541563</v>
      </c>
      <c r="D2904" s="76">
        <v>28.42146629680629</v>
      </c>
      <c r="E2904" s="76">
        <v>620.15421029564129</v>
      </c>
      <c r="F2904" s="76">
        <v>52.790056280741112</v>
      </c>
      <c r="G2904" s="77">
        <v>2</v>
      </c>
      <c r="H2904" s="80">
        <f t="shared" si="180"/>
        <v>36.9566446541563</v>
      </c>
      <c r="I2904" s="80">
        <f t="shared" si="181"/>
        <v>1000</v>
      </c>
      <c r="K2904" s="80">
        <f t="shared" si="182"/>
        <v>0</v>
      </c>
      <c r="L2904" s="80" t="str">
        <f t="shared" si="183"/>
        <v/>
      </c>
    </row>
    <row r="2905" spans="1:12" x14ac:dyDescent="0.8">
      <c r="A2905" s="74">
        <v>2904</v>
      </c>
      <c r="B2905" s="75">
        <v>194818.95017670561</v>
      </c>
      <c r="C2905" s="76">
        <v>39.614433695067675</v>
      </c>
      <c r="D2905" s="76">
        <v>26.999451106840731</v>
      </c>
      <c r="E2905" s="76">
        <v>640.1045807301698</v>
      </c>
      <c r="F2905" s="76">
        <v>43.463241033129727</v>
      </c>
      <c r="G2905" s="77">
        <v>2</v>
      </c>
      <c r="H2905" s="80">
        <f t="shared" si="180"/>
        <v>39.614433695067675</v>
      </c>
      <c r="I2905" s="80">
        <f t="shared" si="181"/>
        <v>1000</v>
      </c>
      <c r="K2905" s="80">
        <f t="shared" si="182"/>
        <v>0</v>
      </c>
      <c r="L2905" s="80" t="str">
        <f t="shared" si="183"/>
        <v/>
      </c>
    </row>
    <row r="2906" spans="1:12" x14ac:dyDescent="0.8">
      <c r="A2906" s="74">
        <v>2905</v>
      </c>
      <c r="B2906" s="75">
        <v>-82948.891292934306</v>
      </c>
      <c r="C2906" s="76">
        <v>42.121319299862918</v>
      </c>
      <c r="D2906" s="76">
        <v>30.464994736850826</v>
      </c>
      <c r="E2906" s="76">
        <v>512.18850781240769</v>
      </c>
      <c r="F2906" s="76">
        <v>41.067977594017322</v>
      </c>
      <c r="G2906" s="77">
        <v>2</v>
      </c>
      <c r="H2906" s="80">
        <f t="shared" si="180"/>
        <v>42.121319299862918</v>
      </c>
      <c r="I2906" s="80">
        <f t="shared" si="181"/>
        <v>1000</v>
      </c>
      <c r="K2906" s="80">
        <f t="shared" si="182"/>
        <v>0</v>
      </c>
      <c r="L2906" s="80" t="str">
        <f t="shared" si="183"/>
        <v/>
      </c>
    </row>
    <row r="2907" spans="1:12" x14ac:dyDescent="0.8">
      <c r="A2907" s="74">
        <v>2906</v>
      </c>
      <c r="B2907" s="75">
        <v>293273.05936423503</v>
      </c>
      <c r="C2907" s="76">
        <v>37.184996658809567</v>
      </c>
      <c r="D2907" s="76">
        <v>28.814953030356968</v>
      </c>
      <c r="E2907" s="76">
        <v>599.1511467992957</v>
      </c>
      <c r="F2907" s="76">
        <v>43.479578638759051</v>
      </c>
      <c r="G2907" s="77">
        <v>1</v>
      </c>
      <c r="H2907" s="80">
        <f t="shared" si="180"/>
        <v>28.814953030356968</v>
      </c>
      <c r="I2907" s="80">
        <f t="shared" si="181"/>
        <v>1000</v>
      </c>
      <c r="K2907" s="80">
        <f t="shared" si="182"/>
        <v>0</v>
      </c>
      <c r="L2907" s="80" t="str">
        <f t="shared" si="183"/>
        <v/>
      </c>
    </row>
    <row r="2908" spans="1:12" x14ac:dyDescent="0.8">
      <c r="A2908" s="74">
        <v>2907</v>
      </c>
      <c r="B2908" s="75">
        <v>244655.40285201324</v>
      </c>
      <c r="C2908" s="76">
        <v>45.991868598844</v>
      </c>
      <c r="D2908" s="76">
        <v>32.96648002626543</v>
      </c>
      <c r="E2908" s="76">
        <v>770.7278336701504</v>
      </c>
      <c r="F2908" s="76">
        <v>38.070961756614366</v>
      </c>
      <c r="G2908" s="77">
        <v>1</v>
      </c>
      <c r="H2908" s="80">
        <f t="shared" si="180"/>
        <v>32.96648002626543</v>
      </c>
      <c r="I2908" s="80">
        <f t="shared" si="181"/>
        <v>1000</v>
      </c>
      <c r="K2908" s="80">
        <f t="shared" si="182"/>
        <v>0</v>
      </c>
      <c r="L2908" s="80" t="str">
        <f t="shared" si="183"/>
        <v/>
      </c>
    </row>
    <row r="2909" spans="1:12" x14ac:dyDescent="0.8">
      <c r="A2909" s="74">
        <v>2908</v>
      </c>
      <c r="B2909" s="75">
        <v>98662.088660196634</v>
      </c>
      <c r="C2909" s="76">
        <v>40.360993356800542</v>
      </c>
      <c r="D2909" s="76">
        <v>30.098122438619249</v>
      </c>
      <c r="E2909" s="76">
        <v>557.97833346437108</v>
      </c>
      <c r="F2909" s="76">
        <v>34.260345151530686</v>
      </c>
      <c r="G2909" s="77">
        <v>2</v>
      </c>
      <c r="H2909" s="80">
        <f t="shared" si="180"/>
        <v>40.360993356800542</v>
      </c>
      <c r="I2909" s="80">
        <f t="shared" si="181"/>
        <v>1000</v>
      </c>
      <c r="K2909" s="80">
        <f t="shared" si="182"/>
        <v>0</v>
      </c>
      <c r="L2909" s="80" t="str">
        <f t="shared" si="183"/>
        <v/>
      </c>
    </row>
    <row r="2910" spans="1:12" x14ac:dyDescent="0.8">
      <c r="A2910" s="74">
        <v>2909</v>
      </c>
      <c r="B2910" s="75">
        <v>348569.39259572653</v>
      </c>
      <c r="C2910" s="76">
        <v>27.95505395611557</v>
      </c>
      <c r="D2910" s="76">
        <v>31.314662665536709</v>
      </c>
      <c r="E2910" s="76">
        <v>682.53115164110545</v>
      </c>
      <c r="F2910" s="76">
        <v>45.560413602028703</v>
      </c>
      <c r="G2910" s="77">
        <v>2</v>
      </c>
      <c r="H2910" s="80">
        <f t="shared" si="180"/>
        <v>27.95505395611557</v>
      </c>
      <c r="I2910" s="80">
        <f t="shared" si="181"/>
        <v>1000</v>
      </c>
      <c r="K2910" s="80">
        <f t="shared" si="182"/>
        <v>0</v>
      </c>
      <c r="L2910" s="80" t="str">
        <f t="shared" si="183"/>
        <v/>
      </c>
    </row>
    <row r="2911" spans="1:12" x14ac:dyDescent="0.8">
      <c r="A2911" s="74">
        <v>2910</v>
      </c>
      <c r="B2911" s="75">
        <v>222648.31589153339</v>
      </c>
      <c r="C2911" s="76">
        <v>32.51773712513279</v>
      </c>
      <c r="D2911" s="76">
        <v>29.43267284904433</v>
      </c>
      <c r="E2911" s="76">
        <v>551.52065785613195</v>
      </c>
      <c r="F2911" s="76">
        <v>43.121346285878559</v>
      </c>
      <c r="G2911" s="77">
        <v>2</v>
      </c>
      <c r="H2911" s="80">
        <f t="shared" si="180"/>
        <v>32.51773712513279</v>
      </c>
      <c r="I2911" s="80">
        <f t="shared" si="181"/>
        <v>1000</v>
      </c>
      <c r="K2911" s="80">
        <f t="shared" si="182"/>
        <v>0</v>
      </c>
      <c r="L2911" s="80" t="str">
        <f t="shared" si="183"/>
        <v/>
      </c>
    </row>
    <row r="2912" spans="1:12" x14ac:dyDescent="0.8">
      <c r="A2912" s="74">
        <v>2911</v>
      </c>
      <c r="B2912" s="75">
        <v>-7966.3422496225685</v>
      </c>
      <c r="C2912" s="76">
        <v>46.223640939062562</v>
      </c>
      <c r="D2912" s="76">
        <v>30.316021391415681</v>
      </c>
      <c r="E2912" s="76">
        <v>455.02254493330241</v>
      </c>
      <c r="F2912" s="76">
        <v>39.807407725828391</v>
      </c>
      <c r="G2912" s="77">
        <v>2</v>
      </c>
      <c r="H2912" s="80">
        <f t="shared" si="180"/>
        <v>46.223640939062562</v>
      </c>
      <c r="I2912" s="80">
        <f t="shared" si="181"/>
        <v>1000</v>
      </c>
      <c r="K2912" s="80">
        <f t="shared" si="182"/>
        <v>0</v>
      </c>
      <c r="L2912" s="80" t="str">
        <f t="shared" si="183"/>
        <v/>
      </c>
    </row>
    <row r="2913" spans="1:12" x14ac:dyDescent="0.8">
      <c r="A2913" s="74">
        <v>2912</v>
      </c>
      <c r="B2913" s="75">
        <v>277074.7784004095</v>
      </c>
      <c r="C2913" s="76">
        <v>37.493333354889884</v>
      </c>
      <c r="D2913" s="76">
        <v>31.008748924381006</v>
      </c>
      <c r="E2913" s="76">
        <v>530.16261138016796</v>
      </c>
      <c r="F2913" s="76">
        <v>41.500503558074378</v>
      </c>
      <c r="G2913" s="77">
        <v>2</v>
      </c>
      <c r="H2913" s="80">
        <f t="shared" si="180"/>
        <v>37.493333354889884</v>
      </c>
      <c r="I2913" s="80">
        <f t="shared" si="181"/>
        <v>1000</v>
      </c>
      <c r="K2913" s="80">
        <f t="shared" si="182"/>
        <v>0</v>
      </c>
      <c r="L2913" s="80" t="str">
        <f t="shared" si="183"/>
        <v/>
      </c>
    </row>
    <row r="2914" spans="1:12" x14ac:dyDescent="0.8">
      <c r="A2914" s="74">
        <v>2913</v>
      </c>
      <c r="B2914" s="75">
        <v>413394.74132206384</v>
      </c>
      <c r="C2914" s="76">
        <v>28.369705514665494</v>
      </c>
      <c r="D2914" s="76">
        <v>31.294856121340025</v>
      </c>
      <c r="E2914" s="76">
        <v>511.945370093777</v>
      </c>
      <c r="F2914" s="76">
        <v>53.483133440427466</v>
      </c>
      <c r="G2914" s="77">
        <v>2</v>
      </c>
      <c r="H2914" s="80">
        <f t="shared" si="180"/>
        <v>28.369705514665494</v>
      </c>
      <c r="I2914" s="80">
        <f t="shared" si="181"/>
        <v>1000</v>
      </c>
      <c r="K2914" s="80">
        <f t="shared" si="182"/>
        <v>0</v>
      </c>
      <c r="L2914" s="80" t="str">
        <f t="shared" si="183"/>
        <v/>
      </c>
    </row>
    <row r="2915" spans="1:12" x14ac:dyDescent="0.8">
      <c r="A2915" s="74">
        <v>2914</v>
      </c>
      <c r="B2915" s="75">
        <v>410387.36888840096</v>
      </c>
      <c r="C2915" s="76">
        <v>33.127408829361897</v>
      </c>
      <c r="D2915" s="76">
        <v>26.897734966376177</v>
      </c>
      <c r="E2915" s="76">
        <v>666.94850900500546</v>
      </c>
      <c r="F2915" s="76">
        <v>37.285909122837879</v>
      </c>
      <c r="G2915" s="77">
        <v>2</v>
      </c>
      <c r="H2915" s="80">
        <f t="shared" si="180"/>
        <v>33.127408829361897</v>
      </c>
      <c r="I2915" s="80">
        <f t="shared" si="181"/>
        <v>1000</v>
      </c>
      <c r="K2915" s="80">
        <f t="shared" si="182"/>
        <v>0</v>
      </c>
      <c r="L2915" s="80" t="str">
        <f t="shared" si="183"/>
        <v/>
      </c>
    </row>
    <row r="2916" spans="1:12" x14ac:dyDescent="0.8">
      <c r="A2916" s="74">
        <v>2915</v>
      </c>
      <c r="B2916" s="75">
        <v>230535.10551111703</v>
      </c>
      <c r="C2916" s="76">
        <v>36.203182953244124</v>
      </c>
      <c r="D2916" s="76">
        <v>21.537050676731326</v>
      </c>
      <c r="E2916" s="76">
        <v>491.59882051412109</v>
      </c>
      <c r="F2916" s="76">
        <v>48.590481651883486</v>
      </c>
      <c r="G2916" s="77">
        <v>2</v>
      </c>
      <c r="H2916" s="80">
        <f t="shared" si="180"/>
        <v>36.203182953244124</v>
      </c>
      <c r="I2916" s="80">
        <f t="shared" si="181"/>
        <v>1000</v>
      </c>
      <c r="K2916" s="80">
        <f t="shared" si="182"/>
        <v>0</v>
      </c>
      <c r="L2916" s="80" t="str">
        <f t="shared" si="183"/>
        <v/>
      </c>
    </row>
    <row r="2917" spans="1:12" x14ac:dyDescent="0.8">
      <c r="A2917" s="74">
        <v>2916</v>
      </c>
      <c r="B2917" s="75">
        <v>226424.01103562256</v>
      </c>
      <c r="C2917" s="76">
        <v>28.41455077493746</v>
      </c>
      <c r="D2917" s="76">
        <v>33.089818107541021</v>
      </c>
      <c r="E2917" s="76">
        <v>595.73619523747197</v>
      </c>
      <c r="F2917" s="76">
        <v>40.722949032732771</v>
      </c>
      <c r="G2917" s="77">
        <v>1</v>
      </c>
      <c r="H2917" s="80">
        <f t="shared" si="180"/>
        <v>33.089818107541021</v>
      </c>
      <c r="I2917" s="80">
        <f t="shared" si="181"/>
        <v>1000</v>
      </c>
      <c r="K2917" s="80">
        <f t="shared" si="182"/>
        <v>0</v>
      </c>
      <c r="L2917" s="80" t="str">
        <f t="shared" si="183"/>
        <v/>
      </c>
    </row>
    <row r="2918" spans="1:12" x14ac:dyDescent="0.8">
      <c r="A2918" s="74">
        <v>2917</v>
      </c>
      <c r="B2918" s="75">
        <v>408534.00004118681</v>
      </c>
      <c r="C2918" s="76">
        <v>28.111673696724203</v>
      </c>
      <c r="D2918" s="76">
        <v>25.901470056034263</v>
      </c>
      <c r="E2918" s="76">
        <v>608.23204031632349</v>
      </c>
      <c r="F2918" s="76">
        <v>36.104970582615842</v>
      </c>
      <c r="G2918" s="77">
        <v>1</v>
      </c>
      <c r="H2918" s="80">
        <f t="shared" si="180"/>
        <v>25.901470056034263</v>
      </c>
      <c r="I2918" s="80">
        <f t="shared" si="181"/>
        <v>1000</v>
      </c>
      <c r="K2918" s="80">
        <f t="shared" si="182"/>
        <v>0</v>
      </c>
      <c r="L2918" s="80" t="str">
        <f t="shared" si="183"/>
        <v/>
      </c>
    </row>
    <row r="2919" spans="1:12" x14ac:dyDescent="0.8">
      <c r="A2919" s="74">
        <v>2918</v>
      </c>
      <c r="B2919" s="75">
        <v>355837.49026100081</v>
      </c>
      <c r="C2919" s="76">
        <v>36.652202950933329</v>
      </c>
      <c r="D2919" s="76">
        <v>22.363341532336747</v>
      </c>
      <c r="E2919" s="76">
        <v>626.86350315845891</v>
      </c>
      <c r="F2919" s="76">
        <v>39.738896358613815</v>
      </c>
      <c r="G2919" s="77">
        <v>2</v>
      </c>
      <c r="H2919" s="80">
        <f t="shared" si="180"/>
        <v>36.652202950933329</v>
      </c>
      <c r="I2919" s="80">
        <f t="shared" si="181"/>
        <v>1000</v>
      </c>
      <c r="K2919" s="80">
        <f t="shared" si="182"/>
        <v>0</v>
      </c>
      <c r="L2919" s="80" t="str">
        <f t="shared" si="183"/>
        <v/>
      </c>
    </row>
    <row r="2920" spans="1:12" x14ac:dyDescent="0.8">
      <c r="A2920" s="74">
        <v>2919</v>
      </c>
      <c r="B2920" s="75">
        <v>357722.26448471774</v>
      </c>
      <c r="C2920" s="76">
        <v>32.917995602068103</v>
      </c>
      <c r="D2920" s="76">
        <v>31.143474292501985</v>
      </c>
      <c r="E2920" s="76">
        <v>578.68201291537036</v>
      </c>
      <c r="F2920" s="76">
        <v>34.37193817413101</v>
      </c>
      <c r="G2920" s="77">
        <v>2</v>
      </c>
      <c r="H2920" s="80">
        <f t="shared" si="180"/>
        <v>32.917995602068103</v>
      </c>
      <c r="I2920" s="80">
        <f t="shared" si="181"/>
        <v>1000</v>
      </c>
      <c r="K2920" s="80">
        <f t="shared" si="182"/>
        <v>0</v>
      </c>
      <c r="L2920" s="80" t="str">
        <f t="shared" si="183"/>
        <v/>
      </c>
    </row>
    <row r="2921" spans="1:12" x14ac:dyDescent="0.8">
      <c r="A2921" s="74">
        <v>2920</v>
      </c>
      <c r="B2921" s="75">
        <v>497824.95615085796</v>
      </c>
      <c r="C2921" s="76">
        <v>30.845975815912997</v>
      </c>
      <c r="D2921" s="76">
        <v>25.639106198783981</v>
      </c>
      <c r="E2921" s="76">
        <v>466.77503481288602</v>
      </c>
      <c r="F2921" s="76">
        <v>52.174591741468518</v>
      </c>
      <c r="G2921" s="77">
        <v>2</v>
      </c>
      <c r="H2921" s="80">
        <f t="shared" si="180"/>
        <v>30.845975815912997</v>
      </c>
      <c r="I2921" s="80">
        <f t="shared" si="181"/>
        <v>1000</v>
      </c>
      <c r="K2921" s="80">
        <f t="shared" si="182"/>
        <v>0</v>
      </c>
      <c r="L2921" s="80" t="str">
        <f t="shared" si="183"/>
        <v/>
      </c>
    </row>
    <row r="2922" spans="1:12" x14ac:dyDescent="0.8">
      <c r="A2922" s="74">
        <v>2921</v>
      </c>
      <c r="B2922" s="75">
        <v>526219.09067241079</v>
      </c>
      <c r="C2922" s="76">
        <v>27.386849426279767</v>
      </c>
      <c r="D2922" s="76">
        <v>27.718306825235885</v>
      </c>
      <c r="E2922" s="76">
        <v>499.91116016388906</v>
      </c>
      <c r="F2922" s="76">
        <v>42.245355223602019</v>
      </c>
      <c r="G2922" s="77">
        <v>2</v>
      </c>
      <c r="H2922" s="80">
        <f t="shared" si="180"/>
        <v>27.386849426279767</v>
      </c>
      <c r="I2922" s="80">
        <f t="shared" si="181"/>
        <v>1000</v>
      </c>
      <c r="K2922" s="80">
        <f t="shared" si="182"/>
        <v>0</v>
      </c>
      <c r="L2922" s="80" t="str">
        <f t="shared" si="183"/>
        <v/>
      </c>
    </row>
    <row r="2923" spans="1:12" x14ac:dyDescent="0.8">
      <c r="A2923" s="74">
        <v>2922</v>
      </c>
      <c r="B2923" s="75">
        <v>-37522.947573026409</v>
      </c>
      <c r="C2923" s="76">
        <v>38.336909269898939</v>
      </c>
      <c r="D2923" s="76">
        <v>28.708197712171327</v>
      </c>
      <c r="E2923" s="76">
        <v>608.63044283179875</v>
      </c>
      <c r="F2923" s="76">
        <v>38.848974470230417</v>
      </c>
      <c r="G2923" s="77">
        <v>3</v>
      </c>
      <c r="H2923" s="80">
        <f t="shared" si="180"/>
        <v>38.848974470230417</v>
      </c>
      <c r="I2923" s="80">
        <f t="shared" si="181"/>
        <v>608.63044283179875</v>
      </c>
      <c r="K2923" s="80">
        <f t="shared" si="182"/>
        <v>608.63044283179875</v>
      </c>
      <c r="L2923" s="80">
        <f t="shared" si="183"/>
        <v>608.63044283179875</v>
      </c>
    </row>
    <row r="2924" spans="1:12" x14ac:dyDescent="0.8">
      <c r="A2924" s="74">
        <v>2923</v>
      </c>
      <c r="B2924" s="75">
        <v>328685.75204374106</v>
      </c>
      <c r="C2924" s="76">
        <v>33.912718427867162</v>
      </c>
      <c r="D2924" s="76">
        <v>23.802504110833993</v>
      </c>
      <c r="E2924" s="76">
        <v>469.1148755945282</v>
      </c>
      <c r="F2924" s="76">
        <v>43.570610175782384</v>
      </c>
      <c r="G2924" s="77">
        <v>2</v>
      </c>
      <c r="H2924" s="80">
        <f t="shared" si="180"/>
        <v>33.912718427867162</v>
      </c>
      <c r="I2924" s="80">
        <f t="shared" si="181"/>
        <v>1000</v>
      </c>
      <c r="K2924" s="80">
        <f t="shared" si="182"/>
        <v>0</v>
      </c>
      <c r="L2924" s="80" t="str">
        <f t="shared" si="183"/>
        <v/>
      </c>
    </row>
    <row r="2925" spans="1:12" x14ac:dyDescent="0.8">
      <c r="A2925" s="74">
        <v>2924</v>
      </c>
      <c r="B2925" s="75">
        <v>123786.00849803095</v>
      </c>
      <c r="C2925" s="76">
        <v>41.25432315456036</v>
      </c>
      <c r="D2925" s="76">
        <v>32.554491446856296</v>
      </c>
      <c r="E2925" s="76">
        <v>500.83663524127888</v>
      </c>
      <c r="F2925" s="76">
        <v>33.586093408536435</v>
      </c>
      <c r="G2925" s="77">
        <v>2</v>
      </c>
      <c r="H2925" s="80">
        <f t="shared" si="180"/>
        <v>41.25432315456036</v>
      </c>
      <c r="I2925" s="80">
        <f t="shared" si="181"/>
        <v>1000</v>
      </c>
      <c r="K2925" s="80">
        <f t="shared" si="182"/>
        <v>0</v>
      </c>
      <c r="L2925" s="80" t="str">
        <f t="shared" si="183"/>
        <v/>
      </c>
    </row>
    <row r="2926" spans="1:12" x14ac:dyDescent="0.8">
      <c r="A2926" s="74">
        <v>2925</v>
      </c>
      <c r="B2926" s="75">
        <v>-66202.488054906949</v>
      </c>
      <c r="C2926" s="76">
        <v>31.193545040302226</v>
      </c>
      <c r="D2926" s="76">
        <v>31.401805085815184</v>
      </c>
      <c r="E2926" s="76">
        <v>569.04981573574503</v>
      </c>
      <c r="F2926" s="76">
        <v>38.177142791477578</v>
      </c>
      <c r="G2926" s="77">
        <v>3</v>
      </c>
      <c r="H2926" s="80">
        <f t="shared" si="180"/>
        <v>38.177142791477578</v>
      </c>
      <c r="I2926" s="80">
        <f t="shared" si="181"/>
        <v>569.04981573574503</v>
      </c>
      <c r="K2926" s="80">
        <f t="shared" si="182"/>
        <v>569.04981573574503</v>
      </c>
      <c r="L2926" s="80">
        <f t="shared" si="183"/>
        <v>569.04981573574503</v>
      </c>
    </row>
    <row r="2927" spans="1:12" x14ac:dyDescent="0.8">
      <c r="A2927" s="74">
        <v>2926</v>
      </c>
      <c r="B2927" s="75">
        <v>573181.49742495455</v>
      </c>
      <c r="C2927" s="76">
        <v>29.540012113795061</v>
      </c>
      <c r="D2927" s="76">
        <v>26.948540947379207</v>
      </c>
      <c r="E2927" s="76">
        <v>447.45525888456137</v>
      </c>
      <c r="F2927" s="76">
        <v>40.472361747151972</v>
      </c>
      <c r="G2927" s="77">
        <v>2</v>
      </c>
      <c r="H2927" s="80">
        <f t="shared" si="180"/>
        <v>29.540012113795061</v>
      </c>
      <c r="I2927" s="80">
        <f t="shared" si="181"/>
        <v>1000</v>
      </c>
      <c r="K2927" s="80">
        <f t="shared" si="182"/>
        <v>0</v>
      </c>
      <c r="L2927" s="80" t="str">
        <f t="shared" si="183"/>
        <v/>
      </c>
    </row>
    <row r="2928" spans="1:12" x14ac:dyDescent="0.8">
      <c r="A2928" s="74">
        <v>2927</v>
      </c>
      <c r="B2928" s="75">
        <v>549992.77444124687</v>
      </c>
      <c r="C2928" s="76">
        <v>39.58854120534042</v>
      </c>
      <c r="D2928" s="76">
        <v>22.135591826914226</v>
      </c>
      <c r="E2928" s="76">
        <v>507.81258203977006</v>
      </c>
      <c r="F2928" s="76">
        <v>41.019186860886265</v>
      </c>
      <c r="G2928" s="77">
        <v>1</v>
      </c>
      <c r="H2928" s="80">
        <f t="shared" si="180"/>
        <v>22.135591826914226</v>
      </c>
      <c r="I2928" s="80">
        <f t="shared" si="181"/>
        <v>1000</v>
      </c>
      <c r="K2928" s="80">
        <f t="shared" si="182"/>
        <v>0</v>
      </c>
      <c r="L2928" s="80" t="str">
        <f t="shared" si="183"/>
        <v/>
      </c>
    </row>
    <row r="2929" spans="1:12" x14ac:dyDescent="0.8">
      <c r="A2929" s="74">
        <v>2928</v>
      </c>
      <c r="B2929" s="75">
        <v>450401.7140619969</v>
      </c>
      <c r="C2929" s="76">
        <v>29.547448098107498</v>
      </c>
      <c r="D2929" s="76">
        <v>26.074789981231707</v>
      </c>
      <c r="E2929" s="76">
        <v>514.79880373521632</v>
      </c>
      <c r="F2929" s="76">
        <v>50.214303611383073</v>
      </c>
      <c r="G2929" s="77">
        <v>2</v>
      </c>
      <c r="H2929" s="80">
        <f t="shared" si="180"/>
        <v>29.547448098107498</v>
      </c>
      <c r="I2929" s="80">
        <f t="shared" si="181"/>
        <v>1000</v>
      </c>
      <c r="K2929" s="80">
        <f t="shared" si="182"/>
        <v>0</v>
      </c>
      <c r="L2929" s="80" t="str">
        <f t="shared" si="183"/>
        <v/>
      </c>
    </row>
    <row r="2930" spans="1:12" x14ac:dyDescent="0.8">
      <c r="A2930" s="74">
        <v>2929</v>
      </c>
      <c r="B2930" s="75">
        <v>314041.47419224773</v>
      </c>
      <c r="C2930" s="76">
        <v>31.238114763909373</v>
      </c>
      <c r="D2930" s="76">
        <v>32.037805442340307</v>
      </c>
      <c r="E2930" s="76">
        <v>490.53463625674351</v>
      </c>
      <c r="F2930" s="76">
        <v>35.046885363854351</v>
      </c>
      <c r="G2930" s="77">
        <v>2</v>
      </c>
      <c r="H2930" s="80">
        <f t="shared" si="180"/>
        <v>31.238114763909373</v>
      </c>
      <c r="I2930" s="80">
        <f t="shared" si="181"/>
        <v>1000</v>
      </c>
      <c r="K2930" s="80">
        <f t="shared" si="182"/>
        <v>0</v>
      </c>
      <c r="L2930" s="80" t="str">
        <f t="shared" si="183"/>
        <v/>
      </c>
    </row>
    <row r="2931" spans="1:12" x14ac:dyDescent="0.8">
      <c r="A2931" s="74">
        <v>2930</v>
      </c>
      <c r="B2931" s="75">
        <v>494333.56596957427</v>
      </c>
      <c r="C2931" s="76">
        <v>30.103958159917234</v>
      </c>
      <c r="D2931" s="76">
        <v>29.963875374766332</v>
      </c>
      <c r="E2931" s="76">
        <v>482.28746265278414</v>
      </c>
      <c r="F2931" s="76">
        <v>40.590019887474654</v>
      </c>
      <c r="G2931" s="77">
        <v>2</v>
      </c>
      <c r="H2931" s="80">
        <f t="shared" si="180"/>
        <v>30.103958159917234</v>
      </c>
      <c r="I2931" s="80">
        <f t="shared" si="181"/>
        <v>1000</v>
      </c>
      <c r="K2931" s="80">
        <f t="shared" si="182"/>
        <v>0</v>
      </c>
      <c r="L2931" s="80" t="str">
        <f t="shared" si="183"/>
        <v/>
      </c>
    </row>
    <row r="2932" spans="1:12" x14ac:dyDescent="0.8">
      <c r="A2932" s="74">
        <v>2931</v>
      </c>
      <c r="B2932" s="75">
        <v>92586.168745480711</v>
      </c>
      <c r="C2932" s="76">
        <v>41.717603414680731</v>
      </c>
      <c r="D2932" s="76">
        <v>27.605615960610404</v>
      </c>
      <c r="E2932" s="76">
        <v>734.04655646632511</v>
      </c>
      <c r="F2932" s="76">
        <v>33.787468948029549</v>
      </c>
      <c r="G2932" s="77">
        <v>3</v>
      </c>
      <c r="H2932" s="80">
        <f t="shared" si="180"/>
        <v>33.787468948029549</v>
      </c>
      <c r="I2932" s="80">
        <f t="shared" si="181"/>
        <v>734.04655646632511</v>
      </c>
      <c r="K2932" s="80">
        <f t="shared" si="182"/>
        <v>734.04655646632511</v>
      </c>
      <c r="L2932" s="80">
        <f t="shared" si="183"/>
        <v>734.04655646632511</v>
      </c>
    </row>
    <row r="2933" spans="1:12" x14ac:dyDescent="0.8">
      <c r="A2933" s="74">
        <v>2932</v>
      </c>
      <c r="B2933" s="75">
        <v>438405.7114258674</v>
      </c>
      <c r="C2933" s="76">
        <v>33.944363091460055</v>
      </c>
      <c r="D2933" s="76">
        <v>29.484877132704341</v>
      </c>
      <c r="E2933" s="76">
        <v>732.24452939650871</v>
      </c>
      <c r="F2933" s="76">
        <v>42.693586608129721</v>
      </c>
      <c r="G2933" s="77">
        <v>1</v>
      </c>
      <c r="H2933" s="80">
        <f t="shared" si="180"/>
        <v>29.484877132704341</v>
      </c>
      <c r="I2933" s="80">
        <f t="shared" si="181"/>
        <v>1000</v>
      </c>
      <c r="K2933" s="80">
        <f t="shared" si="182"/>
        <v>0</v>
      </c>
      <c r="L2933" s="80" t="str">
        <f t="shared" si="183"/>
        <v/>
      </c>
    </row>
    <row r="2934" spans="1:12" x14ac:dyDescent="0.8">
      <c r="A2934" s="74">
        <v>2933</v>
      </c>
      <c r="B2934" s="75">
        <v>-202498.46045012423</v>
      </c>
      <c r="C2934" s="76">
        <v>29.919657180811534</v>
      </c>
      <c r="D2934" s="76">
        <v>32.822134629504809</v>
      </c>
      <c r="E2934" s="76">
        <v>471.401650492378</v>
      </c>
      <c r="F2934" s="76">
        <v>44.672017862786639</v>
      </c>
      <c r="G2934" s="77">
        <v>3</v>
      </c>
      <c r="H2934" s="80">
        <f t="shared" si="180"/>
        <v>44.672017862786639</v>
      </c>
      <c r="I2934" s="80">
        <f t="shared" si="181"/>
        <v>471.401650492378</v>
      </c>
      <c r="K2934" s="80">
        <f t="shared" si="182"/>
        <v>471.401650492378</v>
      </c>
      <c r="L2934" s="80">
        <f t="shared" si="183"/>
        <v>471.401650492378</v>
      </c>
    </row>
    <row r="2935" spans="1:12" x14ac:dyDescent="0.8">
      <c r="A2935" s="74">
        <v>2934</v>
      </c>
      <c r="B2935" s="75">
        <v>408210.67309099971</v>
      </c>
      <c r="C2935" s="76">
        <v>35.183751654393333</v>
      </c>
      <c r="D2935" s="76">
        <v>25.249848658595603</v>
      </c>
      <c r="E2935" s="76">
        <v>657.04787007569848</v>
      </c>
      <c r="F2935" s="76">
        <v>45.511238589391084</v>
      </c>
      <c r="G2935" s="77">
        <v>2</v>
      </c>
      <c r="H2935" s="80">
        <f t="shared" si="180"/>
        <v>35.183751654393333</v>
      </c>
      <c r="I2935" s="80">
        <f t="shared" si="181"/>
        <v>1000</v>
      </c>
      <c r="K2935" s="80">
        <f t="shared" si="182"/>
        <v>0</v>
      </c>
      <c r="L2935" s="80" t="str">
        <f t="shared" si="183"/>
        <v/>
      </c>
    </row>
    <row r="2936" spans="1:12" x14ac:dyDescent="0.8">
      <c r="A2936" s="74">
        <v>2935</v>
      </c>
      <c r="B2936" s="75">
        <v>498766.4632342644</v>
      </c>
      <c r="C2936" s="76">
        <v>26.369828877929042</v>
      </c>
      <c r="D2936" s="76">
        <v>28.857654926201025</v>
      </c>
      <c r="E2936" s="76">
        <v>425.78662867381684</v>
      </c>
      <c r="F2936" s="76">
        <v>28.397333124683492</v>
      </c>
      <c r="G2936" s="77">
        <v>2</v>
      </c>
      <c r="H2936" s="80">
        <f t="shared" si="180"/>
        <v>26.369828877929042</v>
      </c>
      <c r="I2936" s="80">
        <f t="shared" si="181"/>
        <v>1000</v>
      </c>
      <c r="K2936" s="80">
        <f t="shared" si="182"/>
        <v>0</v>
      </c>
      <c r="L2936" s="80" t="str">
        <f t="shared" si="183"/>
        <v/>
      </c>
    </row>
    <row r="2937" spans="1:12" x14ac:dyDescent="0.8">
      <c r="A2937" s="74">
        <v>2936</v>
      </c>
      <c r="B2937" s="75">
        <v>150205.67004217766</v>
      </c>
      <c r="C2937" s="76">
        <v>42.356055070136634</v>
      </c>
      <c r="D2937" s="76">
        <v>26.963500392546059</v>
      </c>
      <c r="E2937" s="76">
        <v>590.72335025303801</v>
      </c>
      <c r="F2937" s="76">
        <v>52.718715341304943</v>
      </c>
      <c r="G2937" s="77">
        <v>2</v>
      </c>
      <c r="H2937" s="80">
        <f t="shared" si="180"/>
        <v>42.356055070136634</v>
      </c>
      <c r="I2937" s="80">
        <f t="shared" si="181"/>
        <v>1000</v>
      </c>
      <c r="K2937" s="80">
        <f t="shared" si="182"/>
        <v>0</v>
      </c>
      <c r="L2937" s="80" t="str">
        <f t="shared" si="183"/>
        <v/>
      </c>
    </row>
    <row r="2938" spans="1:12" x14ac:dyDescent="0.8">
      <c r="A2938" s="74">
        <v>2937</v>
      </c>
      <c r="B2938" s="75">
        <v>265267.3474943242</v>
      </c>
      <c r="C2938" s="76">
        <v>38.362734899332416</v>
      </c>
      <c r="D2938" s="76">
        <v>33.60124798268496</v>
      </c>
      <c r="E2938" s="76">
        <v>515.01872760681454</v>
      </c>
      <c r="F2938" s="76">
        <v>30.698439957677646</v>
      </c>
      <c r="G2938" s="77">
        <v>2</v>
      </c>
      <c r="H2938" s="80">
        <f t="shared" si="180"/>
        <v>38.362734899332416</v>
      </c>
      <c r="I2938" s="80">
        <f t="shared" si="181"/>
        <v>1000</v>
      </c>
      <c r="K2938" s="80">
        <f t="shared" si="182"/>
        <v>0</v>
      </c>
      <c r="L2938" s="80" t="str">
        <f t="shared" si="183"/>
        <v/>
      </c>
    </row>
    <row r="2939" spans="1:12" x14ac:dyDescent="0.8">
      <c r="A2939" s="74">
        <v>2938</v>
      </c>
      <c r="B2939" s="75">
        <v>188834.94546457147</v>
      </c>
      <c r="C2939" s="76">
        <v>41.056290126846775</v>
      </c>
      <c r="D2939" s="76">
        <v>25.672081262494476</v>
      </c>
      <c r="E2939" s="76">
        <v>517.11876605216855</v>
      </c>
      <c r="F2939" s="76">
        <v>39.943167864874319</v>
      </c>
      <c r="G2939" s="77">
        <v>2</v>
      </c>
      <c r="H2939" s="80">
        <f t="shared" si="180"/>
        <v>41.056290126846775</v>
      </c>
      <c r="I2939" s="80">
        <f t="shared" si="181"/>
        <v>1000</v>
      </c>
      <c r="K2939" s="80">
        <f t="shared" si="182"/>
        <v>0</v>
      </c>
      <c r="L2939" s="80" t="str">
        <f t="shared" si="183"/>
        <v/>
      </c>
    </row>
    <row r="2940" spans="1:12" x14ac:dyDescent="0.8">
      <c r="A2940" s="74">
        <v>2939</v>
      </c>
      <c r="B2940" s="75">
        <v>372546.34887739201</v>
      </c>
      <c r="C2940" s="76">
        <v>39.936291946107829</v>
      </c>
      <c r="D2940" s="76">
        <v>23.454353600406858</v>
      </c>
      <c r="E2940" s="76">
        <v>592.40316757777748</v>
      </c>
      <c r="F2940" s="76">
        <v>42.720611973595389</v>
      </c>
      <c r="G2940" s="77">
        <v>1</v>
      </c>
      <c r="H2940" s="80">
        <f t="shared" si="180"/>
        <v>23.454353600406858</v>
      </c>
      <c r="I2940" s="80">
        <f t="shared" si="181"/>
        <v>1000</v>
      </c>
      <c r="K2940" s="80">
        <f t="shared" si="182"/>
        <v>0</v>
      </c>
      <c r="L2940" s="80" t="str">
        <f t="shared" si="183"/>
        <v/>
      </c>
    </row>
    <row r="2941" spans="1:12" x14ac:dyDescent="0.8">
      <c r="A2941" s="74">
        <v>2940</v>
      </c>
      <c r="B2941" s="75">
        <v>497522.80886242981</v>
      </c>
      <c r="C2941" s="76">
        <v>26.645381255310465</v>
      </c>
      <c r="D2941" s="76">
        <v>27.420745383901568</v>
      </c>
      <c r="E2941" s="76">
        <v>758.99916369566154</v>
      </c>
      <c r="F2941" s="76">
        <v>44.821094728304175</v>
      </c>
      <c r="G2941" s="77">
        <v>2</v>
      </c>
      <c r="H2941" s="80">
        <f t="shared" si="180"/>
        <v>26.645381255310465</v>
      </c>
      <c r="I2941" s="80">
        <f t="shared" si="181"/>
        <v>1000</v>
      </c>
      <c r="K2941" s="80">
        <f t="shared" si="182"/>
        <v>0</v>
      </c>
      <c r="L2941" s="80" t="str">
        <f t="shared" si="183"/>
        <v/>
      </c>
    </row>
    <row r="2942" spans="1:12" x14ac:dyDescent="0.8">
      <c r="A2942" s="74">
        <v>2941</v>
      </c>
      <c r="B2942" s="75">
        <v>-96549.918536894722</v>
      </c>
      <c r="C2942" s="76">
        <v>40.139247001565643</v>
      </c>
      <c r="D2942" s="76">
        <v>25.969732550681808</v>
      </c>
      <c r="E2942" s="76">
        <v>523.55468850290936</v>
      </c>
      <c r="F2942" s="76">
        <v>38.635379654282737</v>
      </c>
      <c r="G2942" s="77">
        <v>3</v>
      </c>
      <c r="H2942" s="80">
        <f t="shared" si="180"/>
        <v>38.635379654282737</v>
      </c>
      <c r="I2942" s="80">
        <f t="shared" si="181"/>
        <v>523.55468850290936</v>
      </c>
      <c r="K2942" s="80">
        <f t="shared" si="182"/>
        <v>523.55468850290936</v>
      </c>
      <c r="L2942" s="80">
        <f t="shared" si="183"/>
        <v>523.55468850290936</v>
      </c>
    </row>
    <row r="2943" spans="1:12" x14ac:dyDescent="0.8">
      <c r="A2943" s="74">
        <v>2942</v>
      </c>
      <c r="B2943" s="75">
        <v>391636.72710197628</v>
      </c>
      <c r="C2943" s="76">
        <v>34.635461346371287</v>
      </c>
      <c r="D2943" s="76">
        <v>32.027496856514063</v>
      </c>
      <c r="E2943" s="76">
        <v>509.82810387118627</v>
      </c>
      <c r="F2943" s="76">
        <v>49.501770875355113</v>
      </c>
      <c r="G2943" s="77">
        <v>1</v>
      </c>
      <c r="H2943" s="80">
        <f t="shared" si="180"/>
        <v>32.027496856514063</v>
      </c>
      <c r="I2943" s="80">
        <f t="shared" si="181"/>
        <v>1000</v>
      </c>
      <c r="K2943" s="80">
        <f t="shared" si="182"/>
        <v>0</v>
      </c>
      <c r="L2943" s="80" t="str">
        <f t="shared" si="183"/>
        <v/>
      </c>
    </row>
    <row r="2944" spans="1:12" x14ac:dyDescent="0.8">
      <c r="A2944" s="74">
        <v>2943</v>
      </c>
      <c r="B2944" s="75">
        <v>361622.6160241894</v>
      </c>
      <c r="C2944" s="76">
        <v>33.098050930514724</v>
      </c>
      <c r="D2944" s="76">
        <v>31.808937222397521</v>
      </c>
      <c r="E2944" s="76">
        <v>556.82020611774021</v>
      </c>
      <c r="F2944" s="76">
        <v>44.868985674252428</v>
      </c>
      <c r="G2944" s="77">
        <v>2</v>
      </c>
      <c r="H2944" s="80">
        <f t="shared" si="180"/>
        <v>33.098050930514724</v>
      </c>
      <c r="I2944" s="80">
        <f t="shared" si="181"/>
        <v>1000</v>
      </c>
      <c r="K2944" s="80">
        <f t="shared" si="182"/>
        <v>0</v>
      </c>
      <c r="L2944" s="80" t="str">
        <f t="shared" si="183"/>
        <v/>
      </c>
    </row>
    <row r="2945" spans="1:12" x14ac:dyDescent="0.8">
      <c r="A2945" s="74">
        <v>2944</v>
      </c>
      <c r="B2945" s="75">
        <v>-182323.46982345684</v>
      </c>
      <c r="C2945" s="76">
        <v>34.562555898740285</v>
      </c>
      <c r="D2945" s="76">
        <v>30.192463225220639</v>
      </c>
      <c r="E2945" s="76">
        <v>510.54367685943782</v>
      </c>
      <c r="F2945" s="76">
        <v>42.069445800778908</v>
      </c>
      <c r="G2945" s="77">
        <v>3</v>
      </c>
      <c r="H2945" s="80">
        <f t="shared" si="180"/>
        <v>42.069445800778908</v>
      </c>
      <c r="I2945" s="80">
        <f t="shared" si="181"/>
        <v>510.54367685943782</v>
      </c>
      <c r="K2945" s="80">
        <f t="shared" si="182"/>
        <v>510.54367685943782</v>
      </c>
      <c r="L2945" s="80">
        <f t="shared" si="183"/>
        <v>510.54367685943782</v>
      </c>
    </row>
    <row r="2946" spans="1:12" x14ac:dyDescent="0.8">
      <c r="A2946" s="74">
        <v>2945</v>
      </c>
      <c r="B2946" s="75">
        <v>207996.95179451793</v>
      </c>
      <c r="C2946" s="76">
        <v>40.242597856788748</v>
      </c>
      <c r="D2946" s="76">
        <v>27.474228296814168</v>
      </c>
      <c r="E2946" s="76">
        <v>548.65021259820151</v>
      </c>
      <c r="F2946" s="76">
        <v>52.020525961616791</v>
      </c>
      <c r="G2946" s="77">
        <v>2</v>
      </c>
      <c r="H2946" s="80">
        <f t="shared" si="180"/>
        <v>40.242597856788748</v>
      </c>
      <c r="I2946" s="80">
        <f t="shared" si="181"/>
        <v>1000</v>
      </c>
      <c r="K2946" s="80">
        <f t="shared" si="182"/>
        <v>0</v>
      </c>
      <c r="L2946" s="80" t="str">
        <f t="shared" si="183"/>
        <v/>
      </c>
    </row>
    <row r="2947" spans="1:12" x14ac:dyDescent="0.8">
      <c r="A2947" s="74">
        <v>2946</v>
      </c>
      <c r="B2947" s="75">
        <v>50908.036541206995</v>
      </c>
      <c r="C2947" s="76">
        <v>44.641458653285113</v>
      </c>
      <c r="D2947" s="76">
        <v>29.665667427101646</v>
      </c>
      <c r="E2947" s="76">
        <v>721.17930932275635</v>
      </c>
      <c r="F2947" s="76">
        <v>34.43775773810782</v>
      </c>
      <c r="G2947" s="77">
        <v>2</v>
      </c>
      <c r="H2947" s="80">
        <f t="shared" ref="H2947:H3010" si="184">IF($G2947 = 1, $D2947, IF($G2947 = 2, $C2947, IF($G2947 = 3, $F2947)))</f>
        <v>44.641458653285113</v>
      </c>
      <c r="I2947" s="80">
        <f t="shared" ref="I2947:I3010" si="185">IF($G2947 = 1, 1000, IF($G2947 = 2, 1000, IF($G2947 = 3, $E2947)))</f>
        <v>1000</v>
      </c>
      <c r="K2947" s="80">
        <f t="shared" ref="K2947:K3010" si="186">IF($G2947 = 3, $E2947, 0)</f>
        <v>0</v>
      </c>
      <c r="L2947" s="80" t="str">
        <f t="shared" ref="L2947:L3010" si="187">IF($G2947 = 3, $E2947, "")</f>
        <v/>
      </c>
    </row>
    <row r="2948" spans="1:12" x14ac:dyDescent="0.8">
      <c r="A2948" s="74">
        <v>2947</v>
      </c>
      <c r="B2948" s="75">
        <v>203138.31940914132</v>
      </c>
      <c r="C2948" s="76">
        <v>37.48172995653681</v>
      </c>
      <c r="D2948" s="76">
        <v>28.332985605753162</v>
      </c>
      <c r="E2948" s="76">
        <v>575.79244057336552</v>
      </c>
      <c r="F2948" s="76">
        <v>31.763138555982675</v>
      </c>
      <c r="G2948" s="77">
        <v>2</v>
      </c>
      <c r="H2948" s="80">
        <f t="shared" si="184"/>
        <v>37.48172995653681</v>
      </c>
      <c r="I2948" s="80">
        <f t="shared" si="185"/>
        <v>1000</v>
      </c>
      <c r="K2948" s="80">
        <f t="shared" si="186"/>
        <v>0</v>
      </c>
      <c r="L2948" s="80" t="str">
        <f t="shared" si="187"/>
        <v/>
      </c>
    </row>
    <row r="2949" spans="1:12" x14ac:dyDescent="0.8">
      <c r="A2949" s="74">
        <v>2948</v>
      </c>
      <c r="B2949" s="75">
        <v>468266.89055263903</v>
      </c>
      <c r="C2949" s="76">
        <v>31.919063247608619</v>
      </c>
      <c r="D2949" s="76">
        <v>30.140226296086638</v>
      </c>
      <c r="E2949" s="76">
        <v>511.58983782091622</v>
      </c>
      <c r="F2949" s="76">
        <v>50.201184641143442</v>
      </c>
      <c r="G2949" s="77">
        <v>1</v>
      </c>
      <c r="H2949" s="80">
        <f t="shared" si="184"/>
        <v>30.140226296086638</v>
      </c>
      <c r="I2949" s="80">
        <f t="shared" si="185"/>
        <v>1000</v>
      </c>
      <c r="K2949" s="80">
        <f t="shared" si="186"/>
        <v>0</v>
      </c>
      <c r="L2949" s="80" t="str">
        <f t="shared" si="187"/>
        <v/>
      </c>
    </row>
    <row r="2950" spans="1:12" x14ac:dyDescent="0.8">
      <c r="A2950" s="74">
        <v>2949</v>
      </c>
      <c r="B2950" s="75">
        <v>203380.40914035565</v>
      </c>
      <c r="C2950" s="76">
        <v>28.247491789739307</v>
      </c>
      <c r="D2950" s="76">
        <v>32.079854281137997</v>
      </c>
      <c r="E2950" s="76">
        <v>781.53841740421205</v>
      </c>
      <c r="F2950" s="76">
        <v>40.269785484887812</v>
      </c>
      <c r="G2950" s="77">
        <v>1</v>
      </c>
      <c r="H2950" s="80">
        <f t="shared" si="184"/>
        <v>32.079854281137997</v>
      </c>
      <c r="I2950" s="80">
        <f t="shared" si="185"/>
        <v>1000</v>
      </c>
      <c r="K2950" s="80">
        <f t="shared" si="186"/>
        <v>0</v>
      </c>
      <c r="L2950" s="80" t="str">
        <f t="shared" si="187"/>
        <v/>
      </c>
    </row>
    <row r="2951" spans="1:12" x14ac:dyDescent="0.8">
      <c r="A2951" s="74">
        <v>2950</v>
      </c>
      <c r="B2951" s="75">
        <v>391055.3278685899</v>
      </c>
      <c r="C2951" s="76">
        <v>33.054351986798217</v>
      </c>
      <c r="D2951" s="76">
        <v>26.222908777820283</v>
      </c>
      <c r="E2951" s="76">
        <v>466.84613685546753</v>
      </c>
      <c r="F2951" s="76">
        <v>48.329508732783871</v>
      </c>
      <c r="G2951" s="77">
        <v>2</v>
      </c>
      <c r="H2951" s="80">
        <f t="shared" si="184"/>
        <v>33.054351986798217</v>
      </c>
      <c r="I2951" s="80">
        <f t="shared" si="185"/>
        <v>1000</v>
      </c>
      <c r="K2951" s="80">
        <f t="shared" si="186"/>
        <v>0</v>
      </c>
      <c r="L2951" s="80" t="str">
        <f t="shared" si="187"/>
        <v/>
      </c>
    </row>
    <row r="2952" spans="1:12" x14ac:dyDescent="0.8">
      <c r="A2952" s="74">
        <v>2951</v>
      </c>
      <c r="B2952" s="75">
        <v>49031.212410850916</v>
      </c>
      <c r="C2952" s="76">
        <v>35.545672308367955</v>
      </c>
      <c r="D2952" s="76">
        <v>27.364412830778488</v>
      </c>
      <c r="E2952" s="76">
        <v>484.77880096207963</v>
      </c>
      <c r="F2952" s="76">
        <v>40.815605526531499</v>
      </c>
      <c r="G2952" s="77">
        <v>2</v>
      </c>
      <c r="H2952" s="80">
        <f t="shared" si="184"/>
        <v>35.545672308367955</v>
      </c>
      <c r="I2952" s="80">
        <f t="shared" si="185"/>
        <v>1000</v>
      </c>
      <c r="K2952" s="80">
        <f t="shared" si="186"/>
        <v>0</v>
      </c>
      <c r="L2952" s="80" t="str">
        <f t="shared" si="187"/>
        <v/>
      </c>
    </row>
    <row r="2953" spans="1:12" x14ac:dyDescent="0.8">
      <c r="A2953" s="74">
        <v>2952</v>
      </c>
      <c r="B2953" s="75">
        <v>-322215.12475034595</v>
      </c>
      <c r="C2953" s="76">
        <v>28.881895424235992</v>
      </c>
      <c r="D2953" s="76">
        <v>27.670462088975601</v>
      </c>
      <c r="E2953" s="76">
        <v>478.3754920350795</v>
      </c>
      <c r="F2953" s="76">
        <v>51.822388262370055</v>
      </c>
      <c r="G2953" s="77">
        <v>3</v>
      </c>
      <c r="H2953" s="80">
        <f t="shared" si="184"/>
        <v>51.822388262370055</v>
      </c>
      <c r="I2953" s="80">
        <f t="shared" si="185"/>
        <v>478.3754920350795</v>
      </c>
      <c r="K2953" s="80">
        <f t="shared" si="186"/>
        <v>478.3754920350795</v>
      </c>
      <c r="L2953" s="80">
        <f t="shared" si="187"/>
        <v>478.3754920350795</v>
      </c>
    </row>
    <row r="2954" spans="1:12" x14ac:dyDescent="0.8">
      <c r="A2954" s="74">
        <v>2953</v>
      </c>
      <c r="B2954" s="75">
        <v>254967.92016497417</v>
      </c>
      <c r="C2954" s="76">
        <v>28.654395154735191</v>
      </c>
      <c r="D2954" s="76">
        <v>26.257421398905077</v>
      </c>
      <c r="E2954" s="76">
        <v>536.19352146321376</v>
      </c>
      <c r="F2954" s="76">
        <v>36.67462520600629</v>
      </c>
      <c r="G2954" s="77">
        <v>2</v>
      </c>
      <c r="H2954" s="80">
        <f t="shared" si="184"/>
        <v>28.654395154735191</v>
      </c>
      <c r="I2954" s="80">
        <f t="shared" si="185"/>
        <v>1000</v>
      </c>
      <c r="K2954" s="80">
        <f t="shared" si="186"/>
        <v>0</v>
      </c>
      <c r="L2954" s="80" t="str">
        <f t="shared" si="187"/>
        <v/>
      </c>
    </row>
    <row r="2955" spans="1:12" x14ac:dyDescent="0.8">
      <c r="A2955" s="74">
        <v>2954</v>
      </c>
      <c r="B2955" s="75">
        <v>263194.32781716366</v>
      </c>
      <c r="C2955" s="76">
        <v>24.186385098393266</v>
      </c>
      <c r="D2955" s="76">
        <v>34.835978532956943</v>
      </c>
      <c r="E2955" s="76">
        <v>627.69988573160458</v>
      </c>
      <c r="F2955" s="76">
        <v>51.744996498623969</v>
      </c>
      <c r="G2955" s="77">
        <v>1</v>
      </c>
      <c r="H2955" s="80">
        <f t="shared" si="184"/>
        <v>34.835978532956943</v>
      </c>
      <c r="I2955" s="80">
        <f t="shared" si="185"/>
        <v>1000</v>
      </c>
      <c r="K2955" s="80">
        <f t="shared" si="186"/>
        <v>0</v>
      </c>
      <c r="L2955" s="80" t="str">
        <f t="shared" si="187"/>
        <v/>
      </c>
    </row>
    <row r="2956" spans="1:12" x14ac:dyDescent="0.8">
      <c r="A2956" s="74">
        <v>2955</v>
      </c>
      <c r="B2956" s="75">
        <v>15150.756640889682</v>
      </c>
      <c r="C2956" s="76">
        <v>44.06715943722314</v>
      </c>
      <c r="D2956" s="76">
        <v>29.965295578873885</v>
      </c>
      <c r="E2956" s="76">
        <v>454.00899274593377</v>
      </c>
      <c r="F2956" s="76">
        <v>45.04672425587458</v>
      </c>
      <c r="G2956" s="77">
        <v>2</v>
      </c>
      <c r="H2956" s="80">
        <f t="shared" si="184"/>
        <v>44.06715943722314</v>
      </c>
      <c r="I2956" s="80">
        <f t="shared" si="185"/>
        <v>1000</v>
      </c>
      <c r="K2956" s="80">
        <f t="shared" si="186"/>
        <v>0</v>
      </c>
      <c r="L2956" s="80" t="str">
        <f t="shared" si="187"/>
        <v/>
      </c>
    </row>
    <row r="2957" spans="1:12" x14ac:dyDescent="0.8">
      <c r="A2957" s="74">
        <v>2956</v>
      </c>
      <c r="B2957" s="75">
        <v>-58722.22218751465</v>
      </c>
      <c r="C2957" s="76">
        <v>42.746126256949537</v>
      </c>
      <c r="D2957" s="76">
        <v>31.269682902158454</v>
      </c>
      <c r="E2957" s="76">
        <v>508.82783264153818</v>
      </c>
      <c r="F2957" s="76">
        <v>36.941951398865989</v>
      </c>
      <c r="G2957" s="77">
        <v>3</v>
      </c>
      <c r="H2957" s="80">
        <f t="shared" si="184"/>
        <v>36.941951398865989</v>
      </c>
      <c r="I2957" s="80">
        <f t="shared" si="185"/>
        <v>508.82783264153818</v>
      </c>
      <c r="K2957" s="80">
        <f t="shared" si="186"/>
        <v>508.82783264153818</v>
      </c>
      <c r="L2957" s="80">
        <f t="shared" si="187"/>
        <v>508.82783264153818</v>
      </c>
    </row>
    <row r="2958" spans="1:12" x14ac:dyDescent="0.8">
      <c r="A2958" s="74">
        <v>2957</v>
      </c>
      <c r="B2958" s="75">
        <v>560613.80157731287</v>
      </c>
      <c r="C2958" s="76">
        <v>31.767616269049554</v>
      </c>
      <c r="D2958" s="76">
        <v>22.942262598800369</v>
      </c>
      <c r="E2958" s="76">
        <v>656.88059720734509</v>
      </c>
      <c r="F2958" s="76">
        <v>42.479801315991253</v>
      </c>
      <c r="G2958" s="77">
        <v>1</v>
      </c>
      <c r="H2958" s="80">
        <f t="shared" si="184"/>
        <v>22.942262598800369</v>
      </c>
      <c r="I2958" s="80">
        <f t="shared" si="185"/>
        <v>1000</v>
      </c>
      <c r="K2958" s="80">
        <f t="shared" si="186"/>
        <v>0</v>
      </c>
      <c r="L2958" s="80" t="str">
        <f t="shared" si="187"/>
        <v/>
      </c>
    </row>
    <row r="2959" spans="1:12" x14ac:dyDescent="0.8">
      <c r="A2959" s="74">
        <v>2958</v>
      </c>
      <c r="B2959" s="75">
        <v>174950.39477696386</v>
      </c>
      <c r="C2959" s="76">
        <v>35.287469852125497</v>
      </c>
      <c r="D2959" s="76">
        <v>29.076314726275676</v>
      </c>
      <c r="E2959" s="76">
        <v>746.91298400452081</v>
      </c>
      <c r="F2959" s="76">
        <v>40.231781348860842</v>
      </c>
      <c r="G2959" s="77">
        <v>2</v>
      </c>
      <c r="H2959" s="80">
        <f t="shared" si="184"/>
        <v>35.287469852125497</v>
      </c>
      <c r="I2959" s="80">
        <f t="shared" si="185"/>
        <v>1000</v>
      </c>
      <c r="K2959" s="80">
        <f t="shared" si="186"/>
        <v>0</v>
      </c>
      <c r="L2959" s="80" t="str">
        <f t="shared" si="187"/>
        <v/>
      </c>
    </row>
    <row r="2960" spans="1:12" x14ac:dyDescent="0.8">
      <c r="A2960" s="74">
        <v>2959</v>
      </c>
      <c r="B2960" s="75">
        <v>138139.52178002475</v>
      </c>
      <c r="C2960" s="76">
        <v>34.226621110123261</v>
      </c>
      <c r="D2960" s="76">
        <v>29.423398404006829</v>
      </c>
      <c r="E2960" s="76">
        <v>503.3588336113674</v>
      </c>
      <c r="F2960" s="76">
        <v>43.839937320808929</v>
      </c>
      <c r="G2960" s="77">
        <v>2</v>
      </c>
      <c r="H2960" s="80">
        <f t="shared" si="184"/>
        <v>34.226621110123261</v>
      </c>
      <c r="I2960" s="80">
        <f t="shared" si="185"/>
        <v>1000</v>
      </c>
      <c r="K2960" s="80">
        <f t="shared" si="186"/>
        <v>0</v>
      </c>
      <c r="L2960" s="80" t="str">
        <f t="shared" si="187"/>
        <v/>
      </c>
    </row>
    <row r="2961" spans="1:12" x14ac:dyDescent="0.8">
      <c r="A2961" s="74">
        <v>2960</v>
      </c>
      <c r="B2961" s="75">
        <v>-188109.11203360185</v>
      </c>
      <c r="C2961" s="76">
        <v>43.431929300808747</v>
      </c>
      <c r="D2961" s="76">
        <v>26.072095644381214</v>
      </c>
      <c r="E2961" s="76">
        <v>615.66535990130001</v>
      </c>
      <c r="F2961" s="76">
        <v>44.439427406965784</v>
      </c>
      <c r="G2961" s="77">
        <v>3</v>
      </c>
      <c r="H2961" s="80">
        <f t="shared" si="184"/>
        <v>44.439427406965784</v>
      </c>
      <c r="I2961" s="80">
        <f t="shared" si="185"/>
        <v>615.66535990130001</v>
      </c>
      <c r="K2961" s="80">
        <f t="shared" si="186"/>
        <v>615.66535990130001</v>
      </c>
      <c r="L2961" s="80">
        <f t="shared" si="187"/>
        <v>615.66535990130001</v>
      </c>
    </row>
    <row r="2962" spans="1:12" x14ac:dyDescent="0.8">
      <c r="A2962" s="74">
        <v>2961</v>
      </c>
      <c r="B2962" s="75">
        <v>424225.88383388892</v>
      </c>
      <c r="C2962" s="76">
        <v>29.849726247592383</v>
      </c>
      <c r="D2962" s="76">
        <v>26.703633629008923</v>
      </c>
      <c r="E2962" s="76">
        <v>509.48414653419491</v>
      </c>
      <c r="F2962" s="76">
        <v>38.52203923255972</v>
      </c>
      <c r="G2962" s="77">
        <v>2</v>
      </c>
      <c r="H2962" s="80">
        <f t="shared" si="184"/>
        <v>29.849726247592383</v>
      </c>
      <c r="I2962" s="80">
        <f t="shared" si="185"/>
        <v>1000</v>
      </c>
      <c r="K2962" s="80">
        <f t="shared" si="186"/>
        <v>0</v>
      </c>
      <c r="L2962" s="80" t="str">
        <f t="shared" si="187"/>
        <v/>
      </c>
    </row>
    <row r="2963" spans="1:12" x14ac:dyDescent="0.8">
      <c r="A2963" s="74">
        <v>2962</v>
      </c>
      <c r="B2963" s="75">
        <v>649775.41195741226</v>
      </c>
      <c r="C2963" s="76">
        <v>39.551979012891252</v>
      </c>
      <c r="D2963" s="76">
        <v>29.299549491284992</v>
      </c>
      <c r="E2963" s="76">
        <v>524.26106214577851</v>
      </c>
      <c r="F2963" s="76">
        <v>33.977020734306997</v>
      </c>
      <c r="G2963" s="77">
        <v>1</v>
      </c>
      <c r="H2963" s="80">
        <f t="shared" si="184"/>
        <v>29.299549491284992</v>
      </c>
      <c r="I2963" s="80">
        <f t="shared" si="185"/>
        <v>1000</v>
      </c>
      <c r="K2963" s="80">
        <f t="shared" si="186"/>
        <v>0</v>
      </c>
      <c r="L2963" s="80" t="str">
        <f t="shared" si="187"/>
        <v/>
      </c>
    </row>
    <row r="2964" spans="1:12" x14ac:dyDescent="0.8">
      <c r="A2964" s="74">
        <v>2963</v>
      </c>
      <c r="B2964" s="75">
        <v>503820.60801463295</v>
      </c>
      <c r="C2964" s="76">
        <v>23.450371891917737</v>
      </c>
      <c r="D2964" s="76">
        <v>26.468590382473486</v>
      </c>
      <c r="E2964" s="76">
        <v>497.41538701838886</v>
      </c>
      <c r="F2964" s="76">
        <v>40.209622412006581</v>
      </c>
      <c r="G2964" s="77">
        <v>1</v>
      </c>
      <c r="H2964" s="80">
        <f t="shared" si="184"/>
        <v>26.468590382473486</v>
      </c>
      <c r="I2964" s="80">
        <f t="shared" si="185"/>
        <v>1000</v>
      </c>
      <c r="K2964" s="80">
        <f t="shared" si="186"/>
        <v>0</v>
      </c>
      <c r="L2964" s="80" t="str">
        <f t="shared" si="187"/>
        <v/>
      </c>
    </row>
    <row r="2965" spans="1:12" x14ac:dyDescent="0.8">
      <c r="A2965" s="74">
        <v>2964</v>
      </c>
      <c r="B2965" s="75">
        <v>-5369.6029014724772</v>
      </c>
      <c r="C2965" s="76">
        <v>46.98588147801091</v>
      </c>
      <c r="D2965" s="76">
        <v>22.806869622134055</v>
      </c>
      <c r="E2965" s="76">
        <v>643.31356563761165</v>
      </c>
      <c r="F2965" s="76">
        <v>33.186081564670893</v>
      </c>
      <c r="G2965" s="77">
        <v>2</v>
      </c>
      <c r="H2965" s="80">
        <f t="shared" si="184"/>
        <v>46.98588147801091</v>
      </c>
      <c r="I2965" s="80">
        <f t="shared" si="185"/>
        <v>1000</v>
      </c>
      <c r="K2965" s="80">
        <f t="shared" si="186"/>
        <v>0</v>
      </c>
      <c r="L2965" s="80" t="str">
        <f t="shared" si="187"/>
        <v/>
      </c>
    </row>
    <row r="2966" spans="1:12" x14ac:dyDescent="0.8">
      <c r="A2966" s="74">
        <v>2965</v>
      </c>
      <c r="B2966" s="75">
        <v>326465.18842710834</v>
      </c>
      <c r="C2966" s="76">
        <v>35.700397809075369</v>
      </c>
      <c r="D2966" s="76">
        <v>27.411690988055454</v>
      </c>
      <c r="E2966" s="76">
        <v>637.14962327543117</v>
      </c>
      <c r="F2966" s="76">
        <v>42.799874843632239</v>
      </c>
      <c r="G2966" s="77">
        <v>2</v>
      </c>
      <c r="H2966" s="80">
        <f t="shared" si="184"/>
        <v>35.700397809075369</v>
      </c>
      <c r="I2966" s="80">
        <f t="shared" si="185"/>
        <v>1000</v>
      </c>
      <c r="K2966" s="80">
        <f t="shared" si="186"/>
        <v>0</v>
      </c>
      <c r="L2966" s="80" t="str">
        <f t="shared" si="187"/>
        <v/>
      </c>
    </row>
    <row r="2967" spans="1:12" x14ac:dyDescent="0.8">
      <c r="A2967" s="74">
        <v>2966</v>
      </c>
      <c r="B2967" s="75">
        <v>-21385.085658148862</v>
      </c>
      <c r="C2967" s="76">
        <v>48.433548369942685</v>
      </c>
      <c r="D2967" s="76">
        <v>29.090463843034335</v>
      </c>
      <c r="E2967" s="76">
        <v>592.58970123761083</v>
      </c>
      <c r="F2967" s="76">
        <v>35.993052734780278</v>
      </c>
      <c r="G2967" s="77">
        <v>2</v>
      </c>
      <c r="H2967" s="80">
        <f t="shared" si="184"/>
        <v>48.433548369942685</v>
      </c>
      <c r="I2967" s="80">
        <f t="shared" si="185"/>
        <v>1000</v>
      </c>
      <c r="K2967" s="80">
        <f t="shared" si="186"/>
        <v>0</v>
      </c>
      <c r="L2967" s="80" t="str">
        <f t="shared" si="187"/>
        <v/>
      </c>
    </row>
    <row r="2968" spans="1:12" x14ac:dyDescent="0.8">
      <c r="A2968" s="74">
        <v>2967</v>
      </c>
      <c r="B2968" s="75">
        <v>432818.07267561229</v>
      </c>
      <c r="C2968" s="76">
        <v>41.342580954282283</v>
      </c>
      <c r="D2968" s="76">
        <v>26.182292256182055</v>
      </c>
      <c r="E2968" s="76">
        <v>679.65438160984672</v>
      </c>
      <c r="F2968" s="76">
        <v>39.451820297333754</v>
      </c>
      <c r="G2968" s="77">
        <v>1</v>
      </c>
      <c r="H2968" s="80">
        <f t="shared" si="184"/>
        <v>26.182292256182055</v>
      </c>
      <c r="I2968" s="80">
        <f t="shared" si="185"/>
        <v>1000</v>
      </c>
      <c r="K2968" s="80">
        <f t="shared" si="186"/>
        <v>0</v>
      </c>
      <c r="L2968" s="80" t="str">
        <f t="shared" si="187"/>
        <v/>
      </c>
    </row>
    <row r="2969" spans="1:12" x14ac:dyDescent="0.8">
      <c r="A2969" s="74">
        <v>2968</v>
      </c>
      <c r="B2969" s="75">
        <v>252461.17692601914</v>
      </c>
      <c r="C2969" s="76">
        <v>39.022221065774168</v>
      </c>
      <c r="D2969" s="76">
        <v>26.655834922968385</v>
      </c>
      <c r="E2969" s="76">
        <v>621.17904090201284</v>
      </c>
      <c r="F2969" s="76">
        <v>35.369557568763042</v>
      </c>
      <c r="G2969" s="77">
        <v>2</v>
      </c>
      <c r="H2969" s="80">
        <f t="shared" si="184"/>
        <v>39.022221065774168</v>
      </c>
      <c r="I2969" s="80">
        <f t="shared" si="185"/>
        <v>1000</v>
      </c>
      <c r="K2969" s="80">
        <f t="shared" si="186"/>
        <v>0</v>
      </c>
      <c r="L2969" s="80" t="str">
        <f t="shared" si="187"/>
        <v/>
      </c>
    </row>
    <row r="2970" spans="1:12" x14ac:dyDescent="0.8">
      <c r="A2970" s="74">
        <v>2969</v>
      </c>
      <c r="B2970" s="75">
        <v>304163.59249236062</v>
      </c>
      <c r="C2970" s="76">
        <v>31.813314802453846</v>
      </c>
      <c r="D2970" s="76">
        <v>23.619530311967242</v>
      </c>
      <c r="E2970" s="76">
        <v>489.2235482723367</v>
      </c>
      <c r="F2970" s="76">
        <v>34.107227918493727</v>
      </c>
      <c r="G2970" s="77">
        <v>2</v>
      </c>
      <c r="H2970" s="80">
        <f t="shared" si="184"/>
        <v>31.813314802453846</v>
      </c>
      <c r="I2970" s="80">
        <f t="shared" si="185"/>
        <v>1000</v>
      </c>
      <c r="K2970" s="80">
        <f t="shared" si="186"/>
        <v>0</v>
      </c>
      <c r="L2970" s="80" t="str">
        <f t="shared" si="187"/>
        <v/>
      </c>
    </row>
    <row r="2971" spans="1:12" x14ac:dyDescent="0.8">
      <c r="A2971" s="74">
        <v>2970</v>
      </c>
      <c r="B2971" s="75">
        <v>-68184.073196968762</v>
      </c>
      <c r="C2971" s="76">
        <v>45.792447282805703</v>
      </c>
      <c r="D2971" s="76">
        <v>32.05976275254968</v>
      </c>
      <c r="E2971" s="76">
        <v>682.91707410538584</v>
      </c>
      <c r="F2971" s="76">
        <v>41.335438400016272</v>
      </c>
      <c r="G2971" s="77">
        <v>2</v>
      </c>
      <c r="H2971" s="80">
        <f t="shared" si="184"/>
        <v>45.792447282805703</v>
      </c>
      <c r="I2971" s="80">
        <f t="shared" si="185"/>
        <v>1000</v>
      </c>
      <c r="K2971" s="80">
        <f t="shared" si="186"/>
        <v>0</v>
      </c>
      <c r="L2971" s="80" t="str">
        <f t="shared" si="187"/>
        <v/>
      </c>
    </row>
    <row r="2972" spans="1:12" x14ac:dyDescent="0.8">
      <c r="A2972" s="74">
        <v>2971</v>
      </c>
      <c r="B2972" s="75">
        <v>-76278.05222875718</v>
      </c>
      <c r="C2972" s="76">
        <v>35.450452792584862</v>
      </c>
      <c r="D2972" s="76">
        <v>26.598375609268231</v>
      </c>
      <c r="E2972" s="76">
        <v>476.84691054883945</v>
      </c>
      <c r="F2972" s="76">
        <v>36.358187936282505</v>
      </c>
      <c r="G2972" s="77">
        <v>3</v>
      </c>
      <c r="H2972" s="80">
        <f t="shared" si="184"/>
        <v>36.358187936282505</v>
      </c>
      <c r="I2972" s="80">
        <f t="shared" si="185"/>
        <v>476.84691054883945</v>
      </c>
      <c r="K2972" s="80">
        <f t="shared" si="186"/>
        <v>476.84691054883945</v>
      </c>
      <c r="L2972" s="80">
        <f t="shared" si="187"/>
        <v>476.84691054883945</v>
      </c>
    </row>
    <row r="2973" spans="1:12" x14ac:dyDescent="0.8">
      <c r="A2973" s="74">
        <v>2972</v>
      </c>
      <c r="B2973" s="75">
        <v>333580.10720095271</v>
      </c>
      <c r="C2973" s="76">
        <v>30.507745493035173</v>
      </c>
      <c r="D2973" s="76">
        <v>31.090522729953658</v>
      </c>
      <c r="E2973" s="76">
        <v>594.76040135202504</v>
      </c>
      <c r="F2973" s="76">
        <v>46.720863552480097</v>
      </c>
      <c r="G2973" s="77">
        <v>2</v>
      </c>
      <c r="H2973" s="80">
        <f t="shared" si="184"/>
        <v>30.507745493035173</v>
      </c>
      <c r="I2973" s="80">
        <f t="shared" si="185"/>
        <v>1000</v>
      </c>
      <c r="K2973" s="80">
        <f t="shared" si="186"/>
        <v>0</v>
      </c>
      <c r="L2973" s="80" t="str">
        <f t="shared" si="187"/>
        <v/>
      </c>
    </row>
    <row r="2974" spans="1:12" x14ac:dyDescent="0.8">
      <c r="A2974" s="74">
        <v>2973</v>
      </c>
      <c r="B2974" s="75">
        <v>596630.44279589877</v>
      </c>
      <c r="C2974" s="76">
        <v>44.356810948301536</v>
      </c>
      <c r="D2974" s="76">
        <v>28.442620124516541</v>
      </c>
      <c r="E2974" s="76">
        <v>485.71824923395934</v>
      </c>
      <c r="F2974" s="76">
        <v>53.685759544751974</v>
      </c>
      <c r="G2974" s="77">
        <v>1</v>
      </c>
      <c r="H2974" s="80">
        <f t="shared" si="184"/>
        <v>28.442620124516541</v>
      </c>
      <c r="I2974" s="80">
        <f t="shared" si="185"/>
        <v>1000</v>
      </c>
      <c r="K2974" s="80">
        <f t="shared" si="186"/>
        <v>0</v>
      </c>
      <c r="L2974" s="80" t="str">
        <f t="shared" si="187"/>
        <v/>
      </c>
    </row>
    <row r="2975" spans="1:12" x14ac:dyDescent="0.8">
      <c r="A2975" s="74">
        <v>2974</v>
      </c>
      <c r="B2975" s="75">
        <v>631224.3099052147</v>
      </c>
      <c r="C2975" s="76">
        <v>27.84026932572884</v>
      </c>
      <c r="D2975" s="76">
        <v>27.941072358222677</v>
      </c>
      <c r="E2975" s="76">
        <v>628.91221673410166</v>
      </c>
      <c r="F2975" s="76">
        <v>41.356086749335475</v>
      </c>
      <c r="G2975" s="77">
        <v>1</v>
      </c>
      <c r="H2975" s="80">
        <f t="shared" si="184"/>
        <v>27.941072358222677</v>
      </c>
      <c r="I2975" s="80">
        <f t="shared" si="185"/>
        <v>1000</v>
      </c>
      <c r="K2975" s="80">
        <f t="shared" si="186"/>
        <v>0</v>
      </c>
      <c r="L2975" s="80" t="str">
        <f t="shared" si="187"/>
        <v/>
      </c>
    </row>
    <row r="2976" spans="1:12" x14ac:dyDescent="0.8">
      <c r="A2976" s="74">
        <v>2975</v>
      </c>
      <c r="B2976" s="75">
        <v>479234.26400430058</v>
      </c>
      <c r="C2976" s="76">
        <v>38.620812708197533</v>
      </c>
      <c r="D2976" s="76">
        <v>28.610788062293373</v>
      </c>
      <c r="E2976" s="76">
        <v>501.51331626444755</v>
      </c>
      <c r="F2976" s="76">
        <v>34.473749014202021</v>
      </c>
      <c r="G2976" s="77">
        <v>1</v>
      </c>
      <c r="H2976" s="80">
        <f t="shared" si="184"/>
        <v>28.610788062293373</v>
      </c>
      <c r="I2976" s="80">
        <f t="shared" si="185"/>
        <v>1000</v>
      </c>
      <c r="K2976" s="80">
        <f t="shared" si="186"/>
        <v>0</v>
      </c>
      <c r="L2976" s="80" t="str">
        <f t="shared" si="187"/>
        <v/>
      </c>
    </row>
    <row r="2977" spans="1:12" x14ac:dyDescent="0.8">
      <c r="A2977" s="74">
        <v>2976</v>
      </c>
      <c r="B2977" s="75">
        <v>441929.38849935075</v>
      </c>
      <c r="C2977" s="76">
        <v>29.860774351210864</v>
      </c>
      <c r="D2977" s="76">
        <v>28.4240934713523</v>
      </c>
      <c r="E2977" s="76">
        <v>547.32243751955014</v>
      </c>
      <c r="F2977" s="76">
        <v>44.566010972783054</v>
      </c>
      <c r="G2977" s="77">
        <v>2</v>
      </c>
      <c r="H2977" s="80">
        <f t="shared" si="184"/>
        <v>29.860774351210864</v>
      </c>
      <c r="I2977" s="80">
        <f t="shared" si="185"/>
        <v>1000</v>
      </c>
      <c r="K2977" s="80">
        <f t="shared" si="186"/>
        <v>0</v>
      </c>
      <c r="L2977" s="80" t="str">
        <f t="shared" si="187"/>
        <v/>
      </c>
    </row>
    <row r="2978" spans="1:12" x14ac:dyDescent="0.8">
      <c r="A2978" s="74">
        <v>2977</v>
      </c>
      <c r="B2978" s="75">
        <v>-85320.74087947025</v>
      </c>
      <c r="C2978" s="76">
        <v>33.300058659503456</v>
      </c>
      <c r="D2978" s="76">
        <v>25.827388155390381</v>
      </c>
      <c r="E2978" s="76">
        <v>631.60740579837591</v>
      </c>
      <c r="F2978" s="76">
        <v>42.329172010136418</v>
      </c>
      <c r="G2978" s="77">
        <v>3</v>
      </c>
      <c r="H2978" s="80">
        <f t="shared" si="184"/>
        <v>42.329172010136418</v>
      </c>
      <c r="I2978" s="80">
        <f t="shared" si="185"/>
        <v>631.60740579837591</v>
      </c>
      <c r="K2978" s="80">
        <f t="shared" si="186"/>
        <v>631.60740579837591</v>
      </c>
      <c r="L2978" s="80">
        <f t="shared" si="187"/>
        <v>631.60740579837591</v>
      </c>
    </row>
    <row r="2979" spans="1:12" x14ac:dyDescent="0.8">
      <c r="A2979" s="74">
        <v>2978</v>
      </c>
      <c r="B2979" s="75">
        <v>390115.89573821938</v>
      </c>
      <c r="C2979" s="76">
        <v>39.618309286174387</v>
      </c>
      <c r="D2979" s="76">
        <v>26.374972170835107</v>
      </c>
      <c r="E2979" s="76">
        <v>675.1931848551086</v>
      </c>
      <c r="F2979" s="76">
        <v>40.024927693882915</v>
      </c>
      <c r="G2979" s="77">
        <v>1</v>
      </c>
      <c r="H2979" s="80">
        <f t="shared" si="184"/>
        <v>26.374972170835107</v>
      </c>
      <c r="I2979" s="80">
        <f t="shared" si="185"/>
        <v>1000</v>
      </c>
      <c r="K2979" s="80">
        <f t="shared" si="186"/>
        <v>0</v>
      </c>
      <c r="L2979" s="80" t="str">
        <f t="shared" si="187"/>
        <v/>
      </c>
    </row>
    <row r="2980" spans="1:12" x14ac:dyDescent="0.8">
      <c r="A2980" s="74">
        <v>2979</v>
      </c>
      <c r="B2980" s="75">
        <v>-32567.455768052023</v>
      </c>
      <c r="C2980" s="76">
        <v>30.806032028759343</v>
      </c>
      <c r="D2980" s="76">
        <v>28.853971843504077</v>
      </c>
      <c r="E2980" s="76">
        <v>562.96279635561086</v>
      </c>
      <c r="F2980" s="76">
        <v>35.631127986002653</v>
      </c>
      <c r="G2980" s="77">
        <v>3</v>
      </c>
      <c r="H2980" s="80">
        <f t="shared" si="184"/>
        <v>35.631127986002653</v>
      </c>
      <c r="I2980" s="80">
        <f t="shared" si="185"/>
        <v>562.96279635561086</v>
      </c>
      <c r="K2980" s="80">
        <f t="shared" si="186"/>
        <v>562.96279635561086</v>
      </c>
      <c r="L2980" s="80">
        <f t="shared" si="187"/>
        <v>562.96279635561086</v>
      </c>
    </row>
    <row r="2981" spans="1:12" x14ac:dyDescent="0.8">
      <c r="A2981" s="74">
        <v>2980</v>
      </c>
      <c r="B2981" s="75">
        <v>198608.95946544572</v>
      </c>
      <c r="C2981" s="76">
        <v>38.478305439928789</v>
      </c>
      <c r="D2981" s="76">
        <v>29.558290808621443</v>
      </c>
      <c r="E2981" s="76">
        <v>579.52800644574586</v>
      </c>
      <c r="F2981" s="76">
        <v>45.16136487796561</v>
      </c>
      <c r="G2981" s="77">
        <v>2</v>
      </c>
      <c r="H2981" s="80">
        <f t="shared" si="184"/>
        <v>38.478305439928789</v>
      </c>
      <c r="I2981" s="80">
        <f t="shared" si="185"/>
        <v>1000</v>
      </c>
      <c r="K2981" s="80">
        <f t="shared" si="186"/>
        <v>0</v>
      </c>
      <c r="L2981" s="80" t="str">
        <f t="shared" si="187"/>
        <v/>
      </c>
    </row>
    <row r="2982" spans="1:12" x14ac:dyDescent="0.8">
      <c r="A2982" s="74">
        <v>2981</v>
      </c>
      <c r="B2982" s="75">
        <v>-342812.16091703717</v>
      </c>
      <c r="C2982" s="76">
        <v>25.327518424219321</v>
      </c>
      <c r="D2982" s="76">
        <v>24.307096188493137</v>
      </c>
      <c r="E2982" s="76">
        <v>594.48798910382982</v>
      </c>
      <c r="F2982" s="76">
        <v>55.050860998747488</v>
      </c>
      <c r="G2982" s="77">
        <v>3</v>
      </c>
      <c r="H2982" s="80">
        <f t="shared" si="184"/>
        <v>55.050860998747488</v>
      </c>
      <c r="I2982" s="80">
        <f t="shared" si="185"/>
        <v>594.48798910382982</v>
      </c>
      <c r="K2982" s="80">
        <f t="shared" si="186"/>
        <v>594.48798910382982</v>
      </c>
      <c r="L2982" s="80">
        <f t="shared" si="187"/>
        <v>594.48798910382982</v>
      </c>
    </row>
    <row r="2983" spans="1:12" x14ac:dyDescent="0.8">
      <c r="A2983" s="74">
        <v>2982</v>
      </c>
      <c r="B2983" s="75">
        <v>339548.97901607305</v>
      </c>
      <c r="C2983" s="76">
        <v>32.719543758716569</v>
      </c>
      <c r="D2983" s="76">
        <v>29.552723958209331</v>
      </c>
      <c r="E2983" s="76">
        <v>566.03852459841505</v>
      </c>
      <c r="F2983" s="76">
        <v>46.47835446277314</v>
      </c>
      <c r="G2983" s="77">
        <v>2</v>
      </c>
      <c r="H2983" s="80">
        <f t="shared" si="184"/>
        <v>32.719543758716569</v>
      </c>
      <c r="I2983" s="80">
        <f t="shared" si="185"/>
        <v>1000</v>
      </c>
      <c r="K2983" s="80">
        <f t="shared" si="186"/>
        <v>0</v>
      </c>
      <c r="L2983" s="80" t="str">
        <f t="shared" si="187"/>
        <v/>
      </c>
    </row>
    <row r="2984" spans="1:12" x14ac:dyDescent="0.8">
      <c r="A2984" s="74">
        <v>2983</v>
      </c>
      <c r="B2984" s="75">
        <v>-282050.3239243133</v>
      </c>
      <c r="C2984" s="76">
        <v>30.644511609586068</v>
      </c>
      <c r="D2984" s="76">
        <v>29.197406026846892</v>
      </c>
      <c r="E2984" s="76">
        <v>533.67640077093699</v>
      </c>
      <c r="F2984" s="76">
        <v>50.367384273839896</v>
      </c>
      <c r="G2984" s="77">
        <v>3</v>
      </c>
      <c r="H2984" s="80">
        <f t="shared" si="184"/>
        <v>50.367384273839896</v>
      </c>
      <c r="I2984" s="80">
        <f t="shared" si="185"/>
        <v>533.67640077093699</v>
      </c>
      <c r="K2984" s="80">
        <f t="shared" si="186"/>
        <v>533.67640077093699</v>
      </c>
      <c r="L2984" s="80">
        <f t="shared" si="187"/>
        <v>533.67640077093699</v>
      </c>
    </row>
    <row r="2985" spans="1:12" x14ac:dyDescent="0.8">
      <c r="A2985" s="74">
        <v>2984</v>
      </c>
      <c r="B2985" s="75">
        <v>537196.96452656388</v>
      </c>
      <c r="C2985" s="76">
        <v>29.831325715989088</v>
      </c>
      <c r="D2985" s="76">
        <v>27.117510681146548</v>
      </c>
      <c r="E2985" s="76">
        <v>681.12951548447711</v>
      </c>
      <c r="F2985" s="76">
        <v>53.055901728311625</v>
      </c>
      <c r="G2985" s="77">
        <v>2</v>
      </c>
      <c r="H2985" s="80">
        <f t="shared" si="184"/>
        <v>29.831325715989088</v>
      </c>
      <c r="I2985" s="80">
        <f t="shared" si="185"/>
        <v>1000</v>
      </c>
      <c r="K2985" s="80">
        <f t="shared" si="186"/>
        <v>0</v>
      </c>
      <c r="L2985" s="80" t="str">
        <f t="shared" si="187"/>
        <v/>
      </c>
    </row>
    <row r="2986" spans="1:12" x14ac:dyDescent="0.8">
      <c r="A2986" s="74">
        <v>2985</v>
      </c>
      <c r="B2986" s="75">
        <v>48304.523076508893</v>
      </c>
      <c r="C2986" s="76">
        <v>44.775417823883075</v>
      </c>
      <c r="D2986" s="76">
        <v>32.636708922289841</v>
      </c>
      <c r="E2986" s="76">
        <v>499.21273784426296</v>
      </c>
      <c r="F2986" s="76">
        <v>32.410322485828878</v>
      </c>
      <c r="G2986" s="77">
        <v>2</v>
      </c>
      <c r="H2986" s="80">
        <f t="shared" si="184"/>
        <v>44.775417823883075</v>
      </c>
      <c r="I2986" s="80">
        <f t="shared" si="185"/>
        <v>1000</v>
      </c>
      <c r="K2986" s="80">
        <f t="shared" si="186"/>
        <v>0</v>
      </c>
      <c r="L2986" s="80" t="str">
        <f t="shared" si="187"/>
        <v/>
      </c>
    </row>
    <row r="2987" spans="1:12" x14ac:dyDescent="0.8">
      <c r="A2987" s="74">
        <v>2986</v>
      </c>
      <c r="B2987" s="75">
        <v>-97703.019005069276</v>
      </c>
      <c r="C2987" s="76">
        <v>30.833024454493156</v>
      </c>
      <c r="D2987" s="76">
        <v>24.826429445453421</v>
      </c>
      <c r="E2987" s="76">
        <v>454.46672666393891</v>
      </c>
      <c r="F2987" s="76">
        <v>33.811515466188034</v>
      </c>
      <c r="G2987" s="77">
        <v>3</v>
      </c>
      <c r="H2987" s="80">
        <f t="shared" si="184"/>
        <v>33.811515466188034</v>
      </c>
      <c r="I2987" s="80">
        <f t="shared" si="185"/>
        <v>454.46672666393891</v>
      </c>
      <c r="K2987" s="80">
        <f t="shared" si="186"/>
        <v>454.46672666393891</v>
      </c>
      <c r="L2987" s="80">
        <f t="shared" si="187"/>
        <v>454.46672666393891</v>
      </c>
    </row>
    <row r="2988" spans="1:12" x14ac:dyDescent="0.8">
      <c r="A2988" s="74">
        <v>2987</v>
      </c>
      <c r="B2988" s="75">
        <v>420923.15099439677</v>
      </c>
      <c r="C2988" s="76">
        <v>30.77126274146034</v>
      </c>
      <c r="D2988" s="76">
        <v>28.726608804838783</v>
      </c>
      <c r="E2988" s="76">
        <v>564.02920911282285</v>
      </c>
      <c r="F2988" s="76">
        <v>41.349116804817164</v>
      </c>
      <c r="G2988" s="77">
        <v>2</v>
      </c>
      <c r="H2988" s="80">
        <f t="shared" si="184"/>
        <v>30.77126274146034</v>
      </c>
      <c r="I2988" s="80">
        <f t="shared" si="185"/>
        <v>1000</v>
      </c>
      <c r="K2988" s="80">
        <f t="shared" si="186"/>
        <v>0</v>
      </c>
      <c r="L2988" s="80" t="str">
        <f t="shared" si="187"/>
        <v/>
      </c>
    </row>
    <row r="2989" spans="1:12" x14ac:dyDescent="0.8">
      <c r="A2989" s="74">
        <v>2988</v>
      </c>
      <c r="B2989" s="75">
        <v>366269.81669891765</v>
      </c>
      <c r="C2989" s="76">
        <v>25.525612432010455</v>
      </c>
      <c r="D2989" s="76">
        <v>31.6410883024455</v>
      </c>
      <c r="E2989" s="76">
        <v>695.04127423535385</v>
      </c>
      <c r="F2989" s="76">
        <v>41.207955158404566</v>
      </c>
      <c r="G2989" s="77">
        <v>2</v>
      </c>
      <c r="H2989" s="80">
        <f t="shared" si="184"/>
        <v>25.525612432010455</v>
      </c>
      <c r="I2989" s="80">
        <f t="shared" si="185"/>
        <v>1000</v>
      </c>
      <c r="K2989" s="80">
        <f t="shared" si="186"/>
        <v>0</v>
      </c>
      <c r="L2989" s="80" t="str">
        <f t="shared" si="187"/>
        <v/>
      </c>
    </row>
    <row r="2990" spans="1:12" x14ac:dyDescent="0.8">
      <c r="A2990" s="74">
        <v>2989</v>
      </c>
      <c r="B2990" s="75">
        <v>-230144.68534357124</v>
      </c>
      <c r="C2990" s="76">
        <v>39.959353133042313</v>
      </c>
      <c r="D2990" s="76">
        <v>28.378994494865957</v>
      </c>
      <c r="E2990" s="76">
        <v>527.61341077570262</v>
      </c>
      <c r="F2990" s="76">
        <v>45.886321188012417</v>
      </c>
      <c r="G2990" s="77">
        <v>3</v>
      </c>
      <c r="H2990" s="80">
        <f t="shared" si="184"/>
        <v>45.886321188012417</v>
      </c>
      <c r="I2990" s="80">
        <f t="shared" si="185"/>
        <v>527.61341077570262</v>
      </c>
      <c r="K2990" s="80">
        <f t="shared" si="186"/>
        <v>527.61341077570262</v>
      </c>
      <c r="L2990" s="80">
        <f t="shared" si="187"/>
        <v>527.61341077570262</v>
      </c>
    </row>
    <row r="2991" spans="1:12" x14ac:dyDescent="0.8">
      <c r="A2991" s="74">
        <v>2990</v>
      </c>
      <c r="B2991" s="75">
        <v>356743.37044817256</v>
      </c>
      <c r="C2991" s="76">
        <v>34.611299230123464</v>
      </c>
      <c r="D2991" s="76">
        <v>32.767324879907861</v>
      </c>
      <c r="E2991" s="76">
        <v>585.60245309311222</v>
      </c>
      <c r="F2991" s="76">
        <v>32.482777591175797</v>
      </c>
      <c r="G2991" s="77">
        <v>1</v>
      </c>
      <c r="H2991" s="80">
        <f t="shared" si="184"/>
        <v>32.767324879907861</v>
      </c>
      <c r="I2991" s="80">
        <f t="shared" si="185"/>
        <v>1000</v>
      </c>
      <c r="K2991" s="80">
        <f t="shared" si="186"/>
        <v>0</v>
      </c>
      <c r="L2991" s="80" t="str">
        <f t="shared" si="187"/>
        <v/>
      </c>
    </row>
    <row r="2992" spans="1:12" x14ac:dyDescent="0.8">
      <c r="A2992" s="74">
        <v>2991</v>
      </c>
      <c r="B2992" s="75">
        <v>601219.43169144075</v>
      </c>
      <c r="C2992" s="76">
        <v>28.081678692675961</v>
      </c>
      <c r="D2992" s="76">
        <v>24.670041962879154</v>
      </c>
      <c r="E2992" s="76">
        <v>762.21857246266154</v>
      </c>
      <c r="F2992" s="76">
        <v>49.832768594618571</v>
      </c>
      <c r="G2992" s="77">
        <v>2</v>
      </c>
      <c r="H2992" s="80">
        <f t="shared" si="184"/>
        <v>28.081678692675961</v>
      </c>
      <c r="I2992" s="80">
        <f t="shared" si="185"/>
        <v>1000</v>
      </c>
      <c r="K2992" s="80">
        <f t="shared" si="186"/>
        <v>0</v>
      </c>
      <c r="L2992" s="80" t="str">
        <f t="shared" si="187"/>
        <v/>
      </c>
    </row>
    <row r="2993" spans="1:12" x14ac:dyDescent="0.8">
      <c r="A2993" s="74">
        <v>2992</v>
      </c>
      <c r="B2993" s="75">
        <v>584959.47025396395</v>
      </c>
      <c r="C2993" s="76">
        <v>38.393392840331614</v>
      </c>
      <c r="D2993" s="76">
        <v>29.042899122117937</v>
      </c>
      <c r="E2993" s="76">
        <v>506.81326481277597</v>
      </c>
      <c r="F2993" s="76">
        <v>37.795646985978166</v>
      </c>
      <c r="G2993" s="77">
        <v>1</v>
      </c>
      <c r="H2993" s="80">
        <f t="shared" si="184"/>
        <v>29.042899122117937</v>
      </c>
      <c r="I2993" s="80">
        <f t="shared" si="185"/>
        <v>1000</v>
      </c>
      <c r="K2993" s="80">
        <f t="shared" si="186"/>
        <v>0</v>
      </c>
      <c r="L2993" s="80" t="str">
        <f t="shared" si="187"/>
        <v/>
      </c>
    </row>
    <row r="2994" spans="1:12" x14ac:dyDescent="0.8">
      <c r="A2994" s="74">
        <v>2993</v>
      </c>
      <c r="B2994" s="75">
        <v>420558.80383468838</v>
      </c>
      <c r="C2994" s="76">
        <v>30.452387317959463</v>
      </c>
      <c r="D2994" s="76">
        <v>24.760544753417157</v>
      </c>
      <c r="E2994" s="76">
        <v>506.74898891993763</v>
      </c>
      <c r="F2994" s="76">
        <v>39.105710852063659</v>
      </c>
      <c r="G2994" s="77">
        <v>2</v>
      </c>
      <c r="H2994" s="80">
        <f t="shared" si="184"/>
        <v>30.452387317959463</v>
      </c>
      <c r="I2994" s="80">
        <f t="shared" si="185"/>
        <v>1000</v>
      </c>
      <c r="K2994" s="80">
        <f t="shared" si="186"/>
        <v>0</v>
      </c>
      <c r="L2994" s="80" t="str">
        <f t="shared" si="187"/>
        <v/>
      </c>
    </row>
    <row r="2995" spans="1:12" x14ac:dyDescent="0.8">
      <c r="A2995" s="74">
        <v>2994</v>
      </c>
      <c r="B2995" s="75">
        <v>628731.67861432303</v>
      </c>
      <c r="C2995" s="76">
        <v>32.859845038502407</v>
      </c>
      <c r="D2995" s="76">
        <v>25.613513722308063</v>
      </c>
      <c r="E2995" s="76">
        <v>746.76824733690091</v>
      </c>
      <c r="F2995" s="76">
        <v>43.618314510157511</v>
      </c>
      <c r="G2995" s="77">
        <v>1</v>
      </c>
      <c r="H2995" s="80">
        <f t="shared" si="184"/>
        <v>25.613513722308063</v>
      </c>
      <c r="I2995" s="80">
        <f t="shared" si="185"/>
        <v>1000</v>
      </c>
      <c r="K2995" s="80">
        <f t="shared" si="186"/>
        <v>0</v>
      </c>
      <c r="L2995" s="80" t="str">
        <f t="shared" si="187"/>
        <v/>
      </c>
    </row>
    <row r="2996" spans="1:12" x14ac:dyDescent="0.8">
      <c r="A2996" s="74">
        <v>2995</v>
      </c>
      <c r="B2996" s="75">
        <v>493737.47463394422</v>
      </c>
      <c r="C2996" s="76">
        <v>28.778355766249796</v>
      </c>
      <c r="D2996" s="76">
        <v>30.861425616668228</v>
      </c>
      <c r="E2996" s="76">
        <v>640.25547564265946</v>
      </c>
      <c r="F2996" s="76">
        <v>45.462469501464561</v>
      </c>
      <c r="G2996" s="77">
        <v>2</v>
      </c>
      <c r="H2996" s="80">
        <f t="shared" si="184"/>
        <v>28.778355766249796</v>
      </c>
      <c r="I2996" s="80">
        <f t="shared" si="185"/>
        <v>1000</v>
      </c>
      <c r="K2996" s="80">
        <f t="shared" si="186"/>
        <v>0</v>
      </c>
      <c r="L2996" s="80" t="str">
        <f t="shared" si="187"/>
        <v/>
      </c>
    </row>
    <row r="2997" spans="1:12" x14ac:dyDescent="0.8">
      <c r="A2997" s="74">
        <v>2996</v>
      </c>
      <c r="B2997" s="75">
        <v>113170.11477819853</v>
      </c>
      <c r="C2997" s="76">
        <v>41.925576802438648</v>
      </c>
      <c r="D2997" s="76">
        <v>24.241052548159825</v>
      </c>
      <c r="E2997" s="76">
        <v>498.2932721300665</v>
      </c>
      <c r="F2997" s="76">
        <v>38.764316047493736</v>
      </c>
      <c r="G2997" s="77">
        <v>2</v>
      </c>
      <c r="H2997" s="80">
        <f t="shared" si="184"/>
        <v>41.925576802438648</v>
      </c>
      <c r="I2997" s="80">
        <f t="shared" si="185"/>
        <v>1000</v>
      </c>
      <c r="K2997" s="80">
        <f t="shared" si="186"/>
        <v>0</v>
      </c>
      <c r="L2997" s="80" t="str">
        <f t="shared" si="187"/>
        <v/>
      </c>
    </row>
    <row r="2998" spans="1:12" x14ac:dyDescent="0.8">
      <c r="A2998" s="74">
        <v>2997</v>
      </c>
      <c r="B2998" s="75">
        <v>133814.27610074333</v>
      </c>
      <c r="C2998" s="76">
        <v>39.832731386947792</v>
      </c>
      <c r="D2998" s="76">
        <v>27.441515491031382</v>
      </c>
      <c r="E2998" s="76">
        <v>558.83194959280513</v>
      </c>
      <c r="F2998" s="76">
        <v>31.051204564208998</v>
      </c>
      <c r="G2998" s="77">
        <v>2</v>
      </c>
      <c r="H2998" s="80">
        <f t="shared" si="184"/>
        <v>39.832731386947792</v>
      </c>
      <c r="I2998" s="80">
        <f t="shared" si="185"/>
        <v>1000</v>
      </c>
      <c r="K2998" s="80">
        <f t="shared" si="186"/>
        <v>0</v>
      </c>
      <c r="L2998" s="80" t="str">
        <f t="shared" si="187"/>
        <v/>
      </c>
    </row>
    <row r="2999" spans="1:12" x14ac:dyDescent="0.8">
      <c r="A2999" s="74">
        <v>2998</v>
      </c>
      <c r="B2999" s="75">
        <v>272877.22186252335</v>
      </c>
      <c r="C2999" s="76">
        <v>37.026982440625453</v>
      </c>
      <c r="D2999" s="76">
        <v>32.733271769470399</v>
      </c>
      <c r="E2999" s="76">
        <v>642.0781801232082</v>
      </c>
      <c r="F2999" s="76">
        <v>40.013682088201222</v>
      </c>
      <c r="G2999" s="77">
        <v>2</v>
      </c>
      <c r="H2999" s="80">
        <f t="shared" si="184"/>
        <v>37.026982440625453</v>
      </c>
      <c r="I2999" s="80">
        <f t="shared" si="185"/>
        <v>1000</v>
      </c>
      <c r="K2999" s="80">
        <f t="shared" si="186"/>
        <v>0</v>
      </c>
      <c r="L2999" s="80" t="str">
        <f t="shared" si="187"/>
        <v/>
      </c>
    </row>
    <row r="3000" spans="1:12" x14ac:dyDescent="0.8">
      <c r="A3000" s="74">
        <v>2999</v>
      </c>
      <c r="B3000" s="75">
        <v>231965.94782424858</v>
      </c>
      <c r="C3000" s="76">
        <v>38.232754982608746</v>
      </c>
      <c r="D3000" s="76">
        <v>29.514166622730396</v>
      </c>
      <c r="E3000" s="76">
        <v>589.89062805053936</v>
      </c>
      <c r="F3000" s="76">
        <v>33.760137177060081</v>
      </c>
      <c r="G3000" s="77">
        <v>2</v>
      </c>
      <c r="H3000" s="80">
        <f t="shared" si="184"/>
        <v>38.232754982608746</v>
      </c>
      <c r="I3000" s="80">
        <f t="shared" si="185"/>
        <v>1000</v>
      </c>
      <c r="K3000" s="80">
        <f t="shared" si="186"/>
        <v>0</v>
      </c>
      <c r="L3000" s="80" t="str">
        <f t="shared" si="187"/>
        <v/>
      </c>
    </row>
    <row r="3001" spans="1:12" x14ac:dyDescent="0.8">
      <c r="A3001" s="74">
        <v>3000</v>
      </c>
      <c r="B3001" s="75">
        <v>111340.57355288789</v>
      </c>
      <c r="C3001" s="76">
        <v>41.730217331871913</v>
      </c>
      <c r="D3001" s="76">
        <v>29.962600855872655</v>
      </c>
      <c r="E3001" s="76">
        <v>553.77767850352802</v>
      </c>
      <c r="F3001" s="76">
        <v>33.042612543452748</v>
      </c>
      <c r="G3001" s="77">
        <v>2</v>
      </c>
      <c r="H3001" s="80">
        <f t="shared" si="184"/>
        <v>41.730217331871913</v>
      </c>
      <c r="I3001" s="80">
        <f t="shared" si="185"/>
        <v>1000</v>
      </c>
      <c r="K3001" s="80">
        <f t="shared" si="186"/>
        <v>0</v>
      </c>
      <c r="L3001" s="80" t="str">
        <f t="shared" si="187"/>
        <v/>
      </c>
    </row>
    <row r="3002" spans="1:12" x14ac:dyDescent="0.8">
      <c r="A3002" s="74">
        <v>3001</v>
      </c>
      <c r="B3002" s="75">
        <v>637669.27465897147</v>
      </c>
      <c r="C3002" s="76">
        <v>35.695123210696799</v>
      </c>
      <c r="D3002" s="76">
        <v>25.273218634980246</v>
      </c>
      <c r="E3002" s="76">
        <v>579.40106896725445</v>
      </c>
      <c r="F3002" s="76">
        <v>44.402604281104587</v>
      </c>
      <c r="G3002" s="77">
        <v>1</v>
      </c>
      <c r="H3002" s="80">
        <f t="shared" si="184"/>
        <v>25.273218634980246</v>
      </c>
      <c r="I3002" s="80">
        <f t="shared" si="185"/>
        <v>1000</v>
      </c>
      <c r="K3002" s="80">
        <f t="shared" si="186"/>
        <v>0</v>
      </c>
      <c r="L3002" s="80" t="str">
        <f t="shared" si="187"/>
        <v/>
      </c>
    </row>
    <row r="3003" spans="1:12" x14ac:dyDescent="0.8">
      <c r="A3003" s="74">
        <v>3002</v>
      </c>
      <c r="B3003" s="75">
        <v>366344.91789463582</v>
      </c>
      <c r="C3003" s="76">
        <v>39.465753887383542</v>
      </c>
      <c r="D3003" s="76">
        <v>29.13234162821557</v>
      </c>
      <c r="E3003" s="76">
        <v>565.2600428028004</v>
      </c>
      <c r="F3003" s="76">
        <v>38.127629183183672</v>
      </c>
      <c r="G3003" s="77">
        <v>1</v>
      </c>
      <c r="H3003" s="80">
        <f t="shared" si="184"/>
        <v>29.13234162821557</v>
      </c>
      <c r="I3003" s="80">
        <f t="shared" si="185"/>
        <v>1000</v>
      </c>
      <c r="K3003" s="80">
        <f t="shared" si="186"/>
        <v>0</v>
      </c>
      <c r="L3003" s="80" t="str">
        <f t="shared" si="187"/>
        <v/>
      </c>
    </row>
    <row r="3004" spans="1:12" x14ac:dyDescent="0.8">
      <c r="A3004" s="74">
        <v>3003</v>
      </c>
      <c r="B3004" s="75">
        <v>-233841.04063026304</v>
      </c>
      <c r="C3004" s="76">
        <v>38.448790792313268</v>
      </c>
      <c r="D3004" s="76">
        <v>23.671869087033087</v>
      </c>
      <c r="E3004" s="76">
        <v>447.12187903466861</v>
      </c>
      <c r="F3004" s="76">
        <v>46.281798167216436</v>
      </c>
      <c r="G3004" s="77">
        <v>3</v>
      </c>
      <c r="H3004" s="80">
        <f t="shared" si="184"/>
        <v>46.281798167216436</v>
      </c>
      <c r="I3004" s="80">
        <f t="shared" si="185"/>
        <v>447.12187903466861</v>
      </c>
      <c r="K3004" s="80">
        <f t="shared" si="186"/>
        <v>447.12187903466861</v>
      </c>
      <c r="L3004" s="80">
        <f t="shared" si="187"/>
        <v>447.12187903466861</v>
      </c>
    </row>
    <row r="3005" spans="1:12" x14ac:dyDescent="0.8">
      <c r="A3005" s="74">
        <v>3004</v>
      </c>
      <c r="B3005" s="75">
        <v>-151751.83063574368</v>
      </c>
      <c r="C3005" s="76">
        <v>25.797325283172533</v>
      </c>
      <c r="D3005" s="76">
        <v>24.692102271242284</v>
      </c>
      <c r="E3005" s="76">
        <v>680.81933199218543</v>
      </c>
      <c r="F3005" s="76">
        <v>45.237116058503155</v>
      </c>
      <c r="G3005" s="77">
        <v>3</v>
      </c>
      <c r="H3005" s="80">
        <f t="shared" si="184"/>
        <v>45.237116058503155</v>
      </c>
      <c r="I3005" s="80">
        <f t="shared" si="185"/>
        <v>680.81933199218543</v>
      </c>
      <c r="K3005" s="80">
        <f t="shared" si="186"/>
        <v>680.81933199218543</v>
      </c>
      <c r="L3005" s="80">
        <f t="shared" si="187"/>
        <v>680.81933199218543</v>
      </c>
    </row>
    <row r="3006" spans="1:12" x14ac:dyDescent="0.8">
      <c r="A3006" s="74">
        <v>3005</v>
      </c>
      <c r="B3006" s="75">
        <v>688646.93563001417</v>
      </c>
      <c r="C3006" s="76">
        <v>42.34163450601276</v>
      </c>
      <c r="D3006" s="76">
        <v>26.203624405637267</v>
      </c>
      <c r="E3006" s="76">
        <v>434.50447295466546</v>
      </c>
      <c r="F3006" s="76">
        <v>41.388461339396571</v>
      </c>
      <c r="G3006" s="77">
        <v>1</v>
      </c>
      <c r="H3006" s="80">
        <f t="shared" si="184"/>
        <v>26.203624405637267</v>
      </c>
      <c r="I3006" s="80">
        <f t="shared" si="185"/>
        <v>1000</v>
      </c>
      <c r="K3006" s="80">
        <f t="shared" si="186"/>
        <v>0</v>
      </c>
      <c r="L3006" s="80" t="str">
        <f t="shared" si="187"/>
        <v/>
      </c>
    </row>
    <row r="3007" spans="1:12" x14ac:dyDescent="0.8">
      <c r="A3007" s="74">
        <v>3006</v>
      </c>
      <c r="B3007" s="75">
        <v>202304.38087824942</v>
      </c>
      <c r="C3007" s="76">
        <v>38.812144060082758</v>
      </c>
      <c r="D3007" s="76">
        <v>25.815248996343207</v>
      </c>
      <c r="E3007" s="76">
        <v>652.59380715450857</v>
      </c>
      <c r="F3007" s="76">
        <v>40.753718903807432</v>
      </c>
      <c r="G3007" s="77">
        <v>2</v>
      </c>
      <c r="H3007" s="80">
        <f t="shared" si="184"/>
        <v>38.812144060082758</v>
      </c>
      <c r="I3007" s="80">
        <f t="shared" si="185"/>
        <v>1000</v>
      </c>
      <c r="K3007" s="80">
        <f t="shared" si="186"/>
        <v>0</v>
      </c>
      <c r="L3007" s="80" t="str">
        <f t="shared" si="187"/>
        <v/>
      </c>
    </row>
    <row r="3008" spans="1:12" x14ac:dyDescent="0.8">
      <c r="A3008" s="74">
        <v>3007</v>
      </c>
      <c r="B3008" s="75">
        <v>242686.09903712152</v>
      </c>
      <c r="C3008" s="76">
        <v>34.783322625366864</v>
      </c>
      <c r="D3008" s="76">
        <v>28.980298580555125</v>
      </c>
      <c r="E3008" s="76">
        <v>408.71989478383693</v>
      </c>
      <c r="F3008" s="76">
        <v>40.910746314467623</v>
      </c>
      <c r="G3008" s="77">
        <v>2</v>
      </c>
      <c r="H3008" s="80">
        <f t="shared" si="184"/>
        <v>34.783322625366864</v>
      </c>
      <c r="I3008" s="80">
        <f t="shared" si="185"/>
        <v>1000</v>
      </c>
      <c r="K3008" s="80">
        <f t="shared" si="186"/>
        <v>0</v>
      </c>
      <c r="L3008" s="80" t="str">
        <f t="shared" si="187"/>
        <v/>
      </c>
    </row>
    <row r="3009" spans="1:12" x14ac:dyDescent="0.8">
      <c r="A3009" s="74">
        <v>3008</v>
      </c>
      <c r="B3009" s="75">
        <v>-160783.83022799925</v>
      </c>
      <c r="C3009" s="76">
        <v>22.508390382955398</v>
      </c>
      <c r="D3009" s="76">
        <v>27.844113803774512</v>
      </c>
      <c r="E3009" s="76">
        <v>417.70553456134041</v>
      </c>
      <c r="F3009" s="76">
        <v>37.638215588068988</v>
      </c>
      <c r="G3009" s="77">
        <v>3</v>
      </c>
      <c r="H3009" s="80">
        <f t="shared" si="184"/>
        <v>37.638215588068988</v>
      </c>
      <c r="I3009" s="80">
        <f t="shared" si="185"/>
        <v>417.70553456134041</v>
      </c>
      <c r="K3009" s="80">
        <f t="shared" si="186"/>
        <v>417.70553456134041</v>
      </c>
      <c r="L3009" s="80">
        <f t="shared" si="187"/>
        <v>417.70553456134041</v>
      </c>
    </row>
    <row r="3010" spans="1:12" x14ac:dyDescent="0.8">
      <c r="A3010" s="74">
        <v>3009</v>
      </c>
      <c r="B3010" s="75">
        <v>390765.82735540927</v>
      </c>
      <c r="C3010" s="76">
        <v>29.024261952743565</v>
      </c>
      <c r="D3010" s="76">
        <v>29.107822058696136</v>
      </c>
      <c r="E3010" s="76">
        <v>631.82953600230087</v>
      </c>
      <c r="F3010" s="76">
        <v>48.757707077689673</v>
      </c>
      <c r="G3010" s="77">
        <v>2</v>
      </c>
      <c r="H3010" s="80">
        <f t="shared" si="184"/>
        <v>29.024261952743565</v>
      </c>
      <c r="I3010" s="80">
        <f t="shared" si="185"/>
        <v>1000</v>
      </c>
      <c r="K3010" s="80">
        <f t="shared" si="186"/>
        <v>0</v>
      </c>
      <c r="L3010" s="80" t="str">
        <f t="shared" si="187"/>
        <v/>
      </c>
    </row>
    <row r="3011" spans="1:12" x14ac:dyDescent="0.8">
      <c r="A3011" s="74">
        <v>3010</v>
      </c>
      <c r="B3011" s="75">
        <v>575663.31999026542</v>
      </c>
      <c r="C3011" s="76">
        <v>28.714099937372463</v>
      </c>
      <c r="D3011" s="76">
        <v>27.042954625898776</v>
      </c>
      <c r="E3011" s="76">
        <v>576.39234970714358</v>
      </c>
      <c r="F3011" s="76">
        <v>48.143881752625873</v>
      </c>
      <c r="G3011" s="77">
        <v>2</v>
      </c>
      <c r="H3011" s="80">
        <f t="shared" ref="H3011:H3074" si="188">IF($G3011 = 1, $D3011, IF($G3011 = 2, $C3011, IF($G3011 = 3, $F3011)))</f>
        <v>28.714099937372463</v>
      </c>
      <c r="I3011" s="80">
        <f t="shared" ref="I3011:I3074" si="189">IF($G3011 = 1, 1000, IF($G3011 = 2, 1000, IF($G3011 = 3, $E3011)))</f>
        <v>1000</v>
      </c>
      <c r="K3011" s="80">
        <f t="shared" ref="K3011:K3074" si="190">IF($G3011 = 3, $E3011, 0)</f>
        <v>0</v>
      </c>
      <c r="L3011" s="80" t="str">
        <f t="shared" ref="L3011:L3074" si="191">IF($G3011 = 3, $E3011, "")</f>
        <v/>
      </c>
    </row>
    <row r="3012" spans="1:12" x14ac:dyDescent="0.8">
      <c r="A3012" s="74">
        <v>3011</v>
      </c>
      <c r="B3012" s="75">
        <v>-238539.87651204993</v>
      </c>
      <c r="C3012" s="76">
        <v>27.019900342989878</v>
      </c>
      <c r="D3012" s="76">
        <v>29.200967422441419</v>
      </c>
      <c r="E3012" s="76">
        <v>698.95546918335731</v>
      </c>
      <c r="F3012" s="76">
        <v>49.798392126194727</v>
      </c>
      <c r="G3012" s="77">
        <v>3</v>
      </c>
      <c r="H3012" s="80">
        <f t="shared" si="188"/>
        <v>49.798392126194727</v>
      </c>
      <c r="I3012" s="80">
        <f t="shared" si="189"/>
        <v>698.95546918335731</v>
      </c>
      <c r="K3012" s="80">
        <f t="shared" si="190"/>
        <v>698.95546918335731</v>
      </c>
      <c r="L3012" s="80">
        <f t="shared" si="191"/>
        <v>698.95546918335731</v>
      </c>
    </row>
    <row r="3013" spans="1:12" x14ac:dyDescent="0.8">
      <c r="A3013" s="74">
        <v>3012</v>
      </c>
      <c r="B3013" s="75">
        <v>383358.4220852931</v>
      </c>
      <c r="C3013" s="76">
        <v>34.537914946035514</v>
      </c>
      <c r="D3013" s="76">
        <v>27.671670427947731</v>
      </c>
      <c r="E3013" s="76">
        <v>639.61003216080951</v>
      </c>
      <c r="F3013" s="76">
        <v>48.355954466276756</v>
      </c>
      <c r="G3013" s="77">
        <v>2</v>
      </c>
      <c r="H3013" s="80">
        <f t="shared" si="188"/>
        <v>34.537914946035514</v>
      </c>
      <c r="I3013" s="80">
        <f t="shared" si="189"/>
        <v>1000</v>
      </c>
      <c r="K3013" s="80">
        <f t="shared" si="190"/>
        <v>0</v>
      </c>
      <c r="L3013" s="80" t="str">
        <f t="shared" si="191"/>
        <v/>
      </c>
    </row>
    <row r="3014" spans="1:12" x14ac:dyDescent="0.8">
      <c r="A3014" s="74">
        <v>3013</v>
      </c>
      <c r="B3014" s="75">
        <v>36605.939122535288</v>
      </c>
      <c r="C3014" s="76">
        <v>44.511653035548612</v>
      </c>
      <c r="D3014" s="76">
        <v>22.254005769759225</v>
      </c>
      <c r="E3014" s="76">
        <v>580.6010378775278</v>
      </c>
      <c r="F3014" s="76">
        <v>54.294316832447649</v>
      </c>
      <c r="G3014" s="77">
        <v>2</v>
      </c>
      <c r="H3014" s="80">
        <f t="shared" si="188"/>
        <v>44.511653035548612</v>
      </c>
      <c r="I3014" s="80">
        <f t="shared" si="189"/>
        <v>1000</v>
      </c>
      <c r="K3014" s="80">
        <f t="shared" si="190"/>
        <v>0</v>
      </c>
      <c r="L3014" s="80" t="str">
        <f t="shared" si="191"/>
        <v/>
      </c>
    </row>
    <row r="3015" spans="1:12" x14ac:dyDescent="0.8">
      <c r="A3015" s="74">
        <v>3014</v>
      </c>
      <c r="B3015" s="75">
        <v>564559.05383064994</v>
      </c>
      <c r="C3015" s="76">
        <v>24.894154790101741</v>
      </c>
      <c r="D3015" s="76">
        <v>31.102354415048254</v>
      </c>
      <c r="E3015" s="76">
        <v>480.0192578380753</v>
      </c>
      <c r="F3015" s="76">
        <v>49.454140203466778</v>
      </c>
      <c r="G3015" s="77">
        <v>2</v>
      </c>
      <c r="H3015" s="80">
        <f t="shared" si="188"/>
        <v>24.894154790101741</v>
      </c>
      <c r="I3015" s="80">
        <f t="shared" si="189"/>
        <v>1000</v>
      </c>
      <c r="K3015" s="80">
        <f t="shared" si="190"/>
        <v>0</v>
      </c>
      <c r="L3015" s="80" t="str">
        <f t="shared" si="191"/>
        <v/>
      </c>
    </row>
    <row r="3016" spans="1:12" x14ac:dyDescent="0.8">
      <c r="A3016" s="74">
        <v>3015</v>
      </c>
      <c r="B3016" s="75">
        <v>248102.91030228976</v>
      </c>
      <c r="C3016" s="76">
        <v>35.562023217518487</v>
      </c>
      <c r="D3016" s="76">
        <v>24.281254854565294</v>
      </c>
      <c r="E3016" s="76">
        <v>597.81151665924085</v>
      </c>
      <c r="F3016" s="76">
        <v>39.278402174255334</v>
      </c>
      <c r="G3016" s="77">
        <v>2</v>
      </c>
      <c r="H3016" s="80">
        <f t="shared" si="188"/>
        <v>35.562023217518487</v>
      </c>
      <c r="I3016" s="80">
        <f t="shared" si="189"/>
        <v>1000</v>
      </c>
      <c r="K3016" s="80">
        <f t="shared" si="190"/>
        <v>0</v>
      </c>
      <c r="L3016" s="80" t="str">
        <f t="shared" si="191"/>
        <v/>
      </c>
    </row>
    <row r="3017" spans="1:12" x14ac:dyDescent="0.8">
      <c r="A3017" s="74">
        <v>3016</v>
      </c>
      <c r="B3017" s="75">
        <v>-257448.99652559031</v>
      </c>
      <c r="C3017" s="76">
        <v>34.648135478767877</v>
      </c>
      <c r="D3017" s="76">
        <v>24.012356440056394</v>
      </c>
      <c r="E3017" s="76">
        <v>539.28957483608656</v>
      </c>
      <c r="F3017" s="76">
        <v>50.923182567351063</v>
      </c>
      <c r="G3017" s="77">
        <v>3</v>
      </c>
      <c r="H3017" s="80">
        <f t="shared" si="188"/>
        <v>50.923182567351063</v>
      </c>
      <c r="I3017" s="80">
        <f t="shared" si="189"/>
        <v>539.28957483608656</v>
      </c>
      <c r="K3017" s="80">
        <f t="shared" si="190"/>
        <v>539.28957483608656</v>
      </c>
      <c r="L3017" s="80">
        <f t="shared" si="191"/>
        <v>539.28957483608656</v>
      </c>
    </row>
    <row r="3018" spans="1:12" x14ac:dyDescent="0.8">
      <c r="A3018" s="74">
        <v>3017</v>
      </c>
      <c r="B3018" s="75">
        <v>189393.29519932554</v>
      </c>
      <c r="C3018" s="76">
        <v>33.197966845553822</v>
      </c>
      <c r="D3018" s="76">
        <v>29.372574431813284</v>
      </c>
      <c r="E3018" s="76">
        <v>550.62414988703938</v>
      </c>
      <c r="F3018" s="76">
        <v>50.905836319518954</v>
      </c>
      <c r="G3018" s="77">
        <v>2</v>
      </c>
      <c r="H3018" s="80">
        <f t="shared" si="188"/>
        <v>33.197966845553822</v>
      </c>
      <c r="I3018" s="80">
        <f t="shared" si="189"/>
        <v>1000</v>
      </c>
      <c r="K3018" s="80">
        <f t="shared" si="190"/>
        <v>0</v>
      </c>
      <c r="L3018" s="80" t="str">
        <f t="shared" si="191"/>
        <v/>
      </c>
    </row>
    <row r="3019" spans="1:12" x14ac:dyDescent="0.8">
      <c r="A3019" s="74">
        <v>3018</v>
      </c>
      <c r="B3019" s="75">
        <v>236811.12316249008</v>
      </c>
      <c r="C3019" s="76">
        <v>35.633738239032368</v>
      </c>
      <c r="D3019" s="76">
        <v>28.73929793176293</v>
      </c>
      <c r="E3019" s="76">
        <v>534.94141306379254</v>
      </c>
      <c r="F3019" s="76">
        <v>38.078928753809109</v>
      </c>
      <c r="G3019" s="77">
        <v>2</v>
      </c>
      <c r="H3019" s="80">
        <f t="shared" si="188"/>
        <v>35.633738239032368</v>
      </c>
      <c r="I3019" s="80">
        <f t="shared" si="189"/>
        <v>1000</v>
      </c>
      <c r="K3019" s="80">
        <f t="shared" si="190"/>
        <v>0</v>
      </c>
      <c r="L3019" s="80" t="str">
        <f t="shared" si="191"/>
        <v/>
      </c>
    </row>
    <row r="3020" spans="1:12" x14ac:dyDescent="0.8">
      <c r="A3020" s="74">
        <v>3019</v>
      </c>
      <c r="B3020" s="75">
        <v>-203328.40472464054</v>
      </c>
      <c r="C3020" s="76">
        <v>33.482647541532437</v>
      </c>
      <c r="D3020" s="76">
        <v>31.00342842084935</v>
      </c>
      <c r="E3020" s="76">
        <v>482.00025849150109</v>
      </c>
      <c r="F3020" s="76">
        <v>44.951246553285422</v>
      </c>
      <c r="G3020" s="77">
        <v>3</v>
      </c>
      <c r="H3020" s="80">
        <f t="shared" si="188"/>
        <v>44.951246553285422</v>
      </c>
      <c r="I3020" s="80">
        <f t="shared" si="189"/>
        <v>482.00025849150109</v>
      </c>
      <c r="K3020" s="80">
        <f t="shared" si="190"/>
        <v>482.00025849150109</v>
      </c>
      <c r="L3020" s="80">
        <f t="shared" si="191"/>
        <v>482.00025849150109</v>
      </c>
    </row>
    <row r="3021" spans="1:12" x14ac:dyDescent="0.8">
      <c r="A3021" s="74">
        <v>3020</v>
      </c>
      <c r="B3021" s="75">
        <v>344978.14009879297</v>
      </c>
      <c r="C3021" s="76">
        <v>32.946278446616454</v>
      </c>
      <c r="D3021" s="76">
        <v>31.298438778014031</v>
      </c>
      <c r="E3021" s="76">
        <v>571.03186521498503</v>
      </c>
      <c r="F3021" s="76">
        <v>39.602433476655463</v>
      </c>
      <c r="G3021" s="77">
        <v>2</v>
      </c>
      <c r="H3021" s="80">
        <f t="shared" si="188"/>
        <v>32.946278446616454</v>
      </c>
      <c r="I3021" s="80">
        <f t="shared" si="189"/>
        <v>1000</v>
      </c>
      <c r="K3021" s="80">
        <f t="shared" si="190"/>
        <v>0</v>
      </c>
      <c r="L3021" s="80" t="str">
        <f t="shared" si="191"/>
        <v/>
      </c>
    </row>
    <row r="3022" spans="1:12" x14ac:dyDescent="0.8">
      <c r="A3022" s="74">
        <v>3021</v>
      </c>
      <c r="B3022" s="75">
        <v>-72984.157310060458</v>
      </c>
      <c r="C3022" s="76">
        <v>29.758922309553057</v>
      </c>
      <c r="D3022" s="76">
        <v>29.04936451932511</v>
      </c>
      <c r="E3022" s="76">
        <v>532.3313686962822</v>
      </c>
      <c r="F3022" s="76">
        <v>39.693210360979705</v>
      </c>
      <c r="G3022" s="77">
        <v>3</v>
      </c>
      <c r="H3022" s="80">
        <f t="shared" si="188"/>
        <v>39.693210360979705</v>
      </c>
      <c r="I3022" s="80">
        <f t="shared" si="189"/>
        <v>532.3313686962822</v>
      </c>
      <c r="K3022" s="80">
        <f t="shared" si="190"/>
        <v>532.3313686962822</v>
      </c>
      <c r="L3022" s="80">
        <f t="shared" si="191"/>
        <v>532.3313686962822</v>
      </c>
    </row>
    <row r="3023" spans="1:12" x14ac:dyDescent="0.8">
      <c r="A3023" s="74">
        <v>3022</v>
      </c>
      <c r="B3023" s="75">
        <v>-324144.66110929498</v>
      </c>
      <c r="C3023" s="76">
        <v>33.879970972188623</v>
      </c>
      <c r="D3023" s="76">
        <v>29.931253546238185</v>
      </c>
      <c r="E3023" s="76">
        <v>453.91100193458328</v>
      </c>
      <c r="F3023" s="76">
        <v>52.879811099870913</v>
      </c>
      <c r="G3023" s="77">
        <v>3</v>
      </c>
      <c r="H3023" s="80">
        <f t="shared" si="188"/>
        <v>52.879811099870913</v>
      </c>
      <c r="I3023" s="80">
        <f t="shared" si="189"/>
        <v>453.91100193458328</v>
      </c>
      <c r="K3023" s="80">
        <f t="shared" si="190"/>
        <v>453.91100193458328</v>
      </c>
      <c r="L3023" s="80">
        <f t="shared" si="191"/>
        <v>453.91100193458328</v>
      </c>
    </row>
    <row r="3024" spans="1:12" x14ac:dyDescent="0.8">
      <c r="A3024" s="74">
        <v>3023</v>
      </c>
      <c r="B3024" s="75">
        <v>179045.86824667687</v>
      </c>
      <c r="C3024" s="76">
        <v>33.946467893644154</v>
      </c>
      <c r="D3024" s="76">
        <v>25.821670029001218</v>
      </c>
      <c r="E3024" s="76">
        <v>762.38223550785028</v>
      </c>
      <c r="F3024" s="76">
        <v>45.663400916039855</v>
      </c>
      <c r="G3024" s="77">
        <v>2</v>
      </c>
      <c r="H3024" s="80">
        <f t="shared" si="188"/>
        <v>33.946467893644154</v>
      </c>
      <c r="I3024" s="80">
        <f t="shared" si="189"/>
        <v>1000</v>
      </c>
      <c r="K3024" s="80">
        <f t="shared" si="190"/>
        <v>0</v>
      </c>
      <c r="L3024" s="80" t="str">
        <f t="shared" si="191"/>
        <v/>
      </c>
    </row>
    <row r="3025" spans="1:12" x14ac:dyDescent="0.8">
      <c r="A3025" s="74">
        <v>3024</v>
      </c>
      <c r="B3025" s="75">
        <v>347425.21830356261</v>
      </c>
      <c r="C3025" s="76">
        <v>42.979806247208863</v>
      </c>
      <c r="D3025" s="76">
        <v>31.174727583901383</v>
      </c>
      <c r="E3025" s="76">
        <v>560.74078200495705</v>
      </c>
      <c r="F3025" s="76">
        <v>49.090352987190087</v>
      </c>
      <c r="G3025" s="77">
        <v>1</v>
      </c>
      <c r="H3025" s="80">
        <f t="shared" si="188"/>
        <v>31.174727583901383</v>
      </c>
      <c r="I3025" s="80">
        <f t="shared" si="189"/>
        <v>1000</v>
      </c>
      <c r="K3025" s="80">
        <f t="shared" si="190"/>
        <v>0</v>
      </c>
      <c r="L3025" s="80" t="str">
        <f t="shared" si="191"/>
        <v/>
      </c>
    </row>
    <row r="3026" spans="1:12" x14ac:dyDescent="0.8">
      <c r="A3026" s="74">
        <v>3025</v>
      </c>
      <c r="B3026" s="75">
        <v>485109.6535519741</v>
      </c>
      <c r="C3026" s="76">
        <v>29.894981691158865</v>
      </c>
      <c r="D3026" s="76">
        <v>29.724704371499243</v>
      </c>
      <c r="E3026" s="76">
        <v>484.70421526475945</v>
      </c>
      <c r="F3026" s="76">
        <v>51.2674557288803</v>
      </c>
      <c r="G3026" s="77">
        <v>2</v>
      </c>
      <c r="H3026" s="80">
        <f t="shared" si="188"/>
        <v>29.894981691158865</v>
      </c>
      <c r="I3026" s="80">
        <f t="shared" si="189"/>
        <v>1000</v>
      </c>
      <c r="K3026" s="80">
        <f t="shared" si="190"/>
        <v>0</v>
      </c>
      <c r="L3026" s="80" t="str">
        <f t="shared" si="191"/>
        <v/>
      </c>
    </row>
    <row r="3027" spans="1:12" x14ac:dyDescent="0.8">
      <c r="A3027" s="74">
        <v>3026</v>
      </c>
      <c r="B3027" s="75">
        <v>246130.15481016622</v>
      </c>
      <c r="C3027" s="76">
        <v>38.668038609612211</v>
      </c>
      <c r="D3027" s="76">
        <v>26.049682213904042</v>
      </c>
      <c r="E3027" s="76">
        <v>664.58863960992949</v>
      </c>
      <c r="F3027" s="76">
        <v>55.043374719671952</v>
      </c>
      <c r="G3027" s="77">
        <v>2</v>
      </c>
      <c r="H3027" s="80">
        <f t="shared" si="188"/>
        <v>38.668038609612211</v>
      </c>
      <c r="I3027" s="80">
        <f t="shared" si="189"/>
        <v>1000</v>
      </c>
      <c r="K3027" s="80">
        <f t="shared" si="190"/>
        <v>0</v>
      </c>
      <c r="L3027" s="80" t="str">
        <f t="shared" si="191"/>
        <v/>
      </c>
    </row>
    <row r="3028" spans="1:12" x14ac:dyDescent="0.8">
      <c r="A3028" s="74">
        <v>3027</v>
      </c>
      <c r="B3028" s="75">
        <v>352790.68064446538</v>
      </c>
      <c r="C3028" s="76">
        <v>33.733236967509704</v>
      </c>
      <c r="D3028" s="76">
        <v>32.580394232891862</v>
      </c>
      <c r="E3028" s="76">
        <v>501.94569195692719</v>
      </c>
      <c r="F3028" s="76">
        <v>36.425698898886132</v>
      </c>
      <c r="G3028" s="77">
        <v>1</v>
      </c>
      <c r="H3028" s="80">
        <f t="shared" si="188"/>
        <v>32.580394232891862</v>
      </c>
      <c r="I3028" s="80">
        <f t="shared" si="189"/>
        <v>1000</v>
      </c>
      <c r="K3028" s="80">
        <f t="shared" si="190"/>
        <v>0</v>
      </c>
      <c r="L3028" s="80" t="str">
        <f t="shared" si="191"/>
        <v/>
      </c>
    </row>
    <row r="3029" spans="1:12" x14ac:dyDescent="0.8">
      <c r="A3029" s="74">
        <v>3028</v>
      </c>
      <c r="B3029" s="75">
        <v>-288929.71204340551</v>
      </c>
      <c r="C3029" s="76">
        <v>29.947424052614544</v>
      </c>
      <c r="D3029" s="76">
        <v>24.352565857866004</v>
      </c>
      <c r="E3029" s="76">
        <v>697.19377279356331</v>
      </c>
      <c r="F3029" s="76">
        <v>52.516042770469873</v>
      </c>
      <c r="G3029" s="77">
        <v>3</v>
      </c>
      <c r="H3029" s="80">
        <f t="shared" si="188"/>
        <v>52.516042770469873</v>
      </c>
      <c r="I3029" s="80">
        <f t="shared" si="189"/>
        <v>697.19377279356331</v>
      </c>
      <c r="K3029" s="80">
        <f t="shared" si="190"/>
        <v>697.19377279356331</v>
      </c>
      <c r="L3029" s="80">
        <f t="shared" si="191"/>
        <v>697.19377279356331</v>
      </c>
    </row>
    <row r="3030" spans="1:12" x14ac:dyDescent="0.8">
      <c r="A3030" s="74">
        <v>3029</v>
      </c>
      <c r="B3030" s="75">
        <v>7118.3123720590957</v>
      </c>
      <c r="C3030" s="76">
        <v>31.51011984635436</v>
      </c>
      <c r="D3030" s="76">
        <v>28.453126799418186</v>
      </c>
      <c r="E3030" s="76">
        <v>514.00348687182009</v>
      </c>
      <c r="F3030" s="76">
        <v>33.674278872349028</v>
      </c>
      <c r="G3030" s="77">
        <v>3</v>
      </c>
      <c r="H3030" s="80">
        <f t="shared" si="188"/>
        <v>33.674278872349028</v>
      </c>
      <c r="I3030" s="80">
        <f t="shared" si="189"/>
        <v>514.00348687182009</v>
      </c>
      <c r="K3030" s="80">
        <f t="shared" si="190"/>
        <v>514.00348687182009</v>
      </c>
      <c r="L3030" s="80">
        <f t="shared" si="191"/>
        <v>514.00348687182009</v>
      </c>
    </row>
    <row r="3031" spans="1:12" x14ac:dyDescent="0.8">
      <c r="A3031" s="74">
        <v>3030</v>
      </c>
      <c r="B3031" s="75">
        <v>107643.48728740984</v>
      </c>
      <c r="C3031" s="76">
        <v>27.381470301015412</v>
      </c>
      <c r="D3031" s="76">
        <v>32.040468898397506</v>
      </c>
      <c r="E3031" s="76">
        <v>616.55959781892295</v>
      </c>
      <c r="F3031" s="76">
        <v>35.413864302390472</v>
      </c>
      <c r="G3031" s="77">
        <v>3</v>
      </c>
      <c r="H3031" s="80">
        <f t="shared" si="188"/>
        <v>35.413864302390472</v>
      </c>
      <c r="I3031" s="80">
        <f t="shared" si="189"/>
        <v>616.55959781892295</v>
      </c>
      <c r="K3031" s="80">
        <f t="shared" si="190"/>
        <v>616.55959781892295</v>
      </c>
      <c r="L3031" s="80">
        <f t="shared" si="191"/>
        <v>616.55959781892295</v>
      </c>
    </row>
    <row r="3032" spans="1:12" x14ac:dyDescent="0.8">
      <c r="A3032" s="74">
        <v>3031</v>
      </c>
      <c r="B3032" s="75">
        <v>-145727.81979057402</v>
      </c>
      <c r="C3032" s="76">
        <v>37.250183933406483</v>
      </c>
      <c r="D3032" s="76">
        <v>22.664234635015433</v>
      </c>
      <c r="E3032" s="76">
        <v>683.36187626446588</v>
      </c>
      <c r="F3032" s="76">
        <v>43.424707170955166</v>
      </c>
      <c r="G3032" s="77">
        <v>3</v>
      </c>
      <c r="H3032" s="80">
        <f t="shared" si="188"/>
        <v>43.424707170955166</v>
      </c>
      <c r="I3032" s="80">
        <f t="shared" si="189"/>
        <v>683.36187626446588</v>
      </c>
      <c r="K3032" s="80">
        <f t="shared" si="190"/>
        <v>683.36187626446588</v>
      </c>
      <c r="L3032" s="80">
        <f t="shared" si="191"/>
        <v>683.36187626446588</v>
      </c>
    </row>
    <row r="3033" spans="1:12" x14ac:dyDescent="0.8">
      <c r="A3033" s="74">
        <v>3032</v>
      </c>
      <c r="B3033" s="75">
        <v>370755.68150441954</v>
      </c>
      <c r="C3033" s="76">
        <v>31.667480445566095</v>
      </c>
      <c r="D3033" s="76">
        <v>26.035580756794104</v>
      </c>
      <c r="E3033" s="76">
        <v>523.57907679772268</v>
      </c>
      <c r="F3033" s="76">
        <v>46.308502093963291</v>
      </c>
      <c r="G3033" s="77">
        <v>2</v>
      </c>
      <c r="H3033" s="80">
        <f t="shared" si="188"/>
        <v>31.667480445566095</v>
      </c>
      <c r="I3033" s="80">
        <f t="shared" si="189"/>
        <v>1000</v>
      </c>
      <c r="K3033" s="80">
        <f t="shared" si="190"/>
        <v>0</v>
      </c>
      <c r="L3033" s="80" t="str">
        <f t="shared" si="191"/>
        <v/>
      </c>
    </row>
    <row r="3034" spans="1:12" x14ac:dyDescent="0.8">
      <c r="A3034" s="74">
        <v>3033</v>
      </c>
      <c r="B3034" s="75">
        <v>568661.37356341933</v>
      </c>
      <c r="C3034" s="76">
        <v>29.253532609844711</v>
      </c>
      <c r="D3034" s="76">
        <v>27.153012147572678</v>
      </c>
      <c r="E3034" s="76">
        <v>660.92542646590482</v>
      </c>
      <c r="F3034" s="76">
        <v>44.25587304234557</v>
      </c>
      <c r="G3034" s="77">
        <v>2</v>
      </c>
      <c r="H3034" s="80">
        <f t="shared" si="188"/>
        <v>29.253532609844711</v>
      </c>
      <c r="I3034" s="80">
        <f t="shared" si="189"/>
        <v>1000</v>
      </c>
      <c r="K3034" s="80">
        <f t="shared" si="190"/>
        <v>0</v>
      </c>
      <c r="L3034" s="80" t="str">
        <f t="shared" si="191"/>
        <v/>
      </c>
    </row>
    <row r="3035" spans="1:12" x14ac:dyDescent="0.8">
      <c r="A3035" s="74">
        <v>3034</v>
      </c>
      <c r="B3035" s="75">
        <v>-65359.003979260568</v>
      </c>
      <c r="C3035" s="76">
        <v>42.594619223166532</v>
      </c>
      <c r="D3035" s="76">
        <v>28.621963943995514</v>
      </c>
      <c r="E3035" s="76">
        <v>537.29284324809737</v>
      </c>
      <c r="F3035" s="76">
        <v>33.380117807543925</v>
      </c>
      <c r="G3035" s="77">
        <v>3</v>
      </c>
      <c r="H3035" s="80">
        <f t="shared" si="188"/>
        <v>33.380117807543925</v>
      </c>
      <c r="I3035" s="80">
        <f t="shared" si="189"/>
        <v>537.29284324809737</v>
      </c>
      <c r="K3035" s="80">
        <f t="shared" si="190"/>
        <v>537.29284324809737</v>
      </c>
      <c r="L3035" s="80">
        <f t="shared" si="191"/>
        <v>537.29284324809737</v>
      </c>
    </row>
    <row r="3036" spans="1:12" x14ac:dyDescent="0.8">
      <c r="A3036" s="74">
        <v>3035</v>
      </c>
      <c r="B3036" s="75">
        <v>-22942.740081667202</v>
      </c>
      <c r="C3036" s="76">
        <v>42.86879046465782</v>
      </c>
      <c r="D3036" s="76">
        <v>23.434093243825146</v>
      </c>
      <c r="E3036" s="76">
        <v>505.81259541686899</v>
      </c>
      <c r="F3036" s="76">
        <v>37.007949384752422</v>
      </c>
      <c r="G3036" s="77">
        <v>3</v>
      </c>
      <c r="H3036" s="80">
        <f t="shared" si="188"/>
        <v>37.007949384752422</v>
      </c>
      <c r="I3036" s="80">
        <f t="shared" si="189"/>
        <v>505.81259541686899</v>
      </c>
      <c r="K3036" s="80">
        <f t="shared" si="190"/>
        <v>505.81259541686899</v>
      </c>
      <c r="L3036" s="80">
        <f t="shared" si="191"/>
        <v>505.81259541686899</v>
      </c>
    </row>
    <row r="3037" spans="1:12" x14ac:dyDescent="0.8">
      <c r="A3037" s="74">
        <v>3036</v>
      </c>
      <c r="B3037" s="75">
        <v>-265593.70657872315</v>
      </c>
      <c r="C3037" s="76">
        <v>48.397729834595403</v>
      </c>
      <c r="D3037" s="76">
        <v>33.40276329200239</v>
      </c>
      <c r="E3037" s="76">
        <v>441.85225749097225</v>
      </c>
      <c r="F3037" s="76">
        <v>46.422020252376413</v>
      </c>
      <c r="G3037" s="77">
        <v>3</v>
      </c>
      <c r="H3037" s="80">
        <f t="shared" si="188"/>
        <v>46.422020252376413</v>
      </c>
      <c r="I3037" s="80">
        <f t="shared" si="189"/>
        <v>441.85225749097225</v>
      </c>
      <c r="K3037" s="80">
        <f t="shared" si="190"/>
        <v>441.85225749097225</v>
      </c>
      <c r="L3037" s="80">
        <f t="shared" si="191"/>
        <v>441.85225749097225</v>
      </c>
    </row>
    <row r="3038" spans="1:12" x14ac:dyDescent="0.8">
      <c r="A3038" s="74">
        <v>3037</v>
      </c>
      <c r="B3038" s="75">
        <v>336829.80181117775</v>
      </c>
      <c r="C3038" s="76">
        <v>34.566908539289955</v>
      </c>
      <c r="D3038" s="76">
        <v>25.31348162054455</v>
      </c>
      <c r="E3038" s="76">
        <v>532.00071543577064</v>
      </c>
      <c r="F3038" s="76">
        <v>47.123105430198159</v>
      </c>
      <c r="G3038" s="77">
        <v>1</v>
      </c>
      <c r="H3038" s="80">
        <f t="shared" si="188"/>
        <v>25.31348162054455</v>
      </c>
      <c r="I3038" s="80">
        <f t="shared" si="189"/>
        <v>1000</v>
      </c>
      <c r="K3038" s="80">
        <f t="shared" si="190"/>
        <v>0</v>
      </c>
      <c r="L3038" s="80" t="str">
        <f t="shared" si="191"/>
        <v/>
      </c>
    </row>
    <row r="3039" spans="1:12" x14ac:dyDescent="0.8">
      <c r="A3039" s="74">
        <v>3038</v>
      </c>
      <c r="B3039" s="75">
        <v>-198920.62416362995</v>
      </c>
      <c r="C3039" s="76">
        <v>33.668944916866337</v>
      </c>
      <c r="D3039" s="76">
        <v>27.658039425460156</v>
      </c>
      <c r="E3039" s="76">
        <v>495.65094413048877</v>
      </c>
      <c r="F3039" s="76">
        <v>41.548078197004934</v>
      </c>
      <c r="G3039" s="77">
        <v>3</v>
      </c>
      <c r="H3039" s="80">
        <f t="shared" si="188"/>
        <v>41.548078197004934</v>
      </c>
      <c r="I3039" s="80">
        <f t="shared" si="189"/>
        <v>495.65094413048877</v>
      </c>
      <c r="K3039" s="80">
        <f t="shared" si="190"/>
        <v>495.65094413048877</v>
      </c>
      <c r="L3039" s="80">
        <f t="shared" si="191"/>
        <v>495.65094413048877</v>
      </c>
    </row>
    <row r="3040" spans="1:12" x14ac:dyDescent="0.8">
      <c r="A3040" s="74">
        <v>3039</v>
      </c>
      <c r="B3040" s="75">
        <v>168678.74909810931</v>
      </c>
      <c r="C3040" s="76">
        <v>30.804716800557873</v>
      </c>
      <c r="D3040" s="76">
        <v>24.917563299495832</v>
      </c>
      <c r="E3040" s="76">
        <v>532.26909875159583</v>
      </c>
      <c r="F3040" s="76">
        <v>31.010721798742104</v>
      </c>
      <c r="G3040" s="77">
        <v>2</v>
      </c>
      <c r="H3040" s="80">
        <f t="shared" si="188"/>
        <v>30.804716800557873</v>
      </c>
      <c r="I3040" s="80">
        <f t="shared" si="189"/>
        <v>1000</v>
      </c>
      <c r="K3040" s="80">
        <f t="shared" si="190"/>
        <v>0</v>
      </c>
      <c r="L3040" s="80" t="str">
        <f t="shared" si="191"/>
        <v/>
      </c>
    </row>
    <row r="3041" spans="1:12" x14ac:dyDescent="0.8">
      <c r="A3041" s="74">
        <v>3040</v>
      </c>
      <c r="B3041" s="75">
        <v>325141.81562682078</v>
      </c>
      <c r="C3041" s="76">
        <v>32.614449818175125</v>
      </c>
      <c r="D3041" s="76">
        <v>29.729502264801738</v>
      </c>
      <c r="E3041" s="76">
        <v>654.60454167541343</v>
      </c>
      <c r="F3041" s="76">
        <v>47.109877498141877</v>
      </c>
      <c r="G3041" s="77">
        <v>2</v>
      </c>
      <c r="H3041" s="80">
        <f t="shared" si="188"/>
        <v>32.614449818175125</v>
      </c>
      <c r="I3041" s="80">
        <f t="shared" si="189"/>
        <v>1000</v>
      </c>
      <c r="K3041" s="80">
        <f t="shared" si="190"/>
        <v>0</v>
      </c>
      <c r="L3041" s="80" t="str">
        <f t="shared" si="191"/>
        <v/>
      </c>
    </row>
    <row r="3042" spans="1:12" x14ac:dyDescent="0.8">
      <c r="A3042" s="74">
        <v>3041</v>
      </c>
      <c r="B3042" s="75">
        <v>-174443.67762997956</v>
      </c>
      <c r="C3042" s="76">
        <v>43.959224961926864</v>
      </c>
      <c r="D3042" s="76">
        <v>27.462563514708805</v>
      </c>
      <c r="E3042" s="76">
        <v>485.85277056265704</v>
      </c>
      <c r="F3042" s="76">
        <v>40.039346641483242</v>
      </c>
      <c r="G3042" s="77">
        <v>3</v>
      </c>
      <c r="H3042" s="80">
        <f t="shared" si="188"/>
        <v>40.039346641483242</v>
      </c>
      <c r="I3042" s="80">
        <f t="shared" si="189"/>
        <v>485.85277056265704</v>
      </c>
      <c r="K3042" s="80">
        <f t="shared" si="190"/>
        <v>485.85277056265704</v>
      </c>
      <c r="L3042" s="80">
        <f t="shared" si="191"/>
        <v>485.85277056265704</v>
      </c>
    </row>
    <row r="3043" spans="1:12" x14ac:dyDescent="0.8">
      <c r="A3043" s="74">
        <v>3042</v>
      </c>
      <c r="B3043" s="75">
        <v>447334.03437081305</v>
      </c>
      <c r="C3043" s="76">
        <v>32.640531456484702</v>
      </c>
      <c r="D3043" s="76">
        <v>31.615835424684949</v>
      </c>
      <c r="E3043" s="76">
        <v>617.13069608045021</v>
      </c>
      <c r="F3043" s="76">
        <v>42.133215094750732</v>
      </c>
      <c r="G3043" s="77">
        <v>2</v>
      </c>
      <c r="H3043" s="80">
        <f t="shared" si="188"/>
        <v>32.640531456484702</v>
      </c>
      <c r="I3043" s="80">
        <f t="shared" si="189"/>
        <v>1000</v>
      </c>
      <c r="K3043" s="80">
        <f t="shared" si="190"/>
        <v>0</v>
      </c>
      <c r="L3043" s="80" t="str">
        <f t="shared" si="191"/>
        <v/>
      </c>
    </row>
    <row r="3044" spans="1:12" x14ac:dyDescent="0.8">
      <c r="A3044" s="74">
        <v>3043</v>
      </c>
      <c r="B3044" s="75">
        <v>483417.43818214955</v>
      </c>
      <c r="C3044" s="76">
        <v>32.581069205112037</v>
      </c>
      <c r="D3044" s="76">
        <v>25.95948857144964</v>
      </c>
      <c r="E3044" s="76">
        <v>541.12237129372102</v>
      </c>
      <c r="F3044" s="76">
        <v>36.007826442477409</v>
      </c>
      <c r="G3044" s="77">
        <v>2</v>
      </c>
      <c r="H3044" s="80">
        <f t="shared" si="188"/>
        <v>32.581069205112037</v>
      </c>
      <c r="I3044" s="80">
        <f t="shared" si="189"/>
        <v>1000</v>
      </c>
      <c r="K3044" s="80">
        <f t="shared" si="190"/>
        <v>0</v>
      </c>
      <c r="L3044" s="80" t="str">
        <f t="shared" si="191"/>
        <v/>
      </c>
    </row>
    <row r="3045" spans="1:12" x14ac:dyDescent="0.8">
      <c r="A3045" s="74">
        <v>3044</v>
      </c>
      <c r="B3045" s="75">
        <v>406827.46277668071</v>
      </c>
      <c r="C3045" s="76">
        <v>29.278257867818169</v>
      </c>
      <c r="D3045" s="76">
        <v>29.971108196363883</v>
      </c>
      <c r="E3045" s="76">
        <v>450.19756992306833</v>
      </c>
      <c r="F3045" s="76">
        <v>47.409243852616015</v>
      </c>
      <c r="G3045" s="77">
        <v>2</v>
      </c>
      <c r="H3045" s="80">
        <f t="shared" si="188"/>
        <v>29.278257867818169</v>
      </c>
      <c r="I3045" s="80">
        <f t="shared" si="189"/>
        <v>1000</v>
      </c>
      <c r="K3045" s="80">
        <f t="shared" si="190"/>
        <v>0</v>
      </c>
      <c r="L3045" s="80" t="str">
        <f t="shared" si="191"/>
        <v/>
      </c>
    </row>
    <row r="3046" spans="1:12" x14ac:dyDescent="0.8">
      <c r="A3046" s="74">
        <v>3045</v>
      </c>
      <c r="B3046" s="75">
        <v>248633.20539480308</v>
      </c>
      <c r="C3046" s="76">
        <v>31.863988949953377</v>
      </c>
      <c r="D3046" s="76">
        <v>33.772944104761706</v>
      </c>
      <c r="E3046" s="76">
        <v>619.20753717694447</v>
      </c>
      <c r="F3046" s="76">
        <v>40.306504885403854</v>
      </c>
      <c r="G3046" s="77">
        <v>2</v>
      </c>
      <c r="H3046" s="80">
        <f t="shared" si="188"/>
        <v>31.863988949953377</v>
      </c>
      <c r="I3046" s="80">
        <f t="shared" si="189"/>
        <v>1000</v>
      </c>
      <c r="K3046" s="80">
        <f t="shared" si="190"/>
        <v>0</v>
      </c>
      <c r="L3046" s="80" t="str">
        <f t="shared" si="191"/>
        <v/>
      </c>
    </row>
    <row r="3047" spans="1:12" x14ac:dyDescent="0.8">
      <c r="A3047" s="74">
        <v>3046</v>
      </c>
      <c r="B3047" s="75">
        <v>-305071.92868649866</v>
      </c>
      <c r="C3047" s="76">
        <v>30.385674138906801</v>
      </c>
      <c r="D3047" s="76">
        <v>32.384400111340064</v>
      </c>
      <c r="E3047" s="76">
        <v>508.76117550970491</v>
      </c>
      <c r="F3047" s="76">
        <v>48.301528628626784</v>
      </c>
      <c r="G3047" s="77">
        <v>3</v>
      </c>
      <c r="H3047" s="80">
        <f t="shared" si="188"/>
        <v>48.301528628626784</v>
      </c>
      <c r="I3047" s="80">
        <f t="shared" si="189"/>
        <v>508.76117550970491</v>
      </c>
      <c r="K3047" s="80">
        <f t="shared" si="190"/>
        <v>508.76117550970491</v>
      </c>
      <c r="L3047" s="80">
        <f t="shared" si="191"/>
        <v>508.76117550970491</v>
      </c>
    </row>
    <row r="3048" spans="1:12" x14ac:dyDescent="0.8">
      <c r="A3048" s="74">
        <v>3047</v>
      </c>
      <c r="B3048" s="75">
        <v>-220490.08800650993</v>
      </c>
      <c r="C3048" s="76">
        <v>40.905546089815111</v>
      </c>
      <c r="D3048" s="76">
        <v>24.326895089119464</v>
      </c>
      <c r="E3048" s="76">
        <v>435.11103053926769</v>
      </c>
      <c r="F3048" s="76">
        <v>44.782342403148633</v>
      </c>
      <c r="G3048" s="77">
        <v>3</v>
      </c>
      <c r="H3048" s="80">
        <f t="shared" si="188"/>
        <v>44.782342403148633</v>
      </c>
      <c r="I3048" s="80">
        <f t="shared" si="189"/>
        <v>435.11103053926769</v>
      </c>
      <c r="K3048" s="80">
        <f t="shared" si="190"/>
        <v>435.11103053926769</v>
      </c>
      <c r="L3048" s="80">
        <f t="shared" si="191"/>
        <v>435.11103053926769</v>
      </c>
    </row>
    <row r="3049" spans="1:12" x14ac:dyDescent="0.8">
      <c r="A3049" s="74">
        <v>3048</v>
      </c>
      <c r="B3049" s="75">
        <v>126744.15331584844</v>
      </c>
      <c r="C3049" s="76">
        <v>42.783956907229737</v>
      </c>
      <c r="D3049" s="76">
        <v>25.640342365711383</v>
      </c>
      <c r="E3049" s="76">
        <v>558.64609011627078</v>
      </c>
      <c r="F3049" s="76">
        <v>31.798824304811124</v>
      </c>
      <c r="G3049" s="77">
        <v>2</v>
      </c>
      <c r="H3049" s="80">
        <f t="shared" si="188"/>
        <v>42.783956907229737</v>
      </c>
      <c r="I3049" s="80">
        <f t="shared" si="189"/>
        <v>1000</v>
      </c>
      <c r="K3049" s="80">
        <f t="shared" si="190"/>
        <v>0</v>
      </c>
      <c r="L3049" s="80" t="str">
        <f t="shared" si="191"/>
        <v/>
      </c>
    </row>
    <row r="3050" spans="1:12" x14ac:dyDescent="0.8">
      <c r="A3050" s="74">
        <v>3049</v>
      </c>
      <c r="B3050" s="75">
        <v>462285.30937828752</v>
      </c>
      <c r="C3050" s="76">
        <v>30.026154849448709</v>
      </c>
      <c r="D3050" s="76">
        <v>25.25599940253192</v>
      </c>
      <c r="E3050" s="76">
        <v>565.03600000535744</v>
      </c>
      <c r="F3050" s="76">
        <v>41.310279363117999</v>
      </c>
      <c r="G3050" s="77">
        <v>2</v>
      </c>
      <c r="H3050" s="80">
        <f t="shared" si="188"/>
        <v>30.026154849448709</v>
      </c>
      <c r="I3050" s="80">
        <f t="shared" si="189"/>
        <v>1000</v>
      </c>
      <c r="K3050" s="80">
        <f t="shared" si="190"/>
        <v>0</v>
      </c>
      <c r="L3050" s="80" t="str">
        <f t="shared" si="191"/>
        <v/>
      </c>
    </row>
    <row r="3051" spans="1:12" x14ac:dyDescent="0.8">
      <c r="A3051" s="74">
        <v>3050</v>
      </c>
      <c r="B3051" s="75">
        <v>315032.35071242135</v>
      </c>
      <c r="C3051" s="76">
        <v>28.873826656593508</v>
      </c>
      <c r="D3051" s="76">
        <v>32.203559493684914</v>
      </c>
      <c r="E3051" s="76">
        <v>730.00108070940405</v>
      </c>
      <c r="F3051" s="76">
        <v>37.575825040431518</v>
      </c>
      <c r="G3051" s="77">
        <v>2</v>
      </c>
      <c r="H3051" s="80">
        <f t="shared" si="188"/>
        <v>28.873826656593508</v>
      </c>
      <c r="I3051" s="80">
        <f t="shared" si="189"/>
        <v>1000</v>
      </c>
      <c r="K3051" s="80">
        <f t="shared" si="190"/>
        <v>0</v>
      </c>
      <c r="L3051" s="80" t="str">
        <f t="shared" si="191"/>
        <v/>
      </c>
    </row>
    <row r="3052" spans="1:12" x14ac:dyDescent="0.8">
      <c r="A3052" s="74">
        <v>3051</v>
      </c>
      <c r="B3052" s="75">
        <v>291501.52153876191</v>
      </c>
      <c r="C3052" s="76">
        <v>36.562265568255114</v>
      </c>
      <c r="D3052" s="76">
        <v>28.364976470836634</v>
      </c>
      <c r="E3052" s="76">
        <v>637.98016242236781</v>
      </c>
      <c r="F3052" s="76">
        <v>38.772106401964393</v>
      </c>
      <c r="G3052" s="77">
        <v>2</v>
      </c>
      <c r="H3052" s="80">
        <f t="shared" si="188"/>
        <v>36.562265568255114</v>
      </c>
      <c r="I3052" s="80">
        <f t="shared" si="189"/>
        <v>1000</v>
      </c>
      <c r="K3052" s="80">
        <f t="shared" si="190"/>
        <v>0</v>
      </c>
      <c r="L3052" s="80" t="str">
        <f t="shared" si="191"/>
        <v/>
      </c>
    </row>
    <row r="3053" spans="1:12" x14ac:dyDescent="0.8">
      <c r="A3053" s="74">
        <v>3052</v>
      </c>
      <c r="B3053" s="75">
        <v>240587.66742585949</v>
      </c>
      <c r="C3053" s="76">
        <v>35.916608700240772</v>
      </c>
      <c r="D3053" s="76">
        <v>25.207442980382496</v>
      </c>
      <c r="E3053" s="76">
        <v>594.40534635987854</v>
      </c>
      <c r="F3053" s="76">
        <v>35.181723860923348</v>
      </c>
      <c r="G3053" s="77">
        <v>2</v>
      </c>
      <c r="H3053" s="80">
        <f t="shared" si="188"/>
        <v>35.916608700240772</v>
      </c>
      <c r="I3053" s="80">
        <f t="shared" si="189"/>
        <v>1000</v>
      </c>
      <c r="K3053" s="80">
        <f t="shared" si="190"/>
        <v>0</v>
      </c>
      <c r="L3053" s="80" t="str">
        <f t="shared" si="191"/>
        <v/>
      </c>
    </row>
    <row r="3054" spans="1:12" x14ac:dyDescent="0.8">
      <c r="A3054" s="74">
        <v>3053</v>
      </c>
      <c r="B3054" s="75">
        <v>534468.90571951796</v>
      </c>
      <c r="C3054" s="76">
        <v>32.571236658462446</v>
      </c>
      <c r="D3054" s="76">
        <v>24.214308661900766</v>
      </c>
      <c r="E3054" s="76">
        <v>532.12576342676823</v>
      </c>
      <c r="F3054" s="76">
        <v>49.272108225224244</v>
      </c>
      <c r="G3054" s="77">
        <v>1</v>
      </c>
      <c r="H3054" s="80">
        <f t="shared" si="188"/>
        <v>24.214308661900766</v>
      </c>
      <c r="I3054" s="80">
        <f t="shared" si="189"/>
        <v>1000</v>
      </c>
      <c r="K3054" s="80">
        <f t="shared" si="190"/>
        <v>0</v>
      </c>
      <c r="L3054" s="80" t="str">
        <f t="shared" si="191"/>
        <v/>
      </c>
    </row>
    <row r="3055" spans="1:12" x14ac:dyDescent="0.8">
      <c r="A3055" s="74">
        <v>3054</v>
      </c>
      <c r="B3055" s="75">
        <v>-225588.56480978453</v>
      </c>
      <c r="C3055" s="76">
        <v>47.440225270262161</v>
      </c>
      <c r="D3055" s="76">
        <v>29.907544743247868</v>
      </c>
      <c r="E3055" s="76">
        <v>476.23466057768053</v>
      </c>
      <c r="F3055" s="76">
        <v>40.352539479145086</v>
      </c>
      <c r="G3055" s="77">
        <v>3</v>
      </c>
      <c r="H3055" s="80">
        <f t="shared" si="188"/>
        <v>40.352539479145086</v>
      </c>
      <c r="I3055" s="80">
        <f t="shared" si="189"/>
        <v>476.23466057768053</v>
      </c>
      <c r="K3055" s="80">
        <f t="shared" si="190"/>
        <v>476.23466057768053</v>
      </c>
      <c r="L3055" s="80">
        <f t="shared" si="191"/>
        <v>476.23466057768053</v>
      </c>
    </row>
    <row r="3056" spans="1:12" x14ac:dyDescent="0.8">
      <c r="A3056" s="74">
        <v>3055</v>
      </c>
      <c r="B3056" s="75">
        <v>350679.08229581686</v>
      </c>
      <c r="C3056" s="76">
        <v>31.753903953015719</v>
      </c>
      <c r="D3056" s="76">
        <v>30.688241395927189</v>
      </c>
      <c r="E3056" s="76">
        <v>604.25264117189181</v>
      </c>
      <c r="F3056" s="76">
        <v>32.993131913189025</v>
      </c>
      <c r="G3056" s="77">
        <v>2</v>
      </c>
      <c r="H3056" s="80">
        <f t="shared" si="188"/>
        <v>31.753903953015719</v>
      </c>
      <c r="I3056" s="80">
        <f t="shared" si="189"/>
        <v>1000</v>
      </c>
      <c r="K3056" s="80">
        <f t="shared" si="190"/>
        <v>0</v>
      </c>
      <c r="L3056" s="80" t="str">
        <f t="shared" si="191"/>
        <v/>
      </c>
    </row>
    <row r="3057" spans="1:12" x14ac:dyDescent="0.8">
      <c r="A3057" s="74">
        <v>3056</v>
      </c>
      <c r="B3057" s="75">
        <v>564943.00447686529</v>
      </c>
      <c r="C3057" s="76">
        <v>45.100168871475546</v>
      </c>
      <c r="D3057" s="76">
        <v>26.816676348754733</v>
      </c>
      <c r="E3057" s="76">
        <v>468.15019621117835</v>
      </c>
      <c r="F3057" s="76">
        <v>40.838638194465311</v>
      </c>
      <c r="G3057" s="77">
        <v>1</v>
      </c>
      <c r="H3057" s="80">
        <f t="shared" si="188"/>
        <v>26.816676348754733</v>
      </c>
      <c r="I3057" s="80">
        <f t="shared" si="189"/>
        <v>1000</v>
      </c>
      <c r="K3057" s="80">
        <f t="shared" si="190"/>
        <v>0</v>
      </c>
      <c r="L3057" s="80" t="str">
        <f t="shared" si="191"/>
        <v/>
      </c>
    </row>
    <row r="3058" spans="1:12" x14ac:dyDescent="0.8">
      <c r="A3058" s="74">
        <v>3057</v>
      </c>
      <c r="B3058" s="75">
        <v>231789.86950209201</v>
      </c>
      <c r="C3058" s="76">
        <v>37.823194283135173</v>
      </c>
      <c r="D3058" s="76">
        <v>27.937933451644238</v>
      </c>
      <c r="E3058" s="76">
        <v>604.71883047799201</v>
      </c>
      <c r="F3058" s="76">
        <v>35.053079465986748</v>
      </c>
      <c r="G3058" s="77">
        <v>2</v>
      </c>
      <c r="H3058" s="80">
        <f t="shared" si="188"/>
        <v>37.823194283135173</v>
      </c>
      <c r="I3058" s="80">
        <f t="shared" si="189"/>
        <v>1000</v>
      </c>
      <c r="K3058" s="80">
        <f t="shared" si="190"/>
        <v>0</v>
      </c>
      <c r="L3058" s="80" t="str">
        <f t="shared" si="191"/>
        <v/>
      </c>
    </row>
    <row r="3059" spans="1:12" x14ac:dyDescent="0.8">
      <c r="A3059" s="74">
        <v>3058</v>
      </c>
      <c r="B3059" s="75">
        <v>-177178.78134114272</v>
      </c>
      <c r="C3059" s="76">
        <v>34.12649265789652</v>
      </c>
      <c r="D3059" s="76">
        <v>28.745571425107244</v>
      </c>
      <c r="E3059" s="76">
        <v>484.35521734724136</v>
      </c>
      <c r="F3059" s="76">
        <v>45.413942510326272</v>
      </c>
      <c r="G3059" s="77">
        <v>3</v>
      </c>
      <c r="H3059" s="80">
        <f t="shared" si="188"/>
        <v>45.413942510326272</v>
      </c>
      <c r="I3059" s="80">
        <f t="shared" si="189"/>
        <v>484.35521734724136</v>
      </c>
      <c r="K3059" s="80">
        <f t="shared" si="190"/>
        <v>484.35521734724136</v>
      </c>
      <c r="L3059" s="80">
        <f t="shared" si="191"/>
        <v>484.35521734724136</v>
      </c>
    </row>
    <row r="3060" spans="1:12" x14ac:dyDescent="0.8">
      <c r="A3060" s="74">
        <v>3059</v>
      </c>
      <c r="B3060" s="75">
        <v>415316.33005099394</v>
      </c>
      <c r="C3060" s="76">
        <v>33.858874235575371</v>
      </c>
      <c r="D3060" s="76">
        <v>28.474707715498781</v>
      </c>
      <c r="E3060" s="76">
        <v>655.28621417729732</v>
      </c>
      <c r="F3060" s="76">
        <v>46.726638512704106</v>
      </c>
      <c r="G3060" s="77">
        <v>2</v>
      </c>
      <c r="H3060" s="80">
        <f t="shared" si="188"/>
        <v>33.858874235575371</v>
      </c>
      <c r="I3060" s="80">
        <f t="shared" si="189"/>
        <v>1000</v>
      </c>
      <c r="K3060" s="80">
        <f t="shared" si="190"/>
        <v>0</v>
      </c>
      <c r="L3060" s="80" t="str">
        <f t="shared" si="191"/>
        <v/>
      </c>
    </row>
    <row r="3061" spans="1:12" x14ac:dyDescent="0.8">
      <c r="A3061" s="74">
        <v>3060</v>
      </c>
      <c r="B3061" s="75">
        <v>-118419.80027913139</v>
      </c>
      <c r="C3061" s="76">
        <v>41.042600685893582</v>
      </c>
      <c r="D3061" s="76">
        <v>31.623893472468669</v>
      </c>
      <c r="E3061" s="76">
        <v>681.59494122222475</v>
      </c>
      <c r="F3061" s="76">
        <v>44.165970670098652</v>
      </c>
      <c r="G3061" s="77">
        <v>3</v>
      </c>
      <c r="H3061" s="80">
        <f t="shared" si="188"/>
        <v>44.165970670098652</v>
      </c>
      <c r="I3061" s="80">
        <f t="shared" si="189"/>
        <v>681.59494122222475</v>
      </c>
      <c r="K3061" s="80">
        <f t="shared" si="190"/>
        <v>681.59494122222475</v>
      </c>
      <c r="L3061" s="80">
        <f t="shared" si="191"/>
        <v>681.59494122222475</v>
      </c>
    </row>
    <row r="3062" spans="1:12" x14ac:dyDescent="0.8">
      <c r="A3062" s="74">
        <v>3061</v>
      </c>
      <c r="B3062" s="75">
        <v>-325333.1099024571</v>
      </c>
      <c r="C3062" s="76">
        <v>34.283807589888532</v>
      </c>
      <c r="D3062" s="76">
        <v>30.813605941669508</v>
      </c>
      <c r="E3062" s="76">
        <v>544.12497536869478</v>
      </c>
      <c r="F3062" s="76">
        <v>53.105570387567276</v>
      </c>
      <c r="G3062" s="77">
        <v>3</v>
      </c>
      <c r="H3062" s="80">
        <f t="shared" si="188"/>
        <v>53.105570387567276</v>
      </c>
      <c r="I3062" s="80">
        <f t="shared" si="189"/>
        <v>544.12497536869478</v>
      </c>
      <c r="K3062" s="80">
        <f t="shared" si="190"/>
        <v>544.12497536869478</v>
      </c>
      <c r="L3062" s="80">
        <f t="shared" si="191"/>
        <v>544.12497536869478</v>
      </c>
    </row>
    <row r="3063" spans="1:12" x14ac:dyDescent="0.8">
      <c r="A3063" s="74">
        <v>3062</v>
      </c>
      <c r="B3063" s="75">
        <v>140035.22391000204</v>
      </c>
      <c r="C3063" s="76">
        <v>39.757291885336919</v>
      </c>
      <c r="D3063" s="76">
        <v>27.797239860115489</v>
      </c>
      <c r="E3063" s="76">
        <v>527.89708047245517</v>
      </c>
      <c r="F3063" s="76">
        <v>39.34195846229013</v>
      </c>
      <c r="G3063" s="77">
        <v>2</v>
      </c>
      <c r="H3063" s="80">
        <f t="shared" si="188"/>
        <v>39.757291885336919</v>
      </c>
      <c r="I3063" s="80">
        <f t="shared" si="189"/>
        <v>1000</v>
      </c>
      <c r="K3063" s="80">
        <f t="shared" si="190"/>
        <v>0</v>
      </c>
      <c r="L3063" s="80" t="str">
        <f t="shared" si="191"/>
        <v/>
      </c>
    </row>
    <row r="3064" spans="1:12" x14ac:dyDescent="0.8">
      <c r="A3064" s="74">
        <v>3063</v>
      </c>
      <c r="B3064" s="75">
        <v>-28361.323861174053</v>
      </c>
      <c r="C3064" s="76">
        <v>43.014363817225586</v>
      </c>
      <c r="D3064" s="76">
        <v>27.852195886393524</v>
      </c>
      <c r="E3064" s="76">
        <v>536.5527866860366</v>
      </c>
      <c r="F3064" s="76">
        <v>36.733926292713058</v>
      </c>
      <c r="G3064" s="77">
        <v>2</v>
      </c>
      <c r="H3064" s="80">
        <f t="shared" si="188"/>
        <v>43.014363817225586</v>
      </c>
      <c r="I3064" s="80">
        <f t="shared" si="189"/>
        <v>1000</v>
      </c>
      <c r="K3064" s="80">
        <f t="shared" si="190"/>
        <v>0</v>
      </c>
      <c r="L3064" s="80" t="str">
        <f t="shared" si="191"/>
        <v/>
      </c>
    </row>
    <row r="3065" spans="1:12" x14ac:dyDescent="0.8">
      <c r="A3065" s="74">
        <v>3064</v>
      </c>
      <c r="B3065" s="75">
        <v>413033.94119648496</v>
      </c>
      <c r="C3065" s="76">
        <v>33.797723354769005</v>
      </c>
      <c r="D3065" s="76">
        <v>28.184515998085907</v>
      </c>
      <c r="E3065" s="76">
        <v>745.08609904305604</v>
      </c>
      <c r="F3065" s="76">
        <v>43.675836639410029</v>
      </c>
      <c r="G3065" s="77">
        <v>2</v>
      </c>
      <c r="H3065" s="80">
        <f t="shared" si="188"/>
        <v>33.797723354769005</v>
      </c>
      <c r="I3065" s="80">
        <f t="shared" si="189"/>
        <v>1000</v>
      </c>
      <c r="K3065" s="80">
        <f t="shared" si="190"/>
        <v>0</v>
      </c>
      <c r="L3065" s="80" t="str">
        <f t="shared" si="191"/>
        <v/>
      </c>
    </row>
    <row r="3066" spans="1:12" x14ac:dyDescent="0.8">
      <c r="A3066" s="74">
        <v>3065</v>
      </c>
      <c r="B3066" s="75">
        <v>305865.37189205526</v>
      </c>
      <c r="C3066" s="76">
        <v>33.199341801857805</v>
      </c>
      <c r="D3066" s="76">
        <v>31.00129460096214</v>
      </c>
      <c r="E3066" s="76">
        <v>440.97317157065658</v>
      </c>
      <c r="F3066" s="76">
        <v>33.452874425783662</v>
      </c>
      <c r="G3066" s="77">
        <v>2</v>
      </c>
      <c r="H3066" s="80">
        <f t="shared" si="188"/>
        <v>33.199341801857805</v>
      </c>
      <c r="I3066" s="80">
        <f t="shared" si="189"/>
        <v>1000</v>
      </c>
      <c r="K3066" s="80">
        <f t="shared" si="190"/>
        <v>0</v>
      </c>
      <c r="L3066" s="80" t="str">
        <f t="shared" si="191"/>
        <v/>
      </c>
    </row>
    <row r="3067" spans="1:12" x14ac:dyDescent="0.8">
      <c r="A3067" s="74">
        <v>3066</v>
      </c>
      <c r="B3067" s="75">
        <v>305652.45566375763</v>
      </c>
      <c r="C3067" s="76">
        <v>38.419593530398743</v>
      </c>
      <c r="D3067" s="76">
        <v>28.022471978218121</v>
      </c>
      <c r="E3067" s="76">
        <v>589.77045628663097</v>
      </c>
      <c r="F3067" s="76">
        <v>43.572088000747421</v>
      </c>
      <c r="G3067" s="77">
        <v>2</v>
      </c>
      <c r="H3067" s="80">
        <f t="shared" si="188"/>
        <v>38.419593530398743</v>
      </c>
      <c r="I3067" s="80">
        <f t="shared" si="189"/>
        <v>1000</v>
      </c>
      <c r="K3067" s="80">
        <f t="shared" si="190"/>
        <v>0</v>
      </c>
      <c r="L3067" s="80" t="str">
        <f t="shared" si="191"/>
        <v/>
      </c>
    </row>
    <row r="3068" spans="1:12" x14ac:dyDescent="0.8">
      <c r="A3068" s="74">
        <v>3067</v>
      </c>
      <c r="B3068" s="75">
        <v>494193.06085693161</v>
      </c>
      <c r="C3068" s="76">
        <v>32.735226183808948</v>
      </c>
      <c r="D3068" s="76">
        <v>25.408822072769436</v>
      </c>
      <c r="E3068" s="76">
        <v>506.53587406524321</v>
      </c>
      <c r="F3068" s="76">
        <v>41.955509125391146</v>
      </c>
      <c r="G3068" s="77">
        <v>1</v>
      </c>
      <c r="H3068" s="80">
        <f t="shared" si="188"/>
        <v>25.408822072769436</v>
      </c>
      <c r="I3068" s="80">
        <f t="shared" si="189"/>
        <v>1000</v>
      </c>
      <c r="K3068" s="80">
        <f t="shared" si="190"/>
        <v>0</v>
      </c>
      <c r="L3068" s="80" t="str">
        <f t="shared" si="191"/>
        <v/>
      </c>
    </row>
    <row r="3069" spans="1:12" x14ac:dyDescent="0.8">
      <c r="A3069" s="74">
        <v>3068</v>
      </c>
      <c r="B3069" s="75">
        <v>-274340.51763754827</v>
      </c>
      <c r="C3069" s="76">
        <v>38.767175420582277</v>
      </c>
      <c r="D3069" s="76">
        <v>29.091544270401911</v>
      </c>
      <c r="E3069" s="76">
        <v>506.71835168531379</v>
      </c>
      <c r="F3069" s="76">
        <v>44.941018132538254</v>
      </c>
      <c r="G3069" s="77">
        <v>3</v>
      </c>
      <c r="H3069" s="80">
        <f t="shared" si="188"/>
        <v>44.941018132538254</v>
      </c>
      <c r="I3069" s="80">
        <f t="shared" si="189"/>
        <v>506.71835168531379</v>
      </c>
      <c r="K3069" s="80">
        <f t="shared" si="190"/>
        <v>506.71835168531379</v>
      </c>
      <c r="L3069" s="80">
        <f t="shared" si="191"/>
        <v>506.71835168531379</v>
      </c>
    </row>
    <row r="3070" spans="1:12" x14ac:dyDescent="0.8">
      <c r="A3070" s="74">
        <v>3069</v>
      </c>
      <c r="B3070" s="75">
        <v>428690.24973715097</v>
      </c>
      <c r="C3070" s="76">
        <v>32.456389935399955</v>
      </c>
      <c r="D3070" s="76">
        <v>30.306010181959497</v>
      </c>
      <c r="E3070" s="76">
        <v>515.17999547439672</v>
      </c>
      <c r="F3070" s="76">
        <v>40.824457631943424</v>
      </c>
      <c r="G3070" s="77">
        <v>2</v>
      </c>
      <c r="H3070" s="80">
        <f t="shared" si="188"/>
        <v>32.456389935399955</v>
      </c>
      <c r="I3070" s="80">
        <f t="shared" si="189"/>
        <v>1000</v>
      </c>
      <c r="K3070" s="80">
        <f t="shared" si="190"/>
        <v>0</v>
      </c>
      <c r="L3070" s="80" t="str">
        <f t="shared" si="191"/>
        <v/>
      </c>
    </row>
    <row r="3071" spans="1:12" x14ac:dyDescent="0.8">
      <c r="A3071" s="74">
        <v>3070</v>
      </c>
      <c r="B3071" s="75">
        <v>-91048.468541197479</v>
      </c>
      <c r="C3071" s="76">
        <v>28.322593100814487</v>
      </c>
      <c r="D3071" s="76">
        <v>24.414529505208783</v>
      </c>
      <c r="E3071" s="76">
        <v>743.06704305919322</v>
      </c>
      <c r="F3071" s="76">
        <v>44.542067616305388</v>
      </c>
      <c r="G3071" s="77">
        <v>3</v>
      </c>
      <c r="H3071" s="80">
        <f t="shared" si="188"/>
        <v>44.542067616305388</v>
      </c>
      <c r="I3071" s="80">
        <f t="shared" si="189"/>
        <v>743.06704305919322</v>
      </c>
      <c r="K3071" s="80">
        <f t="shared" si="190"/>
        <v>743.06704305919322</v>
      </c>
      <c r="L3071" s="80">
        <f t="shared" si="191"/>
        <v>743.06704305919322</v>
      </c>
    </row>
    <row r="3072" spans="1:12" x14ac:dyDescent="0.8">
      <c r="A3072" s="74">
        <v>3071</v>
      </c>
      <c r="B3072" s="75">
        <v>54681.555137628922</v>
      </c>
      <c r="C3072" s="76">
        <v>45.609541761725808</v>
      </c>
      <c r="D3072" s="76">
        <v>23.778546044721352</v>
      </c>
      <c r="E3072" s="76">
        <v>449.95377629117434</v>
      </c>
      <c r="F3072" s="76">
        <v>45.115200016800515</v>
      </c>
      <c r="G3072" s="77">
        <v>2</v>
      </c>
      <c r="H3072" s="80">
        <f t="shared" si="188"/>
        <v>45.609541761725808</v>
      </c>
      <c r="I3072" s="80">
        <f t="shared" si="189"/>
        <v>1000</v>
      </c>
      <c r="K3072" s="80">
        <f t="shared" si="190"/>
        <v>0</v>
      </c>
      <c r="L3072" s="80" t="str">
        <f t="shared" si="191"/>
        <v/>
      </c>
    </row>
    <row r="3073" spans="1:12" x14ac:dyDescent="0.8">
      <c r="A3073" s="74">
        <v>3072</v>
      </c>
      <c r="B3073" s="75">
        <v>455821.71787113626</v>
      </c>
      <c r="C3073" s="76">
        <v>32.366969654635788</v>
      </c>
      <c r="D3073" s="76">
        <v>33.210212797140279</v>
      </c>
      <c r="E3073" s="76">
        <v>555.16592103819926</v>
      </c>
      <c r="F3073" s="76">
        <v>41.130388053055334</v>
      </c>
      <c r="G3073" s="77">
        <v>2</v>
      </c>
      <c r="H3073" s="80">
        <f t="shared" si="188"/>
        <v>32.366969654635788</v>
      </c>
      <c r="I3073" s="80">
        <f t="shared" si="189"/>
        <v>1000</v>
      </c>
      <c r="K3073" s="80">
        <f t="shared" si="190"/>
        <v>0</v>
      </c>
      <c r="L3073" s="80" t="str">
        <f t="shared" si="191"/>
        <v/>
      </c>
    </row>
    <row r="3074" spans="1:12" x14ac:dyDescent="0.8">
      <c r="A3074" s="74">
        <v>3073</v>
      </c>
      <c r="B3074" s="75">
        <v>-151322.44627413875</v>
      </c>
      <c r="C3074" s="76">
        <v>37.480726794945525</v>
      </c>
      <c r="D3074" s="76">
        <v>30.897172850865285</v>
      </c>
      <c r="E3074" s="76">
        <v>623.22157501668607</v>
      </c>
      <c r="F3074" s="76">
        <v>47.218594751924527</v>
      </c>
      <c r="G3074" s="77">
        <v>3</v>
      </c>
      <c r="H3074" s="80">
        <f t="shared" si="188"/>
        <v>47.218594751924527</v>
      </c>
      <c r="I3074" s="80">
        <f t="shared" si="189"/>
        <v>623.22157501668607</v>
      </c>
      <c r="K3074" s="80">
        <f t="shared" si="190"/>
        <v>623.22157501668607</v>
      </c>
      <c r="L3074" s="80">
        <f t="shared" si="191"/>
        <v>623.22157501668607</v>
      </c>
    </row>
    <row r="3075" spans="1:12" x14ac:dyDescent="0.8">
      <c r="A3075" s="74">
        <v>3074</v>
      </c>
      <c r="B3075" s="75">
        <v>145936.3455586338</v>
      </c>
      <c r="C3075" s="76">
        <v>39.980472191495096</v>
      </c>
      <c r="D3075" s="76">
        <v>24.831374774722899</v>
      </c>
      <c r="E3075" s="76">
        <v>598.00013690007108</v>
      </c>
      <c r="F3075" s="76">
        <v>39.339835581524241</v>
      </c>
      <c r="G3075" s="77">
        <v>2</v>
      </c>
      <c r="H3075" s="80">
        <f t="shared" ref="H3075:H3138" si="192">IF($G3075 = 1, $D3075, IF($G3075 = 2, $C3075, IF($G3075 = 3, $F3075)))</f>
        <v>39.980472191495096</v>
      </c>
      <c r="I3075" s="80">
        <f t="shared" ref="I3075:I3138" si="193">IF($G3075 = 1, 1000, IF($G3075 = 2, 1000, IF($G3075 = 3, $E3075)))</f>
        <v>1000</v>
      </c>
      <c r="K3075" s="80">
        <f t="shared" ref="K3075:K3138" si="194">IF($G3075 = 3, $E3075, 0)</f>
        <v>0</v>
      </c>
      <c r="L3075" s="80" t="str">
        <f t="shared" ref="L3075:L3138" si="195">IF($G3075 = 3, $E3075, "")</f>
        <v/>
      </c>
    </row>
    <row r="3076" spans="1:12" x14ac:dyDescent="0.8">
      <c r="A3076" s="74">
        <v>3075</v>
      </c>
      <c r="B3076" s="75">
        <v>-67979.899700346403</v>
      </c>
      <c r="C3076" s="76">
        <v>29.821360425456053</v>
      </c>
      <c r="D3076" s="76">
        <v>28.236682111437975</v>
      </c>
      <c r="E3076" s="76">
        <v>574.23931580649469</v>
      </c>
      <c r="F3076" s="76">
        <v>36.594017656933474</v>
      </c>
      <c r="G3076" s="77">
        <v>3</v>
      </c>
      <c r="H3076" s="80">
        <f t="shared" si="192"/>
        <v>36.594017656933474</v>
      </c>
      <c r="I3076" s="80">
        <f t="shared" si="193"/>
        <v>574.23931580649469</v>
      </c>
      <c r="K3076" s="80">
        <f t="shared" si="194"/>
        <v>574.23931580649469</v>
      </c>
      <c r="L3076" s="80">
        <f t="shared" si="195"/>
        <v>574.23931580649469</v>
      </c>
    </row>
    <row r="3077" spans="1:12" x14ac:dyDescent="0.8">
      <c r="A3077" s="74">
        <v>3076</v>
      </c>
      <c r="B3077" s="75">
        <v>343079.72811101517</v>
      </c>
      <c r="C3077" s="76">
        <v>33.895301017531089</v>
      </c>
      <c r="D3077" s="76">
        <v>33.035351750653746</v>
      </c>
      <c r="E3077" s="76">
        <v>488.79109459571572</v>
      </c>
      <c r="F3077" s="76">
        <v>40.265237610130576</v>
      </c>
      <c r="G3077" s="77">
        <v>2</v>
      </c>
      <c r="H3077" s="80">
        <f t="shared" si="192"/>
        <v>33.895301017531089</v>
      </c>
      <c r="I3077" s="80">
        <f t="shared" si="193"/>
        <v>1000</v>
      </c>
      <c r="K3077" s="80">
        <f t="shared" si="194"/>
        <v>0</v>
      </c>
      <c r="L3077" s="80" t="str">
        <f t="shared" si="195"/>
        <v/>
      </c>
    </row>
    <row r="3078" spans="1:12" x14ac:dyDescent="0.8">
      <c r="A3078" s="74">
        <v>3077</v>
      </c>
      <c r="B3078" s="75">
        <v>-77336.31086729886</v>
      </c>
      <c r="C3078" s="76">
        <v>37.481963080014431</v>
      </c>
      <c r="D3078" s="76">
        <v>23.815572496683671</v>
      </c>
      <c r="E3078" s="76">
        <v>746.51054181985717</v>
      </c>
      <c r="F3078" s="76">
        <v>41.247913273445789</v>
      </c>
      <c r="G3078" s="77">
        <v>3</v>
      </c>
      <c r="H3078" s="80">
        <f t="shared" si="192"/>
        <v>41.247913273445789</v>
      </c>
      <c r="I3078" s="80">
        <f t="shared" si="193"/>
        <v>746.51054181985717</v>
      </c>
      <c r="K3078" s="80">
        <f t="shared" si="194"/>
        <v>746.51054181985717</v>
      </c>
      <c r="L3078" s="80">
        <f t="shared" si="195"/>
        <v>746.51054181985717</v>
      </c>
    </row>
    <row r="3079" spans="1:12" x14ac:dyDescent="0.8">
      <c r="A3079" s="74">
        <v>3078</v>
      </c>
      <c r="B3079" s="75">
        <v>130691.2649648306</v>
      </c>
      <c r="C3079" s="76">
        <v>40.714886688706009</v>
      </c>
      <c r="D3079" s="76">
        <v>26.065361021089139</v>
      </c>
      <c r="E3079" s="76">
        <v>548.70858828563757</v>
      </c>
      <c r="F3079" s="76">
        <v>50.12700403331614</v>
      </c>
      <c r="G3079" s="77">
        <v>2</v>
      </c>
      <c r="H3079" s="80">
        <f t="shared" si="192"/>
        <v>40.714886688706009</v>
      </c>
      <c r="I3079" s="80">
        <f t="shared" si="193"/>
        <v>1000</v>
      </c>
      <c r="K3079" s="80">
        <f t="shared" si="194"/>
        <v>0</v>
      </c>
      <c r="L3079" s="80" t="str">
        <f t="shared" si="195"/>
        <v/>
      </c>
    </row>
    <row r="3080" spans="1:12" x14ac:dyDescent="0.8">
      <c r="A3080" s="74">
        <v>3079</v>
      </c>
      <c r="B3080" s="75">
        <v>320996.82171173068</v>
      </c>
      <c r="C3080" s="76">
        <v>36.487716893933381</v>
      </c>
      <c r="D3080" s="76">
        <v>23.706878572940546</v>
      </c>
      <c r="E3080" s="76">
        <v>585.54465128492575</v>
      </c>
      <c r="F3080" s="76">
        <v>39.23033553861562</v>
      </c>
      <c r="G3080" s="77">
        <v>2</v>
      </c>
      <c r="H3080" s="80">
        <f t="shared" si="192"/>
        <v>36.487716893933381</v>
      </c>
      <c r="I3080" s="80">
        <f t="shared" si="193"/>
        <v>1000</v>
      </c>
      <c r="K3080" s="80">
        <f t="shared" si="194"/>
        <v>0</v>
      </c>
      <c r="L3080" s="80" t="str">
        <f t="shared" si="195"/>
        <v/>
      </c>
    </row>
    <row r="3081" spans="1:12" x14ac:dyDescent="0.8">
      <c r="A3081" s="74">
        <v>3080</v>
      </c>
      <c r="B3081" s="75">
        <v>534162.18797360803</v>
      </c>
      <c r="C3081" s="76">
        <v>29.07134727211109</v>
      </c>
      <c r="D3081" s="76">
        <v>32.002070952613245</v>
      </c>
      <c r="E3081" s="76">
        <v>645.05618999483227</v>
      </c>
      <c r="F3081" s="76">
        <v>44.547809420143913</v>
      </c>
      <c r="G3081" s="77">
        <v>2</v>
      </c>
      <c r="H3081" s="80">
        <f t="shared" si="192"/>
        <v>29.07134727211109</v>
      </c>
      <c r="I3081" s="80">
        <f t="shared" si="193"/>
        <v>1000</v>
      </c>
      <c r="K3081" s="80">
        <f t="shared" si="194"/>
        <v>0</v>
      </c>
      <c r="L3081" s="80" t="str">
        <f t="shared" si="195"/>
        <v/>
      </c>
    </row>
    <row r="3082" spans="1:12" x14ac:dyDescent="0.8">
      <c r="A3082" s="74">
        <v>3081</v>
      </c>
      <c r="B3082" s="75">
        <v>147767.44737344119</v>
      </c>
      <c r="C3082" s="76">
        <v>41.740008709815314</v>
      </c>
      <c r="D3082" s="76">
        <v>25.601907640511651</v>
      </c>
      <c r="E3082" s="76">
        <v>690.14219727492082</v>
      </c>
      <c r="F3082" s="76">
        <v>39.803749226813302</v>
      </c>
      <c r="G3082" s="77">
        <v>2</v>
      </c>
      <c r="H3082" s="80">
        <f t="shared" si="192"/>
        <v>41.740008709815314</v>
      </c>
      <c r="I3082" s="80">
        <f t="shared" si="193"/>
        <v>1000</v>
      </c>
      <c r="K3082" s="80">
        <f t="shared" si="194"/>
        <v>0</v>
      </c>
      <c r="L3082" s="80" t="str">
        <f t="shared" si="195"/>
        <v/>
      </c>
    </row>
    <row r="3083" spans="1:12" x14ac:dyDescent="0.8">
      <c r="A3083" s="74">
        <v>3082</v>
      </c>
      <c r="B3083" s="75">
        <v>378665.33690414345</v>
      </c>
      <c r="C3083" s="76">
        <v>33.179994992855498</v>
      </c>
      <c r="D3083" s="76">
        <v>28.022712853393671</v>
      </c>
      <c r="E3083" s="76">
        <v>634.21367814549308</v>
      </c>
      <c r="F3083" s="76">
        <v>53.634115737829148</v>
      </c>
      <c r="G3083" s="77">
        <v>2</v>
      </c>
      <c r="H3083" s="80">
        <f t="shared" si="192"/>
        <v>33.179994992855498</v>
      </c>
      <c r="I3083" s="80">
        <f t="shared" si="193"/>
        <v>1000</v>
      </c>
      <c r="K3083" s="80">
        <f t="shared" si="194"/>
        <v>0</v>
      </c>
      <c r="L3083" s="80" t="str">
        <f t="shared" si="195"/>
        <v/>
      </c>
    </row>
    <row r="3084" spans="1:12" x14ac:dyDescent="0.8">
      <c r="A3084" s="74">
        <v>3083</v>
      </c>
      <c r="B3084" s="75">
        <v>152741.01494652987</v>
      </c>
      <c r="C3084" s="76">
        <v>39.945221872337143</v>
      </c>
      <c r="D3084" s="76">
        <v>26.561714090596578</v>
      </c>
      <c r="E3084" s="76">
        <v>640.66199577591772</v>
      </c>
      <c r="F3084" s="76">
        <v>38.173162518366183</v>
      </c>
      <c r="G3084" s="77">
        <v>2</v>
      </c>
      <c r="H3084" s="80">
        <f t="shared" si="192"/>
        <v>39.945221872337143</v>
      </c>
      <c r="I3084" s="80">
        <f t="shared" si="193"/>
        <v>1000</v>
      </c>
      <c r="K3084" s="80">
        <f t="shared" si="194"/>
        <v>0</v>
      </c>
      <c r="L3084" s="80" t="str">
        <f t="shared" si="195"/>
        <v/>
      </c>
    </row>
    <row r="3085" spans="1:12" x14ac:dyDescent="0.8">
      <c r="A3085" s="74">
        <v>3084</v>
      </c>
      <c r="B3085" s="75">
        <v>134587.37587681971</v>
      </c>
      <c r="C3085" s="76">
        <v>40.749831541494345</v>
      </c>
      <c r="D3085" s="76">
        <v>30.738631792713367</v>
      </c>
      <c r="E3085" s="76">
        <v>568.32238201057396</v>
      </c>
      <c r="F3085" s="76">
        <v>32.216440269310311</v>
      </c>
      <c r="G3085" s="77">
        <v>2</v>
      </c>
      <c r="H3085" s="80">
        <f t="shared" si="192"/>
        <v>40.749831541494345</v>
      </c>
      <c r="I3085" s="80">
        <f t="shared" si="193"/>
        <v>1000</v>
      </c>
      <c r="K3085" s="80">
        <f t="shared" si="194"/>
        <v>0</v>
      </c>
      <c r="L3085" s="80" t="str">
        <f t="shared" si="195"/>
        <v/>
      </c>
    </row>
    <row r="3086" spans="1:12" x14ac:dyDescent="0.8">
      <c r="A3086" s="74">
        <v>3085</v>
      </c>
      <c r="B3086" s="75">
        <v>310643.45549133653</v>
      </c>
      <c r="C3086" s="76">
        <v>29.556449756124309</v>
      </c>
      <c r="D3086" s="76">
        <v>28.401483947952919</v>
      </c>
      <c r="E3086" s="76">
        <v>561.66897424308945</v>
      </c>
      <c r="F3086" s="76">
        <v>37.06171694761052</v>
      </c>
      <c r="G3086" s="77">
        <v>2</v>
      </c>
      <c r="H3086" s="80">
        <f t="shared" si="192"/>
        <v>29.556449756124309</v>
      </c>
      <c r="I3086" s="80">
        <f t="shared" si="193"/>
        <v>1000</v>
      </c>
      <c r="K3086" s="80">
        <f t="shared" si="194"/>
        <v>0</v>
      </c>
      <c r="L3086" s="80" t="str">
        <f t="shared" si="195"/>
        <v/>
      </c>
    </row>
    <row r="3087" spans="1:12" x14ac:dyDescent="0.8">
      <c r="A3087" s="74">
        <v>3086</v>
      </c>
      <c r="B3087" s="75">
        <v>541314.17618059646</v>
      </c>
      <c r="C3087" s="76">
        <v>28.740610173355591</v>
      </c>
      <c r="D3087" s="76">
        <v>33.199465910414055</v>
      </c>
      <c r="E3087" s="76">
        <v>666.28071339029259</v>
      </c>
      <c r="F3087" s="76">
        <v>47.595220380009344</v>
      </c>
      <c r="G3087" s="77">
        <v>2</v>
      </c>
      <c r="H3087" s="80">
        <f t="shared" si="192"/>
        <v>28.740610173355591</v>
      </c>
      <c r="I3087" s="80">
        <f t="shared" si="193"/>
        <v>1000</v>
      </c>
      <c r="K3087" s="80">
        <f t="shared" si="194"/>
        <v>0</v>
      </c>
      <c r="L3087" s="80" t="str">
        <f t="shared" si="195"/>
        <v/>
      </c>
    </row>
    <row r="3088" spans="1:12" x14ac:dyDescent="0.8">
      <c r="A3088" s="74">
        <v>3087</v>
      </c>
      <c r="B3088" s="75">
        <v>363764.50799765298</v>
      </c>
      <c r="C3088" s="76">
        <v>32.35165804344085</v>
      </c>
      <c r="D3088" s="76">
        <v>24.470995097260936</v>
      </c>
      <c r="E3088" s="76">
        <v>549.8292895401961</v>
      </c>
      <c r="F3088" s="76">
        <v>38.843778206821966</v>
      </c>
      <c r="G3088" s="77">
        <v>2</v>
      </c>
      <c r="H3088" s="80">
        <f t="shared" si="192"/>
        <v>32.35165804344085</v>
      </c>
      <c r="I3088" s="80">
        <f t="shared" si="193"/>
        <v>1000</v>
      </c>
      <c r="K3088" s="80">
        <f t="shared" si="194"/>
        <v>0</v>
      </c>
      <c r="L3088" s="80" t="str">
        <f t="shared" si="195"/>
        <v/>
      </c>
    </row>
    <row r="3089" spans="1:12" x14ac:dyDescent="0.8">
      <c r="A3089" s="74">
        <v>3088</v>
      </c>
      <c r="B3089" s="75">
        <v>54072.419927635463</v>
      </c>
      <c r="C3089" s="76">
        <v>39.37168619640088</v>
      </c>
      <c r="D3089" s="76">
        <v>27.473027755409547</v>
      </c>
      <c r="E3089" s="76">
        <v>704.08557898503943</v>
      </c>
      <c r="F3089" s="76">
        <v>46.221496023161265</v>
      </c>
      <c r="G3089" s="77">
        <v>2</v>
      </c>
      <c r="H3089" s="80">
        <f t="shared" si="192"/>
        <v>39.37168619640088</v>
      </c>
      <c r="I3089" s="80">
        <f t="shared" si="193"/>
        <v>1000</v>
      </c>
      <c r="K3089" s="80">
        <f t="shared" si="194"/>
        <v>0</v>
      </c>
      <c r="L3089" s="80" t="str">
        <f t="shared" si="195"/>
        <v/>
      </c>
    </row>
    <row r="3090" spans="1:12" x14ac:dyDescent="0.8">
      <c r="A3090" s="74">
        <v>3089</v>
      </c>
      <c r="B3090" s="75">
        <v>-171463.68754431</v>
      </c>
      <c r="C3090" s="76">
        <v>38.195553427230351</v>
      </c>
      <c r="D3090" s="76">
        <v>29.39361780779614</v>
      </c>
      <c r="E3090" s="76">
        <v>547.66547665059466</v>
      </c>
      <c r="F3090" s="76">
        <v>44.350730052185305</v>
      </c>
      <c r="G3090" s="77">
        <v>3</v>
      </c>
      <c r="H3090" s="80">
        <f t="shared" si="192"/>
        <v>44.350730052185305</v>
      </c>
      <c r="I3090" s="80">
        <f t="shared" si="193"/>
        <v>547.66547665059466</v>
      </c>
      <c r="K3090" s="80">
        <f t="shared" si="194"/>
        <v>547.66547665059466</v>
      </c>
      <c r="L3090" s="80">
        <f t="shared" si="195"/>
        <v>547.66547665059466</v>
      </c>
    </row>
    <row r="3091" spans="1:12" x14ac:dyDescent="0.8">
      <c r="A3091" s="74">
        <v>3090</v>
      </c>
      <c r="B3091" s="75">
        <v>565445.42457401054</v>
      </c>
      <c r="C3091" s="76">
        <v>23.396745219657138</v>
      </c>
      <c r="D3091" s="76">
        <v>30.849269323859229</v>
      </c>
      <c r="E3091" s="76">
        <v>683.84562175053202</v>
      </c>
      <c r="F3091" s="76">
        <v>37.223398430934331</v>
      </c>
      <c r="G3091" s="77">
        <v>2</v>
      </c>
      <c r="H3091" s="80">
        <f t="shared" si="192"/>
        <v>23.396745219657138</v>
      </c>
      <c r="I3091" s="80">
        <f t="shared" si="193"/>
        <v>1000</v>
      </c>
      <c r="K3091" s="80">
        <f t="shared" si="194"/>
        <v>0</v>
      </c>
      <c r="L3091" s="80" t="str">
        <f t="shared" si="195"/>
        <v/>
      </c>
    </row>
    <row r="3092" spans="1:12" x14ac:dyDescent="0.8">
      <c r="A3092" s="74">
        <v>3091</v>
      </c>
      <c r="B3092" s="75">
        <v>414497.48400493478</v>
      </c>
      <c r="C3092" s="76">
        <v>22.263045176503265</v>
      </c>
      <c r="D3092" s="76">
        <v>26.709184973695056</v>
      </c>
      <c r="E3092" s="76">
        <v>554.09125987026391</v>
      </c>
      <c r="F3092" s="76">
        <v>48.206709731051184</v>
      </c>
      <c r="G3092" s="77">
        <v>2</v>
      </c>
      <c r="H3092" s="80">
        <f t="shared" si="192"/>
        <v>22.263045176503265</v>
      </c>
      <c r="I3092" s="80">
        <f t="shared" si="193"/>
        <v>1000</v>
      </c>
      <c r="K3092" s="80">
        <f t="shared" si="194"/>
        <v>0</v>
      </c>
      <c r="L3092" s="80" t="str">
        <f t="shared" si="195"/>
        <v/>
      </c>
    </row>
    <row r="3093" spans="1:12" x14ac:dyDescent="0.8">
      <c r="A3093" s="74">
        <v>3092</v>
      </c>
      <c r="B3093" s="75">
        <v>464893.97571112425</v>
      </c>
      <c r="C3093" s="76">
        <v>28.535030053481862</v>
      </c>
      <c r="D3093" s="76">
        <v>29.284000387944765</v>
      </c>
      <c r="E3093" s="76">
        <v>683.11196751270643</v>
      </c>
      <c r="F3093" s="76">
        <v>40.455849380534843</v>
      </c>
      <c r="G3093" s="77">
        <v>2</v>
      </c>
      <c r="H3093" s="80">
        <f t="shared" si="192"/>
        <v>28.535030053481862</v>
      </c>
      <c r="I3093" s="80">
        <f t="shared" si="193"/>
        <v>1000</v>
      </c>
      <c r="K3093" s="80">
        <f t="shared" si="194"/>
        <v>0</v>
      </c>
      <c r="L3093" s="80" t="str">
        <f t="shared" si="195"/>
        <v/>
      </c>
    </row>
    <row r="3094" spans="1:12" x14ac:dyDescent="0.8">
      <c r="A3094" s="74">
        <v>3093</v>
      </c>
      <c r="B3094" s="75">
        <v>-227512.92867551674</v>
      </c>
      <c r="C3094" s="76">
        <v>44.401424438027959</v>
      </c>
      <c r="D3094" s="76">
        <v>28.861025006522485</v>
      </c>
      <c r="E3094" s="76">
        <v>509.03861218053498</v>
      </c>
      <c r="F3094" s="76">
        <v>45.502525001173709</v>
      </c>
      <c r="G3094" s="77">
        <v>3</v>
      </c>
      <c r="H3094" s="80">
        <f t="shared" si="192"/>
        <v>45.502525001173709</v>
      </c>
      <c r="I3094" s="80">
        <f t="shared" si="193"/>
        <v>509.03861218053498</v>
      </c>
      <c r="K3094" s="80">
        <f t="shared" si="194"/>
        <v>509.03861218053498</v>
      </c>
      <c r="L3094" s="80">
        <f t="shared" si="195"/>
        <v>509.03861218053498</v>
      </c>
    </row>
    <row r="3095" spans="1:12" x14ac:dyDescent="0.8">
      <c r="A3095" s="74">
        <v>3094</v>
      </c>
      <c r="B3095" s="75">
        <v>571135.16553006903</v>
      </c>
      <c r="C3095" s="76">
        <v>27.106113583034084</v>
      </c>
      <c r="D3095" s="76">
        <v>28.47935408556225</v>
      </c>
      <c r="E3095" s="76">
        <v>439.02752598977753</v>
      </c>
      <c r="F3095" s="76">
        <v>48.263595313104226</v>
      </c>
      <c r="G3095" s="77">
        <v>2</v>
      </c>
      <c r="H3095" s="80">
        <f t="shared" si="192"/>
        <v>27.106113583034084</v>
      </c>
      <c r="I3095" s="80">
        <f t="shared" si="193"/>
        <v>1000</v>
      </c>
      <c r="K3095" s="80">
        <f t="shared" si="194"/>
        <v>0</v>
      </c>
      <c r="L3095" s="80" t="str">
        <f t="shared" si="195"/>
        <v/>
      </c>
    </row>
    <row r="3096" spans="1:12" x14ac:dyDescent="0.8">
      <c r="A3096" s="74">
        <v>3095</v>
      </c>
      <c r="B3096" s="75">
        <v>541264.97385327448</v>
      </c>
      <c r="C3096" s="76">
        <v>25.010481206629244</v>
      </c>
      <c r="D3096" s="76">
        <v>27.936648017695454</v>
      </c>
      <c r="E3096" s="76">
        <v>659.36945724189013</v>
      </c>
      <c r="F3096" s="76">
        <v>42.46306966571904</v>
      </c>
      <c r="G3096" s="77">
        <v>2</v>
      </c>
      <c r="H3096" s="80">
        <f t="shared" si="192"/>
        <v>25.010481206629244</v>
      </c>
      <c r="I3096" s="80">
        <f t="shared" si="193"/>
        <v>1000</v>
      </c>
      <c r="K3096" s="80">
        <f t="shared" si="194"/>
        <v>0</v>
      </c>
      <c r="L3096" s="80" t="str">
        <f t="shared" si="195"/>
        <v/>
      </c>
    </row>
    <row r="3097" spans="1:12" x14ac:dyDescent="0.8">
      <c r="A3097" s="74">
        <v>3096</v>
      </c>
      <c r="B3097" s="75">
        <v>468925.06235934282</v>
      </c>
      <c r="C3097" s="76">
        <v>28.08871441200548</v>
      </c>
      <c r="D3097" s="76">
        <v>30.597232900130116</v>
      </c>
      <c r="E3097" s="76">
        <v>569.35942987784358</v>
      </c>
      <c r="F3097" s="76">
        <v>40.004047491347499</v>
      </c>
      <c r="G3097" s="77">
        <v>2</v>
      </c>
      <c r="H3097" s="80">
        <f t="shared" si="192"/>
        <v>28.08871441200548</v>
      </c>
      <c r="I3097" s="80">
        <f t="shared" si="193"/>
        <v>1000</v>
      </c>
      <c r="K3097" s="80">
        <f t="shared" si="194"/>
        <v>0</v>
      </c>
      <c r="L3097" s="80" t="str">
        <f t="shared" si="195"/>
        <v/>
      </c>
    </row>
    <row r="3098" spans="1:12" x14ac:dyDescent="0.8">
      <c r="A3098" s="74">
        <v>3097</v>
      </c>
      <c r="B3098" s="75">
        <v>300050.72301800223</v>
      </c>
      <c r="C3098" s="76">
        <v>39.156996260253642</v>
      </c>
      <c r="D3098" s="76">
        <v>29.361545346769176</v>
      </c>
      <c r="E3098" s="76">
        <v>682.9306673461781</v>
      </c>
      <c r="F3098" s="76">
        <v>38.722731228059423</v>
      </c>
      <c r="G3098" s="77">
        <v>2</v>
      </c>
      <c r="H3098" s="80">
        <f t="shared" si="192"/>
        <v>39.156996260253642</v>
      </c>
      <c r="I3098" s="80">
        <f t="shared" si="193"/>
        <v>1000</v>
      </c>
      <c r="K3098" s="80">
        <f t="shared" si="194"/>
        <v>0</v>
      </c>
      <c r="L3098" s="80" t="str">
        <f t="shared" si="195"/>
        <v/>
      </c>
    </row>
    <row r="3099" spans="1:12" x14ac:dyDescent="0.8">
      <c r="A3099" s="74">
        <v>3098</v>
      </c>
      <c r="B3099" s="75">
        <v>36723.994427629281</v>
      </c>
      <c r="C3099" s="76">
        <v>44.053187748726934</v>
      </c>
      <c r="D3099" s="76">
        <v>30.926292987465153</v>
      </c>
      <c r="E3099" s="76">
        <v>608.34026792327222</v>
      </c>
      <c r="F3099" s="76">
        <v>38.272603314982817</v>
      </c>
      <c r="G3099" s="77">
        <v>2</v>
      </c>
      <c r="H3099" s="80">
        <f t="shared" si="192"/>
        <v>44.053187748726934</v>
      </c>
      <c r="I3099" s="80">
        <f t="shared" si="193"/>
        <v>1000</v>
      </c>
      <c r="K3099" s="80">
        <f t="shared" si="194"/>
        <v>0</v>
      </c>
      <c r="L3099" s="80" t="str">
        <f t="shared" si="195"/>
        <v/>
      </c>
    </row>
    <row r="3100" spans="1:12" x14ac:dyDescent="0.8">
      <c r="A3100" s="74">
        <v>3099</v>
      </c>
      <c r="B3100" s="75">
        <v>683394.84439135483</v>
      </c>
      <c r="C3100" s="76">
        <v>25.996288325642116</v>
      </c>
      <c r="D3100" s="76">
        <v>28.877927696122178</v>
      </c>
      <c r="E3100" s="76">
        <v>581.03709792630559</v>
      </c>
      <c r="F3100" s="76">
        <v>48.812821331039714</v>
      </c>
      <c r="G3100" s="77">
        <v>2</v>
      </c>
      <c r="H3100" s="80">
        <f t="shared" si="192"/>
        <v>25.996288325642116</v>
      </c>
      <c r="I3100" s="80">
        <f t="shared" si="193"/>
        <v>1000</v>
      </c>
      <c r="K3100" s="80">
        <f t="shared" si="194"/>
        <v>0</v>
      </c>
      <c r="L3100" s="80" t="str">
        <f t="shared" si="195"/>
        <v/>
      </c>
    </row>
    <row r="3101" spans="1:12" x14ac:dyDescent="0.8">
      <c r="A3101" s="74">
        <v>3100</v>
      </c>
      <c r="B3101" s="75">
        <v>315488.48800096149</v>
      </c>
      <c r="C3101" s="76">
        <v>35.609328780619336</v>
      </c>
      <c r="D3101" s="76">
        <v>33.695825105045436</v>
      </c>
      <c r="E3101" s="76">
        <v>520.91605697401383</v>
      </c>
      <c r="F3101" s="76">
        <v>46.731866766801957</v>
      </c>
      <c r="G3101" s="77">
        <v>2</v>
      </c>
      <c r="H3101" s="80">
        <f t="shared" si="192"/>
        <v>35.609328780619336</v>
      </c>
      <c r="I3101" s="80">
        <f t="shared" si="193"/>
        <v>1000</v>
      </c>
      <c r="K3101" s="80">
        <f t="shared" si="194"/>
        <v>0</v>
      </c>
      <c r="L3101" s="80" t="str">
        <f t="shared" si="195"/>
        <v/>
      </c>
    </row>
    <row r="3102" spans="1:12" x14ac:dyDescent="0.8">
      <c r="A3102" s="74">
        <v>3101</v>
      </c>
      <c r="B3102" s="75">
        <v>402916.83532222384</v>
      </c>
      <c r="C3102" s="76">
        <v>32.044876939098422</v>
      </c>
      <c r="D3102" s="76">
        <v>25.572302257338642</v>
      </c>
      <c r="E3102" s="76">
        <v>552.94329901159449</v>
      </c>
      <c r="F3102" s="76">
        <v>33.880848891010096</v>
      </c>
      <c r="G3102" s="77">
        <v>1</v>
      </c>
      <c r="H3102" s="80">
        <f t="shared" si="192"/>
        <v>25.572302257338642</v>
      </c>
      <c r="I3102" s="80">
        <f t="shared" si="193"/>
        <v>1000</v>
      </c>
      <c r="K3102" s="80">
        <f t="shared" si="194"/>
        <v>0</v>
      </c>
      <c r="L3102" s="80" t="str">
        <f t="shared" si="195"/>
        <v/>
      </c>
    </row>
    <row r="3103" spans="1:12" x14ac:dyDescent="0.8">
      <c r="A3103" s="74">
        <v>3102</v>
      </c>
      <c r="B3103" s="75">
        <v>497928.95515023055</v>
      </c>
      <c r="C3103" s="76">
        <v>37.216605378444129</v>
      </c>
      <c r="D3103" s="76">
        <v>29.197278783711401</v>
      </c>
      <c r="E3103" s="76">
        <v>629.47372339168908</v>
      </c>
      <c r="F3103" s="76">
        <v>42.98084224629671</v>
      </c>
      <c r="G3103" s="77">
        <v>1</v>
      </c>
      <c r="H3103" s="80">
        <f t="shared" si="192"/>
        <v>29.197278783711401</v>
      </c>
      <c r="I3103" s="80">
        <f t="shared" si="193"/>
        <v>1000</v>
      </c>
      <c r="K3103" s="80">
        <f t="shared" si="194"/>
        <v>0</v>
      </c>
      <c r="L3103" s="80" t="str">
        <f t="shared" si="195"/>
        <v/>
      </c>
    </row>
    <row r="3104" spans="1:12" x14ac:dyDescent="0.8">
      <c r="A3104" s="74">
        <v>3103</v>
      </c>
      <c r="B3104" s="75">
        <v>79348.552046188852</v>
      </c>
      <c r="C3104" s="76">
        <v>38.250944512879734</v>
      </c>
      <c r="D3104" s="76">
        <v>27.929963879883189</v>
      </c>
      <c r="E3104" s="76">
        <v>665.33476128600773</v>
      </c>
      <c r="F3104" s="76">
        <v>46.460638492176656</v>
      </c>
      <c r="G3104" s="77">
        <v>2</v>
      </c>
      <c r="H3104" s="80">
        <f t="shared" si="192"/>
        <v>38.250944512879734</v>
      </c>
      <c r="I3104" s="80">
        <f t="shared" si="193"/>
        <v>1000</v>
      </c>
      <c r="K3104" s="80">
        <f t="shared" si="194"/>
        <v>0</v>
      </c>
      <c r="L3104" s="80" t="str">
        <f t="shared" si="195"/>
        <v/>
      </c>
    </row>
    <row r="3105" spans="1:12" x14ac:dyDescent="0.8">
      <c r="A3105" s="74">
        <v>3104</v>
      </c>
      <c r="B3105" s="75">
        <v>521234.44464643532</v>
      </c>
      <c r="C3105" s="76">
        <v>40.712864236924347</v>
      </c>
      <c r="D3105" s="76">
        <v>28.909679366629423</v>
      </c>
      <c r="E3105" s="76">
        <v>562.46622741317572</v>
      </c>
      <c r="F3105" s="76">
        <v>45.491858236550335</v>
      </c>
      <c r="G3105" s="77">
        <v>1</v>
      </c>
      <c r="H3105" s="80">
        <f t="shared" si="192"/>
        <v>28.909679366629423</v>
      </c>
      <c r="I3105" s="80">
        <f t="shared" si="193"/>
        <v>1000</v>
      </c>
      <c r="K3105" s="80">
        <f t="shared" si="194"/>
        <v>0</v>
      </c>
      <c r="L3105" s="80" t="str">
        <f t="shared" si="195"/>
        <v/>
      </c>
    </row>
    <row r="3106" spans="1:12" x14ac:dyDescent="0.8">
      <c r="A3106" s="74">
        <v>3105</v>
      </c>
      <c r="B3106" s="75">
        <v>140285.4460825047</v>
      </c>
      <c r="C3106" s="76">
        <v>34.06265461215451</v>
      </c>
      <c r="D3106" s="76">
        <v>31.774324883894497</v>
      </c>
      <c r="E3106" s="76">
        <v>616.14575564690972</v>
      </c>
      <c r="F3106" s="76">
        <v>37.061147781164472</v>
      </c>
      <c r="G3106" s="77">
        <v>2</v>
      </c>
      <c r="H3106" s="80">
        <f t="shared" si="192"/>
        <v>34.06265461215451</v>
      </c>
      <c r="I3106" s="80">
        <f t="shared" si="193"/>
        <v>1000</v>
      </c>
      <c r="K3106" s="80">
        <f t="shared" si="194"/>
        <v>0</v>
      </c>
      <c r="L3106" s="80" t="str">
        <f t="shared" si="195"/>
        <v/>
      </c>
    </row>
    <row r="3107" spans="1:12" x14ac:dyDescent="0.8">
      <c r="A3107" s="74">
        <v>3106</v>
      </c>
      <c r="B3107" s="75">
        <v>-32705.089540989138</v>
      </c>
      <c r="C3107" s="76">
        <v>34.754235967451493</v>
      </c>
      <c r="D3107" s="76">
        <v>27.759105609290522</v>
      </c>
      <c r="E3107" s="76">
        <v>650.83500768460908</v>
      </c>
      <c r="F3107" s="76">
        <v>38.443502893461115</v>
      </c>
      <c r="G3107" s="77">
        <v>3</v>
      </c>
      <c r="H3107" s="80">
        <f t="shared" si="192"/>
        <v>38.443502893461115</v>
      </c>
      <c r="I3107" s="80">
        <f t="shared" si="193"/>
        <v>650.83500768460908</v>
      </c>
      <c r="K3107" s="80">
        <f t="shared" si="194"/>
        <v>650.83500768460908</v>
      </c>
      <c r="L3107" s="80">
        <f t="shared" si="195"/>
        <v>650.83500768460908</v>
      </c>
    </row>
    <row r="3108" spans="1:12" x14ac:dyDescent="0.8">
      <c r="A3108" s="74">
        <v>3107</v>
      </c>
      <c r="B3108" s="75">
        <v>528467.25859424961</v>
      </c>
      <c r="C3108" s="76">
        <v>29.926756202690278</v>
      </c>
      <c r="D3108" s="76">
        <v>28.910082938292412</v>
      </c>
      <c r="E3108" s="76">
        <v>510.85433931588011</v>
      </c>
      <c r="F3108" s="76">
        <v>40.298503497657897</v>
      </c>
      <c r="G3108" s="77">
        <v>2</v>
      </c>
      <c r="H3108" s="80">
        <f t="shared" si="192"/>
        <v>29.926756202690278</v>
      </c>
      <c r="I3108" s="80">
        <f t="shared" si="193"/>
        <v>1000</v>
      </c>
      <c r="K3108" s="80">
        <f t="shared" si="194"/>
        <v>0</v>
      </c>
      <c r="L3108" s="80" t="str">
        <f t="shared" si="195"/>
        <v/>
      </c>
    </row>
    <row r="3109" spans="1:12" x14ac:dyDescent="0.8">
      <c r="A3109" s="74">
        <v>3108</v>
      </c>
      <c r="B3109" s="75">
        <v>478715.02103391849</v>
      </c>
      <c r="C3109" s="76">
        <v>30.656830807353984</v>
      </c>
      <c r="D3109" s="76">
        <v>24.621222956362057</v>
      </c>
      <c r="E3109" s="76">
        <v>439.69208847562459</v>
      </c>
      <c r="F3109" s="76">
        <v>35.384279345517591</v>
      </c>
      <c r="G3109" s="77">
        <v>2</v>
      </c>
      <c r="H3109" s="80">
        <f t="shared" si="192"/>
        <v>30.656830807353984</v>
      </c>
      <c r="I3109" s="80">
        <f t="shared" si="193"/>
        <v>1000</v>
      </c>
      <c r="K3109" s="80">
        <f t="shared" si="194"/>
        <v>0</v>
      </c>
      <c r="L3109" s="80" t="str">
        <f t="shared" si="195"/>
        <v/>
      </c>
    </row>
    <row r="3110" spans="1:12" x14ac:dyDescent="0.8">
      <c r="A3110" s="74">
        <v>3109</v>
      </c>
      <c r="B3110" s="75">
        <v>-259100.72868077573</v>
      </c>
      <c r="C3110" s="76">
        <v>36.355400848838244</v>
      </c>
      <c r="D3110" s="76">
        <v>25.512832776046029</v>
      </c>
      <c r="E3110" s="76">
        <v>559.67238532012834</v>
      </c>
      <c r="F3110" s="76">
        <v>50.247387303040604</v>
      </c>
      <c r="G3110" s="77">
        <v>3</v>
      </c>
      <c r="H3110" s="80">
        <f t="shared" si="192"/>
        <v>50.247387303040604</v>
      </c>
      <c r="I3110" s="80">
        <f t="shared" si="193"/>
        <v>559.67238532012834</v>
      </c>
      <c r="K3110" s="80">
        <f t="shared" si="194"/>
        <v>559.67238532012834</v>
      </c>
      <c r="L3110" s="80">
        <f t="shared" si="195"/>
        <v>559.67238532012834</v>
      </c>
    </row>
    <row r="3111" spans="1:12" x14ac:dyDescent="0.8">
      <c r="A3111" s="74">
        <v>3110</v>
      </c>
      <c r="B3111" s="75">
        <v>527235.18639730057</v>
      </c>
      <c r="C3111" s="76">
        <v>24.78781886377179</v>
      </c>
      <c r="D3111" s="76">
        <v>31.382424714745905</v>
      </c>
      <c r="E3111" s="76">
        <v>582.54574751785799</v>
      </c>
      <c r="F3111" s="76">
        <v>48.862611853343239</v>
      </c>
      <c r="G3111" s="77">
        <v>2</v>
      </c>
      <c r="H3111" s="80">
        <f t="shared" si="192"/>
        <v>24.78781886377179</v>
      </c>
      <c r="I3111" s="80">
        <f t="shared" si="193"/>
        <v>1000</v>
      </c>
      <c r="K3111" s="80">
        <f t="shared" si="194"/>
        <v>0</v>
      </c>
      <c r="L3111" s="80" t="str">
        <f t="shared" si="195"/>
        <v/>
      </c>
    </row>
    <row r="3112" spans="1:12" x14ac:dyDescent="0.8">
      <c r="A3112" s="74">
        <v>3111</v>
      </c>
      <c r="B3112" s="75">
        <v>216401.82003475889</v>
      </c>
      <c r="C3112" s="76">
        <v>38.573591028127055</v>
      </c>
      <c r="D3112" s="76">
        <v>26.058849095542143</v>
      </c>
      <c r="E3112" s="76">
        <v>556.22044894929593</v>
      </c>
      <c r="F3112" s="76">
        <v>42.782281062356745</v>
      </c>
      <c r="G3112" s="77">
        <v>2</v>
      </c>
      <c r="H3112" s="80">
        <f t="shared" si="192"/>
        <v>38.573591028127055</v>
      </c>
      <c r="I3112" s="80">
        <f t="shared" si="193"/>
        <v>1000</v>
      </c>
      <c r="K3112" s="80">
        <f t="shared" si="194"/>
        <v>0</v>
      </c>
      <c r="L3112" s="80" t="str">
        <f t="shared" si="195"/>
        <v/>
      </c>
    </row>
    <row r="3113" spans="1:12" x14ac:dyDescent="0.8">
      <c r="A3113" s="74">
        <v>3112</v>
      </c>
      <c r="B3113" s="75">
        <v>131304.92770815967</v>
      </c>
      <c r="C3113" s="76">
        <v>40.597088954452673</v>
      </c>
      <c r="D3113" s="76">
        <v>26.094696686556183</v>
      </c>
      <c r="E3113" s="76">
        <v>428.39434845493201</v>
      </c>
      <c r="F3113" s="76">
        <v>43.386365612373162</v>
      </c>
      <c r="G3113" s="77">
        <v>2</v>
      </c>
      <c r="H3113" s="80">
        <f t="shared" si="192"/>
        <v>40.597088954452673</v>
      </c>
      <c r="I3113" s="80">
        <f t="shared" si="193"/>
        <v>1000</v>
      </c>
      <c r="K3113" s="80">
        <f t="shared" si="194"/>
        <v>0</v>
      </c>
      <c r="L3113" s="80" t="str">
        <f t="shared" si="195"/>
        <v/>
      </c>
    </row>
    <row r="3114" spans="1:12" x14ac:dyDescent="0.8">
      <c r="A3114" s="74">
        <v>3113</v>
      </c>
      <c r="B3114" s="75">
        <v>386770.29591811961</v>
      </c>
      <c r="C3114" s="76">
        <v>38.877125146674544</v>
      </c>
      <c r="D3114" s="76">
        <v>29.178531640534935</v>
      </c>
      <c r="E3114" s="76">
        <v>560.16512984155031</v>
      </c>
      <c r="F3114" s="76">
        <v>46.054741554608768</v>
      </c>
      <c r="G3114" s="77">
        <v>1</v>
      </c>
      <c r="H3114" s="80">
        <f t="shared" si="192"/>
        <v>29.178531640534935</v>
      </c>
      <c r="I3114" s="80">
        <f t="shared" si="193"/>
        <v>1000</v>
      </c>
      <c r="K3114" s="80">
        <f t="shared" si="194"/>
        <v>0</v>
      </c>
      <c r="L3114" s="80" t="str">
        <f t="shared" si="195"/>
        <v/>
      </c>
    </row>
    <row r="3115" spans="1:12" x14ac:dyDescent="0.8">
      <c r="A3115" s="74">
        <v>3114</v>
      </c>
      <c r="B3115" s="75">
        <v>330358.10390978772</v>
      </c>
      <c r="C3115" s="76">
        <v>26.726061717803439</v>
      </c>
      <c r="D3115" s="76">
        <v>31.685271185024106</v>
      </c>
      <c r="E3115" s="76">
        <v>657.43658366966406</v>
      </c>
      <c r="F3115" s="76">
        <v>38.465620137343947</v>
      </c>
      <c r="G3115" s="77">
        <v>1</v>
      </c>
      <c r="H3115" s="80">
        <f t="shared" si="192"/>
        <v>31.685271185024106</v>
      </c>
      <c r="I3115" s="80">
        <f t="shared" si="193"/>
        <v>1000</v>
      </c>
      <c r="K3115" s="80">
        <f t="shared" si="194"/>
        <v>0</v>
      </c>
      <c r="L3115" s="80" t="str">
        <f t="shared" si="195"/>
        <v/>
      </c>
    </row>
    <row r="3116" spans="1:12" x14ac:dyDescent="0.8">
      <c r="A3116" s="74">
        <v>3115</v>
      </c>
      <c r="B3116" s="75">
        <v>504314.40953079425</v>
      </c>
      <c r="C3116" s="76">
        <v>28.226715190802327</v>
      </c>
      <c r="D3116" s="76">
        <v>31.148436345215522</v>
      </c>
      <c r="E3116" s="76">
        <v>779.00603371197644</v>
      </c>
      <c r="F3116" s="76">
        <v>46.529162230633126</v>
      </c>
      <c r="G3116" s="77">
        <v>2</v>
      </c>
      <c r="H3116" s="80">
        <f t="shared" si="192"/>
        <v>28.226715190802327</v>
      </c>
      <c r="I3116" s="80">
        <f t="shared" si="193"/>
        <v>1000</v>
      </c>
      <c r="K3116" s="80">
        <f t="shared" si="194"/>
        <v>0</v>
      </c>
      <c r="L3116" s="80" t="str">
        <f t="shared" si="195"/>
        <v/>
      </c>
    </row>
    <row r="3117" spans="1:12" x14ac:dyDescent="0.8">
      <c r="A3117" s="74">
        <v>3116</v>
      </c>
      <c r="B3117" s="75">
        <v>227342.47034948436</v>
      </c>
      <c r="C3117" s="76">
        <v>39.807558601595545</v>
      </c>
      <c r="D3117" s="76">
        <v>29.664521853390742</v>
      </c>
      <c r="E3117" s="76">
        <v>676.7917553312418</v>
      </c>
      <c r="F3117" s="76">
        <v>38.898308128841265</v>
      </c>
      <c r="G3117" s="77">
        <v>2</v>
      </c>
      <c r="H3117" s="80">
        <f t="shared" si="192"/>
        <v>39.807558601595545</v>
      </c>
      <c r="I3117" s="80">
        <f t="shared" si="193"/>
        <v>1000</v>
      </c>
      <c r="K3117" s="80">
        <f t="shared" si="194"/>
        <v>0</v>
      </c>
      <c r="L3117" s="80" t="str">
        <f t="shared" si="195"/>
        <v/>
      </c>
    </row>
    <row r="3118" spans="1:12" x14ac:dyDescent="0.8">
      <c r="A3118" s="74">
        <v>3117</v>
      </c>
      <c r="B3118" s="75">
        <v>92099.672229001997</v>
      </c>
      <c r="C3118" s="76">
        <v>43.536970427840757</v>
      </c>
      <c r="D3118" s="76">
        <v>26.306365590158389</v>
      </c>
      <c r="E3118" s="76">
        <v>464.81269530927108</v>
      </c>
      <c r="F3118" s="76">
        <v>55.402601783815413</v>
      </c>
      <c r="G3118" s="77">
        <v>2</v>
      </c>
      <c r="H3118" s="80">
        <f t="shared" si="192"/>
        <v>43.536970427840757</v>
      </c>
      <c r="I3118" s="80">
        <f t="shared" si="193"/>
        <v>1000</v>
      </c>
      <c r="K3118" s="80">
        <f t="shared" si="194"/>
        <v>0</v>
      </c>
      <c r="L3118" s="80" t="str">
        <f t="shared" si="195"/>
        <v/>
      </c>
    </row>
    <row r="3119" spans="1:12" x14ac:dyDescent="0.8">
      <c r="A3119" s="74">
        <v>3118</v>
      </c>
      <c r="B3119" s="75">
        <v>-147527.18136926671</v>
      </c>
      <c r="C3119" s="76">
        <v>37.400491918080448</v>
      </c>
      <c r="D3119" s="76">
        <v>27.636527283368423</v>
      </c>
      <c r="E3119" s="76">
        <v>579.74040796024815</v>
      </c>
      <c r="F3119" s="76">
        <v>42.232542002135908</v>
      </c>
      <c r="G3119" s="77">
        <v>3</v>
      </c>
      <c r="H3119" s="80">
        <f t="shared" si="192"/>
        <v>42.232542002135908</v>
      </c>
      <c r="I3119" s="80">
        <f t="shared" si="193"/>
        <v>579.74040796024815</v>
      </c>
      <c r="K3119" s="80">
        <f t="shared" si="194"/>
        <v>579.74040796024815</v>
      </c>
      <c r="L3119" s="80">
        <f t="shared" si="195"/>
        <v>579.74040796024815</v>
      </c>
    </row>
    <row r="3120" spans="1:12" x14ac:dyDescent="0.8">
      <c r="A3120" s="74">
        <v>3119</v>
      </c>
      <c r="B3120" s="75">
        <v>158802.26238564518</v>
      </c>
      <c r="C3120" s="76">
        <v>39.198855168884421</v>
      </c>
      <c r="D3120" s="76">
        <v>31.025243800775741</v>
      </c>
      <c r="E3120" s="76">
        <v>430.61410029482244</v>
      </c>
      <c r="F3120" s="76">
        <v>44.483318950588185</v>
      </c>
      <c r="G3120" s="77">
        <v>2</v>
      </c>
      <c r="H3120" s="80">
        <f t="shared" si="192"/>
        <v>39.198855168884421</v>
      </c>
      <c r="I3120" s="80">
        <f t="shared" si="193"/>
        <v>1000</v>
      </c>
      <c r="K3120" s="80">
        <f t="shared" si="194"/>
        <v>0</v>
      </c>
      <c r="L3120" s="80" t="str">
        <f t="shared" si="195"/>
        <v/>
      </c>
    </row>
    <row r="3121" spans="1:12" x14ac:dyDescent="0.8">
      <c r="A3121" s="74">
        <v>3120</v>
      </c>
      <c r="B3121" s="75">
        <v>114738.46016067732</v>
      </c>
      <c r="C3121" s="76">
        <v>41.861707064600331</v>
      </c>
      <c r="D3121" s="76">
        <v>23.807837404975903</v>
      </c>
      <c r="E3121" s="76">
        <v>448.72880104501564</v>
      </c>
      <c r="F3121" s="76">
        <v>39.143837555951322</v>
      </c>
      <c r="G3121" s="77">
        <v>2</v>
      </c>
      <c r="H3121" s="80">
        <f t="shared" si="192"/>
        <v>41.861707064600331</v>
      </c>
      <c r="I3121" s="80">
        <f t="shared" si="193"/>
        <v>1000</v>
      </c>
      <c r="K3121" s="80">
        <f t="shared" si="194"/>
        <v>0</v>
      </c>
      <c r="L3121" s="80" t="str">
        <f t="shared" si="195"/>
        <v/>
      </c>
    </row>
    <row r="3122" spans="1:12" x14ac:dyDescent="0.8">
      <c r="A3122" s="74">
        <v>3121</v>
      </c>
      <c r="B3122" s="75">
        <v>372414.28273484926</v>
      </c>
      <c r="C3122" s="76">
        <v>26.162556340720194</v>
      </c>
      <c r="D3122" s="76">
        <v>32.378735375638094</v>
      </c>
      <c r="E3122" s="76">
        <v>656.99711074337029</v>
      </c>
      <c r="F3122" s="76">
        <v>32.075646947939042</v>
      </c>
      <c r="G3122" s="77">
        <v>1</v>
      </c>
      <c r="H3122" s="80">
        <f t="shared" si="192"/>
        <v>32.378735375638094</v>
      </c>
      <c r="I3122" s="80">
        <f t="shared" si="193"/>
        <v>1000</v>
      </c>
      <c r="K3122" s="80">
        <f t="shared" si="194"/>
        <v>0</v>
      </c>
      <c r="L3122" s="80" t="str">
        <f t="shared" si="195"/>
        <v/>
      </c>
    </row>
    <row r="3123" spans="1:12" x14ac:dyDescent="0.8">
      <c r="A3123" s="74">
        <v>3122</v>
      </c>
      <c r="B3123" s="75">
        <v>402926.07639385061</v>
      </c>
      <c r="C3123" s="76">
        <v>31.667692312555538</v>
      </c>
      <c r="D3123" s="76">
        <v>28.314471481699201</v>
      </c>
      <c r="E3123" s="76">
        <v>548.41516325946645</v>
      </c>
      <c r="F3123" s="76">
        <v>44.019193748427213</v>
      </c>
      <c r="G3123" s="77">
        <v>2</v>
      </c>
      <c r="H3123" s="80">
        <f t="shared" si="192"/>
        <v>31.667692312555538</v>
      </c>
      <c r="I3123" s="80">
        <f t="shared" si="193"/>
        <v>1000</v>
      </c>
      <c r="K3123" s="80">
        <f t="shared" si="194"/>
        <v>0</v>
      </c>
      <c r="L3123" s="80" t="str">
        <f t="shared" si="195"/>
        <v/>
      </c>
    </row>
    <row r="3124" spans="1:12" x14ac:dyDescent="0.8">
      <c r="A3124" s="74">
        <v>3123</v>
      </c>
      <c r="B3124" s="75">
        <v>-16388.514394307276</v>
      </c>
      <c r="C3124" s="76">
        <v>30.137771685509797</v>
      </c>
      <c r="D3124" s="76">
        <v>27.850322745418026</v>
      </c>
      <c r="E3124" s="76">
        <v>505.53049612800243</v>
      </c>
      <c r="F3124" s="76">
        <v>35.754449455998333</v>
      </c>
      <c r="G3124" s="77">
        <v>3</v>
      </c>
      <c r="H3124" s="80">
        <f t="shared" si="192"/>
        <v>35.754449455998333</v>
      </c>
      <c r="I3124" s="80">
        <f t="shared" si="193"/>
        <v>505.53049612800243</v>
      </c>
      <c r="K3124" s="80">
        <f t="shared" si="194"/>
        <v>505.53049612800243</v>
      </c>
      <c r="L3124" s="80">
        <f t="shared" si="195"/>
        <v>505.53049612800243</v>
      </c>
    </row>
    <row r="3125" spans="1:12" x14ac:dyDescent="0.8">
      <c r="A3125" s="74">
        <v>3124</v>
      </c>
      <c r="B3125" s="75">
        <v>690662.48575184937</v>
      </c>
      <c r="C3125" s="76">
        <v>33.675726454030681</v>
      </c>
      <c r="D3125" s="76">
        <v>28.362993517145846</v>
      </c>
      <c r="E3125" s="76">
        <v>571.7607722790824</v>
      </c>
      <c r="F3125" s="76">
        <v>32.994717805961777</v>
      </c>
      <c r="G3125" s="77">
        <v>1</v>
      </c>
      <c r="H3125" s="80">
        <f t="shared" si="192"/>
        <v>28.362993517145846</v>
      </c>
      <c r="I3125" s="80">
        <f t="shared" si="193"/>
        <v>1000</v>
      </c>
      <c r="K3125" s="80">
        <f t="shared" si="194"/>
        <v>0</v>
      </c>
      <c r="L3125" s="80" t="str">
        <f t="shared" si="195"/>
        <v/>
      </c>
    </row>
    <row r="3126" spans="1:12" x14ac:dyDescent="0.8">
      <c r="A3126" s="74">
        <v>3125</v>
      </c>
      <c r="B3126" s="75">
        <v>219960.91672032559</v>
      </c>
      <c r="C3126" s="76">
        <v>22.005466292018838</v>
      </c>
      <c r="D3126" s="76">
        <v>29.033985234009677</v>
      </c>
      <c r="E3126" s="76">
        <v>640.02004704764977</v>
      </c>
      <c r="F3126" s="76">
        <v>40.54940022640406</v>
      </c>
      <c r="G3126" s="77">
        <v>2</v>
      </c>
      <c r="H3126" s="80">
        <f t="shared" si="192"/>
        <v>22.005466292018838</v>
      </c>
      <c r="I3126" s="80">
        <f t="shared" si="193"/>
        <v>1000</v>
      </c>
      <c r="K3126" s="80">
        <f t="shared" si="194"/>
        <v>0</v>
      </c>
      <c r="L3126" s="80" t="str">
        <f t="shared" si="195"/>
        <v/>
      </c>
    </row>
    <row r="3127" spans="1:12" x14ac:dyDescent="0.8">
      <c r="A3127" s="74">
        <v>3126</v>
      </c>
      <c r="B3127" s="75">
        <v>357553.04742023023</v>
      </c>
      <c r="C3127" s="76">
        <v>29.507750672966019</v>
      </c>
      <c r="D3127" s="76">
        <v>26.042162769271432</v>
      </c>
      <c r="E3127" s="76">
        <v>566.3017881547745</v>
      </c>
      <c r="F3127" s="76">
        <v>47.562747535341238</v>
      </c>
      <c r="G3127" s="77">
        <v>2</v>
      </c>
      <c r="H3127" s="80">
        <f t="shared" si="192"/>
        <v>29.507750672966019</v>
      </c>
      <c r="I3127" s="80">
        <f t="shared" si="193"/>
        <v>1000</v>
      </c>
      <c r="K3127" s="80">
        <f t="shared" si="194"/>
        <v>0</v>
      </c>
      <c r="L3127" s="80" t="str">
        <f t="shared" si="195"/>
        <v/>
      </c>
    </row>
    <row r="3128" spans="1:12" x14ac:dyDescent="0.8">
      <c r="A3128" s="74">
        <v>3127</v>
      </c>
      <c r="B3128" s="75">
        <v>218654.56241033855</v>
      </c>
      <c r="C3128" s="76">
        <v>35.732018553266329</v>
      </c>
      <c r="D3128" s="76">
        <v>24.419936153512772</v>
      </c>
      <c r="E3128" s="76">
        <v>683.71242186670156</v>
      </c>
      <c r="F3128" s="76">
        <v>37.721527125966553</v>
      </c>
      <c r="G3128" s="77">
        <v>2</v>
      </c>
      <c r="H3128" s="80">
        <f t="shared" si="192"/>
        <v>35.732018553266329</v>
      </c>
      <c r="I3128" s="80">
        <f t="shared" si="193"/>
        <v>1000</v>
      </c>
      <c r="K3128" s="80">
        <f t="shared" si="194"/>
        <v>0</v>
      </c>
      <c r="L3128" s="80" t="str">
        <f t="shared" si="195"/>
        <v/>
      </c>
    </row>
    <row r="3129" spans="1:12" x14ac:dyDescent="0.8">
      <c r="A3129" s="74">
        <v>3128</v>
      </c>
      <c r="B3129" s="75">
        <v>567828.60933000734</v>
      </c>
      <c r="C3129" s="76">
        <v>38.114784612487909</v>
      </c>
      <c r="D3129" s="76">
        <v>26.613182245667083</v>
      </c>
      <c r="E3129" s="76">
        <v>554.77050924108653</v>
      </c>
      <c r="F3129" s="76">
        <v>43.941957748468425</v>
      </c>
      <c r="G3129" s="77">
        <v>1</v>
      </c>
      <c r="H3129" s="80">
        <f t="shared" si="192"/>
        <v>26.613182245667083</v>
      </c>
      <c r="I3129" s="80">
        <f t="shared" si="193"/>
        <v>1000</v>
      </c>
      <c r="K3129" s="80">
        <f t="shared" si="194"/>
        <v>0</v>
      </c>
      <c r="L3129" s="80" t="str">
        <f t="shared" si="195"/>
        <v/>
      </c>
    </row>
    <row r="3130" spans="1:12" x14ac:dyDescent="0.8">
      <c r="A3130" s="74">
        <v>3129</v>
      </c>
      <c r="B3130" s="75">
        <v>-52129.927094440209</v>
      </c>
      <c r="C3130" s="76">
        <v>41.741090500047093</v>
      </c>
      <c r="D3130" s="76">
        <v>22.131252679818306</v>
      </c>
      <c r="E3130" s="76">
        <v>569.81842664430269</v>
      </c>
      <c r="F3130" s="76">
        <v>37.092101967469844</v>
      </c>
      <c r="G3130" s="77">
        <v>3</v>
      </c>
      <c r="H3130" s="80">
        <f t="shared" si="192"/>
        <v>37.092101967469844</v>
      </c>
      <c r="I3130" s="80">
        <f t="shared" si="193"/>
        <v>569.81842664430269</v>
      </c>
      <c r="K3130" s="80">
        <f t="shared" si="194"/>
        <v>569.81842664430269</v>
      </c>
      <c r="L3130" s="80">
        <f t="shared" si="195"/>
        <v>569.81842664430269</v>
      </c>
    </row>
    <row r="3131" spans="1:12" x14ac:dyDescent="0.8">
      <c r="A3131" s="74">
        <v>3130</v>
      </c>
      <c r="B3131" s="75">
        <v>-64364.679866568884</v>
      </c>
      <c r="C3131" s="76">
        <v>46.728430152096081</v>
      </c>
      <c r="D3131" s="76">
        <v>27.813596147057559</v>
      </c>
      <c r="E3131" s="76">
        <v>481.9372159463943</v>
      </c>
      <c r="F3131" s="76">
        <v>34.692857312066799</v>
      </c>
      <c r="G3131" s="77">
        <v>2</v>
      </c>
      <c r="H3131" s="80">
        <f t="shared" si="192"/>
        <v>46.728430152096081</v>
      </c>
      <c r="I3131" s="80">
        <f t="shared" si="193"/>
        <v>1000</v>
      </c>
      <c r="K3131" s="80">
        <f t="shared" si="194"/>
        <v>0</v>
      </c>
      <c r="L3131" s="80" t="str">
        <f t="shared" si="195"/>
        <v/>
      </c>
    </row>
    <row r="3132" spans="1:12" x14ac:dyDescent="0.8">
      <c r="A3132" s="74">
        <v>3131</v>
      </c>
      <c r="B3132" s="75">
        <v>-175203.91316041723</v>
      </c>
      <c r="C3132" s="76">
        <v>37.399832234135786</v>
      </c>
      <c r="D3132" s="76">
        <v>32.472561353228649</v>
      </c>
      <c r="E3132" s="76">
        <v>565.47021630842494</v>
      </c>
      <c r="F3132" s="76">
        <v>42.230069799493997</v>
      </c>
      <c r="G3132" s="77">
        <v>3</v>
      </c>
      <c r="H3132" s="80">
        <f t="shared" si="192"/>
        <v>42.230069799493997</v>
      </c>
      <c r="I3132" s="80">
        <f t="shared" si="193"/>
        <v>565.47021630842494</v>
      </c>
      <c r="K3132" s="80">
        <f t="shared" si="194"/>
        <v>565.47021630842494</v>
      </c>
      <c r="L3132" s="80">
        <f t="shared" si="195"/>
        <v>565.47021630842494</v>
      </c>
    </row>
    <row r="3133" spans="1:12" x14ac:dyDescent="0.8">
      <c r="A3133" s="74">
        <v>3132</v>
      </c>
      <c r="B3133" s="75">
        <v>486168.45333228516</v>
      </c>
      <c r="C3133" s="76">
        <v>29.610507446282291</v>
      </c>
      <c r="D3133" s="76">
        <v>23.698870389978779</v>
      </c>
      <c r="E3133" s="76">
        <v>543.9507198526785</v>
      </c>
      <c r="F3133" s="76">
        <v>43.677996980920284</v>
      </c>
      <c r="G3133" s="77">
        <v>2</v>
      </c>
      <c r="H3133" s="80">
        <f t="shared" si="192"/>
        <v>29.610507446282291</v>
      </c>
      <c r="I3133" s="80">
        <f t="shared" si="193"/>
        <v>1000</v>
      </c>
      <c r="K3133" s="80">
        <f t="shared" si="194"/>
        <v>0</v>
      </c>
      <c r="L3133" s="80" t="str">
        <f t="shared" si="195"/>
        <v/>
      </c>
    </row>
    <row r="3134" spans="1:12" x14ac:dyDescent="0.8">
      <c r="A3134" s="74">
        <v>3133</v>
      </c>
      <c r="B3134" s="75">
        <v>572446.81436376902</v>
      </c>
      <c r="C3134" s="76">
        <v>29.316677491929511</v>
      </c>
      <c r="D3134" s="76">
        <v>30.295162304450418</v>
      </c>
      <c r="E3134" s="76">
        <v>484.20881634514609</v>
      </c>
      <c r="F3134" s="76">
        <v>37.250879320772455</v>
      </c>
      <c r="G3134" s="77">
        <v>2</v>
      </c>
      <c r="H3134" s="80">
        <f t="shared" si="192"/>
        <v>29.316677491929511</v>
      </c>
      <c r="I3134" s="80">
        <f t="shared" si="193"/>
        <v>1000</v>
      </c>
      <c r="K3134" s="80">
        <f t="shared" si="194"/>
        <v>0</v>
      </c>
      <c r="L3134" s="80" t="str">
        <f t="shared" si="195"/>
        <v/>
      </c>
    </row>
    <row r="3135" spans="1:12" x14ac:dyDescent="0.8">
      <c r="A3135" s="74">
        <v>3134</v>
      </c>
      <c r="B3135" s="75">
        <v>504033.18258989812</v>
      </c>
      <c r="C3135" s="76">
        <v>29.444024330697651</v>
      </c>
      <c r="D3135" s="76">
        <v>29.115368326197867</v>
      </c>
      <c r="E3135" s="76">
        <v>594.53508798321036</v>
      </c>
      <c r="F3135" s="76">
        <v>46.179459037711645</v>
      </c>
      <c r="G3135" s="77">
        <v>2</v>
      </c>
      <c r="H3135" s="80">
        <f t="shared" si="192"/>
        <v>29.444024330697651</v>
      </c>
      <c r="I3135" s="80">
        <f t="shared" si="193"/>
        <v>1000</v>
      </c>
      <c r="K3135" s="80">
        <f t="shared" si="194"/>
        <v>0</v>
      </c>
      <c r="L3135" s="80" t="str">
        <f t="shared" si="195"/>
        <v/>
      </c>
    </row>
    <row r="3136" spans="1:12" x14ac:dyDescent="0.8">
      <c r="A3136" s="74">
        <v>3135</v>
      </c>
      <c r="B3136" s="75">
        <v>392645.44698638935</v>
      </c>
      <c r="C3136" s="76">
        <v>29.211978571056854</v>
      </c>
      <c r="D3136" s="76">
        <v>27.985674799777723</v>
      </c>
      <c r="E3136" s="76">
        <v>683.48469783216854</v>
      </c>
      <c r="F3136" s="76">
        <v>39.789368344153374</v>
      </c>
      <c r="G3136" s="77">
        <v>2</v>
      </c>
      <c r="H3136" s="80">
        <f t="shared" si="192"/>
        <v>29.211978571056854</v>
      </c>
      <c r="I3136" s="80">
        <f t="shared" si="193"/>
        <v>1000</v>
      </c>
      <c r="K3136" s="80">
        <f t="shared" si="194"/>
        <v>0</v>
      </c>
      <c r="L3136" s="80" t="str">
        <f t="shared" si="195"/>
        <v/>
      </c>
    </row>
    <row r="3137" spans="1:12" x14ac:dyDescent="0.8">
      <c r="A3137" s="74">
        <v>3136</v>
      </c>
      <c r="B3137" s="75">
        <v>169407.28776288219</v>
      </c>
      <c r="C3137" s="76">
        <v>34.365072897901555</v>
      </c>
      <c r="D3137" s="76">
        <v>28.752842686418475</v>
      </c>
      <c r="E3137" s="76">
        <v>459.08738531133008</v>
      </c>
      <c r="F3137" s="76">
        <v>42.551119999963717</v>
      </c>
      <c r="G3137" s="77">
        <v>2</v>
      </c>
      <c r="H3137" s="80">
        <f t="shared" si="192"/>
        <v>34.365072897901555</v>
      </c>
      <c r="I3137" s="80">
        <f t="shared" si="193"/>
        <v>1000</v>
      </c>
      <c r="K3137" s="80">
        <f t="shared" si="194"/>
        <v>0</v>
      </c>
      <c r="L3137" s="80" t="str">
        <f t="shared" si="195"/>
        <v/>
      </c>
    </row>
    <row r="3138" spans="1:12" x14ac:dyDescent="0.8">
      <c r="A3138" s="74">
        <v>3137</v>
      </c>
      <c r="B3138" s="75">
        <v>683943.68209319515</v>
      </c>
      <c r="C3138" s="76">
        <v>28.206905496862831</v>
      </c>
      <c r="D3138" s="76">
        <v>28.317336738376149</v>
      </c>
      <c r="E3138" s="76">
        <v>589.46528102228763</v>
      </c>
      <c r="F3138" s="76">
        <v>52.774927547244246</v>
      </c>
      <c r="G3138" s="77">
        <v>2</v>
      </c>
      <c r="H3138" s="80">
        <f t="shared" si="192"/>
        <v>28.206905496862831</v>
      </c>
      <c r="I3138" s="80">
        <f t="shared" si="193"/>
        <v>1000</v>
      </c>
      <c r="K3138" s="80">
        <f t="shared" si="194"/>
        <v>0</v>
      </c>
      <c r="L3138" s="80" t="str">
        <f t="shared" si="195"/>
        <v/>
      </c>
    </row>
    <row r="3139" spans="1:12" x14ac:dyDescent="0.8">
      <c r="A3139" s="74">
        <v>3138</v>
      </c>
      <c r="B3139" s="75">
        <v>305042.33410417731</v>
      </c>
      <c r="C3139" s="76">
        <v>32.006202603743581</v>
      </c>
      <c r="D3139" s="76">
        <v>26.239567197420079</v>
      </c>
      <c r="E3139" s="76">
        <v>629.42599450071566</v>
      </c>
      <c r="F3139" s="76">
        <v>34.913092345523964</v>
      </c>
      <c r="G3139" s="77">
        <v>2</v>
      </c>
      <c r="H3139" s="80">
        <f t="shared" ref="H3139:H3202" si="196">IF($G3139 = 1, $D3139, IF($G3139 = 2, $C3139, IF($G3139 = 3, $F3139)))</f>
        <v>32.006202603743581</v>
      </c>
      <c r="I3139" s="80">
        <f t="shared" ref="I3139:I3202" si="197">IF($G3139 = 1, 1000, IF($G3139 = 2, 1000, IF($G3139 = 3, $E3139)))</f>
        <v>1000</v>
      </c>
      <c r="K3139" s="80">
        <f t="shared" ref="K3139:K3202" si="198">IF($G3139 = 3, $E3139, 0)</f>
        <v>0</v>
      </c>
      <c r="L3139" s="80" t="str">
        <f t="shared" ref="L3139:L3202" si="199">IF($G3139 = 3, $E3139, "")</f>
        <v/>
      </c>
    </row>
    <row r="3140" spans="1:12" x14ac:dyDescent="0.8">
      <c r="A3140" s="74">
        <v>3139</v>
      </c>
      <c r="B3140" s="75">
        <v>215540.96686855145</v>
      </c>
      <c r="C3140" s="76">
        <v>39.715880073318715</v>
      </c>
      <c r="D3140" s="76">
        <v>26.913551607978153</v>
      </c>
      <c r="E3140" s="76">
        <v>571.26328850917378</v>
      </c>
      <c r="F3140" s="76">
        <v>39.817995523255192</v>
      </c>
      <c r="G3140" s="77">
        <v>2</v>
      </c>
      <c r="H3140" s="80">
        <f t="shared" si="196"/>
        <v>39.715880073318715</v>
      </c>
      <c r="I3140" s="80">
        <f t="shared" si="197"/>
        <v>1000</v>
      </c>
      <c r="K3140" s="80">
        <f t="shared" si="198"/>
        <v>0</v>
      </c>
      <c r="L3140" s="80" t="str">
        <f t="shared" si="199"/>
        <v/>
      </c>
    </row>
    <row r="3141" spans="1:12" x14ac:dyDescent="0.8">
      <c r="A3141" s="74">
        <v>3140</v>
      </c>
      <c r="B3141" s="75">
        <v>-184671.87143623969</v>
      </c>
      <c r="C3141" s="76">
        <v>31.91448724934807</v>
      </c>
      <c r="D3141" s="76">
        <v>28.779531969717052</v>
      </c>
      <c r="E3141" s="76">
        <v>501.32273810114145</v>
      </c>
      <c r="F3141" s="76">
        <v>42.443145755838174</v>
      </c>
      <c r="G3141" s="77">
        <v>3</v>
      </c>
      <c r="H3141" s="80">
        <f t="shared" si="196"/>
        <v>42.443145755838174</v>
      </c>
      <c r="I3141" s="80">
        <f t="shared" si="197"/>
        <v>501.32273810114145</v>
      </c>
      <c r="K3141" s="80">
        <f t="shared" si="198"/>
        <v>501.32273810114145</v>
      </c>
      <c r="L3141" s="80">
        <f t="shared" si="199"/>
        <v>501.32273810114145</v>
      </c>
    </row>
    <row r="3142" spans="1:12" x14ac:dyDescent="0.8">
      <c r="A3142" s="74">
        <v>3141</v>
      </c>
      <c r="B3142" s="75">
        <v>370836.41655633762</v>
      </c>
      <c r="C3142" s="76">
        <v>34.045809648366294</v>
      </c>
      <c r="D3142" s="76">
        <v>27.42240757896279</v>
      </c>
      <c r="E3142" s="76">
        <v>638.62045222932215</v>
      </c>
      <c r="F3142" s="76">
        <v>51.837556756088219</v>
      </c>
      <c r="G3142" s="77">
        <v>2</v>
      </c>
      <c r="H3142" s="80">
        <f t="shared" si="196"/>
        <v>34.045809648366294</v>
      </c>
      <c r="I3142" s="80">
        <f t="shared" si="197"/>
        <v>1000</v>
      </c>
      <c r="K3142" s="80">
        <f t="shared" si="198"/>
        <v>0</v>
      </c>
      <c r="L3142" s="80" t="str">
        <f t="shared" si="199"/>
        <v/>
      </c>
    </row>
    <row r="3143" spans="1:12" x14ac:dyDescent="0.8">
      <c r="A3143" s="74">
        <v>3142</v>
      </c>
      <c r="B3143" s="75">
        <v>604638.61234454182</v>
      </c>
      <c r="C3143" s="76">
        <v>24.48080512952361</v>
      </c>
      <c r="D3143" s="76">
        <v>24.304007324443024</v>
      </c>
      <c r="E3143" s="76">
        <v>512.50015888962253</v>
      </c>
      <c r="F3143" s="76">
        <v>40.136776772427716</v>
      </c>
      <c r="G3143" s="77">
        <v>2</v>
      </c>
      <c r="H3143" s="80">
        <f t="shared" si="196"/>
        <v>24.48080512952361</v>
      </c>
      <c r="I3143" s="80">
        <f t="shared" si="197"/>
        <v>1000</v>
      </c>
      <c r="K3143" s="80">
        <f t="shared" si="198"/>
        <v>0</v>
      </c>
      <c r="L3143" s="80" t="str">
        <f t="shared" si="199"/>
        <v/>
      </c>
    </row>
    <row r="3144" spans="1:12" x14ac:dyDescent="0.8">
      <c r="A3144" s="74">
        <v>3143</v>
      </c>
      <c r="B3144" s="75">
        <v>415978.25337386318</v>
      </c>
      <c r="C3144" s="76">
        <v>41.10985040520378</v>
      </c>
      <c r="D3144" s="76">
        <v>21.784758531907176</v>
      </c>
      <c r="E3144" s="76">
        <v>528.77635419948933</v>
      </c>
      <c r="F3144" s="76">
        <v>45.794332992164833</v>
      </c>
      <c r="G3144" s="77">
        <v>1</v>
      </c>
      <c r="H3144" s="80">
        <f t="shared" si="196"/>
        <v>21.784758531907176</v>
      </c>
      <c r="I3144" s="80">
        <f t="shared" si="197"/>
        <v>1000</v>
      </c>
      <c r="K3144" s="80">
        <f t="shared" si="198"/>
        <v>0</v>
      </c>
      <c r="L3144" s="80" t="str">
        <f t="shared" si="199"/>
        <v/>
      </c>
    </row>
    <row r="3145" spans="1:12" x14ac:dyDescent="0.8">
      <c r="A3145" s="74">
        <v>3144</v>
      </c>
      <c r="B3145" s="75">
        <v>622561.73970402707</v>
      </c>
      <c r="C3145" s="76">
        <v>33.825096964440576</v>
      </c>
      <c r="D3145" s="76">
        <v>23.859015562880376</v>
      </c>
      <c r="E3145" s="76">
        <v>471.02896653779749</v>
      </c>
      <c r="F3145" s="76">
        <v>39.77038774075713</v>
      </c>
      <c r="G3145" s="77">
        <v>1</v>
      </c>
      <c r="H3145" s="80">
        <f t="shared" si="196"/>
        <v>23.859015562880376</v>
      </c>
      <c r="I3145" s="80">
        <f t="shared" si="197"/>
        <v>1000</v>
      </c>
      <c r="K3145" s="80">
        <f t="shared" si="198"/>
        <v>0</v>
      </c>
      <c r="L3145" s="80" t="str">
        <f t="shared" si="199"/>
        <v/>
      </c>
    </row>
    <row r="3146" spans="1:12" x14ac:dyDescent="0.8">
      <c r="A3146" s="74">
        <v>3145</v>
      </c>
      <c r="B3146" s="75">
        <v>525171.61272945278</v>
      </c>
      <c r="C3146" s="76">
        <v>30.655139386759576</v>
      </c>
      <c r="D3146" s="76">
        <v>26.047434916724455</v>
      </c>
      <c r="E3146" s="76">
        <v>515.37917686140281</v>
      </c>
      <c r="F3146" s="76">
        <v>40.972864463780802</v>
      </c>
      <c r="G3146" s="77">
        <v>2</v>
      </c>
      <c r="H3146" s="80">
        <f t="shared" si="196"/>
        <v>30.655139386759576</v>
      </c>
      <c r="I3146" s="80">
        <f t="shared" si="197"/>
        <v>1000</v>
      </c>
      <c r="K3146" s="80">
        <f t="shared" si="198"/>
        <v>0</v>
      </c>
      <c r="L3146" s="80" t="str">
        <f t="shared" si="199"/>
        <v/>
      </c>
    </row>
    <row r="3147" spans="1:12" x14ac:dyDescent="0.8">
      <c r="A3147" s="74">
        <v>3146</v>
      </c>
      <c r="B3147" s="75">
        <v>-128050.22367269802</v>
      </c>
      <c r="C3147" s="76">
        <v>41.203216843630265</v>
      </c>
      <c r="D3147" s="76">
        <v>29.349840320463436</v>
      </c>
      <c r="E3147" s="76">
        <v>502.13680677083744</v>
      </c>
      <c r="F3147" s="76">
        <v>38.57538490026478</v>
      </c>
      <c r="G3147" s="77">
        <v>3</v>
      </c>
      <c r="H3147" s="80">
        <f t="shared" si="196"/>
        <v>38.57538490026478</v>
      </c>
      <c r="I3147" s="80">
        <f t="shared" si="197"/>
        <v>502.13680677083744</v>
      </c>
      <c r="K3147" s="80">
        <f t="shared" si="198"/>
        <v>502.13680677083744</v>
      </c>
      <c r="L3147" s="80">
        <f t="shared" si="199"/>
        <v>502.13680677083744</v>
      </c>
    </row>
    <row r="3148" spans="1:12" x14ac:dyDescent="0.8">
      <c r="A3148" s="74">
        <v>3147</v>
      </c>
      <c r="B3148" s="75">
        <v>502079.20958170528</v>
      </c>
      <c r="C3148" s="76">
        <v>31.43374996800442</v>
      </c>
      <c r="D3148" s="76">
        <v>29.856325800296883</v>
      </c>
      <c r="E3148" s="76">
        <v>503.33877655462743</v>
      </c>
      <c r="F3148" s="76">
        <v>43.147009781794466</v>
      </c>
      <c r="G3148" s="77">
        <v>2</v>
      </c>
      <c r="H3148" s="80">
        <f t="shared" si="196"/>
        <v>31.43374996800442</v>
      </c>
      <c r="I3148" s="80">
        <f t="shared" si="197"/>
        <v>1000</v>
      </c>
      <c r="K3148" s="80">
        <f t="shared" si="198"/>
        <v>0</v>
      </c>
      <c r="L3148" s="80" t="str">
        <f t="shared" si="199"/>
        <v/>
      </c>
    </row>
    <row r="3149" spans="1:12" x14ac:dyDescent="0.8">
      <c r="A3149" s="74">
        <v>3148</v>
      </c>
      <c r="B3149" s="75">
        <v>240269.46431852668</v>
      </c>
      <c r="C3149" s="76">
        <v>38.516861733103539</v>
      </c>
      <c r="D3149" s="76">
        <v>23.084503009896959</v>
      </c>
      <c r="E3149" s="76">
        <v>567.37289000049668</v>
      </c>
      <c r="F3149" s="76">
        <v>46.65364772876292</v>
      </c>
      <c r="G3149" s="77">
        <v>2</v>
      </c>
      <c r="H3149" s="80">
        <f t="shared" si="196"/>
        <v>38.516861733103539</v>
      </c>
      <c r="I3149" s="80">
        <f t="shared" si="197"/>
        <v>1000</v>
      </c>
      <c r="K3149" s="80">
        <f t="shared" si="198"/>
        <v>0</v>
      </c>
      <c r="L3149" s="80" t="str">
        <f t="shared" si="199"/>
        <v/>
      </c>
    </row>
    <row r="3150" spans="1:12" x14ac:dyDescent="0.8">
      <c r="A3150" s="74">
        <v>3149</v>
      </c>
      <c r="B3150" s="75">
        <v>552019.21670649294</v>
      </c>
      <c r="C3150" s="76">
        <v>25.439514222865309</v>
      </c>
      <c r="D3150" s="76">
        <v>34.425652716901105</v>
      </c>
      <c r="E3150" s="76">
        <v>564.64907407313478</v>
      </c>
      <c r="F3150" s="76">
        <v>34.589630457436542</v>
      </c>
      <c r="G3150" s="77">
        <v>2</v>
      </c>
      <c r="H3150" s="80">
        <f t="shared" si="196"/>
        <v>25.439514222865309</v>
      </c>
      <c r="I3150" s="80">
        <f t="shared" si="197"/>
        <v>1000</v>
      </c>
      <c r="K3150" s="80">
        <f t="shared" si="198"/>
        <v>0</v>
      </c>
      <c r="L3150" s="80" t="str">
        <f t="shared" si="199"/>
        <v/>
      </c>
    </row>
    <row r="3151" spans="1:12" x14ac:dyDescent="0.8">
      <c r="A3151" s="74">
        <v>3150</v>
      </c>
      <c r="B3151" s="75">
        <v>241109.27045340301</v>
      </c>
      <c r="C3151" s="76">
        <v>38.47912001697798</v>
      </c>
      <c r="D3151" s="76">
        <v>27.946650085959956</v>
      </c>
      <c r="E3151" s="76">
        <v>429.23081453058467</v>
      </c>
      <c r="F3151" s="76">
        <v>35.142806931033377</v>
      </c>
      <c r="G3151" s="77">
        <v>2</v>
      </c>
      <c r="H3151" s="80">
        <f t="shared" si="196"/>
        <v>38.47912001697798</v>
      </c>
      <c r="I3151" s="80">
        <f t="shared" si="197"/>
        <v>1000</v>
      </c>
      <c r="K3151" s="80">
        <f t="shared" si="198"/>
        <v>0</v>
      </c>
      <c r="L3151" s="80" t="str">
        <f t="shared" si="199"/>
        <v/>
      </c>
    </row>
    <row r="3152" spans="1:12" x14ac:dyDescent="0.8">
      <c r="A3152" s="74">
        <v>3151</v>
      </c>
      <c r="B3152" s="75">
        <v>604982.27520765271</v>
      </c>
      <c r="C3152" s="76">
        <v>41.282735694292036</v>
      </c>
      <c r="D3152" s="76">
        <v>27.127643954752756</v>
      </c>
      <c r="E3152" s="76">
        <v>613.88293480684024</v>
      </c>
      <c r="F3152" s="76">
        <v>41.217196909015328</v>
      </c>
      <c r="G3152" s="77">
        <v>1</v>
      </c>
      <c r="H3152" s="80">
        <f t="shared" si="196"/>
        <v>27.127643954752756</v>
      </c>
      <c r="I3152" s="80">
        <f t="shared" si="197"/>
        <v>1000</v>
      </c>
      <c r="K3152" s="80">
        <f t="shared" si="198"/>
        <v>0</v>
      </c>
      <c r="L3152" s="80" t="str">
        <f t="shared" si="199"/>
        <v/>
      </c>
    </row>
    <row r="3153" spans="1:12" x14ac:dyDescent="0.8">
      <c r="A3153" s="74">
        <v>3152</v>
      </c>
      <c r="B3153" s="75">
        <v>413968.82399404678</v>
      </c>
      <c r="C3153" s="76">
        <v>35.084492234485026</v>
      </c>
      <c r="D3153" s="76">
        <v>25.020061929984962</v>
      </c>
      <c r="E3153" s="76">
        <v>677.21749843049884</v>
      </c>
      <c r="F3153" s="76">
        <v>43.34797800021984</v>
      </c>
      <c r="G3153" s="77">
        <v>1</v>
      </c>
      <c r="H3153" s="80">
        <f t="shared" si="196"/>
        <v>25.020061929984962</v>
      </c>
      <c r="I3153" s="80">
        <f t="shared" si="197"/>
        <v>1000</v>
      </c>
      <c r="K3153" s="80">
        <f t="shared" si="198"/>
        <v>0</v>
      </c>
      <c r="L3153" s="80" t="str">
        <f t="shared" si="199"/>
        <v/>
      </c>
    </row>
    <row r="3154" spans="1:12" x14ac:dyDescent="0.8">
      <c r="A3154" s="74">
        <v>3153</v>
      </c>
      <c r="B3154" s="75">
        <v>547028.00372666959</v>
      </c>
      <c r="C3154" s="76">
        <v>27.1869286013196</v>
      </c>
      <c r="D3154" s="76">
        <v>22.655004102284568</v>
      </c>
      <c r="E3154" s="76">
        <v>549.29559767362434</v>
      </c>
      <c r="F3154" s="76">
        <v>38.746753575379429</v>
      </c>
      <c r="G3154" s="77">
        <v>2</v>
      </c>
      <c r="H3154" s="80">
        <f t="shared" si="196"/>
        <v>27.1869286013196</v>
      </c>
      <c r="I3154" s="80">
        <f t="shared" si="197"/>
        <v>1000</v>
      </c>
      <c r="K3154" s="80">
        <f t="shared" si="198"/>
        <v>0</v>
      </c>
      <c r="L3154" s="80" t="str">
        <f t="shared" si="199"/>
        <v/>
      </c>
    </row>
    <row r="3155" spans="1:12" x14ac:dyDescent="0.8">
      <c r="A3155" s="74">
        <v>3154</v>
      </c>
      <c r="B3155" s="75">
        <v>125934.80548194842</v>
      </c>
      <c r="C3155" s="76">
        <v>42.726136248510166</v>
      </c>
      <c r="D3155" s="76">
        <v>30.807325240948554</v>
      </c>
      <c r="E3155" s="76">
        <v>657.57571652273714</v>
      </c>
      <c r="F3155" s="76">
        <v>40.153767411848435</v>
      </c>
      <c r="G3155" s="77">
        <v>2</v>
      </c>
      <c r="H3155" s="80">
        <f t="shared" si="196"/>
        <v>42.726136248510166</v>
      </c>
      <c r="I3155" s="80">
        <f t="shared" si="197"/>
        <v>1000</v>
      </c>
      <c r="K3155" s="80">
        <f t="shared" si="198"/>
        <v>0</v>
      </c>
      <c r="L3155" s="80" t="str">
        <f t="shared" si="199"/>
        <v/>
      </c>
    </row>
    <row r="3156" spans="1:12" x14ac:dyDescent="0.8">
      <c r="A3156" s="74">
        <v>3155</v>
      </c>
      <c r="B3156" s="75">
        <v>650370.53082054155</v>
      </c>
      <c r="C3156" s="76">
        <v>27.584741165694759</v>
      </c>
      <c r="D3156" s="76">
        <v>24.183286191861214</v>
      </c>
      <c r="E3156" s="76">
        <v>480.14059841618024</v>
      </c>
      <c r="F3156" s="76">
        <v>38.686945650623777</v>
      </c>
      <c r="G3156" s="77">
        <v>2</v>
      </c>
      <c r="H3156" s="80">
        <f t="shared" si="196"/>
        <v>27.584741165694759</v>
      </c>
      <c r="I3156" s="80">
        <f t="shared" si="197"/>
        <v>1000</v>
      </c>
      <c r="K3156" s="80">
        <f t="shared" si="198"/>
        <v>0</v>
      </c>
      <c r="L3156" s="80" t="str">
        <f t="shared" si="199"/>
        <v/>
      </c>
    </row>
    <row r="3157" spans="1:12" x14ac:dyDescent="0.8">
      <c r="A3157" s="74">
        <v>3156</v>
      </c>
      <c r="B3157" s="75">
        <v>741227.06116113067</v>
      </c>
      <c r="C3157" s="76">
        <v>40.813917679898033</v>
      </c>
      <c r="D3157" s="76">
        <v>27.522798146984361</v>
      </c>
      <c r="E3157" s="76">
        <v>481.1703556564687</v>
      </c>
      <c r="F3157" s="76">
        <v>41.203137517927424</v>
      </c>
      <c r="G3157" s="77">
        <v>1</v>
      </c>
      <c r="H3157" s="80">
        <f t="shared" si="196"/>
        <v>27.522798146984361</v>
      </c>
      <c r="I3157" s="80">
        <f t="shared" si="197"/>
        <v>1000</v>
      </c>
      <c r="K3157" s="80">
        <f t="shared" si="198"/>
        <v>0</v>
      </c>
      <c r="L3157" s="80" t="str">
        <f t="shared" si="199"/>
        <v/>
      </c>
    </row>
    <row r="3158" spans="1:12" x14ac:dyDescent="0.8">
      <c r="A3158" s="74">
        <v>3157</v>
      </c>
      <c r="B3158" s="75">
        <v>-94810.636921918951</v>
      </c>
      <c r="C3158" s="76">
        <v>29.358329389975928</v>
      </c>
      <c r="D3158" s="76">
        <v>27.531466881682981</v>
      </c>
      <c r="E3158" s="76">
        <v>522.74894309239608</v>
      </c>
      <c r="F3158" s="76">
        <v>39.256041900104933</v>
      </c>
      <c r="G3158" s="77">
        <v>3</v>
      </c>
      <c r="H3158" s="80">
        <f t="shared" si="196"/>
        <v>39.256041900104933</v>
      </c>
      <c r="I3158" s="80">
        <f t="shared" si="197"/>
        <v>522.74894309239608</v>
      </c>
      <c r="K3158" s="80">
        <f t="shared" si="198"/>
        <v>522.74894309239608</v>
      </c>
      <c r="L3158" s="80">
        <f t="shared" si="199"/>
        <v>522.74894309239608</v>
      </c>
    </row>
    <row r="3159" spans="1:12" x14ac:dyDescent="0.8">
      <c r="A3159" s="74">
        <v>3158</v>
      </c>
      <c r="B3159" s="75">
        <v>286658.94251393247</v>
      </c>
      <c r="C3159" s="76">
        <v>37.646410639445833</v>
      </c>
      <c r="D3159" s="76">
        <v>25.846819481278239</v>
      </c>
      <c r="E3159" s="76">
        <v>631.34022809627584</v>
      </c>
      <c r="F3159" s="76">
        <v>43.693664023616691</v>
      </c>
      <c r="G3159" s="77">
        <v>2</v>
      </c>
      <c r="H3159" s="80">
        <f t="shared" si="196"/>
        <v>37.646410639445833</v>
      </c>
      <c r="I3159" s="80">
        <f t="shared" si="197"/>
        <v>1000</v>
      </c>
      <c r="K3159" s="80">
        <f t="shared" si="198"/>
        <v>0</v>
      </c>
      <c r="L3159" s="80" t="str">
        <f t="shared" si="199"/>
        <v/>
      </c>
    </row>
    <row r="3160" spans="1:12" x14ac:dyDescent="0.8">
      <c r="A3160" s="74">
        <v>3159</v>
      </c>
      <c r="B3160" s="75">
        <v>704055.15589035139</v>
      </c>
      <c r="C3160" s="76">
        <v>43.631160746761246</v>
      </c>
      <c r="D3160" s="76">
        <v>24.666913369054662</v>
      </c>
      <c r="E3160" s="76">
        <v>633.54706861041939</v>
      </c>
      <c r="F3160" s="76">
        <v>46.957201619605527</v>
      </c>
      <c r="G3160" s="77">
        <v>1</v>
      </c>
      <c r="H3160" s="80">
        <f t="shared" si="196"/>
        <v>24.666913369054662</v>
      </c>
      <c r="I3160" s="80">
        <f t="shared" si="197"/>
        <v>1000</v>
      </c>
      <c r="K3160" s="80">
        <f t="shared" si="198"/>
        <v>0</v>
      </c>
      <c r="L3160" s="80" t="str">
        <f t="shared" si="199"/>
        <v/>
      </c>
    </row>
    <row r="3161" spans="1:12" x14ac:dyDescent="0.8">
      <c r="A3161" s="74">
        <v>3160</v>
      </c>
      <c r="B3161" s="75">
        <v>553095.75161690218</v>
      </c>
      <c r="C3161" s="76">
        <v>26.950000845667546</v>
      </c>
      <c r="D3161" s="76">
        <v>32.196064195224864</v>
      </c>
      <c r="E3161" s="76">
        <v>449.93122539021726</v>
      </c>
      <c r="F3161" s="76">
        <v>41.680605512993118</v>
      </c>
      <c r="G3161" s="77">
        <v>2</v>
      </c>
      <c r="H3161" s="80">
        <f t="shared" si="196"/>
        <v>26.950000845667546</v>
      </c>
      <c r="I3161" s="80">
        <f t="shared" si="197"/>
        <v>1000</v>
      </c>
      <c r="K3161" s="80">
        <f t="shared" si="198"/>
        <v>0</v>
      </c>
      <c r="L3161" s="80" t="str">
        <f t="shared" si="199"/>
        <v/>
      </c>
    </row>
    <row r="3162" spans="1:12" x14ac:dyDescent="0.8">
      <c r="A3162" s="74">
        <v>3161</v>
      </c>
      <c r="B3162" s="75">
        <v>263518.50159188895</v>
      </c>
      <c r="C3162" s="76">
        <v>40.642232464159726</v>
      </c>
      <c r="D3162" s="76">
        <v>32.642852527020857</v>
      </c>
      <c r="E3162" s="76">
        <v>426.60071240609</v>
      </c>
      <c r="F3162" s="76">
        <v>40.14200035633646</v>
      </c>
      <c r="G3162" s="77">
        <v>2</v>
      </c>
      <c r="H3162" s="80">
        <f t="shared" si="196"/>
        <v>40.642232464159726</v>
      </c>
      <c r="I3162" s="80">
        <f t="shared" si="197"/>
        <v>1000</v>
      </c>
      <c r="K3162" s="80">
        <f t="shared" si="198"/>
        <v>0</v>
      </c>
      <c r="L3162" s="80" t="str">
        <f t="shared" si="199"/>
        <v/>
      </c>
    </row>
    <row r="3163" spans="1:12" x14ac:dyDescent="0.8">
      <c r="A3163" s="74">
        <v>3162</v>
      </c>
      <c r="B3163" s="75">
        <v>354169.81166929589</v>
      </c>
      <c r="C3163" s="76">
        <v>29.839019031201573</v>
      </c>
      <c r="D3163" s="76">
        <v>28.800559323892141</v>
      </c>
      <c r="E3163" s="76">
        <v>633.69750631079978</v>
      </c>
      <c r="F3163" s="76">
        <v>42.975500590727854</v>
      </c>
      <c r="G3163" s="77">
        <v>2</v>
      </c>
      <c r="H3163" s="80">
        <f t="shared" si="196"/>
        <v>29.839019031201573</v>
      </c>
      <c r="I3163" s="80">
        <f t="shared" si="197"/>
        <v>1000</v>
      </c>
      <c r="K3163" s="80">
        <f t="shared" si="198"/>
        <v>0</v>
      </c>
      <c r="L3163" s="80" t="str">
        <f t="shared" si="199"/>
        <v/>
      </c>
    </row>
    <row r="3164" spans="1:12" x14ac:dyDescent="0.8">
      <c r="A3164" s="74">
        <v>3163</v>
      </c>
      <c r="B3164" s="75">
        <v>309135.26162752416</v>
      </c>
      <c r="C3164" s="76">
        <v>33.98996310238207</v>
      </c>
      <c r="D3164" s="76">
        <v>27.890959011315772</v>
      </c>
      <c r="E3164" s="76">
        <v>631.21278973768779</v>
      </c>
      <c r="F3164" s="76">
        <v>41.4529594727465</v>
      </c>
      <c r="G3164" s="77">
        <v>2</v>
      </c>
      <c r="H3164" s="80">
        <f t="shared" si="196"/>
        <v>33.98996310238207</v>
      </c>
      <c r="I3164" s="80">
        <f t="shared" si="197"/>
        <v>1000</v>
      </c>
      <c r="K3164" s="80">
        <f t="shared" si="198"/>
        <v>0</v>
      </c>
      <c r="L3164" s="80" t="str">
        <f t="shared" si="199"/>
        <v/>
      </c>
    </row>
    <row r="3165" spans="1:12" x14ac:dyDescent="0.8">
      <c r="A3165" s="74">
        <v>3164</v>
      </c>
      <c r="B3165" s="75">
        <v>60639.876284961822</v>
      </c>
      <c r="C3165" s="76">
        <v>30.424058675189507</v>
      </c>
      <c r="D3165" s="76">
        <v>27.735573769284073</v>
      </c>
      <c r="E3165" s="76">
        <v>635.19299170394675</v>
      </c>
      <c r="F3165" s="76">
        <v>37.142858143500831</v>
      </c>
      <c r="G3165" s="77">
        <v>3</v>
      </c>
      <c r="H3165" s="80">
        <f t="shared" si="196"/>
        <v>37.142858143500831</v>
      </c>
      <c r="I3165" s="80">
        <f t="shared" si="197"/>
        <v>635.19299170394675</v>
      </c>
      <c r="K3165" s="80">
        <f t="shared" si="198"/>
        <v>635.19299170394675</v>
      </c>
      <c r="L3165" s="80">
        <f t="shared" si="199"/>
        <v>635.19299170394675</v>
      </c>
    </row>
    <row r="3166" spans="1:12" x14ac:dyDescent="0.8">
      <c r="A3166" s="74">
        <v>3165</v>
      </c>
      <c r="B3166" s="75">
        <v>94807.548323591007</v>
      </c>
      <c r="C3166" s="76">
        <v>42.573104369152503</v>
      </c>
      <c r="D3166" s="76">
        <v>31.638742868151194</v>
      </c>
      <c r="E3166" s="76">
        <v>577.91249693886016</v>
      </c>
      <c r="F3166" s="76">
        <v>43.976141956489684</v>
      </c>
      <c r="G3166" s="77">
        <v>2</v>
      </c>
      <c r="H3166" s="80">
        <f t="shared" si="196"/>
        <v>42.573104369152503</v>
      </c>
      <c r="I3166" s="80">
        <f t="shared" si="197"/>
        <v>1000</v>
      </c>
      <c r="K3166" s="80">
        <f t="shared" si="198"/>
        <v>0</v>
      </c>
      <c r="L3166" s="80" t="str">
        <f t="shared" si="199"/>
        <v/>
      </c>
    </row>
    <row r="3167" spans="1:12" x14ac:dyDescent="0.8">
      <c r="A3167" s="74">
        <v>3166</v>
      </c>
      <c r="B3167" s="75">
        <v>500781.83738858392</v>
      </c>
      <c r="C3167" s="76">
        <v>38.27192583244311</v>
      </c>
      <c r="D3167" s="76">
        <v>30.588497157039729</v>
      </c>
      <c r="E3167" s="76">
        <v>445.85292874276871</v>
      </c>
      <c r="F3167" s="76">
        <v>43.707572297091048</v>
      </c>
      <c r="G3167" s="77">
        <v>1</v>
      </c>
      <c r="H3167" s="80">
        <f t="shared" si="196"/>
        <v>30.588497157039729</v>
      </c>
      <c r="I3167" s="80">
        <f t="shared" si="197"/>
        <v>1000</v>
      </c>
      <c r="K3167" s="80">
        <f t="shared" si="198"/>
        <v>0</v>
      </c>
      <c r="L3167" s="80" t="str">
        <f t="shared" si="199"/>
        <v/>
      </c>
    </row>
    <row r="3168" spans="1:12" x14ac:dyDescent="0.8">
      <c r="A3168" s="74">
        <v>3167</v>
      </c>
      <c r="B3168" s="75">
        <v>363260.98207539669</v>
      </c>
      <c r="C3168" s="76">
        <v>34.693165062436897</v>
      </c>
      <c r="D3168" s="76">
        <v>28.764914312748346</v>
      </c>
      <c r="E3168" s="76">
        <v>495.0031271479466</v>
      </c>
      <c r="F3168" s="76">
        <v>45.987611653574</v>
      </c>
      <c r="G3168" s="77">
        <v>2</v>
      </c>
      <c r="H3168" s="80">
        <f t="shared" si="196"/>
        <v>34.693165062436897</v>
      </c>
      <c r="I3168" s="80">
        <f t="shared" si="197"/>
        <v>1000</v>
      </c>
      <c r="K3168" s="80">
        <f t="shared" si="198"/>
        <v>0</v>
      </c>
      <c r="L3168" s="80" t="str">
        <f t="shared" si="199"/>
        <v/>
      </c>
    </row>
    <row r="3169" spans="1:12" x14ac:dyDescent="0.8">
      <c r="A3169" s="74">
        <v>3168</v>
      </c>
      <c r="B3169" s="75">
        <v>578408.66942451661</v>
      </c>
      <c r="C3169" s="76">
        <v>28.274840284082039</v>
      </c>
      <c r="D3169" s="76">
        <v>27.769329437008501</v>
      </c>
      <c r="E3169" s="76">
        <v>459.70867911051857</v>
      </c>
      <c r="F3169" s="76">
        <v>35.194060363314904</v>
      </c>
      <c r="G3169" s="77">
        <v>2</v>
      </c>
      <c r="H3169" s="80">
        <f t="shared" si="196"/>
        <v>28.274840284082039</v>
      </c>
      <c r="I3169" s="80">
        <f t="shared" si="197"/>
        <v>1000</v>
      </c>
      <c r="K3169" s="80">
        <f t="shared" si="198"/>
        <v>0</v>
      </c>
      <c r="L3169" s="80" t="str">
        <f t="shared" si="199"/>
        <v/>
      </c>
    </row>
    <row r="3170" spans="1:12" x14ac:dyDescent="0.8">
      <c r="A3170" s="74">
        <v>3169</v>
      </c>
      <c r="B3170" s="75">
        <v>425739.62772151269</v>
      </c>
      <c r="C3170" s="76">
        <v>29.631382710804392</v>
      </c>
      <c r="D3170" s="76">
        <v>27.994873616094761</v>
      </c>
      <c r="E3170" s="76">
        <v>502.85899829002886</v>
      </c>
      <c r="F3170" s="76">
        <v>44.51917299927004</v>
      </c>
      <c r="G3170" s="77">
        <v>2</v>
      </c>
      <c r="H3170" s="80">
        <f t="shared" si="196"/>
        <v>29.631382710804392</v>
      </c>
      <c r="I3170" s="80">
        <f t="shared" si="197"/>
        <v>1000</v>
      </c>
      <c r="K3170" s="80">
        <f t="shared" si="198"/>
        <v>0</v>
      </c>
      <c r="L3170" s="80" t="str">
        <f t="shared" si="199"/>
        <v/>
      </c>
    </row>
    <row r="3171" spans="1:12" x14ac:dyDescent="0.8">
      <c r="A3171" s="74">
        <v>3170</v>
      </c>
      <c r="B3171" s="75">
        <v>137642.24006927991</v>
      </c>
      <c r="C3171" s="76">
        <v>44.405028107272031</v>
      </c>
      <c r="D3171" s="76">
        <v>31.469725887247019</v>
      </c>
      <c r="E3171" s="76">
        <v>593.250076229461</v>
      </c>
      <c r="F3171" s="76">
        <v>40.290872080474529</v>
      </c>
      <c r="G3171" s="77">
        <v>2</v>
      </c>
      <c r="H3171" s="80">
        <f t="shared" si="196"/>
        <v>44.405028107272031</v>
      </c>
      <c r="I3171" s="80">
        <f t="shared" si="197"/>
        <v>1000</v>
      </c>
      <c r="K3171" s="80">
        <f t="shared" si="198"/>
        <v>0</v>
      </c>
      <c r="L3171" s="80" t="str">
        <f t="shared" si="199"/>
        <v/>
      </c>
    </row>
    <row r="3172" spans="1:12" x14ac:dyDescent="0.8">
      <c r="A3172" s="74">
        <v>3171</v>
      </c>
      <c r="B3172" s="75">
        <v>195946.78209664254</v>
      </c>
      <c r="C3172" s="76">
        <v>37.432873312761267</v>
      </c>
      <c r="D3172" s="76">
        <v>22.210180688570432</v>
      </c>
      <c r="E3172" s="76">
        <v>566.41295044104231</v>
      </c>
      <c r="F3172" s="76">
        <v>38.921506451340846</v>
      </c>
      <c r="G3172" s="77">
        <v>2</v>
      </c>
      <c r="H3172" s="80">
        <f t="shared" si="196"/>
        <v>37.432873312761267</v>
      </c>
      <c r="I3172" s="80">
        <f t="shared" si="197"/>
        <v>1000</v>
      </c>
      <c r="K3172" s="80">
        <f t="shared" si="198"/>
        <v>0</v>
      </c>
      <c r="L3172" s="80" t="str">
        <f t="shared" si="199"/>
        <v/>
      </c>
    </row>
    <row r="3173" spans="1:12" x14ac:dyDescent="0.8">
      <c r="A3173" s="74">
        <v>3172</v>
      </c>
      <c r="B3173" s="75">
        <v>138723.45895432495</v>
      </c>
      <c r="C3173" s="76">
        <v>40.33440969959662</v>
      </c>
      <c r="D3173" s="76">
        <v>29.862402108566524</v>
      </c>
      <c r="E3173" s="76">
        <v>612.45570895266917</v>
      </c>
      <c r="F3173" s="76">
        <v>37.28241206485346</v>
      </c>
      <c r="G3173" s="77">
        <v>2</v>
      </c>
      <c r="H3173" s="80">
        <f t="shared" si="196"/>
        <v>40.33440969959662</v>
      </c>
      <c r="I3173" s="80">
        <f t="shared" si="197"/>
        <v>1000</v>
      </c>
      <c r="K3173" s="80">
        <f t="shared" si="198"/>
        <v>0</v>
      </c>
      <c r="L3173" s="80" t="str">
        <f t="shared" si="199"/>
        <v/>
      </c>
    </row>
    <row r="3174" spans="1:12" x14ac:dyDescent="0.8">
      <c r="A3174" s="74">
        <v>3173</v>
      </c>
      <c r="B3174" s="75">
        <v>158420.05317771737</v>
      </c>
      <c r="C3174" s="76">
        <v>43.060253593861006</v>
      </c>
      <c r="D3174" s="76">
        <v>31.435728864958605</v>
      </c>
      <c r="E3174" s="76">
        <v>486.67189519949278</v>
      </c>
      <c r="F3174" s="76">
        <v>46.437908697441614</v>
      </c>
      <c r="G3174" s="77">
        <v>2</v>
      </c>
      <c r="H3174" s="80">
        <f t="shared" si="196"/>
        <v>43.060253593861006</v>
      </c>
      <c r="I3174" s="80">
        <f t="shared" si="197"/>
        <v>1000</v>
      </c>
      <c r="K3174" s="80">
        <f t="shared" si="198"/>
        <v>0</v>
      </c>
      <c r="L3174" s="80" t="str">
        <f t="shared" si="199"/>
        <v/>
      </c>
    </row>
    <row r="3175" spans="1:12" x14ac:dyDescent="0.8">
      <c r="A3175" s="74">
        <v>3174</v>
      </c>
      <c r="B3175" s="75">
        <v>394988.92648556037</v>
      </c>
      <c r="C3175" s="76">
        <v>35.22439028683867</v>
      </c>
      <c r="D3175" s="76">
        <v>28.371313227772145</v>
      </c>
      <c r="E3175" s="76">
        <v>502.50885102407506</v>
      </c>
      <c r="F3175" s="76">
        <v>52.985724516938909</v>
      </c>
      <c r="G3175" s="77">
        <v>2</v>
      </c>
      <c r="H3175" s="80">
        <f t="shared" si="196"/>
        <v>35.22439028683867</v>
      </c>
      <c r="I3175" s="80">
        <f t="shared" si="197"/>
        <v>1000</v>
      </c>
      <c r="K3175" s="80">
        <f t="shared" si="198"/>
        <v>0</v>
      </c>
      <c r="L3175" s="80" t="str">
        <f t="shared" si="199"/>
        <v/>
      </c>
    </row>
    <row r="3176" spans="1:12" x14ac:dyDescent="0.8">
      <c r="A3176" s="74">
        <v>3175</v>
      </c>
      <c r="B3176" s="75">
        <v>659869.70907734521</v>
      </c>
      <c r="C3176" s="76">
        <v>25.019812007390847</v>
      </c>
      <c r="D3176" s="76">
        <v>23.656695107992618</v>
      </c>
      <c r="E3176" s="76">
        <v>497.04534031309896</v>
      </c>
      <c r="F3176" s="76">
        <v>44.770619878580469</v>
      </c>
      <c r="G3176" s="77">
        <v>1</v>
      </c>
      <c r="H3176" s="80">
        <f t="shared" si="196"/>
        <v>23.656695107992618</v>
      </c>
      <c r="I3176" s="80">
        <f t="shared" si="197"/>
        <v>1000</v>
      </c>
      <c r="K3176" s="80">
        <f t="shared" si="198"/>
        <v>0</v>
      </c>
      <c r="L3176" s="80" t="str">
        <f t="shared" si="199"/>
        <v/>
      </c>
    </row>
    <row r="3177" spans="1:12" x14ac:dyDescent="0.8">
      <c r="A3177" s="74">
        <v>3176</v>
      </c>
      <c r="B3177" s="75">
        <v>354895.90442344779</v>
      </c>
      <c r="C3177" s="76">
        <v>31.473471704361963</v>
      </c>
      <c r="D3177" s="76">
        <v>29.551710201911632</v>
      </c>
      <c r="E3177" s="76">
        <v>530.17911326918772</v>
      </c>
      <c r="F3177" s="76">
        <v>37.069948670116531</v>
      </c>
      <c r="G3177" s="77">
        <v>2</v>
      </c>
      <c r="H3177" s="80">
        <f t="shared" si="196"/>
        <v>31.473471704361963</v>
      </c>
      <c r="I3177" s="80">
        <f t="shared" si="197"/>
        <v>1000</v>
      </c>
      <c r="K3177" s="80">
        <f t="shared" si="198"/>
        <v>0</v>
      </c>
      <c r="L3177" s="80" t="str">
        <f t="shared" si="199"/>
        <v/>
      </c>
    </row>
    <row r="3178" spans="1:12" x14ac:dyDescent="0.8">
      <c r="A3178" s="74">
        <v>3177</v>
      </c>
      <c r="B3178" s="75">
        <v>440407.24855391216</v>
      </c>
      <c r="C3178" s="76">
        <v>32.066607117859569</v>
      </c>
      <c r="D3178" s="76">
        <v>30.940038359413379</v>
      </c>
      <c r="E3178" s="76">
        <v>477.79095547643732</v>
      </c>
      <c r="F3178" s="76">
        <v>39.767288928504115</v>
      </c>
      <c r="G3178" s="77">
        <v>1</v>
      </c>
      <c r="H3178" s="80">
        <f t="shared" si="196"/>
        <v>30.940038359413379</v>
      </c>
      <c r="I3178" s="80">
        <f t="shared" si="197"/>
        <v>1000</v>
      </c>
      <c r="K3178" s="80">
        <f t="shared" si="198"/>
        <v>0</v>
      </c>
      <c r="L3178" s="80" t="str">
        <f t="shared" si="199"/>
        <v/>
      </c>
    </row>
    <row r="3179" spans="1:12" x14ac:dyDescent="0.8">
      <c r="A3179" s="74">
        <v>3178</v>
      </c>
      <c r="B3179" s="75">
        <v>-55557.452798971906</v>
      </c>
      <c r="C3179" s="76">
        <v>28.894368825416134</v>
      </c>
      <c r="D3179" s="76">
        <v>32.466517131848384</v>
      </c>
      <c r="E3179" s="76">
        <v>532.4698091620653</v>
      </c>
      <c r="F3179" s="76">
        <v>36.134445971422053</v>
      </c>
      <c r="G3179" s="77">
        <v>3</v>
      </c>
      <c r="H3179" s="80">
        <f t="shared" si="196"/>
        <v>36.134445971422053</v>
      </c>
      <c r="I3179" s="80">
        <f t="shared" si="197"/>
        <v>532.4698091620653</v>
      </c>
      <c r="K3179" s="80">
        <f t="shared" si="198"/>
        <v>532.4698091620653</v>
      </c>
      <c r="L3179" s="80">
        <f t="shared" si="199"/>
        <v>532.4698091620653</v>
      </c>
    </row>
    <row r="3180" spans="1:12" x14ac:dyDescent="0.8">
      <c r="A3180" s="74">
        <v>3179</v>
      </c>
      <c r="B3180" s="75">
        <v>-46924.871750523569</v>
      </c>
      <c r="C3180" s="76">
        <v>22.098562121598015</v>
      </c>
      <c r="D3180" s="76">
        <v>30.902000660322859</v>
      </c>
      <c r="E3180" s="76">
        <v>559.60855379682266</v>
      </c>
      <c r="F3180" s="76">
        <v>36.404626894095529</v>
      </c>
      <c r="G3180" s="77">
        <v>3</v>
      </c>
      <c r="H3180" s="80">
        <f t="shared" si="196"/>
        <v>36.404626894095529</v>
      </c>
      <c r="I3180" s="80">
        <f t="shared" si="197"/>
        <v>559.60855379682266</v>
      </c>
      <c r="K3180" s="80">
        <f t="shared" si="198"/>
        <v>559.60855379682266</v>
      </c>
      <c r="L3180" s="80">
        <f t="shared" si="199"/>
        <v>559.60855379682266</v>
      </c>
    </row>
    <row r="3181" spans="1:12" x14ac:dyDescent="0.8">
      <c r="A3181" s="74">
        <v>3180</v>
      </c>
      <c r="B3181" s="75">
        <v>125922.14890704351</v>
      </c>
      <c r="C3181" s="76">
        <v>35.67490179388794</v>
      </c>
      <c r="D3181" s="76">
        <v>32.814768772149243</v>
      </c>
      <c r="E3181" s="76">
        <v>505.53564386819045</v>
      </c>
      <c r="F3181" s="76">
        <v>48.204546543031057</v>
      </c>
      <c r="G3181" s="77">
        <v>2</v>
      </c>
      <c r="H3181" s="80">
        <f t="shared" si="196"/>
        <v>35.67490179388794</v>
      </c>
      <c r="I3181" s="80">
        <f t="shared" si="197"/>
        <v>1000</v>
      </c>
      <c r="K3181" s="80">
        <f t="shared" si="198"/>
        <v>0</v>
      </c>
      <c r="L3181" s="80" t="str">
        <f t="shared" si="199"/>
        <v/>
      </c>
    </row>
    <row r="3182" spans="1:12" x14ac:dyDescent="0.8">
      <c r="A3182" s="74">
        <v>3181</v>
      </c>
      <c r="B3182" s="75">
        <v>563102.13650437817</v>
      </c>
      <c r="C3182" s="76">
        <v>36.161498433733641</v>
      </c>
      <c r="D3182" s="76">
        <v>22.885711996077308</v>
      </c>
      <c r="E3182" s="76">
        <v>602.76740974085817</v>
      </c>
      <c r="F3182" s="76">
        <v>39.583245178048848</v>
      </c>
      <c r="G3182" s="77">
        <v>1</v>
      </c>
      <c r="H3182" s="80">
        <f t="shared" si="196"/>
        <v>22.885711996077308</v>
      </c>
      <c r="I3182" s="80">
        <f t="shared" si="197"/>
        <v>1000</v>
      </c>
      <c r="K3182" s="80">
        <f t="shared" si="198"/>
        <v>0</v>
      </c>
      <c r="L3182" s="80" t="str">
        <f t="shared" si="199"/>
        <v/>
      </c>
    </row>
    <row r="3183" spans="1:12" x14ac:dyDescent="0.8">
      <c r="A3183" s="74">
        <v>3182</v>
      </c>
      <c r="B3183" s="75">
        <v>386950.97375379829</v>
      </c>
      <c r="C3183" s="76">
        <v>30.478447283510839</v>
      </c>
      <c r="D3183" s="76">
        <v>25.255121688959132</v>
      </c>
      <c r="E3183" s="76">
        <v>602.07254814677924</v>
      </c>
      <c r="F3183" s="76">
        <v>49.949848123256928</v>
      </c>
      <c r="G3183" s="77">
        <v>2</v>
      </c>
      <c r="H3183" s="80">
        <f t="shared" si="196"/>
        <v>30.478447283510839</v>
      </c>
      <c r="I3183" s="80">
        <f t="shared" si="197"/>
        <v>1000</v>
      </c>
      <c r="K3183" s="80">
        <f t="shared" si="198"/>
        <v>0</v>
      </c>
      <c r="L3183" s="80" t="str">
        <f t="shared" si="199"/>
        <v/>
      </c>
    </row>
    <row r="3184" spans="1:12" x14ac:dyDescent="0.8">
      <c r="A3184" s="74">
        <v>3183</v>
      </c>
      <c r="B3184" s="75">
        <v>364062.13512090407</v>
      </c>
      <c r="C3184" s="76">
        <v>37.334950897615656</v>
      </c>
      <c r="D3184" s="76">
        <v>28.164663693477458</v>
      </c>
      <c r="E3184" s="76">
        <v>453.0992471934822</v>
      </c>
      <c r="F3184" s="76">
        <v>43.893420967464344</v>
      </c>
      <c r="G3184" s="77">
        <v>2</v>
      </c>
      <c r="H3184" s="80">
        <f t="shared" si="196"/>
        <v>37.334950897615656</v>
      </c>
      <c r="I3184" s="80">
        <f t="shared" si="197"/>
        <v>1000</v>
      </c>
      <c r="K3184" s="80">
        <f t="shared" si="198"/>
        <v>0</v>
      </c>
      <c r="L3184" s="80" t="str">
        <f t="shared" si="199"/>
        <v/>
      </c>
    </row>
    <row r="3185" spans="1:12" x14ac:dyDescent="0.8">
      <c r="A3185" s="74">
        <v>3184</v>
      </c>
      <c r="B3185" s="75">
        <v>223570.55039758235</v>
      </c>
      <c r="C3185" s="76">
        <v>35.673032346721442</v>
      </c>
      <c r="D3185" s="76">
        <v>31.198017159329478</v>
      </c>
      <c r="E3185" s="76">
        <v>495.41037248370037</v>
      </c>
      <c r="F3185" s="76">
        <v>38.381460054100842</v>
      </c>
      <c r="G3185" s="77">
        <v>2</v>
      </c>
      <c r="H3185" s="80">
        <f t="shared" si="196"/>
        <v>35.673032346721442</v>
      </c>
      <c r="I3185" s="80">
        <f t="shared" si="197"/>
        <v>1000</v>
      </c>
      <c r="K3185" s="80">
        <f t="shared" si="198"/>
        <v>0</v>
      </c>
      <c r="L3185" s="80" t="str">
        <f t="shared" si="199"/>
        <v/>
      </c>
    </row>
    <row r="3186" spans="1:12" x14ac:dyDescent="0.8">
      <c r="A3186" s="74">
        <v>3185</v>
      </c>
      <c r="B3186" s="75">
        <v>290608.37815340422</v>
      </c>
      <c r="C3186" s="76">
        <v>38.111749636880901</v>
      </c>
      <c r="D3186" s="76">
        <v>29.969571238396497</v>
      </c>
      <c r="E3186" s="76">
        <v>636.8791991701446</v>
      </c>
      <c r="F3186" s="76">
        <v>40.119460173206491</v>
      </c>
      <c r="G3186" s="77">
        <v>2</v>
      </c>
      <c r="H3186" s="80">
        <f t="shared" si="196"/>
        <v>38.111749636880901</v>
      </c>
      <c r="I3186" s="80">
        <f t="shared" si="197"/>
        <v>1000</v>
      </c>
      <c r="K3186" s="80">
        <f t="shared" si="198"/>
        <v>0</v>
      </c>
      <c r="L3186" s="80" t="str">
        <f t="shared" si="199"/>
        <v/>
      </c>
    </row>
    <row r="3187" spans="1:12" x14ac:dyDescent="0.8">
      <c r="A3187" s="74">
        <v>3186</v>
      </c>
      <c r="B3187" s="75">
        <v>5684.7189545652363</v>
      </c>
      <c r="C3187" s="76">
        <v>45.100783027099936</v>
      </c>
      <c r="D3187" s="76">
        <v>27.396029010350958</v>
      </c>
      <c r="E3187" s="76">
        <v>534.22653599982118</v>
      </c>
      <c r="F3187" s="76">
        <v>33.667887663118478</v>
      </c>
      <c r="G3187" s="77">
        <v>2</v>
      </c>
      <c r="H3187" s="80">
        <f t="shared" si="196"/>
        <v>45.100783027099936</v>
      </c>
      <c r="I3187" s="80">
        <f t="shared" si="197"/>
        <v>1000</v>
      </c>
      <c r="K3187" s="80">
        <f t="shared" si="198"/>
        <v>0</v>
      </c>
      <c r="L3187" s="80" t="str">
        <f t="shared" si="199"/>
        <v/>
      </c>
    </row>
    <row r="3188" spans="1:12" x14ac:dyDescent="0.8">
      <c r="A3188" s="74">
        <v>3187</v>
      </c>
      <c r="B3188" s="75">
        <v>580813.56321648462</v>
      </c>
      <c r="C3188" s="76">
        <v>31.982985521418126</v>
      </c>
      <c r="D3188" s="76">
        <v>28.01361809222773</v>
      </c>
      <c r="E3188" s="76">
        <v>530.15928602503391</v>
      </c>
      <c r="F3188" s="76">
        <v>38.837305788885914</v>
      </c>
      <c r="G3188" s="77">
        <v>1</v>
      </c>
      <c r="H3188" s="80">
        <f t="shared" si="196"/>
        <v>28.01361809222773</v>
      </c>
      <c r="I3188" s="80">
        <f t="shared" si="197"/>
        <v>1000</v>
      </c>
      <c r="K3188" s="80">
        <f t="shared" si="198"/>
        <v>0</v>
      </c>
      <c r="L3188" s="80" t="str">
        <f t="shared" si="199"/>
        <v/>
      </c>
    </row>
    <row r="3189" spans="1:12" x14ac:dyDescent="0.8">
      <c r="A3189" s="74">
        <v>3188</v>
      </c>
      <c r="B3189" s="75">
        <v>486249.37368730083</v>
      </c>
      <c r="C3189" s="76">
        <v>32.219204637873041</v>
      </c>
      <c r="D3189" s="76">
        <v>29.248535698583805</v>
      </c>
      <c r="E3189" s="76">
        <v>678.23566084274148</v>
      </c>
      <c r="F3189" s="76">
        <v>42.91214599247153</v>
      </c>
      <c r="G3189" s="77">
        <v>2</v>
      </c>
      <c r="H3189" s="80">
        <f t="shared" si="196"/>
        <v>32.219204637873041</v>
      </c>
      <c r="I3189" s="80">
        <f t="shared" si="197"/>
        <v>1000</v>
      </c>
      <c r="K3189" s="80">
        <f t="shared" si="198"/>
        <v>0</v>
      </c>
      <c r="L3189" s="80" t="str">
        <f t="shared" si="199"/>
        <v/>
      </c>
    </row>
    <row r="3190" spans="1:12" x14ac:dyDescent="0.8">
      <c r="A3190" s="74">
        <v>3189</v>
      </c>
      <c r="B3190" s="75">
        <v>272620.89926145296</v>
      </c>
      <c r="C3190" s="76">
        <v>37.487939442833593</v>
      </c>
      <c r="D3190" s="76">
        <v>27.894095700730823</v>
      </c>
      <c r="E3190" s="76">
        <v>481.4367057824187</v>
      </c>
      <c r="F3190" s="76">
        <v>50.984110314772224</v>
      </c>
      <c r="G3190" s="77">
        <v>2</v>
      </c>
      <c r="H3190" s="80">
        <f t="shared" si="196"/>
        <v>37.487939442833593</v>
      </c>
      <c r="I3190" s="80">
        <f t="shared" si="197"/>
        <v>1000</v>
      </c>
      <c r="K3190" s="80">
        <f t="shared" si="198"/>
        <v>0</v>
      </c>
      <c r="L3190" s="80" t="str">
        <f t="shared" si="199"/>
        <v/>
      </c>
    </row>
    <row r="3191" spans="1:12" x14ac:dyDescent="0.8">
      <c r="A3191" s="74">
        <v>3190</v>
      </c>
      <c r="B3191" s="75">
        <v>327697.91028503934</v>
      </c>
      <c r="C3191" s="76">
        <v>35.336969415075288</v>
      </c>
      <c r="D3191" s="76">
        <v>29.159075527289321</v>
      </c>
      <c r="E3191" s="76">
        <v>612.72126523415693</v>
      </c>
      <c r="F3191" s="76">
        <v>35.728634578980575</v>
      </c>
      <c r="G3191" s="77">
        <v>2</v>
      </c>
      <c r="H3191" s="80">
        <f t="shared" si="196"/>
        <v>35.336969415075288</v>
      </c>
      <c r="I3191" s="80">
        <f t="shared" si="197"/>
        <v>1000</v>
      </c>
      <c r="K3191" s="80">
        <f t="shared" si="198"/>
        <v>0</v>
      </c>
      <c r="L3191" s="80" t="str">
        <f t="shared" si="199"/>
        <v/>
      </c>
    </row>
    <row r="3192" spans="1:12" x14ac:dyDescent="0.8">
      <c r="A3192" s="74">
        <v>3191</v>
      </c>
      <c r="B3192" s="75">
        <v>-46289.571167261805</v>
      </c>
      <c r="C3192" s="76">
        <v>35.003791419554503</v>
      </c>
      <c r="D3192" s="76">
        <v>25.436677399159198</v>
      </c>
      <c r="E3192" s="76">
        <v>561.99547125293236</v>
      </c>
      <c r="F3192" s="76">
        <v>34.139503712936786</v>
      </c>
      <c r="G3192" s="77">
        <v>3</v>
      </c>
      <c r="H3192" s="80">
        <f t="shared" si="196"/>
        <v>34.139503712936786</v>
      </c>
      <c r="I3192" s="80">
        <f t="shared" si="197"/>
        <v>561.99547125293236</v>
      </c>
      <c r="K3192" s="80">
        <f t="shared" si="198"/>
        <v>561.99547125293236</v>
      </c>
      <c r="L3192" s="80">
        <f t="shared" si="199"/>
        <v>561.99547125293236</v>
      </c>
    </row>
    <row r="3193" spans="1:12" x14ac:dyDescent="0.8">
      <c r="A3193" s="74">
        <v>3192</v>
      </c>
      <c r="B3193" s="75">
        <v>573723.32708115876</v>
      </c>
      <c r="C3193" s="76">
        <v>29.671706349519933</v>
      </c>
      <c r="D3193" s="76">
        <v>26.544785880464197</v>
      </c>
      <c r="E3193" s="76">
        <v>723.52675705165962</v>
      </c>
      <c r="F3193" s="76">
        <v>50.904201557351314</v>
      </c>
      <c r="G3193" s="77">
        <v>2</v>
      </c>
      <c r="H3193" s="80">
        <f t="shared" si="196"/>
        <v>29.671706349519933</v>
      </c>
      <c r="I3193" s="80">
        <f t="shared" si="197"/>
        <v>1000</v>
      </c>
      <c r="K3193" s="80">
        <f t="shared" si="198"/>
        <v>0</v>
      </c>
      <c r="L3193" s="80" t="str">
        <f t="shared" si="199"/>
        <v/>
      </c>
    </row>
    <row r="3194" spans="1:12" x14ac:dyDescent="0.8">
      <c r="A3194" s="74">
        <v>3193</v>
      </c>
      <c r="B3194" s="75">
        <v>556788.46035186714</v>
      </c>
      <c r="C3194" s="76">
        <v>26.877187017550682</v>
      </c>
      <c r="D3194" s="76">
        <v>25.497742217513018</v>
      </c>
      <c r="E3194" s="76">
        <v>554.21477555689785</v>
      </c>
      <c r="F3194" s="76">
        <v>45.152052462777782</v>
      </c>
      <c r="G3194" s="77">
        <v>1</v>
      </c>
      <c r="H3194" s="80">
        <f t="shared" si="196"/>
        <v>25.497742217513018</v>
      </c>
      <c r="I3194" s="80">
        <f t="shared" si="197"/>
        <v>1000</v>
      </c>
      <c r="K3194" s="80">
        <f t="shared" si="198"/>
        <v>0</v>
      </c>
      <c r="L3194" s="80" t="str">
        <f t="shared" si="199"/>
        <v/>
      </c>
    </row>
    <row r="3195" spans="1:12" x14ac:dyDescent="0.8">
      <c r="A3195" s="74">
        <v>3194</v>
      </c>
      <c r="B3195" s="75">
        <v>261766.37537207454</v>
      </c>
      <c r="C3195" s="76">
        <v>37.557723256831608</v>
      </c>
      <c r="D3195" s="76">
        <v>26.229441596985342</v>
      </c>
      <c r="E3195" s="76">
        <v>707.75454813050271</v>
      </c>
      <c r="F3195" s="76">
        <v>45.071788366182226</v>
      </c>
      <c r="G3195" s="77">
        <v>2</v>
      </c>
      <c r="H3195" s="80">
        <f t="shared" si="196"/>
        <v>37.557723256831608</v>
      </c>
      <c r="I3195" s="80">
        <f t="shared" si="197"/>
        <v>1000</v>
      </c>
      <c r="K3195" s="80">
        <f t="shared" si="198"/>
        <v>0</v>
      </c>
      <c r="L3195" s="80" t="str">
        <f t="shared" si="199"/>
        <v/>
      </c>
    </row>
    <row r="3196" spans="1:12" x14ac:dyDescent="0.8">
      <c r="A3196" s="74">
        <v>3195</v>
      </c>
      <c r="B3196" s="75">
        <v>-122779.97043019207</v>
      </c>
      <c r="C3196" s="76">
        <v>44.340324510304761</v>
      </c>
      <c r="D3196" s="76">
        <v>24.006232048706291</v>
      </c>
      <c r="E3196" s="76">
        <v>492.33176575320954</v>
      </c>
      <c r="F3196" s="76">
        <v>33.906864135706094</v>
      </c>
      <c r="G3196" s="77">
        <v>3</v>
      </c>
      <c r="H3196" s="80">
        <f t="shared" si="196"/>
        <v>33.906864135706094</v>
      </c>
      <c r="I3196" s="80">
        <f t="shared" si="197"/>
        <v>492.33176575320954</v>
      </c>
      <c r="K3196" s="80">
        <f t="shared" si="198"/>
        <v>492.33176575320954</v>
      </c>
      <c r="L3196" s="80">
        <f t="shared" si="199"/>
        <v>492.33176575320954</v>
      </c>
    </row>
    <row r="3197" spans="1:12" x14ac:dyDescent="0.8">
      <c r="A3197" s="74">
        <v>3196</v>
      </c>
      <c r="B3197" s="75">
        <v>332295.46615781891</v>
      </c>
      <c r="C3197" s="76">
        <v>40.165412740648755</v>
      </c>
      <c r="D3197" s="76">
        <v>27.510779165426072</v>
      </c>
      <c r="E3197" s="76">
        <v>689.20579696246364</v>
      </c>
      <c r="F3197" s="76">
        <v>32.450863819784438</v>
      </c>
      <c r="G3197" s="77">
        <v>2</v>
      </c>
      <c r="H3197" s="80">
        <f t="shared" si="196"/>
        <v>40.165412740648755</v>
      </c>
      <c r="I3197" s="80">
        <f t="shared" si="197"/>
        <v>1000</v>
      </c>
      <c r="K3197" s="80">
        <f t="shared" si="198"/>
        <v>0</v>
      </c>
      <c r="L3197" s="80" t="str">
        <f t="shared" si="199"/>
        <v/>
      </c>
    </row>
    <row r="3198" spans="1:12" x14ac:dyDescent="0.8">
      <c r="A3198" s="74">
        <v>3197</v>
      </c>
      <c r="B3198" s="75">
        <v>206732.52258581575</v>
      </c>
      <c r="C3198" s="76">
        <v>39.85557710603976</v>
      </c>
      <c r="D3198" s="76">
        <v>28.212616463028152</v>
      </c>
      <c r="E3198" s="76">
        <v>752.26777749283713</v>
      </c>
      <c r="F3198" s="76">
        <v>52.803937968840152</v>
      </c>
      <c r="G3198" s="77">
        <v>2</v>
      </c>
      <c r="H3198" s="80">
        <f t="shared" si="196"/>
        <v>39.85557710603976</v>
      </c>
      <c r="I3198" s="80">
        <f t="shared" si="197"/>
        <v>1000</v>
      </c>
      <c r="K3198" s="80">
        <f t="shared" si="198"/>
        <v>0</v>
      </c>
      <c r="L3198" s="80" t="str">
        <f t="shared" si="199"/>
        <v/>
      </c>
    </row>
    <row r="3199" spans="1:12" x14ac:dyDescent="0.8">
      <c r="A3199" s="74">
        <v>3198</v>
      </c>
      <c r="B3199" s="75">
        <v>498221.84850676381</v>
      </c>
      <c r="C3199" s="76">
        <v>21.776826221568715</v>
      </c>
      <c r="D3199" s="76">
        <v>22.905677513731085</v>
      </c>
      <c r="E3199" s="76">
        <v>438.84599482600356</v>
      </c>
      <c r="F3199" s="76">
        <v>45.39294231911051</v>
      </c>
      <c r="G3199" s="77">
        <v>2</v>
      </c>
      <c r="H3199" s="80">
        <f t="shared" si="196"/>
        <v>21.776826221568715</v>
      </c>
      <c r="I3199" s="80">
        <f t="shared" si="197"/>
        <v>1000</v>
      </c>
      <c r="K3199" s="80">
        <f t="shared" si="198"/>
        <v>0</v>
      </c>
      <c r="L3199" s="80" t="str">
        <f t="shared" si="199"/>
        <v/>
      </c>
    </row>
    <row r="3200" spans="1:12" x14ac:dyDescent="0.8">
      <c r="A3200" s="74">
        <v>3199</v>
      </c>
      <c r="B3200" s="75">
        <v>638386.94597303402</v>
      </c>
      <c r="C3200" s="76">
        <v>33.491637820881124</v>
      </c>
      <c r="D3200" s="76">
        <v>24.4345933882359</v>
      </c>
      <c r="E3200" s="76">
        <v>538.36873710010764</v>
      </c>
      <c r="F3200" s="76">
        <v>34.064380225020486</v>
      </c>
      <c r="G3200" s="77">
        <v>1</v>
      </c>
      <c r="H3200" s="80">
        <f t="shared" si="196"/>
        <v>24.4345933882359</v>
      </c>
      <c r="I3200" s="80">
        <f t="shared" si="197"/>
        <v>1000</v>
      </c>
      <c r="K3200" s="80">
        <f t="shared" si="198"/>
        <v>0</v>
      </c>
      <c r="L3200" s="80" t="str">
        <f t="shared" si="199"/>
        <v/>
      </c>
    </row>
    <row r="3201" spans="1:12" x14ac:dyDescent="0.8">
      <c r="A3201" s="74">
        <v>3200</v>
      </c>
      <c r="B3201" s="75">
        <v>97197.790434170049</v>
      </c>
      <c r="C3201" s="76">
        <v>42.607421499384579</v>
      </c>
      <c r="D3201" s="76">
        <v>28.695231392125699</v>
      </c>
      <c r="E3201" s="76">
        <v>548.15329741913774</v>
      </c>
      <c r="F3201" s="76">
        <v>53.145179965067022</v>
      </c>
      <c r="G3201" s="77">
        <v>2</v>
      </c>
      <c r="H3201" s="80">
        <f t="shared" si="196"/>
        <v>42.607421499384579</v>
      </c>
      <c r="I3201" s="80">
        <f t="shared" si="197"/>
        <v>1000</v>
      </c>
      <c r="K3201" s="80">
        <f t="shared" si="198"/>
        <v>0</v>
      </c>
      <c r="L3201" s="80" t="str">
        <f t="shared" si="199"/>
        <v/>
      </c>
    </row>
    <row r="3202" spans="1:12" x14ac:dyDescent="0.8">
      <c r="A3202" s="74">
        <v>3201</v>
      </c>
      <c r="B3202" s="75">
        <v>578585.37071011192</v>
      </c>
      <c r="C3202" s="76">
        <v>39.857018402360666</v>
      </c>
      <c r="D3202" s="76">
        <v>23.302860102010165</v>
      </c>
      <c r="E3202" s="76">
        <v>486.80886805394454</v>
      </c>
      <c r="F3202" s="76">
        <v>39.034057834818874</v>
      </c>
      <c r="G3202" s="77">
        <v>1</v>
      </c>
      <c r="H3202" s="80">
        <f t="shared" si="196"/>
        <v>23.302860102010165</v>
      </c>
      <c r="I3202" s="80">
        <f t="shared" si="197"/>
        <v>1000</v>
      </c>
      <c r="K3202" s="80">
        <f t="shared" si="198"/>
        <v>0</v>
      </c>
      <c r="L3202" s="80" t="str">
        <f t="shared" si="199"/>
        <v/>
      </c>
    </row>
    <row r="3203" spans="1:12" x14ac:dyDescent="0.8">
      <c r="A3203" s="74">
        <v>3202</v>
      </c>
      <c r="B3203" s="75">
        <v>126851.03964502062</v>
      </c>
      <c r="C3203" s="76">
        <v>39.245820345890536</v>
      </c>
      <c r="D3203" s="76">
        <v>27.229742277432706</v>
      </c>
      <c r="E3203" s="76">
        <v>456.37244617696126</v>
      </c>
      <c r="F3203" s="76">
        <v>39.77117242906445</v>
      </c>
      <c r="G3203" s="77">
        <v>2</v>
      </c>
      <c r="H3203" s="80">
        <f t="shared" ref="H3203:H3266" si="200">IF($G3203 = 1, $D3203, IF($G3203 = 2, $C3203, IF($G3203 = 3, $F3203)))</f>
        <v>39.245820345890536</v>
      </c>
      <c r="I3203" s="80">
        <f t="shared" ref="I3203:I3266" si="201">IF($G3203 = 1, 1000, IF($G3203 = 2, 1000, IF($G3203 = 3, $E3203)))</f>
        <v>1000</v>
      </c>
      <c r="K3203" s="80">
        <f t="shared" ref="K3203:K3266" si="202">IF($G3203 = 3, $E3203, 0)</f>
        <v>0</v>
      </c>
      <c r="L3203" s="80" t="str">
        <f t="shared" ref="L3203:L3266" si="203">IF($G3203 = 3, $E3203, "")</f>
        <v/>
      </c>
    </row>
    <row r="3204" spans="1:12" x14ac:dyDescent="0.8">
      <c r="A3204" s="74">
        <v>3203</v>
      </c>
      <c r="B3204" s="75">
        <v>210959.25468601775</v>
      </c>
      <c r="C3204" s="76">
        <v>35.549836628929945</v>
      </c>
      <c r="D3204" s="76">
        <v>29.554345531198408</v>
      </c>
      <c r="E3204" s="76">
        <v>493.20862294386296</v>
      </c>
      <c r="F3204" s="76">
        <v>53.026274618261468</v>
      </c>
      <c r="G3204" s="77">
        <v>2</v>
      </c>
      <c r="H3204" s="80">
        <f t="shared" si="200"/>
        <v>35.549836628929945</v>
      </c>
      <c r="I3204" s="80">
        <f t="shared" si="201"/>
        <v>1000</v>
      </c>
      <c r="K3204" s="80">
        <f t="shared" si="202"/>
        <v>0</v>
      </c>
      <c r="L3204" s="80" t="str">
        <f t="shared" si="203"/>
        <v/>
      </c>
    </row>
    <row r="3205" spans="1:12" x14ac:dyDescent="0.8">
      <c r="A3205" s="74">
        <v>3204</v>
      </c>
      <c r="B3205" s="75">
        <v>307668.56318115396</v>
      </c>
      <c r="C3205" s="76">
        <v>38.186196529876248</v>
      </c>
      <c r="D3205" s="76">
        <v>25.756432652172865</v>
      </c>
      <c r="E3205" s="76">
        <v>490.04622141360642</v>
      </c>
      <c r="F3205" s="76">
        <v>36.075621843151389</v>
      </c>
      <c r="G3205" s="77">
        <v>2</v>
      </c>
      <c r="H3205" s="80">
        <f t="shared" si="200"/>
        <v>38.186196529876248</v>
      </c>
      <c r="I3205" s="80">
        <f t="shared" si="201"/>
        <v>1000</v>
      </c>
      <c r="K3205" s="80">
        <f t="shared" si="202"/>
        <v>0</v>
      </c>
      <c r="L3205" s="80" t="str">
        <f t="shared" si="203"/>
        <v/>
      </c>
    </row>
    <row r="3206" spans="1:12" x14ac:dyDescent="0.8">
      <c r="A3206" s="74">
        <v>3205</v>
      </c>
      <c r="B3206" s="75">
        <v>644308.13307246845</v>
      </c>
      <c r="C3206" s="76">
        <v>22.71887836558831</v>
      </c>
      <c r="D3206" s="76">
        <v>27.564128852439406</v>
      </c>
      <c r="E3206" s="76">
        <v>638.99196753432409</v>
      </c>
      <c r="F3206" s="76">
        <v>35.846120883695505</v>
      </c>
      <c r="G3206" s="77">
        <v>2</v>
      </c>
      <c r="H3206" s="80">
        <f t="shared" si="200"/>
        <v>22.71887836558831</v>
      </c>
      <c r="I3206" s="80">
        <f t="shared" si="201"/>
        <v>1000</v>
      </c>
      <c r="K3206" s="80">
        <f t="shared" si="202"/>
        <v>0</v>
      </c>
      <c r="L3206" s="80" t="str">
        <f t="shared" si="203"/>
        <v/>
      </c>
    </row>
    <row r="3207" spans="1:12" x14ac:dyDescent="0.8">
      <c r="A3207" s="74">
        <v>3206</v>
      </c>
      <c r="B3207" s="75">
        <v>657499.03543915204</v>
      </c>
      <c r="C3207" s="76">
        <v>21.959309917199114</v>
      </c>
      <c r="D3207" s="76">
        <v>26.185889644523286</v>
      </c>
      <c r="E3207" s="76">
        <v>513.25266857567101</v>
      </c>
      <c r="F3207" s="76">
        <v>35.144549870709369</v>
      </c>
      <c r="G3207" s="77">
        <v>2</v>
      </c>
      <c r="H3207" s="80">
        <f t="shared" si="200"/>
        <v>21.959309917199114</v>
      </c>
      <c r="I3207" s="80">
        <f t="shared" si="201"/>
        <v>1000</v>
      </c>
      <c r="K3207" s="80">
        <f t="shared" si="202"/>
        <v>0</v>
      </c>
      <c r="L3207" s="80" t="str">
        <f t="shared" si="203"/>
        <v/>
      </c>
    </row>
    <row r="3208" spans="1:12" x14ac:dyDescent="0.8">
      <c r="A3208" s="74">
        <v>3207</v>
      </c>
      <c r="B3208" s="75">
        <v>347603.16985830897</v>
      </c>
      <c r="C3208" s="76">
        <v>30.117880460329488</v>
      </c>
      <c r="D3208" s="76">
        <v>29.652884808227185</v>
      </c>
      <c r="E3208" s="76">
        <v>578.83661960431766</v>
      </c>
      <c r="F3208" s="76">
        <v>45.997163970495819</v>
      </c>
      <c r="G3208" s="77">
        <v>2</v>
      </c>
      <c r="H3208" s="80">
        <f t="shared" si="200"/>
        <v>30.117880460329488</v>
      </c>
      <c r="I3208" s="80">
        <f t="shared" si="201"/>
        <v>1000</v>
      </c>
      <c r="K3208" s="80">
        <f t="shared" si="202"/>
        <v>0</v>
      </c>
      <c r="L3208" s="80" t="str">
        <f t="shared" si="203"/>
        <v/>
      </c>
    </row>
    <row r="3209" spans="1:12" x14ac:dyDescent="0.8">
      <c r="A3209" s="74">
        <v>3208</v>
      </c>
      <c r="B3209" s="75">
        <v>-127686.36434100452</v>
      </c>
      <c r="C3209" s="76">
        <v>38.108750359726344</v>
      </c>
      <c r="D3209" s="76">
        <v>23.341257273524398</v>
      </c>
      <c r="E3209" s="76">
        <v>476.6019216257078</v>
      </c>
      <c r="F3209" s="76">
        <v>35.916199743140858</v>
      </c>
      <c r="G3209" s="77">
        <v>3</v>
      </c>
      <c r="H3209" s="80">
        <f t="shared" si="200"/>
        <v>35.916199743140858</v>
      </c>
      <c r="I3209" s="80">
        <f t="shared" si="201"/>
        <v>476.6019216257078</v>
      </c>
      <c r="K3209" s="80">
        <f t="shared" si="202"/>
        <v>476.6019216257078</v>
      </c>
      <c r="L3209" s="80">
        <f t="shared" si="203"/>
        <v>476.6019216257078</v>
      </c>
    </row>
    <row r="3210" spans="1:12" x14ac:dyDescent="0.8">
      <c r="A3210" s="74">
        <v>3209</v>
      </c>
      <c r="B3210" s="75">
        <v>535408.95039443905</v>
      </c>
      <c r="C3210" s="76">
        <v>33.196663400703507</v>
      </c>
      <c r="D3210" s="76">
        <v>25.613605069877014</v>
      </c>
      <c r="E3210" s="76">
        <v>558.18315588201904</v>
      </c>
      <c r="F3210" s="76">
        <v>44.144343938442375</v>
      </c>
      <c r="G3210" s="77">
        <v>1</v>
      </c>
      <c r="H3210" s="80">
        <f t="shared" si="200"/>
        <v>25.613605069877014</v>
      </c>
      <c r="I3210" s="80">
        <f t="shared" si="201"/>
        <v>1000</v>
      </c>
      <c r="K3210" s="80">
        <f t="shared" si="202"/>
        <v>0</v>
      </c>
      <c r="L3210" s="80" t="str">
        <f t="shared" si="203"/>
        <v/>
      </c>
    </row>
    <row r="3211" spans="1:12" x14ac:dyDescent="0.8">
      <c r="A3211" s="74">
        <v>3210</v>
      </c>
      <c r="B3211" s="75">
        <v>318640.77000819426</v>
      </c>
      <c r="C3211" s="76">
        <v>37.627260980383923</v>
      </c>
      <c r="D3211" s="76">
        <v>30.07767634136561</v>
      </c>
      <c r="E3211" s="76">
        <v>592.22866412808003</v>
      </c>
      <c r="F3211" s="76">
        <v>37.291848396714649</v>
      </c>
      <c r="G3211" s="77">
        <v>1</v>
      </c>
      <c r="H3211" s="80">
        <f t="shared" si="200"/>
        <v>30.07767634136561</v>
      </c>
      <c r="I3211" s="80">
        <f t="shared" si="201"/>
        <v>1000</v>
      </c>
      <c r="K3211" s="80">
        <f t="shared" si="202"/>
        <v>0</v>
      </c>
      <c r="L3211" s="80" t="str">
        <f t="shared" si="203"/>
        <v/>
      </c>
    </row>
    <row r="3212" spans="1:12" x14ac:dyDescent="0.8">
      <c r="A3212" s="74">
        <v>3211</v>
      </c>
      <c r="B3212" s="75">
        <v>540702.59108605282</v>
      </c>
      <c r="C3212" s="76">
        <v>43.683337694425418</v>
      </c>
      <c r="D3212" s="76">
        <v>28.344440133446959</v>
      </c>
      <c r="E3212" s="76">
        <v>698.87459652645998</v>
      </c>
      <c r="F3212" s="76">
        <v>42.930227061309331</v>
      </c>
      <c r="G3212" s="77">
        <v>1</v>
      </c>
      <c r="H3212" s="80">
        <f t="shared" si="200"/>
        <v>28.344440133446959</v>
      </c>
      <c r="I3212" s="80">
        <f t="shared" si="201"/>
        <v>1000</v>
      </c>
      <c r="K3212" s="80">
        <f t="shared" si="202"/>
        <v>0</v>
      </c>
      <c r="L3212" s="80" t="str">
        <f t="shared" si="203"/>
        <v/>
      </c>
    </row>
    <row r="3213" spans="1:12" x14ac:dyDescent="0.8">
      <c r="A3213" s="74">
        <v>3212</v>
      </c>
      <c r="B3213" s="75">
        <v>383437.62927349098</v>
      </c>
      <c r="C3213" s="76">
        <v>27.108924035853288</v>
      </c>
      <c r="D3213" s="76">
        <v>28.807872582253864</v>
      </c>
      <c r="E3213" s="76">
        <v>532.76495576503862</v>
      </c>
      <c r="F3213" s="76">
        <v>48.997868316956257</v>
      </c>
      <c r="G3213" s="77">
        <v>2</v>
      </c>
      <c r="H3213" s="80">
        <f t="shared" si="200"/>
        <v>27.108924035853288</v>
      </c>
      <c r="I3213" s="80">
        <f t="shared" si="201"/>
        <v>1000</v>
      </c>
      <c r="K3213" s="80">
        <f t="shared" si="202"/>
        <v>0</v>
      </c>
      <c r="L3213" s="80" t="str">
        <f t="shared" si="203"/>
        <v/>
      </c>
    </row>
    <row r="3214" spans="1:12" x14ac:dyDescent="0.8">
      <c r="A3214" s="74">
        <v>3213</v>
      </c>
      <c r="B3214" s="75">
        <v>-309291.81022995082</v>
      </c>
      <c r="C3214" s="76">
        <v>45.472399657281265</v>
      </c>
      <c r="D3214" s="76">
        <v>26.359529762473521</v>
      </c>
      <c r="E3214" s="76">
        <v>439.57304199477977</v>
      </c>
      <c r="F3214" s="76">
        <v>51.582788941153467</v>
      </c>
      <c r="G3214" s="77">
        <v>3</v>
      </c>
      <c r="H3214" s="80">
        <f t="shared" si="200"/>
        <v>51.582788941153467</v>
      </c>
      <c r="I3214" s="80">
        <f t="shared" si="201"/>
        <v>439.57304199477977</v>
      </c>
      <c r="K3214" s="80">
        <f t="shared" si="202"/>
        <v>439.57304199477977</v>
      </c>
      <c r="L3214" s="80">
        <f t="shared" si="203"/>
        <v>439.57304199477977</v>
      </c>
    </row>
    <row r="3215" spans="1:12" x14ac:dyDescent="0.8">
      <c r="A3215" s="74">
        <v>3214</v>
      </c>
      <c r="B3215" s="75">
        <v>479853.08769303397</v>
      </c>
      <c r="C3215" s="76">
        <v>27.766607339796636</v>
      </c>
      <c r="D3215" s="76">
        <v>22.671140040582092</v>
      </c>
      <c r="E3215" s="76">
        <v>591.65331741838486</v>
      </c>
      <c r="F3215" s="76">
        <v>34.753753073137794</v>
      </c>
      <c r="G3215" s="77">
        <v>2</v>
      </c>
      <c r="H3215" s="80">
        <f t="shared" si="200"/>
        <v>27.766607339796636</v>
      </c>
      <c r="I3215" s="80">
        <f t="shared" si="201"/>
        <v>1000</v>
      </c>
      <c r="K3215" s="80">
        <f t="shared" si="202"/>
        <v>0</v>
      </c>
      <c r="L3215" s="80" t="str">
        <f t="shared" si="203"/>
        <v/>
      </c>
    </row>
    <row r="3216" spans="1:12" x14ac:dyDescent="0.8">
      <c r="A3216" s="74">
        <v>3215</v>
      </c>
      <c r="B3216" s="75">
        <v>28136.859724718379</v>
      </c>
      <c r="C3216" s="76">
        <v>36.933549569057405</v>
      </c>
      <c r="D3216" s="76">
        <v>27.353236336685189</v>
      </c>
      <c r="E3216" s="76">
        <v>535.68762894340762</v>
      </c>
      <c r="F3216" s="76">
        <v>31.922291897809814</v>
      </c>
      <c r="G3216" s="77">
        <v>3</v>
      </c>
      <c r="H3216" s="80">
        <f t="shared" si="200"/>
        <v>31.922291897809814</v>
      </c>
      <c r="I3216" s="80">
        <f t="shared" si="201"/>
        <v>535.68762894340762</v>
      </c>
      <c r="K3216" s="80">
        <f t="shared" si="202"/>
        <v>535.68762894340762</v>
      </c>
      <c r="L3216" s="80">
        <f t="shared" si="203"/>
        <v>535.68762894340762</v>
      </c>
    </row>
    <row r="3217" spans="1:12" x14ac:dyDescent="0.8">
      <c r="A3217" s="74">
        <v>3216</v>
      </c>
      <c r="B3217" s="75">
        <v>173342.46171579184</v>
      </c>
      <c r="C3217" s="76">
        <v>40.354004719009964</v>
      </c>
      <c r="D3217" s="76">
        <v>23.033817141990365</v>
      </c>
      <c r="E3217" s="76">
        <v>580.47873724186888</v>
      </c>
      <c r="F3217" s="76">
        <v>44.316783822799408</v>
      </c>
      <c r="G3217" s="77">
        <v>2</v>
      </c>
      <c r="H3217" s="80">
        <f t="shared" si="200"/>
        <v>40.354004719009964</v>
      </c>
      <c r="I3217" s="80">
        <f t="shared" si="201"/>
        <v>1000</v>
      </c>
      <c r="K3217" s="80">
        <f t="shared" si="202"/>
        <v>0</v>
      </c>
      <c r="L3217" s="80" t="str">
        <f t="shared" si="203"/>
        <v/>
      </c>
    </row>
    <row r="3218" spans="1:12" x14ac:dyDescent="0.8">
      <c r="A3218" s="74">
        <v>3217</v>
      </c>
      <c r="B3218" s="75">
        <v>104261.77619789401</v>
      </c>
      <c r="C3218" s="76">
        <v>39.161855554911114</v>
      </c>
      <c r="D3218" s="76">
        <v>26.965607168320776</v>
      </c>
      <c r="E3218" s="76">
        <v>495.41525697569551</v>
      </c>
      <c r="F3218" s="76">
        <v>41.715507613558117</v>
      </c>
      <c r="G3218" s="77">
        <v>2</v>
      </c>
      <c r="H3218" s="80">
        <f t="shared" si="200"/>
        <v>39.161855554911114</v>
      </c>
      <c r="I3218" s="80">
        <f t="shared" si="201"/>
        <v>1000</v>
      </c>
      <c r="K3218" s="80">
        <f t="shared" si="202"/>
        <v>0</v>
      </c>
      <c r="L3218" s="80" t="str">
        <f t="shared" si="203"/>
        <v/>
      </c>
    </row>
    <row r="3219" spans="1:12" x14ac:dyDescent="0.8">
      <c r="A3219" s="74">
        <v>3218</v>
      </c>
      <c r="B3219" s="75">
        <v>424541.93186704209</v>
      </c>
      <c r="C3219" s="76">
        <v>25.017361442227461</v>
      </c>
      <c r="D3219" s="76">
        <v>25.815792479857581</v>
      </c>
      <c r="E3219" s="76">
        <v>578.83538952779963</v>
      </c>
      <c r="F3219" s="76">
        <v>46.496503158641531</v>
      </c>
      <c r="G3219" s="77">
        <v>2</v>
      </c>
      <c r="H3219" s="80">
        <f t="shared" si="200"/>
        <v>25.017361442227461</v>
      </c>
      <c r="I3219" s="80">
        <f t="shared" si="201"/>
        <v>1000</v>
      </c>
      <c r="K3219" s="80">
        <f t="shared" si="202"/>
        <v>0</v>
      </c>
      <c r="L3219" s="80" t="str">
        <f t="shared" si="203"/>
        <v/>
      </c>
    </row>
    <row r="3220" spans="1:12" x14ac:dyDescent="0.8">
      <c r="A3220" s="74">
        <v>3219</v>
      </c>
      <c r="B3220" s="75">
        <v>463275.6953744248</v>
      </c>
      <c r="C3220" s="76">
        <v>29.70838884469498</v>
      </c>
      <c r="D3220" s="76">
        <v>28.754643689431774</v>
      </c>
      <c r="E3220" s="76">
        <v>672.6573396795618</v>
      </c>
      <c r="F3220" s="76">
        <v>39.034551805335255</v>
      </c>
      <c r="G3220" s="77">
        <v>1</v>
      </c>
      <c r="H3220" s="80">
        <f t="shared" si="200"/>
        <v>28.754643689431774</v>
      </c>
      <c r="I3220" s="80">
        <f t="shared" si="201"/>
        <v>1000</v>
      </c>
      <c r="K3220" s="80">
        <f t="shared" si="202"/>
        <v>0</v>
      </c>
      <c r="L3220" s="80" t="str">
        <f t="shared" si="203"/>
        <v/>
      </c>
    </row>
    <row r="3221" spans="1:12" x14ac:dyDescent="0.8">
      <c r="A3221" s="74">
        <v>3220</v>
      </c>
      <c r="B3221" s="75">
        <v>-251064.23485311843</v>
      </c>
      <c r="C3221" s="76">
        <v>41.833689534697506</v>
      </c>
      <c r="D3221" s="76">
        <v>28.01283832683011</v>
      </c>
      <c r="E3221" s="76">
        <v>546.96887954383396</v>
      </c>
      <c r="F3221" s="76">
        <v>47.531621111496293</v>
      </c>
      <c r="G3221" s="77">
        <v>3</v>
      </c>
      <c r="H3221" s="80">
        <f t="shared" si="200"/>
        <v>47.531621111496293</v>
      </c>
      <c r="I3221" s="80">
        <f t="shared" si="201"/>
        <v>546.96887954383396</v>
      </c>
      <c r="K3221" s="80">
        <f t="shared" si="202"/>
        <v>546.96887954383396</v>
      </c>
      <c r="L3221" s="80">
        <f t="shared" si="203"/>
        <v>546.96887954383396</v>
      </c>
    </row>
    <row r="3222" spans="1:12" x14ac:dyDescent="0.8">
      <c r="A3222" s="74">
        <v>3221</v>
      </c>
      <c r="B3222" s="75">
        <v>77319.639117027167</v>
      </c>
      <c r="C3222" s="76">
        <v>40.19051000504615</v>
      </c>
      <c r="D3222" s="76">
        <v>24.000304901457177</v>
      </c>
      <c r="E3222" s="76">
        <v>476.18141532049594</v>
      </c>
      <c r="F3222" s="76">
        <v>42.025296090215662</v>
      </c>
      <c r="G3222" s="77">
        <v>2</v>
      </c>
      <c r="H3222" s="80">
        <f t="shared" si="200"/>
        <v>40.19051000504615</v>
      </c>
      <c r="I3222" s="80">
        <f t="shared" si="201"/>
        <v>1000</v>
      </c>
      <c r="K3222" s="80">
        <f t="shared" si="202"/>
        <v>0</v>
      </c>
      <c r="L3222" s="80" t="str">
        <f t="shared" si="203"/>
        <v/>
      </c>
    </row>
    <row r="3223" spans="1:12" x14ac:dyDescent="0.8">
      <c r="A3223" s="74">
        <v>3222</v>
      </c>
      <c r="B3223" s="75">
        <v>456196.88425792567</v>
      </c>
      <c r="C3223" s="76">
        <v>31.919561392082205</v>
      </c>
      <c r="D3223" s="76">
        <v>27.088041186691566</v>
      </c>
      <c r="E3223" s="76">
        <v>517.68420649971574</v>
      </c>
      <c r="F3223" s="76">
        <v>40.999300125504419</v>
      </c>
      <c r="G3223" s="77">
        <v>2</v>
      </c>
      <c r="H3223" s="80">
        <f t="shared" si="200"/>
        <v>31.919561392082205</v>
      </c>
      <c r="I3223" s="80">
        <f t="shared" si="201"/>
        <v>1000</v>
      </c>
      <c r="K3223" s="80">
        <f t="shared" si="202"/>
        <v>0</v>
      </c>
      <c r="L3223" s="80" t="str">
        <f t="shared" si="203"/>
        <v/>
      </c>
    </row>
    <row r="3224" spans="1:12" x14ac:dyDescent="0.8">
      <c r="A3224" s="74">
        <v>3223</v>
      </c>
      <c r="B3224" s="75">
        <v>448254.13869817485</v>
      </c>
      <c r="C3224" s="76">
        <v>33.160192234147175</v>
      </c>
      <c r="D3224" s="76">
        <v>31.374936647936561</v>
      </c>
      <c r="E3224" s="76">
        <v>525.27761648413423</v>
      </c>
      <c r="F3224" s="76">
        <v>53.337874535810137</v>
      </c>
      <c r="G3224" s="77">
        <v>2</v>
      </c>
      <c r="H3224" s="80">
        <f t="shared" si="200"/>
        <v>33.160192234147175</v>
      </c>
      <c r="I3224" s="80">
        <f t="shared" si="201"/>
        <v>1000</v>
      </c>
      <c r="K3224" s="80">
        <f t="shared" si="202"/>
        <v>0</v>
      </c>
      <c r="L3224" s="80" t="str">
        <f t="shared" si="203"/>
        <v/>
      </c>
    </row>
    <row r="3225" spans="1:12" x14ac:dyDescent="0.8">
      <c r="A3225" s="74">
        <v>3224</v>
      </c>
      <c r="B3225" s="75">
        <v>553106.91707928502</v>
      </c>
      <c r="C3225" s="76">
        <v>43.827287553989422</v>
      </c>
      <c r="D3225" s="76">
        <v>23.992755870845691</v>
      </c>
      <c r="E3225" s="76">
        <v>561.59681581262191</v>
      </c>
      <c r="F3225" s="76">
        <v>30.548697924896363</v>
      </c>
      <c r="G3225" s="77">
        <v>1</v>
      </c>
      <c r="H3225" s="80">
        <f t="shared" si="200"/>
        <v>23.992755870845691</v>
      </c>
      <c r="I3225" s="80">
        <f t="shared" si="201"/>
        <v>1000</v>
      </c>
      <c r="K3225" s="80">
        <f t="shared" si="202"/>
        <v>0</v>
      </c>
      <c r="L3225" s="80" t="str">
        <f t="shared" si="203"/>
        <v/>
      </c>
    </row>
    <row r="3226" spans="1:12" x14ac:dyDescent="0.8">
      <c r="A3226" s="74">
        <v>3225</v>
      </c>
      <c r="B3226" s="75">
        <v>340502.28151382506</v>
      </c>
      <c r="C3226" s="76">
        <v>35.984570228188545</v>
      </c>
      <c r="D3226" s="76">
        <v>26.519365959435429</v>
      </c>
      <c r="E3226" s="76">
        <v>507.61960125082987</v>
      </c>
      <c r="F3226" s="76">
        <v>45.6073137484128</v>
      </c>
      <c r="G3226" s="77">
        <v>2</v>
      </c>
      <c r="H3226" s="80">
        <f t="shared" si="200"/>
        <v>35.984570228188545</v>
      </c>
      <c r="I3226" s="80">
        <f t="shared" si="201"/>
        <v>1000</v>
      </c>
      <c r="K3226" s="80">
        <f t="shared" si="202"/>
        <v>0</v>
      </c>
      <c r="L3226" s="80" t="str">
        <f t="shared" si="203"/>
        <v/>
      </c>
    </row>
    <row r="3227" spans="1:12" x14ac:dyDescent="0.8">
      <c r="A3227" s="74">
        <v>3226</v>
      </c>
      <c r="B3227" s="75">
        <v>581264.37402427662</v>
      </c>
      <c r="C3227" s="76">
        <v>35.928302965861711</v>
      </c>
      <c r="D3227" s="76">
        <v>31.296079645853119</v>
      </c>
      <c r="E3227" s="76">
        <v>595.96234610132751</v>
      </c>
      <c r="F3227" s="76">
        <v>47.305708565248217</v>
      </c>
      <c r="G3227" s="77">
        <v>1</v>
      </c>
      <c r="H3227" s="80">
        <f t="shared" si="200"/>
        <v>31.296079645853119</v>
      </c>
      <c r="I3227" s="80">
        <f t="shared" si="201"/>
        <v>1000</v>
      </c>
      <c r="K3227" s="80">
        <f t="shared" si="202"/>
        <v>0</v>
      </c>
      <c r="L3227" s="80" t="str">
        <f t="shared" si="203"/>
        <v/>
      </c>
    </row>
    <row r="3228" spans="1:12" x14ac:dyDescent="0.8">
      <c r="A3228" s="74">
        <v>3227</v>
      </c>
      <c r="B3228" s="75">
        <v>13589.302519271849</v>
      </c>
      <c r="C3228" s="76">
        <v>34.341991642082085</v>
      </c>
      <c r="D3228" s="76">
        <v>25.7814843119438</v>
      </c>
      <c r="E3228" s="76">
        <v>586.14415794821969</v>
      </c>
      <c r="F3228" s="76">
        <v>35.923533034488692</v>
      </c>
      <c r="G3228" s="77">
        <v>3</v>
      </c>
      <c r="H3228" s="80">
        <f t="shared" si="200"/>
        <v>35.923533034488692</v>
      </c>
      <c r="I3228" s="80">
        <f t="shared" si="201"/>
        <v>586.14415794821969</v>
      </c>
      <c r="K3228" s="80">
        <f t="shared" si="202"/>
        <v>586.14415794821969</v>
      </c>
      <c r="L3228" s="80">
        <f t="shared" si="203"/>
        <v>586.14415794821969</v>
      </c>
    </row>
    <row r="3229" spans="1:12" x14ac:dyDescent="0.8">
      <c r="A3229" s="74">
        <v>3228</v>
      </c>
      <c r="B3229" s="75">
        <v>-107006.23188873474</v>
      </c>
      <c r="C3229" s="76">
        <v>30.537798517460082</v>
      </c>
      <c r="D3229" s="76">
        <v>27.204072021962055</v>
      </c>
      <c r="E3229" s="76">
        <v>487.49734139995127</v>
      </c>
      <c r="F3229" s="76">
        <v>36.281497358634411</v>
      </c>
      <c r="G3229" s="77">
        <v>3</v>
      </c>
      <c r="H3229" s="80">
        <f t="shared" si="200"/>
        <v>36.281497358634411</v>
      </c>
      <c r="I3229" s="80">
        <f t="shared" si="201"/>
        <v>487.49734139995127</v>
      </c>
      <c r="K3229" s="80">
        <f t="shared" si="202"/>
        <v>487.49734139995127</v>
      </c>
      <c r="L3229" s="80">
        <f t="shared" si="203"/>
        <v>487.49734139995127</v>
      </c>
    </row>
    <row r="3230" spans="1:12" x14ac:dyDescent="0.8">
      <c r="A3230" s="74">
        <v>3229</v>
      </c>
      <c r="B3230" s="75">
        <v>369107.70539280446</v>
      </c>
      <c r="C3230" s="76">
        <v>33.240757908288472</v>
      </c>
      <c r="D3230" s="76">
        <v>34.605438232330009</v>
      </c>
      <c r="E3230" s="76">
        <v>624.02924226655341</v>
      </c>
      <c r="F3230" s="76">
        <v>38.712479002623581</v>
      </c>
      <c r="G3230" s="77">
        <v>2</v>
      </c>
      <c r="H3230" s="80">
        <f t="shared" si="200"/>
        <v>33.240757908288472</v>
      </c>
      <c r="I3230" s="80">
        <f t="shared" si="201"/>
        <v>1000</v>
      </c>
      <c r="K3230" s="80">
        <f t="shared" si="202"/>
        <v>0</v>
      </c>
      <c r="L3230" s="80" t="str">
        <f t="shared" si="203"/>
        <v/>
      </c>
    </row>
    <row r="3231" spans="1:12" x14ac:dyDescent="0.8">
      <c r="A3231" s="74">
        <v>3230</v>
      </c>
      <c r="B3231" s="75">
        <v>180322.41667505191</v>
      </c>
      <c r="C3231" s="76">
        <v>34.259693625410648</v>
      </c>
      <c r="D3231" s="76">
        <v>26.276545176955658</v>
      </c>
      <c r="E3231" s="76">
        <v>524.44343750829398</v>
      </c>
      <c r="F3231" s="76">
        <v>36.870411839271512</v>
      </c>
      <c r="G3231" s="77">
        <v>2</v>
      </c>
      <c r="H3231" s="80">
        <f t="shared" si="200"/>
        <v>34.259693625410648</v>
      </c>
      <c r="I3231" s="80">
        <f t="shared" si="201"/>
        <v>1000</v>
      </c>
      <c r="K3231" s="80">
        <f t="shared" si="202"/>
        <v>0</v>
      </c>
      <c r="L3231" s="80" t="str">
        <f t="shared" si="203"/>
        <v/>
      </c>
    </row>
    <row r="3232" spans="1:12" x14ac:dyDescent="0.8">
      <c r="A3232" s="74">
        <v>3231</v>
      </c>
      <c r="B3232" s="75">
        <v>642668.45130155282</v>
      </c>
      <c r="C3232" s="76">
        <v>37.080669100862039</v>
      </c>
      <c r="D3232" s="76">
        <v>27.125846917425577</v>
      </c>
      <c r="E3232" s="76">
        <v>543.64243602306215</v>
      </c>
      <c r="F3232" s="76">
        <v>43.17596470964385</v>
      </c>
      <c r="G3232" s="77">
        <v>1</v>
      </c>
      <c r="H3232" s="80">
        <f t="shared" si="200"/>
        <v>27.125846917425577</v>
      </c>
      <c r="I3232" s="80">
        <f t="shared" si="201"/>
        <v>1000</v>
      </c>
      <c r="K3232" s="80">
        <f t="shared" si="202"/>
        <v>0</v>
      </c>
      <c r="L3232" s="80" t="str">
        <f t="shared" si="203"/>
        <v/>
      </c>
    </row>
    <row r="3233" spans="1:12" x14ac:dyDescent="0.8">
      <c r="A3233" s="74">
        <v>3232</v>
      </c>
      <c r="B3233" s="75">
        <v>516230.20422148262</v>
      </c>
      <c r="C3233" s="76">
        <v>23.760523604217976</v>
      </c>
      <c r="D3233" s="76">
        <v>29.275371622933662</v>
      </c>
      <c r="E3233" s="76">
        <v>609.59043868824313</v>
      </c>
      <c r="F3233" s="76">
        <v>36.587322612848851</v>
      </c>
      <c r="G3233" s="77">
        <v>1</v>
      </c>
      <c r="H3233" s="80">
        <f t="shared" si="200"/>
        <v>29.275371622933662</v>
      </c>
      <c r="I3233" s="80">
        <f t="shared" si="201"/>
        <v>1000</v>
      </c>
      <c r="K3233" s="80">
        <f t="shared" si="202"/>
        <v>0</v>
      </c>
      <c r="L3233" s="80" t="str">
        <f t="shared" si="203"/>
        <v/>
      </c>
    </row>
    <row r="3234" spans="1:12" x14ac:dyDescent="0.8">
      <c r="A3234" s="74">
        <v>3233</v>
      </c>
      <c r="B3234" s="75">
        <v>-196850.77594527276</v>
      </c>
      <c r="C3234" s="76">
        <v>43.367369641854168</v>
      </c>
      <c r="D3234" s="76">
        <v>26.232093065752316</v>
      </c>
      <c r="E3234" s="76">
        <v>550.95433238834971</v>
      </c>
      <c r="F3234" s="76">
        <v>45.105295546675649</v>
      </c>
      <c r="G3234" s="77">
        <v>3</v>
      </c>
      <c r="H3234" s="80">
        <f t="shared" si="200"/>
        <v>45.105295546675649</v>
      </c>
      <c r="I3234" s="80">
        <f t="shared" si="201"/>
        <v>550.95433238834971</v>
      </c>
      <c r="K3234" s="80">
        <f t="shared" si="202"/>
        <v>550.95433238834971</v>
      </c>
      <c r="L3234" s="80">
        <f t="shared" si="203"/>
        <v>550.95433238834971</v>
      </c>
    </row>
    <row r="3235" spans="1:12" x14ac:dyDescent="0.8">
      <c r="A3235" s="74">
        <v>3234</v>
      </c>
      <c r="B3235" s="75">
        <v>544303.8186143639</v>
      </c>
      <c r="C3235" s="76">
        <v>38.184096583005882</v>
      </c>
      <c r="D3235" s="76">
        <v>26.581836665396025</v>
      </c>
      <c r="E3235" s="76">
        <v>672.57863341833558</v>
      </c>
      <c r="F3235" s="76">
        <v>51.208356161412517</v>
      </c>
      <c r="G3235" s="77">
        <v>1</v>
      </c>
      <c r="H3235" s="80">
        <f t="shared" si="200"/>
        <v>26.581836665396025</v>
      </c>
      <c r="I3235" s="80">
        <f t="shared" si="201"/>
        <v>1000</v>
      </c>
      <c r="K3235" s="80">
        <f t="shared" si="202"/>
        <v>0</v>
      </c>
      <c r="L3235" s="80" t="str">
        <f t="shared" si="203"/>
        <v/>
      </c>
    </row>
    <row r="3236" spans="1:12" x14ac:dyDescent="0.8">
      <c r="A3236" s="74">
        <v>3235</v>
      </c>
      <c r="B3236" s="75">
        <v>461212.52890296234</v>
      </c>
      <c r="C3236" s="76">
        <v>30.317383343633246</v>
      </c>
      <c r="D3236" s="76">
        <v>23.509899569835284</v>
      </c>
      <c r="E3236" s="76">
        <v>727.01953996027953</v>
      </c>
      <c r="F3236" s="76">
        <v>40.029118810359819</v>
      </c>
      <c r="G3236" s="77">
        <v>2</v>
      </c>
      <c r="H3236" s="80">
        <f t="shared" si="200"/>
        <v>30.317383343633246</v>
      </c>
      <c r="I3236" s="80">
        <f t="shared" si="201"/>
        <v>1000</v>
      </c>
      <c r="K3236" s="80">
        <f t="shared" si="202"/>
        <v>0</v>
      </c>
      <c r="L3236" s="80" t="str">
        <f t="shared" si="203"/>
        <v/>
      </c>
    </row>
    <row r="3237" spans="1:12" x14ac:dyDescent="0.8">
      <c r="A3237" s="74">
        <v>3236</v>
      </c>
      <c r="B3237" s="75">
        <v>380975.33829097124</v>
      </c>
      <c r="C3237" s="76">
        <v>28.453112923350339</v>
      </c>
      <c r="D3237" s="76">
        <v>27.843060519051203</v>
      </c>
      <c r="E3237" s="76">
        <v>649.55592637279256</v>
      </c>
      <c r="F3237" s="76">
        <v>41.883696749188331</v>
      </c>
      <c r="G3237" s="77">
        <v>2</v>
      </c>
      <c r="H3237" s="80">
        <f t="shared" si="200"/>
        <v>28.453112923350339</v>
      </c>
      <c r="I3237" s="80">
        <f t="shared" si="201"/>
        <v>1000</v>
      </c>
      <c r="K3237" s="80">
        <f t="shared" si="202"/>
        <v>0</v>
      </c>
      <c r="L3237" s="80" t="str">
        <f t="shared" si="203"/>
        <v/>
      </c>
    </row>
    <row r="3238" spans="1:12" x14ac:dyDescent="0.8">
      <c r="A3238" s="74">
        <v>3237</v>
      </c>
      <c r="B3238" s="75">
        <v>338241.39018053911</v>
      </c>
      <c r="C3238" s="76">
        <v>39.365225334410752</v>
      </c>
      <c r="D3238" s="76">
        <v>23.159441344249235</v>
      </c>
      <c r="E3238" s="76">
        <v>509.75525753541302</v>
      </c>
      <c r="F3238" s="76">
        <v>36.817315118732012</v>
      </c>
      <c r="G3238" s="77">
        <v>1</v>
      </c>
      <c r="H3238" s="80">
        <f t="shared" si="200"/>
        <v>23.159441344249235</v>
      </c>
      <c r="I3238" s="80">
        <f t="shared" si="201"/>
        <v>1000</v>
      </c>
      <c r="K3238" s="80">
        <f t="shared" si="202"/>
        <v>0</v>
      </c>
      <c r="L3238" s="80" t="str">
        <f t="shared" si="203"/>
        <v/>
      </c>
    </row>
    <row r="3239" spans="1:12" x14ac:dyDescent="0.8">
      <c r="A3239" s="74">
        <v>3238</v>
      </c>
      <c r="B3239" s="75">
        <v>479740.2469259908</v>
      </c>
      <c r="C3239" s="76">
        <v>32.490543841228941</v>
      </c>
      <c r="D3239" s="76">
        <v>24.632602690923846</v>
      </c>
      <c r="E3239" s="76">
        <v>530.49359637161831</v>
      </c>
      <c r="F3239" s="76">
        <v>35.036629141692309</v>
      </c>
      <c r="G3239" s="77">
        <v>1</v>
      </c>
      <c r="H3239" s="80">
        <f t="shared" si="200"/>
        <v>24.632602690923846</v>
      </c>
      <c r="I3239" s="80">
        <f t="shared" si="201"/>
        <v>1000</v>
      </c>
      <c r="K3239" s="80">
        <f t="shared" si="202"/>
        <v>0</v>
      </c>
      <c r="L3239" s="80" t="str">
        <f t="shared" si="203"/>
        <v/>
      </c>
    </row>
    <row r="3240" spans="1:12" x14ac:dyDescent="0.8">
      <c r="A3240" s="74">
        <v>3239</v>
      </c>
      <c r="B3240" s="75">
        <v>321449.59742340492</v>
      </c>
      <c r="C3240" s="76">
        <v>41.754016285170664</v>
      </c>
      <c r="D3240" s="76">
        <v>30.183437527493119</v>
      </c>
      <c r="E3240" s="76">
        <v>761.08633188752697</v>
      </c>
      <c r="F3240" s="76">
        <v>33.869814450784794</v>
      </c>
      <c r="G3240" s="77">
        <v>2</v>
      </c>
      <c r="H3240" s="80">
        <f t="shared" si="200"/>
        <v>41.754016285170664</v>
      </c>
      <c r="I3240" s="80">
        <f t="shared" si="201"/>
        <v>1000</v>
      </c>
      <c r="K3240" s="80">
        <f t="shared" si="202"/>
        <v>0</v>
      </c>
      <c r="L3240" s="80" t="str">
        <f t="shared" si="203"/>
        <v/>
      </c>
    </row>
    <row r="3241" spans="1:12" x14ac:dyDescent="0.8">
      <c r="A3241" s="74">
        <v>3240</v>
      </c>
      <c r="B3241" s="75">
        <v>-298704.93521463056</v>
      </c>
      <c r="C3241" s="76">
        <v>37.369641707985146</v>
      </c>
      <c r="D3241" s="76">
        <v>28.525873176873208</v>
      </c>
      <c r="E3241" s="76">
        <v>539.03226550375257</v>
      </c>
      <c r="F3241" s="76">
        <v>52.597749485562538</v>
      </c>
      <c r="G3241" s="77">
        <v>3</v>
      </c>
      <c r="H3241" s="80">
        <f t="shared" si="200"/>
        <v>52.597749485562538</v>
      </c>
      <c r="I3241" s="80">
        <f t="shared" si="201"/>
        <v>539.03226550375257</v>
      </c>
      <c r="K3241" s="80">
        <f t="shared" si="202"/>
        <v>539.03226550375257</v>
      </c>
      <c r="L3241" s="80">
        <f t="shared" si="203"/>
        <v>539.03226550375257</v>
      </c>
    </row>
    <row r="3242" spans="1:12" x14ac:dyDescent="0.8">
      <c r="A3242" s="74">
        <v>3241</v>
      </c>
      <c r="B3242" s="75">
        <v>179069.30079473904</v>
      </c>
      <c r="C3242" s="76">
        <v>37.96395931172232</v>
      </c>
      <c r="D3242" s="76">
        <v>30.481783134708238</v>
      </c>
      <c r="E3242" s="76">
        <v>642.033785222029</v>
      </c>
      <c r="F3242" s="76">
        <v>46.846786846511669</v>
      </c>
      <c r="G3242" s="77">
        <v>2</v>
      </c>
      <c r="H3242" s="80">
        <f t="shared" si="200"/>
        <v>37.96395931172232</v>
      </c>
      <c r="I3242" s="80">
        <f t="shared" si="201"/>
        <v>1000</v>
      </c>
      <c r="K3242" s="80">
        <f t="shared" si="202"/>
        <v>0</v>
      </c>
      <c r="L3242" s="80" t="str">
        <f t="shared" si="203"/>
        <v/>
      </c>
    </row>
    <row r="3243" spans="1:12" x14ac:dyDescent="0.8">
      <c r="A3243" s="74">
        <v>3242</v>
      </c>
      <c r="B3243" s="75">
        <v>548322.1729191104</v>
      </c>
      <c r="C3243" s="76">
        <v>30.638071403546483</v>
      </c>
      <c r="D3243" s="76">
        <v>31.030974337519254</v>
      </c>
      <c r="E3243" s="76">
        <v>528.36539720585313</v>
      </c>
      <c r="F3243" s="76">
        <v>33.162436439326711</v>
      </c>
      <c r="G3243" s="77">
        <v>1</v>
      </c>
      <c r="H3243" s="80">
        <f t="shared" si="200"/>
        <v>31.030974337519254</v>
      </c>
      <c r="I3243" s="80">
        <f t="shared" si="201"/>
        <v>1000</v>
      </c>
      <c r="K3243" s="80">
        <f t="shared" si="202"/>
        <v>0</v>
      </c>
      <c r="L3243" s="80" t="str">
        <f t="shared" si="203"/>
        <v/>
      </c>
    </row>
    <row r="3244" spans="1:12" x14ac:dyDescent="0.8">
      <c r="A3244" s="74">
        <v>3243</v>
      </c>
      <c r="B3244" s="75">
        <v>503276.35838224785</v>
      </c>
      <c r="C3244" s="76">
        <v>29.907639271296485</v>
      </c>
      <c r="D3244" s="76">
        <v>24.74500965439157</v>
      </c>
      <c r="E3244" s="76">
        <v>529.85157892654684</v>
      </c>
      <c r="F3244" s="76">
        <v>37.054271194361903</v>
      </c>
      <c r="G3244" s="77">
        <v>1</v>
      </c>
      <c r="H3244" s="80">
        <f t="shared" si="200"/>
        <v>24.74500965439157</v>
      </c>
      <c r="I3244" s="80">
        <f t="shared" si="201"/>
        <v>1000</v>
      </c>
      <c r="K3244" s="80">
        <f t="shared" si="202"/>
        <v>0</v>
      </c>
      <c r="L3244" s="80" t="str">
        <f t="shared" si="203"/>
        <v/>
      </c>
    </row>
    <row r="3245" spans="1:12" x14ac:dyDescent="0.8">
      <c r="A3245" s="74">
        <v>3244</v>
      </c>
      <c r="B3245" s="75">
        <v>605549.99692469742</v>
      </c>
      <c r="C3245" s="76">
        <v>25.556061317726964</v>
      </c>
      <c r="D3245" s="76">
        <v>27.979175935243489</v>
      </c>
      <c r="E3245" s="76">
        <v>582.29805904655564</v>
      </c>
      <c r="F3245" s="76">
        <v>51.32073820728322</v>
      </c>
      <c r="G3245" s="77">
        <v>2</v>
      </c>
      <c r="H3245" s="80">
        <f t="shared" si="200"/>
        <v>25.556061317726964</v>
      </c>
      <c r="I3245" s="80">
        <f t="shared" si="201"/>
        <v>1000</v>
      </c>
      <c r="K3245" s="80">
        <f t="shared" si="202"/>
        <v>0</v>
      </c>
      <c r="L3245" s="80" t="str">
        <f t="shared" si="203"/>
        <v/>
      </c>
    </row>
    <row r="3246" spans="1:12" x14ac:dyDescent="0.8">
      <c r="A3246" s="74">
        <v>3245</v>
      </c>
      <c r="B3246" s="75">
        <v>366083.99301595194</v>
      </c>
      <c r="C3246" s="76">
        <v>36.972483935219522</v>
      </c>
      <c r="D3246" s="76">
        <v>26.021596823813528</v>
      </c>
      <c r="E3246" s="76">
        <v>578.38299884627088</v>
      </c>
      <c r="F3246" s="76">
        <v>40.176341440847324</v>
      </c>
      <c r="G3246" s="77">
        <v>1</v>
      </c>
      <c r="H3246" s="80">
        <f t="shared" si="200"/>
        <v>26.021596823813528</v>
      </c>
      <c r="I3246" s="80">
        <f t="shared" si="201"/>
        <v>1000</v>
      </c>
      <c r="K3246" s="80">
        <f t="shared" si="202"/>
        <v>0</v>
      </c>
      <c r="L3246" s="80" t="str">
        <f t="shared" si="203"/>
        <v/>
      </c>
    </row>
    <row r="3247" spans="1:12" x14ac:dyDescent="0.8">
      <c r="A3247" s="74">
        <v>3246</v>
      </c>
      <c r="B3247" s="75">
        <v>263056.2698329594</v>
      </c>
      <c r="C3247" s="76">
        <v>37.467686314423048</v>
      </c>
      <c r="D3247" s="76">
        <v>29.166025375504493</v>
      </c>
      <c r="E3247" s="76">
        <v>556.70367213057762</v>
      </c>
      <c r="F3247" s="76">
        <v>47.013347901218012</v>
      </c>
      <c r="G3247" s="77">
        <v>2</v>
      </c>
      <c r="H3247" s="80">
        <f t="shared" si="200"/>
        <v>37.467686314423048</v>
      </c>
      <c r="I3247" s="80">
        <f t="shared" si="201"/>
        <v>1000</v>
      </c>
      <c r="K3247" s="80">
        <f t="shared" si="202"/>
        <v>0</v>
      </c>
      <c r="L3247" s="80" t="str">
        <f t="shared" si="203"/>
        <v/>
      </c>
    </row>
    <row r="3248" spans="1:12" x14ac:dyDescent="0.8">
      <c r="A3248" s="74">
        <v>3247</v>
      </c>
      <c r="B3248" s="75">
        <v>644631.686751317</v>
      </c>
      <c r="C3248" s="76">
        <v>22.218092400453031</v>
      </c>
      <c r="D3248" s="76">
        <v>26.419098044037817</v>
      </c>
      <c r="E3248" s="76">
        <v>684.46982586848651</v>
      </c>
      <c r="F3248" s="76">
        <v>44.843307412475959</v>
      </c>
      <c r="G3248" s="77">
        <v>2</v>
      </c>
      <c r="H3248" s="80">
        <f t="shared" si="200"/>
        <v>22.218092400453031</v>
      </c>
      <c r="I3248" s="80">
        <f t="shared" si="201"/>
        <v>1000</v>
      </c>
      <c r="K3248" s="80">
        <f t="shared" si="202"/>
        <v>0</v>
      </c>
      <c r="L3248" s="80" t="str">
        <f t="shared" si="203"/>
        <v/>
      </c>
    </row>
    <row r="3249" spans="1:12" x14ac:dyDescent="0.8">
      <c r="A3249" s="74">
        <v>3248</v>
      </c>
      <c r="B3249" s="75">
        <v>-143473.05058587878</v>
      </c>
      <c r="C3249" s="76">
        <v>26.2114839300916</v>
      </c>
      <c r="D3249" s="76">
        <v>27.767778135615316</v>
      </c>
      <c r="E3249" s="76">
        <v>463.91268825716509</v>
      </c>
      <c r="F3249" s="76">
        <v>41.575562088181442</v>
      </c>
      <c r="G3249" s="77">
        <v>3</v>
      </c>
      <c r="H3249" s="80">
        <f t="shared" si="200"/>
        <v>41.575562088181442</v>
      </c>
      <c r="I3249" s="80">
        <f t="shared" si="201"/>
        <v>463.91268825716509</v>
      </c>
      <c r="K3249" s="80">
        <f t="shared" si="202"/>
        <v>463.91268825716509</v>
      </c>
      <c r="L3249" s="80">
        <f t="shared" si="203"/>
        <v>463.91268825716509</v>
      </c>
    </row>
    <row r="3250" spans="1:12" x14ac:dyDescent="0.8">
      <c r="A3250" s="74">
        <v>3249</v>
      </c>
      <c r="B3250" s="75">
        <v>596400.92923047231</v>
      </c>
      <c r="C3250" s="76">
        <v>27.755479524775378</v>
      </c>
      <c r="D3250" s="76">
        <v>26.829067673969629</v>
      </c>
      <c r="E3250" s="76">
        <v>499.10419312940746</v>
      </c>
      <c r="F3250" s="76">
        <v>41.216954618137521</v>
      </c>
      <c r="G3250" s="77">
        <v>2</v>
      </c>
      <c r="H3250" s="80">
        <f t="shared" si="200"/>
        <v>27.755479524775378</v>
      </c>
      <c r="I3250" s="80">
        <f t="shared" si="201"/>
        <v>1000</v>
      </c>
      <c r="K3250" s="80">
        <f t="shared" si="202"/>
        <v>0</v>
      </c>
      <c r="L3250" s="80" t="str">
        <f t="shared" si="203"/>
        <v/>
      </c>
    </row>
    <row r="3251" spans="1:12" x14ac:dyDescent="0.8">
      <c r="A3251" s="74">
        <v>3250</v>
      </c>
      <c r="B3251" s="75">
        <v>456271.7993522801</v>
      </c>
      <c r="C3251" s="76">
        <v>25.98836575741624</v>
      </c>
      <c r="D3251" s="76">
        <v>30.04536781681815</v>
      </c>
      <c r="E3251" s="76">
        <v>719.87836529269532</v>
      </c>
      <c r="F3251" s="76">
        <v>54.153199959368052</v>
      </c>
      <c r="G3251" s="77">
        <v>2</v>
      </c>
      <c r="H3251" s="80">
        <f t="shared" si="200"/>
        <v>25.98836575741624</v>
      </c>
      <c r="I3251" s="80">
        <f t="shared" si="201"/>
        <v>1000</v>
      </c>
      <c r="K3251" s="80">
        <f t="shared" si="202"/>
        <v>0</v>
      </c>
      <c r="L3251" s="80" t="str">
        <f t="shared" si="203"/>
        <v/>
      </c>
    </row>
    <row r="3252" spans="1:12" x14ac:dyDescent="0.8">
      <c r="A3252" s="74">
        <v>3251</v>
      </c>
      <c r="B3252" s="75">
        <v>295303.46872137254</v>
      </c>
      <c r="C3252" s="76">
        <v>32.97082847734238</v>
      </c>
      <c r="D3252" s="76">
        <v>30.893313762933836</v>
      </c>
      <c r="E3252" s="76">
        <v>564.79885739801171</v>
      </c>
      <c r="F3252" s="76">
        <v>44.13160721408962</v>
      </c>
      <c r="G3252" s="77">
        <v>2</v>
      </c>
      <c r="H3252" s="80">
        <f t="shared" si="200"/>
        <v>32.97082847734238</v>
      </c>
      <c r="I3252" s="80">
        <f t="shared" si="201"/>
        <v>1000</v>
      </c>
      <c r="K3252" s="80">
        <f t="shared" si="202"/>
        <v>0</v>
      </c>
      <c r="L3252" s="80" t="str">
        <f t="shared" si="203"/>
        <v/>
      </c>
    </row>
    <row r="3253" spans="1:12" x14ac:dyDescent="0.8">
      <c r="A3253" s="74">
        <v>3252</v>
      </c>
      <c r="B3253" s="75">
        <v>408743.29987412761</v>
      </c>
      <c r="C3253" s="76">
        <v>32.940770560141914</v>
      </c>
      <c r="D3253" s="76">
        <v>28.477358678241853</v>
      </c>
      <c r="E3253" s="76">
        <v>493.96979467209201</v>
      </c>
      <c r="F3253" s="76">
        <v>45.191393961911132</v>
      </c>
      <c r="G3253" s="77">
        <v>1</v>
      </c>
      <c r="H3253" s="80">
        <f t="shared" si="200"/>
        <v>28.477358678241853</v>
      </c>
      <c r="I3253" s="80">
        <f t="shared" si="201"/>
        <v>1000</v>
      </c>
      <c r="K3253" s="80">
        <f t="shared" si="202"/>
        <v>0</v>
      </c>
      <c r="L3253" s="80" t="str">
        <f t="shared" si="203"/>
        <v/>
      </c>
    </row>
    <row r="3254" spans="1:12" x14ac:dyDescent="0.8">
      <c r="A3254" s="74">
        <v>3253</v>
      </c>
      <c r="B3254" s="75">
        <v>532279.2225448112</v>
      </c>
      <c r="C3254" s="76">
        <v>39.174218716691492</v>
      </c>
      <c r="D3254" s="76">
        <v>28.051974794679722</v>
      </c>
      <c r="E3254" s="76">
        <v>544.90643263869981</v>
      </c>
      <c r="F3254" s="76">
        <v>44.667058524136593</v>
      </c>
      <c r="G3254" s="77">
        <v>1</v>
      </c>
      <c r="H3254" s="80">
        <f t="shared" si="200"/>
        <v>28.051974794679722</v>
      </c>
      <c r="I3254" s="80">
        <f t="shared" si="201"/>
        <v>1000</v>
      </c>
      <c r="K3254" s="80">
        <f t="shared" si="202"/>
        <v>0</v>
      </c>
      <c r="L3254" s="80" t="str">
        <f t="shared" si="203"/>
        <v/>
      </c>
    </row>
    <row r="3255" spans="1:12" x14ac:dyDescent="0.8">
      <c r="A3255" s="74">
        <v>3254</v>
      </c>
      <c r="B3255" s="75">
        <v>513886.13268914679</v>
      </c>
      <c r="C3255" s="76">
        <v>32.05068823792184</v>
      </c>
      <c r="D3255" s="76">
        <v>27.942269050060556</v>
      </c>
      <c r="E3255" s="76">
        <v>679.25710057508354</v>
      </c>
      <c r="F3255" s="76">
        <v>35.154885560314185</v>
      </c>
      <c r="G3255" s="77">
        <v>1</v>
      </c>
      <c r="H3255" s="80">
        <f t="shared" si="200"/>
        <v>27.942269050060556</v>
      </c>
      <c r="I3255" s="80">
        <f t="shared" si="201"/>
        <v>1000</v>
      </c>
      <c r="K3255" s="80">
        <f t="shared" si="202"/>
        <v>0</v>
      </c>
      <c r="L3255" s="80" t="str">
        <f t="shared" si="203"/>
        <v/>
      </c>
    </row>
    <row r="3256" spans="1:12" x14ac:dyDescent="0.8">
      <c r="A3256" s="74">
        <v>3255</v>
      </c>
      <c r="B3256" s="75">
        <v>-172165.70284767682</v>
      </c>
      <c r="C3256" s="76">
        <v>43.687720858197459</v>
      </c>
      <c r="D3256" s="76">
        <v>32.653886348422581</v>
      </c>
      <c r="E3256" s="76">
        <v>502.21167994359445</v>
      </c>
      <c r="F3256" s="76">
        <v>45.246504862078034</v>
      </c>
      <c r="G3256" s="77">
        <v>3</v>
      </c>
      <c r="H3256" s="80">
        <f t="shared" si="200"/>
        <v>45.246504862078034</v>
      </c>
      <c r="I3256" s="80">
        <f t="shared" si="201"/>
        <v>502.21167994359445</v>
      </c>
      <c r="K3256" s="80">
        <f t="shared" si="202"/>
        <v>502.21167994359445</v>
      </c>
      <c r="L3256" s="80">
        <f t="shared" si="203"/>
        <v>502.21167994359445</v>
      </c>
    </row>
    <row r="3257" spans="1:12" x14ac:dyDescent="0.8">
      <c r="A3257" s="74">
        <v>3256</v>
      </c>
      <c r="B3257" s="75">
        <v>376577.10309071513</v>
      </c>
      <c r="C3257" s="76">
        <v>32.759640312586185</v>
      </c>
      <c r="D3257" s="76">
        <v>28.554031810388953</v>
      </c>
      <c r="E3257" s="76">
        <v>527.17319589723263</v>
      </c>
      <c r="F3257" s="76">
        <v>45.616705521482707</v>
      </c>
      <c r="G3257" s="77">
        <v>2</v>
      </c>
      <c r="H3257" s="80">
        <f t="shared" si="200"/>
        <v>32.759640312586185</v>
      </c>
      <c r="I3257" s="80">
        <f t="shared" si="201"/>
        <v>1000</v>
      </c>
      <c r="K3257" s="80">
        <f t="shared" si="202"/>
        <v>0</v>
      </c>
      <c r="L3257" s="80" t="str">
        <f t="shared" si="203"/>
        <v/>
      </c>
    </row>
    <row r="3258" spans="1:12" x14ac:dyDescent="0.8">
      <c r="A3258" s="74">
        <v>3257</v>
      </c>
      <c r="B3258" s="75">
        <v>465394.45104953856</v>
      </c>
      <c r="C3258" s="76">
        <v>23.257081833946987</v>
      </c>
      <c r="D3258" s="76">
        <v>24.520569605317728</v>
      </c>
      <c r="E3258" s="76">
        <v>461.44822232218888</v>
      </c>
      <c r="F3258" s="76">
        <v>37.731430461169296</v>
      </c>
      <c r="G3258" s="77">
        <v>2</v>
      </c>
      <c r="H3258" s="80">
        <f t="shared" si="200"/>
        <v>23.257081833946987</v>
      </c>
      <c r="I3258" s="80">
        <f t="shared" si="201"/>
        <v>1000</v>
      </c>
      <c r="K3258" s="80">
        <f t="shared" si="202"/>
        <v>0</v>
      </c>
      <c r="L3258" s="80" t="str">
        <f t="shared" si="203"/>
        <v/>
      </c>
    </row>
    <row r="3259" spans="1:12" x14ac:dyDescent="0.8">
      <c r="A3259" s="74">
        <v>3258</v>
      </c>
      <c r="B3259" s="75">
        <v>413957.72256331751</v>
      </c>
      <c r="C3259" s="76">
        <v>37.047282834113823</v>
      </c>
      <c r="D3259" s="76">
        <v>27.199512196304987</v>
      </c>
      <c r="E3259" s="76">
        <v>471.04361714822403</v>
      </c>
      <c r="F3259" s="76">
        <v>32.435298825168019</v>
      </c>
      <c r="G3259" s="77">
        <v>1</v>
      </c>
      <c r="H3259" s="80">
        <f t="shared" si="200"/>
        <v>27.199512196304987</v>
      </c>
      <c r="I3259" s="80">
        <f t="shared" si="201"/>
        <v>1000</v>
      </c>
      <c r="K3259" s="80">
        <f t="shared" si="202"/>
        <v>0</v>
      </c>
      <c r="L3259" s="80" t="str">
        <f t="shared" si="203"/>
        <v/>
      </c>
    </row>
    <row r="3260" spans="1:12" x14ac:dyDescent="0.8">
      <c r="A3260" s="74">
        <v>3259</v>
      </c>
      <c r="B3260" s="75">
        <v>520048.32393955626</v>
      </c>
      <c r="C3260" s="76">
        <v>27.846677654969476</v>
      </c>
      <c r="D3260" s="76">
        <v>26.817465267436045</v>
      </c>
      <c r="E3260" s="76">
        <v>423.94398056044611</v>
      </c>
      <c r="F3260" s="76">
        <v>46.677310749453767</v>
      </c>
      <c r="G3260" s="77">
        <v>2</v>
      </c>
      <c r="H3260" s="80">
        <f t="shared" si="200"/>
        <v>27.846677654969476</v>
      </c>
      <c r="I3260" s="80">
        <f t="shared" si="201"/>
        <v>1000</v>
      </c>
      <c r="K3260" s="80">
        <f t="shared" si="202"/>
        <v>0</v>
      </c>
      <c r="L3260" s="80" t="str">
        <f t="shared" si="203"/>
        <v/>
      </c>
    </row>
    <row r="3261" spans="1:12" x14ac:dyDescent="0.8">
      <c r="A3261" s="74">
        <v>3260</v>
      </c>
      <c r="B3261" s="75">
        <v>661794.91334251408</v>
      </c>
      <c r="C3261" s="76">
        <v>25.58628413477188</v>
      </c>
      <c r="D3261" s="76">
        <v>28.318908145924496</v>
      </c>
      <c r="E3261" s="76">
        <v>452.13386086678418</v>
      </c>
      <c r="F3261" s="76">
        <v>36.005644870557035</v>
      </c>
      <c r="G3261" s="77">
        <v>2</v>
      </c>
      <c r="H3261" s="80">
        <f t="shared" si="200"/>
        <v>25.58628413477188</v>
      </c>
      <c r="I3261" s="80">
        <f t="shared" si="201"/>
        <v>1000</v>
      </c>
      <c r="K3261" s="80">
        <f t="shared" si="202"/>
        <v>0</v>
      </c>
      <c r="L3261" s="80" t="str">
        <f t="shared" si="203"/>
        <v/>
      </c>
    </row>
    <row r="3262" spans="1:12" x14ac:dyDescent="0.8">
      <c r="A3262" s="74">
        <v>3261</v>
      </c>
      <c r="B3262" s="75">
        <v>591903.81266151392</v>
      </c>
      <c r="C3262" s="76">
        <v>26.917787419546137</v>
      </c>
      <c r="D3262" s="76">
        <v>27.746048188618563</v>
      </c>
      <c r="E3262" s="76">
        <v>483.60556605586379</v>
      </c>
      <c r="F3262" s="76">
        <v>49.257402169335343</v>
      </c>
      <c r="G3262" s="77">
        <v>2</v>
      </c>
      <c r="H3262" s="80">
        <f t="shared" si="200"/>
        <v>26.917787419546137</v>
      </c>
      <c r="I3262" s="80">
        <f t="shared" si="201"/>
        <v>1000</v>
      </c>
      <c r="K3262" s="80">
        <f t="shared" si="202"/>
        <v>0</v>
      </c>
      <c r="L3262" s="80" t="str">
        <f t="shared" si="203"/>
        <v/>
      </c>
    </row>
    <row r="3263" spans="1:12" x14ac:dyDescent="0.8">
      <c r="A3263" s="74">
        <v>3262</v>
      </c>
      <c r="B3263" s="75">
        <v>66177.928927732864</v>
      </c>
      <c r="C3263" s="76">
        <v>44.116166384090491</v>
      </c>
      <c r="D3263" s="76">
        <v>34.223435679277202</v>
      </c>
      <c r="E3263" s="76">
        <v>503.97823630717028</v>
      </c>
      <c r="F3263" s="76">
        <v>36.082217858071061</v>
      </c>
      <c r="G3263" s="77">
        <v>2</v>
      </c>
      <c r="H3263" s="80">
        <f t="shared" si="200"/>
        <v>44.116166384090491</v>
      </c>
      <c r="I3263" s="80">
        <f t="shared" si="201"/>
        <v>1000</v>
      </c>
      <c r="K3263" s="80">
        <f t="shared" si="202"/>
        <v>0</v>
      </c>
      <c r="L3263" s="80" t="str">
        <f t="shared" si="203"/>
        <v/>
      </c>
    </row>
    <row r="3264" spans="1:12" x14ac:dyDescent="0.8">
      <c r="A3264" s="74">
        <v>3263</v>
      </c>
      <c r="B3264" s="75">
        <v>201156.37463097996</v>
      </c>
      <c r="C3264" s="76">
        <v>36.84446889748326</v>
      </c>
      <c r="D3264" s="76">
        <v>31.866987861583155</v>
      </c>
      <c r="E3264" s="76">
        <v>457.40980489900608</v>
      </c>
      <c r="F3264" s="76">
        <v>39.692645232098457</v>
      </c>
      <c r="G3264" s="77">
        <v>2</v>
      </c>
      <c r="H3264" s="80">
        <f t="shared" si="200"/>
        <v>36.84446889748326</v>
      </c>
      <c r="I3264" s="80">
        <f t="shared" si="201"/>
        <v>1000</v>
      </c>
      <c r="K3264" s="80">
        <f t="shared" si="202"/>
        <v>0</v>
      </c>
      <c r="L3264" s="80" t="str">
        <f t="shared" si="203"/>
        <v/>
      </c>
    </row>
    <row r="3265" spans="1:12" x14ac:dyDescent="0.8">
      <c r="A3265" s="74">
        <v>3264</v>
      </c>
      <c r="B3265" s="75">
        <v>475822.45469067921</v>
      </c>
      <c r="C3265" s="76">
        <v>34.643563774573359</v>
      </c>
      <c r="D3265" s="76">
        <v>28.094095351012083</v>
      </c>
      <c r="E3265" s="76">
        <v>743.29971543774502</v>
      </c>
      <c r="F3265" s="76">
        <v>49.443852252987988</v>
      </c>
      <c r="G3265" s="77">
        <v>1</v>
      </c>
      <c r="H3265" s="80">
        <f t="shared" si="200"/>
        <v>28.094095351012083</v>
      </c>
      <c r="I3265" s="80">
        <f t="shared" si="201"/>
        <v>1000</v>
      </c>
      <c r="K3265" s="80">
        <f t="shared" si="202"/>
        <v>0</v>
      </c>
      <c r="L3265" s="80" t="str">
        <f t="shared" si="203"/>
        <v/>
      </c>
    </row>
    <row r="3266" spans="1:12" x14ac:dyDescent="0.8">
      <c r="A3266" s="74">
        <v>3265</v>
      </c>
      <c r="B3266" s="75">
        <v>542561.31513047055</v>
      </c>
      <c r="C3266" s="76">
        <v>42.658759544203917</v>
      </c>
      <c r="D3266" s="76">
        <v>27.452298524115868</v>
      </c>
      <c r="E3266" s="76">
        <v>650.2064321981311</v>
      </c>
      <c r="F3266" s="76">
        <v>47.498855615695071</v>
      </c>
      <c r="G3266" s="77">
        <v>1</v>
      </c>
      <c r="H3266" s="80">
        <f t="shared" si="200"/>
        <v>27.452298524115868</v>
      </c>
      <c r="I3266" s="80">
        <f t="shared" si="201"/>
        <v>1000</v>
      </c>
      <c r="K3266" s="80">
        <f t="shared" si="202"/>
        <v>0</v>
      </c>
      <c r="L3266" s="80" t="str">
        <f t="shared" si="203"/>
        <v/>
      </c>
    </row>
    <row r="3267" spans="1:12" x14ac:dyDescent="0.8">
      <c r="A3267" s="74">
        <v>3266</v>
      </c>
      <c r="B3267" s="75">
        <v>371479.19697519718</v>
      </c>
      <c r="C3267" s="76">
        <v>33.454655711059296</v>
      </c>
      <c r="D3267" s="76">
        <v>28.265544274243343</v>
      </c>
      <c r="E3267" s="76">
        <v>502.86367774159805</v>
      </c>
      <c r="F3267" s="76">
        <v>44.225621553207461</v>
      </c>
      <c r="G3267" s="77">
        <v>1</v>
      </c>
      <c r="H3267" s="80">
        <f t="shared" ref="H3267:H3330" si="204">IF($G3267 = 1, $D3267, IF($G3267 = 2, $C3267, IF($G3267 = 3, $F3267)))</f>
        <v>28.265544274243343</v>
      </c>
      <c r="I3267" s="80">
        <f t="shared" ref="I3267:I3330" si="205">IF($G3267 = 1, 1000, IF($G3267 = 2, 1000, IF($G3267 = 3, $E3267)))</f>
        <v>1000</v>
      </c>
      <c r="K3267" s="80">
        <f t="shared" ref="K3267:K3330" si="206">IF($G3267 = 3, $E3267, 0)</f>
        <v>0</v>
      </c>
      <c r="L3267" s="80" t="str">
        <f t="shared" ref="L3267:L3330" si="207">IF($G3267 = 3, $E3267, "")</f>
        <v/>
      </c>
    </row>
    <row r="3268" spans="1:12" x14ac:dyDescent="0.8">
      <c r="A3268" s="74">
        <v>3267</v>
      </c>
      <c r="B3268" s="75">
        <v>394758.5183825565</v>
      </c>
      <c r="C3268" s="76">
        <v>30.66782199144879</v>
      </c>
      <c r="D3268" s="76">
        <v>26.611298471620692</v>
      </c>
      <c r="E3268" s="76">
        <v>489.66649141727402</v>
      </c>
      <c r="F3268" s="76">
        <v>38.104260976993956</v>
      </c>
      <c r="G3268" s="77">
        <v>2</v>
      </c>
      <c r="H3268" s="80">
        <f t="shared" si="204"/>
        <v>30.66782199144879</v>
      </c>
      <c r="I3268" s="80">
        <f t="shared" si="205"/>
        <v>1000</v>
      </c>
      <c r="K3268" s="80">
        <f t="shared" si="206"/>
        <v>0</v>
      </c>
      <c r="L3268" s="80" t="str">
        <f t="shared" si="207"/>
        <v/>
      </c>
    </row>
    <row r="3269" spans="1:12" x14ac:dyDescent="0.8">
      <c r="A3269" s="74">
        <v>3268</v>
      </c>
      <c r="B3269" s="75">
        <v>308378.72253521532</v>
      </c>
      <c r="C3269" s="76">
        <v>28.761256077105202</v>
      </c>
      <c r="D3269" s="76">
        <v>24.589223692235283</v>
      </c>
      <c r="E3269" s="76">
        <v>535.29853247984772</v>
      </c>
      <c r="F3269" s="76">
        <v>46.054388569104219</v>
      </c>
      <c r="G3269" s="77">
        <v>2</v>
      </c>
      <c r="H3269" s="80">
        <f t="shared" si="204"/>
        <v>28.761256077105202</v>
      </c>
      <c r="I3269" s="80">
        <f t="shared" si="205"/>
        <v>1000</v>
      </c>
      <c r="K3269" s="80">
        <f t="shared" si="206"/>
        <v>0</v>
      </c>
      <c r="L3269" s="80" t="str">
        <f t="shared" si="207"/>
        <v/>
      </c>
    </row>
    <row r="3270" spans="1:12" x14ac:dyDescent="0.8">
      <c r="A3270" s="74">
        <v>3269</v>
      </c>
      <c r="B3270" s="75">
        <v>-74506.754301393172</v>
      </c>
      <c r="C3270" s="76">
        <v>41.650309703594132</v>
      </c>
      <c r="D3270" s="76">
        <v>29.421244722786906</v>
      </c>
      <c r="E3270" s="76">
        <v>488.53631782695095</v>
      </c>
      <c r="F3270" s="76">
        <v>33.746609988815266</v>
      </c>
      <c r="G3270" s="77">
        <v>3</v>
      </c>
      <c r="H3270" s="80">
        <f t="shared" si="204"/>
        <v>33.746609988815266</v>
      </c>
      <c r="I3270" s="80">
        <f t="shared" si="205"/>
        <v>488.53631782695095</v>
      </c>
      <c r="K3270" s="80">
        <f t="shared" si="206"/>
        <v>488.53631782695095</v>
      </c>
      <c r="L3270" s="80">
        <f t="shared" si="207"/>
        <v>488.53631782695095</v>
      </c>
    </row>
    <row r="3271" spans="1:12" x14ac:dyDescent="0.8">
      <c r="A3271" s="74">
        <v>3270</v>
      </c>
      <c r="B3271" s="75">
        <v>-62691.519083130872</v>
      </c>
      <c r="C3271" s="76">
        <v>34.651457628503444</v>
      </c>
      <c r="D3271" s="76">
        <v>26.096978136976382</v>
      </c>
      <c r="E3271" s="76">
        <v>491.32133019794372</v>
      </c>
      <c r="F3271" s="76">
        <v>30.498963462092458</v>
      </c>
      <c r="G3271" s="77">
        <v>3</v>
      </c>
      <c r="H3271" s="80">
        <f t="shared" si="204"/>
        <v>30.498963462092458</v>
      </c>
      <c r="I3271" s="80">
        <f t="shared" si="205"/>
        <v>491.32133019794372</v>
      </c>
      <c r="K3271" s="80">
        <f t="shared" si="206"/>
        <v>491.32133019794372</v>
      </c>
      <c r="L3271" s="80">
        <f t="shared" si="207"/>
        <v>491.32133019794372</v>
      </c>
    </row>
    <row r="3272" spans="1:12" x14ac:dyDescent="0.8">
      <c r="A3272" s="74">
        <v>3271</v>
      </c>
      <c r="B3272" s="75">
        <v>70056.585687766783</v>
      </c>
      <c r="C3272" s="76">
        <v>40.602275077794872</v>
      </c>
      <c r="D3272" s="76">
        <v>31.997937140936862</v>
      </c>
      <c r="E3272" s="76">
        <v>601.90260175466597</v>
      </c>
      <c r="F3272" s="76">
        <v>42.893534654105451</v>
      </c>
      <c r="G3272" s="77">
        <v>2</v>
      </c>
      <c r="H3272" s="80">
        <f t="shared" si="204"/>
        <v>40.602275077794872</v>
      </c>
      <c r="I3272" s="80">
        <f t="shared" si="205"/>
        <v>1000</v>
      </c>
      <c r="K3272" s="80">
        <f t="shared" si="206"/>
        <v>0</v>
      </c>
      <c r="L3272" s="80" t="str">
        <f t="shared" si="207"/>
        <v/>
      </c>
    </row>
    <row r="3273" spans="1:12" x14ac:dyDescent="0.8">
      <c r="A3273" s="74">
        <v>3272</v>
      </c>
      <c r="B3273" s="75">
        <v>623723.94051644253</v>
      </c>
      <c r="C3273" s="76">
        <v>30.227659522748755</v>
      </c>
      <c r="D3273" s="76">
        <v>25.910742631851761</v>
      </c>
      <c r="E3273" s="76">
        <v>531.55112878061868</v>
      </c>
      <c r="F3273" s="76">
        <v>39.783875459388639</v>
      </c>
      <c r="G3273" s="77">
        <v>2</v>
      </c>
      <c r="H3273" s="80">
        <f t="shared" si="204"/>
        <v>30.227659522748755</v>
      </c>
      <c r="I3273" s="80">
        <f t="shared" si="205"/>
        <v>1000</v>
      </c>
      <c r="K3273" s="80">
        <f t="shared" si="206"/>
        <v>0</v>
      </c>
      <c r="L3273" s="80" t="str">
        <f t="shared" si="207"/>
        <v/>
      </c>
    </row>
    <row r="3274" spans="1:12" x14ac:dyDescent="0.8">
      <c r="A3274" s="74">
        <v>3273</v>
      </c>
      <c r="B3274" s="75">
        <v>-209911.29636274185</v>
      </c>
      <c r="C3274" s="76">
        <v>39.604015298205013</v>
      </c>
      <c r="D3274" s="76">
        <v>28.600316578092624</v>
      </c>
      <c r="E3274" s="76">
        <v>647.83637182763368</v>
      </c>
      <c r="F3274" s="76">
        <v>47.133019116194063</v>
      </c>
      <c r="G3274" s="77">
        <v>3</v>
      </c>
      <c r="H3274" s="80">
        <f t="shared" si="204"/>
        <v>47.133019116194063</v>
      </c>
      <c r="I3274" s="80">
        <f t="shared" si="205"/>
        <v>647.83637182763368</v>
      </c>
      <c r="K3274" s="80">
        <f t="shared" si="206"/>
        <v>647.83637182763368</v>
      </c>
      <c r="L3274" s="80">
        <f t="shared" si="207"/>
        <v>647.83637182763368</v>
      </c>
    </row>
    <row r="3275" spans="1:12" x14ac:dyDescent="0.8">
      <c r="A3275" s="74">
        <v>3274</v>
      </c>
      <c r="B3275" s="75">
        <v>374885.34909502696</v>
      </c>
      <c r="C3275" s="76">
        <v>34.733426466066824</v>
      </c>
      <c r="D3275" s="76">
        <v>27.374820442446655</v>
      </c>
      <c r="E3275" s="76">
        <v>649.61356450222752</v>
      </c>
      <c r="F3275" s="76">
        <v>37.686750411583503</v>
      </c>
      <c r="G3275" s="77">
        <v>1</v>
      </c>
      <c r="H3275" s="80">
        <f t="shared" si="204"/>
        <v>27.374820442446655</v>
      </c>
      <c r="I3275" s="80">
        <f t="shared" si="205"/>
        <v>1000</v>
      </c>
      <c r="K3275" s="80">
        <f t="shared" si="206"/>
        <v>0</v>
      </c>
      <c r="L3275" s="80" t="str">
        <f t="shared" si="207"/>
        <v/>
      </c>
    </row>
    <row r="3276" spans="1:12" x14ac:dyDescent="0.8">
      <c r="A3276" s="74">
        <v>3275</v>
      </c>
      <c r="B3276" s="75">
        <v>237299.52656327793</v>
      </c>
      <c r="C3276" s="76">
        <v>36.120162425577085</v>
      </c>
      <c r="D3276" s="76">
        <v>31.136517309335822</v>
      </c>
      <c r="E3276" s="76">
        <v>545.81245633038736</v>
      </c>
      <c r="F3276" s="76">
        <v>50.023155576690385</v>
      </c>
      <c r="G3276" s="77">
        <v>2</v>
      </c>
      <c r="H3276" s="80">
        <f t="shared" si="204"/>
        <v>36.120162425577085</v>
      </c>
      <c r="I3276" s="80">
        <f t="shared" si="205"/>
        <v>1000</v>
      </c>
      <c r="K3276" s="80">
        <f t="shared" si="206"/>
        <v>0</v>
      </c>
      <c r="L3276" s="80" t="str">
        <f t="shared" si="207"/>
        <v/>
      </c>
    </row>
    <row r="3277" spans="1:12" x14ac:dyDescent="0.8">
      <c r="A3277" s="74">
        <v>3276</v>
      </c>
      <c r="B3277" s="75">
        <v>-75334.982932385756</v>
      </c>
      <c r="C3277" s="76">
        <v>30.89518265498932</v>
      </c>
      <c r="D3277" s="76">
        <v>23.701601310068646</v>
      </c>
      <c r="E3277" s="76">
        <v>686.19345965487491</v>
      </c>
      <c r="F3277" s="76">
        <v>41.060660980602762</v>
      </c>
      <c r="G3277" s="77">
        <v>3</v>
      </c>
      <c r="H3277" s="80">
        <f t="shared" si="204"/>
        <v>41.060660980602762</v>
      </c>
      <c r="I3277" s="80">
        <f t="shared" si="205"/>
        <v>686.19345965487491</v>
      </c>
      <c r="K3277" s="80">
        <f t="shared" si="206"/>
        <v>686.19345965487491</v>
      </c>
      <c r="L3277" s="80">
        <f t="shared" si="207"/>
        <v>686.19345965487491</v>
      </c>
    </row>
    <row r="3278" spans="1:12" x14ac:dyDescent="0.8">
      <c r="A3278" s="74">
        <v>3277</v>
      </c>
      <c r="B3278" s="75">
        <v>-314533.06788449292</v>
      </c>
      <c r="C3278" s="76">
        <v>25.909884171399398</v>
      </c>
      <c r="D3278" s="76">
        <v>26.342434891415529</v>
      </c>
      <c r="E3278" s="76">
        <v>487.16529648389621</v>
      </c>
      <c r="F3278" s="76">
        <v>50.604441850426156</v>
      </c>
      <c r="G3278" s="77">
        <v>3</v>
      </c>
      <c r="H3278" s="80">
        <f t="shared" si="204"/>
        <v>50.604441850426156</v>
      </c>
      <c r="I3278" s="80">
        <f t="shared" si="205"/>
        <v>487.16529648389621</v>
      </c>
      <c r="K3278" s="80">
        <f t="shared" si="206"/>
        <v>487.16529648389621</v>
      </c>
      <c r="L3278" s="80">
        <f t="shared" si="207"/>
        <v>487.16529648389621</v>
      </c>
    </row>
    <row r="3279" spans="1:12" x14ac:dyDescent="0.8">
      <c r="A3279" s="74">
        <v>3278</v>
      </c>
      <c r="B3279" s="75">
        <v>418227.02281986969</v>
      </c>
      <c r="C3279" s="76">
        <v>28.45164063228858</v>
      </c>
      <c r="D3279" s="76">
        <v>33.745877237909646</v>
      </c>
      <c r="E3279" s="76">
        <v>556.58612794576015</v>
      </c>
      <c r="F3279" s="76">
        <v>36.894972056264109</v>
      </c>
      <c r="G3279" s="77">
        <v>2</v>
      </c>
      <c r="H3279" s="80">
        <f t="shared" si="204"/>
        <v>28.45164063228858</v>
      </c>
      <c r="I3279" s="80">
        <f t="shared" si="205"/>
        <v>1000</v>
      </c>
      <c r="K3279" s="80">
        <f t="shared" si="206"/>
        <v>0</v>
      </c>
      <c r="L3279" s="80" t="str">
        <f t="shared" si="207"/>
        <v/>
      </c>
    </row>
    <row r="3280" spans="1:12" x14ac:dyDescent="0.8">
      <c r="A3280" s="74">
        <v>3279</v>
      </c>
      <c r="B3280" s="75">
        <v>675860.24865931692</v>
      </c>
      <c r="C3280" s="76">
        <v>39.194188924398006</v>
      </c>
      <c r="D3280" s="76">
        <v>32.058337265167395</v>
      </c>
      <c r="E3280" s="76">
        <v>518.91411556232197</v>
      </c>
      <c r="F3280" s="76">
        <v>44.792132926897551</v>
      </c>
      <c r="G3280" s="77">
        <v>1</v>
      </c>
      <c r="H3280" s="80">
        <f t="shared" si="204"/>
        <v>32.058337265167395</v>
      </c>
      <c r="I3280" s="80">
        <f t="shared" si="205"/>
        <v>1000</v>
      </c>
      <c r="K3280" s="80">
        <f t="shared" si="206"/>
        <v>0</v>
      </c>
      <c r="L3280" s="80" t="str">
        <f t="shared" si="207"/>
        <v/>
      </c>
    </row>
    <row r="3281" spans="1:12" x14ac:dyDescent="0.8">
      <c r="A3281" s="74">
        <v>3280</v>
      </c>
      <c r="B3281" s="75">
        <v>131806.92097130045</v>
      </c>
      <c r="C3281" s="76">
        <v>40.421932314194372</v>
      </c>
      <c r="D3281" s="76">
        <v>24.389464768031132</v>
      </c>
      <c r="E3281" s="76">
        <v>543.71588992719012</v>
      </c>
      <c r="F3281" s="76">
        <v>33.738270935219404</v>
      </c>
      <c r="G3281" s="77">
        <v>2</v>
      </c>
      <c r="H3281" s="80">
        <f t="shared" si="204"/>
        <v>40.421932314194372</v>
      </c>
      <c r="I3281" s="80">
        <f t="shared" si="205"/>
        <v>1000</v>
      </c>
      <c r="K3281" s="80">
        <f t="shared" si="206"/>
        <v>0</v>
      </c>
      <c r="L3281" s="80" t="str">
        <f t="shared" si="207"/>
        <v/>
      </c>
    </row>
    <row r="3282" spans="1:12" x14ac:dyDescent="0.8">
      <c r="A3282" s="74">
        <v>3281</v>
      </c>
      <c r="B3282" s="75">
        <v>226080.20308118849</v>
      </c>
      <c r="C3282" s="76">
        <v>41.856966355428355</v>
      </c>
      <c r="D3282" s="76">
        <v>25.857428418593116</v>
      </c>
      <c r="E3282" s="76">
        <v>520.01429533890314</v>
      </c>
      <c r="F3282" s="76">
        <v>44.346251589823645</v>
      </c>
      <c r="G3282" s="77">
        <v>2</v>
      </c>
      <c r="H3282" s="80">
        <f t="shared" si="204"/>
        <v>41.856966355428355</v>
      </c>
      <c r="I3282" s="80">
        <f t="shared" si="205"/>
        <v>1000</v>
      </c>
      <c r="K3282" s="80">
        <f t="shared" si="206"/>
        <v>0</v>
      </c>
      <c r="L3282" s="80" t="str">
        <f t="shared" si="207"/>
        <v/>
      </c>
    </row>
    <row r="3283" spans="1:12" x14ac:dyDescent="0.8">
      <c r="A3283" s="74">
        <v>3282</v>
      </c>
      <c r="B3283" s="75">
        <v>332817.06897207815</v>
      </c>
      <c r="C3283" s="76">
        <v>23.708286804038842</v>
      </c>
      <c r="D3283" s="76">
        <v>27.907289475584669</v>
      </c>
      <c r="E3283" s="76">
        <v>443.48419177507986</v>
      </c>
      <c r="F3283" s="76">
        <v>33.884571642715045</v>
      </c>
      <c r="G3283" s="77">
        <v>2</v>
      </c>
      <c r="H3283" s="80">
        <f t="shared" si="204"/>
        <v>23.708286804038842</v>
      </c>
      <c r="I3283" s="80">
        <f t="shared" si="205"/>
        <v>1000</v>
      </c>
      <c r="K3283" s="80">
        <f t="shared" si="206"/>
        <v>0</v>
      </c>
      <c r="L3283" s="80" t="str">
        <f t="shared" si="207"/>
        <v/>
      </c>
    </row>
    <row r="3284" spans="1:12" x14ac:dyDescent="0.8">
      <c r="A3284" s="74">
        <v>3283</v>
      </c>
      <c r="B3284" s="75">
        <v>158994.11712235841</v>
      </c>
      <c r="C3284" s="76">
        <v>37.755938580970117</v>
      </c>
      <c r="D3284" s="76">
        <v>29.049976394498998</v>
      </c>
      <c r="E3284" s="76">
        <v>554.98590990436253</v>
      </c>
      <c r="F3284" s="76">
        <v>44.434147056227204</v>
      </c>
      <c r="G3284" s="77">
        <v>2</v>
      </c>
      <c r="H3284" s="80">
        <f t="shared" si="204"/>
        <v>37.755938580970117</v>
      </c>
      <c r="I3284" s="80">
        <f t="shared" si="205"/>
        <v>1000</v>
      </c>
      <c r="K3284" s="80">
        <f t="shared" si="206"/>
        <v>0</v>
      </c>
      <c r="L3284" s="80" t="str">
        <f t="shared" si="207"/>
        <v/>
      </c>
    </row>
    <row r="3285" spans="1:12" x14ac:dyDescent="0.8">
      <c r="A3285" s="74">
        <v>3284</v>
      </c>
      <c r="B3285" s="75">
        <v>577840.10642268858</v>
      </c>
      <c r="C3285" s="76">
        <v>26.314144502869752</v>
      </c>
      <c r="D3285" s="76">
        <v>26.703126622737269</v>
      </c>
      <c r="E3285" s="76">
        <v>752.44075042100781</v>
      </c>
      <c r="F3285" s="76">
        <v>44.195794509302772</v>
      </c>
      <c r="G3285" s="77">
        <v>1</v>
      </c>
      <c r="H3285" s="80">
        <f t="shared" si="204"/>
        <v>26.703126622737269</v>
      </c>
      <c r="I3285" s="80">
        <f t="shared" si="205"/>
        <v>1000</v>
      </c>
      <c r="K3285" s="80">
        <f t="shared" si="206"/>
        <v>0</v>
      </c>
      <c r="L3285" s="80" t="str">
        <f t="shared" si="207"/>
        <v/>
      </c>
    </row>
    <row r="3286" spans="1:12" x14ac:dyDescent="0.8">
      <c r="A3286" s="74">
        <v>3285</v>
      </c>
      <c r="B3286" s="75">
        <v>403318.14415690443</v>
      </c>
      <c r="C3286" s="76">
        <v>32.561636982379468</v>
      </c>
      <c r="D3286" s="76">
        <v>32.765559960713269</v>
      </c>
      <c r="E3286" s="76">
        <v>521.10436066525517</v>
      </c>
      <c r="F3286" s="76">
        <v>32.153284176385718</v>
      </c>
      <c r="G3286" s="77">
        <v>1</v>
      </c>
      <c r="H3286" s="80">
        <f t="shared" si="204"/>
        <v>32.765559960713269</v>
      </c>
      <c r="I3286" s="80">
        <f t="shared" si="205"/>
        <v>1000</v>
      </c>
      <c r="K3286" s="80">
        <f t="shared" si="206"/>
        <v>0</v>
      </c>
      <c r="L3286" s="80" t="str">
        <f t="shared" si="207"/>
        <v/>
      </c>
    </row>
    <row r="3287" spans="1:12" x14ac:dyDescent="0.8">
      <c r="A3287" s="74">
        <v>3286</v>
      </c>
      <c r="B3287" s="75">
        <v>-45237.09571577562</v>
      </c>
      <c r="C3287" s="76">
        <v>43.908604239959907</v>
      </c>
      <c r="D3287" s="76">
        <v>26.582511903733934</v>
      </c>
      <c r="E3287" s="76">
        <v>780.52017400846262</v>
      </c>
      <c r="F3287" s="76">
        <v>33.078109614724326</v>
      </c>
      <c r="G3287" s="77">
        <v>2</v>
      </c>
      <c r="H3287" s="80">
        <f t="shared" si="204"/>
        <v>43.908604239959907</v>
      </c>
      <c r="I3287" s="80">
        <f t="shared" si="205"/>
        <v>1000</v>
      </c>
      <c r="K3287" s="80">
        <f t="shared" si="206"/>
        <v>0</v>
      </c>
      <c r="L3287" s="80" t="str">
        <f t="shared" si="207"/>
        <v/>
      </c>
    </row>
    <row r="3288" spans="1:12" x14ac:dyDescent="0.8">
      <c r="A3288" s="74">
        <v>3287</v>
      </c>
      <c r="B3288" s="75">
        <v>333691.0814684662</v>
      </c>
      <c r="C3288" s="76">
        <v>31.614387335946148</v>
      </c>
      <c r="D3288" s="76">
        <v>33.559028716949825</v>
      </c>
      <c r="E3288" s="76">
        <v>533.00792866473853</v>
      </c>
      <c r="F3288" s="76">
        <v>40.760031793463099</v>
      </c>
      <c r="G3288" s="77">
        <v>2</v>
      </c>
      <c r="H3288" s="80">
        <f t="shared" si="204"/>
        <v>31.614387335946148</v>
      </c>
      <c r="I3288" s="80">
        <f t="shared" si="205"/>
        <v>1000</v>
      </c>
      <c r="K3288" s="80">
        <f t="shared" si="206"/>
        <v>0</v>
      </c>
      <c r="L3288" s="80" t="str">
        <f t="shared" si="207"/>
        <v/>
      </c>
    </row>
    <row r="3289" spans="1:12" x14ac:dyDescent="0.8">
      <c r="A3289" s="74">
        <v>3288</v>
      </c>
      <c r="B3289" s="75">
        <v>-175963.9519387933</v>
      </c>
      <c r="C3289" s="76">
        <v>38.292466000720381</v>
      </c>
      <c r="D3289" s="76">
        <v>29.408839038529734</v>
      </c>
      <c r="E3289" s="76">
        <v>495.43739232972126</v>
      </c>
      <c r="F3289" s="76">
        <v>42.902644791943644</v>
      </c>
      <c r="G3289" s="77">
        <v>3</v>
      </c>
      <c r="H3289" s="80">
        <f t="shared" si="204"/>
        <v>42.902644791943644</v>
      </c>
      <c r="I3289" s="80">
        <f t="shared" si="205"/>
        <v>495.43739232972126</v>
      </c>
      <c r="K3289" s="80">
        <f t="shared" si="206"/>
        <v>495.43739232972126</v>
      </c>
      <c r="L3289" s="80">
        <f t="shared" si="207"/>
        <v>495.43739232972126</v>
      </c>
    </row>
    <row r="3290" spans="1:12" x14ac:dyDescent="0.8">
      <c r="A3290" s="74">
        <v>3289</v>
      </c>
      <c r="B3290" s="75">
        <v>143550.01706252247</v>
      </c>
      <c r="C3290" s="76">
        <v>39.027263602189237</v>
      </c>
      <c r="D3290" s="76">
        <v>25.765314920037916</v>
      </c>
      <c r="E3290" s="76">
        <v>748.64579842345313</v>
      </c>
      <c r="F3290" s="76">
        <v>54.013241256146806</v>
      </c>
      <c r="G3290" s="77">
        <v>2</v>
      </c>
      <c r="H3290" s="80">
        <f t="shared" si="204"/>
        <v>39.027263602189237</v>
      </c>
      <c r="I3290" s="80">
        <f t="shared" si="205"/>
        <v>1000</v>
      </c>
      <c r="K3290" s="80">
        <f t="shared" si="206"/>
        <v>0</v>
      </c>
      <c r="L3290" s="80" t="str">
        <f t="shared" si="207"/>
        <v/>
      </c>
    </row>
    <row r="3291" spans="1:12" x14ac:dyDescent="0.8">
      <c r="A3291" s="74">
        <v>3290</v>
      </c>
      <c r="B3291" s="75">
        <v>522488.59857669007</v>
      </c>
      <c r="C3291" s="76">
        <v>22.634595480800428</v>
      </c>
      <c r="D3291" s="76">
        <v>26.409748165858748</v>
      </c>
      <c r="E3291" s="76">
        <v>584.58594004679435</v>
      </c>
      <c r="F3291" s="76">
        <v>42.496566506138635</v>
      </c>
      <c r="G3291" s="77">
        <v>2</v>
      </c>
      <c r="H3291" s="80">
        <f t="shared" si="204"/>
        <v>22.634595480800428</v>
      </c>
      <c r="I3291" s="80">
        <f t="shared" si="205"/>
        <v>1000</v>
      </c>
      <c r="K3291" s="80">
        <f t="shared" si="206"/>
        <v>0</v>
      </c>
      <c r="L3291" s="80" t="str">
        <f t="shared" si="207"/>
        <v/>
      </c>
    </row>
    <row r="3292" spans="1:12" x14ac:dyDescent="0.8">
      <c r="A3292" s="74">
        <v>3291</v>
      </c>
      <c r="B3292" s="75">
        <v>381067.1363175076</v>
      </c>
      <c r="C3292" s="76">
        <v>34.319717766214886</v>
      </c>
      <c r="D3292" s="76">
        <v>28.185452939122317</v>
      </c>
      <c r="E3292" s="76">
        <v>571.19691742608734</v>
      </c>
      <c r="F3292" s="76">
        <v>40.273125638288164</v>
      </c>
      <c r="G3292" s="77">
        <v>2</v>
      </c>
      <c r="H3292" s="80">
        <f t="shared" si="204"/>
        <v>34.319717766214886</v>
      </c>
      <c r="I3292" s="80">
        <f t="shared" si="205"/>
        <v>1000</v>
      </c>
      <c r="K3292" s="80">
        <f t="shared" si="206"/>
        <v>0</v>
      </c>
      <c r="L3292" s="80" t="str">
        <f t="shared" si="207"/>
        <v/>
      </c>
    </row>
    <row r="3293" spans="1:12" x14ac:dyDescent="0.8">
      <c r="A3293" s="74">
        <v>3292</v>
      </c>
      <c r="B3293" s="75">
        <v>389991.47607022477</v>
      </c>
      <c r="C3293" s="76">
        <v>35.054887684713762</v>
      </c>
      <c r="D3293" s="76">
        <v>23.273277058827571</v>
      </c>
      <c r="E3293" s="76">
        <v>690.41569995401926</v>
      </c>
      <c r="F3293" s="76">
        <v>38.191275901549865</v>
      </c>
      <c r="G3293" s="77">
        <v>2</v>
      </c>
      <c r="H3293" s="80">
        <f t="shared" si="204"/>
        <v>35.054887684713762</v>
      </c>
      <c r="I3293" s="80">
        <f t="shared" si="205"/>
        <v>1000</v>
      </c>
      <c r="K3293" s="80">
        <f t="shared" si="206"/>
        <v>0</v>
      </c>
      <c r="L3293" s="80" t="str">
        <f t="shared" si="207"/>
        <v/>
      </c>
    </row>
    <row r="3294" spans="1:12" x14ac:dyDescent="0.8">
      <c r="A3294" s="74">
        <v>3293</v>
      </c>
      <c r="B3294" s="75">
        <v>-40656.234347406076</v>
      </c>
      <c r="C3294" s="76">
        <v>36.759327480480273</v>
      </c>
      <c r="D3294" s="76">
        <v>29.335448074764827</v>
      </c>
      <c r="E3294" s="76">
        <v>643.09312846078728</v>
      </c>
      <c r="F3294" s="76">
        <v>40.301350584769736</v>
      </c>
      <c r="G3294" s="77">
        <v>3</v>
      </c>
      <c r="H3294" s="80">
        <f t="shared" si="204"/>
        <v>40.301350584769736</v>
      </c>
      <c r="I3294" s="80">
        <f t="shared" si="205"/>
        <v>643.09312846078728</v>
      </c>
      <c r="K3294" s="80">
        <f t="shared" si="206"/>
        <v>643.09312846078728</v>
      </c>
      <c r="L3294" s="80">
        <f t="shared" si="207"/>
        <v>643.09312846078728</v>
      </c>
    </row>
    <row r="3295" spans="1:12" x14ac:dyDescent="0.8">
      <c r="A3295" s="74">
        <v>3294</v>
      </c>
      <c r="B3295" s="75">
        <v>-22025.011471324833</v>
      </c>
      <c r="C3295" s="76">
        <v>45.178750704524411</v>
      </c>
      <c r="D3295" s="76">
        <v>25.697305975662605</v>
      </c>
      <c r="E3295" s="76">
        <v>456.44912493671734</v>
      </c>
      <c r="F3295" s="76">
        <v>35.176580376127809</v>
      </c>
      <c r="G3295" s="77">
        <v>2</v>
      </c>
      <c r="H3295" s="80">
        <f t="shared" si="204"/>
        <v>45.178750704524411</v>
      </c>
      <c r="I3295" s="80">
        <f t="shared" si="205"/>
        <v>1000</v>
      </c>
      <c r="K3295" s="80">
        <f t="shared" si="206"/>
        <v>0</v>
      </c>
      <c r="L3295" s="80" t="str">
        <f t="shared" si="207"/>
        <v/>
      </c>
    </row>
    <row r="3296" spans="1:12" x14ac:dyDescent="0.8">
      <c r="A3296" s="74">
        <v>3295</v>
      </c>
      <c r="B3296" s="75">
        <v>438803.18371832836</v>
      </c>
      <c r="C3296" s="76">
        <v>30.160807340881224</v>
      </c>
      <c r="D3296" s="76">
        <v>25.65861826280911</v>
      </c>
      <c r="E3296" s="76">
        <v>511.05762780210506</v>
      </c>
      <c r="F3296" s="76">
        <v>39.251370086096117</v>
      </c>
      <c r="G3296" s="77">
        <v>2</v>
      </c>
      <c r="H3296" s="80">
        <f t="shared" si="204"/>
        <v>30.160807340881224</v>
      </c>
      <c r="I3296" s="80">
        <f t="shared" si="205"/>
        <v>1000</v>
      </c>
      <c r="K3296" s="80">
        <f t="shared" si="206"/>
        <v>0</v>
      </c>
      <c r="L3296" s="80" t="str">
        <f t="shared" si="207"/>
        <v/>
      </c>
    </row>
    <row r="3297" spans="1:12" x14ac:dyDescent="0.8">
      <c r="A3297" s="74">
        <v>3296</v>
      </c>
      <c r="B3297" s="75">
        <v>381297.54160935828</v>
      </c>
      <c r="C3297" s="76">
        <v>34.904613626722934</v>
      </c>
      <c r="D3297" s="76">
        <v>24.749332201131665</v>
      </c>
      <c r="E3297" s="76">
        <v>591.42403244923526</v>
      </c>
      <c r="F3297" s="76">
        <v>48.964317506621448</v>
      </c>
      <c r="G3297" s="77">
        <v>2</v>
      </c>
      <c r="H3297" s="80">
        <f t="shared" si="204"/>
        <v>34.904613626722934</v>
      </c>
      <c r="I3297" s="80">
        <f t="shared" si="205"/>
        <v>1000</v>
      </c>
      <c r="K3297" s="80">
        <f t="shared" si="206"/>
        <v>0</v>
      </c>
      <c r="L3297" s="80" t="str">
        <f t="shared" si="207"/>
        <v/>
      </c>
    </row>
    <row r="3298" spans="1:12" x14ac:dyDescent="0.8">
      <c r="A3298" s="74">
        <v>3297</v>
      </c>
      <c r="B3298" s="75">
        <v>287549.98799793352</v>
      </c>
      <c r="C3298" s="76">
        <v>45.509550756823934</v>
      </c>
      <c r="D3298" s="76">
        <v>34.053988625193412</v>
      </c>
      <c r="E3298" s="76">
        <v>536.09090460389461</v>
      </c>
      <c r="F3298" s="76">
        <v>39.429622486071949</v>
      </c>
      <c r="G3298" s="77">
        <v>1</v>
      </c>
      <c r="H3298" s="80">
        <f t="shared" si="204"/>
        <v>34.053988625193412</v>
      </c>
      <c r="I3298" s="80">
        <f t="shared" si="205"/>
        <v>1000</v>
      </c>
      <c r="K3298" s="80">
        <f t="shared" si="206"/>
        <v>0</v>
      </c>
      <c r="L3298" s="80" t="str">
        <f t="shared" si="207"/>
        <v/>
      </c>
    </row>
    <row r="3299" spans="1:12" x14ac:dyDescent="0.8">
      <c r="A3299" s="74">
        <v>3298</v>
      </c>
      <c r="B3299" s="75">
        <v>341603.62323746644</v>
      </c>
      <c r="C3299" s="76">
        <v>35.701310234393624</v>
      </c>
      <c r="D3299" s="76">
        <v>30.462124444370527</v>
      </c>
      <c r="E3299" s="76">
        <v>530.17810045852798</v>
      </c>
      <c r="F3299" s="76">
        <v>35.8979440127884</v>
      </c>
      <c r="G3299" s="77">
        <v>2</v>
      </c>
      <c r="H3299" s="80">
        <f t="shared" si="204"/>
        <v>35.701310234393624</v>
      </c>
      <c r="I3299" s="80">
        <f t="shared" si="205"/>
        <v>1000</v>
      </c>
      <c r="K3299" s="80">
        <f t="shared" si="206"/>
        <v>0</v>
      </c>
      <c r="L3299" s="80" t="str">
        <f t="shared" si="207"/>
        <v/>
      </c>
    </row>
    <row r="3300" spans="1:12" x14ac:dyDescent="0.8">
      <c r="A3300" s="74">
        <v>3299</v>
      </c>
      <c r="B3300" s="75">
        <v>637534.61853208998</v>
      </c>
      <c r="C3300" s="76">
        <v>31.481752032478333</v>
      </c>
      <c r="D3300" s="76">
        <v>29.860266546643349</v>
      </c>
      <c r="E3300" s="76">
        <v>477.03239020161811</v>
      </c>
      <c r="F3300" s="76">
        <v>41.440265442974763</v>
      </c>
      <c r="G3300" s="77">
        <v>2</v>
      </c>
      <c r="H3300" s="80">
        <f t="shared" si="204"/>
        <v>31.481752032478333</v>
      </c>
      <c r="I3300" s="80">
        <f t="shared" si="205"/>
        <v>1000</v>
      </c>
      <c r="K3300" s="80">
        <f t="shared" si="206"/>
        <v>0</v>
      </c>
      <c r="L3300" s="80" t="str">
        <f t="shared" si="207"/>
        <v/>
      </c>
    </row>
    <row r="3301" spans="1:12" x14ac:dyDescent="0.8">
      <c r="A3301" s="74">
        <v>3300</v>
      </c>
      <c r="B3301" s="75">
        <v>539241.24812114541</v>
      </c>
      <c r="C3301" s="76">
        <v>27.620845681576036</v>
      </c>
      <c r="D3301" s="76">
        <v>26.908237455398634</v>
      </c>
      <c r="E3301" s="76">
        <v>455.771975914672</v>
      </c>
      <c r="F3301" s="76">
        <v>41.466226583341616</v>
      </c>
      <c r="G3301" s="77">
        <v>2</v>
      </c>
      <c r="H3301" s="80">
        <f t="shared" si="204"/>
        <v>27.620845681576036</v>
      </c>
      <c r="I3301" s="80">
        <f t="shared" si="205"/>
        <v>1000</v>
      </c>
      <c r="K3301" s="80">
        <f t="shared" si="206"/>
        <v>0</v>
      </c>
      <c r="L3301" s="80" t="str">
        <f t="shared" si="207"/>
        <v/>
      </c>
    </row>
    <row r="3302" spans="1:12" x14ac:dyDescent="0.8">
      <c r="A3302" s="74">
        <v>3301</v>
      </c>
      <c r="B3302" s="75">
        <v>227025.87177022896</v>
      </c>
      <c r="C3302" s="76">
        <v>34.137894873495405</v>
      </c>
      <c r="D3302" s="76">
        <v>27.089645393717149</v>
      </c>
      <c r="E3302" s="76">
        <v>646.97778672738355</v>
      </c>
      <c r="F3302" s="76">
        <v>46.096902595650008</v>
      </c>
      <c r="G3302" s="77">
        <v>2</v>
      </c>
      <c r="H3302" s="80">
        <f t="shared" si="204"/>
        <v>34.137894873495405</v>
      </c>
      <c r="I3302" s="80">
        <f t="shared" si="205"/>
        <v>1000</v>
      </c>
      <c r="K3302" s="80">
        <f t="shared" si="206"/>
        <v>0</v>
      </c>
      <c r="L3302" s="80" t="str">
        <f t="shared" si="207"/>
        <v/>
      </c>
    </row>
    <row r="3303" spans="1:12" x14ac:dyDescent="0.8">
      <c r="A3303" s="74">
        <v>3302</v>
      </c>
      <c r="B3303" s="75">
        <v>300285.77185979299</v>
      </c>
      <c r="C3303" s="76">
        <v>35.041822164898363</v>
      </c>
      <c r="D3303" s="76">
        <v>27.618023968828282</v>
      </c>
      <c r="E3303" s="76">
        <v>496.87400154347313</v>
      </c>
      <c r="F3303" s="76">
        <v>35.884310419298366</v>
      </c>
      <c r="G3303" s="77">
        <v>2</v>
      </c>
      <c r="H3303" s="80">
        <f t="shared" si="204"/>
        <v>35.041822164898363</v>
      </c>
      <c r="I3303" s="80">
        <f t="shared" si="205"/>
        <v>1000</v>
      </c>
      <c r="K3303" s="80">
        <f t="shared" si="206"/>
        <v>0</v>
      </c>
      <c r="L3303" s="80" t="str">
        <f t="shared" si="207"/>
        <v/>
      </c>
    </row>
    <row r="3304" spans="1:12" x14ac:dyDescent="0.8">
      <c r="A3304" s="74">
        <v>3303</v>
      </c>
      <c r="B3304" s="75">
        <v>588931.1461544889</v>
      </c>
      <c r="C3304" s="76">
        <v>24.789926686888013</v>
      </c>
      <c r="D3304" s="76">
        <v>29.294372648755033</v>
      </c>
      <c r="E3304" s="76">
        <v>448.133323606413</v>
      </c>
      <c r="F3304" s="76">
        <v>30.550685695164958</v>
      </c>
      <c r="G3304" s="77">
        <v>2</v>
      </c>
      <c r="H3304" s="80">
        <f t="shared" si="204"/>
        <v>24.789926686888013</v>
      </c>
      <c r="I3304" s="80">
        <f t="shared" si="205"/>
        <v>1000</v>
      </c>
      <c r="K3304" s="80">
        <f t="shared" si="206"/>
        <v>0</v>
      </c>
      <c r="L3304" s="80" t="str">
        <f t="shared" si="207"/>
        <v/>
      </c>
    </row>
    <row r="3305" spans="1:12" x14ac:dyDescent="0.8">
      <c r="A3305" s="74">
        <v>3304</v>
      </c>
      <c r="B3305" s="75">
        <v>428524.2138028373</v>
      </c>
      <c r="C3305" s="76">
        <v>26.923287425277621</v>
      </c>
      <c r="D3305" s="76">
        <v>30.556889861267095</v>
      </c>
      <c r="E3305" s="76">
        <v>677.21592922657589</v>
      </c>
      <c r="F3305" s="76">
        <v>46.03056799009596</v>
      </c>
      <c r="G3305" s="77">
        <v>2</v>
      </c>
      <c r="H3305" s="80">
        <f t="shared" si="204"/>
        <v>26.923287425277621</v>
      </c>
      <c r="I3305" s="80">
        <f t="shared" si="205"/>
        <v>1000</v>
      </c>
      <c r="K3305" s="80">
        <f t="shared" si="206"/>
        <v>0</v>
      </c>
      <c r="L3305" s="80" t="str">
        <f t="shared" si="207"/>
        <v/>
      </c>
    </row>
    <row r="3306" spans="1:12" x14ac:dyDescent="0.8">
      <c r="A3306" s="74">
        <v>3305</v>
      </c>
      <c r="B3306" s="75">
        <v>305559.31699317577</v>
      </c>
      <c r="C3306" s="76">
        <v>34.925216744049393</v>
      </c>
      <c r="D3306" s="76">
        <v>29.141433050309281</v>
      </c>
      <c r="E3306" s="76">
        <v>486.40863239678328</v>
      </c>
      <c r="F3306" s="76">
        <v>47.170090920876106</v>
      </c>
      <c r="G3306" s="77">
        <v>1</v>
      </c>
      <c r="H3306" s="80">
        <f t="shared" si="204"/>
        <v>29.141433050309281</v>
      </c>
      <c r="I3306" s="80">
        <f t="shared" si="205"/>
        <v>1000</v>
      </c>
      <c r="K3306" s="80">
        <f t="shared" si="206"/>
        <v>0</v>
      </c>
      <c r="L3306" s="80" t="str">
        <f t="shared" si="207"/>
        <v/>
      </c>
    </row>
    <row r="3307" spans="1:12" x14ac:dyDescent="0.8">
      <c r="A3307" s="74">
        <v>3306</v>
      </c>
      <c r="B3307" s="75">
        <v>191547.82453098474</v>
      </c>
      <c r="C3307" s="76">
        <v>39.932907115644113</v>
      </c>
      <c r="D3307" s="76">
        <v>28.538148667661918</v>
      </c>
      <c r="E3307" s="76">
        <v>465.6819469875943</v>
      </c>
      <c r="F3307" s="76">
        <v>38.146397403360574</v>
      </c>
      <c r="G3307" s="77">
        <v>2</v>
      </c>
      <c r="H3307" s="80">
        <f t="shared" si="204"/>
        <v>39.932907115644113</v>
      </c>
      <c r="I3307" s="80">
        <f t="shared" si="205"/>
        <v>1000</v>
      </c>
      <c r="K3307" s="80">
        <f t="shared" si="206"/>
        <v>0</v>
      </c>
      <c r="L3307" s="80" t="str">
        <f t="shared" si="207"/>
        <v/>
      </c>
    </row>
    <row r="3308" spans="1:12" x14ac:dyDescent="0.8">
      <c r="A3308" s="74">
        <v>3307</v>
      </c>
      <c r="B3308" s="75">
        <v>519052.13405159325</v>
      </c>
      <c r="C3308" s="76">
        <v>26.996140701810376</v>
      </c>
      <c r="D3308" s="76">
        <v>29.03875541190871</v>
      </c>
      <c r="E3308" s="76">
        <v>655.79777224065697</v>
      </c>
      <c r="F3308" s="76">
        <v>52.143168364734379</v>
      </c>
      <c r="G3308" s="77">
        <v>1</v>
      </c>
      <c r="H3308" s="80">
        <f t="shared" si="204"/>
        <v>29.03875541190871</v>
      </c>
      <c r="I3308" s="80">
        <f t="shared" si="205"/>
        <v>1000</v>
      </c>
      <c r="K3308" s="80">
        <f t="shared" si="206"/>
        <v>0</v>
      </c>
      <c r="L3308" s="80" t="str">
        <f t="shared" si="207"/>
        <v/>
      </c>
    </row>
    <row r="3309" spans="1:12" x14ac:dyDescent="0.8">
      <c r="A3309" s="74">
        <v>3308</v>
      </c>
      <c r="B3309" s="75">
        <v>338772.54560146108</v>
      </c>
      <c r="C3309" s="76">
        <v>27.352378400738157</v>
      </c>
      <c r="D3309" s="76">
        <v>29.724189911362465</v>
      </c>
      <c r="E3309" s="76">
        <v>692.38448669698005</v>
      </c>
      <c r="F3309" s="76">
        <v>54.536170770034268</v>
      </c>
      <c r="G3309" s="77">
        <v>1</v>
      </c>
      <c r="H3309" s="80">
        <f t="shared" si="204"/>
        <v>29.724189911362465</v>
      </c>
      <c r="I3309" s="80">
        <f t="shared" si="205"/>
        <v>1000</v>
      </c>
      <c r="K3309" s="80">
        <f t="shared" si="206"/>
        <v>0</v>
      </c>
      <c r="L3309" s="80" t="str">
        <f t="shared" si="207"/>
        <v/>
      </c>
    </row>
    <row r="3310" spans="1:12" x14ac:dyDescent="0.8">
      <c r="A3310" s="74">
        <v>3309</v>
      </c>
      <c r="B3310" s="75">
        <v>574948.50784107484</v>
      </c>
      <c r="C3310" s="76">
        <v>31.378530922562284</v>
      </c>
      <c r="D3310" s="76">
        <v>25.516304562077345</v>
      </c>
      <c r="E3310" s="76">
        <v>685.31189339775813</v>
      </c>
      <c r="F3310" s="76">
        <v>46.645874089559626</v>
      </c>
      <c r="G3310" s="77">
        <v>1</v>
      </c>
      <c r="H3310" s="80">
        <f t="shared" si="204"/>
        <v>25.516304562077345</v>
      </c>
      <c r="I3310" s="80">
        <f t="shared" si="205"/>
        <v>1000</v>
      </c>
      <c r="K3310" s="80">
        <f t="shared" si="206"/>
        <v>0</v>
      </c>
      <c r="L3310" s="80" t="str">
        <f t="shared" si="207"/>
        <v/>
      </c>
    </row>
    <row r="3311" spans="1:12" x14ac:dyDescent="0.8">
      <c r="A3311" s="74">
        <v>3310</v>
      </c>
      <c r="B3311" s="75">
        <v>124559.59684140165</v>
      </c>
      <c r="C3311" s="76">
        <v>42.956996299335295</v>
      </c>
      <c r="D3311" s="76">
        <v>31.065149093958023</v>
      </c>
      <c r="E3311" s="76">
        <v>490.41292838611378</v>
      </c>
      <c r="F3311" s="76">
        <v>53.799953416106284</v>
      </c>
      <c r="G3311" s="77">
        <v>2</v>
      </c>
      <c r="H3311" s="80">
        <f t="shared" si="204"/>
        <v>42.956996299335295</v>
      </c>
      <c r="I3311" s="80">
        <f t="shared" si="205"/>
        <v>1000</v>
      </c>
      <c r="K3311" s="80">
        <f t="shared" si="206"/>
        <v>0</v>
      </c>
      <c r="L3311" s="80" t="str">
        <f t="shared" si="207"/>
        <v/>
      </c>
    </row>
    <row r="3312" spans="1:12" x14ac:dyDescent="0.8">
      <c r="A3312" s="74">
        <v>3311</v>
      </c>
      <c r="B3312" s="75">
        <v>-1417.5254773634952</v>
      </c>
      <c r="C3312" s="76">
        <v>43.807669748952904</v>
      </c>
      <c r="D3312" s="76">
        <v>27.429215698359219</v>
      </c>
      <c r="E3312" s="76">
        <v>539.84077402003913</v>
      </c>
      <c r="F3312" s="76">
        <v>30.676249615474074</v>
      </c>
      <c r="G3312" s="77">
        <v>2</v>
      </c>
      <c r="H3312" s="80">
        <f t="shared" si="204"/>
        <v>43.807669748952904</v>
      </c>
      <c r="I3312" s="80">
        <f t="shared" si="205"/>
        <v>1000</v>
      </c>
      <c r="K3312" s="80">
        <f t="shared" si="206"/>
        <v>0</v>
      </c>
      <c r="L3312" s="80" t="str">
        <f t="shared" si="207"/>
        <v/>
      </c>
    </row>
    <row r="3313" spans="1:12" x14ac:dyDescent="0.8">
      <c r="A3313" s="74">
        <v>3312</v>
      </c>
      <c r="B3313" s="75">
        <v>476447.58856391348</v>
      </c>
      <c r="C3313" s="76">
        <v>32.810642036147414</v>
      </c>
      <c r="D3313" s="76">
        <v>26.41069052435768</v>
      </c>
      <c r="E3313" s="76">
        <v>628.74471597676848</v>
      </c>
      <c r="F3313" s="76">
        <v>46.749179007482688</v>
      </c>
      <c r="G3313" s="77">
        <v>1</v>
      </c>
      <c r="H3313" s="80">
        <f t="shared" si="204"/>
        <v>26.41069052435768</v>
      </c>
      <c r="I3313" s="80">
        <f t="shared" si="205"/>
        <v>1000</v>
      </c>
      <c r="K3313" s="80">
        <f t="shared" si="206"/>
        <v>0</v>
      </c>
      <c r="L3313" s="80" t="str">
        <f t="shared" si="207"/>
        <v/>
      </c>
    </row>
    <row r="3314" spans="1:12" x14ac:dyDescent="0.8">
      <c r="A3314" s="74">
        <v>3313</v>
      </c>
      <c r="B3314" s="75">
        <v>-157205.44821118051</v>
      </c>
      <c r="C3314" s="76">
        <v>44.699021054517814</v>
      </c>
      <c r="D3314" s="76">
        <v>25.794476712328866</v>
      </c>
      <c r="E3314" s="76">
        <v>634.11589167640602</v>
      </c>
      <c r="F3314" s="76">
        <v>46.560594327542375</v>
      </c>
      <c r="G3314" s="77">
        <v>3</v>
      </c>
      <c r="H3314" s="80">
        <f t="shared" si="204"/>
        <v>46.560594327542375</v>
      </c>
      <c r="I3314" s="80">
        <f t="shared" si="205"/>
        <v>634.11589167640602</v>
      </c>
      <c r="K3314" s="80">
        <f t="shared" si="206"/>
        <v>634.11589167640602</v>
      </c>
      <c r="L3314" s="80">
        <f t="shared" si="207"/>
        <v>634.11589167640602</v>
      </c>
    </row>
    <row r="3315" spans="1:12" x14ac:dyDescent="0.8">
      <c r="A3315" s="74">
        <v>3314</v>
      </c>
      <c r="B3315" s="75">
        <v>32963.216872505378</v>
      </c>
      <c r="C3315" s="76">
        <v>45.224313306610206</v>
      </c>
      <c r="D3315" s="76">
        <v>28.815237103091178</v>
      </c>
      <c r="E3315" s="76">
        <v>617.50743626202006</v>
      </c>
      <c r="F3315" s="76">
        <v>44.491254031269477</v>
      </c>
      <c r="G3315" s="77">
        <v>2</v>
      </c>
      <c r="H3315" s="80">
        <f t="shared" si="204"/>
        <v>45.224313306610206</v>
      </c>
      <c r="I3315" s="80">
        <f t="shared" si="205"/>
        <v>1000</v>
      </c>
      <c r="K3315" s="80">
        <f t="shared" si="206"/>
        <v>0</v>
      </c>
      <c r="L3315" s="80" t="str">
        <f t="shared" si="207"/>
        <v/>
      </c>
    </row>
    <row r="3316" spans="1:12" x14ac:dyDescent="0.8">
      <c r="A3316" s="74">
        <v>3315</v>
      </c>
      <c r="B3316" s="75">
        <v>471999.43156698719</v>
      </c>
      <c r="C3316" s="76">
        <v>37.718928895941588</v>
      </c>
      <c r="D3316" s="76">
        <v>30.325016438642528</v>
      </c>
      <c r="E3316" s="76">
        <v>518.575035350951</v>
      </c>
      <c r="F3316" s="76">
        <v>47.963409256994261</v>
      </c>
      <c r="G3316" s="77">
        <v>1</v>
      </c>
      <c r="H3316" s="80">
        <f t="shared" si="204"/>
        <v>30.325016438642528</v>
      </c>
      <c r="I3316" s="80">
        <f t="shared" si="205"/>
        <v>1000</v>
      </c>
      <c r="K3316" s="80">
        <f t="shared" si="206"/>
        <v>0</v>
      </c>
      <c r="L3316" s="80" t="str">
        <f t="shared" si="207"/>
        <v/>
      </c>
    </row>
    <row r="3317" spans="1:12" x14ac:dyDescent="0.8">
      <c r="A3317" s="74">
        <v>3316</v>
      </c>
      <c r="B3317" s="75">
        <v>205766.48446621466</v>
      </c>
      <c r="C3317" s="76">
        <v>40.032838766692834</v>
      </c>
      <c r="D3317" s="76">
        <v>32.243057354253438</v>
      </c>
      <c r="E3317" s="76">
        <v>462.2475912695096</v>
      </c>
      <c r="F3317" s="76">
        <v>43.61099504602754</v>
      </c>
      <c r="G3317" s="77">
        <v>2</v>
      </c>
      <c r="H3317" s="80">
        <f t="shared" si="204"/>
        <v>40.032838766692834</v>
      </c>
      <c r="I3317" s="80">
        <f t="shared" si="205"/>
        <v>1000</v>
      </c>
      <c r="K3317" s="80">
        <f t="shared" si="206"/>
        <v>0</v>
      </c>
      <c r="L3317" s="80" t="str">
        <f t="shared" si="207"/>
        <v/>
      </c>
    </row>
    <row r="3318" spans="1:12" x14ac:dyDescent="0.8">
      <c r="A3318" s="74">
        <v>3317</v>
      </c>
      <c r="B3318" s="75">
        <v>-138667.51663517579</v>
      </c>
      <c r="C3318" s="76">
        <v>34.623277802947143</v>
      </c>
      <c r="D3318" s="76">
        <v>22.709570242993156</v>
      </c>
      <c r="E3318" s="76">
        <v>451.96921003978758</v>
      </c>
      <c r="F3318" s="76">
        <v>41.855553283008327</v>
      </c>
      <c r="G3318" s="77">
        <v>3</v>
      </c>
      <c r="H3318" s="80">
        <f t="shared" si="204"/>
        <v>41.855553283008327</v>
      </c>
      <c r="I3318" s="80">
        <f t="shared" si="205"/>
        <v>451.96921003978758</v>
      </c>
      <c r="K3318" s="80">
        <f t="shared" si="206"/>
        <v>451.96921003978758</v>
      </c>
      <c r="L3318" s="80">
        <f t="shared" si="207"/>
        <v>451.96921003978758</v>
      </c>
    </row>
    <row r="3319" spans="1:12" x14ac:dyDescent="0.8">
      <c r="A3319" s="74">
        <v>3318</v>
      </c>
      <c r="B3319" s="75">
        <v>518922.87034392264</v>
      </c>
      <c r="C3319" s="76">
        <v>23.807434570334493</v>
      </c>
      <c r="D3319" s="76">
        <v>28.259698057491526</v>
      </c>
      <c r="E3319" s="76">
        <v>457.84950024132434</v>
      </c>
      <c r="F3319" s="76">
        <v>43.526552551051964</v>
      </c>
      <c r="G3319" s="77">
        <v>2</v>
      </c>
      <c r="H3319" s="80">
        <f t="shared" si="204"/>
        <v>23.807434570334493</v>
      </c>
      <c r="I3319" s="80">
        <f t="shared" si="205"/>
        <v>1000</v>
      </c>
      <c r="K3319" s="80">
        <f t="shared" si="206"/>
        <v>0</v>
      </c>
      <c r="L3319" s="80" t="str">
        <f t="shared" si="207"/>
        <v/>
      </c>
    </row>
    <row r="3320" spans="1:12" x14ac:dyDescent="0.8">
      <c r="A3320" s="74">
        <v>3319</v>
      </c>
      <c r="B3320" s="75">
        <v>-27255.72899366566</v>
      </c>
      <c r="C3320" s="76">
        <v>24.395480022498361</v>
      </c>
      <c r="D3320" s="76">
        <v>23.969668852476715</v>
      </c>
      <c r="E3320" s="76">
        <v>457.85563172635619</v>
      </c>
      <c r="F3320" s="76">
        <v>31.222449870753845</v>
      </c>
      <c r="G3320" s="77">
        <v>3</v>
      </c>
      <c r="H3320" s="80">
        <f t="shared" si="204"/>
        <v>31.222449870753845</v>
      </c>
      <c r="I3320" s="80">
        <f t="shared" si="205"/>
        <v>457.85563172635619</v>
      </c>
      <c r="K3320" s="80">
        <f t="shared" si="206"/>
        <v>457.85563172635619</v>
      </c>
      <c r="L3320" s="80">
        <f t="shared" si="207"/>
        <v>457.85563172635619</v>
      </c>
    </row>
    <row r="3321" spans="1:12" x14ac:dyDescent="0.8">
      <c r="A3321" s="74">
        <v>3320</v>
      </c>
      <c r="B3321" s="75">
        <v>420870.43621502956</v>
      </c>
      <c r="C3321" s="76">
        <v>32.83719748984133</v>
      </c>
      <c r="D3321" s="76">
        <v>23.613849806023403</v>
      </c>
      <c r="E3321" s="76">
        <v>598.64446731954843</v>
      </c>
      <c r="F3321" s="76">
        <v>31.661782630929292</v>
      </c>
      <c r="G3321" s="77">
        <v>2</v>
      </c>
      <c r="H3321" s="80">
        <f t="shared" si="204"/>
        <v>32.83719748984133</v>
      </c>
      <c r="I3321" s="80">
        <f t="shared" si="205"/>
        <v>1000</v>
      </c>
      <c r="K3321" s="80">
        <f t="shared" si="206"/>
        <v>0</v>
      </c>
      <c r="L3321" s="80" t="str">
        <f t="shared" si="207"/>
        <v/>
      </c>
    </row>
    <row r="3322" spans="1:12" x14ac:dyDescent="0.8">
      <c r="A3322" s="74">
        <v>3321</v>
      </c>
      <c r="B3322" s="75">
        <v>-325767.57139876368</v>
      </c>
      <c r="C3322" s="76">
        <v>43.065660983561187</v>
      </c>
      <c r="D3322" s="76">
        <v>23.515397480663548</v>
      </c>
      <c r="E3322" s="76">
        <v>489.72143411421075</v>
      </c>
      <c r="F3322" s="76">
        <v>50.205662138616837</v>
      </c>
      <c r="G3322" s="77">
        <v>3</v>
      </c>
      <c r="H3322" s="80">
        <f t="shared" si="204"/>
        <v>50.205662138616837</v>
      </c>
      <c r="I3322" s="80">
        <f t="shared" si="205"/>
        <v>489.72143411421075</v>
      </c>
      <c r="K3322" s="80">
        <f t="shared" si="206"/>
        <v>489.72143411421075</v>
      </c>
      <c r="L3322" s="80">
        <f t="shared" si="207"/>
        <v>489.72143411421075</v>
      </c>
    </row>
    <row r="3323" spans="1:12" x14ac:dyDescent="0.8">
      <c r="A3323" s="74">
        <v>3322</v>
      </c>
      <c r="B3323" s="75">
        <v>509760.44563156832</v>
      </c>
      <c r="C3323" s="76">
        <v>44.761630264342131</v>
      </c>
      <c r="D3323" s="76">
        <v>32.877241272583881</v>
      </c>
      <c r="E3323" s="76">
        <v>539.07069045981325</v>
      </c>
      <c r="F3323" s="76">
        <v>50.120028229470158</v>
      </c>
      <c r="G3323" s="77">
        <v>1</v>
      </c>
      <c r="H3323" s="80">
        <f t="shared" si="204"/>
        <v>32.877241272583881</v>
      </c>
      <c r="I3323" s="80">
        <f t="shared" si="205"/>
        <v>1000</v>
      </c>
      <c r="K3323" s="80">
        <f t="shared" si="206"/>
        <v>0</v>
      </c>
      <c r="L3323" s="80" t="str">
        <f t="shared" si="207"/>
        <v/>
      </c>
    </row>
    <row r="3324" spans="1:12" x14ac:dyDescent="0.8">
      <c r="A3324" s="74">
        <v>3323</v>
      </c>
      <c r="B3324" s="75">
        <v>-52704.952701176517</v>
      </c>
      <c r="C3324" s="76">
        <v>46.022922147406334</v>
      </c>
      <c r="D3324" s="76">
        <v>29.273844093459584</v>
      </c>
      <c r="E3324" s="76">
        <v>438.30549971572185</v>
      </c>
      <c r="F3324" s="76">
        <v>37.494292334766584</v>
      </c>
      <c r="G3324" s="77">
        <v>2</v>
      </c>
      <c r="H3324" s="80">
        <f t="shared" si="204"/>
        <v>46.022922147406334</v>
      </c>
      <c r="I3324" s="80">
        <f t="shared" si="205"/>
        <v>1000</v>
      </c>
      <c r="K3324" s="80">
        <f t="shared" si="206"/>
        <v>0</v>
      </c>
      <c r="L3324" s="80" t="str">
        <f t="shared" si="207"/>
        <v/>
      </c>
    </row>
    <row r="3325" spans="1:12" x14ac:dyDescent="0.8">
      <c r="A3325" s="74">
        <v>3324</v>
      </c>
      <c r="B3325" s="75">
        <v>-98059.227183969924</v>
      </c>
      <c r="C3325" s="76">
        <v>43.04558653256111</v>
      </c>
      <c r="D3325" s="76">
        <v>30.325129243784144</v>
      </c>
      <c r="E3325" s="76">
        <v>646.58080188383974</v>
      </c>
      <c r="F3325" s="76">
        <v>45.865372091204797</v>
      </c>
      <c r="G3325" s="77">
        <v>2</v>
      </c>
      <c r="H3325" s="80">
        <f t="shared" si="204"/>
        <v>43.04558653256111</v>
      </c>
      <c r="I3325" s="80">
        <f t="shared" si="205"/>
        <v>1000</v>
      </c>
      <c r="K3325" s="80">
        <f t="shared" si="206"/>
        <v>0</v>
      </c>
      <c r="L3325" s="80" t="str">
        <f t="shared" si="207"/>
        <v/>
      </c>
    </row>
    <row r="3326" spans="1:12" x14ac:dyDescent="0.8">
      <c r="A3326" s="74">
        <v>3325</v>
      </c>
      <c r="B3326" s="75">
        <v>-87389.085168081336</v>
      </c>
      <c r="C3326" s="76">
        <v>30.428266474514473</v>
      </c>
      <c r="D3326" s="76">
        <v>27.465573480923481</v>
      </c>
      <c r="E3326" s="76">
        <v>570.28060053933223</v>
      </c>
      <c r="F3326" s="76">
        <v>41.606630659054915</v>
      </c>
      <c r="G3326" s="77">
        <v>3</v>
      </c>
      <c r="H3326" s="80">
        <f t="shared" si="204"/>
        <v>41.606630659054915</v>
      </c>
      <c r="I3326" s="80">
        <f t="shared" si="205"/>
        <v>570.28060053933223</v>
      </c>
      <c r="K3326" s="80">
        <f t="shared" si="206"/>
        <v>570.28060053933223</v>
      </c>
      <c r="L3326" s="80">
        <f t="shared" si="207"/>
        <v>570.28060053933223</v>
      </c>
    </row>
    <row r="3327" spans="1:12" x14ac:dyDescent="0.8">
      <c r="A3327" s="74">
        <v>3326</v>
      </c>
      <c r="B3327" s="75">
        <v>-135025.90204910864</v>
      </c>
      <c r="C3327" s="76">
        <v>32.521736322942942</v>
      </c>
      <c r="D3327" s="76">
        <v>33.115613000541963</v>
      </c>
      <c r="E3327" s="76">
        <v>600.25537289787189</v>
      </c>
      <c r="F3327" s="76">
        <v>41.79954803162844</v>
      </c>
      <c r="G3327" s="77">
        <v>3</v>
      </c>
      <c r="H3327" s="80">
        <f t="shared" si="204"/>
        <v>41.79954803162844</v>
      </c>
      <c r="I3327" s="80">
        <f t="shared" si="205"/>
        <v>600.25537289787189</v>
      </c>
      <c r="K3327" s="80">
        <f t="shared" si="206"/>
        <v>600.25537289787189</v>
      </c>
      <c r="L3327" s="80">
        <f t="shared" si="207"/>
        <v>600.25537289787189</v>
      </c>
    </row>
    <row r="3328" spans="1:12" x14ac:dyDescent="0.8">
      <c r="A3328" s="74">
        <v>3327</v>
      </c>
      <c r="B3328" s="75">
        <v>174074.4638148048</v>
      </c>
      <c r="C3328" s="76">
        <v>35.244322916977367</v>
      </c>
      <c r="D3328" s="76">
        <v>33.450273788842708</v>
      </c>
      <c r="E3328" s="76">
        <v>617.87817946662994</v>
      </c>
      <c r="F3328" s="76">
        <v>41.198207930934153</v>
      </c>
      <c r="G3328" s="77">
        <v>2</v>
      </c>
      <c r="H3328" s="80">
        <f t="shared" si="204"/>
        <v>35.244322916977367</v>
      </c>
      <c r="I3328" s="80">
        <f t="shared" si="205"/>
        <v>1000</v>
      </c>
      <c r="K3328" s="80">
        <f t="shared" si="206"/>
        <v>0</v>
      </c>
      <c r="L3328" s="80" t="str">
        <f t="shared" si="207"/>
        <v/>
      </c>
    </row>
    <row r="3329" spans="1:12" x14ac:dyDescent="0.8">
      <c r="A3329" s="74">
        <v>3328</v>
      </c>
      <c r="B3329" s="75">
        <v>337936.32173906383</v>
      </c>
      <c r="C3329" s="76">
        <v>34.051078232719192</v>
      </c>
      <c r="D3329" s="76">
        <v>25.783286631759822</v>
      </c>
      <c r="E3329" s="76">
        <v>674.55149071907306</v>
      </c>
      <c r="F3329" s="76">
        <v>38.484522324545445</v>
      </c>
      <c r="G3329" s="77">
        <v>2</v>
      </c>
      <c r="H3329" s="80">
        <f t="shared" si="204"/>
        <v>34.051078232719192</v>
      </c>
      <c r="I3329" s="80">
        <f t="shared" si="205"/>
        <v>1000</v>
      </c>
      <c r="K3329" s="80">
        <f t="shared" si="206"/>
        <v>0</v>
      </c>
      <c r="L3329" s="80" t="str">
        <f t="shared" si="207"/>
        <v/>
      </c>
    </row>
    <row r="3330" spans="1:12" x14ac:dyDescent="0.8">
      <c r="A3330" s="74">
        <v>3329</v>
      </c>
      <c r="B3330" s="75">
        <v>452091.86914770259</v>
      </c>
      <c r="C3330" s="76">
        <v>23.472204542078973</v>
      </c>
      <c r="D3330" s="76">
        <v>24.47076242524815</v>
      </c>
      <c r="E3330" s="76">
        <v>455.98247144141311</v>
      </c>
      <c r="F3330" s="76">
        <v>31.245425786379471</v>
      </c>
      <c r="G3330" s="77">
        <v>1</v>
      </c>
      <c r="H3330" s="80">
        <f t="shared" si="204"/>
        <v>24.47076242524815</v>
      </c>
      <c r="I3330" s="80">
        <f t="shared" si="205"/>
        <v>1000</v>
      </c>
      <c r="K3330" s="80">
        <f t="shared" si="206"/>
        <v>0</v>
      </c>
      <c r="L3330" s="80" t="str">
        <f t="shared" si="207"/>
        <v/>
      </c>
    </row>
    <row r="3331" spans="1:12" x14ac:dyDescent="0.8">
      <c r="A3331" s="74">
        <v>3330</v>
      </c>
      <c r="B3331" s="75">
        <v>-230971.86144508352</v>
      </c>
      <c r="C3331" s="76">
        <v>26.758671070623535</v>
      </c>
      <c r="D3331" s="76">
        <v>30.219348685650662</v>
      </c>
      <c r="E3331" s="76">
        <v>558.56322989691353</v>
      </c>
      <c r="F3331" s="76">
        <v>48.049595680378609</v>
      </c>
      <c r="G3331" s="77">
        <v>3</v>
      </c>
      <c r="H3331" s="80">
        <f t="shared" ref="H3331:H3394" si="208">IF($G3331 = 1, $D3331, IF($G3331 = 2, $C3331, IF($G3331 = 3, $F3331)))</f>
        <v>48.049595680378609</v>
      </c>
      <c r="I3331" s="80">
        <f t="shared" ref="I3331:I3394" si="209">IF($G3331 = 1, 1000, IF($G3331 = 2, 1000, IF($G3331 = 3, $E3331)))</f>
        <v>558.56322989691353</v>
      </c>
      <c r="K3331" s="80">
        <f t="shared" ref="K3331:K3394" si="210">IF($G3331 = 3, $E3331, 0)</f>
        <v>558.56322989691353</v>
      </c>
      <c r="L3331" s="80">
        <f t="shared" ref="L3331:L3394" si="211">IF($G3331 = 3, $E3331, "")</f>
        <v>558.56322989691353</v>
      </c>
    </row>
    <row r="3332" spans="1:12" x14ac:dyDescent="0.8">
      <c r="A3332" s="74">
        <v>3331</v>
      </c>
      <c r="B3332" s="75">
        <v>269195.94033548329</v>
      </c>
      <c r="C3332" s="76">
        <v>34.70830254931758</v>
      </c>
      <c r="D3332" s="76">
        <v>26.076299333209192</v>
      </c>
      <c r="E3332" s="76">
        <v>509.97840773081435</v>
      </c>
      <c r="F3332" s="76">
        <v>42.283794921193781</v>
      </c>
      <c r="G3332" s="77">
        <v>2</v>
      </c>
      <c r="H3332" s="80">
        <f t="shared" si="208"/>
        <v>34.70830254931758</v>
      </c>
      <c r="I3332" s="80">
        <f t="shared" si="209"/>
        <v>1000</v>
      </c>
      <c r="K3332" s="80">
        <f t="shared" si="210"/>
        <v>0</v>
      </c>
      <c r="L3332" s="80" t="str">
        <f t="shared" si="211"/>
        <v/>
      </c>
    </row>
    <row r="3333" spans="1:12" x14ac:dyDescent="0.8">
      <c r="A3333" s="74">
        <v>3332</v>
      </c>
      <c r="B3333" s="75">
        <v>-134387.77584156604</v>
      </c>
      <c r="C3333" s="76">
        <v>43.610661445360044</v>
      </c>
      <c r="D3333" s="76">
        <v>31.964855830266</v>
      </c>
      <c r="E3333" s="76">
        <v>542.30761285582457</v>
      </c>
      <c r="F3333" s="76">
        <v>43.416065733662506</v>
      </c>
      <c r="G3333" s="77">
        <v>3</v>
      </c>
      <c r="H3333" s="80">
        <f t="shared" si="208"/>
        <v>43.416065733662506</v>
      </c>
      <c r="I3333" s="80">
        <f t="shared" si="209"/>
        <v>542.30761285582457</v>
      </c>
      <c r="K3333" s="80">
        <f t="shared" si="210"/>
        <v>542.30761285582457</v>
      </c>
      <c r="L3333" s="80">
        <f t="shared" si="211"/>
        <v>542.30761285582457</v>
      </c>
    </row>
    <row r="3334" spans="1:12" x14ac:dyDescent="0.8">
      <c r="A3334" s="74">
        <v>3333</v>
      </c>
      <c r="B3334" s="75">
        <v>503966.44183585118</v>
      </c>
      <c r="C3334" s="76">
        <v>46.649132265112002</v>
      </c>
      <c r="D3334" s="76">
        <v>27.999065041733992</v>
      </c>
      <c r="E3334" s="76">
        <v>424.63335239683863</v>
      </c>
      <c r="F3334" s="76">
        <v>36.940450827896285</v>
      </c>
      <c r="G3334" s="77">
        <v>1</v>
      </c>
      <c r="H3334" s="80">
        <f t="shared" si="208"/>
        <v>27.999065041733992</v>
      </c>
      <c r="I3334" s="80">
        <f t="shared" si="209"/>
        <v>1000</v>
      </c>
      <c r="K3334" s="80">
        <f t="shared" si="210"/>
        <v>0</v>
      </c>
      <c r="L3334" s="80" t="str">
        <f t="shared" si="211"/>
        <v/>
      </c>
    </row>
    <row r="3335" spans="1:12" x14ac:dyDescent="0.8">
      <c r="A3335" s="74">
        <v>3334</v>
      </c>
      <c r="B3335" s="75">
        <v>68835.233057264937</v>
      </c>
      <c r="C3335" s="76">
        <v>39.688458248602899</v>
      </c>
      <c r="D3335" s="76">
        <v>32.878741085867624</v>
      </c>
      <c r="E3335" s="76">
        <v>502.96007338716316</v>
      </c>
      <c r="F3335" s="76">
        <v>46.479766461819928</v>
      </c>
      <c r="G3335" s="77">
        <v>2</v>
      </c>
      <c r="H3335" s="80">
        <f t="shared" si="208"/>
        <v>39.688458248602899</v>
      </c>
      <c r="I3335" s="80">
        <f t="shared" si="209"/>
        <v>1000</v>
      </c>
      <c r="K3335" s="80">
        <f t="shared" si="210"/>
        <v>0</v>
      </c>
      <c r="L3335" s="80" t="str">
        <f t="shared" si="211"/>
        <v/>
      </c>
    </row>
    <row r="3336" spans="1:12" x14ac:dyDescent="0.8">
      <c r="A3336" s="74">
        <v>3335</v>
      </c>
      <c r="B3336" s="75">
        <v>569815.62042960222</v>
      </c>
      <c r="C3336" s="76">
        <v>26.813735377900663</v>
      </c>
      <c r="D3336" s="76">
        <v>28.403460132465749</v>
      </c>
      <c r="E3336" s="76">
        <v>501.2134852354082</v>
      </c>
      <c r="F3336" s="76">
        <v>38.602450141075593</v>
      </c>
      <c r="G3336" s="77">
        <v>2</v>
      </c>
      <c r="H3336" s="80">
        <f t="shared" si="208"/>
        <v>26.813735377900663</v>
      </c>
      <c r="I3336" s="80">
        <f t="shared" si="209"/>
        <v>1000</v>
      </c>
      <c r="K3336" s="80">
        <f t="shared" si="210"/>
        <v>0</v>
      </c>
      <c r="L3336" s="80" t="str">
        <f t="shared" si="211"/>
        <v/>
      </c>
    </row>
    <row r="3337" spans="1:12" x14ac:dyDescent="0.8">
      <c r="A3337" s="74">
        <v>3336</v>
      </c>
      <c r="B3337" s="75">
        <v>456893.86772308359</v>
      </c>
      <c r="C3337" s="76">
        <v>32.327229660437283</v>
      </c>
      <c r="D3337" s="76">
        <v>25.001501918758986</v>
      </c>
      <c r="E3337" s="76">
        <v>434.64511037966997</v>
      </c>
      <c r="F3337" s="76">
        <v>38.424539426262349</v>
      </c>
      <c r="G3337" s="77">
        <v>2</v>
      </c>
      <c r="H3337" s="80">
        <f t="shared" si="208"/>
        <v>32.327229660437283</v>
      </c>
      <c r="I3337" s="80">
        <f t="shared" si="209"/>
        <v>1000</v>
      </c>
      <c r="K3337" s="80">
        <f t="shared" si="210"/>
        <v>0</v>
      </c>
      <c r="L3337" s="80" t="str">
        <f t="shared" si="211"/>
        <v/>
      </c>
    </row>
    <row r="3338" spans="1:12" x14ac:dyDescent="0.8">
      <c r="A3338" s="74">
        <v>3337</v>
      </c>
      <c r="B3338" s="75">
        <v>-211134.45512855262</v>
      </c>
      <c r="C3338" s="76">
        <v>30.727080038355567</v>
      </c>
      <c r="D3338" s="76">
        <v>34.746505941608639</v>
      </c>
      <c r="E3338" s="76">
        <v>537.76488123472927</v>
      </c>
      <c r="F3338" s="76">
        <v>46.928729156550631</v>
      </c>
      <c r="G3338" s="77">
        <v>3</v>
      </c>
      <c r="H3338" s="80">
        <f t="shared" si="208"/>
        <v>46.928729156550631</v>
      </c>
      <c r="I3338" s="80">
        <f t="shared" si="209"/>
        <v>537.76488123472927</v>
      </c>
      <c r="K3338" s="80">
        <f t="shared" si="210"/>
        <v>537.76488123472927</v>
      </c>
      <c r="L3338" s="80">
        <f t="shared" si="211"/>
        <v>537.76488123472927</v>
      </c>
    </row>
    <row r="3339" spans="1:12" x14ac:dyDescent="0.8">
      <c r="A3339" s="74">
        <v>3338</v>
      </c>
      <c r="B3339" s="75">
        <v>172158.0823144957</v>
      </c>
      <c r="C3339" s="76">
        <v>35.64722748033509</v>
      </c>
      <c r="D3339" s="76">
        <v>27.185509889379635</v>
      </c>
      <c r="E3339" s="76">
        <v>580.91175169786652</v>
      </c>
      <c r="F3339" s="76">
        <v>42.493463781881083</v>
      </c>
      <c r="G3339" s="77">
        <v>2</v>
      </c>
      <c r="H3339" s="80">
        <f t="shared" si="208"/>
        <v>35.64722748033509</v>
      </c>
      <c r="I3339" s="80">
        <f t="shared" si="209"/>
        <v>1000</v>
      </c>
      <c r="K3339" s="80">
        <f t="shared" si="210"/>
        <v>0</v>
      </c>
      <c r="L3339" s="80" t="str">
        <f t="shared" si="211"/>
        <v/>
      </c>
    </row>
    <row r="3340" spans="1:12" x14ac:dyDescent="0.8">
      <c r="A3340" s="74">
        <v>3339</v>
      </c>
      <c r="B3340" s="75">
        <v>269722.87771471054</v>
      </c>
      <c r="C3340" s="76">
        <v>28.290209257497054</v>
      </c>
      <c r="D3340" s="76">
        <v>29.063103709073253</v>
      </c>
      <c r="E3340" s="76">
        <v>608.61311475678872</v>
      </c>
      <c r="F3340" s="76">
        <v>40.894226847603434</v>
      </c>
      <c r="G3340" s="77">
        <v>2</v>
      </c>
      <c r="H3340" s="80">
        <f t="shared" si="208"/>
        <v>28.290209257497054</v>
      </c>
      <c r="I3340" s="80">
        <f t="shared" si="209"/>
        <v>1000</v>
      </c>
      <c r="K3340" s="80">
        <f t="shared" si="210"/>
        <v>0</v>
      </c>
      <c r="L3340" s="80" t="str">
        <f t="shared" si="211"/>
        <v/>
      </c>
    </row>
    <row r="3341" spans="1:12" x14ac:dyDescent="0.8">
      <c r="A3341" s="74">
        <v>3340</v>
      </c>
      <c r="B3341" s="75">
        <v>392908.32609451329</v>
      </c>
      <c r="C3341" s="76">
        <v>29.704344615941174</v>
      </c>
      <c r="D3341" s="76">
        <v>27.574409513942204</v>
      </c>
      <c r="E3341" s="76">
        <v>543.33717172802858</v>
      </c>
      <c r="F3341" s="76">
        <v>43.50463943651134</v>
      </c>
      <c r="G3341" s="77">
        <v>1</v>
      </c>
      <c r="H3341" s="80">
        <f t="shared" si="208"/>
        <v>27.574409513942204</v>
      </c>
      <c r="I3341" s="80">
        <f t="shared" si="209"/>
        <v>1000</v>
      </c>
      <c r="K3341" s="80">
        <f t="shared" si="210"/>
        <v>0</v>
      </c>
      <c r="L3341" s="80" t="str">
        <f t="shared" si="211"/>
        <v/>
      </c>
    </row>
    <row r="3342" spans="1:12" x14ac:dyDescent="0.8">
      <c r="A3342" s="74">
        <v>3341</v>
      </c>
      <c r="B3342" s="75">
        <v>581117.90550929075</v>
      </c>
      <c r="C3342" s="76">
        <v>29.429306990359102</v>
      </c>
      <c r="D3342" s="76">
        <v>24.297985597252421</v>
      </c>
      <c r="E3342" s="76">
        <v>728.92073211218917</v>
      </c>
      <c r="F3342" s="76">
        <v>35.684544852391063</v>
      </c>
      <c r="G3342" s="77">
        <v>1</v>
      </c>
      <c r="H3342" s="80">
        <f t="shared" si="208"/>
        <v>24.297985597252421</v>
      </c>
      <c r="I3342" s="80">
        <f t="shared" si="209"/>
        <v>1000</v>
      </c>
      <c r="K3342" s="80">
        <f t="shared" si="210"/>
        <v>0</v>
      </c>
      <c r="L3342" s="80" t="str">
        <f t="shared" si="211"/>
        <v/>
      </c>
    </row>
    <row r="3343" spans="1:12" x14ac:dyDescent="0.8">
      <c r="A3343" s="74">
        <v>3342</v>
      </c>
      <c r="B3343" s="75">
        <v>491838.78000739985</v>
      </c>
      <c r="C3343" s="76">
        <v>30.707499979929107</v>
      </c>
      <c r="D3343" s="76">
        <v>33.217272808524925</v>
      </c>
      <c r="E3343" s="76">
        <v>531.38951732738019</v>
      </c>
      <c r="F3343" s="76">
        <v>39.564465783158035</v>
      </c>
      <c r="G3343" s="77">
        <v>2</v>
      </c>
      <c r="H3343" s="80">
        <f t="shared" si="208"/>
        <v>30.707499979929107</v>
      </c>
      <c r="I3343" s="80">
        <f t="shared" si="209"/>
        <v>1000</v>
      </c>
      <c r="K3343" s="80">
        <f t="shared" si="210"/>
        <v>0</v>
      </c>
      <c r="L3343" s="80" t="str">
        <f t="shared" si="211"/>
        <v/>
      </c>
    </row>
    <row r="3344" spans="1:12" x14ac:dyDescent="0.8">
      <c r="A3344" s="74">
        <v>3343</v>
      </c>
      <c r="B3344" s="75">
        <v>393536.97880371474</v>
      </c>
      <c r="C3344" s="76">
        <v>30.84562303118847</v>
      </c>
      <c r="D3344" s="76">
        <v>28.734769073813879</v>
      </c>
      <c r="E3344" s="76">
        <v>658.86497793744888</v>
      </c>
      <c r="F3344" s="76">
        <v>43.515092208584761</v>
      </c>
      <c r="G3344" s="77">
        <v>2</v>
      </c>
      <c r="H3344" s="80">
        <f t="shared" si="208"/>
        <v>30.84562303118847</v>
      </c>
      <c r="I3344" s="80">
        <f t="shared" si="209"/>
        <v>1000</v>
      </c>
      <c r="K3344" s="80">
        <f t="shared" si="210"/>
        <v>0</v>
      </c>
      <c r="L3344" s="80" t="str">
        <f t="shared" si="211"/>
        <v/>
      </c>
    </row>
    <row r="3345" spans="1:12" x14ac:dyDescent="0.8">
      <c r="A3345" s="74">
        <v>3344</v>
      </c>
      <c r="B3345" s="75">
        <v>373185.5424746424</v>
      </c>
      <c r="C3345" s="76">
        <v>32.358403745658805</v>
      </c>
      <c r="D3345" s="76">
        <v>25.290200714111403</v>
      </c>
      <c r="E3345" s="76">
        <v>524.98778139069645</v>
      </c>
      <c r="F3345" s="76">
        <v>37.309288923770794</v>
      </c>
      <c r="G3345" s="77">
        <v>2</v>
      </c>
      <c r="H3345" s="80">
        <f t="shared" si="208"/>
        <v>32.358403745658805</v>
      </c>
      <c r="I3345" s="80">
        <f t="shared" si="209"/>
        <v>1000</v>
      </c>
      <c r="K3345" s="80">
        <f t="shared" si="210"/>
        <v>0</v>
      </c>
      <c r="L3345" s="80" t="str">
        <f t="shared" si="211"/>
        <v/>
      </c>
    </row>
    <row r="3346" spans="1:12" x14ac:dyDescent="0.8">
      <c r="A3346" s="74">
        <v>3345</v>
      </c>
      <c r="B3346" s="75">
        <v>671663.91858180822</v>
      </c>
      <c r="C3346" s="76">
        <v>29.538192290691754</v>
      </c>
      <c r="D3346" s="76">
        <v>29.188493697662789</v>
      </c>
      <c r="E3346" s="76">
        <v>725.74043503527741</v>
      </c>
      <c r="F3346" s="76">
        <v>43.098584335991418</v>
      </c>
      <c r="G3346" s="77">
        <v>2</v>
      </c>
      <c r="H3346" s="80">
        <f t="shared" si="208"/>
        <v>29.538192290691754</v>
      </c>
      <c r="I3346" s="80">
        <f t="shared" si="209"/>
        <v>1000</v>
      </c>
      <c r="K3346" s="80">
        <f t="shared" si="210"/>
        <v>0</v>
      </c>
      <c r="L3346" s="80" t="str">
        <f t="shared" si="211"/>
        <v/>
      </c>
    </row>
    <row r="3347" spans="1:12" x14ac:dyDescent="0.8">
      <c r="A3347" s="74">
        <v>3346</v>
      </c>
      <c r="B3347" s="75">
        <v>-200380.34827854135</v>
      </c>
      <c r="C3347" s="76">
        <v>45.983788183501055</v>
      </c>
      <c r="D3347" s="76">
        <v>27.162688440146503</v>
      </c>
      <c r="E3347" s="76">
        <v>469.59671572768605</v>
      </c>
      <c r="F3347" s="76">
        <v>44.287413983817991</v>
      </c>
      <c r="G3347" s="77">
        <v>3</v>
      </c>
      <c r="H3347" s="80">
        <f t="shared" si="208"/>
        <v>44.287413983817991</v>
      </c>
      <c r="I3347" s="80">
        <f t="shared" si="209"/>
        <v>469.59671572768605</v>
      </c>
      <c r="K3347" s="80">
        <f t="shared" si="210"/>
        <v>469.59671572768605</v>
      </c>
      <c r="L3347" s="80">
        <f t="shared" si="211"/>
        <v>469.59671572768605</v>
      </c>
    </row>
    <row r="3348" spans="1:12" x14ac:dyDescent="0.8">
      <c r="A3348" s="74">
        <v>3347</v>
      </c>
      <c r="B3348" s="75">
        <v>483579.29026730452</v>
      </c>
      <c r="C3348" s="76">
        <v>28.755594600979109</v>
      </c>
      <c r="D3348" s="76">
        <v>25.756699515899513</v>
      </c>
      <c r="E3348" s="76">
        <v>694.78024732669974</v>
      </c>
      <c r="F3348" s="76">
        <v>42.281892586585116</v>
      </c>
      <c r="G3348" s="77">
        <v>2</v>
      </c>
      <c r="H3348" s="80">
        <f t="shared" si="208"/>
        <v>28.755594600979109</v>
      </c>
      <c r="I3348" s="80">
        <f t="shared" si="209"/>
        <v>1000</v>
      </c>
      <c r="K3348" s="80">
        <f t="shared" si="210"/>
        <v>0</v>
      </c>
      <c r="L3348" s="80" t="str">
        <f t="shared" si="211"/>
        <v/>
      </c>
    </row>
    <row r="3349" spans="1:12" x14ac:dyDescent="0.8">
      <c r="A3349" s="74">
        <v>3348</v>
      </c>
      <c r="B3349" s="75">
        <v>-239796.81307385955</v>
      </c>
      <c r="C3349" s="76">
        <v>32.187890524089546</v>
      </c>
      <c r="D3349" s="76">
        <v>30.817142731964815</v>
      </c>
      <c r="E3349" s="76">
        <v>561.99598225810644</v>
      </c>
      <c r="F3349" s="76">
        <v>47.676499716702963</v>
      </c>
      <c r="G3349" s="77">
        <v>3</v>
      </c>
      <c r="H3349" s="80">
        <f t="shared" si="208"/>
        <v>47.676499716702963</v>
      </c>
      <c r="I3349" s="80">
        <f t="shared" si="209"/>
        <v>561.99598225810644</v>
      </c>
      <c r="K3349" s="80">
        <f t="shared" si="210"/>
        <v>561.99598225810644</v>
      </c>
      <c r="L3349" s="80">
        <f t="shared" si="211"/>
        <v>561.99598225810644</v>
      </c>
    </row>
    <row r="3350" spans="1:12" x14ac:dyDescent="0.8">
      <c r="A3350" s="74">
        <v>3349</v>
      </c>
      <c r="B3350" s="75">
        <v>550262.71427256055</v>
      </c>
      <c r="C3350" s="76">
        <v>28.746414468289512</v>
      </c>
      <c r="D3350" s="76">
        <v>24.000805240167246</v>
      </c>
      <c r="E3350" s="76">
        <v>522.80430585326826</v>
      </c>
      <c r="F3350" s="76">
        <v>35.319501074288127</v>
      </c>
      <c r="G3350" s="77">
        <v>2</v>
      </c>
      <c r="H3350" s="80">
        <f t="shared" si="208"/>
        <v>28.746414468289512</v>
      </c>
      <c r="I3350" s="80">
        <f t="shared" si="209"/>
        <v>1000</v>
      </c>
      <c r="K3350" s="80">
        <f t="shared" si="210"/>
        <v>0</v>
      </c>
      <c r="L3350" s="80" t="str">
        <f t="shared" si="211"/>
        <v/>
      </c>
    </row>
    <row r="3351" spans="1:12" x14ac:dyDescent="0.8">
      <c r="A3351" s="74">
        <v>3350</v>
      </c>
      <c r="B3351" s="75">
        <v>506922.58957484458</v>
      </c>
      <c r="C3351" s="76">
        <v>43.795461939122291</v>
      </c>
      <c r="D3351" s="76">
        <v>26.677738634146476</v>
      </c>
      <c r="E3351" s="76">
        <v>680.40864807119601</v>
      </c>
      <c r="F3351" s="76">
        <v>36.092001157651254</v>
      </c>
      <c r="G3351" s="77">
        <v>1</v>
      </c>
      <c r="H3351" s="80">
        <f t="shared" si="208"/>
        <v>26.677738634146476</v>
      </c>
      <c r="I3351" s="80">
        <f t="shared" si="209"/>
        <v>1000</v>
      </c>
      <c r="K3351" s="80">
        <f t="shared" si="210"/>
        <v>0</v>
      </c>
      <c r="L3351" s="80" t="str">
        <f t="shared" si="211"/>
        <v/>
      </c>
    </row>
    <row r="3352" spans="1:12" x14ac:dyDescent="0.8">
      <c r="A3352" s="74">
        <v>3351</v>
      </c>
      <c r="B3352" s="75">
        <v>459318.64907492138</v>
      </c>
      <c r="C3352" s="76">
        <v>37.273681423933056</v>
      </c>
      <c r="D3352" s="76">
        <v>26.923351960027354</v>
      </c>
      <c r="E3352" s="76">
        <v>483.71611736388525</v>
      </c>
      <c r="F3352" s="76">
        <v>45.065150162215303</v>
      </c>
      <c r="G3352" s="77">
        <v>1</v>
      </c>
      <c r="H3352" s="80">
        <f t="shared" si="208"/>
        <v>26.923351960027354</v>
      </c>
      <c r="I3352" s="80">
        <f t="shared" si="209"/>
        <v>1000</v>
      </c>
      <c r="K3352" s="80">
        <f t="shared" si="210"/>
        <v>0</v>
      </c>
      <c r="L3352" s="80" t="str">
        <f t="shared" si="211"/>
        <v/>
      </c>
    </row>
    <row r="3353" spans="1:12" x14ac:dyDescent="0.8">
      <c r="A3353" s="74">
        <v>3352</v>
      </c>
      <c r="B3353" s="75">
        <v>283971.66941818502</v>
      </c>
      <c r="C3353" s="76">
        <v>33.475124520722062</v>
      </c>
      <c r="D3353" s="76">
        <v>30.457708925679505</v>
      </c>
      <c r="E3353" s="76">
        <v>577.37519594030562</v>
      </c>
      <c r="F3353" s="76">
        <v>44.38906249231713</v>
      </c>
      <c r="G3353" s="77">
        <v>2</v>
      </c>
      <c r="H3353" s="80">
        <f t="shared" si="208"/>
        <v>33.475124520722062</v>
      </c>
      <c r="I3353" s="80">
        <f t="shared" si="209"/>
        <v>1000</v>
      </c>
      <c r="K3353" s="80">
        <f t="shared" si="210"/>
        <v>0</v>
      </c>
      <c r="L3353" s="80" t="str">
        <f t="shared" si="211"/>
        <v/>
      </c>
    </row>
    <row r="3354" spans="1:12" x14ac:dyDescent="0.8">
      <c r="A3354" s="74">
        <v>3353</v>
      </c>
      <c r="B3354" s="75">
        <v>588465.59878721181</v>
      </c>
      <c r="C3354" s="76">
        <v>27.134217421071487</v>
      </c>
      <c r="D3354" s="76">
        <v>28.754437204388232</v>
      </c>
      <c r="E3354" s="76">
        <v>442.76346021621134</v>
      </c>
      <c r="F3354" s="76">
        <v>41.28105351794261</v>
      </c>
      <c r="G3354" s="77">
        <v>2</v>
      </c>
      <c r="H3354" s="80">
        <f t="shared" si="208"/>
        <v>27.134217421071487</v>
      </c>
      <c r="I3354" s="80">
        <f t="shared" si="209"/>
        <v>1000</v>
      </c>
      <c r="K3354" s="80">
        <f t="shared" si="210"/>
        <v>0</v>
      </c>
      <c r="L3354" s="80" t="str">
        <f t="shared" si="211"/>
        <v/>
      </c>
    </row>
    <row r="3355" spans="1:12" x14ac:dyDescent="0.8">
      <c r="A3355" s="74">
        <v>3354</v>
      </c>
      <c r="B3355" s="75">
        <v>-63089.091647764668</v>
      </c>
      <c r="C3355" s="76">
        <v>43.493619225028148</v>
      </c>
      <c r="D3355" s="76">
        <v>29.974648462026941</v>
      </c>
      <c r="E3355" s="76">
        <v>653.27992420456769</v>
      </c>
      <c r="F3355" s="76">
        <v>37.989000955489431</v>
      </c>
      <c r="G3355" s="77">
        <v>3</v>
      </c>
      <c r="H3355" s="80">
        <f t="shared" si="208"/>
        <v>37.989000955489431</v>
      </c>
      <c r="I3355" s="80">
        <f t="shared" si="209"/>
        <v>653.27992420456769</v>
      </c>
      <c r="K3355" s="80">
        <f t="shared" si="210"/>
        <v>653.27992420456769</v>
      </c>
      <c r="L3355" s="80">
        <f t="shared" si="211"/>
        <v>653.27992420456769</v>
      </c>
    </row>
    <row r="3356" spans="1:12" x14ac:dyDescent="0.8">
      <c r="A3356" s="74">
        <v>3355</v>
      </c>
      <c r="B3356" s="75">
        <v>383831.59646801697</v>
      </c>
      <c r="C3356" s="76">
        <v>31.49431899231125</v>
      </c>
      <c r="D3356" s="76">
        <v>21.4888018818604</v>
      </c>
      <c r="E3356" s="76">
        <v>646.88543095000591</v>
      </c>
      <c r="F3356" s="76">
        <v>35.489337194494659</v>
      </c>
      <c r="G3356" s="77">
        <v>1</v>
      </c>
      <c r="H3356" s="80">
        <f t="shared" si="208"/>
        <v>21.4888018818604</v>
      </c>
      <c r="I3356" s="80">
        <f t="shared" si="209"/>
        <v>1000</v>
      </c>
      <c r="K3356" s="80">
        <f t="shared" si="210"/>
        <v>0</v>
      </c>
      <c r="L3356" s="80" t="str">
        <f t="shared" si="211"/>
        <v/>
      </c>
    </row>
    <row r="3357" spans="1:12" x14ac:dyDescent="0.8">
      <c r="A3357" s="74">
        <v>3356</v>
      </c>
      <c r="B3357" s="75">
        <v>-147784.16301175393</v>
      </c>
      <c r="C3357" s="76">
        <v>37.056580387583878</v>
      </c>
      <c r="D3357" s="76">
        <v>30.688038117603494</v>
      </c>
      <c r="E3357" s="76">
        <v>523.07154062085522</v>
      </c>
      <c r="F3357" s="76">
        <v>38.766088382746062</v>
      </c>
      <c r="G3357" s="77">
        <v>3</v>
      </c>
      <c r="H3357" s="80">
        <f t="shared" si="208"/>
        <v>38.766088382746062</v>
      </c>
      <c r="I3357" s="80">
        <f t="shared" si="209"/>
        <v>523.07154062085522</v>
      </c>
      <c r="K3357" s="80">
        <f t="shared" si="210"/>
        <v>523.07154062085522</v>
      </c>
      <c r="L3357" s="80">
        <f t="shared" si="211"/>
        <v>523.07154062085522</v>
      </c>
    </row>
    <row r="3358" spans="1:12" x14ac:dyDescent="0.8">
      <c r="A3358" s="74">
        <v>3357</v>
      </c>
      <c r="B3358" s="75">
        <v>515983.21551309386</v>
      </c>
      <c r="C3358" s="76">
        <v>28.728855055099658</v>
      </c>
      <c r="D3358" s="76">
        <v>23.329330001223358</v>
      </c>
      <c r="E3358" s="76">
        <v>720.12827932054131</v>
      </c>
      <c r="F3358" s="76">
        <v>33.878961519862415</v>
      </c>
      <c r="G3358" s="77">
        <v>2</v>
      </c>
      <c r="H3358" s="80">
        <f t="shared" si="208"/>
        <v>28.728855055099658</v>
      </c>
      <c r="I3358" s="80">
        <f t="shared" si="209"/>
        <v>1000</v>
      </c>
      <c r="K3358" s="80">
        <f t="shared" si="210"/>
        <v>0</v>
      </c>
      <c r="L3358" s="80" t="str">
        <f t="shared" si="211"/>
        <v/>
      </c>
    </row>
    <row r="3359" spans="1:12" x14ac:dyDescent="0.8">
      <c r="A3359" s="74">
        <v>3358</v>
      </c>
      <c r="B3359" s="75">
        <v>489320.78898594226</v>
      </c>
      <c r="C3359" s="76">
        <v>39.219798081392106</v>
      </c>
      <c r="D3359" s="76">
        <v>30.374108215564952</v>
      </c>
      <c r="E3359" s="76">
        <v>785.95380138132873</v>
      </c>
      <c r="F3359" s="76">
        <v>38.374909724863755</v>
      </c>
      <c r="G3359" s="77">
        <v>1</v>
      </c>
      <c r="H3359" s="80">
        <f t="shared" si="208"/>
        <v>30.374108215564952</v>
      </c>
      <c r="I3359" s="80">
        <f t="shared" si="209"/>
        <v>1000</v>
      </c>
      <c r="K3359" s="80">
        <f t="shared" si="210"/>
        <v>0</v>
      </c>
      <c r="L3359" s="80" t="str">
        <f t="shared" si="211"/>
        <v/>
      </c>
    </row>
    <row r="3360" spans="1:12" x14ac:dyDescent="0.8">
      <c r="A3360" s="74">
        <v>3359</v>
      </c>
      <c r="B3360" s="75">
        <v>-59908.9398216072</v>
      </c>
      <c r="C3360" s="76">
        <v>40.767112719415053</v>
      </c>
      <c r="D3360" s="76">
        <v>25.59824659499915</v>
      </c>
      <c r="E3360" s="76">
        <v>607.55768137796213</v>
      </c>
      <c r="F3360" s="76">
        <v>42.101304476917107</v>
      </c>
      <c r="G3360" s="77">
        <v>3</v>
      </c>
      <c r="H3360" s="80">
        <f t="shared" si="208"/>
        <v>42.101304476917107</v>
      </c>
      <c r="I3360" s="80">
        <f t="shared" si="209"/>
        <v>607.55768137796213</v>
      </c>
      <c r="K3360" s="80">
        <f t="shared" si="210"/>
        <v>607.55768137796213</v>
      </c>
      <c r="L3360" s="80">
        <f t="shared" si="211"/>
        <v>607.55768137796213</v>
      </c>
    </row>
    <row r="3361" spans="1:12" x14ac:dyDescent="0.8">
      <c r="A3361" s="74">
        <v>3360</v>
      </c>
      <c r="B3361" s="75">
        <v>-155549.41134245112</v>
      </c>
      <c r="C3361" s="76">
        <v>28.115902066566576</v>
      </c>
      <c r="D3361" s="76">
        <v>31.095074944174879</v>
      </c>
      <c r="E3361" s="76">
        <v>566.78765168371467</v>
      </c>
      <c r="F3361" s="76">
        <v>40.822767278172932</v>
      </c>
      <c r="G3361" s="77">
        <v>3</v>
      </c>
      <c r="H3361" s="80">
        <f t="shared" si="208"/>
        <v>40.822767278172932</v>
      </c>
      <c r="I3361" s="80">
        <f t="shared" si="209"/>
        <v>566.78765168371467</v>
      </c>
      <c r="K3361" s="80">
        <f t="shared" si="210"/>
        <v>566.78765168371467</v>
      </c>
      <c r="L3361" s="80">
        <f t="shared" si="211"/>
        <v>566.78765168371467</v>
      </c>
    </row>
    <row r="3362" spans="1:12" x14ac:dyDescent="0.8">
      <c r="A3362" s="74">
        <v>3361</v>
      </c>
      <c r="B3362" s="75">
        <v>270917.8594779952</v>
      </c>
      <c r="C3362" s="76">
        <v>36.875991485707218</v>
      </c>
      <c r="D3362" s="76">
        <v>28.859003944704781</v>
      </c>
      <c r="E3362" s="76">
        <v>497.83461534763165</v>
      </c>
      <c r="F3362" s="76">
        <v>32.737202075988428</v>
      </c>
      <c r="G3362" s="77">
        <v>2</v>
      </c>
      <c r="H3362" s="80">
        <f t="shared" si="208"/>
        <v>36.875991485707218</v>
      </c>
      <c r="I3362" s="80">
        <f t="shared" si="209"/>
        <v>1000</v>
      </c>
      <c r="K3362" s="80">
        <f t="shared" si="210"/>
        <v>0</v>
      </c>
      <c r="L3362" s="80" t="str">
        <f t="shared" si="211"/>
        <v/>
      </c>
    </row>
    <row r="3363" spans="1:12" x14ac:dyDescent="0.8">
      <c r="A3363" s="74">
        <v>3362</v>
      </c>
      <c r="B3363" s="75">
        <v>357542.84839703958</v>
      </c>
      <c r="C3363" s="76">
        <v>30.026833853726529</v>
      </c>
      <c r="D3363" s="76">
        <v>30.387449360268921</v>
      </c>
      <c r="E3363" s="76">
        <v>438.08250510478661</v>
      </c>
      <c r="F3363" s="76">
        <v>40.227098219638123</v>
      </c>
      <c r="G3363" s="77">
        <v>2</v>
      </c>
      <c r="H3363" s="80">
        <f t="shared" si="208"/>
        <v>30.026833853726529</v>
      </c>
      <c r="I3363" s="80">
        <f t="shared" si="209"/>
        <v>1000</v>
      </c>
      <c r="K3363" s="80">
        <f t="shared" si="210"/>
        <v>0</v>
      </c>
      <c r="L3363" s="80" t="str">
        <f t="shared" si="211"/>
        <v/>
      </c>
    </row>
    <row r="3364" spans="1:12" x14ac:dyDescent="0.8">
      <c r="A3364" s="74">
        <v>3363</v>
      </c>
      <c r="B3364" s="75">
        <v>412454.08391796006</v>
      </c>
      <c r="C3364" s="76">
        <v>35.105733441632978</v>
      </c>
      <c r="D3364" s="76">
        <v>22.180718678889392</v>
      </c>
      <c r="E3364" s="76">
        <v>544.60316841948122</v>
      </c>
      <c r="F3364" s="76">
        <v>33.216894197931524</v>
      </c>
      <c r="G3364" s="77">
        <v>2</v>
      </c>
      <c r="H3364" s="80">
        <f t="shared" si="208"/>
        <v>35.105733441632978</v>
      </c>
      <c r="I3364" s="80">
        <f t="shared" si="209"/>
        <v>1000</v>
      </c>
      <c r="K3364" s="80">
        <f t="shared" si="210"/>
        <v>0</v>
      </c>
      <c r="L3364" s="80" t="str">
        <f t="shared" si="211"/>
        <v/>
      </c>
    </row>
    <row r="3365" spans="1:12" x14ac:dyDescent="0.8">
      <c r="A3365" s="74">
        <v>3364</v>
      </c>
      <c r="B3365" s="75">
        <v>-304452.96854484989</v>
      </c>
      <c r="C3365" s="76">
        <v>26.699547379721267</v>
      </c>
      <c r="D3365" s="76">
        <v>29.625945834151153</v>
      </c>
      <c r="E3365" s="76">
        <v>615.52802536583226</v>
      </c>
      <c r="F3365" s="76">
        <v>52.493486489067458</v>
      </c>
      <c r="G3365" s="77">
        <v>3</v>
      </c>
      <c r="H3365" s="80">
        <f t="shared" si="208"/>
        <v>52.493486489067458</v>
      </c>
      <c r="I3365" s="80">
        <f t="shared" si="209"/>
        <v>615.52802536583226</v>
      </c>
      <c r="K3365" s="80">
        <f t="shared" si="210"/>
        <v>615.52802536583226</v>
      </c>
      <c r="L3365" s="80">
        <f t="shared" si="211"/>
        <v>615.52802536583226</v>
      </c>
    </row>
    <row r="3366" spans="1:12" x14ac:dyDescent="0.8">
      <c r="A3366" s="74">
        <v>3365</v>
      </c>
      <c r="B3366" s="75">
        <v>507628.99040509085</v>
      </c>
      <c r="C3366" s="76">
        <v>34.014483061175348</v>
      </c>
      <c r="D3366" s="76">
        <v>30.583139356176851</v>
      </c>
      <c r="E3366" s="76">
        <v>588.2239289951641</v>
      </c>
      <c r="F3366" s="76">
        <v>43.187971952960652</v>
      </c>
      <c r="G3366" s="77">
        <v>2</v>
      </c>
      <c r="H3366" s="80">
        <f t="shared" si="208"/>
        <v>34.014483061175348</v>
      </c>
      <c r="I3366" s="80">
        <f t="shared" si="209"/>
        <v>1000</v>
      </c>
      <c r="K3366" s="80">
        <f t="shared" si="210"/>
        <v>0</v>
      </c>
      <c r="L3366" s="80" t="str">
        <f t="shared" si="211"/>
        <v/>
      </c>
    </row>
    <row r="3367" spans="1:12" x14ac:dyDescent="0.8">
      <c r="A3367" s="74">
        <v>3366</v>
      </c>
      <c r="B3367" s="75">
        <v>-190293.81916892808</v>
      </c>
      <c r="C3367" s="76">
        <v>28.303870568943747</v>
      </c>
      <c r="D3367" s="76">
        <v>27.987924362418664</v>
      </c>
      <c r="E3367" s="76">
        <v>448.20988188435126</v>
      </c>
      <c r="F3367" s="76">
        <v>41.327803108699172</v>
      </c>
      <c r="G3367" s="77">
        <v>3</v>
      </c>
      <c r="H3367" s="80">
        <f t="shared" si="208"/>
        <v>41.327803108699172</v>
      </c>
      <c r="I3367" s="80">
        <f t="shared" si="209"/>
        <v>448.20988188435126</v>
      </c>
      <c r="K3367" s="80">
        <f t="shared" si="210"/>
        <v>448.20988188435126</v>
      </c>
      <c r="L3367" s="80">
        <f t="shared" si="211"/>
        <v>448.20988188435126</v>
      </c>
    </row>
    <row r="3368" spans="1:12" x14ac:dyDescent="0.8">
      <c r="A3368" s="74">
        <v>3367</v>
      </c>
      <c r="B3368" s="75">
        <v>534293.03548953333</v>
      </c>
      <c r="C3368" s="76">
        <v>26.960090528114158</v>
      </c>
      <c r="D3368" s="76">
        <v>27.700022783592438</v>
      </c>
      <c r="E3368" s="76">
        <v>685.20252734190785</v>
      </c>
      <c r="F3368" s="76">
        <v>31.687552521773952</v>
      </c>
      <c r="G3368" s="77">
        <v>1</v>
      </c>
      <c r="H3368" s="80">
        <f t="shared" si="208"/>
        <v>27.700022783592438</v>
      </c>
      <c r="I3368" s="80">
        <f t="shared" si="209"/>
        <v>1000</v>
      </c>
      <c r="K3368" s="80">
        <f t="shared" si="210"/>
        <v>0</v>
      </c>
      <c r="L3368" s="80" t="str">
        <f t="shared" si="211"/>
        <v/>
      </c>
    </row>
    <row r="3369" spans="1:12" x14ac:dyDescent="0.8">
      <c r="A3369" s="74">
        <v>3368</v>
      </c>
      <c r="B3369" s="75">
        <v>502643.75573530421</v>
      </c>
      <c r="C3369" s="76">
        <v>25.586861950868823</v>
      </c>
      <c r="D3369" s="76">
        <v>29.322654316595589</v>
      </c>
      <c r="E3369" s="76">
        <v>468.96903115236472</v>
      </c>
      <c r="F3369" s="76">
        <v>41.320927203190969</v>
      </c>
      <c r="G3369" s="77">
        <v>2</v>
      </c>
      <c r="H3369" s="80">
        <f t="shared" si="208"/>
        <v>25.586861950868823</v>
      </c>
      <c r="I3369" s="80">
        <f t="shared" si="209"/>
        <v>1000</v>
      </c>
      <c r="K3369" s="80">
        <f t="shared" si="210"/>
        <v>0</v>
      </c>
      <c r="L3369" s="80" t="str">
        <f t="shared" si="211"/>
        <v/>
      </c>
    </row>
    <row r="3370" spans="1:12" x14ac:dyDescent="0.8">
      <c r="A3370" s="74">
        <v>3369</v>
      </c>
      <c r="B3370" s="75">
        <v>661884.7063545282</v>
      </c>
      <c r="C3370" s="76">
        <v>24.845932740954979</v>
      </c>
      <c r="D3370" s="76">
        <v>31.670017817340543</v>
      </c>
      <c r="E3370" s="76">
        <v>534.2038220996775</v>
      </c>
      <c r="F3370" s="76">
        <v>44.895130450141799</v>
      </c>
      <c r="G3370" s="77">
        <v>2</v>
      </c>
      <c r="H3370" s="80">
        <f t="shared" si="208"/>
        <v>24.845932740954979</v>
      </c>
      <c r="I3370" s="80">
        <f t="shared" si="209"/>
        <v>1000</v>
      </c>
      <c r="K3370" s="80">
        <f t="shared" si="210"/>
        <v>0</v>
      </c>
      <c r="L3370" s="80" t="str">
        <f t="shared" si="211"/>
        <v/>
      </c>
    </row>
    <row r="3371" spans="1:12" x14ac:dyDescent="0.8">
      <c r="A3371" s="74">
        <v>3370</v>
      </c>
      <c r="B3371" s="75">
        <v>372358.36651512701</v>
      </c>
      <c r="C3371" s="76">
        <v>28.774466754966994</v>
      </c>
      <c r="D3371" s="76">
        <v>24.979671561980808</v>
      </c>
      <c r="E3371" s="76">
        <v>746.60774095233614</v>
      </c>
      <c r="F3371" s="76">
        <v>42.603103982104216</v>
      </c>
      <c r="G3371" s="77">
        <v>1</v>
      </c>
      <c r="H3371" s="80">
        <f t="shared" si="208"/>
        <v>24.979671561980808</v>
      </c>
      <c r="I3371" s="80">
        <f t="shared" si="209"/>
        <v>1000</v>
      </c>
      <c r="K3371" s="80">
        <f t="shared" si="210"/>
        <v>0</v>
      </c>
      <c r="L3371" s="80" t="str">
        <f t="shared" si="211"/>
        <v/>
      </c>
    </row>
    <row r="3372" spans="1:12" x14ac:dyDescent="0.8">
      <c r="A3372" s="74">
        <v>3371</v>
      </c>
      <c r="B3372" s="75">
        <v>747137.30096464208</v>
      </c>
      <c r="C3372" s="76">
        <v>25.75630278148725</v>
      </c>
      <c r="D3372" s="76">
        <v>27.920514621856341</v>
      </c>
      <c r="E3372" s="76">
        <v>684.38359487957177</v>
      </c>
      <c r="F3372" s="76">
        <v>45.854552478940739</v>
      </c>
      <c r="G3372" s="77">
        <v>1</v>
      </c>
      <c r="H3372" s="80">
        <f t="shared" si="208"/>
        <v>27.920514621856341</v>
      </c>
      <c r="I3372" s="80">
        <f t="shared" si="209"/>
        <v>1000</v>
      </c>
      <c r="K3372" s="80">
        <f t="shared" si="210"/>
        <v>0</v>
      </c>
      <c r="L3372" s="80" t="str">
        <f t="shared" si="211"/>
        <v/>
      </c>
    </row>
    <row r="3373" spans="1:12" x14ac:dyDescent="0.8">
      <c r="A3373" s="74">
        <v>3372</v>
      </c>
      <c r="B3373" s="75">
        <v>221122.68238153541</v>
      </c>
      <c r="C3373" s="76">
        <v>39.280753509477428</v>
      </c>
      <c r="D3373" s="76">
        <v>32.972035201318803</v>
      </c>
      <c r="E3373" s="76">
        <v>436.43161380113776</v>
      </c>
      <c r="F3373" s="76">
        <v>45.800286048278231</v>
      </c>
      <c r="G3373" s="77">
        <v>2</v>
      </c>
      <c r="H3373" s="80">
        <f t="shared" si="208"/>
        <v>39.280753509477428</v>
      </c>
      <c r="I3373" s="80">
        <f t="shared" si="209"/>
        <v>1000</v>
      </c>
      <c r="K3373" s="80">
        <f t="shared" si="210"/>
        <v>0</v>
      </c>
      <c r="L3373" s="80" t="str">
        <f t="shared" si="211"/>
        <v/>
      </c>
    </row>
    <row r="3374" spans="1:12" x14ac:dyDescent="0.8">
      <c r="A3374" s="74">
        <v>3373</v>
      </c>
      <c r="B3374" s="75">
        <v>-84748.423535031034</v>
      </c>
      <c r="C3374" s="76">
        <v>40.038130399588475</v>
      </c>
      <c r="D3374" s="76">
        <v>32.44693120214108</v>
      </c>
      <c r="E3374" s="76">
        <v>727.84031499594971</v>
      </c>
      <c r="F3374" s="76">
        <v>38.067030979933115</v>
      </c>
      <c r="G3374" s="77">
        <v>3</v>
      </c>
      <c r="H3374" s="80">
        <f t="shared" si="208"/>
        <v>38.067030979933115</v>
      </c>
      <c r="I3374" s="80">
        <f t="shared" si="209"/>
        <v>727.84031499594971</v>
      </c>
      <c r="K3374" s="80">
        <f t="shared" si="210"/>
        <v>727.84031499594971</v>
      </c>
      <c r="L3374" s="80">
        <f t="shared" si="211"/>
        <v>727.84031499594971</v>
      </c>
    </row>
    <row r="3375" spans="1:12" x14ac:dyDescent="0.8">
      <c r="A3375" s="74">
        <v>3374</v>
      </c>
      <c r="B3375" s="75">
        <v>333703.96859490708</v>
      </c>
      <c r="C3375" s="76">
        <v>25.824908165149616</v>
      </c>
      <c r="D3375" s="76">
        <v>27.117520080363747</v>
      </c>
      <c r="E3375" s="76">
        <v>704.17432027275265</v>
      </c>
      <c r="F3375" s="76">
        <v>46.988295492467209</v>
      </c>
      <c r="G3375" s="77">
        <v>2</v>
      </c>
      <c r="H3375" s="80">
        <f t="shared" si="208"/>
        <v>25.824908165149616</v>
      </c>
      <c r="I3375" s="80">
        <f t="shared" si="209"/>
        <v>1000</v>
      </c>
      <c r="K3375" s="80">
        <f t="shared" si="210"/>
        <v>0</v>
      </c>
      <c r="L3375" s="80" t="str">
        <f t="shared" si="211"/>
        <v/>
      </c>
    </row>
    <row r="3376" spans="1:12" x14ac:dyDescent="0.8">
      <c r="A3376" s="74">
        <v>3375</v>
      </c>
      <c r="B3376" s="75">
        <v>251722.21044942318</v>
      </c>
      <c r="C3376" s="76">
        <v>39.854015277754115</v>
      </c>
      <c r="D3376" s="76">
        <v>33.283597189754936</v>
      </c>
      <c r="E3376" s="76">
        <v>529.45845814812765</v>
      </c>
      <c r="F3376" s="76">
        <v>49.113227184254598</v>
      </c>
      <c r="G3376" s="77">
        <v>1</v>
      </c>
      <c r="H3376" s="80">
        <f t="shared" si="208"/>
        <v>33.283597189754936</v>
      </c>
      <c r="I3376" s="80">
        <f t="shared" si="209"/>
        <v>1000</v>
      </c>
      <c r="K3376" s="80">
        <f t="shared" si="210"/>
        <v>0</v>
      </c>
      <c r="L3376" s="80" t="str">
        <f t="shared" si="211"/>
        <v/>
      </c>
    </row>
    <row r="3377" spans="1:12" x14ac:dyDescent="0.8">
      <c r="A3377" s="74">
        <v>3376</v>
      </c>
      <c r="B3377" s="75">
        <v>-133446.17585405451</v>
      </c>
      <c r="C3377" s="76">
        <v>44.494847450857428</v>
      </c>
      <c r="D3377" s="76">
        <v>30.378487410900384</v>
      </c>
      <c r="E3377" s="76">
        <v>522.63705894475311</v>
      </c>
      <c r="F3377" s="76">
        <v>43.864214663643324</v>
      </c>
      <c r="G3377" s="77">
        <v>3</v>
      </c>
      <c r="H3377" s="80">
        <f t="shared" si="208"/>
        <v>43.864214663643324</v>
      </c>
      <c r="I3377" s="80">
        <f t="shared" si="209"/>
        <v>522.63705894475311</v>
      </c>
      <c r="K3377" s="80">
        <f t="shared" si="210"/>
        <v>522.63705894475311</v>
      </c>
      <c r="L3377" s="80">
        <f t="shared" si="211"/>
        <v>522.63705894475311</v>
      </c>
    </row>
    <row r="3378" spans="1:12" x14ac:dyDescent="0.8">
      <c r="A3378" s="74">
        <v>3377</v>
      </c>
      <c r="B3378" s="75">
        <v>390153.08067830186</v>
      </c>
      <c r="C3378" s="76">
        <v>31.523658239808473</v>
      </c>
      <c r="D3378" s="76">
        <v>27.507669539957501</v>
      </c>
      <c r="E3378" s="76">
        <v>559.56167278251803</v>
      </c>
      <c r="F3378" s="76">
        <v>30.181011047291008</v>
      </c>
      <c r="G3378" s="77">
        <v>2</v>
      </c>
      <c r="H3378" s="80">
        <f t="shared" si="208"/>
        <v>31.523658239808473</v>
      </c>
      <c r="I3378" s="80">
        <f t="shared" si="209"/>
        <v>1000</v>
      </c>
      <c r="K3378" s="80">
        <f t="shared" si="210"/>
        <v>0</v>
      </c>
      <c r="L3378" s="80" t="str">
        <f t="shared" si="211"/>
        <v/>
      </c>
    </row>
    <row r="3379" spans="1:12" x14ac:dyDescent="0.8">
      <c r="A3379" s="74">
        <v>3378</v>
      </c>
      <c r="B3379" s="75">
        <v>-266045.42414668319</v>
      </c>
      <c r="C3379" s="76">
        <v>43.773607014290818</v>
      </c>
      <c r="D3379" s="76">
        <v>27.353978774077873</v>
      </c>
      <c r="E3379" s="76">
        <v>498.53338576870067</v>
      </c>
      <c r="F3379" s="76">
        <v>47.828478610132322</v>
      </c>
      <c r="G3379" s="77">
        <v>3</v>
      </c>
      <c r="H3379" s="80">
        <f t="shared" si="208"/>
        <v>47.828478610132322</v>
      </c>
      <c r="I3379" s="80">
        <f t="shared" si="209"/>
        <v>498.53338576870067</v>
      </c>
      <c r="K3379" s="80">
        <f t="shared" si="210"/>
        <v>498.53338576870067</v>
      </c>
      <c r="L3379" s="80">
        <f t="shared" si="211"/>
        <v>498.53338576870067</v>
      </c>
    </row>
    <row r="3380" spans="1:12" x14ac:dyDescent="0.8">
      <c r="A3380" s="74">
        <v>3379</v>
      </c>
      <c r="B3380" s="75">
        <v>340214.71644412749</v>
      </c>
      <c r="C3380" s="76">
        <v>36.757369802628489</v>
      </c>
      <c r="D3380" s="76">
        <v>29.129011349575425</v>
      </c>
      <c r="E3380" s="76">
        <v>658.41382876539728</v>
      </c>
      <c r="F3380" s="76">
        <v>39.30602600876805</v>
      </c>
      <c r="G3380" s="77">
        <v>2</v>
      </c>
      <c r="H3380" s="80">
        <f t="shared" si="208"/>
        <v>36.757369802628489</v>
      </c>
      <c r="I3380" s="80">
        <f t="shared" si="209"/>
        <v>1000</v>
      </c>
      <c r="K3380" s="80">
        <f t="shared" si="210"/>
        <v>0</v>
      </c>
      <c r="L3380" s="80" t="str">
        <f t="shared" si="211"/>
        <v/>
      </c>
    </row>
    <row r="3381" spans="1:12" x14ac:dyDescent="0.8">
      <c r="A3381" s="74">
        <v>3380</v>
      </c>
      <c r="B3381" s="75">
        <v>444662.70886065066</v>
      </c>
      <c r="C3381" s="76">
        <v>31.951759133495681</v>
      </c>
      <c r="D3381" s="76">
        <v>32.860891094336722</v>
      </c>
      <c r="E3381" s="76">
        <v>577.29821615349692</v>
      </c>
      <c r="F3381" s="76">
        <v>43.936147887404701</v>
      </c>
      <c r="G3381" s="77">
        <v>1</v>
      </c>
      <c r="H3381" s="80">
        <f t="shared" si="208"/>
        <v>32.860891094336722</v>
      </c>
      <c r="I3381" s="80">
        <f t="shared" si="209"/>
        <v>1000</v>
      </c>
      <c r="K3381" s="80">
        <f t="shared" si="210"/>
        <v>0</v>
      </c>
      <c r="L3381" s="80" t="str">
        <f t="shared" si="211"/>
        <v/>
      </c>
    </row>
    <row r="3382" spans="1:12" x14ac:dyDescent="0.8">
      <c r="A3382" s="74">
        <v>3381</v>
      </c>
      <c r="B3382" s="75">
        <v>326931.70165996626</v>
      </c>
      <c r="C3382" s="76">
        <v>33.225876311111719</v>
      </c>
      <c r="D3382" s="76">
        <v>26.423925445243771</v>
      </c>
      <c r="E3382" s="76">
        <v>590.04195991110885</v>
      </c>
      <c r="F3382" s="76">
        <v>44.577128978987766</v>
      </c>
      <c r="G3382" s="77">
        <v>2</v>
      </c>
      <c r="H3382" s="80">
        <f t="shared" si="208"/>
        <v>33.225876311111719</v>
      </c>
      <c r="I3382" s="80">
        <f t="shared" si="209"/>
        <v>1000</v>
      </c>
      <c r="K3382" s="80">
        <f t="shared" si="210"/>
        <v>0</v>
      </c>
      <c r="L3382" s="80" t="str">
        <f t="shared" si="211"/>
        <v/>
      </c>
    </row>
    <row r="3383" spans="1:12" x14ac:dyDescent="0.8">
      <c r="A3383" s="74">
        <v>3382</v>
      </c>
      <c r="B3383" s="75">
        <v>236534.81218922324</v>
      </c>
      <c r="C3383" s="76">
        <v>36.521110436161436</v>
      </c>
      <c r="D3383" s="76">
        <v>24.360534732630857</v>
      </c>
      <c r="E3383" s="76">
        <v>596.53396203627017</v>
      </c>
      <c r="F3383" s="76">
        <v>39.326921149123201</v>
      </c>
      <c r="G3383" s="77">
        <v>2</v>
      </c>
      <c r="H3383" s="80">
        <f t="shared" si="208"/>
        <v>36.521110436161436</v>
      </c>
      <c r="I3383" s="80">
        <f t="shared" si="209"/>
        <v>1000</v>
      </c>
      <c r="K3383" s="80">
        <f t="shared" si="210"/>
        <v>0</v>
      </c>
      <c r="L3383" s="80" t="str">
        <f t="shared" si="211"/>
        <v/>
      </c>
    </row>
    <row r="3384" spans="1:12" x14ac:dyDescent="0.8">
      <c r="A3384" s="74">
        <v>3383</v>
      </c>
      <c r="B3384" s="75">
        <v>316382.36287502176</v>
      </c>
      <c r="C3384" s="76">
        <v>32.548795853034065</v>
      </c>
      <c r="D3384" s="76">
        <v>29.186560986813461</v>
      </c>
      <c r="E3384" s="76">
        <v>492.32917262864629</v>
      </c>
      <c r="F3384" s="76">
        <v>50.7849484394348</v>
      </c>
      <c r="G3384" s="77">
        <v>2</v>
      </c>
      <c r="H3384" s="80">
        <f t="shared" si="208"/>
        <v>32.548795853034065</v>
      </c>
      <c r="I3384" s="80">
        <f t="shared" si="209"/>
        <v>1000</v>
      </c>
      <c r="K3384" s="80">
        <f t="shared" si="210"/>
        <v>0</v>
      </c>
      <c r="L3384" s="80" t="str">
        <f t="shared" si="211"/>
        <v/>
      </c>
    </row>
    <row r="3385" spans="1:12" x14ac:dyDescent="0.8">
      <c r="A3385" s="74">
        <v>3384</v>
      </c>
      <c r="B3385" s="75">
        <v>461513.25894871121</v>
      </c>
      <c r="C3385" s="76">
        <v>21.567338574207255</v>
      </c>
      <c r="D3385" s="76">
        <v>23.602459943793733</v>
      </c>
      <c r="E3385" s="76">
        <v>665.11203697163023</v>
      </c>
      <c r="F3385" s="76">
        <v>42.770482757664524</v>
      </c>
      <c r="G3385" s="77">
        <v>1</v>
      </c>
      <c r="H3385" s="80">
        <f t="shared" si="208"/>
        <v>23.602459943793733</v>
      </c>
      <c r="I3385" s="80">
        <f t="shared" si="209"/>
        <v>1000</v>
      </c>
      <c r="K3385" s="80">
        <f t="shared" si="210"/>
        <v>0</v>
      </c>
      <c r="L3385" s="80" t="str">
        <f t="shared" si="211"/>
        <v/>
      </c>
    </row>
    <row r="3386" spans="1:12" x14ac:dyDescent="0.8">
      <c r="A3386" s="74">
        <v>3385</v>
      </c>
      <c r="B3386" s="75">
        <v>414642.64971191878</v>
      </c>
      <c r="C3386" s="76">
        <v>30.509189993010903</v>
      </c>
      <c r="D3386" s="76">
        <v>26.736994307661416</v>
      </c>
      <c r="E3386" s="76">
        <v>568.46901518219943</v>
      </c>
      <c r="F3386" s="76">
        <v>44.458263263733926</v>
      </c>
      <c r="G3386" s="77">
        <v>1</v>
      </c>
      <c r="H3386" s="80">
        <f t="shared" si="208"/>
        <v>26.736994307661416</v>
      </c>
      <c r="I3386" s="80">
        <f t="shared" si="209"/>
        <v>1000</v>
      </c>
      <c r="K3386" s="80">
        <f t="shared" si="210"/>
        <v>0</v>
      </c>
      <c r="L3386" s="80" t="str">
        <f t="shared" si="211"/>
        <v/>
      </c>
    </row>
    <row r="3387" spans="1:12" x14ac:dyDescent="0.8">
      <c r="A3387" s="74">
        <v>3386</v>
      </c>
      <c r="B3387" s="75">
        <v>-243096.46573370439</v>
      </c>
      <c r="C3387" s="76">
        <v>28.62653168266597</v>
      </c>
      <c r="D3387" s="76">
        <v>25.467869053112551</v>
      </c>
      <c r="E3387" s="76">
        <v>501.39474412018353</v>
      </c>
      <c r="F3387" s="76">
        <v>47.453486939678413</v>
      </c>
      <c r="G3387" s="77">
        <v>3</v>
      </c>
      <c r="H3387" s="80">
        <f t="shared" si="208"/>
        <v>47.453486939678413</v>
      </c>
      <c r="I3387" s="80">
        <f t="shared" si="209"/>
        <v>501.39474412018353</v>
      </c>
      <c r="K3387" s="80">
        <f t="shared" si="210"/>
        <v>501.39474412018353</v>
      </c>
      <c r="L3387" s="80">
        <f t="shared" si="211"/>
        <v>501.39474412018353</v>
      </c>
    </row>
    <row r="3388" spans="1:12" x14ac:dyDescent="0.8">
      <c r="A3388" s="74">
        <v>3387</v>
      </c>
      <c r="B3388" s="75">
        <v>676191.00470277574</v>
      </c>
      <c r="C3388" s="76">
        <v>41.715000368622135</v>
      </c>
      <c r="D3388" s="76">
        <v>24.465235183779896</v>
      </c>
      <c r="E3388" s="76">
        <v>509.49029443540354</v>
      </c>
      <c r="F3388" s="76">
        <v>39.473114822201502</v>
      </c>
      <c r="G3388" s="77">
        <v>1</v>
      </c>
      <c r="H3388" s="80">
        <f t="shared" si="208"/>
        <v>24.465235183779896</v>
      </c>
      <c r="I3388" s="80">
        <f t="shared" si="209"/>
        <v>1000</v>
      </c>
      <c r="K3388" s="80">
        <f t="shared" si="210"/>
        <v>0</v>
      </c>
      <c r="L3388" s="80" t="str">
        <f t="shared" si="211"/>
        <v/>
      </c>
    </row>
    <row r="3389" spans="1:12" x14ac:dyDescent="0.8">
      <c r="A3389" s="74">
        <v>3388</v>
      </c>
      <c r="B3389" s="75">
        <v>532108.18324619276</v>
      </c>
      <c r="C3389" s="76">
        <v>28.758308268156711</v>
      </c>
      <c r="D3389" s="76">
        <v>29.035536426255398</v>
      </c>
      <c r="E3389" s="76">
        <v>484.0263512610843</v>
      </c>
      <c r="F3389" s="76">
        <v>44.358214118947004</v>
      </c>
      <c r="G3389" s="77">
        <v>1</v>
      </c>
      <c r="H3389" s="80">
        <f t="shared" si="208"/>
        <v>29.035536426255398</v>
      </c>
      <c r="I3389" s="80">
        <f t="shared" si="209"/>
        <v>1000</v>
      </c>
      <c r="K3389" s="80">
        <f t="shared" si="210"/>
        <v>0</v>
      </c>
      <c r="L3389" s="80" t="str">
        <f t="shared" si="211"/>
        <v/>
      </c>
    </row>
    <row r="3390" spans="1:12" x14ac:dyDescent="0.8">
      <c r="A3390" s="74">
        <v>3389</v>
      </c>
      <c r="B3390" s="75">
        <v>314803.94903612044</v>
      </c>
      <c r="C3390" s="76">
        <v>34.243588634499062</v>
      </c>
      <c r="D3390" s="76">
        <v>30.294474676038707</v>
      </c>
      <c r="E3390" s="76">
        <v>627.13271257046586</v>
      </c>
      <c r="F3390" s="76">
        <v>40.313826263220598</v>
      </c>
      <c r="G3390" s="77">
        <v>2</v>
      </c>
      <c r="H3390" s="80">
        <f t="shared" si="208"/>
        <v>34.243588634499062</v>
      </c>
      <c r="I3390" s="80">
        <f t="shared" si="209"/>
        <v>1000</v>
      </c>
      <c r="K3390" s="80">
        <f t="shared" si="210"/>
        <v>0</v>
      </c>
      <c r="L3390" s="80" t="str">
        <f t="shared" si="211"/>
        <v/>
      </c>
    </row>
    <row r="3391" spans="1:12" x14ac:dyDescent="0.8">
      <c r="A3391" s="74">
        <v>3390</v>
      </c>
      <c r="B3391" s="75">
        <v>572197.17912869644</v>
      </c>
      <c r="C3391" s="76">
        <v>28.017101070209783</v>
      </c>
      <c r="D3391" s="76">
        <v>27.441695381250884</v>
      </c>
      <c r="E3391" s="76">
        <v>599.69976727546623</v>
      </c>
      <c r="F3391" s="76">
        <v>44.377623338927336</v>
      </c>
      <c r="G3391" s="77">
        <v>2</v>
      </c>
      <c r="H3391" s="80">
        <f t="shared" si="208"/>
        <v>28.017101070209783</v>
      </c>
      <c r="I3391" s="80">
        <f t="shared" si="209"/>
        <v>1000</v>
      </c>
      <c r="K3391" s="80">
        <f t="shared" si="210"/>
        <v>0</v>
      </c>
      <c r="L3391" s="80" t="str">
        <f t="shared" si="211"/>
        <v/>
      </c>
    </row>
    <row r="3392" spans="1:12" x14ac:dyDescent="0.8">
      <c r="A3392" s="74">
        <v>3391</v>
      </c>
      <c r="B3392" s="75">
        <v>373632.46759756678</v>
      </c>
      <c r="C3392" s="76">
        <v>41.659052654730608</v>
      </c>
      <c r="D3392" s="76">
        <v>23.119364659435348</v>
      </c>
      <c r="E3392" s="76">
        <v>758.23638000860683</v>
      </c>
      <c r="F3392" s="76">
        <v>33.194589048715017</v>
      </c>
      <c r="G3392" s="77">
        <v>1</v>
      </c>
      <c r="H3392" s="80">
        <f t="shared" si="208"/>
        <v>23.119364659435348</v>
      </c>
      <c r="I3392" s="80">
        <f t="shared" si="209"/>
        <v>1000</v>
      </c>
      <c r="K3392" s="80">
        <f t="shared" si="210"/>
        <v>0</v>
      </c>
      <c r="L3392" s="80" t="str">
        <f t="shared" si="211"/>
        <v/>
      </c>
    </row>
    <row r="3393" spans="1:12" x14ac:dyDescent="0.8">
      <c r="A3393" s="74">
        <v>3392</v>
      </c>
      <c r="B3393" s="75">
        <v>-263373.9150228845</v>
      </c>
      <c r="C3393" s="76">
        <v>35.305983326780165</v>
      </c>
      <c r="D3393" s="76">
        <v>25.149111505935849</v>
      </c>
      <c r="E3393" s="76">
        <v>554.13448023409239</v>
      </c>
      <c r="F3393" s="76">
        <v>51.478350210823912</v>
      </c>
      <c r="G3393" s="77">
        <v>3</v>
      </c>
      <c r="H3393" s="80">
        <f t="shared" si="208"/>
        <v>51.478350210823912</v>
      </c>
      <c r="I3393" s="80">
        <f t="shared" si="209"/>
        <v>554.13448023409239</v>
      </c>
      <c r="K3393" s="80">
        <f t="shared" si="210"/>
        <v>554.13448023409239</v>
      </c>
      <c r="L3393" s="80">
        <f t="shared" si="211"/>
        <v>554.13448023409239</v>
      </c>
    </row>
    <row r="3394" spans="1:12" x14ac:dyDescent="0.8">
      <c r="A3394" s="74">
        <v>3393</v>
      </c>
      <c r="B3394" s="75">
        <v>234679.53648602287</v>
      </c>
      <c r="C3394" s="76">
        <v>38.982958438636793</v>
      </c>
      <c r="D3394" s="76">
        <v>26.230203802618004</v>
      </c>
      <c r="E3394" s="76">
        <v>703.4481934577193</v>
      </c>
      <c r="F3394" s="76">
        <v>39.03254167374255</v>
      </c>
      <c r="G3394" s="77">
        <v>2</v>
      </c>
      <c r="H3394" s="80">
        <f t="shared" si="208"/>
        <v>38.982958438636793</v>
      </c>
      <c r="I3394" s="80">
        <f t="shared" si="209"/>
        <v>1000</v>
      </c>
      <c r="K3394" s="80">
        <f t="shared" si="210"/>
        <v>0</v>
      </c>
      <c r="L3394" s="80" t="str">
        <f t="shared" si="211"/>
        <v/>
      </c>
    </row>
    <row r="3395" spans="1:12" x14ac:dyDescent="0.8">
      <c r="A3395" s="74">
        <v>3394</v>
      </c>
      <c r="B3395" s="75">
        <v>652881.97289315239</v>
      </c>
      <c r="C3395" s="76">
        <v>34.51902019860286</v>
      </c>
      <c r="D3395" s="76">
        <v>30.077834553327467</v>
      </c>
      <c r="E3395" s="76">
        <v>641.23111793087958</v>
      </c>
      <c r="F3395" s="76">
        <v>34.347001639441544</v>
      </c>
      <c r="G3395" s="77">
        <v>1</v>
      </c>
      <c r="H3395" s="80">
        <f t="shared" ref="H3395:H3458" si="212">IF($G3395 = 1, $D3395, IF($G3395 = 2, $C3395, IF($G3395 = 3, $F3395)))</f>
        <v>30.077834553327467</v>
      </c>
      <c r="I3395" s="80">
        <f t="shared" ref="I3395:I3458" si="213">IF($G3395 = 1, 1000, IF($G3395 = 2, 1000, IF($G3395 = 3, $E3395)))</f>
        <v>1000</v>
      </c>
      <c r="K3395" s="80">
        <f t="shared" ref="K3395:K3458" si="214">IF($G3395 = 3, $E3395, 0)</f>
        <v>0</v>
      </c>
      <c r="L3395" s="80" t="str">
        <f t="shared" ref="L3395:L3458" si="215">IF($G3395 = 3, $E3395, "")</f>
        <v/>
      </c>
    </row>
    <row r="3396" spans="1:12" x14ac:dyDescent="0.8">
      <c r="A3396" s="74">
        <v>3395</v>
      </c>
      <c r="B3396" s="75">
        <v>-44010.250669440255</v>
      </c>
      <c r="C3396" s="76">
        <v>27.706640194255804</v>
      </c>
      <c r="D3396" s="76">
        <v>25.582816818575086</v>
      </c>
      <c r="E3396" s="76">
        <v>578.46133851879097</v>
      </c>
      <c r="F3396" s="76">
        <v>38.72177225568069</v>
      </c>
      <c r="G3396" s="77">
        <v>3</v>
      </c>
      <c r="H3396" s="80">
        <f t="shared" si="212"/>
        <v>38.72177225568069</v>
      </c>
      <c r="I3396" s="80">
        <f t="shared" si="213"/>
        <v>578.46133851879097</v>
      </c>
      <c r="K3396" s="80">
        <f t="shared" si="214"/>
        <v>578.46133851879097</v>
      </c>
      <c r="L3396" s="80">
        <f t="shared" si="215"/>
        <v>578.46133851879097</v>
      </c>
    </row>
    <row r="3397" spans="1:12" x14ac:dyDescent="0.8">
      <c r="A3397" s="74">
        <v>3396</v>
      </c>
      <c r="B3397" s="75">
        <v>343213.75161284488</v>
      </c>
      <c r="C3397" s="76">
        <v>35.446544023640321</v>
      </c>
      <c r="D3397" s="76">
        <v>25.227558172615879</v>
      </c>
      <c r="E3397" s="76">
        <v>559.34350319544683</v>
      </c>
      <c r="F3397" s="76">
        <v>39.88800671683839</v>
      </c>
      <c r="G3397" s="77">
        <v>2</v>
      </c>
      <c r="H3397" s="80">
        <f t="shared" si="212"/>
        <v>35.446544023640321</v>
      </c>
      <c r="I3397" s="80">
        <f t="shared" si="213"/>
        <v>1000</v>
      </c>
      <c r="K3397" s="80">
        <f t="shared" si="214"/>
        <v>0</v>
      </c>
      <c r="L3397" s="80" t="str">
        <f t="shared" si="215"/>
        <v/>
      </c>
    </row>
    <row r="3398" spans="1:12" x14ac:dyDescent="0.8">
      <c r="A3398" s="74">
        <v>3397</v>
      </c>
      <c r="B3398" s="75">
        <v>159661.46919140918</v>
      </c>
      <c r="C3398" s="76">
        <v>42.30783842255746</v>
      </c>
      <c r="D3398" s="76">
        <v>26.287791344755867</v>
      </c>
      <c r="E3398" s="76">
        <v>469.08590259539818</v>
      </c>
      <c r="F3398" s="76">
        <v>39.836469296590273</v>
      </c>
      <c r="G3398" s="77">
        <v>2</v>
      </c>
      <c r="H3398" s="80">
        <f t="shared" si="212"/>
        <v>42.30783842255746</v>
      </c>
      <c r="I3398" s="80">
        <f t="shared" si="213"/>
        <v>1000</v>
      </c>
      <c r="K3398" s="80">
        <f t="shared" si="214"/>
        <v>0</v>
      </c>
      <c r="L3398" s="80" t="str">
        <f t="shared" si="215"/>
        <v/>
      </c>
    </row>
    <row r="3399" spans="1:12" x14ac:dyDescent="0.8">
      <c r="A3399" s="74">
        <v>3398</v>
      </c>
      <c r="B3399" s="75">
        <v>363658.03503771592</v>
      </c>
      <c r="C3399" s="76">
        <v>27.794436721107608</v>
      </c>
      <c r="D3399" s="76">
        <v>26.532854203119317</v>
      </c>
      <c r="E3399" s="76">
        <v>658.49667717738805</v>
      </c>
      <c r="F3399" s="76">
        <v>42.282701209738363</v>
      </c>
      <c r="G3399" s="77">
        <v>2</v>
      </c>
      <c r="H3399" s="80">
        <f t="shared" si="212"/>
        <v>27.794436721107608</v>
      </c>
      <c r="I3399" s="80">
        <f t="shared" si="213"/>
        <v>1000</v>
      </c>
      <c r="K3399" s="80">
        <f t="shared" si="214"/>
        <v>0</v>
      </c>
      <c r="L3399" s="80" t="str">
        <f t="shared" si="215"/>
        <v/>
      </c>
    </row>
    <row r="3400" spans="1:12" x14ac:dyDescent="0.8">
      <c r="A3400" s="74">
        <v>3399</v>
      </c>
      <c r="B3400" s="75">
        <v>484362.24546666304</v>
      </c>
      <c r="C3400" s="76">
        <v>32.506326909320634</v>
      </c>
      <c r="D3400" s="76">
        <v>31.066900268130915</v>
      </c>
      <c r="E3400" s="76">
        <v>489.91317629086456</v>
      </c>
      <c r="F3400" s="76">
        <v>41.591369069633245</v>
      </c>
      <c r="G3400" s="77">
        <v>2</v>
      </c>
      <c r="H3400" s="80">
        <f t="shared" si="212"/>
        <v>32.506326909320634</v>
      </c>
      <c r="I3400" s="80">
        <f t="shared" si="213"/>
        <v>1000</v>
      </c>
      <c r="K3400" s="80">
        <f t="shared" si="214"/>
        <v>0</v>
      </c>
      <c r="L3400" s="80" t="str">
        <f t="shared" si="215"/>
        <v/>
      </c>
    </row>
    <row r="3401" spans="1:12" x14ac:dyDescent="0.8">
      <c r="A3401" s="74">
        <v>3400</v>
      </c>
      <c r="B3401" s="75">
        <v>356845.17618219904</v>
      </c>
      <c r="C3401" s="76">
        <v>32.656154022541266</v>
      </c>
      <c r="D3401" s="76">
        <v>29.427673527574356</v>
      </c>
      <c r="E3401" s="76">
        <v>534.5106259787799</v>
      </c>
      <c r="F3401" s="76">
        <v>51.600014156015845</v>
      </c>
      <c r="G3401" s="77">
        <v>2</v>
      </c>
      <c r="H3401" s="80">
        <f t="shared" si="212"/>
        <v>32.656154022541266</v>
      </c>
      <c r="I3401" s="80">
        <f t="shared" si="213"/>
        <v>1000</v>
      </c>
      <c r="K3401" s="80">
        <f t="shared" si="214"/>
        <v>0</v>
      </c>
      <c r="L3401" s="80" t="str">
        <f t="shared" si="215"/>
        <v/>
      </c>
    </row>
    <row r="3402" spans="1:12" x14ac:dyDescent="0.8">
      <c r="A3402" s="74">
        <v>3401</v>
      </c>
      <c r="B3402" s="75">
        <v>514353.81032080576</v>
      </c>
      <c r="C3402" s="76">
        <v>36.151731669838647</v>
      </c>
      <c r="D3402" s="76">
        <v>28.302500422708118</v>
      </c>
      <c r="E3402" s="76">
        <v>554.73264295980096</v>
      </c>
      <c r="F3402" s="76">
        <v>36.847480237819454</v>
      </c>
      <c r="G3402" s="77">
        <v>1</v>
      </c>
      <c r="H3402" s="80">
        <f t="shared" si="212"/>
        <v>28.302500422708118</v>
      </c>
      <c r="I3402" s="80">
        <f t="shared" si="213"/>
        <v>1000</v>
      </c>
      <c r="K3402" s="80">
        <f t="shared" si="214"/>
        <v>0</v>
      </c>
      <c r="L3402" s="80" t="str">
        <f t="shared" si="215"/>
        <v/>
      </c>
    </row>
    <row r="3403" spans="1:12" x14ac:dyDescent="0.8">
      <c r="A3403" s="74">
        <v>3402</v>
      </c>
      <c r="B3403" s="75">
        <v>164529.89471873199</v>
      </c>
      <c r="C3403" s="76">
        <v>38.287072176663891</v>
      </c>
      <c r="D3403" s="76">
        <v>33.251685335242193</v>
      </c>
      <c r="E3403" s="76">
        <v>462.59939725391376</v>
      </c>
      <c r="F3403" s="76">
        <v>54.158240950332655</v>
      </c>
      <c r="G3403" s="77">
        <v>2</v>
      </c>
      <c r="H3403" s="80">
        <f t="shared" si="212"/>
        <v>38.287072176663891</v>
      </c>
      <c r="I3403" s="80">
        <f t="shared" si="213"/>
        <v>1000</v>
      </c>
      <c r="K3403" s="80">
        <f t="shared" si="214"/>
        <v>0</v>
      </c>
      <c r="L3403" s="80" t="str">
        <f t="shared" si="215"/>
        <v/>
      </c>
    </row>
    <row r="3404" spans="1:12" x14ac:dyDescent="0.8">
      <c r="A3404" s="74">
        <v>3403</v>
      </c>
      <c r="B3404" s="75">
        <v>-326833.98704215651</v>
      </c>
      <c r="C3404" s="76">
        <v>38.384111949708867</v>
      </c>
      <c r="D3404" s="76">
        <v>33.115736706681744</v>
      </c>
      <c r="E3404" s="76">
        <v>576.53721929695962</v>
      </c>
      <c r="F3404" s="76">
        <v>53.200412436682626</v>
      </c>
      <c r="G3404" s="77">
        <v>3</v>
      </c>
      <c r="H3404" s="80">
        <f t="shared" si="212"/>
        <v>53.200412436682626</v>
      </c>
      <c r="I3404" s="80">
        <f t="shared" si="213"/>
        <v>576.53721929695962</v>
      </c>
      <c r="K3404" s="80">
        <f t="shared" si="214"/>
        <v>576.53721929695962</v>
      </c>
      <c r="L3404" s="80">
        <f t="shared" si="215"/>
        <v>576.53721929695962</v>
      </c>
    </row>
    <row r="3405" spans="1:12" x14ac:dyDescent="0.8">
      <c r="A3405" s="74">
        <v>3404</v>
      </c>
      <c r="B3405" s="75">
        <v>-88672.816230836324</v>
      </c>
      <c r="C3405" s="76">
        <v>36.860996185290134</v>
      </c>
      <c r="D3405" s="76">
        <v>25.655639466383196</v>
      </c>
      <c r="E3405" s="76">
        <v>501.94110697041367</v>
      </c>
      <c r="F3405" s="76">
        <v>36.052751887870713</v>
      </c>
      <c r="G3405" s="77">
        <v>3</v>
      </c>
      <c r="H3405" s="80">
        <f t="shared" si="212"/>
        <v>36.052751887870713</v>
      </c>
      <c r="I3405" s="80">
        <f t="shared" si="213"/>
        <v>501.94110697041367</v>
      </c>
      <c r="K3405" s="80">
        <f t="shared" si="214"/>
        <v>501.94110697041367</v>
      </c>
      <c r="L3405" s="80">
        <f t="shared" si="215"/>
        <v>501.94110697041367</v>
      </c>
    </row>
    <row r="3406" spans="1:12" x14ac:dyDescent="0.8">
      <c r="A3406" s="74">
        <v>3405</v>
      </c>
      <c r="B3406" s="75">
        <v>-27216.426406373968</v>
      </c>
      <c r="C3406" s="76">
        <v>44.019329371672669</v>
      </c>
      <c r="D3406" s="76">
        <v>31.410329570813389</v>
      </c>
      <c r="E3406" s="76">
        <v>716.29565258048649</v>
      </c>
      <c r="F3406" s="76">
        <v>39.561326389695417</v>
      </c>
      <c r="G3406" s="77">
        <v>3</v>
      </c>
      <c r="H3406" s="80">
        <f t="shared" si="212"/>
        <v>39.561326389695417</v>
      </c>
      <c r="I3406" s="80">
        <f t="shared" si="213"/>
        <v>716.29565258048649</v>
      </c>
      <c r="K3406" s="80">
        <f t="shared" si="214"/>
        <v>716.29565258048649</v>
      </c>
      <c r="L3406" s="80">
        <f t="shared" si="215"/>
        <v>716.29565258048649</v>
      </c>
    </row>
    <row r="3407" spans="1:12" x14ac:dyDescent="0.8">
      <c r="A3407" s="74">
        <v>3406</v>
      </c>
      <c r="B3407" s="75">
        <v>394576.94534205645</v>
      </c>
      <c r="C3407" s="76">
        <v>41.073560014772013</v>
      </c>
      <c r="D3407" s="76">
        <v>30.249739612650608</v>
      </c>
      <c r="E3407" s="76">
        <v>585.36630863585776</v>
      </c>
      <c r="F3407" s="76">
        <v>42.042112352935732</v>
      </c>
      <c r="G3407" s="77">
        <v>1</v>
      </c>
      <c r="H3407" s="80">
        <f t="shared" si="212"/>
        <v>30.249739612650608</v>
      </c>
      <c r="I3407" s="80">
        <f t="shared" si="213"/>
        <v>1000</v>
      </c>
      <c r="K3407" s="80">
        <f t="shared" si="214"/>
        <v>0</v>
      </c>
      <c r="L3407" s="80" t="str">
        <f t="shared" si="215"/>
        <v/>
      </c>
    </row>
    <row r="3408" spans="1:12" x14ac:dyDescent="0.8">
      <c r="A3408" s="74">
        <v>3407</v>
      </c>
      <c r="B3408" s="75">
        <v>607992.7049113526</v>
      </c>
      <c r="C3408" s="76">
        <v>38.973569314996261</v>
      </c>
      <c r="D3408" s="76">
        <v>27.330567100489411</v>
      </c>
      <c r="E3408" s="76">
        <v>486.61123875414739</v>
      </c>
      <c r="F3408" s="76">
        <v>45.894047251827033</v>
      </c>
      <c r="G3408" s="77">
        <v>1</v>
      </c>
      <c r="H3408" s="80">
        <f t="shared" si="212"/>
        <v>27.330567100489411</v>
      </c>
      <c r="I3408" s="80">
        <f t="shared" si="213"/>
        <v>1000</v>
      </c>
      <c r="K3408" s="80">
        <f t="shared" si="214"/>
        <v>0</v>
      </c>
      <c r="L3408" s="80" t="str">
        <f t="shared" si="215"/>
        <v/>
      </c>
    </row>
    <row r="3409" spans="1:12" x14ac:dyDescent="0.8">
      <c r="A3409" s="74">
        <v>3408</v>
      </c>
      <c r="B3409" s="75">
        <v>346481.64919161983</v>
      </c>
      <c r="C3409" s="76">
        <v>30.428799628125148</v>
      </c>
      <c r="D3409" s="76">
        <v>26.255197848933566</v>
      </c>
      <c r="E3409" s="76">
        <v>435.92714130139933</v>
      </c>
      <c r="F3409" s="76">
        <v>42.110120174311149</v>
      </c>
      <c r="G3409" s="77">
        <v>2</v>
      </c>
      <c r="H3409" s="80">
        <f t="shared" si="212"/>
        <v>30.428799628125148</v>
      </c>
      <c r="I3409" s="80">
        <f t="shared" si="213"/>
        <v>1000</v>
      </c>
      <c r="K3409" s="80">
        <f t="shared" si="214"/>
        <v>0</v>
      </c>
      <c r="L3409" s="80" t="str">
        <f t="shared" si="215"/>
        <v/>
      </c>
    </row>
    <row r="3410" spans="1:12" x14ac:dyDescent="0.8">
      <c r="A3410" s="74">
        <v>3409</v>
      </c>
      <c r="B3410" s="75">
        <v>544686.36997311097</v>
      </c>
      <c r="C3410" s="76">
        <v>30.536130479414307</v>
      </c>
      <c r="D3410" s="76">
        <v>30.094602807965344</v>
      </c>
      <c r="E3410" s="76">
        <v>648.11220742603518</v>
      </c>
      <c r="F3410" s="76">
        <v>48.249038852143769</v>
      </c>
      <c r="G3410" s="77">
        <v>2</v>
      </c>
      <c r="H3410" s="80">
        <f t="shared" si="212"/>
        <v>30.536130479414307</v>
      </c>
      <c r="I3410" s="80">
        <f t="shared" si="213"/>
        <v>1000</v>
      </c>
      <c r="K3410" s="80">
        <f t="shared" si="214"/>
        <v>0</v>
      </c>
      <c r="L3410" s="80" t="str">
        <f t="shared" si="215"/>
        <v/>
      </c>
    </row>
    <row r="3411" spans="1:12" x14ac:dyDescent="0.8">
      <c r="A3411" s="74">
        <v>3410</v>
      </c>
      <c r="B3411" s="75">
        <v>295886.62410817435</v>
      </c>
      <c r="C3411" s="76">
        <v>34.300213296686145</v>
      </c>
      <c r="D3411" s="76">
        <v>26.354599776495586</v>
      </c>
      <c r="E3411" s="76">
        <v>543.95328796613444</v>
      </c>
      <c r="F3411" s="76">
        <v>46.895045363015903</v>
      </c>
      <c r="G3411" s="77">
        <v>1</v>
      </c>
      <c r="H3411" s="80">
        <f t="shared" si="212"/>
        <v>26.354599776495586</v>
      </c>
      <c r="I3411" s="80">
        <f t="shared" si="213"/>
        <v>1000</v>
      </c>
      <c r="K3411" s="80">
        <f t="shared" si="214"/>
        <v>0</v>
      </c>
      <c r="L3411" s="80" t="str">
        <f t="shared" si="215"/>
        <v/>
      </c>
    </row>
    <row r="3412" spans="1:12" x14ac:dyDescent="0.8">
      <c r="A3412" s="74">
        <v>3411</v>
      </c>
      <c r="B3412" s="75">
        <v>387729.23338116985</v>
      </c>
      <c r="C3412" s="76">
        <v>35.707752873145736</v>
      </c>
      <c r="D3412" s="76">
        <v>28.882863922984637</v>
      </c>
      <c r="E3412" s="76">
        <v>402.90120585448022</v>
      </c>
      <c r="F3412" s="76">
        <v>36.784415617239105</v>
      </c>
      <c r="G3412" s="77">
        <v>2</v>
      </c>
      <c r="H3412" s="80">
        <f t="shared" si="212"/>
        <v>35.707752873145736</v>
      </c>
      <c r="I3412" s="80">
        <f t="shared" si="213"/>
        <v>1000</v>
      </c>
      <c r="K3412" s="80">
        <f t="shared" si="214"/>
        <v>0</v>
      </c>
      <c r="L3412" s="80" t="str">
        <f t="shared" si="215"/>
        <v/>
      </c>
    </row>
    <row r="3413" spans="1:12" x14ac:dyDescent="0.8">
      <c r="A3413" s="74">
        <v>3412</v>
      </c>
      <c r="B3413" s="75">
        <v>329522.10797544848</v>
      </c>
      <c r="C3413" s="76">
        <v>34.776962649729455</v>
      </c>
      <c r="D3413" s="76">
        <v>27.809034338215536</v>
      </c>
      <c r="E3413" s="76">
        <v>618.08948505420722</v>
      </c>
      <c r="F3413" s="76">
        <v>41.608770015442381</v>
      </c>
      <c r="G3413" s="77">
        <v>2</v>
      </c>
      <c r="H3413" s="80">
        <f t="shared" si="212"/>
        <v>34.776962649729455</v>
      </c>
      <c r="I3413" s="80">
        <f t="shared" si="213"/>
        <v>1000</v>
      </c>
      <c r="K3413" s="80">
        <f t="shared" si="214"/>
        <v>0</v>
      </c>
      <c r="L3413" s="80" t="str">
        <f t="shared" si="215"/>
        <v/>
      </c>
    </row>
    <row r="3414" spans="1:12" x14ac:dyDescent="0.8">
      <c r="A3414" s="74">
        <v>3413</v>
      </c>
      <c r="B3414" s="75">
        <v>250415.85167321749</v>
      </c>
      <c r="C3414" s="76">
        <v>35.727261286480278</v>
      </c>
      <c r="D3414" s="76">
        <v>28.021992646379626</v>
      </c>
      <c r="E3414" s="76">
        <v>537.7912403597395</v>
      </c>
      <c r="F3414" s="76">
        <v>45.638072043186334</v>
      </c>
      <c r="G3414" s="77">
        <v>2</v>
      </c>
      <c r="H3414" s="80">
        <f t="shared" si="212"/>
        <v>35.727261286480278</v>
      </c>
      <c r="I3414" s="80">
        <f t="shared" si="213"/>
        <v>1000</v>
      </c>
      <c r="K3414" s="80">
        <f t="shared" si="214"/>
        <v>0</v>
      </c>
      <c r="L3414" s="80" t="str">
        <f t="shared" si="215"/>
        <v/>
      </c>
    </row>
    <row r="3415" spans="1:12" x14ac:dyDescent="0.8">
      <c r="A3415" s="74">
        <v>3414</v>
      </c>
      <c r="B3415" s="75">
        <v>475228.42449814035</v>
      </c>
      <c r="C3415" s="76">
        <v>23.340381138443494</v>
      </c>
      <c r="D3415" s="76">
        <v>26.634513269098356</v>
      </c>
      <c r="E3415" s="76">
        <v>561.56067160909106</v>
      </c>
      <c r="F3415" s="76">
        <v>45.568745547823013</v>
      </c>
      <c r="G3415" s="77">
        <v>2</v>
      </c>
      <c r="H3415" s="80">
        <f t="shared" si="212"/>
        <v>23.340381138443494</v>
      </c>
      <c r="I3415" s="80">
        <f t="shared" si="213"/>
        <v>1000</v>
      </c>
      <c r="K3415" s="80">
        <f t="shared" si="214"/>
        <v>0</v>
      </c>
      <c r="L3415" s="80" t="str">
        <f t="shared" si="215"/>
        <v/>
      </c>
    </row>
    <row r="3416" spans="1:12" x14ac:dyDescent="0.8">
      <c r="A3416" s="74">
        <v>3415</v>
      </c>
      <c r="B3416" s="75">
        <v>600482.88767699129</v>
      </c>
      <c r="C3416" s="76">
        <v>25.834743132689503</v>
      </c>
      <c r="D3416" s="76">
        <v>28.756085128252419</v>
      </c>
      <c r="E3416" s="76">
        <v>653.19712946877326</v>
      </c>
      <c r="F3416" s="76">
        <v>37.372136993739318</v>
      </c>
      <c r="G3416" s="77">
        <v>2</v>
      </c>
      <c r="H3416" s="80">
        <f t="shared" si="212"/>
        <v>25.834743132689503</v>
      </c>
      <c r="I3416" s="80">
        <f t="shared" si="213"/>
        <v>1000</v>
      </c>
      <c r="K3416" s="80">
        <f t="shared" si="214"/>
        <v>0</v>
      </c>
      <c r="L3416" s="80" t="str">
        <f t="shared" si="215"/>
        <v/>
      </c>
    </row>
    <row r="3417" spans="1:12" x14ac:dyDescent="0.8">
      <c r="A3417" s="74">
        <v>3416</v>
      </c>
      <c r="B3417" s="75">
        <v>-50146.830604752759</v>
      </c>
      <c r="C3417" s="76">
        <v>43.067742650651027</v>
      </c>
      <c r="D3417" s="76">
        <v>22.117702014537166</v>
      </c>
      <c r="E3417" s="76">
        <v>543.6390357558879</v>
      </c>
      <c r="F3417" s="76">
        <v>37.704412173730304</v>
      </c>
      <c r="G3417" s="77">
        <v>3</v>
      </c>
      <c r="H3417" s="80">
        <f t="shared" si="212"/>
        <v>37.704412173730304</v>
      </c>
      <c r="I3417" s="80">
        <f t="shared" si="213"/>
        <v>543.6390357558879</v>
      </c>
      <c r="K3417" s="80">
        <f t="shared" si="214"/>
        <v>543.6390357558879</v>
      </c>
      <c r="L3417" s="80">
        <f t="shared" si="215"/>
        <v>543.6390357558879</v>
      </c>
    </row>
    <row r="3418" spans="1:12" x14ac:dyDescent="0.8">
      <c r="A3418" s="74">
        <v>3417</v>
      </c>
      <c r="B3418" s="75">
        <v>476294.08488173154</v>
      </c>
      <c r="C3418" s="76">
        <v>29.57594396882881</v>
      </c>
      <c r="D3418" s="76">
        <v>26.640888505641964</v>
      </c>
      <c r="E3418" s="76">
        <v>543.87966899818935</v>
      </c>
      <c r="F3418" s="76">
        <v>42.111934661683385</v>
      </c>
      <c r="G3418" s="77">
        <v>2</v>
      </c>
      <c r="H3418" s="80">
        <f t="shared" si="212"/>
        <v>29.57594396882881</v>
      </c>
      <c r="I3418" s="80">
        <f t="shared" si="213"/>
        <v>1000</v>
      </c>
      <c r="K3418" s="80">
        <f t="shared" si="214"/>
        <v>0</v>
      </c>
      <c r="L3418" s="80" t="str">
        <f t="shared" si="215"/>
        <v/>
      </c>
    </row>
    <row r="3419" spans="1:12" x14ac:dyDescent="0.8">
      <c r="A3419" s="74">
        <v>3418</v>
      </c>
      <c r="B3419" s="75">
        <v>448837.77892870968</v>
      </c>
      <c r="C3419" s="76">
        <v>28.41564664806241</v>
      </c>
      <c r="D3419" s="76">
        <v>24.755358730689551</v>
      </c>
      <c r="E3419" s="76">
        <v>759.43839337097415</v>
      </c>
      <c r="F3419" s="76">
        <v>44.364068933063876</v>
      </c>
      <c r="G3419" s="77">
        <v>2</v>
      </c>
      <c r="H3419" s="80">
        <f t="shared" si="212"/>
        <v>28.41564664806241</v>
      </c>
      <c r="I3419" s="80">
        <f t="shared" si="213"/>
        <v>1000</v>
      </c>
      <c r="K3419" s="80">
        <f t="shared" si="214"/>
        <v>0</v>
      </c>
      <c r="L3419" s="80" t="str">
        <f t="shared" si="215"/>
        <v/>
      </c>
    </row>
    <row r="3420" spans="1:12" x14ac:dyDescent="0.8">
      <c r="A3420" s="74">
        <v>3419</v>
      </c>
      <c r="B3420" s="75">
        <v>529030.52982809837</v>
      </c>
      <c r="C3420" s="76">
        <v>39.960962363524366</v>
      </c>
      <c r="D3420" s="76">
        <v>23.803697370101453</v>
      </c>
      <c r="E3420" s="76">
        <v>608.25706641654278</v>
      </c>
      <c r="F3420" s="76">
        <v>51.415337510066252</v>
      </c>
      <c r="G3420" s="77">
        <v>1</v>
      </c>
      <c r="H3420" s="80">
        <f t="shared" si="212"/>
        <v>23.803697370101453</v>
      </c>
      <c r="I3420" s="80">
        <f t="shared" si="213"/>
        <v>1000</v>
      </c>
      <c r="K3420" s="80">
        <f t="shared" si="214"/>
        <v>0</v>
      </c>
      <c r="L3420" s="80" t="str">
        <f t="shared" si="215"/>
        <v/>
      </c>
    </row>
    <row r="3421" spans="1:12" x14ac:dyDescent="0.8">
      <c r="A3421" s="74">
        <v>3420</v>
      </c>
      <c r="B3421" s="75">
        <v>-220783.87253609439</v>
      </c>
      <c r="C3421" s="76">
        <v>29.741590947956276</v>
      </c>
      <c r="D3421" s="76">
        <v>30.241978930368973</v>
      </c>
      <c r="E3421" s="76">
        <v>445.75804158991332</v>
      </c>
      <c r="F3421" s="76">
        <v>41.89353859040785</v>
      </c>
      <c r="G3421" s="77">
        <v>3</v>
      </c>
      <c r="H3421" s="80">
        <f t="shared" si="212"/>
        <v>41.89353859040785</v>
      </c>
      <c r="I3421" s="80">
        <f t="shared" si="213"/>
        <v>445.75804158991332</v>
      </c>
      <c r="K3421" s="80">
        <f t="shared" si="214"/>
        <v>445.75804158991332</v>
      </c>
      <c r="L3421" s="80">
        <f t="shared" si="215"/>
        <v>445.75804158991332</v>
      </c>
    </row>
    <row r="3422" spans="1:12" x14ac:dyDescent="0.8">
      <c r="A3422" s="74">
        <v>3421</v>
      </c>
      <c r="B3422" s="75">
        <v>449597.67104317155</v>
      </c>
      <c r="C3422" s="76">
        <v>35.38338839041387</v>
      </c>
      <c r="D3422" s="76">
        <v>29.526810127251967</v>
      </c>
      <c r="E3422" s="76">
        <v>515.22104107361417</v>
      </c>
      <c r="F3422" s="76">
        <v>39.531742911578363</v>
      </c>
      <c r="G3422" s="77">
        <v>2</v>
      </c>
      <c r="H3422" s="80">
        <f t="shared" si="212"/>
        <v>35.38338839041387</v>
      </c>
      <c r="I3422" s="80">
        <f t="shared" si="213"/>
        <v>1000</v>
      </c>
      <c r="K3422" s="80">
        <f t="shared" si="214"/>
        <v>0</v>
      </c>
      <c r="L3422" s="80" t="str">
        <f t="shared" si="215"/>
        <v/>
      </c>
    </row>
    <row r="3423" spans="1:12" x14ac:dyDescent="0.8">
      <c r="A3423" s="74">
        <v>3422</v>
      </c>
      <c r="B3423" s="75">
        <v>369260.56544781197</v>
      </c>
      <c r="C3423" s="76">
        <v>35.674080220672423</v>
      </c>
      <c r="D3423" s="76">
        <v>24.991601869284565</v>
      </c>
      <c r="E3423" s="76">
        <v>751.74976619490008</v>
      </c>
      <c r="F3423" s="76">
        <v>34.789602643860455</v>
      </c>
      <c r="G3423" s="77">
        <v>2</v>
      </c>
      <c r="H3423" s="80">
        <f t="shared" si="212"/>
        <v>35.674080220672423</v>
      </c>
      <c r="I3423" s="80">
        <f t="shared" si="213"/>
        <v>1000</v>
      </c>
      <c r="K3423" s="80">
        <f t="shared" si="214"/>
        <v>0</v>
      </c>
      <c r="L3423" s="80" t="str">
        <f t="shared" si="215"/>
        <v/>
      </c>
    </row>
    <row r="3424" spans="1:12" x14ac:dyDescent="0.8">
      <c r="A3424" s="74">
        <v>3423</v>
      </c>
      <c r="B3424" s="75">
        <v>-169943.84138717991</v>
      </c>
      <c r="C3424" s="76">
        <v>42.473314330629691</v>
      </c>
      <c r="D3424" s="76">
        <v>25.236505051081586</v>
      </c>
      <c r="E3424" s="76">
        <v>684.069311014287</v>
      </c>
      <c r="F3424" s="76">
        <v>42.633757754492052</v>
      </c>
      <c r="G3424" s="77">
        <v>3</v>
      </c>
      <c r="H3424" s="80">
        <f t="shared" si="212"/>
        <v>42.633757754492052</v>
      </c>
      <c r="I3424" s="80">
        <f t="shared" si="213"/>
        <v>684.069311014287</v>
      </c>
      <c r="K3424" s="80">
        <f t="shared" si="214"/>
        <v>684.069311014287</v>
      </c>
      <c r="L3424" s="80">
        <f t="shared" si="215"/>
        <v>684.069311014287</v>
      </c>
    </row>
    <row r="3425" spans="1:12" x14ac:dyDescent="0.8">
      <c r="A3425" s="74">
        <v>3424</v>
      </c>
      <c r="B3425" s="75">
        <v>315312.53180102911</v>
      </c>
      <c r="C3425" s="76">
        <v>34.70646923832367</v>
      </c>
      <c r="D3425" s="76">
        <v>23.604133452949053</v>
      </c>
      <c r="E3425" s="76">
        <v>600.62116332545929</v>
      </c>
      <c r="F3425" s="76">
        <v>38.514008323154926</v>
      </c>
      <c r="G3425" s="77">
        <v>2</v>
      </c>
      <c r="H3425" s="80">
        <f t="shared" si="212"/>
        <v>34.70646923832367</v>
      </c>
      <c r="I3425" s="80">
        <f t="shared" si="213"/>
        <v>1000</v>
      </c>
      <c r="K3425" s="80">
        <f t="shared" si="214"/>
        <v>0</v>
      </c>
      <c r="L3425" s="80" t="str">
        <f t="shared" si="215"/>
        <v/>
      </c>
    </row>
    <row r="3426" spans="1:12" x14ac:dyDescent="0.8">
      <c r="A3426" s="74">
        <v>3425</v>
      </c>
      <c r="B3426" s="75">
        <v>-92970.609604434343</v>
      </c>
      <c r="C3426" s="76">
        <v>28.794392529450729</v>
      </c>
      <c r="D3426" s="76">
        <v>23.978677304903911</v>
      </c>
      <c r="E3426" s="76">
        <v>470.18756802547392</v>
      </c>
      <c r="F3426" s="76">
        <v>39.556006928949976</v>
      </c>
      <c r="G3426" s="77">
        <v>3</v>
      </c>
      <c r="H3426" s="80">
        <f t="shared" si="212"/>
        <v>39.556006928949976</v>
      </c>
      <c r="I3426" s="80">
        <f t="shared" si="213"/>
        <v>470.18756802547392</v>
      </c>
      <c r="K3426" s="80">
        <f t="shared" si="214"/>
        <v>470.18756802547392</v>
      </c>
      <c r="L3426" s="80">
        <f t="shared" si="215"/>
        <v>470.18756802547392</v>
      </c>
    </row>
    <row r="3427" spans="1:12" x14ac:dyDescent="0.8">
      <c r="A3427" s="74">
        <v>3426</v>
      </c>
      <c r="B3427" s="75">
        <v>-15505.248373078415</v>
      </c>
      <c r="C3427" s="76">
        <v>46.549585721079346</v>
      </c>
      <c r="D3427" s="76">
        <v>25.850856047406808</v>
      </c>
      <c r="E3427" s="76">
        <v>482.10932900499944</v>
      </c>
      <c r="F3427" s="76">
        <v>43.365404858745862</v>
      </c>
      <c r="G3427" s="77">
        <v>2</v>
      </c>
      <c r="H3427" s="80">
        <f t="shared" si="212"/>
        <v>46.549585721079346</v>
      </c>
      <c r="I3427" s="80">
        <f t="shared" si="213"/>
        <v>1000</v>
      </c>
      <c r="K3427" s="80">
        <f t="shared" si="214"/>
        <v>0</v>
      </c>
      <c r="L3427" s="80" t="str">
        <f t="shared" si="215"/>
        <v/>
      </c>
    </row>
    <row r="3428" spans="1:12" x14ac:dyDescent="0.8">
      <c r="A3428" s="74">
        <v>3427</v>
      </c>
      <c r="B3428" s="75">
        <v>206753.47962482087</v>
      </c>
      <c r="C3428" s="76">
        <v>30.361895200607513</v>
      </c>
      <c r="D3428" s="76">
        <v>33.848152910328764</v>
      </c>
      <c r="E3428" s="76">
        <v>535.399315917698</v>
      </c>
      <c r="F3428" s="76">
        <v>42.435031073196967</v>
      </c>
      <c r="G3428" s="77">
        <v>2</v>
      </c>
      <c r="H3428" s="80">
        <f t="shared" si="212"/>
        <v>30.361895200607513</v>
      </c>
      <c r="I3428" s="80">
        <f t="shared" si="213"/>
        <v>1000</v>
      </c>
      <c r="K3428" s="80">
        <f t="shared" si="214"/>
        <v>0</v>
      </c>
      <c r="L3428" s="80" t="str">
        <f t="shared" si="215"/>
        <v/>
      </c>
    </row>
    <row r="3429" spans="1:12" x14ac:dyDescent="0.8">
      <c r="A3429" s="74">
        <v>3428</v>
      </c>
      <c r="B3429" s="75">
        <v>-116118.26142234867</v>
      </c>
      <c r="C3429" s="76">
        <v>39.429653918957953</v>
      </c>
      <c r="D3429" s="76">
        <v>26.590525264086487</v>
      </c>
      <c r="E3429" s="76">
        <v>481.46180438354617</v>
      </c>
      <c r="F3429" s="76">
        <v>37.299203859442727</v>
      </c>
      <c r="G3429" s="77">
        <v>3</v>
      </c>
      <c r="H3429" s="80">
        <f t="shared" si="212"/>
        <v>37.299203859442727</v>
      </c>
      <c r="I3429" s="80">
        <f t="shared" si="213"/>
        <v>481.46180438354617</v>
      </c>
      <c r="K3429" s="80">
        <f t="shared" si="214"/>
        <v>481.46180438354617</v>
      </c>
      <c r="L3429" s="80">
        <f t="shared" si="215"/>
        <v>481.46180438354617</v>
      </c>
    </row>
    <row r="3430" spans="1:12" x14ac:dyDescent="0.8">
      <c r="A3430" s="74">
        <v>3429</v>
      </c>
      <c r="B3430" s="75">
        <v>353395.17647734401</v>
      </c>
      <c r="C3430" s="76">
        <v>31.169314173431083</v>
      </c>
      <c r="D3430" s="76">
        <v>27.198668877550805</v>
      </c>
      <c r="E3430" s="76">
        <v>696.83630918936024</v>
      </c>
      <c r="F3430" s="76">
        <v>37.630603595918487</v>
      </c>
      <c r="G3430" s="77">
        <v>1</v>
      </c>
      <c r="H3430" s="80">
        <f t="shared" si="212"/>
        <v>27.198668877550805</v>
      </c>
      <c r="I3430" s="80">
        <f t="shared" si="213"/>
        <v>1000</v>
      </c>
      <c r="K3430" s="80">
        <f t="shared" si="214"/>
        <v>0</v>
      </c>
      <c r="L3430" s="80" t="str">
        <f t="shared" si="215"/>
        <v/>
      </c>
    </row>
    <row r="3431" spans="1:12" x14ac:dyDescent="0.8">
      <c r="A3431" s="74">
        <v>3430</v>
      </c>
      <c r="B3431" s="75">
        <v>198247.95606452064</v>
      </c>
      <c r="C3431" s="76">
        <v>33.847425212799713</v>
      </c>
      <c r="D3431" s="76">
        <v>28.702649737536056</v>
      </c>
      <c r="E3431" s="76">
        <v>573.51679790885555</v>
      </c>
      <c r="F3431" s="76">
        <v>28.206291297958629</v>
      </c>
      <c r="G3431" s="77">
        <v>3</v>
      </c>
      <c r="H3431" s="80">
        <f t="shared" si="212"/>
        <v>28.206291297958629</v>
      </c>
      <c r="I3431" s="80">
        <f t="shared" si="213"/>
        <v>573.51679790885555</v>
      </c>
      <c r="K3431" s="80">
        <f t="shared" si="214"/>
        <v>573.51679790885555</v>
      </c>
      <c r="L3431" s="80">
        <f t="shared" si="215"/>
        <v>573.51679790885555</v>
      </c>
    </row>
    <row r="3432" spans="1:12" x14ac:dyDescent="0.8">
      <c r="A3432" s="74">
        <v>3431</v>
      </c>
      <c r="B3432" s="75">
        <v>451376.63647965109</v>
      </c>
      <c r="C3432" s="76">
        <v>36.072573055291102</v>
      </c>
      <c r="D3432" s="76">
        <v>25.60792344891842</v>
      </c>
      <c r="E3432" s="76">
        <v>600.19508396331184</v>
      </c>
      <c r="F3432" s="76">
        <v>38.391798053489929</v>
      </c>
      <c r="G3432" s="77">
        <v>1</v>
      </c>
      <c r="H3432" s="80">
        <f t="shared" si="212"/>
        <v>25.60792344891842</v>
      </c>
      <c r="I3432" s="80">
        <f t="shared" si="213"/>
        <v>1000</v>
      </c>
      <c r="K3432" s="80">
        <f t="shared" si="214"/>
        <v>0</v>
      </c>
      <c r="L3432" s="80" t="str">
        <f t="shared" si="215"/>
        <v/>
      </c>
    </row>
    <row r="3433" spans="1:12" x14ac:dyDescent="0.8">
      <c r="A3433" s="74">
        <v>3432</v>
      </c>
      <c r="B3433" s="75">
        <v>132569.74323746935</v>
      </c>
      <c r="C3433" s="76">
        <v>39.490589744056336</v>
      </c>
      <c r="D3433" s="76">
        <v>34.291153212930332</v>
      </c>
      <c r="E3433" s="76">
        <v>471.11985101168392</v>
      </c>
      <c r="F3433" s="76">
        <v>37.420125779967478</v>
      </c>
      <c r="G3433" s="77">
        <v>2</v>
      </c>
      <c r="H3433" s="80">
        <f t="shared" si="212"/>
        <v>39.490589744056336</v>
      </c>
      <c r="I3433" s="80">
        <f t="shared" si="213"/>
        <v>1000</v>
      </c>
      <c r="K3433" s="80">
        <f t="shared" si="214"/>
        <v>0</v>
      </c>
      <c r="L3433" s="80" t="str">
        <f t="shared" si="215"/>
        <v/>
      </c>
    </row>
    <row r="3434" spans="1:12" x14ac:dyDescent="0.8">
      <c r="A3434" s="74">
        <v>3433</v>
      </c>
      <c r="B3434" s="75">
        <v>334719.06423450913</v>
      </c>
      <c r="C3434" s="76">
        <v>33.34681710228918</v>
      </c>
      <c r="D3434" s="76">
        <v>28.106417729308184</v>
      </c>
      <c r="E3434" s="76">
        <v>766.86936380672557</v>
      </c>
      <c r="F3434" s="76">
        <v>40.174544293230227</v>
      </c>
      <c r="G3434" s="77">
        <v>1</v>
      </c>
      <c r="H3434" s="80">
        <f t="shared" si="212"/>
        <v>28.106417729308184</v>
      </c>
      <c r="I3434" s="80">
        <f t="shared" si="213"/>
        <v>1000</v>
      </c>
      <c r="K3434" s="80">
        <f t="shared" si="214"/>
        <v>0</v>
      </c>
      <c r="L3434" s="80" t="str">
        <f t="shared" si="215"/>
        <v/>
      </c>
    </row>
    <row r="3435" spans="1:12" x14ac:dyDescent="0.8">
      <c r="A3435" s="74">
        <v>3434</v>
      </c>
      <c r="B3435" s="75">
        <v>63661.166387027595</v>
      </c>
      <c r="C3435" s="76">
        <v>44.214893092249419</v>
      </c>
      <c r="D3435" s="76">
        <v>24.09732231803126</v>
      </c>
      <c r="E3435" s="76">
        <v>594.87191013959261</v>
      </c>
      <c r="F3435" s="76">
        <v>40.476474039295908</v>
      </c>
      <c r="G3435" s="77">
        <v>2</v>
      </c>
      <c r="H3435" s="80">
        <f t="shared" si="212"/>
        <v>44.214893092249419</v>
      </c>
      <c r="I3435" s="80">
        <f t="shared" si="213"/>
        <v>1000</v>
      </c>
      <c r="K3435" s="80">
        <f t="shared" si="214"/>
        <v>0</v>
      </c>
      <c r="L3435" s="80" t="str">
        <f t="shared" si="215"/>
        <v/>
      </c>
    </row>
    <row r="3436" spans="1:12" x14ac:dyDescent="0.8">
      <c r="A3436" s="74">
        <v>3435</v>
      </c>
      <c r="B3436" s="75">
        <v>129410.18805998703</v>
      </c>
      <c r="C3436" s="76">
        <v>35.694123972191747</v>
      </c>
      <c r="D3436" s="76">
        <v>27.789322239798953</v>
      </c>
      <c r="E3436" s="76">
        <v>572.75917630263712</v>
      </c>
      <c r="F3436" s="76">
        <v>48.127268157362195</v>
      </c>
      <c r="G3436" s="77">
        <v>2</v>
      </c>
      <c r="H3436" s="80">
        <f t="shared" si="212"/>
        <v>35.694123972191747</v>
      </c>
      <c r="I3436" s="80">
        <f t="shared" si="213"/>
        <v>1000</v>
      </c>
      <c r="K3436" s="80">
        <f t="shared" si="214"/>
        <v>0</v>
      </c>
      <c r="L3436" s="80" t="str">
        <f t="shared" si="215"/>
        <v/>
      </c>
    </row>
    <row r="3437" spans="1:12" x14ac:dyDescent="0.8">
      <c r="A3437" s="74">
        <v>3436</v>
      </c>
      <c r="B3437" s="75">
        <v>515115.90510080243</v>
      </c>
      <c r="C3437" s="76">
        <v>27.270774740843542</v>
      </c>
      <c r="D3437" s="76">
        <v>22.922850735444946</v>
      </c>
      <c r="E3437" s="76">
        <v>470.75553844483983</v>
      </c>
      <c r="F3437" s="76">
        <v>46.418301029524464</v>
      </c>
      <c r="G3437" s="77">
        <v>2</v>
      </c>
      <c r="H3437" s="80">
        <f t="shared" si="212"/>
        <v>27.270774740843542</v>
      </c>
      <c r="I3437" s="80">
        <f t="shared" si="213"/>
        <v>1000</v>
      </c>
      <c r="K3437" s="80">
        <f t="shared" si="214"/>
        <v>0</v>
      </c>
      <c r="L3437" s="80" t="str">
        <f t="shared" si="215"/>
        <v/>
      </c>
    </row>
    <row r="3438" spans="1:12" x14ac:dyDescent="0.8">
      <c r="A3438" s="74">
        <v>3437</v>
      </c>
      <c r="B3438" s="75">
        <v>90324.01640841784</v>
      </c>
      <c r="C3438" s="76">
        <v>34.551001011997386</v>
      </c>
      <c r="D3438" s="76">
        <v>32.254193741935545</v>
      </c>
      <c r="E3438" s="76">
        <v>691.59288515904007</v>
      </c>
      <c r="F3438" s="76">
        <v>37.103125373014649</v>
      </c>
      <c r="G3438" s="77">
        <v>3</v>
      </c>
      <c r="H3438" s="80">
        <f t="shared" si="212"/>
        <v>37.103125373014649</v>
      </c>
      <c r="I3438" s="80">
        <f t="shared" si="213"/>
        <v>691.59288515904007</v>
      </c>
      <c r="K3438" s="80">
        <f t="shared" si="214"/>
        <v>691.59288515904007</v>
      </c>
      <c r="L3438" s="80">
        <f t="shared" si="215"/>
        <v>691.59288515904007</v>
      </c>
    </row>
    <row r="3439" spans="1:12" x14ac:dyDescent="0.8">
      <c r="A3439" s="74">
        <v>3438</v>
      </c>
      <c r="B3439" s="75">
        <v>143429.12803738611</v>
      </c>
      <c r="C3439" s="76">
        <v>37.728821235427915</v>
      </c>
      <c r="D3439" s="76">
        <v>26.788717435672766</v>
      </c>
      <c r="E3439" s="76">
        <v>497.65203535888134</v>
      </c>
      <c r="F3439" s="76">
        <v>40.106122803247516</v>
      </c>
      <c r="G3439" s="77">
        <v>2</v>
      </c>
      <c r="H3439" s="80">
        <f t="shared" si="212"/>
        <v>37.728821235427915</v>
      </c>
      <c r="I3439" s="80">
        <f t="shared" si="213"/>
        <v>1000</v>
      </c>
      <c r="K3439" s="80">
        <f t="shared" si="214"/>
        <v>0</v>
      </c>
      <c r="L3439" s="80" t="str">
        <f t="shared" si="215"/>
        <v/>
      </c>
    </row>
    <row r="3440" spans="1:12" x14ac:dyDescent="0.8">
      <c r="A3440" s="74">
        <v>3439</v>
      </c>
      <c r="B3440" s="75">
        <v>311019.18887268216</v>
      </c>
      <c r="C3440" s="76">
        <v>24.246963218883515</v>
      </c>
      <c r="D3440" s="76">
        <v>30.136410612190907</v>
      </c>
      <c r="E3440" s="76">
        <v>684.70429045746221</v>
      </c>
      <c r="F3440" s="76">
        <v>38.969060781523908</v>
      </c>
      <c r="G3440" s="77">
        <v>1</v>
      </c>
      <c r="H3440" s="80">
        <f t="shared" si="212"/>
        <v>30.136410612190907</v>
      </c>
      <c r="I3440" s="80">
        <f t="shared" si="213"/>
        <v>1000</v>
      </c>
      <c r="K3440" s="80">
        <f t="shared" si="214"/>
        <v>0</v>
      </c>
      <c r="L3440" s="80" t="str">
        <f t="shared" si="215"/>
        <v/>
      </c>
    </row>
    <row r="3441" spans="1:12" x14ac:dyDescent="0.8">
      <c r="A3441" s="74">
        <v>3440</v>
      </c>
      <c r="B3441" s="75">
        <v>591349.93659174442</v>
      </c>
      <c r="C3441" s="76">
        <v>30.614306072184576</v>
      </c>
      <c r="D3441" s="76">
        <v>24.898488860183669</v>
      </c>
      <c r="E3441" s="76">
        <v>461.12189181553322</v>
      </c>
      <c r="F3441" s="76">
        <v>44.797969068880363</v>
      </c>
      <c r="G3441" s="77">
        <v>2</v>
      </c>
      <c r="H3441" s="80">
        <f t="shared" si="212"/>
        <v>30.614306072184576</v>
      </c>
      <c r="I3441" s="80">
        <f t="shared" si="213"/>
        <v>1000</v>
      </c>
      <c r="K3441" s="80">
        <f t="shared" si="214"/>
        <v>0</v>
      </c>
      <c r="L3441" s="80" t="str">
        <f t="shared" si="215"/>
        <v/>
      </c>
    </row>
    <row r="3442" spans="1:12" x14ac:dyDescent="0.8">
      <c r="A3442" s="74">
        <v>3441</v>
      </c>
      <c r="B3442" s="75">
        <v>388253.31039177091</v>
      </c>
      <c r="C3442" s="76">
        <v>24.719429316067032</v>
      </c>
      <c r="D3442" s="76">
        <v>27.019571435782883</v>
      </c>
      <c r="E3442" s="76">
        <v>540.45292401164693</v>
      </c>
      <c r="F3442" s="76">
        <v>43.543280192794313</v>
      </c>
      <c r="G3442" s="77">
        <v>2</v>
      </c>
      <c r="H3442" s="80">
        <f t="shared" si="212"/>
        <v>24.719429316067032</v>
      </c>
      <c r="I3442" s="80">
        <f t="shared" si="213"/>
        <v>1000</v>
      </c>
      <c r="K3442" s="80">
        <f t="shared" si="214"/>
        <v>0</v>
      </c>
      <c r="L3442" s="80" t="str">
        <f t="shared" si="215"/>
        <v/>
      </c>
    </row>
    <row r="3443" spans="1:12" x14ac:dyDescent="0.8">
      <c r="A3443" s="74">
        <v>3442</v>
      </c>
      <c r="B3443" s="75">
        <v>187398.17985526472</v>
      </c>
      <c r="C3443" s="76">
        <v>38.225444906041254</v>
      </c>
      <c r="D3443" s="76">
        <v>31.607325876197013</v>
      </c>
      <c r="E3443" s="76">
        <v>588.74964637388871</v>
      </c>
      <c r="F3443" s="76">
        <v>38.081109704039363</v>
      </c>
      <c r="G3443" s="77">
        <v>2</v>
      </c>
      <c r="H3443" s="80">
        <f t="shared" si="212"/>
        <v>38.225444906041254</v>
      </c>
      <c r="I3443" s="80">
        <f t="shared" si="213"/>
        <v>1000</v>
      </c>
      <c r="K3443" s="80">
        <f t="shared" si="214"/>
        <v>0</v>
      </c>
      <c r="L3443" s="80" t="str">
        <f t="shared" si="215"/>
        <v/>
      </c>
    </row>
    <row r="3444" spans="1:12" x14ac:dyDescent="0.8">
      <c r="A3444" s="74">
        <v>3443</v>
      </c>
      <c r="B3444" s="75">
        <v>398230.67451481172</v>
      </c>
      <c r="C3444" s="76">
        <v>24.878449888015322</v>
      </c>
      <c r="D3444" s="76">
        <v>29.466542078537195</v>
      </c>
      <c r="E3444" s="76">
        <v>529.58382527348749</v>
      </c>
      <c r="F3444" s="76">
        <v>42.932476234420093</v>
      </c>
      <c r="G3444" s="77">
        <v>2</v>
      </c>
      <c r="H3444" s="80">
        <f t="shared" si="212"/>
        <v>24.878449888015322</v>
      </c>
      <c r="I3444" s="80">
        <f t="shared" si="213"/>
        <v>1000</v>
      </c>
      <c r="K3444" s="80">
        <f t="shared" si="214"/>
        <v>0</v>
      </c>
      <c r="L3444" s="80" t="str">
        <f t="shared" si="215"/>
        <v/>
      </c>
    </row>
    <row r="3445" spans="1:12" x14ac:dyDescent="0.8">
      <c r="A3445" s="74">
        <v>3444</v>
      </c>
      <c r="B3445" s="75">
        <v>520137.30530512682</v>
      </c>
      <c r="C3445" s="76">
        <v>32.182602290754346</v>
      </c>
      <c r="D3445" s="76">
        <v>24.388673628268151</v>
      </c>
      <c r="E3445" s="76">
        <v>574.46383115871367</v>
      </c>
      <c r="F3445" s="76">
        <v>42.506864534679046</v>
      </c>
      <c r="G3445" s="77">
        <v>1</v>
      </c>
      <c r="H3445" s="80">
        <f t="shared" si="212"/>
        <v>24.388673628268151</v>
      </c>
      <c r="I3445" s="80">
        <f t="shared" si="213"/>
        <v>1000</v>
      </c>
      <c r="K3445" s="80">
        <f t="shared" si="214"/>
        <v>0</v>
      </c>
      <c r="L3445" s="80" t="str">
        <f t="shared" si="215"/>
        <v/>
      </c>
    </row>
    <row r="3446" spans="1:12" x14ac:dyDescent="0.8">
      <c r="A3446" s="74">
        <v>3445</v>
      </c>
      <c r="B3446" s="75">
        <v>-141636.39693362522</v>
      </c>
      <c r="C3446" s="76">
        <v>24.639118106637184</v>
      </c>
      <c r="D3446" s="76">
        <v>23.573239761566882</v>
      </c>
      <c r="E3446" s="76">
        <v>687.62260896962118</v>
      </c>
      <c r="F3446" s="76">
        <v>44.67030608797149</v>
      </c>
      <c r="G3446" s="77">
        <v>3</v>
      </c>
      <c r="H3446" s="80">
        <f t="shared" si="212"/>
        <v>44.67030608797149</v>
      </c>
      <c r="I3446" s="80">
        <f t="shared" si="213"/>
        <v>687.62260896962118</v>
      </c>
      <c r="K3446" s="80">
        <f t="shared" si="214"/>
        <v>687.62260896962118</v>
      </c>
      <c r="L3446" s="80">
        <f t="shared" si="215"/>
        <v>687.62260896962118</v>
      </c>
    </row>
    <row r="3447" spans="1:12" x14ac:dyDescent="0.8">
      <c r="A3447" s="74">
        <v>3446</v>
      </c>
      <c r="B3447" s="75">
        <v>188354.24062036839</v>
      </c>
      <c r="C3447" s="76">
        <v>39.505452469611527</v>
      </c>
      <c r="D3447" s="76">
        <v>26.852600557869422</v>
      </c>
      <c r="E3447" s="76">
        <v>477.78578969473887</v>
      </c>
      <c r="F3447" s="76">
        <v>41.859938565982553</v>
      </c>
      <c r="G3447" s="77">
        <v>2</v>
      </c>
      <c r="H3447" s="80">
        <f t="shared" si="212"/>
        <v>39.505452469611527</v>
      </c>
      <c r="I3447" s="80">
        <f t="shared" si="213"/>
        <v>1000</v>
      </c>
      <c r="K3447" s="80">
        <f t="shared" si="214"/>
        <v>0</v>
      </c>
      <c r="L3447" s="80" t="str">
        <f t="shared" si="215"/>
        <v/>
      </c>
    </row>
    <row r="3448" spans="1:12" x14ac:dyDescent="0.8">
      <c r="A3448" s="74">
        <v>3447</v>
      </c>
      <c r="B3448" s="75">
        <v>427271.29870457994</v>
      </c>
      <c r="C3448" s="76">
        <v>35.436708052087269</v>
      </c>
      <c r="D3448" s="76">
        <v>28.790658247164053</v>
      </c>
      <c r="E3448" s="76">
        <v>685.99201099541801</v>
      </c>
      <c r="F3448" s="76">
        <v>37.286525438761672</v>
      </c>
      <c r="G3448" s="77">
        <v>1</v>
      </c>
      <c r="H3448" s="80">
        <f t="shared" si="212"/>
        <v>28.790658247164053</v>
      </c>
      <c r="I3448" s="80">
        <f t="shared" si="213"/>
        <v>1000</v>
      </c>
      <c r="K3448" s="80">
        <f t="shared" si="214"/>
        <v>0</v>
      </c>
      <c r="L3448" s="80" t="str">
        <f t="shared" si="215"/>
        <v/>
      </c>
    </row>
    <row r="3449" spans="1:12" x14ac:dyDescent="0.8">
      <c r="A3449" s="74">
        <v>3448</v>
      </c>
      <c r="B3449" s="75">
        <v>314522.17324234126</v>
      </c>
      <c r="C3449" s="76">
        <v>34.952597234252487</v>
      </c>
      <c r="D3449" s="76">
        <v>26.980443303542039</v>
      </c>
      <c r="E3449" s="76">
        <v>706.83162385132596</v>
      </c>
      <c r="F3449" s="76">
        <v>42.025297396427476</v>
      </c>
      <c r="G3449" s="77">
        <v>2</v>
      </c>
      <c r="H3449" s="80">
        <f t="shared" si="212"/>
        <v>34.952597234252487</v>
      </c>
      <c r="I3449" s="80">
        <f t="shared" si="213"/>
        <v>1000</v>
      </c>
      <c r="K3449" s="80">
        <f t="shared" si="214"/>
        <v>0</v>
      </c>
      <c r="L3449" s="80" t="str">
        <f t="shared" si="215"/>
        <v/>
      </c>
    </row>
    <row r="3450" spans="1:12" x14ac:dyDescent="0.8">
      <c r="A3450" s="74">
        <v>3449</v>
      </c>
      <c r="B3450" s="75">
        <v>264556.15976128657</v>
      </c>
      <c r="C3450" s="76">
        <v>35.852975088720214</v>
      </c>
      <c r="D3450" s="76">
        <v>24.740830981427642</v>
      </c>
      <c r="E3450" s="76">
        <v>452.35429185579767</v>
      </c>
      <c r="F3450" s="76">
        <v>36.002614412737906</v>
      </c>
      <c r="G3450" s="77">
        <v>2</v>
      </c>
      <c r="H3450" s="80">
        <f t="shared" si="212"/>
        <v>35.852975088720214</v>
      </c>
      <c r="I3450" s="80">
        <f t="shared" si="213"/>
        <v>1000</v>
      </c>
      <c r="K3450" s="80">
        <f t="shared" si="214"/>
        <v>0</v>
      </c>
      <c r="L3450" s="80" t="str">
        <f t="shared" si="215"/>
        <v/>
      </c>
    </row>
    <row r="3451" spans="1:12" x14ac:dyDescent="0.8">
      <c r="A3451" s="74">
        <v>3450</v>
      </c>
      <c r="B3451" s="75">
        <v>383897.4372472628</v>
      </c>
      <c r="C3451" s="76">
        <v>37.79141379422245</v>
      </c>
      <c r="D3451" s="76">
        <v>26.469616866630037</v>
      </c>
      <c r="E3451" s="76">
        <v>513.48277103737132</v>
      </c>
      <c r="F3451" s="76">
        <v>41.050034936160692</v>
      </c>
      <c r="G3451" s="77">
        <v>2</v>
      </c>
      <c r="H3451" s="80">
        <f t="shared" si="212"/>
        <v>37.79141379422245</v>
      </c>
      <c r="I3451" s="80">
        <f t="shared" si="213"/>
        <v>1000</v>
      </c>
      <c r="K3451" s="80">
        <f t="shared" si="214"/>
        <v>0</v>
      </c>
      <c r="L3451" s="80" t="str">
        <f t="shared" si="215"/>
        <v/>
      </c>
    </row>
    <row r="3452" spans="1:12" x14ac:dyDescent="0.8">
      <c r="A3452" s="74">
        <v>3451</v>
      </c>
      <c r="B3452" s="75">
        <v>43956.998376881005</v>
      </c>
      <c r="C3452" s="76">
        <v>41.367128910193273</v>
      </c>
      <c r="D3452" s="76">
        <v>28.116722283900252</v>
      </c>
      <c r="E3452" s="76">
        <v>642.54110847119819</v>
      </c>
      <c r="F3452" s="76">
        <v>38.10703439288033</v>
      </c>
      <c r="G3452" s="77">
        <v>2</v>
      </c>
      <c r="H3452" s="80">
        <f t="shared" si="212"/>
        <v>41.367128910193273</v>
      </c>
      <c r="I3452" s="80">
        <f t="shared" si="213"/>
        <v>1000</v>
      </c>
      <c r="K3452" s="80">
        <f t="shared" si="214"/>
        <v>0</v>
      </c>
      <c r="L3452" s="80" t="str">
        <f t="shared" si="215"/>
        <v/>
      </c>
    </row>
    <row r="3453" spans="1:12" x14ac:dyDescent="0.8">
      <c r="A3453" s="74">
        <v>3452</v>
      </c>
      <c r="B3453" s="75">
        <v>-47178.309955000877</v>
      </c>
      <c r="C3453" s="76">
        <v>29.765772133968653</v>
      </c>
      <c r="D3453" s="76">
        <v>29.788512400900242</v>
      </c>
      <c r="E3453" s="76">
        <v>603.0391896693659</v>
      </c>
      <c r="F3453" s="76">
        <v>38.998901533846876</v>
      </c>
      <c r="G3453" s="77">
        <v>3</v>
      </c>
      <c r="H3453" s="80">
        <f t="shared" si="212"/>
        <v>38.998901533846876</v>
      </c>
      <c r="I3453" s="80">
        <f t="shared" si="213"/>
        <v>603.0391896693659</v>
      </c>
      <c r="K3453" s="80">
        <f t="shared" si="214"/>
        <v>603.0391896693659</v>
      </c>
      <c r="L3453" s="80">
        <f t="shared" si="215"/>
        <v>603.0391896693659</v>
      </c>
    </row>
    <row r="3454" spans="1:12" x14ac:dyDescent="0.8">
      <c r="A3454" s="74">
        <v>3453</v>
      </c>
      <c r="B3454" s="75">
        <v>415879.22105937684</v>
      </c>
      <c r="C3454" s="76">
        <v>27.20965497547089</v>
      </c>
      <c r="D3454" s="76">
        <v>31.115171960592495</v>
      </c>
      <c r="E3454" s="76">
        <v>498.22187045270846</v>
      </c>
      <c r="F3454" s="76">
        <v>43.329312348537925</v>
      </c>
      <c r="G3454" s="77">
        <v>1</v>
      </c>
      <c r="H3454" s="80">
        <f t="shared" si="212"/>
        <v>31.115171960592495</v>
      </c>
      <c r="I3454" s="80">
        <f t="shared" si="213"/>
        <v>1000</v>
      </c>
      <c r="K3454" s="80">
        <f t="shared" si="214"/>
        <v>0</v>
      </c>
      <c r="L3454" s="80" t="str">
        <f t="shared" si="215"/>
        <v/>
      </c>
    </row>
    <row r="3455" spans="1:12" x14ac:dyDescent="0.8">
      <c r="A3455" s="74">
        <v>3454</v>
      </c>
      <c r="B3455" s="75">
        <v>417948.25266227429</v>
      </c>
      <c r="C3455" s="76">
        <v>26.768958930231253</v>
      </c>
      <c r="D3455" s="76">
        <v>25.849726060983713</v>
      </c>
      <c r="E3455" s="76">
        <v>529.92000043426924</v>
      </c>
      <c r="F3455" s="76">
        <v>36.4510461785842</v>
      </c>
      <c r="G3455" s="77">
        <v>2</v>
      </c>
      <c r="H3455" s="80">
        <f t="shared" si="212"/>
        <v>26.768958930231253</v>
      </c>
      <c r="I3455" s="80">
        <f t="shared" si="213"/>
        <v>1000</v>
      </c>
      <c r="K3455" s="80">
        <f t="shared" si="214"/>
        <v>0</v>
      </c>
      <c r="L3455" s="80" t="str">
        <f t="shared" si="215"/>
        <v/>
      </c>
    </row>
    <row r="3456" spans="1:12" x14ac:dyDescent="0.8">
      <c r="A3456" s="74">
        <v>3455</v>
      </c>
      <c r="B3456" s="75">
        <v>678081.85238551954</v>
      </c>
      <c r="C3456" s="76">
        <v>33.220686838857688</v>
      </c>
      <c r="D3456" s="76">
        <v>28.037192305685551</v>
      </c>
      <c r="E3456" s="76">
        <v>638.19935957437508</v>
      </c>
      <c r="F3456" s="76">
        <v>44.896620197772798</v>
      </c>
      <c r="G3456" s="77">
        <v>1</v>
      </c>
      <c r="H3456" s="80">
        <f t="shared" si="212"/>
        <v>28.037192305685551</v>
      </c>
      <c r="I3456" s="80">
        <f t="shared" si="213"/>
        <v>1000</v>
      </c>
      <c r="K3456" s="80">
        <f t="shared" si="214"/>
        <v>0</v>
      </c>
      <c r="L3456" s="80" t="str">
        <f t="shared" si="215"/>
        <v/>
      </c>
    </row>
    <row r="3457" spans="1:12" x14ac:dyDescent="0.8">
      <c r="A3457" s="74">
        <v>3456</v>
      </c>
      <c r="B3457" s="75">
        <v>31158.445209722733</v>
      </c>
      <c r="C3457" s="76">
        <v>41.975774514531871</v>
      </c>
      <c r="D3457" s="76">
        <v>29.928265310299437</v>
      </c>
      <c r="E3457" s="76">
        <v>482.00204478854289</v>
      </c>
      <c r="F3457" s="76">
        <v>45.235837447216518</v>
      </c>
      <c r="G3457" s="77">
        <v>2</v>
      </c>
      <c r="H3457" s="80">
        <f t="shared" si="212"/>
        <v>41.975774514531871</v>
      </c>
      <c r="I3457" s="80">
        <f t="shared" si="213"/>
        <v>1000</v>
      </c>
      <c r="K3457" s="80">
        <f t="shared" si="214"/>
        <v>0</v>
      </c>
      <c r="L3457" s="80" t="str">
        <f t="shared" si="215"/>
        <v/>
      </c>
    </row>
    <row r="3458" spans="1:12" x14ac:dyDescent="0.8">
      <c r="A3458" s="74">
        <v>3457</v>
      </c>
      <c r="B3458" s="75">
        <v>-139979.82385010179</v>
      </c>
      <c r="C3458" s="76">
        <v>38.220033571294472</v>
      </c>
      <c r="D3458" s="76">
        <v>28.466283690978138</v>
      </c>
      <c r="E3458" s="76">
        <v>712.06438260463096</v>
      </c>
      <c r="F3458" s="76">
        <v>46.979802857307973</v>
      </c>
      <c r="G3458" s="77">
        <v>3</v>
      </c>
      <c r="H3458" s="80">
        <f t="shared" si="212"/>
        <v>46.979802857307973</v>
      </c>
      <c r="I3458" s="80">
        <f t="shared" si="213"/>
        <v>712.06438260463096</v>
      </c>
      <c r="K3458" s="80">
        <f t="shared" si="214"/>
        <v>712.06438260463096</v>
      </c>
      <c r="L3458" s="80">
        <f t="shared" si="215"/>
        <v>712.06438260463096</v>
      </c>
    </row>
    <row r="3459" spans="1:12" x14ac:dyDescent="0.8">
      <c r="A3459" s="74">
        <v>3458</v>
      </c>
      <c r="B3459" s="75">
        <v>421381.66839407547</v>
      </c>
      <c r="C3459" s="76">
        <v>28.285316468498024</v>
      </c>
      <c r="D3459" s="76">
        <v>30.775147734162516</v>
      </c>
      <c r="E3459" s="76">
        <v>519.87869467329824</v>
      </c>
      <c r="F3459" s="76">
        <v>41.70185602176209</v>
      </c>
      <c r="G3459" s="77">
        <v>2</v>
      </c>
      <c r="H3459" s="80">
        <f t="shared" ref="H3459:H3522" si="216">IF($G3459 = 1, $D3459, IF($G3459 = 2, $C3459, IF($G3459 = 3, $F3459)))</f>
        <v>28.285316468498024</v>
      </c>
      <c r="I3459" s="80">
        <f t="shared" ref="I3459:I3522" si="217">IF($G3459 = 1, 1000, IF($G3459 = 2, 1000, IF($G3459 = 3, $E3459)))</f>
        <v>1000</v>
      </c>
      <c r="K3459" s="80">
        <f t="shared" ref="K3459:K3522" si="218">IF($G3459 = 3, $E3459, 0)</f>
        <v>0</v>
      </c>
      <c r="L3459" s="80" t="str">
        <f t="shared" ref="L3459:L3522" si="219">IF($G3459 = 3, $E3459, "")</f>
        <v/>
      </c>
    </row>
    <row r="3460" spans="1:12" x14ac:dyDescent="0.8">
      <c r="A3460" s="74">
        <v>3459</v>
      </c>
      <c r="B3460" s="75">
        <v>443851.04223534791</v>
      </c>
      <c r="C3460" s="76">
        <v>35.648966797047208</v>
      </c>
      <c r="D3460" s="76">
        <v>32.783959908527301</v>
      </c>
      <c r="E3460" s="76">
        <v>515.52058564086201</v>
      </c>
      <c r="F3460" s="76">
        <v>45.077229628455264</v>
      </c>
      <c r="G3460" s="77">
        <v>1</v>
      </c>
      <c r="H3460" s="80">
        <f t="shared" si="216"/>
        <v>32.783959908527301</v>
      </c>
      <c r="I3460" s="80">
        <f t="shared" si="217"/>
        <v>1000</v>
      </c>
      <c r="K3460" s="80">
        <f t="shared" si="218"/>
        <v>0</v>
      </c>
      <c r="L3460" s="80" t="str">
        <f t="shared" si="219"/>
        <v/>
      </c>
    </row>
    <row r="3461" spans="1:12" x14ac:dyDescent="0.8">
      <c r="A3461" s="74">
        <v>3460</v>
      </c>
      <c r="B3461" s="75">
        <v>379268.57283889083</v>
      </c>
      <c r="C3461" s="76">
        <v>32.278909849140952</v>
      </c>
      <c r="D3461" s="76">
        <v>24.9896857567858</v>
      </c>
      <c r="E3461" s="76">
        <v>614.84986277818984</v>
      </c>
      <c r="F3461" s="76">
        <v>41.916024966481999</v>
      </c>
      <c r="G3461" s="77">
        <v>2</v>
      </c>
      <c r="H3461" s="80">
        <f t="shared" si="216"/>
        <v>32.278909849140952</v>
      </c>
      <c r="I3461" s="80">
        <f t="shared" si="217"/>
        <v>1000</v>
      </c>
      <c r="K3461" s="80">
        <f t="shared" si="218"/>
        <v>0</v>
      </c>
      <c r="L3461" s="80" t="str">
        <f t="shared" si="219"/>
        <v/>
      </c>
    </row>
    <row r="3462" spans="1:12" x14ac:dyDescent="0.8">
      <c r="A3462" s="74">
        <v>3461</v>
      </c>
      <c r="B3462" s="75">
        <v>526816.32216200558</v>
      </c>
      <c r="C3462" s="76">
        <v>31.492725641449489</v>
      </c>
      <c r="D3462" s="76">
        <v>26.732147421142251</v>
      </c>
      <c r="E3462" s="76">
        <v>766.89941812890584</v>
      </c>
      <c r="F3462" s="76">
        <v>33.074179379476533</v>
      </c>
      <c r="G3462" s="77">
        <v>1</v>
      </c>
      <c r="H3462" s="80">
        <f t="shared" si="216"/>
        <v>26.732147421142251</v>
      </c>
      <c r="I3462" s="80">
        <f t="shared" si="217"/>
        <v>1000</v>
      </c>
      <c r="K3462" s="80">
        <f t="shared" si="218"/>
        <v>0</v>
      </c>
      <c r="L3462" s="80" t="str">
        <f t="shared" si="219"/>
        <v/>
      </c>
    </row>
    <row r="3463" spans="1:12" x14ac:dyDescent="0.8">
      <c r="A3463" s="74">
        <v>3462</v>
      </c>
      <c r="B3463" s="75">
        <v>258453.76240440714</v>
      </c>
      <c r="C3463" s="76">
        <v>40.195811957575543</v>
      </c>
      <c r="D3463" s="76">
        <v>28.822487375287626</v>
      </c>
      <c r="E3463" s="76">
        <v>669.73652038255136</v>
      </c>
      <c r="F3463" s="76">
        <v>51.140493293553909</v>
      </c>
      <c r="G3463" s="77">
        <v>2</v>
      </c>
      <c r="H3463" s="80">
        <f t="shared" si="216"/>
        <v>40.195811957575543</v>
      </c>
      <c r="I3463" s="80">
        <f t="shared" si="217"/>
        <v>1000</v>
      </c>
      <c r="K3463" s="80">
        <f t="shared" si="218"/>
        <v>0</v>
      </c>
      <c r="L3463" s="80" t="str">
        <f t="shared" si="219"/>
        <v/>
      </c>
    </row>
    <row r="3464" spans="1:12" x14ac:dyDescent="0.8">
      <c r="A3464" s="74">
        <v>3463</v>
      </c>
      <c r="B3464" s="75">
        <v>381899.17875219579</v>
      </c>
      <c r="C3464" s="76">
        <v>35.335728693766995</v>
      </c>
      <c r="D3464" s="76">
        <v>28.748173537583831</v>
      </c>
      <c r="E3464" s="76">
        <v>501.83477507214741</v>
      </c>
      <c r="F3464" s="76">
        <v>34.808727371918899</v>
      </c>
      <c r="G3464" s="77">
        <v>1</v>
      </c>
      <c r="H3464" s="80">
        <f t="shared" si="216"/>
        <v>28.748173537583831</v>
      </c>
      <c r="I3464" s="80">
        <f t="shared" si="217"/>
        <v>1000</v>
      </c>
      <c r="K3464" s="80">
        <f t="shared" si="218"/>
        <v>0</v>
      </c>
      <c r="L3464" s="80" t="str">
        <f t="shared" si="219"/>
        <v/>
      </c>
    </row>
    <row r="3465" spans="1:12" x14ac:dyDescent="0.8">
      <c r="A3465" s="74">
        <v>3464</v>
      </c>
      <c r="B3465" s="75">
        <v>135094.21309950016</v>
      </c>
      <c r="C3465" s="76">
        <v>41.138171999522477</v>
      </c>
      <c r="D3465" s="76">
        <v>27.980341176640305</v>
      </c>
      <c r="E3465" s="76">
        <v>505.60479345828986</v>
      </c>
      <c r="F3465" s="76">
        <v>31.399225100117214</v>
      </c>
      <c r="G3465" s="77">
        <v>2</v>
      </c>
      <c r="H3465" s="80">
        <f t="shared" si="216"/>
        <v>41.138171999522477</v>
      </c>
      <c r="I3465" s="80">
        <f t="shared" si="217"/>
        <v>1000</v>
      </c>
      <c r="K3465" s="80">
        <f t="shared" si="218"/>
        <v>0</v>
      </c>
      <c r="L3465" s="80" t="str">
        <f t="shared" si="219"/>
        <v/>
      </c>
    </row>
    <row r="3466" spans="1:12" x14ac:dyDescent="0.8">
      <c r="A3466" s="74">
        <v>3465</v>
      </c>
      <c r="B3466" s="75">
        <v>-203852.31153017771</v>
      </c>
      <c r="C3466" s="76">
        <v>30.731235838737121</v>
      </c>
      <c r="D3466" s="76">
        <v>32.500183725565613</v>
      </c>
      <c r="E3466" s="76">
        <v>638.86980748722499</v>
      </c>
      <c r="F3466" s="76">
        <v>45.95131472500573</v>
      </c>
      <c r="G3466" s="77">
        <v>3</v>
      </c>
      <c r="H3466" s="80">
        <f t="shared" si="216"/>
        <v>45.95131472500573</v>
      </c>
      <c r="I3466" s="80">
        <f t="shared" si="217"/>
        <v>638.86980748722499</v>
      </c>
      <c r="K3466" s="80">
        <f t="shared" si="218"/>
        <v>638.86980748722499</v>
      </c>
      <c r="L3466" s="80">
        <f t="shared" si="219"/>
        <v>638.86980748722499</v>
      </c>
    </row>
    <row r="3467" spans="1:12" x14ac:dyDescent="0.8">
      <c r="A3467" s="74">
        <v>3466</v>
      </c>
      <c r="B3467" s="75">
        <v>838656.812706433</v>
      </c>
      <c r="C3467" s="76">
        <v>36.181188845114804</v>
      </c>
      <c r="D3467" s="76">
        <v>25.818582025131008</v>
      </c>
      <c r="E3467" s="76">
        <v>476.88195308440197</v>
      </c>
      <c r="F3467" s="76">
        <v>45.339190036398186</v>
      </c>
      <c r="G3467" s="77">
        <v>1</v>
      </c>
      <c r="H3467" s="80">
        <f t="shared" si="216"/>
        <v>25.818582025131008</v>
      </c>
      <c r="I3467" s="80">
        <f t="shared" si="217"/>
        <v>1000</v>
      </c>
      <c r="K3467" s="80">
        <f t="shared" si="218"/>
        <v>0</v>
      </c>
      <c r="L3467" s="80" t="str">
        <f t="shared" si="219"/>
        <v/>
      </c>
    </row>
    <row r="3468" spans="1:12" x14ac:dyDescent="0.8">
      <c r="A3468" s="74">
        <v>3467</v>
      </c>
      <c r="B3468" s="75">
        <v>-144720.94330712943</v>
      </c>
      <c r="C3468" s="76">
        <v>34.737336604141582</v>
      </c>
      <c r="D3468" s="76">
        <v>29.424363065201781</v>
      </c>
      <c r="E3468" s="76">
        <v>544.01179227949478</v>
      </c>
      <c r="F3468" s="76">
        <v>43.823739197638858</v>
      </c>
      <c r="G3468" s="77">
        <v>3</v>
      </c>
      <c r="H3468" s="80">
        <f t="shared" si="216"/>
        <v>43.823739197638858</v>
      </c>
      <c r="I3468" s="80">
        <f t="shared" si="217"/>
        <v>544.01179227949478</v>
      </c>
      <c r="K3468" s="80">
        <f t="shared" si="218"/>
        <v>544.01179227949478</v>
      </c>
      <c r="L3468" s="80">
        <f t="shared" si="219"/>
        <v>544.01179227949478</v>
      </c>
    </row>
    <row r="3469" spans="1:12" x14ac:dyDescent="0.8">
      <c r="A3469" s="74">
        <v>3468</v>
      </c>
      <c r="B3469" s="75">
        <v>246239.14786896133</v>
      </c>
      <c r="C3469" s="76">
        <v>38.15715425172457</v>
      </c>
      <c r="D3469" s="76">
        <v>34.263033801673942</v>
      </c>
      <c r="E3469" s="76">
        <v>777.31659723526855</v>
      </c>
      <c r="F3469" s="76">
        <v>30.521731134683389</v>
      </c>
      <c r="G3469" s="77">
        <v>2</v>
      </c>
      <c r="H3469" s="80">
        <f t="shared" si="216"/>
        <v>38.15715425172457</v>
      </c>
      <c r="I3469" s="80">
        <f t="shared" si="217"/>
        <v>1000</v>
      </c>
      <c r="K3469" s="80">
        <f t="shared" si="218"/>
        <v>0</v>
      </c>
      <c r="L3469" s="80" t="str">
        <f t="shared" si="219"/>
        <v/>
      </c>
    </row>
    <row r="3470" spans="1:12" x14ac:dyDescent="0.8">
      <c r="A3470" s="74">
        <v>3469</v>
      </c>
      <c r="B3470" s="75">
        <v>567480.74864079896</v>
      </c>
      <c r="C3470" s="76">
        <v>25.699691360154571</v>
      </c>
      <c r="D3470" s="76">
        <v>27.36804997398524</v>
      </c>
      <c r="E3470" s="76">
        <v>446.4460369206671</v>
      </c>
      <c r="F3470" s="76">
        <v>44.60777931584083</v>
      </c>
      <c r="G3470" s="77">
        <v>2</v>
      </c>
      <c r="H3470" s="80">
        <f t="shared" si="216"/>
        <v>25.699691360154571</v>
      </c>
      <c r="I3470" s="80">
        <f t="shared" si="217"/>
        <v>1000</v>
      </c>
      <c r="K3470" s="80">
        <f t="shared" si="218"/>
        <v>0</v>
      </c>
      <c r="L3470" s="80" t="str">
        <f t="shared" si="219"/>
        <v/>
      </c>
    </row>
    <row r="3471" spans="1:12" x14ac:dyDescent="0.8">
      <c r="A3471" s="74">
        <v>3470</v>
      </c>
      <c r="B3471" s="75">
        <v>403511.84863456106</v>
      </c>
      <c r="C3471" s="76">
        <v>29.805271546002004</v>
      </c>
      <c r="D3471" s="76">
        <v>25.211694411942339</v>
      </c>
      <c r="E3471" s="76">
        <v>504.2406556627497</v>
      </c>
      <c r="F3471" s="76">
        <v>33.076965854552043</v>
      </c>
      <c r="G3471" s="77">
        <v>2</v>
      </c>
      <c r="H3471" s="80">
        <f t="shared" si="216"/>
        <v>29.805271546002004</v>
      </c>
      <c r="I3471" s="80">
        <f t="shared" si="217"/>
        <v>1000</v>
      </c>
      <c r="K3471" s="80">
        <f t="shared" si="218"/>
        <v>0</v>
      </c>
      <c r="L3471" s="80" t="str">
        <f t="shared" si="219"/>
        <v/>
      </c>
    </row>
    <row r="3472" spans="1:12" x14ac:dyDescent="0.8">
      <c r="A3472" s="74">
        <v>3471</v>
      </c>
      <c r="B3472" s="75">
        <v>601720.9984813584</v>
      </c>
      <c r="C3472" s="76">
        <v>30.40509306171694</v>
      </c>
      <c r="D3472" s="76">
        <v>26.845264375738523</v>
      </c>
      <c r="E3472" s="76">
        <v>536.63420889350243</v>
      </c>
      <c r="F3472" s="76">
        <v>41.764597795938371</v>
      </c>
      <c r="G3472" s="77">
        <v>2</v>
      </c>
      <c r="H3472" s="80">
        <f t="shared" si="216"/>
        <v>30.40509306171694</v>
      </c>
      <c r="I3472" s="80">
        <f t="shared" si="217"/>
        <v>1000</v>
      </c>
      <c r="K3472" s="80">
        <f t="shared" si="218"/>
        <v>0</v>
      </c>
      <c r="L3472" s="80" t="str">
        <f t="shared" si="219"/>
        <v/>
      </c>
    </row>
    <row r="3473" spans="1:12" x14ac:dyDescent="0.8">
      <c r="A3473" s="74">
        <v>3472</v>
      </c>
      <c r="B3473" s="75">
        <v>564565.63251611916</v>
      </c>
      <c r="C3473" s="76">
        <v>27.63795210774089</v>
      </c>
      <c r="D3473" s="76">
        <v>27.18132797117245</v>
      </c>
      <c r="E3473" s="76">
        <v>527.48924653162601</v>
      </c>
      <c r="F3473" s="76">
        <v>46.495084525059724</v>
      </c>
      <c r="G3473" s="77">
        <v>2</v>
      </c>
      <c r="H3473" s="80">
        <f t="shared" si="216"/>
        <v>27.63795210774089</v>
      </c>
      <c r="I3473" s="80">
        <f t="shared" si="217"/>
        <v>1000</v>
      </c>
      <c r="K3473" s="80">
        <f t="shared" si="218"/>
        <v>0</v>
      </c>
      <c r="L3473" s="80" t="str">
        <f t="shared" si="219"/>
        <v/>
      </c>
    </row>
    <row r="3474" spans="1:12" x14ac:dyDescent="0.8">
      <c r="A3474" s="74">
        <v>3473</v>
      </c>
      <c r="B3474" s="75">
        <v>620003.61867315089</v>
      </c>
      <c r="C3474" s="76">
        <v>29.719418847735419</v>
      </c>
      <c r="D3474" s="76">
        <v>33.312366369352823</v>
      </c>
      <c r="E3474" s="76">
        <v>454.80481525602852</v>
      </c>
      <c r="F3474" s="76">
        <v>44.820257242236799</v>
      </c>
      <c r="G3474" s="77">
        <v>2</v>
      </c>
      <c r="H3474" s="80">
        <f t="shared" si="216"/>
        <v>29.719418847735419</v>
      </c>
      <c r="I3474" s="80">
        <f t="shared" si="217"/>
        <v>1000</v>
      </c>
      <c r="K3474" s="80">
        <f t="shared" si="218"/>
        <v>0</v>
      </c>
      <c r="L3474" s="80" t="str">
        <f t="shared" si="219"/>
        <v/>
      </c>
    </row>
    <row r="3475" spans="1:12" x14ac:dyDescent="0.8">
      <c r="A3475" s="74">
        <v>3474</v>
      </c>
      <c r="B3475" s="75">
        <v>62761.009712544037</v>
      </c>
      <c r="C3475" s="76">
        <v>42.364938962497597</v>
      </c>
      <c r="D3475" s="76">
        <v>27.650312643540154</v>
      </c>
      <c r="E3475" s="76">
        <v>644.25288274160221</v>
      </c>
      <c r="F3475" s="76">
        <v>42.003740594785562</v>
      </c>
      <c r="G3475" s="77">
        <v>2</v>
      </c>
      <c r="H3475" s="80">
        <f t="shared" si="216"/>
        <v>42.364938962497597</v>
      </c>
      <c r="I3475" s="80">
        <f t="shared" si="217"/>
        <v>1000</v>
      </c>
      <c r="K3475" s="80">
        <f t="shared" si="218"/>
        <v>0</v>
      </c>
      <c r="L3475" s="80" t="str">
        <f t="shared" si="219"/>
        <v/>
      </c>
    </row>
    <row r="3476" spans="1:12" x14ac:dyDescent="0.8">
      <c r="A3476" s="74">
        <v>3475</v>
      </c>
      <c r="B3476" s="75">
        <v>417767.43530371087</v>
      </c>
      <c r="C3476" s="76">
        <v>32.351556816858917</v>
      </c>
      <c r="D3476" s="76">
        <v>34.477429077872252</v>
      </c>
      <c r="E3476" s="76">
        <v>520.17003047265382</v>
      </c>
      <c r="F3476" s="76">
        <v>43.388456806086417</v>
      </c>
      <c r="G3476" s="77">
        <v>2</v>
      </c>
      <c r="H3476" s="80">
        <f t="shared" si="216"/>
        <v>32.351556816858917</v>
      </c>
      <c r="I3476" s="80">
        <f t="shared" si="217"/>
        <v>1000</v>
      </c>
      <c r="K3476" s="80">
        <f t="shared" si="218"/>
        <v>0</v>
      </c>
      <c r="L3476" s="80" t="str">
        <f t="shared" si="219"/>
        <v/>
      </c>
    </row>
    <row r="3477" spans="1:12" x14ac:dyDescent="0.8">
      <c r="A3477" s="74">
        <v>3476</v>
      </c>
      <c r="B3477" s="75">
        <v>232637.66016761423</v>
      </c>
      <c r="C3477" s="76">
        <v>35.94881050495313</v>
      </c>
      <c r="D3477" s="76">
        <v>32.536567841863608</v>
      </c>
      <c r="E3477" s="76">
        <v>606.63033103722239</v>
      </c>
      <c r="F3477" s="76">
        <v>31.013371515748698</v>
      </c>
      <c r="G3477" s="77">
        <v>2</v>
      </c>
      <c r="H3477" s="80">
        <f t="shared" si="216"/>
        <v>35.94881050495313</v>
      </c>
      <c r="I3477" s="80">
        <f t="shared" si="217"/>
        <v>1000</v>
      </c>
      <c r="K3477" s="80">
        <f t="shared" si="218"/>
        <v>0</v>
      </c>
      <c r="L3477" s="80" t="str">
        <f t="shared" si="219"/>
        <v/>
      </c>
    </row>
    <row r="3478" spans="1:12" x14ac:dyDescent="0.8">
      <c r="A3478" s="74">
        <v>3477</v>
      </c>
      <c r="B3478" s="75">
        <v>463638.49101289827</v>
      </c>
      <c r="C3478" s="76">
        <v>29.058725063854936</v>
      </c>
      <c r="D3478" s="76">
        <v>30.722560134301034</v>
      </c>
      <c r="E3478" s="76">
        <v>597.32295370837005</v>
      </c>
      <c r="F3478" s="76">
        <v>42.376085374336945</v>
      </c>
      <c r="G3478" s="77">
        <v>2</v>
      </c>
      <c r="H3478" s="80">
        <f t="shared" si="216"/>
        <v>29.058725063854936</v>
      </c>
      <c r="I3478" s="80">
        <f t="shared" si="217"/>
        <v>1000</v>
      </c>
      <c r="K3478" s="80">
        <f t="shared" si="218"/>
        <v>0</v>
      </c>
      <c r="L3478" s="80" t="str">
        <f t="shared" si="219"/>
        <v/>
      </c>
    </row>
    <row r="3479" spans="1:12" x14ac:dyDescent="0.8">
      <c r="A3479" s="74">
        <v>3478</v>
      </c>
      <c r="B3479" s="75">
        <v>542331.53663839656</v>
      </c>
      <c r="C3479" s="76">
        <v>36.533298996691229</v>
      </c>
      <c r="D3479" s="76">
        <v>29.833595091847748</v>
      </c>
      <c r="E3479" s="76">
        <v>578.18630163603189</v>
      </c>
      <c r="F3479" s="76">
        <v>42.008223868022668</v>
      </c>
      <c r="G3479" s="77">
        <v>1</v>
      </c>
      <c r="H3479" s="80">
        <f t="shared" si="216"/>
        <v>29.833595091847748</v>
      </c>
      <c r="I3479" s="80">
        <f t="shared" si="217"/>
        <v>1000</v>
      </c>
      <c r="K3479" s="80">
        <f t="shared" si="218"/>
        <v>0</v>
      </c>
      <c r="L3479" s="80" t="str">
        <f t="shared" si="219"/>
        <v/>
      </c>
    </row>
    <row r="3480" spans="1:12" x14ac:dyDescent="0.8">
      <c r="A3480" s="74">
        <v>3479</v>
      </c>
      <c r="B3480" s="75">
        <v>390566.2879597994</v>
      </c>
      <c r="C3480" s="76">
        <v>34.017965866630576</v>
      </c>
      <c r="D3480" s="76">
        <v>25.598498295526991</v>
      </c>
      <c r="E3480" s="76">
        <v>499.09831337245998</v>
      </c>
      <c r="F3480" s="76">
        <v>41.668601158448936</v>
      </c>
      <c r="G3480" s="77">
        <v>2</v>
      </c>
      <c r="H3480" s="80">
        <f t="shared" si="216"/>
        <v>34.017965866630576</v>
      </c>
      <c r="I3480" s="80">
        <f t="shared" si="217"/>
        <v>1000</v>
      </c>
      <c r="K3480" s="80">
        <f t="shared" si="218"/>
        <v>0</v>
      </c>
      <c r="L3480" s="80" t="str">
        <f t="shared" si="219"/>
        <v/>
      </c>
    </row>
    <row r="3481" spans="1:12" x14ac:dyDescent="0.8">
      <c r="A3481" s="74">
        <v>3480</v>
      </c>
      <c r="B3481" s="75">
        <v>141360.33675302938</v>
      </c>
      <c r="C3481" s="76">
        <v>41.020844865708895</v>
      </c>
      <c r="D3481" s="76">
        <v>26.625995130879595</v>
      </c>
      <c r="E3481" s="76">
        <v>560.587052545603</v>
      </c>
      <c r="F3481" s="76">
        <v>44.252840314190856</v>
      </c>
      <c r="G3481" s="77">
        <v>2</v>
      </c>
      <c r="H3481" s="80">
        <f t="shared" si="216"/>
        <v>41.020844865708895</v>
      </c>
      <c r="I3481" s="80">
        <f t="shared" si="217"/>
        <v>1000</v>
      </c>
      <c r="K3481" s="80">
        <f t="shared" si="218"/>
        <v>0</v>
      </c>
      <c r="L3481" s="80" t="str">
        <f t="shared" si="219"/>
        <v/>
      </c>
    </row>
    <row r="3482" spans="1:12" x14ac:dyDescent="0.8">
      <c r="A3482" s="74">
        <v>3481</v>
      </c>
      <c r="B3482" s="75">
        <v>-318519.04144857591</v>
      </c>
      <c r="C3482" s="76">
        <v>39.279055085101</v>
      </c>
      <c r="D3482" s="76">
        <v>26.068864497502904</v>
      </c>
      <c r="E3482" s="76">
        <v>490.59574873987663</v>
      </c>
      <c r="F3482" s="76">
        <v>50.254465346198096</v>
      </c>
      <c r="G3482" s="77">
        <v>3</v>
      </c>
      <c r="H3482" s="80">
        <f t="shared" si="216"/>
        <v>50.254465346198096</v>
      </c>
      <c r="I3482" s="80">
        <f t="shared" si="217"/>
        <v>490.59574873987663</v>
      </c>
      <c r="K3482" s="80">
        <f t="shared" si="218"/>
        <v>490.59574873987663</v>
      </c>
      <c r="L3482" s="80">
        <f t="shared" si="219"/>
        <v>490.59574873987663</v>
      </c>
    </row>
    <row r="3483" spans="1:12" x14ac:dyDescent="0.8">
      <c r="A3483" s="74">
        <v>3482</v>
      </c>
      <c r="B3483" s="75">
        <v>-236468.83884817478</v>
      </c>
      <c r="C3483" s="76">
        <v>31.96313949685505</v>
      </c>
      <c r="D3483" s="76">
        <v>28.3427165688326</v>
      </c>
      <c r="E3483" s="76">
        <v>513.00756308775817</v>
      </c>
      <c r="F3483" s="76">
        <v>48.759598376702897</v>
      </c>
      <c r="G3483" s="77">
        <v>3</v>
      </c>
      <c r="H3483" s="80">
        <f t="shared" si="216"/>
        <v>48.759598376702897</v>
      </c>
      <c r="I3483" s="80">
        <f t="shared" si="217"/>
        <v>513.00756308775817</v>
      </c>
      <c r="K3483" s="80">
        <f t="shared" si="218"/>
        <v>513.00756308775817</v>
      </c>
      <c r="L3483" s="80">
        <f t="shared" si="219"/>
        <v>513.00756308775817</v>
      </c>
    </row>
    <row r="3484" spans="1:12" x14ac:dyDescent="0.8">
      <c r="A3484" s="74">
        <v>3483</v>
      </c>
      <c r="B3484" s="75">
        <v>407671.71200804343</v>
      </c>
      <c r="C3484" s="76">
        <v>29.733319763553922</v>
      </c>
      <c r="D3484" s="76">
        <v>29.289990021121902</v>
      </c>
      <c r="E3484" s="76">
        <v>489.55597557724872</v>
      </c>
      <c r="F3484" s="76">
        <v>45.330580148451375</v>
      </c>
      <c r="G3484" s="77">
        <v>2</v>
      </c>
      <c r="H3484" s="80">
        <f t="shared" si="216"/>
        <v>29.733319763553922</v>
      </c>
      <c r="I3484" s="80">
        <f t="shared" si="217"/>
        <v>1000</v>
      </c>
      <c r="K3484" s="80">
        <f t="shared" si="218"/>
        <v>0</v>
      </c>
      <c r="L3484" s="80" t="str">
        <f t="shared" si="219"/>
        <v/>
      </c>
    </row>
    <row r="3485" spans="1:12" x14ac:dyDescent="0.8">
      <c r="A3485" s="74">
        <v>3484</v>
      </c>
      <c r="B3485" s="75">
        <v>182748.56642061635</v>
      </c>
      <c r="C3485" s="76">
        <v>34.914327937292683</v>
      </c>
      <c r="D3485" s="76">
        <v>31.346526836706818</v>
      </c>
      <c r="E3485" s="76">
        <v>593.93110690059905</v>
      </c>
      <c r="F3485" s="76">
        <v>45.969656886563669</v>
      </c>
      <c r="G3485" s="77">
        <v>1</v>
      </c>
      <c r="H3485" s="80">
        <f t="shared" si="216"/>
        <v>31.346526836706818</v>
      </c>
      <c r="I3485" s="80">
        <f t="shared" si="217"/>
        <v>1000</v>
      </c>
      <c r="K3485" s="80">
        <f t="shared" si="218"/>
        <v>0</v>
      </c>
      <c r="L3485" s="80" t="str">
        <f t="shared" si="219"/>
        <v/>
      </c>
    </row>
    <row r="3486" spans="1:12" x14ac:dyDescent="0.8">
      <c r="A3486" s="74">
        <v>3485</v>
      </c>
      <c r="B3486" s="75">
        <v>470128.5495780299</v>
      </c>
      <c r="C3486" s="76">
        <v>25.425925660049433</v>
      </c>
      <c r="D3486" s="76">
        <v>27.179175816577249</v>
      </c>
      <c r="E3486" s="76">
        <v>542.56810088215025</v>
      </c>
      <c r="F3486" s="76">
        <v>32.648081003952534</v>
      </c>
      <c r="G3486" s="77">
        <v>2</v>
      </c>
      <c r="H3486" s="80">
        <f t="shared" si="216"/>
        <v>25.425925660049433</v>
      </c>
      <c r="I3486" s="80">
        <f t="shared" si="217"/>
        <v>1000</v>
      </c>
      <c r="K3486" s="80">
        <f t="shared" si="218"/>
        <v>0</v>
      </c>
      <c r="L3486" s="80" t="str">
        <f t="shared" si="219"/>
        <v/>
      </c>
    </row>
    <row r="3487" spans="1:12" x14ac:dyDescent="0.8">
      <c r="A3487" s="74">
        <v>3486</v>
      </c>
      <c r="B3487" s="75">
        <v>-364426.23709752853</v>
      </c>
      <c r="C3487" s="76">
        <v>25.175182592756979</v>
      </c>
      <c r="D3487" s="76">
        <v>32.454366610466444</v>
      </c>
      <c r="E3487" s="76">
        <v>549.33669973130839</v>
      </c>
      <c r="F3487" s="76">
        <v>54.786423658650648</v>
      </c>
      <c r="G3487" s="77">
        <v>3</v>
      </c>
      <c r="H3487" s="80">
        <f t="shared" si="216"/>
        <v>54.786423658650648</v>
      </c>
      <c r="I3487" s="80">
        <f t="shared" si="217"/>
        <v>549.33669973130839</v>
      </c>
      <c r="K3487" s="80">
        <f t="shared" si="218"/>
        <v>549.33669973130839</v>
      </c>
      <c r="L3487" s="80">
        <f t="shared" si="219"/>
        <v>549.33669973130839</v>
      </c>
    </row>
    <row r="3488" spans="1:12" x14ac:dyDescent="0.8">
      <c r="A3488" s="74">
        <v>3487</v>
      </c>
      <c r="B3488" s="75">
        <v>559190.5684995167</v>
      </c>
      <c r="C3488" s="76">
        <v>32.981680002687426</v>
      </c>
      <c r="D3488" s="76">
        <v>29.415421465591884</v>
      </c>
      <c r="E3488" s="76">
        <v>511.25613559559162</v>
      </c>
      <c r="F3488" s="76">
        <v>43.562096961369321</v>
      </c>
      <c r="G3488" s="77">
        <v>1</v>
      </c>
      <c r="H3488" s="80">
        <f t="shared" si="216"/>
        <v>29.415421465591884</v>
      </c>
      <c r="I3488" s="80">
        <f t="shared" si="217"/>
        <v>1000</v>
      </c>
      <c r="K3488" s="80">
        <f t="shared" si="218"/>
        <v>0</v>
      </c>
      <c r="L3488" s="80" t="str">
        <f t="shared" si="219"/>
        <v/>
      </c>
    </row>
    <row r="3489" spans="1:12" x14ac:dyDescent="0.8">
      <c r="A3489" s="74">
        <v>3488</v>
      </c>
      <c r="B3489" s="75">
        <v>7378.0014254027046</v>
      </c>
      <c r="C3489" s="76">
        <v>40.56186232439979</v>
      </c>
      <c r="D3489" s="76">
        <v>28.085623946342199</v>
      </c>
      <c r="E3489" s="76">
        <v>634.27866323776129</v>
      </c>
      <c r="F3489" s="76">
        <v>36.931567727942323</v>
      </c>
      <c r="G3489" s="77">
        <v>3</v>
      </c>
      <c r="H3489" s="80">
        <f t="shared" si="216"/>
        <v>36.931567727942323</v>
      </c>
      <c r="I3489" s="80">
        <f t="shared" si="217"/>
        <v>634.27866323776129</v>
      </c>
      <c r="K3489" s="80">
        <f t="shared" si="218"/>
        <v>634.27866323776129</v>
      </c>
      <c r="L3489" s="80">
        <f t="shared" si="219"/>
        <v>634.27866323776129</v>
      </c>
    </row>
    <row r="3490" spans="1:12" x14ac:dyDescent="0.8">
      <c r="A3490" s="74">
        <v>3489</v>
      </c>
      <c r="B3490" s="75">
        <v>481875.13277562009</v>
      </c>
      <c r="C3490" s="76">
        <v>45.050760328200376</v>
      </c>
      <c r="D3490" s="76">
        <v>23.212425902484185</v>
      </c>
      <c r="E3490" s="76">
        <v>466.78265273948375</v>
      </c>
      <c r="F3490" s="76">
        <v>42.543632195272046</v>
      </c>
      <c r="G3490" s="77">
        <v>1</v>
      </c>
      <c r="H3490" s="80">
        <f t="shared" si="216"/>
        <v>23.212425902484185</v>
      </c>
      <c r="I3490" s="80">
        <f t="shared" si="217"/>
        <v>1000</v>
      </c>
      <c r="K3490" s="80">
        <f t="shared" si="218"/>
        <v>0</v>
      </c>
      <c r="L3490" s="80" t="str">
        <f t="shared" si="219"/>
        <v/>
      </c>
    </row>
    <row r="3491" spans="1:12" x14ac:dyDescent="0.8">
      <c r="A3491" s="74">
        <v>3490</v>
      </c>
      <c r="B3491" s="75">
        <v>674272.07859282801</v>
      </c>
      <c r="C3491" s="76">
        <v>25.170241663538551</v>
      </c>
      <c r="D3491" s="76">
        <v>32.223435460446083</v>
      </c>
      <c r="E3491" s="76">
        <v>428.69091341900923</v>
      </c>
      <c r="F3491" s="76">
        <v>42.636430794986431</v>
      </c>
      <c r="G3491" s="77">
        <v>2</v>
      </c>
      <c r="H3491" s="80">
        <f t="shared" si="216"/>
        <v>25.170241663538551</v>
      </c>
      <c r="I3491" s="80">
        <f t="shared" si="217"/>
        <v>1000</v>
      </c>
      <c r="K3491" s="80">
        <f t="shared" si="218"/>
        <v>0</v>
      </c>
      <c r="L3491" s="80" t="str">
        <f t="shared" si="219"/>
        <v/>
      </c>
    </row>
    <row r="3492" spans="1:12" x14ac:dyDescent="0.8">
      <c r="A3492" s="74">
        <v>3491</v>
      </c>
      <c r="B3492" s="75">
        <v>501948.03000003216</v>
      </c>
      <c r="C3492" s="76">
        <v>29.565921355762967</v>
      </c>
      <c r="D3492" s="76">
        <v>24.582470502854175</v>
      </c>
      <c r="E3492" s="76">
        <v>548.1773095834277</v>
      </c>
      <c r="F3492" s="76">
        <v>37.816664314757432</v>
      </c>
      <c r="G3492" s="77">
        <v>2</v>
      </c>
      <c r="H3492" s="80">
        <f t="shared" si="216"/>
        <v>29.565921355762967</v>
      </c>
      <c r="I3492" s="80">
        <f t="shared" si="217"/>
        <v>1000</v>
      </c>
      <c r="K3492" s="80">
        <f t="shared" si="218"/>
        <v>0</v>
      </c>
      <c r="L3492" s="80" t="str">
        <f t="shared" si="219"/>
        <v/>
      </c>
    </row>
    <row r="3493" spans="1:12" x14ac:dyDescent="0.8">
      <c r="A3493" s="74">
        <v>3492</v>
      </c>
      <c r="B3493" s="75">
        <v>-17284.932453339221</v>
      </c>
      <c r="C3493" s="76">
        <v>45.456370286774543</v>
      </c>
      <c r="D3493" s="76">
        <v>29.547452541962606</v>
      </c>
      <c r="E3493" s="76">
        <v>520.76948721044198</v>
      </c>
      <c r="F3493" s="76">
        <v>33.403512896003598</v>
      </c>
      <c r="G3493" s="77">
        <v>2</v>
      </c>
      <c r="H3493" s="80">
        <f t="shared" si="216"/>
        <v>45.456370286774543</v>
      </c>
      <c r="I3493" s="80">
        <f t="shared" si="217"/>
        <v>1000</v>
      </c>
      <c r="K3493" s="80">
        <f t="shared" si="218"/>
        <v>0</v>
      </c>
      <c r="L3493" s="80" t="str">
        <f t="shared" si="219"/>
        <v/>
      </c>
    </row>
    <row r="3494" spans="1:12" x14ac:dyDescent="0.8">
      <c r="A3494" s="74">
        <v>3493</v>
      </c>
      <c r="B3494" s="75">
        <v>724434.65829378599</v>
      </c>
      <c r="C3494" s="76">
        <v>22.782691379077413</v>
      </c>
      <c r="D3494" s="76">
        <v>26.506948953356321</v>
      </c>
      <c r="E3494" s="76">
        <v>666.81814675102464</v>
      </c>
      <c r="F3494" s="76">
        <v>48.564627525717881</v>
      </c>
      <c r="G3494" s="77">
        <v>2</v>
      </c>
      <c r="H3494" s="80">
        <f t="shared" si="216"/>
        <v>22.782691379077413</v>
      </c>
      <c r="I3494" s="80">
        <f t="shared" si="217"/>
        <v>1000</v>
      </c>
      <c r="K3494" s="80">
        <f t="shared" si="218"/>
        <v>0</v>
      </c>
      <c r="L3494" s="80" t="str">
        <f t="shared" si="219"/>
        <v/>
      </c>
    </row>
    <row r="3495" spans="1:12" x14ac:dyDescent="0.8">
      <c r="A3495" s="74">
        <v>3494</v>
      </c>
      <c r="B3495" s="75">
        <v>480777.76337735099</v>
      </c>
      <c r="C3495" s="76">
        <v>24.912869829891012</v>
      </c>
      <c r="D3495" s="76">
        <v>29.815088501805583</v>
      </c>
      <c r="E3495" s="76">
        <v>575.5195583353435</v>
      </c>
      <c r="F3495" s="76">
        <v>43.497320120528009</v>
      </c>
      <c r="G3495" s="77">
        <v>2</v>
      </c>
      <c r="H3495" s="80">
        <f t="shared" si="216"/>
        <v>24.912869829891012</v>
      </c>
      <c r="I3495" s="80">
        <f t="shared" si="217"/>
        <v>1000</v>
      </c>
      <c r="K3495" s="80">
        <f t="shared" si="218"/>
        <v>0</v>
      </c>
      <c r="L3495" s="80" t="str">
        <f t="shared" si="219"/>
        <v/>
      </c>
    </row>
    <row r="3496" spans="1:12" x14ac:dyDescent="0.8">
      <c r="A3496" s="74">
        <v>3495</v>
      </c>
      <c r="B3496" s="75">
        <v>-87353.906038398854</v>
      </c>
      <c r="C3496" s="76">
        <v>27.498603112274104</v>
      </c>
      <c r="D3496" s="76">
        <v>26.441530203554638</v>
      </c>
      <c r="E3496" s="76">
        <v>659.05269857394956</v>
      </c>
      <c r="F3496" s="76">
        <v>43.150790037282682</v>
      </c>
      <c r="G3496" s="77">
        <v>3</v>
      </c>
      <c r="H3496" s="80">
        <f t="shared" si="216"/>
        <v>43.150790037282682</v>
      </c>
      <c r="I3496" s="80">
        <f t="shared" si="217"/>
        <v>659.05269857394956</v>
      </c>
      <c r="K3496" s="80">
        <f t="shared" si="218"/>
        <v>659.05269857394956</v>
      </c>
      <c r="L3496" s="80">
        <f t="shared" si="219"/>
        <v>659.05269857394956</v>
      </c>
    </row>
    <row r="3497" spans="1:12" x14ac:dyDescent="0.8">
      <c r="A3497" s="74">
        <v>3496</v>
      </c>
      <c r="B3497" s="75">
        <v>420881.31124564377</v>
      </c>
      <c r="C3497" s="76">
        <v>24.963154088378211</v>
      </c>
      <c r="D3497" s="76">
        <v>27.6736322492455</v>
      </c>
      <c r="E3497" s="76">
        <v>657.06268891309946</v>
      </c>
      <c r="F3497" s="76">
        <v>51.475350863172324</v>
      </c>
      <c r="G3497" s="77">
        <v>2</v>
      </c>
      <c r="H3497" s="80">
        <f t="shared" si="216"/>
        <v>24.963154088378211</v>
      </c>
      <c r="I3497" s="80">
        <f t="shared" si="217"/>
        <v>1000</v>
      </c>
      <c r="K3497" s="80">
        <f t="shared" si="218"/>
        <v>0</v>
      </c>
      <c r="L3497" s="80" t="str">
        <f t="shared" si="219"/>
        <v/>
      </c>
    </row>
    <row r="3498" spans="1:12" x14ac:dyDescent="0.8">
      <c r="A3498" s="74">
        <v>3497</v>
      </c>
      <c r="B3498" s="75">
        <v>-114165.84934480907</v>
      </c>
      <c r="C3498" s="76">
        <v>44.724730542461451</v>
      </c>
      <c r="D3498" s="76">
        <v>28.35986543341356</v>
      </c>
      <c r="E3498" s="76">
        <v>544.3580001432872</v>
      </c>
      <c r="F3498" s="76">
        <v>41.728413600810995</v>
      </c>
      <c r="G3498" s="77">
        <v>3</v>
      </c>
      <c r="H3498" s="80">
        <f t="shared" si="216"/>
        <v>41.728413600810995</v>
      </c>
      <c r="I3498" s="80">
        <f t="shared" si="217"/>
        <v>544.3580001432872</v>
      </c>
      <c r="K3498" s="80">
        <f t="shared" si="218"/>
        <v>544.3580001432872</v>
      </c>
      <c r="L3498" s="80">
        <f t="shared" si="219"/>
        <v>544.3580001432872</v>
      </c>
    </row>
    <row r="3499" spans="1:12" x14ac:dyDescent="0.8">
      <c r="A3499" s="74">
        <v>3498</v>
      </c>
      <c r="B3499" s="75">
        <v>366824.55164482305</v>
      </c>
      <c r="C3499" s="76">
        <v>36.50882865395144</v>
      </c>
      <c r="D3499" s="76">
        <v>26.350698175236111</v>
      </c>
      <c r="E3499" s="76">
        <v>609.85613539516805</v>
      </c>
      <c r="F3499" s="76">
        <v>46.941405295861593</v>
      </c>
      <c r="G3499" s="77">
        <v>1</v>
      </c>
      <c r="H3499" s="80">
        <f t="shared" si="216"/>
        <v>26.350698175236111</v>
      </c>
      <c r="I3499" s="80">
        <f t="shared" si="217"/>
        <v>1000</v>
      </c>
      <c r="K3499" s="80">
        <f t="shared" si="218"/>
        <v>0</v>
      </c>
      <c r="L3499" s="80" t="str">
        <f t="shared" si="219"/>
        <v/>
      </c>
    </row>
    <row r="3500" spans="1:12" x14ac:dyDescent="0.8">
      <c r="A3500" s="74">
        <v>3499</v>
      </c>
      <c r="B3500" s="75">
        <v>491727.64933505515</v>
      </c>
      <c r="C3500" s="76">
        <v>34.045064697801941</v>
      </c>
      <c r="D3500" s="76">
        <v>22.554013126127398</v>
      </c>
      <c r="E3500" s="76">
        <v>476.61437339720317</v>
      </c>
      <c r="F3500" s="76">
        <v>39.617668988427234</v>
      </c>
      <c r="G3500" s="77">
        <v>2</v>
      </c>
      <c r="H3500" s="80">
        <f t="shared" si="216"/>
        <v>34.045064697801941</v>
      </c>
      <c r="I3500" s="80">
        <f t="shared" si="217"/>
        <v>1000</v>
      </c>
      <c r="K3500" s="80">
        <f t="shared" si="218"/>
        <v>0</v>
      </c>
      <c r="L3500" s="80" t="str">
        <f t="shared" si="219"/>
        <v/>
      </c>
    </row>
    <row r="3501" spans="1:12" x14ac:dyDescent="0.8">
      <c r="A3501" s="74">
        <v>3500</v>
      </c>
      <c r="B3501" s="75">
        <v>-81805.622816785239</v>
      </c>
      <c r="C3501" s="76">
        <v>44.307950367782411</v>
      </c>
      <c r="D3501" s="76">
        <v>29.420102692463061</v>
      </c>
      <c r="E3501" s="76">
        <v>508.06774454229577</v>
      </c>
      <c r="F3501" s="76">
        <v>53.211199991859019</v>
      </c>
      <c r="G3501" s="77">
        <v>2</v>
      </c>
      <c r="H3501" s="80">
        <f t="shared" si="216"/>
        <v>44.307950367782411</v>
      </c>
      <c r="I3501" s="80">
        <f t="shared" si="217"/>
        <v>1000</v>
      </c>
      <c r="K3501" s="80">
        <f t="shared" si="218"/>
        <v>0</v>
      </c>
      <c r="L3501" s="80" t="str">
        <f t="shared" si="219"/>
        <v/>
      </c>
    </row>
    <row r="3502" spans="1:12" x14ac:dyDescent="0.8">
      <c r="A3502" s="74">
        <v>3501</v>
      </c>
      <c r="B3502" s="75">
        <v>468245.32244993933</v>
      </c>
      <c r="C3502" s="76">
        <v>26.259016563168956</v>
      </c>
      <c r="D3502" s="76">
        <v>33.426843969584553</v>
      </c>
      <c r="E3502" s="76">
        <v>498.15174553018585</v>
      </c>
      <c r="F3502" s="76">
        <v>44.942979289962253</v>
      </c>
      <c r="G3502" s="77">
        <v>2</v>
      </c>
      <c r="H3502" s="80">
        <f t="shared" si="216"/>
        <v>26.259016563168956</v>
      </c>
      <c r="I3502" s="80">
        <f t="shared" si="217"/>
        <v>1000</v>
      </c>
      <c r="K3502" s="80">
        <f t="shared" si="218"/>
        <v>0</v>
      </c>
      <c r="L3502" s="80" t="str">
        <f t="shared" si="219"/>
        <v/>
      </c>
    </row>
    <row r="3503" spans="1:12" x14ac:dyDescent="0.8">
      <c r="A3503" s="74">
        <v>3502</v>
      </c>
      <c r="B3503" s="75">
        <v>333469.41106574028</v>
      </c>
      <c r="C3503" s="76">
        <v>30.634117799226786</v>
      </c>
      <c r="D3503" s="76">
        <v>24.122269671031102</v>
      </c>
      <c r="E3503" s="76">
        <v>557.67828232518684</v>
      </c>
      <c r="F3503" s="76">
        <v>39.376486015583055</v>
      </c>
      <c r="G3503" s="77">
        <v>2</v>
      </c>
      <c r="H3503" s="80">
        <f t="shared" si="216"/>
        <v>30.634117799226786</v>
      </c>
      <c r="I3503" s="80">
        <f t="shared" si="217"/>
        <v>1000</v>
      </c>
      <c r="K3503" s="80">
        <f t="shared" si="218"/>
        <v>0</v>
      </c>
      <c r="L3503" s="80" t="str">
        <f t="shared" si="219"/>
        <v/>
      </c>
    </row>
    <row r="3504" spans="1:12" x14ac:dyDescent="0.8">
      <c r="A3504" s="74">
        <v>3503</v>
      </c>
      <c r="B3504" s="75">
        <v>554959.54121415946</v>
      </c>
      <c r="C3504" s="76">
        <v>29.158984217267538</v>
      </c>
      <c r="D3504" s="76">
        <v>32.670765312825885</v>
      </c>
      <c r="E3504" s="76">
        <v>623.41058602951705</v>
      </c>
      <c r="F3504" s="76">
        <v>35.454062699000943</v>
      </c>
      <c r="G3504" s="77">
        <v>2</v>
      </c>
      <c r="H3504" s="80">
        <f t="shared" si="216"/>
        <v>29.158984217267538</v>
      </c>
      <c r="I3504" s="80">
        <f t="shared" si="217"/>
        <v>1000</v>
      </c>
      <c r="K3504" s="80">
        <f t="shared" si="218"/>
        <v>0</v>
      </c>
      <c r="L3504" s="80" t="str">
        <f t="shared" si="219"/>
        <v/>
      </c>
    </row>
    <row r="3505" spans="1:12" x14ac:dyDescent="0.8">
      <c r="A3505" s="74">
        <v>3504</v>
      </c>
      <c r="B3505" s="75">
        <v>724189.10431569582</v>
      </c>
      <c r="C3505" s="76">
        <v>24.975671325913417</v>
      </c>
      <c r="D3505" s="76">
        <v>28.319171795917697</v>
      </c>
      <c r="E3505" s="76">
        <v>548.82017089713895</v>
      </c>
      <c r="F3505" s="76">
        <v>34.921949238193157</v>
      </c>
      <c r="G3505" s="77">
        <v>2</v>
      </c>
      <c r="H3505" s="80">
        <f t="shared" si="216"/>
        <v>24.975671325913417</v>
      </c>
      <c r="I3505" s="80">
        <f t="shared" si="217"/>
        <v>1000</v>
      </c>
      <c r="K3505" s="80">
        <f t="shared" si="218"/>
        <v>0</v>
      </c>
      <c r="L3505" s="80" t="str">
        <f t="shared" si="219"/>
        <v/>
      </c>
    </row>
    <row r="3506" spans="1:12" x14ac:dyDescent="0.8">
      <c r="A3506" s="74">
        <v>3505</v>
      </c>
      <c r="B3506" s="75">
        <v>671215.16638907348</v>
      </c>
      <c r="C3506" s="76">
        <v>32.530401657982893</v>
      </c>
      <c r="D3506" s="76">
        <v>24.829613784430791</v>
      </c>
      <c r="E3506" s="76">
        <v>647.29391341802648</v>
      </c>
      <c r="F3506" s="76">
        <v>40.763541140884769</v>
      </c>
      <c r="G3506" s="77">
        <v>1</v>
      </c>
      <c r="H3506" s="80">
        <f t="shared" si="216"/>
        <v>24.829613784430791</v>
      </c>
      <c r="I3506" s="80">
        <f t="shared" si="217"/>
        <v>1000</v>
      </c>
      <c r="K3506" s="80">
        <f t="shared" si="218"/>
        <v>0</v>
      </c>
      <c r="L3506" s="80" t="str">
        <f t="shared" si="219"/>
        <v/>
      </c>
    </row>
    <row r="3507" spans="1:12" x14ac:dyDescent="0.8">
      <c r="A3507" s="74">
        <v>3506</v>
      </c>
      <c r="B3507" s="75">
        <v>-171230.30156895099</v>
      </c>
      <c r="C3507" s="76">
        <v>30.105419415807837</v>
      </c>
      <c r="D3507" s="76">
        <v>27.080130177418422</v>
      </c>
      <c r="E3507" s="76">
        <v>473.97243271660091</v>
      </c>
      <c r="F3507" s="76">
        <v>38.520239273193923</v>
      </c>
      <c r="G3507" s="77">
        <v>3</v>
      </c>
      <c r="H3507" s="80">
        <f t="shared" si="216"/>
        <v>38.520239273193923</v>
      </c>
      <c r="I3507" s="80">
        <f t="shared" si="217"/>
        <v>473.97243271660091</v>
      </c>
      <c r="K3507" s="80">
        <f t="shared" si="218"/>
        <v>473.97243271660091</v>
      </c>
      <c r="L3507" s="80">
        <f t="shared" si="219"/>
        <v>473.97243271660091</v>
      </c>
    </row>
    <row r="3508" spans="1:12" x14ac:dyDescent="0.8">
      <c r="A3508" s="74">
        <v>3507</v>
      </c>
      <c r="B3508" s="75">
        <v>88861.853430935415</v>
      </c>
      <c r="C3508" s="76">
        <v>42.897291737463384</v>
      </c>
      <c r="D3508" s="76">
        <v>27.287037748863462</v>
      </c>
      <c r="E3508" s="76">
        <v>533.55990084518248</v>
      </c>
      <c r="F3508" s="76">
        <v>38.420054180619559</v>
      </c>
      <c r="G3508" s="77">
        <v>2</v>
      </c>
      <c r="H3508" s="80">
        <f t="shared" si="216"/>
        <v>42.897291737463384</v>
      </c>
      <c r="I3508" s="80">
        <f t="shared" si="217"/>
        <v>1000</v>
      </c>
      <c r="K3508" s="80">
        <f t="shared" si="218"/>
        <v>0</v>
      </c>
      <c r="L3508" s="80" t="str">
        <f t="shared" si="219"/>
        <v/>
      </c>
    </row>
    <row r="3509" spans="1:12" x14ac:dyDescent="0.8">
      <c r="A3509" s="74">
        <v>3508</v>
      </c>
      <c r="B3509" s="75">
        <v>444798.37482412811</v>
      </c>
      <c r="C3509" s="76">
        <v>31.916368533718831</v>
      </c>
      <c r="D3509" s="76">
        <v>26.630530234846066</v>
      </c>
      <c r="E3509" s="76">
        <v>504.61197706865937</v>
      </c>
      <c r="F3509" s="76">
        <v>38.087441627303633</v>
      </c>
      <c r="G3509" s="77">
        <v>2</v>
      </c>
      <c r="H3509" s="80">
        <f t="shared" si="216"/>
        <v>31.916368533718831</v>
      </c>
      <c r="I3509" s="80">
        <f t="shared" si="217"/>
        <v>1000</v>
      </c>
      <c r="K3509" s="80">
        <f t="shared" si="218"/>
        <v>0</v>
      </c>
      <c r="L3509" s="80" t="str">
        <f t="shared" si="219"/>
        <v/>
      </c>
    </row>
    <row r="3510" spans="1:12" x14ac:dyDescent="0.8">
      <c r="A3510" s="74">
        <v>3509</v>
      </c>
      <c r="B3510" s="75">
        <v>-75135.538063533837</v>
      </c>
      <c r="C3510" s="76">
        <v>32.050970318321589</v>
      </c>
      <c r="D3510" s="76">
        <v>29.208904767240387</v>
      </c>
      <c r="E3510" s="76">
        <v>588.13090809818254</v>
      </c>
      <c r="F3510" s="76">
        <v>41.467228807250166</v>
      </c>
      <c r="G3510" s="77">
        <v>3</v>
      </c>
      <c r="H3510" s="80">
        <f t="shared" si="216"/>
        <v>41.467228807250166</v>
      </c>
      <c r="I3510" s="80">
        <f t="shared" si="217"/>
        <v>588.13090809818254</v>
      </c>
      <c r="K3510" s="80">
        <f t="shared" si="218"/>
        <v>588.13090809818254</v>
      </c>
      <c r="L3510" s="80">
        <f t="shared" si="219"/>
        <v>588.13090809818254</v>
      </c>
    </row>
    <row r="3511" spans="1:12" x14ac:dyDescent="0.8">
      <c r="A3511" s="74">
        <v>3510</v>
      </c>
      <c r="B3511" s="75">
        <v>-161618.8096462877</v>
      </c>
      <c r="C3511" s="76">
        <v>34.165927346048854</v>
      </c>
      <c r="D3511" s="76">
        <v>29.421735980196257</v>
      </c>
      <c r="E3511" s="76">
        <v>484.59025275428218</v>
      </c>
      <c r="F3511" s="76">
        <v>42.200268015621567</v>
      </c>
      <c r="G3511" s="77">
        <v>3</v>
      </c>
      <c r="H3511" s="80">
        <f t="shared" si="216"/>
        <v>42.200268015621567</v>
      </c>
      <c r="I3511" s="80">
        <f t="shared" si="217"/>
        <v>484.59025275428218</v>
      </c>
      <c r="K3511" s="80">
        <f t="shared" si="218"/>
        <v>484.59025275428218</v>
      </c>
      <c r="L3511" s="80">
        <f t="shared" si="219"/>
        <v>484.59025275428218</v>
      </c>
    </row>
    <row r="3512" spans="1:12" x14ac:dyDescent="0.8">
      <c r="A3512" s="74">
        <v>3511</v>
      </c>
      <c r="B3512" s="75">
        <v>382275.20144209522</v>
      </c>
      <c r="C3512" s="76">
        <v>31.109141377084079</v>
      </c>
      <c r="D3512" s="76">
        <v>33.503627203304383</v>
      </c>
      <c r="E3512" s="76">
        <v>503.45513535558746</v>
      </c>
      <c r="F3512" s="76">
        <v>48.303489288337644</v>
      </c>
      <c r="G3512" s="77">
        <v>1</v>
      </c>
      <c r="H3512" s="80">
        <f t="shared" si="216"/>
        <v>33.503627203304383</v>
      </c>
      <c r="I3512" s="80">
        <f t="shared" si="217"/>
        <v>1000</v>
      </c>
      <c r="K3512" s="80">
        <f t="shared" si="218"/>
        <v>0</v>
      </c>
      <c r="L3512" s="80" t="str">
        <f t="shared" si="219"/>
        <v/>
      </c>
    </row>
    <row r="3513" spans="1:12" x14ac:dyDescent="0.8">
      <c r="A3513" s="74">
        <v>3512</v>
      </c>
      <c r="B3513" s="75">
        <v>330266.61528151296</v>
      </c>
      <c r="C3513" s="76">
        <v>30.446668078207203</v>
      </c>
      <c r="D3513" s="76">
        <v>30.422685180336931</v>
      </c>
      <c r="E3513" s="76">
        <v>700.55506561224115</v>
      </c>
      <c r="F3513" s="76">
        <v>42.777648064939498</v>
      </c>
      <c r="G3513" s="77">
        <v>2</v>
      </c>
      <c r="H3513" s="80">
        <f t="shared" si="216"/>
        <v>30.446668078207203</v>
      </c>
      <c r="I3513" s="80">
        <f t="shared" si="217"/>
        <v>1000</v>
      </c>
      <c r="K3513" s="80">
        <f t="shared" si="218"/>
        <v>0</v>
      </c>
      <c r="L3513" s="80" t="str">
        <f t="shared" si="219"/>
        <v/>
      </c>
    </row>
    <row r="3514" spans="1:12" x14ac:dyDescent="0.8">
      <c r="A3514" s="74">
        <v>3513</v>
      </c>
      <c r="B3514" s="75">
        <v>232265.87868826883</v>
      </c>
      <c r="C3514" s="76">
        <v>36.973366665568633</v>
      </c>
      <c r="D3514" s="76">
        <v>28.452132439299543</v>
      </c>
      <c r="E3514" s="76">
        <v>651.06381577385878</v>
      </c>
      <c r="F3514" s="76">
        <v>36.654299450278003</v>
      </c>
      <c r="G3514" s="77">
        <v>2</v>
      </c>
      <c r="H3514" s="80">
        <f t="shared" si="216"/>
        <v>36.973366665568633</v>
      </c>
      <c r="I3514" s="80">
        <f t="shared" si="217"/>
        <v>1000</v>
      </c>
      <c r="K3514" s="80">
        <f t="shared" si="218"/>
        <v>0</v>
      </c>
      <c r="L3514" s="80" t="str">
        <f t="shared" si="219"/>
        <v/>
      </c>
    </row>
    <row r="3515" spans="1:12" x14ac:dyDescent="0.8">
      <c r="A3515" s="74">
        <v>3514</v>
      </c>
      <c r="B3515" s="75">
        <v>-112266.11479987833</v>
      </c>
      <c r="C3515" s="76">
        <v>32.736776950438177</v>
      </c>
      <c r="D3515" s="76">
        <v>27.771230405345086</v>
      </c>
      <c r="E3515" s="76">
        <v>514.76053449354538</v>
      </c>
      <c r="F3515" s="76">
        <v>43.733861501805173</v>
      </c>
      <c r="G3515" s="77">
        <v>3</v>
      </c>
      <c r="H3515" s="80">
        <f t="shared" si="216"/>
        <v>43.733861501805173</v>
      </c>
      <c r="I3515" s="80">
        <f t="shared" si="217"/>
        <v>514.76053449354538</v>
      </c>
      <c r="K3515" s="80">
        <f t="shared" si="218"/>
        <v>514.76053449354538</v>
      </c>
      <c r="L3515" s="80">
        <f t="shared" si="219"/>
        <v>514.76053449354538</v>
      </c>
    </row>
    <row r="3516" spans="1:12" x14ac:dyDescent="0.8">
      <c r="A3516" s="74">
        <v>3515</v>
      </c>
      <c r="B3516" s="75">
        <v>450977.67966689868</v>
      </c>
      <c r="C3516" s="76">
        <v>30.400870220205682</v>
      </c>
      <c r="D3516" s="76">
        <v>26.501175747321611</v>
      </c>
      <c r="E3516" s="76">
        <v>662.71748162363428</v>
      </c>
      <c r="F3516" s="76">
        <v>41.035085494038199</v>
      </c>
      <c r="G3516" s="77">
        <v>1</v>
      </c>
      <c r="H3516" s="80">
        <f t="shared" si="216"/>
        <v>26.501175747321611</v>
      </c>
      <c r="I3516" s="80">
        <f t="shared" si="217"/>
        <v>1000</v>
      </c>
      <c r="K3516" s="80">
        <f t="shared" si="218"/>
        <v>0</v>
      </c>
      <c r="L3516" s="80" t="str">
        <f t="shared" si="219"/>
        <v/>
      </c>
    </row>
    <row r="3517" spans="1:12" x14ac:dyDescent="0.8">
      <c r="A3517" s="74">
        <v>3516</v>
      </c>
      <c r="B3517" s="75">
        <v>253610.03856319189</v>
      </c>
      <c r="C3517" s="76">
        <v>38.471354874655091</v>
      </c>
      <c r="D3517" s="76">
        <v>31.982124548879337</v>
      </c>
      <c r="E3517" s="76">
        <v>539.47257018350376</v>
      </c>
      <c r="F3517" s="76">
        <v>37.324603342073843</v>
      </c>
      <c r="G3517" s="77">
        <v>2</v>
      </c>
      <c r="H3517" s="80">
        <f t="shared" si="216"/>
        <v>38.471354874655091</v>
      </c>
      <c r="I3517" s="80">
        <f t="shared" si="217"/>
        <v>1000</v>
      </c>
      <c r="K3517" s="80">
        <f t="shared" si="218"/>
        <v>0</v>
      </c>
      <c r="L3517" s="80" t="str">
        <f t="shared" si="219"/>
        <v/>
      </c>
    </row>
    <row r="3518" spans="1:12" x14ac:dyDescent="0.8">
      <c r="A3518" s="74">
        <v>3517</v>
      </c>
      <c r="B3518" s="75">
        <v>348544.6593988305</v>
      </c>
      <c r="C3518" s="76">
        <v>36.473692200727278</v>
      </c>
      <c r="D3518" s="76">
        <v>32.375235250836923</v>
      </c>
      <c r="E3518" s="76">
        <v>665.83992565231028</v>
      </c>
      <c r="F3518" s="76">
        <v>41.1382184492048</v>
      </c>
      <c r="G3518" s="77">
        <v>2</v>
      </c>
      <c r="H3518" s="80">
        <f t="shared" si="216"/>
        <v>36.473692200727278</v>
      </c>
      <c r="I3518" s="80">
        <f t="shared" si="217"/>
        <v>1000</v>
      </c>
      <c r="K3518" s="80">
        <f t="shared" si="218"/>
        <v>0</v>
      </c>
      <c r="L3518" s="80" t="str">
        <f t="shared" si="219"/>
        <v/>
      </c>
    </row>
    <row r="3519" spans="1:12" x14ac:dyDescent="0.8">
      <c r="A3519" s="74">
        <v>3518</v>
      </c>
      <c r="B3519" s="75">
        <v>168879.60663526319</v>
      </c>
      <c r="C3519" s="76">
        <v>41.322417733953166</v>
      </c>
      <c r="D3519" s="76">
        <v>32.377651991100699</v>
      </c>
      <c r="E3519" s="76">
        <v>514.89389922481473</v>
      </c>
      <c r="F3519" s="76">
        <v>38.238189129977606</v>
      </c>
      <c r="G3519" s="77">
        <v>2</v>
      </c>
      <c r="H3519" s="80">
        <f t="shared" si="216"/>
        <v>41.322417733953166</v>
      </c>
      <c r="I3519" s="80">
        <f t="shared" si="217"/>
        <v>1000</v>
      </c>
      <c r="K3519" s="80">
        <f t="shared" si="218"/>
        <v>0</v>
      </c>
      <c r="L3519" s="80" t="str">
        <f t="shared" si="219"/>
        <v/>
      </c>
    </row>
    <row r="3520" spans="1:12" x14ac:dyDescent="0.8">
      <c r="A3520" s="74">
        <v>3519</v>
      </c>
      <c r="B3520" s="75">
        <v>452237.78266867576</v>
      </c>
      <c r="C3520" s="76">
        <v>35.847202729086604</v>
      </c>
      <c r="D3520" s="76">
        <v>28.696694650861794</v>
      </c>
      <c r="E3520" s="76">
        <v>560.18634775158671</v>
      </c>
      <c r="F3520" s="76">
        <v>39.468045135134169</v>
      </c>
      <c r="G3520" s="77">
        <v>1</v>
      </c>
      <c r="H3520" s="80">
        <f t="shared" si="216"/>
        <v>28.696694650861794</v>
      </c>
      <c r="I3520" s="80">
        <f t="shared" si="217"/>
        <v>1000</v>
      </c>
      <c r="K3520" s="80">
        <f t="shared" si="218"/>
        <v>0</v>
      </c>
      <c r="L3520" s="80" t="str">
        <f t="shared" si="219"/>
        <v/>
      </c>
    </row>
    <row r="3521" spans="1:12" x14ac:dyDescent="0.8">
      <c r="A3521" s="74">
        <v>3520</v>
      </c>
      <c r="B3521" s="75">
        <v>691995.37080892408</v>
      </c>
      <c r="C3521" s="76">
        <v>30.365207810700046</v>
      </c>
      <c r="D3521" s="76">
        <v>29.95359984477345</v>
      </c>
      <c r="E3521" s="76">
        <v>535.04773548683079</v>
      </c>
      <c r="F3521" s="76">
        <v>37.48668048339524</v>
      </c>
      <c r="G3521" s="77">
        <v>1</v>
      </c>
      <c r="H3521" s="80">
        <f t="shared" si="216"/>
        <v>29.95359984477345</v>
      </c>
      <c r="I3521" s="80">
        <f t="shared" si="217"/>
        <v>1000</v>
      </c>
      <c r="K3521" s="80">
        <f t="shared" si="218"/>
        <v>0</v>
      </c>
      <c r="L3521" s="80" t="str">
        <f t="shared" si="219"/>
        <v/>
      </c>
    </row>
    <row r="3522" spans="1:12" x14ac:dyDescent="0.8">
      <c r="A3522" s="74">
        <v>3521</v>
      </c>
      <c r="B3522" s="75">
        <v>-225279.12870335416</v>
      </c>
      <c r="C3522" s="76">
        <v>37.005839609377261</v>
      </c>
      <c r="D3522" s="76">
        <v>28.66633137956692</v>
      </c>
      <c r="E3522" s="76">
        <v>434.97545831308508</v>
      </c>
      <c r="F3522" s="76">
        <v>45.075719896279317</v>
      </c>
      <c r="G3522" s="77">
        <v>3</v>
      </c>
      <c r="H3522" s="80">
        <f t="shared" si="216"/>
        <v>45.075719896279317</v>
      </c>
      <c r="I3522" s="80">
        <f t="shared" si="217"/>
        <v>434.97545831308508</v>
      </c>
      <c r="K3522" s="80">
        <f t="shared" si="218"/>
        <v>434.97545831308508</v>
      </c>
      <c r="L3522" s="80">
        <f t="shared" si="219"/>
        <v>434.97545831308508</v>
      </c>
    </row>
    <row r="3523" spans="1:12" x14ac:dyDescent="0.8">
      <c r="A3523" s="74">
        <v>3522</v>
      </c>
      <c r="B3523" s="75">
        <v>289196.76817118842</v>
      </c>
      <c r="C3523" s="76">
        <v>36.686205623081221</v>
      </c>
      <c r="D3523" s="76">
        <v>26.873846964056188</v>
      </c>
      <c r="E3523" s="76">
        <v>714.72121563659437</v>
      </c>
      <c r="F3523" s="76">
        <v>47.313977726446005</v>
      </c>
      <c r="G3523" s="77">
        <v>2</v>
      </c>
      <c r="H3523" s="80">
        <f t="shared" ref="H3523:H3586" si="220">IF($G3523 = 1, $D3523, IF($G3523 = 2, $C3523, IF($G3523 = 3, $F3523)))</f>
        <v>36.686205623081221</v>
      </c>
      <c r="I3523" s="80">
        <f t="shared" ref="I3523:I3586" si="221">IF($G3523 = 1, 1000, IF($G3523 = 2, 1000, IF($G3523 = 3, $E3523)))</f>
        <v>1000</v>
      </c>
      <c r="K3523" s="80">
        <f t="shared" ref="K3523:K3586" si="222">IF($G3523 = 3, $E3523, 0)</f>
        <v>0</v>
      </c>
      <c r="L3523" s="80" t="str">
        <f t="shared" ref="L3523:L3586" si="223">IF($G3523 = 3, $E3523, "")</f>
        <v/>
      </c>
    </row>
    <row r="3524" spans="1:12" x14ac:dyDescent="0.8">
      <c r="A3524" s="74">
        <v>3523</v>
      </c>
      <c r="B3524" s="75">
        <v>463868.84238460148</v>
      </c>
      <c r="C3524" s="76">
        <v>26.468177378081847</v>
      </c>
      <c r="D3524" s="76">
        <v>25.732775354310405</v>
      </c>
      <c r="E3524" s="76">
        <v>590.56402682801684</v>
      </c>
      <c r="F3524" s="76">
        <v>43.222374542871663</v>
      </c>
      <c r="G3524" s="77">
        <v>2</v>
      </c>
      <c r="H3524" s="80">
        <f t="shared" si="220"/>
        <v>26.468177378081847</v>
      </c>
      <c r="I3524" s="80">
        <f t="shared" si="221"/>
        <v>1000</v>
      </c>
      <c r="K3524" s="80">
        <f t="shared" si="222"/>
        <v>0</v>
      </c>
      <c r="L3524" s="80" t="str">
        <f t="shared" si="223"/>
        <v/>
      </c>
    </row>
    <row r="3525" spans="1:12" x14ac:dyDescent="0.8">
      <c r="A3525" s="74">
        <v>3524</v>
      </c>
      <c r="B3525" s="75">
        <v>47831.182465523947</v>
      </c>
      <c r="C3525" s="76">
        <v>32.79669911578651</v>
      </c>
      <c r="D3525" s="76">
        <v>25.472068888190044</v>
      </c>
      <c r="E3525" s="76">
        <v>547.86015293276853</v>
      </c>
      <c r="F3525" s="76">
        <v>31.577420941365688</v>
      </c>
      <c r="G3525" s="77">
        <v>3</v>
      </c>
      <c r="H3525" s="80">
        <f t="shared" si="220"/>
        <v>31.577420941365688</v>
      </c>
      <c r="I3525" s="80">
        <f t="shared" si="221"/>
        <v>547.86015293276853</v>
      </c>
      <c r="K3525" s="80">
        <f t="shared" si="222"/>
        <v>547.86015293276853</v>
      </c>
      <c r="L3525" s="80">
        <f t="shared" si="223"/>
        <v>547.86015293276853</v>
      </c>
    </row>
    <row r="3526" spans="1:12" x14ac:dyDescent="0.8">
      <c r="A3526" s="74">
        <v>3525</v>
      </c>
      <c r="B3526" s="75">
        <v>373684.13169429218</v>
      </c>
      <c r="C3526" s="76">
        <v>36.338719118377476</v>
      </c>
      <c r="D3526" s="76">
        <v>23.684282782613387</v>
      </c>
      <c r="E3526" s="76">
        <v>644.79369585525762</v>
      </c>
      <c r="F3526" s="76">
        <v>39.747069481513286</v>
      </c>
      <c r="G3526" s="77">
        <v>2</v>
      </c>
      <c r="H3526" s="80">
        <f t="shared" si="220"/>
        <v>36.338719118377476</v>
      </c>
      <c r="I3526" s="80">
        <f t="shared" si="221"/>
        <v>1000</v>
      </c>
      <c r="K3526" s="80">
        <f t="shared" si="222"/>
        <v>0</v>
      </c>
      <c r="L3526" s="80" t="str">
        <f t="shared" si="223"/>
        <v/>
      </c>
    </row>
    <row r="3527" spans="1:12" x14ac:dyDescent="0.8">
      <c r="A3527" s="74">
        <v>3526</v>
      </c>
      <c r="B3527" s="75">
        <v>254630.21207630588</v>
      </c>
      <c r="C3527" s="76">
        <v>38.054852904526271</v>
      </c>
      <c r="D3527" s="76">
        <v>32.865759993596448</v>
      </c>
      <c r="E3527" s="76">
        <v>613.78466053648253</v>
      </c>
      <c r="F3527" s="76">
        <v>44.702930157978962</v>
      </c>
      <c r="G3527" s="77">
        <v>2</v>
      </c>
      <c r="H3527" s="80">
        <f t="shared" si="220"/>
        <v>38.054852904526271</v>
      </c>
      <c r="I3527" s="80">
        <f t="shared" si="221"/>
        <v>1000</v>
      </c>
      <c r="K3527" s="80">
        <f t="shared" si="222"/>
        <v>0</v>
      </c>
      <c r="L3527" s="80" t="str">
        <f t="shared" si="223"/>
        <v/>
      </c>
    </row>
    <row r="3528" spans="1:12" x14ac:dyDescent="0.8">
      <c r="A3528" s="74">
        <v>3527</v>
      </c>
      <c r="B3528" s="75">
        <v>625058.50138728064</v>
      </c>
      <c r="C3528" s="76">
        <v>28.552492355888965</v>
      </c>
      <c r="D3528" s="76">
        <v>26.832198601792292</v>
      </c>
      <c r="E3528" s="76">
        <v>540.46242249096304</v>
      </c>
      <c r="F3528" s="76">
        <v>50.213387674431942</v>
      </c>
      <c r="G3528" s="77">
        <v>2</v>
      </c>
      <c r="H3528" s="80">
        <f t="shared" si="220"/>
        <v>28.552492355888965</v>
      </c>
      <c r="I3528" s="80">
        <f t="shared" si="221"/>
        <v>1000</v>
      </c>
      <c r="K3528" s="80">
        <f t="shared" si="222"/>
        <v>0</v>
      </c>
      <c r="L3528" s="80" t="str">
        <f t="shared" si="223"/>
        <v/>
      </c>
    </row>
    <row r="3529" spans="1:12" x14ac:dyDescent="0.8">
      <c r="A3529" s="74">
        <v>3528</v>
      </c>
      <c r="B3529" s="75">
        <v>329484.86189925857</v>
      </c>
      <c r="C3529" s="76">
        <v>33.842227286550802</v>
      </c>
      <c r="D3529" s="76">
        <v>28.382962028005949</v>
      </c>
      <c r="E3529" s="76">
        <v>520.45760928984123</v>
      </c>
      <c r="F3529" s="76">
        <v>36.28186486466636</v>
      </c>
      <c r="G3529" s="77">
        <v>2</v>
      </c>
      <c r="H3529" s="80">
        <f t="shared" si="220"/>
        <v>33.842227286550802</v>
      </c>
      <c r="I3529" s="80">
        <f t="shared" si="221"/>
        <v>1000</v>
      </c>
      <c r="K3529" s="80">
        <f t="shared" si="222"/>
        <v>0</v>
      </c>
      <c r="L3529" s="80" t="str">
        <f t="shared" si="223"/>
        <v/>
      </c>
    </row>
    <row r="3530" spans="1:12" x14ac:dyDescent="0.8">
      <c r="A3530" s="74">
        <v>3529</v>
      </c>
      <c r="B3530" s="75">
        <v>434552.59452088876</v>
      </c>
      <c r="C3530" s="76">
        <v>33.178994365129192</v>
      </c>
      <c r="D3530" s="76">
        <v>31.742859105270639</v>
      </c>
      <c r="E3530" s="76">
        <v>692.99480873044968</v>
      </c>
      <c r="F3530" s="76">
        <v>45.375212998437128</v>
      </c>
      <c r="G3530" s="77">
        <v>2</v>
      </c>
      <c r="H3530" s="80">
        <f t="shared" si="220"/>
        <v>33.178994365129192</v>
      </c>
      <c r="I3530" s="80">
        <f t="shared" si="221"/>
        <v>1000</v>
      </c>
      <c r="K3530" s="80">
        <f t="shared" si="222"/>
        <v>0</v>
      </c>
      <c r="L3530" s="80" t="str">
        <f t="shared" si="223"/>
        <v/>
      </c>
    </row>
    <row r="3531" spans="1:12" x14ac:dyDescent="0.8">
      <c r="A3531" s="74">
        <v>3530</v>
      </c>
      <c r="B3531" s="75">
        <v>-76748.415951189352</v>
      </c>
      <c r="C3531" s="76">
        <v>29.092885934885551</v>
      </c>
      <c r="D3531" s="76">
        <v>28.352330383278819</v>
      </c>
      <c r="E3531" s="76">
        <v>597.40253391925057</v>
      </c>
      <c r="F3531" s="76">
        <v>36.26375076306244</v>
      </c>
      <c r="G3531" s="77">
        <v>3</v>
      </c>
      <c r="H3531" s="80">
        <f t="shared" si="220"/>
        <v>36.26375076306244</v>
      </c>
      <c r="I3531" s="80">
        <f t="shared" si="221"/>
        <v>597.40253391925057</v>
      </c>
      <c r="K3531" s="80">
        <f t="shared" si="222"/>
        <v>597.40253391925057</v>
      </c>
      <c r="L3531" s="80">
        <f t="shared" si="223"/>
        <v>597.40253391925057</v>
      </c>
    </row>
    <row r="3532" spans="1:12" x14ac:dyDescent="0.8">
      <c r="A3532" s="74">
        <v>3531</v>
      </c>
      <c r="B3532" s="75">
        <v>538350.35893421504</v>
      </c>
      <c r="C3532" s="76">
        <v>34.198938298156705</v>
      </c>
      <c r="D3532" s="76">
        <v>25.581087279167555</v>
      </c>
      <c r="E3532" s="76">
        <v>487.80696078397574</v>
      </c>
      <c r="F3532" s="76">
        <v>38.608365940019844</v>
      </c>
      <c r="G3532" s="77">
        <v>1</v>
      </c>
      <c r="H3532" s="80">
        <f t="shared" si="220"/>
        <v>25.581087279167555</v>
      </c>
      <c r="I3532" s="80">
        <f t="shared" si="221"/>
        <v>1000</v>
      </c>
      <c r="K3532" s="80">
        <f t="shared" si="222"/>
        <v>0</v>
      </c>
      <c r="L3532" s="80" t="str">
        <f t="shared" si="223"/>
        <v/>
      </c>
    </row>
    <row r="3533" spans="1:12" x14ac:dyDescent="0.8">
      <c r="A3533" s="74">
        <v>3532</v>
      </c>
      <c r="B3533" s="75">
        <v>-123912.87360925646</v>
      </c>
      <c r="C3533" s="76">
        <v>40.421754129971625</v>
      </c>
      <c r="D3533" s="76">
        <v>28.747362462285921</v>
      </c>
      <c r="E3533" s="76">
        <v>494.10139580492313</v>
      </c>
      <c r="F3533" s="76">
        <v>35.080197910549423</v>
      </c>
      <c r="G3533" s="77">
        <v>3</v>
      </c>
      <c r="H3533" s="80">
        <f t="shared" si="220"/>
        <v>35.080197910549423</v>
      </c>
      <c r="I3533" s="80">
        <f t="shared" si="221"/>
        <v>494.10139580492313</v>
      </c>
      <c r="K3533" s="80">
        <f t="shared" si="222"/>
        <v>494.10139580492313</v>
      </c>
      <c r="L3533" s="80">
        <f t="shared" si="223"/>
        <v>494.10139580492313</v>
      </c>
    </row>
    <row r="3534" spans="1:12" x14ac:dyDescent="0.8">
      <c r="A3534" s="74">
        <v>3533</v>
      </c>
      <c r="B3534" s="75">
        <v>660474.170100366</v>
      </c>
      <c r="C3534" s="76">
        <v>23.871436862185742</v>
      </c>
      <c r="D3534" s="76">
        <v>25.374071878368788</v>
      </c>
      <c r="E3534" s="76">
        <v>756.87829537161156</v>
      </c>
      <c r="F3534" s="76">
        <v>49.776707849097285</v>
      </c>
      <c r="G3534" s="77">
        <v>2</v>
      </c>
      <c r="H3534" s="80">
        <f t="shared" si="220"/>
        <v>23.871436862185742</v>
      </c>
      <c r="I3534" s="80">
        <f t="shared" si="221"/>
        <v>1000</v>
      </c>
      <c r="K3534" s="80">
        <f t="shared" si="222"/>
        <v>0</v>
      </c>
      <c r="L3534" s="80" t="str">
        <f t="shared" si="223"/>
        <v/>
      </c>
    </row>
    <row r="3535" spans="1:12" x14ac:dyDescent="0.8">
      <c r="A3535" s="74">
        <v>3534</v>
      </c>
      <c r="B3535" s="75">
        <v>381694.37105935067</v>
      </c>
      <c r="C3535" s="76">
        <v>28.954624577512419</v>
      </c>
      <c r="D3535" s="76">
        <v>31.868228807023648</v>
      </c>
      <c r="E3535" s="76">
        <v>471.88454403033819</v>
      </c>
      <c r="F3535" s="76">
        <v>40.600189194437569</v>
      </c>
      <c r="G3535" s="77">
        <v>1</v>
      </c>
      <c r="H3535" s="80">
        <f t="shared" si="220"/>
        <v>31.868228807023648</v>
      </c>
      <c r="I3535" s="80">
        <f t="shared" si="221"/>
        <v>1000</v>
      </c>
      <c r="K3535" s="80">
        <f t="shared" si="222"/>
        <v>0</v>
      </c>
      <c r="L3535" s="80" t="str">
        <f t="shared" si="223"/>
        <v/>
      </c>
    </row>
    <row r="3536" spans="1:12" x14ac:dyDescent="0.8">
      <c r="A3536" s="74">
        <v>3535</v>
      </c>
      <c r="B3536" s="75">
        <v>199381.39684938267</v>
      </c>
      <c r="C3536" s="76">
        <v>37.788943710904817</v>
      </c>
      <c r="D3536" s="76">
        <v>29.539689050348901</v>
      </c>
      <c r="E3536" s="76">
        <v>433.54120109726659</v>
      </c>
      <c r="F3536" s="76">
        <v>49.878894194678892</v>
      </c>
      <c r="G3536" s="77">
        <v>2</v>
      </c>
      <c r="H3536" s="80">
        <f t="shared" si="220"/>
        <v>37.788943710904817</v>
      </c>
      <c r="I3536" s="80">
        <f t="shared" si="221"/>
        <v>1000</v>
      </c>
      <c r="K3536" s="80">
        <f t="shared" si="222"/>
        <v>0</v>
      </c>
      <c r="L3536" s="80" t="str">
        <f t="shared" si="223"/>
        <v/>
      </c>
    </row>
    <row r="3537" spans="1:12" x14ac:dyDescent="0.8">
      <c r="A3537" s="74">
        <v>3536</v>
      </c>
      <c r="B3537" s="75">
        <v>152088.28035565373</v>
      </c>
      <c r="C3537" s="76">
        <v>40.574133928043608</v>
      </c>
      <c r="D3537" s="76">
        <v>31.750098209409103</v>
      </c>
      <c r="E3537" s="76">
        <v>453.19126814702446</v>
      </c>
      <c r="F3537" s="76">
        <v>39.784519347042888</v>
      </c>
      <c r="G3537" s="77">
        <v>2</v>
      </c>
      <c r="H3537" s="80">
        <f t="shared" si="220"/>
        <v>40.574133928043608</v>
      </c>
      <c r="I3537" s="80">
        <f t="shared" si="221"/>
        <v>1000</v>
      </c>
      <c r="K3537" s="80">
        <f t="shared" si="222"/>
        <v>0</v>
      </c>
      <c r="L3537" s="80" t="str">
        <f t="shared" si="223"/>
        <v/>
      </c>
    </row>
    <row r="3538" spans="1:12" x14ac:dyDescent="0.8">
      <c r="A3538" s="74">
        <v>3537</v>
      </c>
      <c r="B3538" s="75">
        <v>112703.67790032923</v>
      </c>
      <c r="C3538" s="76">
        <v>41.41781420666554</v>
      </c>
      <c r="D3538" s="76">
        <v>30.594713732131645</v>
      </c>
      <c r="E3538" s="76">
        <v>645.47390594944363</v>
      </c>
      <c r="F3538" s="76">
        <v>48.244753546349948</v>
      </c>
      <c r="G3538" s="77">
        <v>2</v>
      </c>
      <c r="H3538" s="80">
        <f t="shared" si="220"/>
        <v>41.41781420666554</v>
      </c>
      <c r="I3538" s="80">
        <f t="shared" si="221"/>
        <v>1000</v>
      </c>
      <c r="K3538" s="80">
        <f t="shared" si="222"/>
        <v>0</v>
      </c>
      <c r="L3538" s="80" t="str">
        <f t="shared" si="223"/>
        <v/>
      </c>
    </row>
    <row r="3539" spans="1:12" x14ac:dyDescent="0.8">
      <c r="A3539" s="74">
        <v>3538</v>
      </c>
      <c r="B3539" s="75">
        <v>252542.77772437641</v>
      </c>
      <c r="C3539" s="76">
        <v>37.040925349486798</v>
      </c>
      <c r="D3539" s="76">
        <v>29.125174915187749</v>
      </c>
      <c r="E3539" s="76">
        <v>544.51181398797485</v>
      </c>
      <c r="F3539" s="76">
        <v>36.121329219335749</v>
      </c>
      <c r="G3539" s="77">
        <v>2</v>
      </c>
      <c r="H3539" s="80">
        <f t="shared" si="220"/>
        <v>37.040925349486798</v>
      </c>
      <c r="I3539" s="80">
        <f t="shared" si="221"/>
        <v>1000</v>
      </c>
      <c r="K3539" s="80">
        <f t="shared" si="222"/>
        <v>0</v>
      </c>
      <c r="L3539" s="80" t="str">
        <f t="shared" si="223"/>
        <v/>
      </c>
    </row>
    <row r="3540" spans="1:12" x14ac:dyDescent="0.8">
      <c r="A3540" s="74">
        <v>3539</v>
      </c>
      <c r="B3540" s="75">
        <v>424555.54587797867</v>
      </c>
      <c r="C3540" s="76">
        <v>41.214206922200617</v>
      </c>
      <c r="D3540" s="76">
        <v>32.174262760726229</v>
      </c>
      <c r="E3540" s="76">
        <v>638.04162746472912</v>
      </c>
      <c r="F3540" s="76">
        <v>36.09955622437365</v>
      </c>
      <c r="G3540" s="77">
        <v>1</v>
      </c>
      <c r="H3540" s="80">
        <f t="shared" si="220"/>
        <v>32.174262760726229</v>
      </c>
      <c r="I3540" s="80">
        <f t="shared" si="221"/>
        <v>1000</v>
      </c>
      <c r="K3540" s="80">
        <f t="shared" si="222"/>
        <v>0</v>
      </c>
      <c r="L3540" s="80" t="str">
        <f t="shared" si="223"/>
        <v/>
      </c>
    </row>
    <row r="3541" spans="1:12" x14ac:dyDescent="0.8">
      <c r="A3541" s="74">
        <v>3540</v>
      </c>
      <c r="B3541" s="75">
        <v>244938.32916978467</v>
      </c>
      <c r="C3541" s="76">
        <v>37.066796545364383</v>
      </c>
      <c r="D3541" s="76">
        <v>27.352687027648273</v>
      </c>
      <c r="E3541" s="76">
        <v>658.76058213434192</v>
      </c>
      <c r="F3541" s="76">
        <v>51.506263483948686</v>
      </c>
      <c r="G3541" s="77">
        <v>2</v>
      </c>
      <c r="H3541" s="80">
        <f t="shared" si="220"/>
        <v>37.066796545364383</v>
      </c>
      <c r="I3541" s="80">
        <f t="shared" si="221"/>
        <v>1000</v>
      </c>
      <c r="K3541" s="80">
        <f t="shared" si="222"/>
        <v>0</v>
      </c>
      <c r="L3541" s="80" t="str">
        <f t="shared" si="223"/>
        <v/>
      </c>
    </row>
    <row r="3542" spans="1:12" x14ac:dyDescent="0.8">
      <c r="A3542" s="74">
        <v>3541</v>
      </c>
      <c r="B3542" s="75">
        <v>483550.45277406671</v>
      </c>
      <c r="C3542" s="76">
        <v>26.910928106731408</v>
      </c>
      <c r="D3542" s="76">
        <v>27.773243104872702</v>
      </c>
      <c r="E3542" s="76">
        <v>490.60731945598639</v>
      </c>
      <c r="F3542" s="76">
        <v>30.357917272711425</v>
      </c>
      <c r="G3542" s="77">
        <v>2</v>
      </c>
      <c r="H3542" s="80">
        <f t="shared" si="220"/>
        <v>26.910928106731408</v>
      </c>
      <c r="I3542" s="80">
        <f t="shared" si="221"/>
        <v>1000</v>
      </c>
      <c r="K3542" s="80">
        <f t="shared" si="222"/>
        <v>0</v>
      </c>
      <c r="L3542" s="80" t="str">
        <f t="shared" si="223"/>
        <v/>
      </c>
    </row>
    <row r="3543" spans="1:12" x14ac:dyDescent="0.8">
      <c r="A3543" s="74">
        <v>3542</v>
      </c>
      <c r="B3543" s="75">
        <v>335584.4405729291</v>
      </c>
      <c r="C3543" s="76">
        <v>32.678026533363585</v>
      </c>
      <c r="D3543" s="76">
        <v>30.820267518930059</v>
      </c>
      <c r="E3543" s="76">
        <v>657.5093702740736</v>
      </c>
      <c r="F3543" s="76">
        <v>42.886664756932802</v>
      </c>
      <c r="G3543" s="77">
        <v>2</v>
      </c>
      <c r="H3543" s="80">
        <f t="shared" si="220"/>
        <v>32.678026533363585</v>
      </c>
      <c r="I3543" s="80">
        <f t="shared" si="221"/>
        <v>1000</v>
      </c>
      <c r="K3543" s="80">
        <f t="shared" si="222"/>
        <v>0</v>
      </c>
      <c r="L3543" s="80" t="str">
        <f t="shared" si="223"/>
        <v/>
      </c>
    </row>
    <row r="3544" spans="1:12" x14ac:dyDescent="0.8">
      <c r="A3544" s="74">
        <v>3543</v>
      </c>
      <c r="B3544" s="75">
        <v>-59870.455956021091</v>
      </c>
      <c r="C3544" s="76">
        <v>32.86089644542195</v>
      </c>
      <c r="D3544" s="76">
        <v>24.878828730956585</v>
      </c>
      <c r="E3544" s="76">
        <v>530.08611777095916</v>
      </c>
      <c r="F3544" s="76">
        <v>33.113329337569404</v>
      </c>
      <c r="G3544" s="77">
        <v>3</v>
      </c>
      <c r="H3544" s="80">
        <f t="shared" si="220"/>
        <v>33.113329337569404</v>
      </c>
      <c r="I3544" s="80">
        <f t="shared" si="221"/>
        <v>530.08611777095916</v>
      </c>
      <c r="K3544" s="80">
        <f t="shared" si="222"/>
        <v>530.08611777095916</v>
      </c>
      <c r="L3544" s="80">
        <f t="shared" si="223"/>
        <v>530.08611777095916</v>
      </c>
    </row>
    <row r="3545" spans="1:12" x14ac:dyDescent="0.8">
      <c r="A3545" s="74">
        <v>3544</v>
      </c>
      <c r="B3545" s="75">
        <v>598063.98962446768</v>
      </c>
      <c r="C3545" s="76">
        <v>28.102783318067111</v>
      </c>
      <c r="D3545" s="76">
        <v>23.93694665148837</v>
      </c>
      <c r="E3545" s="76">
        <v>593.44416985000225</v>
      </c>
      <c r="F3545" s="76">
        <v>42.569088164956312</v>
      </c>
      <c r="G3545" s="77">
        <v>2</v>
      </c>
      <c r="H3545" s="80">
        <f t="shared" si="220"/>
        <v>28.102783318067111</v>
      </c>
      <c r="I3545" s="80">
        <f t="shared" si="221"/>
        <v>1000</v>
      </c>
      <c r="K3545" s="80">
        <f t="shared" si="222"/>
        <v>0</v>
      </c>
      <c r="L3545" s="80" t="str">
        <f t="shared" si="223"/>
        <v/>
      </c>
    </row>
    <row r="3546" spans="1:12" x14ac:dyDescent="0.8">
      <c r="A3546" s="74">
        <v>3545</v>
      </c>
      <c r="B3546" s="75">
        <v>77112.308420630172</v>
      </c>
      <c r="C3546" s="76">
        <v>39.472424435992529</v>
      </c>
      <c r="D3546" s="76">
        <v>29.177695685019849</v>
      </c>
      <c r="E3546" s="76">
        <v>557.28280620461783</v>
      </c>
      <c r="F3546" s="76">
        <v>49.24089923836307</v>
      </c>
      <c r="G3546" s="77">
        <v>2</v>
      </c>
      <c r="H3546" s="80">
        <f t="shared" si="220"/>
        <v>39.472424435992529</v>
      </c>
      <c r="I3546" s="80">
        <f t="shared" si="221"/>
        <v>1000</v>
      </c>
      <c r="K3546" s="80">
        <f t="shared" si="222"/>
        <v>0</v>
      </c>
      <c r="L3546" s="80" t="str">
        <f t="shared" si="223"/>
        <v/>
      </c>
    </row>
    <row r="3547" spans="1:12" x14ac:dyDescent="0.8">
      <c r="A3547" s="74">
        <v>3546</v>
      </c>
      <c r="B3547" s="75">
        <v>453305.06173063931</v>
      </c>
      <c r="C3547" s="76">
        <v>34.169385291749812</v>
      </c>
      <c r="D3547" s="76">
        <v>31.329198528694505</v>
      </c>
      <c r="E3547" s="76">
        <v>545.29841480186781</v>
      </c>
      <c r="F3547" s="76">
        <v>39.183910330688704</v>
      </c>
      <c r="G3547" s="77">
        <v>2</v>
      </c>
      <c r="H3547" s="80">
        <f t="shared" si="220"/>
        <v>34.169385291749812</v>
      </c>
      <c r="I3547" s="80">
        <f t="shared" si="221"/>
        <v>1000</v>
      </c>
      <c r="K3547" s="80">
        <f t="shared" si="222"/>
        <v>0</v>
      </c>
      <c r="L3547" s="80" t="str">
        <f t="shared" si="223"/>
        <v/>
      </c>
    </row>
    <row r="3548" spans="1:12" x14ac:dyDescent="0.8">
      <c r="A3548" s="74">
        <v>3547</v>
      </c>
      <c r="B3548" s="75">
        <v>677920.97829985991</v>
      </c>
      <c r="C3548" s="76">
        <v>26.169068256049705</v>
      </c>
      <c r="D3548" s="76">
        <v>30.260541315950618</v>
      </c>
      <c r="E3548" s="76">
        <v>594.04068776446968</v>
      </c>
      <c r="F3548" s="76">
        <v>35.243091574803586</v>
      </c>
      <c r="G3548" s="77">
        <v>2</v>
      </c>
      <c r="H3548" s="80">
        <f t="shared" si="220"/>
        <v>26.169068256049705</v>
      </c>
      <c r="I3548" s="80">
        <f t="shared" si="221"/>
        <v>1000</v>
      </c>
      <c r="K3548" s="80">
        <f t="shared" si="222"/>
        <v>0</v>
      </c>
      <c r="L3548" s="80" t="str">
        <f t="shared" si="223"/>
        <v/>
      </c>
    </row>
    <row r="3549" spans="1:12" x14ac:dyDescent="0.8">
      <c r="A3549" s="74">
        <v>3548</v>
      </c>
      <c r="B3549" s="75">
        <v>503445.48159440304</v>
      </c>
      <c r="C3549" s="76">
        <v>27.123564136044241</v>
      </c>
      <c r="D3549" s="76">
        <v>30.503310879191897</v>
      </c>
      <c r="E3549" s="76">
        <v>712.55257163600913</v>
      </c>
      <c r="F3549" s="76">
        <v>41.149044395377288</v>
      </c>
      <c r="G3549" s="77">
        <v>1</v>
      </c>
      <c r="H3549" s="80">
        <f t="shared" si="220"/>
        <v>30.503310879191897</v>
      </c>
      <c r="I3549" s="80">
        <f t="shared" si="221"/>
        <v>1000</v>
      </c>
      <c r="K3549" s="80">
        <f t="shared" si="222"/>
        <v>0</v>
      </c>
      <c r="L3549" s="80" t="str">
        <f t="shared" si="223"/>
        <v/>
      </c>
    </row>
    <row r="3550" spans="1:12" x14ac:dyDescent="0.8">
      <c r="A3550" s="74">
        <v>3549</v>
      </c>
      <c r="B3550" s="75">
        <v>748291.56730408384</v>
      </c>
      <c r="C3550" s="76">
        <v>33.497362864120674</v>
      </c>
      <c r="D3550" s="76">
        <v>23.992909197431221</v>
      </c>
      <c r="E3550" s="76">
        <v>503.88420178287777</v>
      </c>
      <c r="F3550" s="76">
        <v>39.057698883015625</v>
      </c>
      <c r="G3550" s="77">
        <v>1</v>
      </c>
      <c r="H3550" s="80">
        <f t="shared" si="220"/>
        <v>23.992909197431221</v>
      </c>
      <c r="I3550" s="80">
        <f t="shared" si="221"/>
        <v>1000</v>
      </c>
      <c r="K3550" s="80">
        <f t="shared" si="222"/>
        <v>0</v>
      </c>
      <c r="L3550" s="80" t="str">
        <f t="shared" si="223"/>
        <v/>
      </c>
    </row>
    <row r="3551" spans="1:12" x14ac:dyDescent="0.8">
      <c r="A3551" s="74">
        <v>3550</v>
      </c>
      <c r="B3551" s="75">
        <v>-278431.88982581277</v>
      </c>
      <c r="C3551" s="76">
        <v>28.679430015107705</v>
      </c>
      <c r="D3551" s="76">
        <v>31.001728175654389</v>
      </c>
      <c r="E3551" s="76">
        <v>476.15756122214498</v>
      </c>
      <c r="F3551" s="76">
        <v>49.454215426952047</v>
      </c>
      <c r="G3551" s="77">
        <v>3</v>
      </c>
      <c r="H3551" s="80">
        <f t="shared" si="220"/>
        <v>49.454215426952047</v>
      </c>
      <c r="I3551" s="80">
        <f t="shared" si="221"/>
        <v>476.15756122214498</v>
      </c>
      <c r="K3551" s="80">
        <f t="shared" si="222"/>
        <v>476.15756122214498</v>
      </c>
      <c r="L3551" s="80">
        <f t="shared" si="223"/>
        <v>476.15756122214498</v>
      </c>
    </row>
    <row r="3552" spans="1:12" x14ac:dyDescent="0.8">
      <c r="A3552" s="74">
        <v>3551</v>
      </c>
      <c r="B3552" s="75">
        <v>583756.95017928816</v>
      </c>
      <c r="C3552" s="76">
        <v>27.627409650706529</v>
      </c>
      <c r="D3552" s="76">
        <v>32.010347343422595</v>
      </c>
      <c r="E3552" s="76">
        <v>717.31865308282408</v>
      </c>
      <c r="F3552" s="76">
        <v>32.572628020979415</v>
      </c>
      <c r="G3552" s="77">
        <v>2</v>
      </c>
      <c r="H3552" s="80">
        <f t="shared" si="220"/>
        <v>27.627409650706529</v>
      </c>
      <c r="I3552" s="80">
        <f t="shared" si="221"/>
        <v>1000</v>
      </c>
      <c r="K3552" s="80">
        <f t="shared" si="222"/>
        <v>0</v>
      </c>
      <c r="L3552" s="80" t="str">
        <f t="shared" si="223"/>
        <v/>
      </c>
    </row>
    <row r="3553" spans="1:12" x14ac:dyDescent="0.8">
      <c r="A3553" s="74">
        <v>3552</v>
      </c>
      <c r="B3553" s="75">
        <v>357298.50294855889</v>
      </c>
      <c r="C3553" s="76">
        <v>32.706793968068546</v>
      </c>
      <c r="D3553" s="76">
        <v>24.36926982724173</v>
      </c>
      <c r="E3553" s="76">
        <v>424.65618088057352</v>
      </c>
      <c r="F3553" s="76">
        <v>37.241536685394074</v>
      </c>
      <c r="G3553" s="77">
        <v>2</v>
      </c>
      <c r="H3553" s="80">
        <f t="shared" si="220"/>
        <v>32.706793968068546</v>
      </c>
      <c r="I3553" s="80">
        <f t="shared" si="221"/>
        <v>1000</v>
      </c>
      <c r="K3553" s="80">
        <f t="shared" si="222"/>
        <v>0</v>
      </c>
      <c r="L3553" s="80" t="str">
        <f t="shared" si="223"/>
        <v/>
      </c>
    </row>
    <row r="3554" spans="1:12" x14ac:dyDescent="0.8">
      <c r="A3554" s="74">
        <v>3553</v>
      </c>
      <c r="B3554" s="75">
        <v>187028.029424662</v>
      </c>
      <c r="C3554" s="76">
        <v>37.776106264518539</v>
      </c>
      <c r="D3554" s="76">
        <v>28.367961744444063</v>
      </c>
      <c r="E3554" s="76">
        <v>523.10448954889227</v>
      </c>
      <c r="F3554" s="76">
        <v>52.745243659632933</v>
      </c>
      <c r="G3554" s="77">
        <v>2</v>
      </c>
      <c r="H3554" s="80">
        <f t="shared" si="220"/>
        <v>37.776106264518539</v>
      </c>
      <c r="I3554" s="80">
        <f t="shared" si="221"/>
        <v>1000</v>
      </c>
      <c r="K3554" s="80">
        <f t="shared" si="222"/>
        <v>0</v>
      </c>
      <c r="L3554" s="80" t="str">
        <f t="shared" si="223"/>
        <v/>
      </c>
    </row>
    <row r="3555" spans="1:12" x14ac:dyDescent="0.8">
      <c r="A3555" s="74">
        <v>3554</v>
      </c>
      <c r="B3555" s="75">
        <v>363512.25993178738</v>
      </c>
      <c r="C3555" s="76">
        <v>37.02685649504852</v>
      </c>
      <c r="D3555" s="76">
        <v>23.579354757703157</v>
      </c>
      <c r="E3555" s="76">
        <v>642.91622499323375</v>
      </c>
      <c r="F3555" s="76">
        <v>36.665464005268362</v>
      </c>
      <c r="G3555" s="77">
        <v>2</v>
      </c>
      <c r="H3555" s="80">
        <f t="shared" si="220"/>
        <v>37.02685649504852</v>
      </c>
      <c r="I3555" s="80">
        <f t="shared" si="221"/>
        <v>1000</v>
      </c>
      <c r="K3555" s="80">
        <f t="shared" si="222"/>
        <v>0</v>
      </c>
      <c r="L3555" s="80" t="str">
        <f t="shared" si="223"/>
        <v/>
      </c>
    </row>
    <row r="3556" spans="1:12" x14ac:dyDescent="0.8">
      <c r="A3556" s="74">
        <v>3555</v>
      </c>
      <c r="B3556" s="75">
        <v>439405.65262407647</v>
      </c>
      <c r="C3556" s="76">
        <v>33.972164504555082</v>
      </c>
      <c r="D3556" s="76">
        <v>33.663963327863719</v>
      </c>
      <c r="E3556" s="76">
        <v>641.3946087517005</v>
      </c>
      <c r="F3556" s="76">
        <v>34.10870425899229</v>
      </c>
      <c r="G3556" s="77">
        <v>2</v>
      </c>
      <c r="H3556" s="80">
        <f t="shared" si="220"/>
        <v>33.972164504555082</v>
      </c>
      <c r="I3556" s="80">
        <f t="shared" si="221"/>
        <v>1000</v>
      </c>
      <c r="K3556" s="80">
        <f t="shared" si="222"/>
        <v>0</v>
      </c>
      <c r="L3556" s="80" t="str">
        <f t="shared" si="223"/>
        <v/>
      </c>
    </row>
    <row r="3557" spans="1:12" x14ac:dyDescent="0.8">
      <c r="A3557" s="74">
        <v>3556</v>
      </c>
      <c r="B3557" s="75">
        <v>91200.505724017741</v>
      </c>
      <c r="C3557" s="76">
        <v>42.492743205795833</v>
      </c>
      <c r="D3557" s="76">
        <v>28.88142579208106</v>
      </c>
      <c r="E3557" s="76">
        <v>663.26044673695083</v>
      </c>
      <c r="F3557" s="76">
        <v>37.027212095391342</v>
      </c>
      <c r="G3557" s="77">
        <v>2</v>
      </c>
      <c r="H3557" s="80">
        <f t="shared" si="220"/>
        <v>42.492743205795833</v>
      </c>
      <c r="I3557" s="80">
        <f t="shared" si="221"/>
        <v>1000</v>
      </c>
      <c r="K3557" s="80">
        <f t="shared" si="222"/>
        <v>0</v>
      </c>
      <c r="L3557" s="80" t="str">
        <f t="shared" si="223"/>
        <v/>
      </c>
    </row>
    <row r="3558" spans="1:12" x14ac:dyDescent="0.8">
      <c r="A3558" s="74">
        <v>3557</v>
      </c>
      <c r="B3558" s="75">
        <v>69240.848213882651</v>
      </c>
      <c r="C3558" s="76">
        <v>41.417862440579867</v>
      </c>
      <c r="D3558" s="76">
        <v>27.527362627438098</v>
      </c>
      <c r="E3558" s="76">
        <v>625.29265952507785</v>
      </c>
      <c r="F3558" s="76">
        <v>50.081890712688875</v>
      </c>
      <c r="G3558" s="77">
        <v>2</v>
      </c>
      <c r="H3558" s="80">
        <f t="shared" si="220"/>
        <v>41.417862440579867</v>
      </c>
      <c r="I3558" s="80">
        <f t="shared" si="221"/>
        <v>1000</v>
      </c>
      <c r="K3558" s="80">
        <f t="shared" si="222"/>
        <v>0</v>
      </c>
      <c r="L3558" s="80" t="str">
        <f t="shared" si="223"/>
        <v/>
      </c>
    </row>
    <row r="3559" spans="1:12" x14ac:dyDescent="0.8">
      <c r="A3559" s="74">
        <v>3558</v>
      </c>
      <c r="B3559" s="75">
        <v>-49470.95268111839</v>
      </c>
      <c r="C3559" s="76">
        <v>30.632668809986697</v>
      </c>
      <c r="D3559" s="76">
        <v>29.123404898677254</v>
      </c>
      <c r="E3559" s="76">
        <v>692.12280558583132</v>
      </c>
      <c r="F3559" s="76">
        <v>39.642049460965154</v>
      </c>
      <c r="G3559" s="77">
        <v>3</v>
      </c>
      <c r="H3559" s="80">
        <f t="shared" si="220"/>
        <v>39.642049460965154</v>
      </c>
      <c r="I3559" s="80">
        <f t="shared" si="221"/>
        <v>692.12280558583132</v>
      </c>
      <c r="K3559" s="80">
        <f t="shared" si="222"/>
        <v>692.12280558583132</v>
      </c>
      <c r="L3559" s="80">
        <f t="shared" si="223"/>
        <v>692.12280558583132</v>
      </c>
    </row>
    <row r="3560" spans="1:12" x14ac:dyDescent="0.8">
      <c r="A3560" s="74">
        <v>3559</v>
      </c>
      <c r="B3560" s="75">
        <v>336067.818707895</v>
      </c>
      <c r="C3560" s="76">
        <v>36.118872872512981</v>
      </c>
      <c r="D3560" s="76">
        <v>34.449992336630658</v>
      </c>
      <c r="E3560" s="76">
        <v>526.38691909752981</v>
      </c>
      <c r="F3560" s="76">
        <v>42.081546262168317</v>
      </c>
      <c r="G3560" s="77">
        <v>1</v>
      </c>
      <c r="H3560" s="80">
        <f t="shared" si="220"/>
        <v>34.449992336630658</v>
      </c>
      <c r="I3560" s="80">
        <f t="shared" si="221"/>
        <v>1000</v>
      </c>
      <c r="K3560" s="80">
        <f t="shared" si="222"/>
        <v>0</v>
      </c>
      <c r="L3560" s="80" t="str">
        <f t="shared" si="223"/>
        <v/>
      </c>
    </row>
    <row r="3561" spans="1:12" x14ac:dyDescent="0.8">
      <c r="A3561" s="74">
        <v>3560</v>
      </c>
      <c r="B3561" s="75">
        <v>833206.63246791298</v>
      </c>
      <c r="C3561" s="76">
        <v>39.941980754541113</v>
      </c>
      <c r="D3561" s="76">
        <v>27.230156381873002</v>
      </c>
      <c r="E3561" s="76">
        <v>465.08895748748091</v>
      </c>
      <c r="F3561" s="76">
        <v>40.701182046030766</v>
      </c>
      <c r="G3561" s="77">
        <v>1</v>
      </c>
      <c r="H3561" s="80">
        <f t="shared" si="220"/>
        <v>27.230156381873002</v>
      </c>
      <c r="I3561" s="80">
        <f t="shared" si="221"/>
        <v>1000</v>
      </c>
      <c r="K3561" s="80">
        <f t="shared" si="222"/>
        <v>0</v>
      </c>
      <c r="L3561" s="80" t="str">
        <f t="shared" si="223"/>
        <v/>
      </c>
    </row>
    <row r="3562" spans="1:12" x14ac:dyDescent="0.8">
      <c r="A3562" s="74">
        <v>3561</v>
      </c>
      <c r="B3562" s="75">
        <v>845612.18554138439</v>
      </c>
      <c r="C3562" s="76">
        <v>32.415285904144199</v>
      </c>
      <c r="D3562" s="76">
        <v>22.788360504464183</v>
      </c>
      <c r="E3562" s="76">
        <v>531.10412898331469</v>
      </c>
      <c r="F3562" s="76">
        <v>46.04790053467525</v>
      </c>
      <c r="G3562" s="77">
        <v>1</v>
      </c>
      <c r="H3562" s="80">
        <f t="shared" si="220"/>
        <v>22.788360504464183</v>
      </c>
      <c r="I3562" s="80">
        <f t="shared" si="221"/>
        <v>1000</v>
      </c>
      <c r="K3562" s="80">
        <f t="shared" si="222"/>
        <v>0</v>
      </c>
      <c r="L3562" s="80" t="str">
        <f t="shared" si="223"/>
        <v/>
      </c>
    </row>
    <row r="3563" spans="1:12" x14ac:dyDescent="0.8">
      <c r="A3563" s="74">
        <v>3562</v>
      </c>
      <c r="B3563" s="75">
        <v>112194.08980459929</v>
      </c>
      <c r="C3563" s="76">
        <v>44.184443622315172</v>
      </c>
      <c r="D3563" s="76">
        <v>25.750774174511225</v>
      </c>
      <c r="E3563" s="76">
        <v>539.4858314084106</v>
      </c>
      <c r="F3563" s="76">
        <v>48.844631924740312</v>
      </c>
      <c r="G3563" s="77">
        <v>2</v>
      </c>
      <c r="H3563" s="80">
        <f t="shared" si="220"/>
        <v>44.184443622315172</v>
      </c>
      <c r="I3563" s="80">
        <f t="shared" si="221"/>
        <v>1000</v>
      </c>
      <c r="K3563" s="80">
        <f t="shared" si="222"/>
        <v>0</v>
      </c>
      <c r="L3563" s="80" t="str">
        <f t="shared" si="223"/>
        <v/>
      </c>
    </row>
    <row r="3564" spans="1:12" x14ac:dyDescent="0.8">
      <c r="A3564" s="74">
        <v>3563</v>
      </c>
      <c r="B3564" s="75">
        <v>169617.16960715689</v>
      </c>
      <c r="C3564" s="76">
        <v>37.077597711199715</v>
      </c>
      <c r="D3564" s="76">
        <v>28.477718910245009</v>
      </c>
      <c r="E3564" s="76">
        <v>454.0363037087435</v>
      </c>
      <c r="F3564" s="76">
        <v>32.937427110921405</v>
      </c>
      <c r="G3564" s="77">
        <v>2</v>
      </c>
      <c r="H3564" s="80">
        <f t="shared" si="220"/>
        <v>37.077597711199715</v>
      </c>
      <c r="I3564" s="80">
        <f t="shared" si="221"/>
        <v>1000</v>
      </c>
      <c r="K3564" s="80">
        <f t="shared" si="222"/>
        <v>0</v>
      </c>
      <c r="L3564" s="80" t="str">
        <f t="shared" si="223"/>
        <v/>
      </c>
    </row>
    <row r="3565" spans="1:12" x14ac:dyDescent="0.8">
      <c r="A3565" s="74">
        <v>3564</v>
      </c>
      <c r="B3565" s="75">
        <v>286076.70448610955</v>
      </c>
      <c r="C3565" s="76">
        <v>39.583005963484617</v>
      </c>
      <c r="D3565" s="76">
        <v>30.624480799572279</v>
      </c>
      <c r="E3565" s="76">
        <v>474.51609979086709</v>
      </c>
      <c r="F3565" s="76">
        <v>34.900283192320522</v>
      </c>
      <c r="G3565" s="77">
        <v>2</v>
      </c>
      <c r="H3565" s="80">
        <f t="shared" si="220"/>
        <v>39.583005963484617</v>
      </c>
      <c r="I3565" s="80">
        <f t="shared" si="221"/>
        <v>1000</v>
      </c>
      <c r="K3565" s="80">
        <f t="shared" si="222"/>
        <v>0</v>
      </c>
      <c r="L3565" s="80" t="str">
        <f t="shared" si="223"/>
        <v/>
      </c>
    </row>
    <row r="3566" spans="1:12" x14ac:dyDescent="0.8">
      <c r="A3566" s="74">
        <v>3565</v>
      </c>
      <c r="B3566" s="75">
        <v>644818.03177194018</v>
      </c>
      <c r="C3566" s="76">
        <v>28.381660009380585</v>
      </c>
      <c r="D3566" s="76">
        <v>22.172222732644219</v>
      </c>
      <c r="E3566" s="76">
        <v>655.28066008853762</v>
      </c>
      <c r="F3566" s="76">
        <v>39.979685166796919</v>
      </c>
      <c r="G3566" s="77">
        <v>2</v>
      </c>
      <c r="H3566" s="80">
        <f t="shared" si="220"/>
        <v>28.381660009380585</v>
      </c>
      <c r="I3566" s="80">
        <f t="shared" si="221"/>
        <v>1000</v>
      </c>
      <c r="K3566" s="80">
        <f t="shared" si="222"/>
        <v>0</v>
      </c>
      <c r="L3566" s="80" t="str">
        <f t="shared" si="223"/>
        <v/>
      </c>
    </row>
    <row r="3567" spans="1:12" x14ac:dyDescent="0.8">
      <c r="A3567" s="74">
        <v>3566</v>
      </c>
      <c r="B3567" s="75">
        <v>-212977.22835870134</v>
      </c>
      <c r="C3567" s="76">
        <v>44.158704685981654</v>
      </c>
      <c r="D3567" s="76">
        <v>26.538354583640338</v>
      </c>
      <c r="E3567" s="76">
        <v>495.85643956083152</v>
      </c>
      <c r="F3567" s="76">
        <v>43.444400776289967</v>
      </c>
      <c r="G3567" s="77">
        <v>3</v>
      </c>
      <c r="H3567" s="80">
        <f t="shared" si="220"/>
        <v>43.444400776289967</v>
      </c>
      <c r="I3567" s="80">
        <f t="shared" si="221"/>
        <v>495.85643956083152</v>
      </c>
      <c r="K3567" s="80">
        <f t="shared" si="222"/>
        <v>495.85643956083152</v>
      </c>
      <c r="L3567" s="80">
        <f t="shared" si="223"/>
        <v>495.85643956083152</v>
      </c>
    </row>
    <row r="3568" spans="1:12" x14ac:dyDescent="0.8">
      <c r="A3568" s="74">
        <v>3567</v>
      </c>
      <c r="B3568" s="75">
        <v>97593.737390404101</v>
      </c>
      <c r="C3568" s="76">
        <v>36.044992414169485</v>
      </c>
      <c r="D3568" s="76">
        <v>28.844266128122932</v>
      </c>
      <c r="E3568" s="76">
        <v>532.34609379464814</v>
      </c>
      <c r="F3568" s="76">
        <v>35.833283616218232</v>
      </c>
      <c r="G3568" s="77">
        <v>2</v>
      </c>
      <c r="H3568" s="80">
        <f t="shared" si="220"/>
        <v>36.044992414169485</v>
      </c>
      <c r="I3568" s="80">
        <f t="shared" si="221"/>
        <v>1000</v>
      </c>
      <c r="K3568" s="80">
        <f t="shared" si="222"/>
        <v>0</v>
      </c>
      <c r="L3568" s="80" t="str">
        <f t="shared" si="223"/>
        <v/>
      </c>
    </row>
    <row r="3569" spans="1:12" x14ac:dyDescent="0.8">
      <c r="A3569" s="74">
        <v>3568</v>
      </c>
      <c r="B3569" s="75">
        <v>441535.28204186587</v>
      </c>
      <c r="C3569" s="76">
        <v>39.093978539204045</v>
      </c>
      <c r="D3569" s="76">
        <v>28.679308371163906</v>
      </c>
      <c r="E3569" s="76">
        <v>703.87546634719388</v>
      </c>
      <c r="F3569" s="76">
        <v>41.018931210386128</v>
      </c>
      <c r="G3569" s="77">
        <v>1</v>
      </c>
      <c r="H3569" s="80">
        <f t="shared" si="220"/>
        <v>28.679308371163906</v>
      </c>
      <c r="I3569" s="80">
        <f t="shared" si="221"/>
        <v>1000</v>
      </c>
      <c r="K3569" s="80">
        <f t="shared" si="222"/>
        <v>0</v>
      </c>
      <c r="L3569" s="80" t="str">
        <f t="shared" si="223"/>
        <v/>
      </c>
    </row>
    <row r="3570" spans="1:12" x14ac:dyDescent="0.8">
      <c r="A3570" s="74">
        <v>3569</v>
      </c>
      <c r="B3570" s="75">
        <v>390989.20589444553</v>
      </c>
      <c r="C3570" s="76">
        <v>34.789253238780901</v>
      </c>
      <c r="D3570" s="76">
        <v>27.035741534464286</v>
      </c>
      <c r="E3570" s="76">
        <v>540.44845612727988</v>
      </c>
      <c r="F3570" s="76">
        <v>32.906574686891112</v>
      </c>
      <c r="G3570" s="77">
        <v>2</v>
      </c>
      <c r="H3570" s="80">
        <f t="shared" si="220"/>
        <v>34.789253238780901</v>
      </c>
      <c r="I3570" s="80">
        <f t="shared" si="221"/>
        <v>1000</v>
      </c>
      <c r="K3570" s="80">
        <f t="shared" si="222"/>
        <v>0</v>
      </c>
      <c r="L3570" s="80" t="str">
        <f t="shared" si="223"/>
        <v/>
      </c>
    </row>
    <row r="3571" spans="1:12" x14ac:dyDescent="0.8">
      <c r="A3571" s="74">
        <v>3570</v>
      </c>
      <c r="B3571" s="75">
        <v>113319.56806680863</v>
      </c>
      <c r="C3571" s="76">
        <v>40.905071007455312</v>
      </c>
      <c r="D3571" s="76">
        <v>33.917921265039055</v>
      </c>
      <c r="E3571" s="76">
        <v>612.93288098432379</v>
      </c>
      <c r="F3571" s="76">
        <v>37.694300994115963</v>
      </c>
      <c r="G3571" s="77">
        <v>2</v>
      </c>
      <c r="H3571" s="80">
        <f t="shared" si="220"/>
        <v>40.905071007455312</v>
      </c>
      <c r="I3571" s="80">
        <f t="shared" si="221"/>
        <v>1000</v>
      </c>
      <c r="K3571" s="80">
        <f t="shared" si="222"/>
        <v>0</v>
      </c>
      <c r="L3571" s="80" t="str">
        <f t="shared" si="223"/>
        <v/>
      </c>
    </row>
    <row r="3572" spans="1:12" x14ac:dyDescent="0.8">
      <c r="A3572" s="74">
        <v>3571</v>
      </c>
      <c r="B3572" s="75">
        <v>569681.14366511954</v>
      </c>
      <c r="C3572" s="76">
        <v>30.997313839496758</v>
      </c>
      <c r="D3572" s="76">
        <v>23.353331347482676</v>
      </c>
      <c r="E3572" s="76">
        <v>499.96950228837551</v>
      </c>
      <c r="F3572" s="76">
        <v>40.706269359113747</v>
      </c>
      <c r="G3572" s="77">
        <v>1</v>
      </c>
      <c r="H3572" s="80">
        <f t="shared" si="220"/>
        <v>23.353331347482676</v>
      </c>
      <c r="I3572" s="80">
        <f t="shared" si="221"/>
        <v>1000</v>
      </c>
      <c r="K3572" s="80">
        <f t="shared" si="222"/>
        <v>0</v>
      </c>
      <c r="L3572" s="80" t="str">
        <f t="shared" si="223"/>
        <v/>
      </c>
    </row>
    <row r="3573" spans="1:12" x14ac:dyDescent="0.8">
      <c r="A3573" s="74">
        <v>3572</v>
      </c>
      <c r="B3573" s="75">
        <v>122907.09405256202</v>
      </c>
      <c r="C3573" s="76">
        <v>44.002808155003656</v>
      </c>
      <c r="D3573" s="76">
        <v>25.044113417212309</v>
      </c>
      <c r="E3573" s="76">
        <v>518.06621389698955</v>
      </c>
      <c r="F3573" s="76">
        <v>41.340703926481638</v>
      </c>
      <c r="G3573" s="77">
        <v>2</v>
      </c>
      <c r="H3573" s="80">
        <f t="shared" si="220"/>
        <v>44.002808155003656</v>
      </c>
      <c r="I3573" s="80">
        <f t="shared" si="221"/>
        <v>1000</v>
      </c>
      <c r="K3573" s="80">
        <f t="shared" si="222"/>
        <v>0</v>
      </c>
      <c r="L3573" s="80" t="str">
        <f t="shared" si="223"/>
        <v/>
      </c>
    </row>
    <row r="3574" spans="1:12" x14ac:dyDescent="0.8">
      <c r="A3574" s="74">
        <v>3573</v>
      </c>
      <c r="B3574" s="75">
        <v>615948.05585333984</v>
      </c>
      <c r="C3574" s="76">
        <v>47.264270847832876</v>
      </c>
      <c r="D3574" s="76">
        <v>26.224490642414864</v>
      </c>
      <c r="E3574" s="76">
        <v>517.56170816523922</v>
      </c>
      <c r="F3574" s="76">
        <v>39.618446394583138</v>
      </c>
      <c r="G3574" s="77">
        <v>1</v>
      </c>
      <c r="H3574" s="80">
        <f t="shared" si="220"/>
        <v>26.224490642414864</v>
      </c>
      <c r="I3574" s="80">
        <f t="shared" si="221"/>
        <v>1000</v>
      </c>
      <c r="K3574" s="80">
        <f t="shared" si="222"/>
        <v>0</v>
      </c>
      <c r="L3574" s="80" t="str">
        <f t="shared" si="223"/>
        <v/>
      </c>
    </row>
    <row r="3575" spans="1:12" x14ac:dyDescent="0.8">
      <c r="A3575" s="74">
        <v>3574</v>
      </c>
      <c r="B3575" s="75">
        <v>260256.8649012188</v>
      </c>
      <c r="C3575" s="76">
        <v>33.359782000954816</v>
      </c>
      <c r="D3575" s="76">
        <v>32.931618910530851</v>
      </c>
      <c r="E3575" s="76">
        <v>635.94737742997779</v>
      </c>
      <c r="F3575" s="76">
        <v>45.64683440630504</v>
      </c>
      <c r="G3575" s="77">
        <v>1</v>
      </c>
      <c r="H3575" s="80">
        <f t="shared" si="220"/>
        <v>32.931618910530851</v>
      </c>
      <c r="I3575" s="80">
        <f t="shared" si="221"/>
        <v>1000</v>
      </c>
      <c r="K3575" s="80">
        <f t="shared" si="222"/>
        <v>0</v>
      </c>
      <c r="L3575" s="80" t="str">
        <f t="shared" si="223"/>
        <v/>
      </c>
    </row>
    <row r="3576" spans="1:12" x14ac:dyDescent="0.8">
      <c r="A3576" s="74">
        <v>3575</v>
      </c>
      <c r="B3576" s="75">
        <v>467289.89187595434</v>
      </c>
      <c r="C3576" s="76">
        <v>28.696181641163815</v>
      </c>
      <c r="D3576" s="76">
        <v>28.231458965913923</v>
      </c>
      <c r="E3576" s="76">
        <v>561.30677061882693</v>
      </c>
      <c r="F3576" s="76">
        <v>47.867049361707664</v>
      </c>
      <c r="G3576" s="77">
        <v>2</v>
      </c>
      <c r="H3576" s="80">
        <f t="shared" si="220"/>
        <v>28.696181641163815</v>
      </c>
      <c r="I3576" s="80">
        <f t="shared" si="221"/>
        <v>1000</v>
      </c>
      <c r="K3576" s="80">
        <f t="shared" si="222"/>
        <v>0</v>
      </c>
      <c r="L3576" s="80" t="str">
        <f t="shared" si="223"/>
        <v/>
      </c>
    </row>
    <row r="3577" spans="1:12" x14ac:dyDescent="0.8">
      <c r="A3577" s="74">
        <v>3576</v>
      </c>
      <c r="B3577" s="75">
        <v>209086.40264657536</v>
      </c>
      <c r="C3577" s="76">
        <v>32.435305720773925</v>
      </c>
      <c r="D3577" s="76">
        <v>22.251685429228605</v>
      </c>
      <c r="E3577" s="76">
        <v>758.73775240388181</v>
      </c>
      <c r="F3577" s="76">
        <v>35.633000181257515</v>
      </c>
      <c r="G3577" s="77">
        <v>2</v>
      </c>
      <c r="H3577" s="80">
        <f t="shared" si="220"/>
        <v>32.435305720773925</v>
      </c>
      <c r="I3577" s="80">
        <f t="shared" si="221"/>
        <v>1000</v>
      </c>
      <c r="K3577" s="80">
        <f t="shared" si="222"/>
        <v>0</v>
      </c>
      <c r="L3577" s="80" t="str">
        <f t="shared" si="223"/>
        <v/>
      </c>
    </row>
    <row r="3578" spans="1:12" x14ac:dyDescent="0.8">
      <c r="A3578" s="74">
        <v>3577</v>
      </c>
      <c r="B3578" s="75">
        <v>39532.455426459201</v>
      </c>
      <c r="C3578" s="76">
        <v>41.811302087810631</v>
      </c>
      <c r="D3578" s="76">
        <v>27.243612273898396</v>
      </c>
      <c r="E3578" s="76">
        <v>599.95042569662996</v>
      </c>
      <c r="F3578" s="76">
        <v>40.097183856864021</v>
      </c>
      <c r="G3578" s="77">
        <v>2</v>
      </c>
      <c r="H3578" s="80">
        <f t="shared" si="220"/>
        <v>41.811302087810631</v>
      </c>
      <c r="I3578" s="80">
        <f t="shared" si="221"/>
        <v>1000</v>
      </c>
      <c r="K3578" s="80">
        <f t="shared" si="222"/>
        <v>0</v>
      </c>
      <c r="L3578" s="80" t="str">
        <f t="shared" si="223"/>
        <v/>
      </c>
    </row>
    <row r="3579" spans="1:12" x14ac:dyDescent="0.8">
      <c r="A3579" s="74">
        <v>3578</v>
      </c>
      <c r="B3579" s="75">
        <v>-214487.19888919685</v>
      </c>
      <c r="C3579" s="76">
        <v>29.213839178257174</v>
      </c>
      <c r="D3579" s="76">
        <v>30.98761674028594</v>
      </c>
      <c r="E3579" s="76">
        <v>716.34684525724765</v>
      </c>
      <c r="F3579" s="76">
        <v>51.528967121873428</v>
      </c>
      <c r="G3579" s="77">
        <v>3</v>
      </c>
      <c r="H3579" s="80">
        <f t="shared" si="220"/>
        <v>51.528967121873428</v>
      </c>
      <c r="I3579" s="80">
        <f t="shared" si="221"/>
        <v>716.34684525724765</v>
      </c>
      <c r="K3579" s="80">
        <f t="shared" si="222"/>
        <v>716.34684525724765</v>
      </c>
      <c r="L3579" s="80">
        <f t="shared" si="223"/>
        <v>716.34684525724765</v>
      </c>
    </row>
    <row r="3580" spans="1:12" x14ac:dyDescent="0.8">
      <c r="A3580" s="74">
        <v>3579</v>
      </c>
      <c r="B3580" s="75">
        <v>507890.32476868201</v>
      </c>
      <c r="C3580" s="76">
        <v>30.207957065153636</v>
      </c>
      <c r="D3580" s="76">
        <v>22.920064468958827</v>
      </c>
      <c r="E3580" s="76">
        <v>640.45622481107102</v>
      </c>
      <c r="F3580" s="76">
        <v>42.103427579071734</v>
      </c>
      <c r="G3580" s="77">
        <v>1</v>
      </c>
      <c r="H3580" s="80">
        <f t="shared" si="220"/>
        <v>22.920064468958827</v>
      </c>
      <c r="I3580" s="80">
        <f t="shared" si="221"/>
        <v>1000</v>
      </c>
      <c r="K3580" s="80">
        <f t="shared" si="222"/>
        <v>0</v>
      </c>
      <c r="L3580" s="80" t="str">
        <f t="shared" si="223"/>
        <v/>
      </c>
    </row>
    <row r="3581" spans="1:12" x14ac:dyDescent="0.8">
      <c r="A3581" s="74">
        <v>3580</v>
      </c>
      <c r="B3581" s="75">
        <v>329718.16007402143</v>
      </c>
      <c r="C3581" s="76">
        <v>35.327700254040003</v>
      </c>
      <c r="D3581" s="76">
        <v>24.739420840179644</v>
      </c>
      <c r="E3581" s="76">
        <v>578.59259946317411</v>
      </c>
      <c r="F3581" s="76">
        <v>38.307197077637404</v>
      </c>
      <c r="G3581" s="77">
        <v>2</v>
      </c>
      <c r="H3581" s="80">
        <f t="shared" si="220"/>
        <v>35.327700254040003</v>
      </c>
      <c r="I3581" s="80">
        <f t="shared" si="221"/>
        <v>1000</v>
      </c>
      <c r="K3581" s="80">
        <f t="shared" si="222"/>
        <v>0</v>
      </c>
      <c r="L3581" s="80" t="str">
        <f t="shared" si="223"/>
        <v/>
      </c>
    </row>
    <row r="3582" spans="1:12" x14ac:dyDescent="0.8">
      <c r="A3582" s="74">
        <v>3581</v>
      </c>
      <c r="B3582" s="75">
        <v>236745.19374405337</v>
      </c>
      <c r="C3582" s="76">
        <v>39.153125069860934</v>
      </c>
      <c r="D3582" s="76">
        <v>27.386014074958858</v>
      </c>
      <c r="E3582" s="76">
        <v>530.57564412797728</v>
      </c>
      <c r="F3582" s="76">
        <v>43.590135683700709</v>
      </c>
      <c r="G3582" s="77">
        <v>2</v>
      </c>
      <c r="H3582" s="80">
        <f t="shared" si="220"/>
        <v>39.153125069860934</v>
      </c>
      <c r="I3582" s="80">
        <f t="shared" si="221"/>
        <v>1000</v>
      </c>
      <c r="K3582" s="80">
        <f t="shared" si="222"/>
        <v>0</v>
      </c>
      <c r="L3582" s="80" t="str">
        <f t="shared" si="223"/>
        <v/>
      </c>
    </row>
    <row r="3583" spans="1:12" x14ac:dyDescent="0.8">
      <c r="A3583" s="74">
        <v>3582</v>
      </c>
      <c r="B3583" s="75">
        <v>257339.93703319505</v>
      </c>
      <c r="C3583" s="76">
        <v>38.636946244185594</v>
      </c>
      <c r="D3583" s="76">
        <v>31.074981014431014</v>
      </c>
      <c r="E3583" s="76">
        <v>496.77216771351669</v>
      </c>
      <c r="F3583" s="76">
        <v>49.684095574549772</v>
      </c>
      <c r="G3583" s="77">
        <v>2</v>
      </c>
      <c r="H3583" s="80">
        <f t="shared" si="220"/>
        <v>38.636946244185594</v>
      </c>
      <c r="I3583" s="80">
        <f t="shared" si="221"/>
        <v>1000</v>
      </c>
      <c r="K3583" s="80">
        <f t="shared" si="222"/>
        <v>0</v>
      </c>
      <c r="L3583" s="80" t="str">
        <f t="shared" si="223"/>
        <v/>
      </c>
    </row>
    <row r="3584" spans="1:12" x14ac:dyDescent="0.8">
      <c r="A3584" s="74">
        <v>3583</v>
      </c>
      <c r="B3584" s="75">
        <v>-344109.2051257384</v>
      </c>
      <c r="C3584" s="76">
        <v>43.128152064101755</v>
      </c>
      <c r="D3584" s="76">
        <v>30.832329073076803</v>
      </c>
      <c r="E3584" s="76">
        <v>585.70927786837785</v>
      </c>
      <c r="F3584" s="76">
        <v>54.181826198990777</v>
      </c>
      <c r="G3584" s="77">
        <v>3</v>
      </c>
      <c r="H3584" s="80">
        <f t="shared" si="220"/>
        <v>54.181826198990777</v>
      </c>
      <c r="I3584" s="80">
        <f t="shared" si="221"/>
        <v>585.70927786837785</v>
      </c>
      <c r="K3584" s="80">
        <f t="shared" si="222"/>
        <v>585.70927786837785</v>
      </c>
      <c r="L3584" s="80">
        <f t="shared" si="223"/>
        <v>585.70927786837785</v>
      </c>
    </row>
    <row r="3585" spans="1:12" x14ac:dyDescent="0.8">
      <c r="A3585" s="74">
        <v>3584</v>
      </c>
      <c r="B3585" s="75">
        <v>-164067.35631797742</v>
      </c>
      <c r="C3585" s="76">
        <v>27.876240074936391</v>
      </c>
      <c r="D3585" s="76">
        <v>23.447369842904621</v>
      </c>
      <c r="E3585" s="76">
        <v>534.48600533358422</v>
      </c>
      <c r="F3585" s="76">
        <v>43.112527706459645</v>
      </c>
      <c r="G3585" s="77">
        <v>3</v>
      </c>
      <c r="H3585" s="80">
        <f t="shared" si="220"/>
        <v>43.112527706459645</v>
      </c>
      <c r="I3585" s="80">
        <f t="shared" si="221"/>
        <v>534.48600533358422</v>
      </c>
      <c r="K3585" s="80">
        <f t="shared" si="222"/>
        <v>534.48600533358422</v>
      </c>
      <c r="L3585" s="80">
        <f t="shared" si="223"/>
        <v>534.48600533358422</v>
      </c>
    </row>
    <row r="3586" spans="1:12" x14ac:dyDescent="0.8">
      <c r="A3586" s="74">
        <v>3585</v>
      </c>
      <c r="B3586" s="75">
        <v>789317.30910797114</v>
      </c>
      <c r="C3586" s="76">
        <v>26.124024603749572</v>
      </c>
      <c r="D3586" s="76">
        <v>25.334479182891926</v>
      </c>
      <c r="E3586" s="76">
        <v>541.21240883744258</v>
      </c>
      <c r="F3586" s="76">
        <v>40.514676155654556</v>
      </c>
      <c r="G3586" s="77">
        <v>1</v>
      </c>
      <c r="H3586" s="80">
        <f t="shared" si="220"/>
        <v>25.334479182891926</v>
      </c>
      <c r="I3586" s="80">
        <f t="shared" si="221"/>
        <v>1000</v>
      </c>
      <c r="K3586" s="80">
        <f t="shared" si="222"/>
        <v>0</v>
      </c>
      <c r="L3586" s="80" t="str">
        <f t="shared" si="223"/>
        <v/>
      </c>
    </row>
    <row r="3587" spans="1:12" x14ac:dyDescent="0.8">
      <c r="A3587" s="74">
        <v>3586</v>
      </c>
      <c r="B3587" s="75">
        <v>681161.72837842861</v>
      </c>
      <c r="C3587" s="76">
        <v>37.025142624970492</v>
      </c>
      <c r="D3587" s="76">
        <v>28.71478130844341</v>
      </c>
      <c r="E3587" s="76">
        <v>737.56354729904729</v>
      </c>
      <c r="F3587" s="76">
        <v>38.51399340091308</v>
      </c>
      <c r="G3587" s="77">
        <v>1</v>
      </c>
      <c r="H3587" s="80">
        <f t="shared" ref="H3587:H3650" si="224">IF($G3587 = 1, $D3587, IF($G3587 = 2, $C3587, IF($G3587 = 3, $F3587)))</f>
        <v>28.71478130844341</v>
      </c>
      <c r="I3587" s="80">
        <f t="shared" ref="I3587:I3650" si="225">IF($G3587 = 1, 1000, IF($G3587 = 2, 1000, IF($G3587 = 3, $E3587)))</f>
        <v>1000</v>
      </c>
      <c r="K3587" s="80">
        <f t="shared" ref="K3587:K3650" si="226">IF($G3587 = 3, $E3587, 0)</f>
        <v>0</v>
      </c>
      <c r="L3587" s="80" t="str">
        <f t="shared" ref="L3587:L3650" si="227">IF($G3587 = 3, $E3587, "")</f>
        <v/>
      </c>
    </row>
    <row r="3588" spans="1:12" x14ac:dyDescent="0.8">
      <c r="A3588" s="74">
        <v>3587</v>
      </c>
      <c r="B3588" s="75">
        <v>413167.30396568496</v>
      </c>
      <c r="C3588" s="76">
        <v>37.106702752901384</v>
      </c>
      <c r="D3588" s="76">
        <v>24.946245842690423</v>
      </c>
      <c r="E3588" s="76">
        <v>456.75224783630165</v>
      </c>
      <c r="F3588" s="76">
        <v>37.630176873276326</v>
      </c>
      <c r="G3588" s="77">
        <v>1</v>
      </c>
      <c r="H3588" s="80">
        <f t="shared" si="224"/>
        <v>24.946245842690423</v>
      </c>
      <c r="I3588" s="80">
        <f t="shared" si="225"/>
        <v>1000</v>
      </c>
      <c r="K3588" s="80">
        <f t="shared" si="226"/>
        <v>0</v>
      </c>
      <c r="L3588" s="80" t="str">
        <f t="shared" si="227"/>
        <v/>
      </c>
    </row>
    <row r="3589" spans="1:12" x14ac:dyDescent="0.8">
      <c r="A3589" s="74">
        <v>3588</v>
      </c>
      <c r="B3589" s="75">
        <v>317544.14199307747</v>
      </c>
      <c r="C3589" s="76">
        <v>34.809815481550736</v>
      </c>
      <c r="D3589" s="76">
        <v>22.526130328457629</v>
      </c>
      <c r="E3589" s="76">
        <v>528.93256125359687</v>
      </c>
      <c r="F3589" s="76">
        <v>40.495486079605911</v>
      </c>
      <c r="G3589" s="77">
        <v>2</v>
      </c>
      <c r="H3589" s="80">
        <f t="shared" si="224"/>
        <v>34.809815481550736</v>
      </c>
      <c r="I3589" s="80">
        <f t="shared" si="225"/>
        <v>1000</v>
      </c>
      <c r="K3589" s="80">
        <f t="shared" si="226"/>
        <v>0</v>
      </c>
      <c r="L3589" s="80" t="str">
        <f t="shared" si="227"/>
        <v/>
      </c>
    </row>
    <row r="3590" spans="1:12" x14ac:dyDescent="0.8">
      <c r="A3590" s="74">
        <v>3589</v>
      </c>
      <c r="B3590" s="75">
        <v>74514.653094914742</v>
      </c>
      <c r="C3590" s="76">
        <v>43.376830015257326</v>
      </c>
      <c r="D3590" s="76">
        <v>28.303137020221669</v>
      </c>
      <c r="E3590" s="76">
        <v>513.60660056940412</v>
      </c>
      <c r="F3590" s="76">
        <v>50.695837928055475</v>
      </c>
      <c r="G3590" s="77">
        <v>2</v>
      </c>
      <c r="H3590" s="80">
        <f t="shared" si="224"/>
        <v>43.376830015257326</v>
      </c>
      <c r="I3590" s="80">
        <f t="shared" si="225"/>
        <v>1000</v>
      </c>
      <c r="K3590" s="80">
        <f t="shared" si="226"/>
        <v>0</v>
      </c>
      <c r="L3590" s="80" t="str">
        <f t="shared" si="227"/>
        <v/>
      </c>
    </row>
    <row r="3591" spans="1:12" x14ac:dyDescent="0.8">
      <c r="A3591" s="74">
        <v>3590</v>
      </c>
      <c r="B3591" s="75">
        <v>293316.16196642048</v>
      </c>
      <c r="C3591" s="76">
        <v>28.20098512764903</v>
      </c>
      <c r="D3591" s="76">
        <v>28.91918497093102</v>
      </c>
      <c r="E3591" s="76">
        <v>565.44511135160485</v>
      </c>
      <c r="F3591" s="76">
        <v>30.792803957535796</v>
      </c>
      <c r="G3591" s="77">
        <v>2</v>
      </c>
      <c r="H3591" s="80">
        <f t="shared" si="224"/>
        <v>28.20098512764903</v>
      </c>
      <c r="I3591" s="80">
        <f t="shared" si="225"/>
        <v>1000</v>
      </c>
      <c r="K3591" s="80">
        <f t="shared" si="226"/>
        <v>0</v>
      </c>
      <c r="L3591" s="80" t="str">
        <f t="shared" si="227"/>
        <v/>
      </c>
    </row>
    <row r="3592" spans="1:12" x14ac:dyDescent="0.8">
      <c r="A3592" s="74">
        <v>3591</v>
      </c>
      <c r="B3592" s="75">
        <v>320484.17761200154</v>
      </c>
      <c r="C3592" s="76">
        <v>31.483972952609044</v>
      </c>
      <c r="D3592" s="76">
        <v>27.176189896410925</v>
      </c>
      <c r="E3592" s="76">
        <v>504.3084929786462</v>
      </c>
      <c r="F3592" s="76">
        <v>35.672358353765176</v>
      </c>
      <c r="G3592" s="77">
        <v>2</v>
      </c>
      <c r="H3592" s="80">
        <f t="shared" si="224"/>
        <v>31.483972952609044</v>
      </c>
      <c r="I3592" s="80">
        <f t="shared" si="225"/>
        <v>1000</v>
      </c>
      <c r="K3592" s="80">
        <f t="shared" si="226"/>
        <v>0</v>
      </c>
      <c r="L3592" s="80" t="str">
        <f t="shared" si="227"/>
        <v/>
      </c>
    </row>
    <row r="3593" spans="1:12" x14ac:dyDescent="0.8">
      <c r="A3593" s="74">
        <v>3592</v>
      </c>
      <c r="B3593" s="75">
        <v>447104.64552317909</v>
      </c>
      <c r="C3593" s="76">
        <v>30.782349498022722</v>
      </c>
      <c r="D3593" s="76">
        <v>23.250784651573685</v>
      </c>
      <c r="E3593" s="76">
        <v>547.02611743757336</v>
      </c>
      <c r="F3593" s="76">
        <v>48.54088391498594</v>
      </c>
      <c r="G3593" s="77">
        <v>2</v>
      </c>
      <c r="H3593" s="80">
        <f t="shared" si="224"/>
        <v>30.782349498022722</v>
      </c>
      <c r="I3593" s="80">
        <f t="shared" si="225"/>
        <v>1000</v>
      </c>
      <c r="K3593" s="80">
        <f t="shared" si="226"/>
        <v>0</v>
      </c>
      <c r="L3593" s="80" t="str">
        <f t="shared" si="227"/>
        <v/>
      </c>
    </row>
    <row r="3594" spans="1:12" x14ac:dyDescent="0.8">
      <c r="A3594" s="74">
        <v>3593</v>
      </c>
      <c r="B3594" s="75">
        <v>-127047.36419520597</v>
      </c>
      <c r="C3594" s="76">
        <v>32.496755970168991</v>
      </c>
      <c r="D3594" s="76">
        <v>27.10639497723432</v>
      </c>
      <c r="E3594" s="76">
        <v>663.97751982498198</v>
      </c>
      <c r="F3594" s="76">
        <v>46.322752545303359</v>
      </c>
      <c r="G3594" s="77">
        <v>3</v>
      </c>
      <c r="H3594" s="80">
        <f t="shared" si="224"/>
        <v>46.322752545303359</v>
      </c>
      <c r="I3594" s="80">
        <f t="shared" si="225"/>
        <v>663.97751982498198</v>
      </c>
      <c r="K3594" s="80">
        <f t="shared" si="226"/>
        <v>663.97751982498198</v>
      </c>
      <c r="L3594" s="80">
        <f t="shared" si="227"/>
        <v>663.97751982498198</v>
      </c>
    </row>
    <row r="3595" spans="1:12" x14ac:dyDescent="0.8">
      <c r="A3595" s="74">
        <v>3594</v>
      </c>
      <c r="B3595" s="75">
        <v>471063.55314189382</v>
      </c>
      <c r="C3595" s="76">
        <v>30.989338443566311</v>
      </c>
      <c r="D3595" s="76">
        <v>31.063473030198367</v>
      </c>
      <c r="E3595" s="76">
        <v>497.70441815141982</v>
      </c>
      <c r="F3595" s="76">
        <v>39.162807052577932</v>
      </c>
      <c r="G3595" s="77">
        <v>2</v>
      </c>
      <c r="H3595" s="80">
        <f t="shared" si="224"/>
        <v>30.989338443566311</v>
      </c>
      <c r="I3595" s="80">
        <f t="shared" si="225"/>
        <v>1000</v>
      </c>
      <c r="K3595" s="80">
        <f t="shared" si="226"/>
        <v>0</v>
      </c>
      <c r="L3595" s="80" t="str">
        <f t="shared" si="227"/>
        <v/>
      </c>
    </row>
    <row r="3596" spans="1:12" x14ac:dyDescent="0.8">
      <c r="A3596" s="74">
        <v>3595</v>
      </c>
      <c r="B3596" s="75">
        <v>488049.55270991893</v>
      </c>
      <c r="C3596" s="76">
        <v>23.594704783919696</v>
      </c>
      <c r="D3596" s="76">
        <v>31.503257415003961</v>
      </c>
      <c r="E3596" s="76">
        <v>561.34465092872733</v>
      </c>
      <c r="F3596" s="76">
        <v>44.492134750122943</v>
      </c>
      <c r="G3596" s="77">
        <v>2</v>
      </c>
      <c r="H3596" s="80">
        <f t="shared" si="224"/>
        <v>23.594704783919696</v>
      </c>
      <c r="I3596" s="80">
        <f t="shared" si="225"/>
        <v>1000</v>
      </c>
      <c r="K3596" s="80">
        <f t="shared" si="226"/>
        <v>0</v>
      </c>
      <c r="L3596" s="80" t="str">
        <f t="shared" si="227"/>
        <v/>
      </c>
    </row>
    <row r="3597" spans="1:12" x14ac:dyDescent="0.8">
      <c r="A3597" s="74">
        <v>3596</v>
      </c>
      <c r="B3597" s="75">
        <v>-27846.214753224514</v>
      </c>
      <c r="C3597" s="76">
        <v>42.300792147584133</v>
      </c>
      <c r="D3597" s="76">
        <v>31.382096815499395</v>
      </c>
      <c r="E3597" s="76">
        <v>685.87113073097123</v>
      </c>
      <c r="F3597" s="76">
        <v>30.480142378000195</v>
      </c>
      <c r="G3597" s="77">
        <v>2</v>
      </c>
      <c r="H3597" s="80">
        <f t="shared" si="224"/>
        <v>42.300792147584133</v>
      </c>
      <c r="I3597" s="80">
        <f t="shared" si="225"/>
        <v>1000</v>
      </c>
      <c r="K3597" s="80">
        <f t="shared" si="226"/>
        <v>0</v>
      </c>
      <c r="L3597" s="80" t="str">
        <f t="shared" si="227"/>
        <v/>
      </c>
    </row>
    <row r="3598" spans="1:12" x14ac:dyDescent="0.8">
      <c r="A3598" s="74">
        <v>3597</v>
      </c>
      <c r="B3598" s="75">
        <v>446089.7518691537</v>
      </c>
      <c r="C3598" s="76">
        <v>37.515641265431995</v>
      </c>
      <c r="D3598" s="76">
        <v>30.511886815516128</v>
      </c>
      <c r="E3598" s="76">
        <v>455.14071001058403</v>
      </c>
      <c r="F3598" s="76">
        <v>32.259737660198681</v>
      </c>
      <c r="G3598" s="77">
        <v>1</v>
      </c>
      <c r="H3598" s="80">
        <f t="shared" si="224"/>
        <v>30.511886815516128</v>
      </c>
      <c r="I3598" s="80">
        <f t="shared" si="225"/>
        <v>1000</v>
      </c>
      <c r="K3598" s="80">
        <f t="shared" si="226"/>
        <v>0</v>
      </c>
      <c r="L3598" s="80" t="str">
        <f t="shared" si="227"/>
        <v/>
      </c>
    </row>
    <row r="3599" spans="1:12" x14ac:dyDescent="0.8">
      <c r="A3599" s="74">
        <v>3598</v>
      </c>
      <c r="B3599" s="75">
        <v>356839.40311716148</v>
      </c>
      <c r="C3599" s="76">
        <v>39.191987898812393</v>
      </c>
      <c r="D3599" s="76">
        <v>29.381637502250992</v>
      </c>
      <c r="E3599" s="76">
        <v>580.39472145591753</v>
      </c>
      <c r="F3599" s="76">
        <v>43.027353544759244</v>
      </c>
      <c r="G3599" s="77">
        <v>1</v>
      </c>
      <c r="H3599" s="80">
        <f t="shared" si="224"/>
        <v>29.381637502250992</v>
      </c>
      <c r="I3599" s="80">
        <f t="shared" si="225"/>
        <v>1000</v>
      </c>
      <c r="K3599" s="80">
        <f t="shared" si="226"/>
        <v>0</v>
      </c>
      <c r="L3599" s="80" t="str">
        <f t="shared" si="227"/>
        <v/>
      </c>
    </row>
    <row r="3600" spans="1:12" x14ac:dyDescent="0.8">
      <c r="A3600" s="74">
        <v>3599</v>
      </c>
      <c r="B3600" s="75">
        <v>65970.954506262438</v>
      </c>
      <c r="C3600" s="76">
        <v>41.923766613337349</v>
      </c>
      <c r="D3600" s="76">
        <v>23.564639957245006</v>
      </c>
      <c r="E3600" s="76">
        <v>476.59720699112489</v>
      </c>
      <c r="F3600" s="76">
        <v>38.898052732253177</v>
      </c>
      <c r="G3600" s="77">
        <v>2</v>
      </c>
      <c r="H3600" s="80">
        <f t="shared" si="224"/>
        <v>41.923766613337349</v>
      </c>
      <c r="I3600" s="80">
        <f t="shared" si="225"/>
        <v>1000</v>
      </c>
      <c r="K3600" s="80">
        <f t="shared" si="226"/>
        <v>0</v>
      </c>
      <c r="L3600" s="80" t="str">
        <f t="shared" si="227"/>
        <v/>
      </c>
    </row>
    <row r="3601" spans="1:12" x14ac:dyDescent="0.8">
      <c r="A3601" s="74">
        <v>3600</v>
      </c>
      <c r="B3601" s="75">
        <v>524988.71430068021</v>
      </c>
      <c r="C3601" s="76">
        <v>31.045852413614377</v>
      </c>
      <c r="D3601" s="76">
        <v>27.736211006933804</v>
      </c>
      <c r="E3601" s="76">
        <v>510.48198437947144</v>
      </c>
      <c r="F3601" s="76">
        <v>38.818926884250708</v>
      </c>
      <c r="G3601" s="77">
        <v>2</v>
      </c>
      <c r="H3601" s="80">
        <f t="shared" si="224"/>
        <v>31.045852413614377</v>
      </c>
      <c r="I3601" s="80">
        <f t="shared" si="225"/>
        <v>1000</v>
      </c>
      <c r="K3601" s="80">
        <f t="shared" si="226"/>
        <v>0</v>
      </c>
      <c r="L3601" s="80" t="str">
        <f t="shared" si="227"/>
        <v/>
      </c>
    </row>
    <row r="3602" spans="1:12" x14ac:dyDescent="0.8">
      <c r="A3602" s="74">
        <v>3601</v>
      </c>
      <c r="B3602" s="75">
        <v>370072.15723872464</v>
      </c>
      <c r="C3602" s="76">
        <v>29.910846805095375</v>
      </c>
      <c r="D3602" s="76">
        <v>27.680822917109957</v>
      </c>
      <c r="E3602" s="76">
        <v>717.50699744290239</v>
      </c>
      <c r="F3602" s="76">
        <v>43.344914496238346</v>
      </c>
      <c r="G3602" s="77">
        <v>2</v>
      </c>
      <c r="H3602" s="80">
        <f t="shared" si="224"/>
        <v>29.910846805095375</v>
      </c>
      <c r="I3602" s="80">
        <f t="shared" si="225"/>
        <v>1000</v>
      </c>
      <c r="K3602" s="80">
        <f t="shared" si="226"/>
        <v>0</v>
      </c>
      <c r="L3602" s="80" t="str">
        <f t="shared" si="227"/>
        <v/>
      </c>
    </row>
    <row r="3603" spans="1:12" x14ac:dyDescent="0.8">
      <c r="A3603" s="74">
        <v>3602</v>
      </c>
      <c r="B3603" s="75">
        <v>200627.00264221476</v>
      </c>
      <c r="C3603" s="76">
        <v>34.276710079465659</v>
      </c>
      <c r="D3603" s="76">
        <v>29.247860665773675</v>
      </c>
      <c r="E3603" s="76">
        <v>484.21616805721169</v>
      </c>
      <c r="F3603" s="76">
        <v>40.576747450677118</v>
      </c>
      <c r="G3603" s="77">
        <v>2</v>
      </c>
      <c r="H3603" s="80">
        <f t="shared" si="224"/>
        <v>34.276710079465659</v>
      </c>
      <c r="I3603" s="80">
        <f t="shared" si="225"/>
        <v>1000</v>
      </c>
      <c r="K3603" s="80">
        <f t="shared" si="226"/>
        <v>0</v>
      </c>
      <c r="L3603" s="80" t="str">
        <f t="shared" si="227"/>
        <v/>
      </c>
    </row>
    <row r="3604" spans="1:12" x14ac:dyDescent="0.8">
      <c r="A3604" s="74">
        <v>3603</v>
      </c>
      <c r="B3604" s="75">
        <v>199671.34342797776</v>
      </c>
      <c r="C3604" s="76">
        <v>39.209428211354719</v>
      </c>
      <c r="D3604" s="76">
        <v>23.429349795701967</v>
      </c>
      <c r="E3604" s="76">
        <v>507.85222759857589</v>
      </c>
      <c r="F3604" s="76">
        <v>47.087564330996749</v>
      </c>
      <c r="G3604" s="77">
        <v>2</v>
      </c>
      <c r="H3604" s="80">
        <f t="shared" si="224"/>
        <v>39.209428211354719</v>
      </c>
      <c r="I3604" s="80">
        <f t="shared" si="225"/>
        <v>1000</v>
      </c>
      <c r="K3604" s="80">
        <f t="shared" si="226"/>
        <v>0</v>
      </c>
      <c r="L3604" s="80" t="str">
        <f t="shared" si="227"/>
        <v/>
      </c>
    </row>
    <row r="3605" spans="1:12" x14ac:dyDescent="0.8">
      <c r="A3605" s="74">
        <v>3604</v>
      </c>
      <c r="B3605" s="75">
        <v>-49825.515464246739</v>
      </c>
      <c r="C3605" s="76">
        <v>45.472041256784706</v>
      </c>
      <c r="D3605" s="76">
        <v>25.929325362896872</v>
      </c>
      <c r="E3605" s="76">
        <v>559.3937297682628</v>
      </c>
      <c r="F3605" s="76">
        <v>49.604019977822581</v>
      </c>
      <c r="G3605" s="77">
        <v>2</v>
      </c>
      <c r="H3605" s="80">
        <f t="shared" si="224"/>
        <v>45.472041256784706</v>
      </c>
      <c r="I3605" s="80">
        <f t="shared" si="225"/>
        <v>1000</v>
      </c>
      <c r="K3605" s="80">
        <f t="shared" si="226"/>
        <v>0</v>
      </c>
      <c r="L3605" s="80" t="str">
        <f t="shared" si="227"/>
        <v/>
      </c>
    </row>
    <row r="3606" spans="1:12" x14ac:dyDescent="0.8">
      <c r="A3606" s="74">
        <v>3605</v>
      </c>
      <c r="B3606" s="75">
        <v>52263.44904600759</v>
      </c>
      <c r="C3606" s="76">
        <v>43.553325934914071</v>
      </c>
      <c r="D3606" s="76">
        <v>28.701869236431666</v>
      </c>
      <c r="E3606" s="76">
        <v>492.74185488492219</v>
      </c>
      <c r="F3606" s="76">
        <v>34.695895039634678</v>
      </c>
      <c r="G3606" s="77">
        <v>2</v>
      </c>
      <c r="H3606" s="80">
        <f t="shared" si="224"/>
        <v>43.553325934914071</v>
      </c>
      <c r="I3606" s="80">
        <f t="shared" si="225"/>
        <v>1000</v>
      </c>
      <c r="K3606" s="80">
        <f t="shared" si="226"/>
        <v>0</v>
      </c>
      <c r="L3606" s="80" t="str">
        <f t="shared" si="227"/>
        <v/>
      </c>
    </row>
    <row r="3607" spans="1:12" x14ac:dyDescent="0.8">
      <c r="A3607" s="74">
        <v>3606</v>
      </c>
      <c r="B3607" s="75">
        <v>-51034.340851404471</v>
      </c>
      <c r="C3607" s="76">
        <v>38.091459960322091</v>
      </c>
      <c r="D3607" s="76">
        <v>29.396957307084687</v>
      </c>
      <c r="E3607" s="76">
        <v>556.97594163322458</v>
      </c>
      <c r="F3607" s="76">
        <v>37.638685077169868</v>
      </c>
      <c r="G3607" s="77">
        <v>3</v>
      </c>
      <c r="H3607" s="80">
        <f t="shared" si="224"/>
        <v>37.638685077169868</v>
      </c>
      <c r="I3607" s="80">
        <f t="shared" si="225"/>
        <v>556.97594163322458</v>
      </c>
      <c r="K3607" s="80">
        <f t="shared" si="226"/>
        <v>556.97594163322458</v>
      </c>
      <c r="L3607" s="80">
        <f t="shared" si="227"/>
        <v>556.97594163322458</v>
      </c>
    </row>
    <row r="3608" spans="1:12" x14ac:dyDescent="0.8">
      <c r="A3608" s="74">
        <v>3607</v>
      </c>
      <c r="B3608" s="75">
        <v>566559.95063225762</v>
      </c>
      <c r="C3608" s="76">
        <v>41.403145723277497</v>
      </c>
      <c r="D3608" s="76">
        <v>27.158155188157757</v>
      </c>
      <c r="E3608" s="76">
        <v>510.78841429103579</v>
      </c>
      <c r="F3608" s="76">
        <v>43.515271087931005</v>
      </c>
      <c r="G3608" s="77">
        <v>1</v>
      </c>
      <c r="H3608" s="80">
        <f t="shared" si="224"/>
        <v>27.158155188157757</v>
      </c>
      <c r="I3608" s="80">
        <f t="shared" si="225"/>
        <v>1000</v>
      </c>
      <c r="K3608" s="80">
        <f t="shared" si="226"/>
        <v>0</v>
      </c>
      <c r="L3608" s="80" t="str">
        <f t="shared" si="227"/>
        <v/>
      </c>
    </row>
    <row r="3609" spans="1:12" x14ac:dyDescent="0.8">
      <c r="A3609" s="74">
        <v>3608</v>
      </c>
      <c r="B3609" s="75">
        <v>560260.38928296743</v>
      </c>
      <c r="C3609" s="76">
        <v>26.915487275084047</v>
      </c>
      <c r="D3609" s="76">
        <v>23.990682014885504</v>
      </c>
      <c r="E3609" s="76">
        <v>417.95772079663982</v>
      </c>
      <c r="F3609" s="76">
        <v>34.967257823744198</v>
      </c>
      <c r="G3609" s="77">
        <v>2</v>
      </c>
      <c r="H3609" s="80">
        <f t="shared" si="224"/>
        <v>26.915487275084047</v>
      </c>
      <c r="I3609" s="80">
        <f t="shared" si="225"/>
        <v>1000</v>
      </c>
      <c r="K3609" s="80">
        <f t="shared" si="226"/>
        <v>0</v>
      </c>
      <c r="L3609" s="80" t="str">
        <f t="shared" si="227"/>
        <v/>
      </c>
    </row>
    <row r="3610" spans="1:12" x14ac:dyDescent="0.8">
      <c r="A3610" s="74">
        <v>3609</v>
      </c>
      <c r="B3610" s="75">
        <v>362395.38327500899</v>
      </c>
      <c r="C3610" s="76">
        <v>26.220666122950071</v>
      </c>
      <c r="D3610" s="76">
        <v>31.159697398127648</v>
      </c>
      <c r="E3610" s="76">
        <v>491.6407862311795</v>
      </c>
      <c r="F3610" s="76">
        <v>41.925970051656151</v>
      </c>
      <c r="G3610" s="77">
        <v>1</v>
      </c>
      <c r="H3610" s="80">
        <f t="shared" si="224"/>
        <v>31.159697398127648</v>
      </c>
      <c r="I3610" s="80">
        <f t="shared" si="225"/>
        <v>1000</v>
      </c>
      <c r="K3610" s="80">
        <f t="shared" si="226"/>
        <v>0</v>
      </c>
      <c r="L3610" s="80" t="str">
        <f t="shared" si="227"/>
        <v/>
      </c>
    </row>
    <row r="3611" spans="1:12" x14ac:dyDescent="0.8">
      <c r="A3611" s="74">
        <v>3610</v>
      </c>
      <c r="B3611" s="75">
        <v>89856.309189355001</v>
      </c>
      <c r="C3611" s="76">
        <v>42.413201814706966</v>
      </c>
      <c r="D3611" s="76">
        <v>29.50169084184332</v>
      </c>
      <c r="E3611" s="76">
        <v>663.63469159112628</v>
      </c>
      <c r="F3611" s="76">
        <v>38.091743431025542</v>
      </c>
      <c r="G3611" s="77">
        <v>2</v>
      </c>
      <c r="H3611" s="80">
        <f t="shared" si="224"/>
        <v>42.413201814706966</v>
      </c>
      <c r="I3611" s="80">
        <f t="shared" si="225"/>
        <v>1000</v>
      </c>
      <c r="K3611" s="80">
        <f t="shared" si="226"/>
        <v>0</v>
      </c>
      <c r="L3611" s="80" t="str">
        <f t="shared" si="227"/>
        <v/>
      </c>
    </row>
    <row r="3612" spans="1:12" x14ac:dyDescent="0.8">
      <c r="A3612" s="74">
        <v>3611</v>
      </c>
      <c r="B3612" s="75">
        <v>-69836.093917827122</v>
      </c>
      <c r="C3612" s="76">
        <v>47.135393832243622</v>
      </c>
      <c r="D3612" s="76">
        <v>28.309694782537097</v>
      </c>
      <c r="E3612" s="76">
        <v>642.3665116796027</v>
      </c>
      <c r="F3612" s="76">
        <v>36.086528861073475</v>
      </c>
      <c r="G3612" s="77">
        <v>2</v>
      </c>
      <c r="H3612" s="80">
        <f t="shared" si="224"/>
        <v>47.135393832243622</v>
      </c>
      <c r="I3612" s="80">
        <f t="shared" si="225"/>
        <v>1000</v>
      </c>
      <c r="K3612" s="80">
        <f t="shared" si="226"/>
        <v>0</v>
      </c>
      <c r="L3612" s="80" t="str">
        <f t="shared" si="227"/>
        <v/>
      </c>
    </row>
    <row r="3613" spans="1:12" x14ac:dyDescent="0.8">
      <c r="A3613" s="74">
        <v>3612</v>
      </c>
      <c r="B3613" s="75">
        <v>-324495.97957548173</v>
      </c>
      <c r="C3613" s="76">
        <v>33.72515127286146</v>
      </c>
      <c r="D3613" s="76">
        <v>31.990148318026193</v>
      </c>
      <c r="E3613" s="76">
        <v>445.19091688849863</v>
      </c>
      <c r="F3613" s="76">
        <v>51.717917376105902</v>
      </c>
      <c r="G3613" s="77">
        <v>3</v>
      </c>
      <c r="H3613" s="80">
        <f t="shared" si="224"/>
        <v>51.717917376105902</v>
      </c>
      <c r="I3613" s="80">
        <f t="shared" si="225"/>
        <v>445.19091688849863</v>
      </c>
      <c r="K3613" s="80">
        <f t="shared" si="226"/>
        <v>445.19091688849863</v>
      </c>
      <c r="L3613" s="80">
        <f t="shared" si="227"/>
        <v>445.19091688849863</v>
      </c>
    </row>
    <row r="3614" spans="1:12" x14ac:dyDescent="0.8">
      <c r="A3614" s="74">
        <v>3613</v>
      </c>
      <c r="B3614" s="75">
        <v>588525.79582240526</v>
      </c>
      <c r="C3614" s="76">
        <v>28.079382686336107</v>
      </c>
      <c r="D3614" s="76">
        <v>25.228021025191801</v>
      </c>
      <c r="E3614" s="76">
        <v>587.61241459312896</v>
      </c>
      <c r="F3614" s="76">
        <v>34.642848949389553</v>
      </c>
      <c r="G3614" s="77">
        <v>2</v>
      </c>
      <c r="H3614" s="80">
        <f t="shared" si="224"/>
        <v>28.079382686336107</v>
      </c>
      <c r="I3614" s="80">
        <f t="shared" si="225"/>
        <v>1000</v>
      </c>
      <c r="K3614" s="80">
        <f t="shared" si="226"/>
        <v>0</v>
      </c>
      <c r="L3614" s="80" t="str">
        <f t="shared" si="227"/>
        <v/>
      </c>
    </row>
    <row r="3615" spans="1:12" x14ac:dyDescent="0.8">
      <c r="A3615" s="74">
        <v>3614</v>
      </c>
      <c r="B3615" s="75">
        <v>561993.93415090395</v>
      </c>
      <c r="C3615" s="76">
        <v>38.715734532298839</v>
      </c>
      <c r="D3615" s="76">
        <v>29.466029769620384</v>
      </c>
      <c r="E3615" s="76">
        <v>522.56979117573837</v>
      </c>
      <c r="F3615" s="76">
        <v>51.318170476203896</v>
      </c>
      <c r="G3615" s="77">
        <v>1</v>
      </c>
      <c r="H3615" s="80">
        <f t="shared" si="224"/>
        <v>29.466029769620384</v>
      </c>
      <c r="I3615" s="80">
        <f t="shared" si="225"/>
        <v>1000</v>
      </c>
      <c r="K3615" s="80">
        <f t="shared" si="226"/>
        <v>0</v>
      </c>
      <c r="L3615" s="80" t="str">
        <f t="shared" si="227"/>
        <v/>
      </c>
    </row>
    <row r="3616" spans="1:12" x14ac:dyDescent="0.8">
      <c r="A3616" s="74">
        <v>3615</v>
      </c>
      <c r="B3616" s="75">
        <v>709363.04929876607</v>
      </c>
      <c r="C3616" s="76">
        <v>22.78215474691789</v>
      </c>
      <c r="D3616" s="76">
        <v>26.494509999081327</v>
      </c>
      <c r="E3616" s="76">
        <v>663.18802235111184</v>
      </c>
      <c r="F3616" s="76">
        <v>45.293699364723437</v>
      </c>
      <c r="G3616" s="77">
        <v>2</v>
      </c>
      <c r="H3616" s="80">
        <f t="shared" si="224"/>
        <v>22.78215474691789</v>
      </c>
      <c r="I3616" s="80">
        <f t="shared" si="225"/>
        <v>1000</v>
      </c>
      <c r="K3616" s="80">
        <f t="shared" si="226"/>
        <v>0</v>
      </c>
      <c r="L3616" s="80" t="str">
        <f t="shared" si="227"/>
        <v/>
      </c>
    </row>
    <row r="3617" spans="1:12" x14ac:dyDescent="0.8">
      <c r="A3617" s="74">
        <v>3616</v>
      </c>
      <c r="B3617" s="75">
        <v>-136969.50695023802</v>
      </c>
      <c r="C3617" s="76">
        <v>34.526447617839359</v>
      </c>
      <c r="D3617" s="76">
        <v>26.057951510634076</v>
      </c>
      <c r="E3617" s="76">
        <v>638.12962773768538</v>
      </c>
      <c r="F3617" s="76">
        <v>44.200847419693311</v>
      </c>
      <c r="G3617" s="77">
        <v>3</v>
      </c>
      <c r="H3617" s="80">
        <f t="shared" si="224"/>
        <v>44.200847419693311</v>
      </c>
      <c r="I3617" s="80">
        <f t="shared" si="225"/>
        <v>638.12962773768538</v>
      </c>
      <c r="K3617" s="80">
        <f t="shared" si="226"/>
        <v>638.12962773768538</v>
      </c>
      <c r="L3617" s="80">
        <f t="shared" si="227"/>
        <v>638.12962773768538</v>
      </c>
    </row>
    <row r="3618" spans="1:12" x14ac:dyDescent="0.8">
      <c r="A3618" s="74">
        <v>3617</v>
      </c>
      <c r="B3618" s="75">
        <v>221345.0838380733</v>
      </c>
      <c r="C3618" s="76">
        <v>40.043375308336252</v>
      </c>
      <c r="D3618" s="76">
        <v>28.297471038458617</v>
      </c>
      <c r="E3618" s="76">
        <v>521.441074999904</v>
      </c>
      <c r="F3618" s="76">
        <v>44.206816232615182</v>
      </c>
      <c r="G3618" s="77">
        <v>2</v>
      </c>
      <c r="H3618" s="80">
        <f t="shared" si="224"/>
        <v>40.043375308336252</v>
      </c>
      <c r="I3618" s="80">
        <f t="shared" si="225"/>
        <v>1000</v>
      </c>
      <c r="K3618" s="80">
        <f t="shared" si="226"/>
        <v>0</v>
      </c>
      <c r="L3618" s="80" t="str">
        <f t="shared" si="227"/>
        <v/>
      </c>
    </row>
    <row r="3619" spans="1:12" x14ac:dyDescent="0.8">
      <c r="A3619" s="74">
        <v>3618</v>
      </c>
      <c r="B3619" s="75">
        <v>-233580.58600199362</v>
      </c>
      <c r="C3619" s="76">
        <v>37.343128873831539</v>
      </c>
      <c r="D3619" s="76">
        <v>30.071692588585528</v>
      </c>
      <c r="E3619" s="76">
        <v>586.05736777935215</v>
      </c>
      <c r="F3619" s="76">
        <v>48.357883180604048</v>
      </c>
      <c r="G3619" s="77">
        <v>3</v>
      </c>
      <c r="H3619" s="80">
        <f t="shared" si="224"/>
        <v>48.357883180604048</v>
      </c>
      <c r="I3619" s="80">
        <f t="shared" si="225"/>
        <v>586.05736777935215</v>
      </c>
      <c r="K3619" s="80">
        <f t="shared" si="226"/>
        <v>586.05736777935215</v>
      </c>
      <c r="L3619" s="80">
        <f t="shared" si="227"/>
        <v>586.05736777935215</v>
      </c>
    </row>
    <row r="3620" spans="1:12" x14ac:dyDescent="0.8">
      <c r="A3620" s="74">
        <v>3619</v>
      </c>
      <c r="B3620" s="75">
        <v>546739.99574812292</v>
      </c>
      <c r="C3620" s="76">
        <v>38.988652306784545</v>
      </c>
      <c r="D3620" s="76">
        <v>29.010520481456172</v>
      </c>
      <c r="E3620" s="76">
        <v>638.61717923562821</v>
      </c>
      <c r="F3620" s="76">
        <v>37.554163948362884</v>
      </c>
      <c r="G3620" s="77">
        <v>1</v>
      </c>
      <c r="H3620" s="80">
        <f t="shared" si="224"/>
        <v>29.010520481456172</v>
      </c>
      <c r="I3620" s="80">
        <f t="shared" si="225"/>
        <v>1000</v>
      </c>
      <c r="K3620" s="80">
        <f t="shared" si="226"/>
        <v>0</v>
      </c>
      <c r="L3620" s="80" t="str">
        <f t="shared" si="227"/>
        <v/>
      </c>
    </row>
    <row r="3621" spans="1:12" x14ac:dyDescent="0.8">
      <c r="A3621" s="74">
        <v>3620</v>
      </c>
      <c r="B3621" s="75">
        <v>622865.64314915589</v>
      </c>
      <c r="C3621" s="76">
        <v>35.841171467408635</v>
      </c>
      <c r="D3621" s="76">
        <v>26.450709226013302</v>
      </c>
      <c r="E3621" s="76">
        <v>475.07832482240394</v>
      </c>
      <c r="F3621" s="76">
        <v>36.100341260686207</v>
      </c>
      <c r="G3621" s="77">
        <v>1</v>
      </c>
      <c r="H3621" s="80">
        <f t="shared" si="224"/>
        <v>26.450709226013302</v>
      </c>
      <c r="I3621" s="80">
        <f t="shared" si="225"/>
        <v>1000</v>
      </c>
      <c r="K3621" s="80">
        <f t="shared" si="226"/>
        <v>0</v>
      </c>
      <c r="L3621" s="80" t="str">
        <f t="shared" si="227"/>
        <v/>
      </c>
    </row>
    <row r="3622" spans="1:12" x14ac:dyDescent="0.8">
      <c r="A3622" s="74">
        <v>3621</v>
      </c>
      <c r="B3622" s="75">
        <v>431602.69582626643</v>
      </c>
      <c r="C3622" s="76">
        <v>37.790748951868181</v>
      </c>
      <c r="D3622" s="76">
        <v>28.402475440259195</v>
      </c>
      <c r="E3622" s="76">
        <v>703.91662203633791</v>
      </c>
      <c r="F3622" s="76">
        <v>39.609007995942079</v>
      </c>
      <c r="G3622" s="77">
        <v>1</v>
      </c>
      <c r="H3622" s="80">
        <f t="shared" si="224"/>
        <v>28.402475440259195</v>
      </c>
      <c r="I3622" s="80">
        <f t="shared" si="225"/>
        <v>1000</v>
      </c>
      <c r="K3622" s="80">
        <f t="shared" si="226"/>
        <v>0</v>
      </c>
      <c r="L3622" s="80" t="str">
        <f t="shared" si="227"/>
        <v/>
      </c>
    </row>
    <row r="3623" spans="1:12" x14ac:dyDescent="0.8">
      <c r="A3623" s="74">
        <v>3622</v>
      </c>
      <c r="B3623" s="75">
        <v>271275.44294226123</v>
      </c>
      <c r="C3623" s="76">
        <v>33.388725786301556</v>
      </c>
      <c r="D3623" s="76">
        <v>29.771138242342168</v>
      </c>
      <c r="E3623" s="76">
        <v>474.48612890358982</v>
      </c>
      <c r="F3623" s="76">
        <v>38.875618478707892</v>
      </c>
      <c r="G3623" s="77">
        <v>2</v>
      </c>
      <c r="H3623" s="80">
        <f t="shared" si="224"/>
        <v>33.388725786301556</v>
      </c>
      <c r="I3623" s="80">
        <f t="shared" si="225"/>
        <v>1000</v>
      </c>
      <c r="K3623" s="80">
        <f t="shared" si="226"/>
        <v>0</v>
      </c>
      <c r="L3623" s="80" t="str">
        <f t="shared" si="227"/>
        <v/>
      </c>
    </row>
    <row r="3624" spans="1:12" x14ac:dyDescent="0.8">
      <c r="A3624" s="74">
        <v>3623</v>
      </c>
      <c r="B3624" s="75">
        <v>253908.44973646081</v>
      </c>
      <c r="C3624" s="76">
        <v>38.194402410382402</v>
      </c>
      <c r="D3624" s="76">
        <v>28.896678304882574</v>
      </c>
      <c r="E3624" s="76">
        <v>554.63769389086224</v>
      </c>
      <c r="F3624" s="76">
        <v>37.203622056038839</v>
      </c>
      <c r="G3624" s="77">
        <v>2</v>
      </c>
      <c r="H3624" s="80">
        <f t="shared" si="224"/>
        <v>38.194402410382402</v>
      </c>
      <c r="I3624" s="80">
        <f t="shared" si="225"/>
        <v>1000</v>
      </c>
      <c r="K3624" s="80">
        <f t="shared" si="226"/>
        <v>0</v>
      </c>
      <c r="L3624" s="80" t="str">
        <f t="shared" si="227"/>
        <v/>
      </c>
    </row>
    <row r="3625" spans="1:12" x14ac:dyDescent="0.8">
      <c r="A3625" s="74">
        <v>3624</v>
      </c>
      <c r="B3625" s="75">
        <v>545908.98886029003</v>
      </c>
      <c r="C3625" s="76">
        <v>38.650228828030897</v>
      </c>
      <c r="D3625" s="76">
        <v>25.590151754508355</v>
      </c>
      <c r="E3625" s="76">
        <v>514.18338993081056</v>
      </c>
      <c r="F3625" s="76">
        <v>29.909469673646985</v>
      </c>
      <c r="G3625" s="77">
        <v>1</v>
      </c>
      <c r="H3625" s="80">
        <f t="shared" si="224"/>
        <v>25.590151754508355</v>
      </c>
      <c r="I3625" s="80">
        <f t="shared" si="225"/>
        <v>1000</v>
      </c>
      <c r="K3625" s="80">
        <f t="shared" si="226"/>
        <v>0</v>
      </c>
      <c r="L3625" s="80" t="str">
        <f t="shared" si="227"/>
        <v/>
      </c>
    </row>
    <row r="3626" spans="1:12" x14ac:dyDescent="0.8">
      <c r="A3626" s="74">
        <v>3625</v>
      </c>
      <c r="B3626" s="75">
        <v>26058.181327091763</v>
      </c>
      <c r="C3626" s="76">
        <v>36.616941276199313</v>
      </c>
      <c r="D3626" s="76">
        <v>30.384318109128365</v>
      </c>
      <c r="E3626" s="76">
        <v>661.54046395498335</v>
      </c>
      <c r="F3626" s="76">
        <v>35.75102290886889</v>
      </c>
      <c r="G3626" s="77">
        <v>3</v>
      </c>
      <c r="H3626" s="80">
        <f t="shared" si="224"/>
        <v>35.75102290886889</v>
      </c>
      <c r="I3626" s="80">
        <f t="shared" si="225"/>
        <v>661.54046395498335</v>
      </c>
      <c r="K3626" s="80">
        <f t="shared" si="226"/>
        <v>661.54046395498335</v>
      </c>
      <c r="L3626" s="80">
        <f t="shared" si="227"/>
        <v>661.54046395498335</v>
      </c>
    </row>
    <row r="3627" spans="1:12" x14ac:dyDescent="0.8">
      <c r="A3627" s="74">
        <v>3626</v>
      </c>
      <c r="B3627" s="75">
        <v>189084.68757646717</v>
      </c>
      <c r="C3627" s="76">
        <v>36.60959531693252</v>
      </c>
      <c r="D3627" s="76">
        <v>28.424002672968953</v>
      </c>
      <c r="E3627" s="76">
        <v>497.29040112174482</v>
      </c>
      <c r="F3627" s="76">
        <v>52.346177666805396</v>
      </c>
      <c r="G3627" s="77">
        <v>2</v>
      </c>
      <c r="H3627" s="80">
        <f t="shared" si="224"/>
        <v>36.60959531693252</v>
      </c>
      <c r="I3627" s="80">
        <f t="shared" si="225"/>
        <v>1000</v>
      </c>
      <c r="K3627" s="80">
        <f t="shared" si="226"/>
        <v>0</v>
      </c>
      <c r="L3627" s="80" t="str">
        <f t="shared" si="227"/>
        <v/>
      </c>
    </row>
    <row r="3628" spans="1:12" x14ac:dyDescent="0.8">
      <c r="A3628" s="74">
        <v>3627</v>
      </c>
      <c r="B3628" s="75">
        <v>80292.860677361023</v>
      </c>
      <c r="C3628" s="76">
        <v>42.09174792044044</v>
      </c>
      <c r="D3628" s="76">
        <v>24.195305076678082</v>
      </c>
      <c r="E3628" s="76">
        <v>455.89338682292305</v>
      </c>
      <c r="F3628" s="76">
        <v>51.384296857276013</v>
      </c>
      <c r="G3628" s="77">
        <v>2</v>
      </c>
      <c r="H3628" s="80">
        <f t="shared" si="224"/>
        <v>42.09174792044044</v>
      </c>
      <c r="I3628" s="80">
        <f t="shared" si="225"/>
        <v>1000</v>
      </c>
      <c r="K3628" s="80">
        <f t="shared" si="226"/>
        <v>0</v>
      </c>
      <c r="L3628" s="80" t="str">
        <f t="shared" si="227"/>
        <v/>
      </c>
    </row>
    <row r="3629" spans="1:12" x14ac:dyDescent="0.8">
      <c r="A3629" s="74">
        <v>3628</v>
      </c>
      <c r="B3629" s="75">
        <v>357104.66251092404</v>
      </c>
      <c r="C3629" s="76">
        <v>37.00871190949816</v>
      </c>
      <c r="D3629" s="76">
        <v>24.517503890015455</v>
      </c>
      <c r="E3629" s="76">
        <v>446.23573084986845</v>
      </c>
      <c r="F3629" s="76">
        <v>36.898730422629022</v>
      </c>
      <c r="G3629" s="77">
        <v>2</v>
      </c>
      <c r="H3629" s="80">
        <f t="shared" si="224"/>
        <v>37.00871190949816</v>
      </c>
      <c r="I3629" s="80">
        <f t="shared" si="225"/>
        <v>1000</v>
      </c>
      <c r="K3629" s="80">
        <f t="shared" si="226"/>
        <v>0</v>
      </c>
      <c r="L3629" s="80" t="str">
        <f t="shared" si="227"/>
        <v/>
      </c>
    </row>
    <row r="3630" spans="1:12" x14ac:dyDescent="0.8">
      <c r="A3630" s="74">
        <v>3629</v>
      </c>
      <c r="B3630" s="75">
        <v>74066.190710983472</v>
      </c>
      <c r="C3630" s="76">
        <v>41.90279079004484</v>
      </c>
      <c r="D3630" s="76">
        <v>25.78362243977222</v>
      </c>
      <c r="E3630" s="76">
        <v>560.86317644155747</v>
      </c>
      <c r="F3630" s="76">
        <v>42.070722593714464</v>
      </c>
      <c r="G3630" s="77">
        <v>2</v>
      </c>
      <c r="H3630" s="80">
        <f t="shared" si="224"/>
        <v>41.90279079004484</v>
      </c>
      <c r="I3630" s="80">
        <f t="shared" si="225"/>
        <v>1000</v>
      </c>
      <c r="K3630" s="80">
        <f t="shared" si="226"/>
        <v>0</v>
      </c>
      <c r="L3630" s="80" t="str">
        <f t="shared" si="227"/>
        <v/>
      </c>
    </row>
    <row r="3631" spans="1:12" x14ac:dyDescent="0.8">
      <c r="A3631" s="74">
        <v>3630</v>
      </c>
      <c r="B3631" s="75">
        <v>243598.89388206881</v>
      </c>
      <c r="C3631" s="76">
        <v>38.811925130522425</v>
      </c>
      <c r="D3631" s="76">
        <v>30.147004050095681</v>
      </c>
      <c r="E3631" s="76">
        <v>527.28612718072259</v>
      </c>
      <c r="F3631" s="76">
        <v>46.682935450707376</v>
      </c>
      <c r="G3631" s="77">
        <v>2</v>
      </c>
      <c r="H3631" s="80">
        <f t="shared" si="224"/>
        <v>38.811925130522425</v>
      </c>
      <c r="I3631" s="80">
        <f t="shared" si="225"/>
        <v>1000</v>
      </c>
      <c r="K3631" s="80">
        <f t="shared" si="226"/>
        <v>0</v>
      </c>
      <c r="L3631" s="80" t="str">
        <f t="shared" si="227"/>
        <v/>
      </c>
    </row>
    <row r="3632" spans="1:12" x14ac:dyDescent="0.8">
      <c r="A3632" s="74">
        <v>3631</v>
      </c>
      <c r="B3632" s="75">
        <v>386152.95492033055</v>
      </c>
      <c r="C3632" s="76">
        <v>33.291235352884605</v>
      </c>
      <c r="D3632" s="76">
        <v>25.879568776633398</v>
      </c>
      <c r="E3632" s="76">
        <v>490.33659136876406</v>
      </c>
      <c r="F3632" s="76">
        <v>43.130648390116292</v>
      </c>
      <c r="G3632" s="77">
        <v>1</v>
      </c>
      <c r="H3632" s="80">
        <f t="shared" si="224"/>
        <v>25.879568776633398</v>
      </c>
      <c r="I3632" s="80">
        <f t="shared" si="225"/>
        <v>1000</v>
      </c>
      <c r="K3632" s="80">
        <f t="shared" si="226"/>
        <v>0</v>
      </c>
      <c r="L3632" s="80" t="str">
        <f t="shared" si="227"/>
        <v/>
      </c>
    </row>
    <row r="3633" spans="1:12" x14ac:dyDescent="0.8">
      <c r="A3633" s="74">
        <v>3632</v>
      </c>
      <c r="B3633" s="75">
        <v>564703.62279638019</v>
      </c>
      <c r="C3633" s="76">
        <v>27.311226008048536</v>
      </c>
      <c r="D3633" s="76">
        <v>23.642676767567039</v>
      </c>
      <c r="E3633" s="76">
        <v>648.50501222257981</v>
      </c>
      <c r="F3633" s="76">
        <v>42.74641087060661</v>
      </c>
      <c r="G3633" s="77">
        <v>1</v>
      </c>
      <c r="H3633" s="80">
        <f t="shared" si="224"/>
        <v>23.642676767567039</v>
      </c>
      <c r="I3633" s="80">
        <f t="shared" si="225"/>
        <v>1000</v>
      </c>
      <c r="K3633" s="80">
        <f t="shared" si="226"/>
        <v>0</v>
      </c>
      <c r="L3633" s="80" t="str">
        <f t="shared" si="227"/>
        <v/>
      </c>
    </row>
    <row r="3634" spans="1:12" x14ac:dyDescent="0.8">
      <c r="A3634" s="74">
        <v>3633</v>
      </c>
      <c r="B3634" s="75">
        <v>668781.22862616461</v>
      </c>
      <c r="C3634" s="76">
        <v>32.499023745677064</v>
      </c>
      <c r="D3634" s="76">
        <v>24.193300314176071</v>
      </c>
      <c r="E3634" s="76">
        <v>613.59770180542398</v>
      </c>
      <c r="F3634" s="76">
        <v>37.905442409182633</v>
      </c>
      <c r="G3634" s="77">
        <v>1</v>
      </c>
      <c r="H3634" s="80">
        <f t="shared" si="224"/>
        <v>24.193300314176071</v>
      </c>
      <c r="I3634" s="80">
        <f t="shared" si="225"/>
        <v>1000</v>
      </c>
      <c r="K3634" s="80">
        <f t="shared" si="226"/>
        <v>0</v>
      </c>
      <c r="L3634" s="80" t="str">
        <f t="shared" si="227"/>
        <v/>
      </c>
    </row>
    <row r="3635" spans="1:12" x14ac:dyDescent="0.8">
      <c r="A3635" s="74">
        <v>3634</v>
      </c>
      <c r="B3635" s="75">
        <v>-237239.92221048195</v>
      </c>
      <c r="C3635" s="76">
        <v>33.761716224727039</v>
      </c>
      <c r="D3635" s="76">
        <v>23.49612518283206</v>
      </c>
      <c r="E3635" s="76">
        <v>579.67215292130231</v>
      </c>
      <c r="F3635" s="76">
        <v>48.740668760710733</v>
      </c>
      <c r="G3635" s="77">
        <v>3</v>
      </c>
      <c r="H3635" s="80">
        <f t="shared" si="224"/>
        <v>48.740668760710733</v>
      </c>
      <c r="I3635" s="80">
        <f t="shared" si="225"/>
        <v>579.67215292130231</v>
      </c>
      <c r="K3635" s="80">
        <f t="shared" si="226"/>
        <v>579.67215292130231</v>
      </c>
      <c r="L3635" s="80">
        <f t="shared" si="227"/>
        <v>579.67215292130231</v>
      </c>
    </row>
    <row r="3636" spans="1:12" x14ac:dyDescent="0.8">
      <c r="A3636" s="74">
        <v>3635</v>
      </c>
      <c r="B3636" s="75">
        <v>-225682.88423933764</v>
      </c>
      <c r="C3636" s="76">
        <v>39.796014632781066</v>
      </c>
      <c r="D3636" s="76">
        <v>23.850903737560412</v>
      </c>
      <c r="E3636" s="76">
        <v>487.87145269805973</v>
      </c>
      <c r="F3636" s="76">
        <v>43.475081667931789</v>
      </c>
      <c r="G3636" s="77">
        <v>3</v>
      </c>
      <c r="H3636" s="80">
        <f t="shared" si="224"/>
        <v>43.475081667931789</v>
      </c>
      <c r="I3636" s="80">
        <f t="shared" si="225"/>
        <v>487.87145269805973</v>
      </c>
      <c r="K3636" s="80">
        <f t="shared" si="226"/>
        <v>487.87145269805973</v>
      </c>
      <c r="L3636" s="80">
        <f t="shared" si="227"/>
        <v>487.87145269805973</v>
      </c>
    </row>
    <row r="3637" spans="1:12" x14ac:dyDescent="0.8">
      <c r="A3637" s="74">
        <v>3636</v>
      </c>
      <c r="B3637" s="75">
        <v>545271.94795126747</v>
      </c>
      <c r="C3637" s="76">
        <v>30.181593259973994</v>
      </c>
      <c r="D3637" s="76">
        <v>29.184611917198595</v>
      </c>
      <c r="E3637" s="76">
        <v>615.12715017038704</v>
      </c>
      <c r="F3637" s="76">
        <v>36.312517547642059</v>
      </c>
      <c r="G3637" s="77">
        <v>2</v>
      </c>
      <c r="H3637" s="80">
        <f t="shared" si="224"/>
        <v>30.181593259973994</v>
      </c>
      <c r="I3637" s="80">
        <f t="shared" si="225"/>
        <v>1000</v>
      </c>
      <c r="K3637" s="80">
        <f t="shared" si="226"/>
        <v>0</v>
      </c>
      <c r="L3637" s="80" t="str">
        <f t="shared" si="227"/>
        <v/>
      </c>
    </row>
    <row r="3638" spans="1:12" x14ac:dyDescent="0.8">
      <c r="A3638" s="74">
        <v>3637</v>
      </c>
      <c r="B3638" s="75">
        <v>410209.97311521764</v>
      </c>
      <c r="C3638" s="76">
        <v>34.068862785809401</v>
      </c>
      <c r="D3638" s="76">
        <v>25.595428081895442</v>
      </c>
      <c r="E3638" s="76">
        <v>564.14240975379516</v>
      </c>
      <c r="F3638" s="76">
        <v>38.441614687236012</v>
      </c>
      <c r="G3638" s="77">
        <v>2</v>
      </c>
      <c r="H3638" s="80">
        <f t="shared" si="224"/>
        <v>34.068862785809401</v>
      </c>
      <c r="I3638" s="80">
        <f t="shared" si="225"/>
        <v>1000</v>
      </c>
      <c r="K3638" s="80">
        <f t="shared" si="226"/>
        <v>0</v>
      </c>
      <c r="L3638" s="80" t="str">
        <f t="shared" si="227"/>
        <v/>
      </c>
    </row>
    <row r="3639" spans="1:12" x14ac:dyDescent="0.8">
      <c r="A3639" s="74">
        <v>3638</v>
      </c>
      <c r="B3639" s="75">
        <v>552795.15357777476</v>
      </c>
      <c r="C3639" s="76">
        <v>30.245225620789189</v>
      </c>
      <c r="D3639" s="76">
        <v>21.423881688985038</v>
      </c>
      <c r="E3639" s="76">
        <v>520.27923879138461</v>
      </c>
      <c r="F3639" s="76">
        <v>46.04185765207648</v>
      </c>
      <c r="G3639" s="77">
        <v>2</v>
      </c>
      <c r="H3639" s="80">
        <f t="shared" si="224"/>
        <v>30.245225620789189</v>
      </c>
      <c r="I3639" s="80">
        <f t="shared" si="225"/>
        <v>1000</v>
      </c>
      <c r="K3639" s="80">
        <f t="shared" si="226"/>
        <v>0</v>
      </c>
      <c r="L3639" s="80" t="str">
        <f t="shared" si="227"/>
        <v/>
      </c>
    </row>
    <row r="3640" spans="1:12" x14ac:dyDescent="0.8">
      <c r="A3640" s="74">
        <v>3639</v>
      </c>
      <c r="B3640" s="75">
        <v>-244780.83537459443</v>
      </c>
      <c r="C3640" s="76">
        <v>43.002849550353773</v>
      </c>
      <c r="D3640" s="76">
        <v>29.192751331447912</v>
      </c>
      <c r="E3640" s="76">
        <v>468.55018118878212</v>
      </c>
      <c r="F3640" s="76">
        <v>45.42425851562006</v>
      </c>
      <c r="G3640" s="77">
        <v>3</v>
      </c>
      <c r="H3640" s="80">
        <f t="shared" si="224"/>
        <v>45.42425851562006</v>
      </c>
      <c r="I3640" s="80">
        <f t="shared" si="225"/>
        <v>468.55018118878212</v>
      </c>
      <c r="K3640" s="80">
        <f t="shared" si="226"/>
        <v>468.55018118878212</v>
      </c>
      <c r="L3640" s="80">
        <f t="shared" si="227"/>
        <v>468.55018118878212</v>
      </c>
    </row>
    <row r="3641" spans="1:12" x14ac:dyDescent="0.8">
      <c r="A3641" s="74">
        <v>3640</v>
      </c>
      <c r="B3641" s="75">
        <v>372149.71481590555</v>
      </c>
      <c r="C3641" s="76">
        <v>33.731386982385715</v>
      </c>
      <c r="D3641" s="76">
        <v>27.212674433921464</v>
      </c>
      <c r="E3641" s="76">
        <v>548.51788194672042</v>
      </c>
      <c r="F3641" s="76">
        <v>39.136740921568332</v>
      </c>
      <c r="G3641" s="77">
        <v>2</v>
      </c>
      <c r="H3641" s="80">
        <f t="shared" si="224"/>
        <v>33.731386982385715</v>
      </c>
      <c r="I3641" s="80">
        <f t="shared" si="225"/>
        <v>1000</v>
      </c>
      <c r="K3641" s="80">
        <f t="shared" si="226"/>
        <v>0</v>
      </c>
      <c r="L3641" s="80" t="str">
        <f t="shared" si="227"/>
        <v/>
      </c>
    </row>
    <row r="3642" spans="1:12" x14ac:dyDescent="0.8">
      <c r="A3642" s="74">
        <v>3641</v>
      </c>
      <c r="B3642" s="75">
        <v>773805.56312707067</v>
      </c>
      <c r="C3642" s="76">
        <v>24.45468221992045</v>
      </c>
      <c r="D3642" s="76">
        <v>28.050568128424384</v>
      </c>
      <c r="E3642" s="76">
        <v>622.47907204558692</v>
      </c>
      <c r="F3642" s="76">
        <v>42.360619602411184</v>
      </c>
      <c r="G3642" s="77">
        <v>1</v>
      </c>
      <c r="H3642" s="80">
        <f t="shared" si="224"/>
        <v>28.050568128424384</v>
      </c>
      <c r="I3642" s="80">
        <f t="shared" si="225"/>
        <v>1000</v>
      </c>
      <c r="K3642" s="80">
        <f t="shared" si="226"/>
        <v>0</v>
      </c>
      <c r="L3642" s="80" t="str">
        <f t="shared" si="227"/>
        <v/>
      </c>
    </row>
    <row r="3643" spans="1:12" x14ac:dyDescent="0.8">
      <c r="A3643" s="74">
        <v>3642</v>
      </c>
      <c r="B3643" s="75">
        <v>505330.62530688383</v>
      </c>
      <c r="C3643" s="76">
        <v>28.985858942863683</v>
      </c>
      <c r="D3643" s="76">
        <v>30.499415204557771</v>
      </c>
      <c r="E3643" s="76">
        <v>459.08475429585144</v>
      </c>
      <c r="F3643" s="76">
        <v>48.776790426940281</v>
      </c>
      <c r="G3643" s="77">
        <v>2</v>
      </c>
      <c r="H3643" s="80">
        <f t="shared" si="224"/>
        <v>28.985858942863683</v>
      </c>
      <c r="I3643" s="80">
        <f t="shared" si="225"/>
        <v>1000</v>
      </c>
      <c r="K3643" s="80">
        <f t="shared" si="226"/>
        <v>0</v>
      </c>
      <c r="L3643" s="80" t="str">
        <f t="shared" si="227"/>
        <v/>
      </c>
    </row>
    <row r="3644" spans="1:12" x14ac:dyDescent="0.8">
      <c r="A3644" s="74">
        <v>3643</v>
      </c>
      <c r="B3644" s="75">
        <v>305141.35093082627</v>
      </c>
      <c r="C3644" s="76">
        <v>36.744699958741563</v>
      </c>
      <c r="D3644" s="76">
        <v>27.506775403243505</v>
      </c>
      <c r="E3644" s="76">
        <v>494.65277070954983</v>
      </c>
      <c r="F3644" s="76">
        <v>40.244797707492857</v>
      </c>
      <c r="G3644" s="77">
        <v>1</v>
      </c>
      <c r="H3644" s="80">
        <f t="shared" si="224"/>
        <v>27.506775403243505</v>
      </c>
      <c r="I3644" s="80">
        <f t="shared" si="225"/>
        <v>1000</v>
      </c>
      <c r="K3644" s="80">
        <f t="shared" si="226"/>
        <v>0</v>
      </c>
      <c r="L3644" s="80" t="str">
        <f t="shared" si="227"/>
        <v/>
      </c>
    </row>
    <row r="3645" spans="1:12" x14ac:dyDescent="0.8">
      <c r="A3645" s="74">
        <v>3644</v>
      </c>
      <c r="B3645" s="75">
        <v>572759.60465137428</v>
      </c>
      <c r="C3645" s="76">
        <v>28.932996529918462</v>
      </c>
      <c r="D3645" s="76">
        <v>29.661705235803684</v>
      </c>
      <c r="E3645" s="76">
        <v>661.46453525090021</v>
      </c>
      <c r="F3645" s="76">
        <v>44.268574090743101</v>
      </c>
      <c r="G3645" s="77">
        <v>2</v>
      </c>
      <c r="H3645" s="80">
        <f t="shared" si="224"/>
        <v>28.932996529918462</v>
      </c>
      <c r="I3645" s="80">
        <f t="shared" si="225"/>
        <v>1000</v>
      </c>
      <c r="K3645" s="80">
        <f t="shared" si="226"/>
        <v>0</v>
      </c>
      <c r="L3645" s="80" t="str">
        <f t="shared" si="227"/>
        <v/>
      </c>
    </row>
    <row r="3646" spans="1:12" x14ac:dyDescent="0.8">
      <c r="A3646" s="74">
        <v>3645</v>
      </c>
      <c r="B3646" s="75">
        <v>200490.80407174467</v>
      </c>
      <c r="C3646" s="76">
        <v>35.444176828929159</v>
      </c>
      <c r="D3646" s="76">
        <v>23.548082728341718</v>
      </c>
      <c r="E3646" s="76">
        <v>707.55654240644594</v>
      </c>
      <c r="F3646" s="76">
        <v>43.12068656993857</v>
      </c>
      <c r="G3646" s="77">
        <v>2</v>
      </c>
      <c r="H3646" s="80">
        <f t="shared" si="224"/>
        <v>35.444176828929159</v>
      </c>
      <c r="I3646" s="80">
        <f t="shared" si="225"/>
        <v>1000</v>
      </c>
      <c r="K3646" s="80">
        <f t="shared" si="226"/>
        <v>0</v>
      </c>
      <c r="L3646" s="80" t="str">
        <f t="shared" si="227"/>
        <v/>
      </c>
    </row>
    <row r="3647" spans="1:12" x14ac:dyDescent="0.8">
      <c r="A3647" s="74">
        <v>3646</v>
      </c>
      <c r="B3647" s="75">
        <v>466354.23690010165</v>
      </c>
      <c r="C3647" s="76">
        <v>30.635022607049144</v>
      </c>
      <c r="D3647" s="76">
        <v>27.348405651029122</v>
      </c>
      <c r="E3647" s="76">
        <v>524.78143673503223</v>
      </c>
      <c r="F3647" s="76">
        <v>40.848797519941328</v>
      </c>
      <c r="G3647" s="77">
        <v>2</v>
      </c>
      <c r="H3647" s="80">
        <f t="shared" si="224"/>
        <v>30.635022607049144</v>
      </c>
      <c r="I3647" s="80">
        <f t="shared" si="225"/>
        <v>1000</v>
      </c>
      <c r="K3647" s="80">
        <f t="shared" si="226"/>
        <v>0</v>
      </c>
      <c r="L3647" s="80" t="str">
        <f t="shared" si="227"/>
        <v/>
      </c>
    </row>
    <row r="3648" spans="1:12" x14ac:dyDescent="0.8">
      <c r="A3648" s="74">
        <v>3647</v>
      </c>
      <c r="B3648" s="75">
        <v>17834.394420665689</v>
      </c>
      <c r="C3648" s="76">
        <v>39.275495422511788</v>
      </c>
      <c r="D3648" s="76">
        <v>27.342680591164683</v>
      </c>
      <c r="E3648" s="76">
        <v>620.02610852457133</v>
      </c>
      <c r="F3648" s="76">
        <v>34.006951813164029</v>
      </c>
      <c r="G3648" s="77">
        <v>3</v>
      </c>
      <c r="H3648" s="80">
        <f t="shared" si="224"/>
        <v>34.006951813164029</v>
      </c>
      <c r="I3648" s="80">
        <f t="shared" si="225"/>
        <v>620.02610852457133</v>
      </c>
      <c r="K3648" s="80">
        <f t="shared" si="226"/>
        <v>620.02610852457133</v>
      </c>
      <c r="L3648" s="80">
        <f t="shared" si="227"/>
        <v>620.02610852457133</v>
      </c>
    </row>
    <row r="3649" spans="1:12" x14ac:dyDescent="0.8">
      <c r="A3649" s="74">
        <v>3648</v>
      </c>
      <c r="B3649" s="75">
        <v>-38310.296383279609</v>
      </c>
      <c r="C3649" s="76">
        <v>42.316883855127692</v>
      </c>
      <c r="D3649" s="76">
        <v>25.983265073567956</v>
      </c>
      <c r="E3649" s="76">
        <v>506.05127757456154</v>
      </c>
      <c r="F3649" s="76">
        <v>32.920553624565379</v>
      </c>
      <c r="G3649" s="77">
        <v>2</v>
      </c>
      <c r="H3649" s="80">
        <f t="shared" si="224"/>
        <v>42.316883855127692</v>
      </c>
      <c r="I3649" s="80">
        <f t="shared" si="225"/>
        <v>1000</v>
      </c>
      <c r="K3649" s="80">
        <f t="shared" si="226"/>
        <v>0</v>
      </c>
      <c r="L3649" s="80" t="str">
        <f t="shared" si="227"/>
        <v/>
      </c>
    </row>
    <row r="3650" spans="1:12" x14ac:dyDescent="0.8">
      <c r="A3650" s="74">
        <v>3649</v>
      </c>
      <c r="B3650" s="75">
        <v>61589.226792028174</v>
      </c>
      <c r="C3650" s="76">
        <v>22.99072955160079</v>
      </c>
      <c r="D3650" s="76">
        <v>22.996629313716568</v>
      </c>
      <c r="E3650" s="76">
        <v>609.98959331487276</v>
      </c>
      <c r="F3650" s="76">
        <v>33.776333312428079</v>
      </c>
      <c r="G3650" s="77">
        <v>3</v>
      </c>
      <c r="H3650" s="80">
        <f t="shared" si="224"/>
        <v>33.776333312428079</v>
      </c>
      <c r="I3650" s="80">
        <f t="shared" si="225"/>
        <v>609.98959331487276</v>
      </c>
      <c r="K3650" s="80">
        <f t="shared" si="226"/>
        <v>609.98959331487276</v>
      </c>
      <c r="L3650" s="80">
        <f t="shared" si="227"/>
        <v>609.98959331487276</v>
      </c>
    </row>
    <row r="3651" spans="1:12" x14ac:dyDescent="0.8">
      <c r="A3651" s="74">
        <v>3650</v>
      </c>
      <c r="B3651" s="75">
        <v>575335.396634534</v>
      </c>
      <c r="C3651" s="76">
        <v>24.828732061827658</v>
      </c>
      <c r="D3651" s="76">
        <v>29.404952670319474</v>
      </c>
      <c r="E3651" s="76">
        <v>491.20558330986125</v>
      </c>
      <c r="F3651" s="76">
        <v>53.787274413432499</v>
      </c>
      <c r="G3651" s="77">
        <v>2</v>
      </c>
      <c r="H3651" s="80">
        <f t="shared" ref="H3651:H3714" si="228">IF($G3651 = 1, $D3651, IF($G3651 = 2, $C3651, IF($G3651 = 3, $F3651)))</f>
        <v>24.828732061827658</v>
      </c>
      <c r="I3651" s="80">
        <f t="shared" ref="I3651:I3714" si="229">IF($G3651 = 1, 1000, IF($G3651 = 2, 1000, IF($G3651 = 3, $E3651)))</f>
        <v>1000</v>
      </c>
      <c r="K3651" s="80">
        <f t="shared" ref="K3651:K3714" si="230">IF($G3651 = 3, $E3651, 0)</f>
        <v>0</v>
      </c>
      <c r="L3651" s="80" t="str">
        <f t="shared" ref="L3651:L3714" si="231">IF($G3651 = 3, $E3651, "")</f>
        <v/>
      </c>
    </row>
    <row r="3652" spans="1:12" x14ac:dyDescent="0.8">
      <c r="A3652" s="74">
        <v>3651</v>
      </c>
      <c r="B3652" s="75">
        <v>465515.31956870621</v>
      </c>
      <c r="C3652" s="76">
        <v>26.254077213530095</v>
      </c>
      <c r="D3652" s="76">
        <v>28.62072204747842</v>
      </c>
      <c r="E3652" s="76">
        <v>443.92787164423555</v>
      </c>
      <c r="F3652" s="76">
        <v>47.577030630328899</v>
      </c>
      <c r="G3652" s="77">
        <v>1</v>
      </c>
      <c r="H3652" s="80">
        <f t="shared" si="228"/>
        <v>28.62072204747842</v>
      </c>
      <c r="I3652" s="80">
        <f t="shared" si="229"/>
        <v>1000</v>
      </c>
      <c r="K3652" s="80">
        <f t="shared" si="230"/>
        <v>0</v>
      </c>
      <c r="L3652" s="80" t="str">
        <f t="shared" si="231"/>
        <v/>
      </c>
    </row>
    <row r="3653" spans="1:12" x14ac:dyDescent="0.8">
      <c r="A3653" s="74">
        <v>3652</v>
      </c>
      <c r="B3653" s="75">
        <v>412437.12580360379</v>
      </c>
      <c r="C3653" s="76">
        <v>33.320747201965816</v>
      </c>
      <c r="D3653" s="76">
        <v>29.028468893077232</v>
      </c>
      <c r="E3653" s="76">
        <v>638.27931774679632</v>
      </c>
      <c r="F3653" s="76">
        <v>34.392369846801785</v>
      </c>
      <c r="G3653" s="77">
        <v>2</v>
      </c>
      <c r="H3653" s="80">
        <f t="shared" si="228"/>
        <v>33.320747201965816</v>
      </c>
      <c r="I3653" s="80">
        <f t="shared" si="229"/>
        <v>1000</v>
      </c>
      <c r="K3653" s="80">
        <f t="shared" si="230"/>
        <v>0</v>
      </c>
      <c r="L3653" s="80" t="str">
        <f t="shared" si="231"/>
        <v/>
      </c>
    </row>
    <row r="3654" spans="1:12" x14ac:dyDescent="0.8">
      <c r="A3654" s="74">
        <v>3653</v>
      </c>
      <c r="B3654" s="75">
        <v>78102.899333177134</v>
      </c>
      <c r="C3654" s="76">
        <v>33.247741709978598</v>
      </c>
      <c r="D3654" s="76">
        <v>30.797827196022411</v>
      </c>
      <c r="E3654" s="76">
        <v>681.70879620143535</v>
      </c>
      <c r="F3654" s="76">
        <v>31.796813129286907</v>
      </c>
      <c r="G3654" s="77">
        <v>3</v>
      </c>
      <c r="H3654" s="80">
        <f t="shared" si="228"/>
        <v>31.796813129286907</v>
      </c>
      <c r="I3654" s="80">
        <f t="shared" si="229"/>
        <v>681.70879620143535</v>
      </c>
      <c r="K3654" s="80">
        <f t="shared" si="230"/>
        <v>681.70879620143535</v>
      </c>
      <c r="L3654" s="80">
        <f t="shared" si="231"/>
        <v>681.70879620143535</v>
      </c>
    </row>
    <row r="3655" spans="1:12" x14ac:dyDescent="0.8">
      <c r="A3655" s="74">
        <v>3654</v>
      </c>
      <c r="B3655" s="75">
        <v>146182.59694908629</v>
      </c>
      <c r="C3655" s="76">
        <v>40.735635468537879</v>
      </c>
      <c r="D3655" s="76">
        <v>33.424726791664</v>
      </c>
      <c r="E3655" s="76">
        <v>571.18374957779724</v>
      </c>
      <c r="F3655" s="76">
        <v>49.854948439101406</v>
      </c>
      <c r="G3655" s="77">
        <v>2</v>
      </c>
      <c r="H3655" s="80">
        <f t="shared" si="228"/>
        <v>40.735635468537879</v>
      </c>
      <c r="I3655" s="80">
        <f t="shared" si="229"/>
        <v>1000</v>
      </c>
      <c r="K3655" s="80">
        <f t="shared" si="230"/>
        <v>0</v>
      </c>
      <c r="L3655" s="80" t="str">
        <f t="shared" si="231"/>
        <v/>
      </c>
    </row>
    <row r="3656" spans="1:12" x14ac:dyDescent="0.8">
      <c r="A3656" s="74">
        <v>3655</v>
      </c>
      <c r="B3656" s="75">
        <v>-182194.41743455874</v>
      </c>
      <c r="C3656" s="76">
        <v>45.560670377511343</v>
      </c>
      <c r="D3656" s="76">
        <v>32.886310651119928</v>
      </c>
      <c r="E3656" s="76">
        <v>537.75727215883444</v>
      </c>
      <c r="F3656" s="76">
        <v>43.732004104313887</v>
      </c>
      <c r="G3656" s="77">
        <v>3</v>
      </c>
      <c r="H3656" s="80">
        <f t="shared" si="228"/>
        <v>43.732004104313887</v>
      </c>
      <c r="I3656" s="80">
        <f t="shared" si="229"/>
        <v>537.75727215883444</v>
      </c>
      <c r="K3656" s="80">
        <f t="shared" si="230"/>
        <v>537.75727215883444</v>
      </c>
      <c r="L3656" s="80">
        <f t="shared" si="231"/>
        <v>537.75727215883444</v>
      </c>
    </row>
    <row r="3657" spans="1:12" x14ac:dyDescent="0.8">
      <c r="A3657" s="74">
        <v>3656</v>
      </c>
      <c r="B3657" s="75">
        <v>334808.99242207082</v>
      </c>
      <c r="C3657" s="76">
        <v>36.456536247901276</v>
      </c>
      <c r="D3657" s="76">
        <v>33.852128366693684</v>
      </c>
      <c r="E3657" s="76">
        <v>506.96539172207434</v>
      </c>
      <c r="F3657" s="76">
        <v>39.270379526399253</v>
      </c>
      <c r="G3657" s="77">
        <v>2</v>
      </c>
      <c r="H3657" s="80">
        <f t="shared" si="228"/>
        <v>36.456536247901276</v>
      </c>
      <c r="I3657" s="80">
        <f t="shared" si="229"/>
        <v>1000</v>
      </c>
      <c r="K3657" s="80">
        <f t="shared" si="230"/>
        <v>0</v>
      </c>
      <c r="L3657" s="80" t="str">
        <f t="shared" si="231"/>
        <v/>
      </c>
    </row>
    <row r="3658" spans="1:12" x14ac:dyDescent="0.8">
      <c r="A3658" s="74">
        <v>3657</v>
      </c>
      <c r="B3658" s="75">
        <v>571544.08943212498</v>
      </c>
      <c r="C3658" s="76">
        <v>26.886941478837912</v>
      </c>
      <c r="D3658" s="76">
        <v>30.329393235947688</v>
      </c>
      <c r="E3658" s="76">
        <v>520.25830055594201</v>
      </c>
      <c r="F3658" s="76">
        <v>40.7148584395364</v>
      </c>
      <c r="G3658" s="77">
        <v>2</v>
      </c>
      <c r="H3658" s="80">
        <f t="shared" si="228"/>
        <v>26.886941478837912</v>
      </c>
      <c r="I3658" s="80">
        <f t="shared" si="229"/>
        <v>1000</v>
      </c>
      <c r="K3658" s="80">
        <f t="shared" si="230"/>
        <v>0</v>
      </c>
      <c r="L3658" s="80" t="str">
        <f t="shared" si="231"/>
        <v/>
      </c>
    </row>
    <row r="3659" spans="1:12" x14ac:dyDescent="0.8">
      <c r="A3659" s="74">
        <v>3658</v>
      </c>
      <c r="B3659" s="75">
        <v>16913.26437345217</v>
      </c>
      <c r="C3659" s="76">
        <v>45.834448865377901</v>
      </c>
      <c r="D3659" s="76">
        <v>28.209684057663758</v>
      </c>
      <c r="E3659" s="76">
        <v>680.21861678334392</v>
      </c>
      <c r="F3659" s="76">
        <v>44.115369116285216</v>
      </c>
      <c r="G3659" s="77">
        <v>2</v>
      </c>
      <c r="H3659" s="80">
        <f t="shared" si="228"/>
        <v>45.834448865377901</v>
      </c>
      <c r="I3659" s="80">
        <f t="shared" si="229"/>
        <v>1000</v>
      </c>
      <c r="K3659" s="80">
        <f t="shared" si="230"/>
        <v>0</v>
      </c>
      <c r="L3659" s="80" t="str">
        <f t="shared" si="231"/>
        <v/>
      </c>
    </row>
    <row r="3660" spans="1:12" x14ac:dyDescent="0.8">
      <c r="A3660" s="74">
        <v>3659</v>
      </c>
      <c r="B3660" s="75">
        <v>150060.30338793388</v>
      </c>
      <c r="C3660" s="76">
        <v>40.284606910620077</v>
      </c>
      <c r="D3660" s="76">
        <v>25.949277112646776</v>
      </c>
      <c r="E3660" s="76">
        <v>425.06439811328698</v>
      </c>
      <c r="F3660" s="76">
        <v>51.313908243021331</v>
      </c>
      <c r="G3660" s="77">
        <v>2</v>
      </c>
      <c r="H3660" s="80">
        <f t="shared" si="228"/>
        <v>40.284606910620077</v>
      </c>
      <c r="I3660" s="80">
        <f t="shared" si="229"/>
        <v>1000</v>
      </c>
      <c r="K3660" s="80">
        <f t="shared" si="230"/>
        <v>0</v>
      </c>
      <c r="L3660" s="80" t="str">
        <f t="shared" si="231"/>
        <v/>
      </c>
    </row>
    <row r="3661" spans="1:12" x14ac:dyDescent="0.8">
      <c r="A3661" s="74">
        <v>3660</v>
      </c>
      <c r="B3661" s="75">
        <v>86976.189075676724</v>
      </c>
      <c r="C3661" s="76">
        <v>42.188766499390546</v>
      </c>
      <c r="D3661" s="76">
        <v>29.680647132562591</v>
      </c>
      <c r="E3661" s="76">
        <v>538.00256863639368</v>
      </c>
      <c r="F3661" s="76">
        <v>42.136698443117304</v>
      </c>
      <c r="G3661" s="77">
        <v>2</v>
      </c>
      <c r="H3661" s="80">
        <f t="shared" si="228"/>
        <v>42.188766499390546</v>
      </c>
      <c r="I3661" s="80">
        <f t="shared" si="229"/>
        <v>1000</v>
      </c>
      <c r="K3661" s="80">
        <f t="shared" si="230"/>
        <v>0</v>
      </c>
      <c r="L3661" s="80" t="str">
        <f t="shared" si="231"/>
        <v/>
      </c>
    </row>
    <row r="3662" spans="1:12" x14ac:dyDescent="0.8">
      <c r="A3662" s="74">
        <v>3661</v>
      </c>
      <c r="B3662" s="75">
        <v>-52507.641671061981</v>
      </c>
      <c r="C3662" s="76">
        <v>30.3507311819025</v>
      </c>
      <c r="D3662" s="76">
        <v>25.024456226567011</v>
      </c>
      <c r="E3662" s="76">
        <v>567.57258240109638</v>
      </c>
      <c r="F3662" s="76">
        <v>37.225379048451472</v>
      </c>
      <c r="G3662" s="77">
        <v>3</v>
      </c>
      <c r="H3662" s="80">
        <f t="shared" si="228"/>
        <v>37.225379048451472</v>
      </c>
      <c r="I3662" s="80">
        <f t="shared" si="229"/>
        <v>567.57258240109638</v>
      </c>
      <c r="K3662" s="80">
        <f t="shared" si="230"/>
        <v>567.57258240109638</v>
      </c>
      <c r="L3662" s="80">
        <f t="shared" si="231"/>
        <v>567.57258240109638</v>
      </c>
    </row>
    <row r="3663" spans="1:12" x14ac:dyDescent="0.8">
      <c r="A3663" s="74">
        <v>3662</v>
      </c>
      <c r="B3663" s="75">
        <v>143346.78946904372</v>
      </c>
      <c r="C3663" s="76">
        <v>43.526328018850926</v>
      </c>
      <c r="D3663" s="76">
        <v>22.795482176956909</v>
      </c>
      <c r="E3663" s="76">
        <v>516.49671347497542</v>
      </c>
      <c r="F3663" s="76">
        <v>31.160876848117475</v>
      </c>
      <c r="G3663" s="77">
        <v>2</v>
      </c>
      <c r="H3663" s="80">
        <f t="shared" si="228"/>
        <v>43.526328018850926</v>
      </c>
      <c r="I3663" s="80">
        <f t="shared" si="229"/>
        <v>1000</v>
      </c>
      <c r="K3663" s="80">
        <f t="shared" si="230"/>
        <v>0</v>
      </c>
      <c r="L3663" s="80" t="str">
        <f t="shared" si="231"/>
        <v/>
      </c>
    </row>
    <row r="3664" spans="1:12" x14ac:dyDescent="0.8">
      <c r="A3664" s="74">
        <v>3663</v>
      </c>
      <c r="B3664" s="75">
        <v>582439.08025253657</v>
      </c>
      <c r="C3664" s="76">
        <v>31.843173697383456</v>
      </c>
      <c r="D3664" s="76">
        <v>25.182245861912861</v>
      </c>
      <c r="E3664" s="76">
        <v>487.89640441469703</v>
      </c>
      <c r="F3664" s="76">
        <v>31.976869479462557</v>
      </c>
      <c r="G3664" s="77">
        <v>2</v>
      </c>
      <c r="H3664" s="80">
        <f t="shared" si="228"/>
        <v>31.843173697383456</v>
      </c>
      <c r="I3664" s="80">
        <f t="shared" si="229"/>
        <v>1000</v>
      </c>
      <c r="K3664" s="80">
        <f t="shared" si="230"/>
        <v>0</v>
      </c>
      <c r="L3664" s="80" t="str">
        <f t="shared" si="231"/>
        <v/>
      </c>
    </row>
    <row r="3665" spans="1:12" x14ac:dyDescent="0.8">
      <c r="A3665" s="74">
        <v>3664</v>
      </c>
      <c r="B3665" s="75">
        <v>-21234.663243773859</v>
      </c>
      <c r="C3665" s="76">
        <v>46.88405182593695</v>
      </c>
      <c r="D3665" s="76">
        <v>26.343912307629836</v>
      </c>
      <c r="E3665" s="76">
        <v>504.55935050201975</v>
      </c>
      <c r="F3665" s="76">
        <v>41.641981317886312</v>
      </c>
      <c r="G3665" s="77">
        <v>2</v>
      </c>
      <c r="H3665" s="80">
        <f t="shared" si="228"/>
        <v>46.88405182593695</v>
      </c>
      <c r="I3665" s="80">
        <f t="shared" si="229"/>
        <v>1000</v>
      </c>
      <c r="K3665" s="80">
        <f t="shared" si="230"/>
        <v>0</v>
      </c>
      <c r="L3665" s="80" t="str">
        <f t="shared" si="231"/>
        <v/>
      </c>
    </row>
    <row r="3666" spans="1:12" x14ac:dyDescent="0.8">
      <c r="A3666" s="74">
        <v>3665</v>
      </c>
      <c r="B3666" s="75">
        <v>384299.40432965453</v>
      </c>
      <c r="C3666" s="76">
        <v>30.931224756588492</v>
      </c>
      <c r="D3666" s="76">
        <v>23.401945868333335</v>
      </c>
      <c r="E3666" s="76">
        <v>582.73476654778221</v>
      </c>
      <c r="F3666" s="76">
        <v>37.362490517349222</v>
      </c>
      <c r="G3666" s="77">
        <v>2</v>
      </c>
      <c r="H3666" s="80">
        <f t="shared" si="228"/>
        <v>30.931224756588492</v>
      </c>
      <c r="I3666" s="80">
        <f t="shared" si="229"/>
        <v>1000</v>
      </c>
      <c r="K3666" s="80">
        <f t="shared" si="230"/>
        <v>0</v>
      </c>
      <c r="L3666" s="80" t="str">
        <f t="shared" si="231"/>
        <v/>
      </c>
    </row>
    <row r="3667" spans="1:12" x14ac:dyDescent="0.8">
      <c r="A3667" s="74">
        <v>3666</v>
      </c>
      <c r="B3667" s="75">
        <v>340619.95972524909</v>
      </c>
      <c r="C3667" s="76">
        <v>37.959158323455114</v>
      </c>
      <c r="D3667" s="76">
        <v>29.311947649767419</v>
      </c>
      <c r="E3667" s="76">
        <v>626.50607996939061</v>
      </c>
      <c r="F3667" s="76">
        <v>45.124732704065828</v>
      </c>
      <c r="G3667" s="77">
        <v>1</v>
      </c>
      <c r="H3667" s="80">
        <f t="shared" si="228"/>
        <v>29.311947649767419</v>
      </c>
      <c r="I3667" s="80">
        <f t="shared" si="229"/>
        <v>1000</v>
      </c>
      <c r="K3667" s="80">
        <f t="shared" si="230"/>
        <v>0</v>
      </c>
      <c r="L3667" s="80" t="str">
        <f t="shared" si="231"/>
        <v/>
      </c>
    </row>
    <row r="3668" spans="1:12" x14ac:dyDescent="0.8">
      <c r="A3668" s="74">
        <v>3667</v>
      </c>
      <c r="B3668" s="75">
        <v>175498.1784058311</v>
      </c>
      <c r="C3668" s="76">
        <v>37.792659635026766</v>
      </c>
      <c r="D3668" s="76">
        <v>28.697989499253204</v>
      </c>
      <c r="E3668" s="76">
        <v>473.8830672463294</v>
      </c>
      <c r="F3668" s="76">
        <v>42.603888219929047</v>
      </c>
      <c r="G3668" s="77">
        <v>2</v>
      </c>
      <c r="H3668" s="80">
        <f t="shared" si="228"/>
        <v>37.792659635026766</v>
      </c>
      <c r="I3668" s="80">
        <f t="shared" si="229"/>
        <v>1000</v>
      </c>
      <c r="K3668" s="80">
        <f t="shared" si="230"/>
        <v>0</v>
      </c>
      <c r="L3668" s="80" t="str">
        <f t="shared" si="231"/>
        <v/>
      </c>
    </row>
    <row r="3669" spans="1:12" x14ac:dyDescent="0.8">
      <c r="A3669" s="74">
        <v>3668</v>
      </c>
      <c r="B3669" s="75">
        <v>352826.27158309217</v>
      </c>
      <c r="C3669" s="76">
        <v>27.892898305388737</v>
      </c>
      <c r="D3669" s="76">
        <v>29.342485604248626</v>
      </c>
      <c r="E3669" s="76">
        <v>648.48791372371591</v>
      </c>
      <c r="F3669" s="76">
        <v>32.09528739699207</v>
      </c>
      <c r="G3669" s="77">
        <v>2</v>
      </c>
      <c r="H3669" s="80">
        <f t="shared" si="228"/>
        <v>27.892898305388737</v>
      </c>
      <c r="I3669" s="80">
        <f t="shared" si="229"/>
        <v>1000</v>
      </c>
      <c r="K3669" s="80">
        <f t="shared" si="230"/>
        <v>0</v>
      </c>
      <c r="L3669" s="80" t="str">
        <f t="shared" si="231"/>
        <v/>
      </c>
    </row>
    <row r="3670" spans="1:12" x14ac:dyDescent="0.8">
      <c r="A3670" s="74">
        <v>3669</v>
      </c>
      <c r="B3670" s="75">
        <v>449163.81458778889</v>
      </c>
      <c r="C3670" s="76">
        <v>33.616139220145413</v>
      </c>
      <c r="D3670" s="76">
        <v>22.709489425815871</v>
      </c>
      <c r="E3670" s="76">
        <v>531.45019969868486</v>
      </c>
      <c r="F3670" s="76">
        <v>33.359641614707293</v>
      </c>
      <c r="G3670" s="77">
        <v>2</v>
      </c>
      <c r="H3670" s="80">
        <f t="shared" si="228"/>
        <v>33.616139220145413</v>
      </c>
      <c r="I3670" s="80">
        <f t="shared" si="229"/>
        <v>1000</v>
      </c>
      <c r="K3670" s="80">
        <f t="shared" si="230"/>
        <v>0</v>
      </c>
      <c r="L3670" s="80" t="str">
        <f t="shared" si="231"/>
        <v/>
      </c>
    </row>
    <row r="3671" spans="1:12" x14ac:dyDescent="0.8">
      <c r="A3671" s="74">
        <v>3670</v>
      </c>
      <c r="B3671" s="75">
        <v>226587.21786867408</v>
      </c>
      <c r="C3671" s="76">
        <v>40.422912920321266</v>
      </c>
      <c r="D3671" s="76">
        <v>32.133416626494594</v>
      </c>
      <c r="E3671" s="76">
        <v>609.01583109949081</v>
      </c>
      <c r="F3671" s="76">
        <v>40.110451697863532</v>
      </c>
      <c r="G3671" s="77">
        <v>2</v>
      </c>
      <c r="H3671" s="80">
        <f t="shared" si="228"/>
        <v>40.422912920321266</v>
      </c>
      <c r="I3671" s="80">
        <f t="shared" si="229"/>
        <v>1000</v>
      </c>
      <c r="K3671" s="80">
        <f t="shared" si="230"/>
        <v>0</v>
      </c>
      <c r="L3671" s="80" t="str">
        <f t="shared" si="231"/>
        <v/>
      </c>
    </row>
    <row r="3672" spans="1:12" x14ac:dyDescent="0.8">
      <c r="A3672" s="74">
        <v>3671</v>
      </c>
      <c r="B3672" s="75">
        <v>389337.55866646441</v>
      </c>
      <c r="C3672" s="76">
        <v>40.330188597584467</v>
      </c>
      <c r="D3672" s="76">
        <v>29.228290292644871</v>
      </c>
      <c r="E3672" s="76">
        <v>489.61524371715143</v>
      </c>
      <c r="F3672" s="76">
        <v>45.785695093658077</v>
      </c>
      <c r="G3672" s="77">
        <v>1</v>
      </c>
      <c r="H3672" s="80">
        <f t="shared" si="228"/>
        <v>29.228290292644871</v>
      </c>
      <c r="I3672" s="80">
        <f t="shared" si="229"/>
        <v>1000</v>
      </c>
      <c r="K3672" s="80">
        <f t="shared" si="230"/>
        <v>0</v>
      </c>
      <c r="L3672" s="80" t="str">
        <f t="shared" si="231"/>
        <v/>
      </c>
    </row>
    <row r="3673" spans="1:12" x14ac:dyDescent="0.8">
      <c r="A3673" s="74">
        <v>3672</v>
      </c>
      <c r="B3673" s="75">
        <v>136394.45318077761</v>
      </c>
      <c r="C3673" s="76">
        <v>40.896969335726844</v>
      </c>
      <c r="D3673" s="76">
        <v>31.311246298237084</v>
      </c>
      <c r="E3673" s="76">
        <v>759.25685518830335</v>
      </c>
      <c r="F3673" s="76">
        <v>36.755431194881439</v>
      </c>
      <c r="G3673" s="77">
        <v>2</v>
      </c>
      <c r="H3673" s="80">
        <f t="shared" si="228"/>
        <v>40.896969335726844</v>
      </c>
      <c r="I3673" s="80">
        <f t="shared" si="229"/>
        <v>1000</v>
      </c>
      <c r="K3673" s="80">
        <f t="shared" si="230"/>
        <v>0</v>
      </c>
      <c r="L3673" s="80" t="str">
        <f t="shared" si="231"/>
        <v/>
      </c>
    </row>
    <row r="3674" spans="1:12" x14ac:dyDescent="0.8">
      <c r="A3674" s="74">
        <v>3673</v>
      </c>
      <c r="B3674" s="75">
        <v>72082.070258002263</v>
      </c>
      <c r="C3674" s="76">
        <v>41.198527331278292</v>
      </c>
      <c r="D3674" s="76">
        <v>31.178746673973727</v>
      </c>
      <c r="E3674" s="76">
        <v>717.98828968883163</v>
      </c>
      <c r="F3674" s="76">
        <v>43.766526810297876</v>
      </c>
      <c r="G3674" s="77">
        <v>2</v>
      </c>
      <c r="H3674" s="80">
        <f t="shared" si="228"/>
        <v>41.198527331278292</v>
      </c>
      <c r="I3674" s="80">
        <f t="shared" si="229"/>
        <v>1000</v>
      </c>
      <c r="K3674" s="80">
        <f t="shared" si="230"/>
        <v>0</v>
      </c>
      <c r="L3674" s="80" t="str">
        <f t="shared" si="231"/>
        <v/>
      </c>
    </row>
    <row r="3675" spans="1:12" x14ac:dyDescent="0.8">
      <c r="A3675" s="74">
        <v>3674</v>
      </c>
      <c r="B3675" s="75">
        <v>137416.001049557</v>
      </c>
      <c r="C3675" s="76">
        <v>31.615453078972067</v>
      </c>
      <c r="D3675" s="76">
        <v>24.635036136569042</v>
      </c>
      <c r="E3675" s="76">
        <v>489.01129474050862</v>
      </c>
      <c r="F3675" s="76">
        <v>44.381395622960987</v>
      </c>
      <c r="G3675" s="77">
        <v>2</v>
      </c>
      <c r="H3675" s="80">
        <f t="shared" si="228"/>
        <v>31.615453078972067</v>
      </c>
      <c r="I3675" s="80">
        <f t="shared" si="229"/>
        <v>1000</v>
      </c>
      <c r="K3675" s="80">
        <f t="shared" si="230"/>
        <v>0</v>
      </c>
      <c r="L3675" s="80" t="str">
        <f t="shared" si="231"/>
        <v/>
      </c>
    </row>
    <row r="3676" spans="1:12" x14ac:dyDescent="0.8">
      <c r="A3676" s="74">
        <v>3675</v>
      </c>
      <c r="B3676" s="75">
        <v>-256719.41075042868</v>
      </c>
      <c r="C3676" s="76">
        <v>25.614032119261623</v>
      </c>
      <c r="D3676" s="76">
        <v>26.604925903484368</v>
      </c>
      <c r="E3676" s="76">
        <v>592.64168954143065</v>
      </c>
      <c r="F3676" s="76">
        <v>46.049439740024255</v>
      </c>
      <c r="G3676" s="77">
        <v>3</v>
      </c>
      <c r="H3676" s="80">
        <f t="shared" si="228"/>
        <v>46.049439740024255</v>
      </c>
      <c r="I3676" s="80">
        <f t="shared" si="229"/>
        <v>592.64168954143065</v>
      </c>
      <c r="K3676" s="80">
        <f t="shared" si="230"/>
        <v>592.64168954143065</v>
      </c>
      <c r="L3676" s="80">
        <f t="shared" si="231"/>
        <v>592.64168954143065</v>
      </c>
    </row>
    <row r="3677" spans="1:12" x14ac:dyDescent="0.8">
      <c r="A3677" s="74">
        <v>3676</v>
      </c>
      <c r="B3677" s="75">
        <v>465440.86606789939</v>
      </c>
      <c r="C3677" s="76">
        <v>32.750351733833057</v>
      </c>
      <c r="D3677" s="76">
        <v>32.327318801223505</v>
      </c>
      <c r="E3677" s="76">
        <v>706.30826702224067</v>
      </c>
      <c r="F3677" s="76">
        <v>34.857176835503566</v>
      </c>
      <c r="G3677" s="77">
        <v>1</v>
      </c>
      <c r="H3677" s="80">
        <f t="shared" si="228"/>
        <v>32.327318801223505</v>
      </c>
      <c r="I3677" s="80">
        <f t="shared" si="229"/>
        <v>1000</v>
      </c>
      <c r="K3677" s="80">
        <f t="shared" si="230"/>
        <v>0</v>
      </c>
      <c r="L3677" s="80" t="str">
        <f t="shared" si="231"/>
        <v/>
      </c>
    </row>
    <row r="3678" spans="1:12" x14ac:dyDescent="0.8">
      <c r="A3678" s="74">
        <v>3677</v>
      </c>
      <c r="B3678" s="75">
        <v>325910.06209307909</v>
      </c>
      <c r="C3678" s="76">
        <v>36.364141351712163</v>
      </c>
      <c r="D3678" s="76">
        <v>29.798058144280713</v>
      </c>
      <c r="E3678" s="76">
        <v>468.89910893928402</v>
      </c>
      <c r="F3678" s="76">
        <v>52.504254079503973</v>
      </c>
      <c r="G3678" s="77">
        <v>2</v>
      </c>
      <c r="H3678" s="80">
        <f t="shared" si="228"/>
        <v>36.364141351712163</v>
      </c>
      <c r="I3678" s="80">
        <f t="shared" si="229"/>
        <v>1000</v>
      </c>
      <c r="K3678" s="80">
        <f t="shared" si="230"/>
        <v>0</v>
      </c>
      <c r="L3678" s="80" t="str">
        <f t="shared" si="231"/>
        <v/>
      </c>
    </row>
    <row r="3679" spans="1:12" x14ac:dyDescent="0.8">
      <c r="A3679" s="74">
        <v>3678</v>
      </c>
      <c r="B3679" s="75">
        <v>492482.46443078248</v>
      </c>
      <c r="C3679" s="76">
        <v>30.935630657258159</v>
      </c>
      <c r="D3679" s="76">
        <v>33.51623173643879</v>
      </c>
      <c r="E3679" s="76">
        <v>683.51689655197106</v>
      </c>
      <c r="F3679" s="76">
        <v>41.548280593515457</v>
      </c>
      <c r="G3679" s="77">
        <v>2</v>
      </c>
      <c r="H3679" s="80">
        <f t="shared" si="228"/>
        <v>30.935630657258159</v>
      </c>
      <c r="I3679" s="80">
        <f t="shared" si="229"/>
        <v>1000</v>
      </c>
      <c r="K3679" s="80">
        <f t="shared" si="230"/>
        <v>0</v>
      </c>
      <c r="L3679" s="80" t="str">
        <f t="shared" si="231"/>
        <v/>
      </c>
    </row>
    <row r="3680" spans="1:12" x14ac:dyDescent="0.8">
      <c r="A3680" s="74">
        <v>3679</v>
      </c>
      <c r="B3680" s="75">
        <v>364868.19191566156</v>
      </c>
      <c r="C3680" s="76">
        <v>30.609988597636779</v>
      </c>
      <c r="D3680" s="76">
        <v>27.045448612462842</v>
      </c>
      <c r="E3680" s="76">
        <v>460.08916868847678</v>
      </c>
      <c r="F3680" s="76">
        <v>43.301287705580123</v>
      </c>
      <c r="G3680" s="77">
        <v>2</v>
      </c>
      <c r="H3680" s="80">
        <f t="shared" si="228"/>
        <v>30.609988597636779</v>
      </c>
      <c r="I3680" s="80">
        <f t="shared" si="229"/>
        <v>1000</v>
      </c>
      <c r="K3680" s="80">
        <f t="shared" si="230"/>
        <v>0</v>
      </c>
      <c r="L3680" s="80" t="str">
        <f t="shared" si="231"/>
        <v/>
      </c>
    </row>
    <row r="3681" spans="1:12" x14ac:dyDescent="0.8">
      <c r="A3681" s="74">
        <v>3680</v>
      </c>
      <c r="B3681" s="75">
        <v>-256344.17216214677</v>
      </c>
      <c r="C3681" s="76">
        <v>28.769354505754663</v>
      </c>
      <c r="D3681" s="76">
        <v>24.934909682213146</v>
      </c>
      <c r="E3681" s="76">
        <v>700.21846835979773</v>
      </c>
      <c r="F3681" s="76">
        <v>51.889059287488749</v>
      </c>
      <c r="G3681" s="77">
        <v>3</v>
      </c>
      <c r="H3681" s="80">
        <f t="shared" si="228"/>
        <v>51.889059287488749</v>
      </c>
      <c r="I3681" s="80">
        <f t="shared" si="229"/>
        <v>700.21846835979773</v>
      </c>
      <c r="K3681" s="80">
        <f t="shared" si="230"/>
        <v>700.21846835979773</v>
      </c>
      <c r="L3681" s="80">
        <f t="shared" si="231"/>
        <v>700.21846835979773</v>
      </c>
    </row>
    <row r="3682" spans="1:12" x14ac:dyDescent="0.8">
      <c r="A3682" s="74">
        <v>3681</v>
      </c>
      <c r="B3682" s="75">
        <v>517319.11539327353</v>
      </c>
      <c r="C3682" s="76">
        <v>34.752625371032252</v>
      </c>
      <c r="D3682" s="76">
        <v>26.695244709919145</v>
      </c>
      <c r="E3682" s="76">
        <v>549.35655140452718</v>
      </c>
      <c r="F3682" s="76">
        <v>40.625082804142181</v>
      </c>
      <c r="G3682" s="77">
        <v>1</v>
      </c>
      <c r="H3682" s="80">
        <f t="shared" si="228"/>
        <v>26.695244709919145</v>
      </c>
      <c r="I3682" s="80">
        <f t="shared" si="229"/>
        <v>1000</v>
      </c>
      <c r="K3682" s="80">
        <f t="shared" si="230"/>
        <v>0</v>
      </c>
      <c r="L3682" s="80" t="str">
        <f t="shared" si="231"/>
        <v/>
      </c>
    </row>
    <row r="3683" spans="1:12" x14ac:dyDescent="0.8">
      <c r="A3683" s="74">
        <v>3682</v>
      </c>
      <c r="B3683" s="75">
        <v>-302538.46420624317</v>
      </c>
      <c r="C3683" s="76">
        <v>35.993109447178419</v>
      </c>
      <c r="D3683" s="76">
        <v>28.398472212863656</v>
      </c>
      <c r="E3683" s="76">
        <v>543.76131198858343</v>
      </c>
      <c r="F3683" s="76">
        <v>51.12281591637133</v>
      </c>
      <c r="G3683" s="77">
        <v>3</v>
      </c>
      <c r="H3683" s="80">
        <f t="shared" si="228"/>
        <v>51.12281591637133</v>
      </c>
      <c r="I3683" s="80">
        <f t="shared" si="229"/>
        <v>543.76131198858343</v>
      </c>
      <c r="K3683" s="80">
        <f t="shared" si="230"/>
        <v>543.76131198858343</v>
      </c>
      <c r="L3683" s="80">
        <f t="shared" si="231"/>
        <v>543.76131198858343</v>
      </c>
    </row>
    <row r="3684" spans="1:12" x14ac:dyDescent="0.8">
      <c r="A3684" s="74">
        <v>3683</v>
      </c>
      <c r="B3684" s="75">
        <v>134116.71838837699</v>
      </c>
      <c r="C3684" s="76">
        <v>34.998909654011356</v>
      </c>
      <c r="D3684" s="76">
        <v>31.197119514660713</v>
      </c>
      <c r="E3684" s="76">
        <v>598.68343015373875</v>
      </c>
      <c r="F3684" s="76">
        <v>47.373595939358097</v>
      </c>
      <c r="G3684" s="77">
        <v>2</v>
      </c>
      <c r="H3684" s="80">
        <f t="shared" si="228"/>
        <v>34.998909654011356</v>
      </c>
      <c r="I3684" s="80">
        <f t="shared" si="229"/>
        <v>1000</v>
      </c>
      <c r="K3684" s="80">
        <f t="shared" si="230"/>
        <v>0</v>
      </c>
      <c r="L3684" s="80" t="str">
        <f t="shared" si="231"/>
        <v/>
      </c>
    </row>
    <row r="3685" spans="1:12" x14ac:dyDescent="0.8">
      <c r="A3685" s="74">
        <v>3684</v>
      </c>
      <c r="B3685" s="75">
        <v>-140973.62767805555</v>
      </c>
      <c r="C3685" s="76">
        <v>26.467749185856515</v>
      </c>
      <c r="D3685" s="76">
        <v>32.107866298322463</v>
      </c>
      <c r="E3685" s="76">
        <v>563.77824779714047</v>
      </c>
      <c r="F3685" s="76">
        <v>42.540499491901897</v>
      </c>
      <c r="G3685" s="77">
        <v>3</v>
      </c>
      <c r="H3685" s="80">
        <f t="shared" si="228"/>
        <v>42.540499491901897</v>
      </c>
      <c r="I3685" s="80">
        <f t="shared" si="229"/>
        <v>563.77824779714047</v>
      </c>
      <c r="K3685" s="80">
        <f t="shared" si="230"/>
        <v>563.77824779714047</v>
      </c>
      <c r="L3685" s="80">
        <f t="shared" si="231"/>
        <v>563.77824779714047</v>
      </c>
    </row>
    <row r="3686" spans="1:12" x14ac:dyDescent="0.8">
      <c r="A3686" s="74">
        <v>3685</v>
      </c>
      <c r="B3686" s="75">
        <v>-9289.0952017132659</v>
      </c>
      <c r="C3686" s="76">
        <v>44.897182588862712</v>
      </c>
      <c r="D3686" s="76">
        <v>22.039425473049764</v>
      </c>
      <c r="E3686" s="76">
        <v>671.1883466898264</v>
      </c>
      <c r="F3686" s="76">
        <v>41.504988560740543</v>
      </c>
      <c r="G3686" s="77">
        <v>2</v>
      </c>
      <c r="H3686" s="80">
        <f t="shared" si="228"/>
        <v>44.897182588862712</v>
      </c>
      <c r="I3686" s="80">
        <f t="shared" si="229"/>
        <v>1000</v>
      </c>
      <c r="K3686" s="80">
        <f t="shared" si="230"/>
        <v>0</v>
      </c>
      <c r="L3686" s="80" t="str">
        <f t="shared" si="231"/>
        <v/>
      </c>
    </row>
    <row r="3687" spans="1:12" x14ac:dyDescent="0.8">
      <c r="A3687" s="74">
        <v>3686</v>
      </c>
      <c r="B3687" s="75">
        <v>-151972.21915965946</v>
      </c>
      <c r="C3687" s="76">
        <v>45.609084698563393</v>
      </c>
      <c r="D3687" s="76">
        <v>32.069919071659619</v>
      </c>
      <c r="E3687" s="76">
        <v>592.92394816600824</v>
      </c>
      <c r="F3687" s="76">
        <v>47.269221639783268</v>
      </c>
      <c r="G3687" s="77">
        <v>3</v>
      </c>
      <c r="H3687" s="80">
        <f t="shared" si="228"/>
        <v>47.269221639783268</v>
      </c>
      <c r="I3687" s="80">
        <f t="shared" si="229"/>
        <v>592.92394816600824</v>
      </c>
      <c r="K3687" s="80">
        <f t="shared" si="230"/>
        <v>592.92394816600824</v>
      </c>
      <c r="L3687" s="80">
        <f t="shared" si="231"/>
        <v>592.92394816600824</v>
      </c>
    </row>
    <row r="3688" spans="1:12" x14ac:dyDescent="0.8">
      <c r="A3688" s="74">
        <v>3687</v>
      </c>
      <c r="B3688" s="75">
        <v>4613.9746009276714</v>
      </c>
      <c r="C3688" s="76">
        <v>44.927057474772994</v>
      </c>
      <c r="D3688" s="76">
        <v>27.243047767635431</v>
      </c>
      <c r="E3688" s="76">
        <v>684.14219355603404</v>
      </c>
      <c r="F3688" s="76">
        <v>39.425219071132176</v>
      </c>
      <c r="G3688" s="77">
        <v>3</v>
      </c>
      <c r="H3688" s="80">
        <f t="shared" si="228"/>
        <v>39.425219071132176</v>
      </c>
      <c r="I3688" s="80">
        <f t="shared" si="229"/>
        <v>684.14219355603404</v>
      </c>
      <c r="K3688" s="80">
        <f t="shared" si="230"/>
        <v>684.14219355603404</v>
      </c>
      <c r="L3688" s="80">
        <f t="shared" si="231"/>
        <v>684.14219355603404</v>
      </c>
    </row>
    <row r="3689" spans="1:12" x14ac:dyDescent="0.8">
      <c r="A3689" s="74">
        <v>3688</v>
      </c>
      <c r="B3689" s="75">
        <v>483639.10961450799</v>
      </c>
      <c r="C3689" s="76">
        <v>28.46108921879361</v>
      </c>
      <c r="D3689" s="76">
        <v>31.714570287844378</v>
      </c>
      <c r="E3689" s="76">
        <v>536.19351118996849</v>
      </c>
      <c r="F3689" s="76">
        <v>46.615739723257995</v>
      </c>
      <c r="G3689" s="77">
        <v>2</v>
      </c>
      <c r="H3689" s="80">
        <f t="shared" si="228"/>
        <v>28.46108921879361</v>
      </c>
      <c r="I3689" s="80">
        <f t="shared" si="229"/>
        <v>1000</v>
      </c>
      <c r="K3689" s="80">
        <f t="shared" si="230"/>
        <v>0</v>
      </c>
      <c r="L3689" s="80" t="str">
        <f t="shared" si="231"/>
        <v/>
      </c>
    </row>
    <row r="3690" spans="1:12" x14ac:dyDescent="0.8">
      <c r="A3690" s="74">
        <v>3689</v>
      </c>
      <c r="B3690" s="75">
        <v>17768.251872192835</v>
      </c>
      <c r="C3690" s="76">
        <v>45.874249269406782</v>
      </c>
      <c r="D3690" s="76">
        <v>30.092672591696108</v>
      </c>
      <c r="E3690" s="76">
        <v>524.4878281686548</v>
      </c>
      <c r="F3690" s="76">
        <v>44.355454967166956</v>
      </c>
      <c r="G3690" s="77">
        <v>2</v>
      </c>
      <c r="H3690" s="80">
        <f t="shared" si="228"/>
        <v>45.874249269406782</v>
      </c>
      <c r="I3690" s="80">
        <f t="shared" si="229"/>
        <v>1000</v>
      </c>
      <c r="K3690" s="80">
        <f t="shared" si="230"/>
        <v>0</v>
      </c>
      <c r="L3690" s="80" t="str">
        <f t="shared" si="231"/>
        <v/>
      </c>
    </row>
    <row r="3691" spans="1:12" x14ac:dyDescent="0.8">
      <c r="A3691" s="74">
        <v>3690</v>
      </c>
      <c r="B3691" s="75">
        <v>545632.85587606393</v>
      </c>
      <c r="C3691" s="76">
        <v>22.376577499554831</v>
      </c>
      <c r="D3691" s="76">
        <v>23.95242901347315</v>
      </c>
      <c r="E3691" s="76">
        <v>591.70665186027691</v>
      </c>
      <c r="F3691" s="76">
        <v>41.009474734782039</v>
      </c>
      <c r="G3691" s="77">
        <v>1</v>
      </c>
      <c r="H3691" s="80">
        <f t="shared" si="228"/>
        <v>23.95242901347315</v>
      </c>
      <c r="I3691" s="80">
        <f t="shared" si="229"/>
        <v>1000</v>
      </c>
      <c r="K3691" s="80">
        <f t="shared" si="230"/>
        <v>0</v>
      </c>
      <c r="L3691" s="80" t="str">
        <f t="shared" si="231"/>
        <v/>
      </c>
    </row>
    <row r="3692" spans="1:12" x14ac:dyDescent="0.8">
      <c r="A3692" s="74">
        <v>3691</v>
      </c>
      <c r="B3692" s="75">
        <v>291165.92998603731</v>
      </c>
      <c r="C3692" s="76">
        <v>43.542995039006399</v>
      </c>
      <c r="D3692" s="76">
        <v>31.297974360626107</v>
      </c>
      <c r="E3692" s="76">
        <v>522.90207356969609</v>
      </c>
      <c r="F3692" s="76">
        <v>52.029554557919298</v>
      </c>
      <c r="G3692" s="77">
        <v>1</v>
      </c>
      <c r="H3692" s="80">
        <f t="shared" si="228"/>
        <v>31.297974360626107</v>
      </c>
      <c r="I3692" s="80">
        <f t="shared" si="229"/>
        <v>1000</v>
      </c>
      <c r="K3692" s="80">
        <f t="shared" si="230"/>
        <v>0</v>
      </c>
      <c r="L3692" s="80" t="str">
        <f t="shared" si="231"/>
        <v/>
      </c>
    </row>
    <row r="3693" spans="1:12" x14ac:dyDescent="0.8">
      <c r="A3693" s="74">
        <v>3692</v>
      </c>
      <c r="B3693" s="75">
        <v>385771.6805230258</v>
      </c>
      <c r="C3693" s="76">
        <v>29.64783881396226</v>
      </c>
      <c r="D3693" s="76">
        <v>25.584445417336109</v>
      </c>
      <c r="E3693" s="76">
        <v>629.86594010493673</v>
      </c>
      <c r="F3693" s="76">
        <v>45.591088118046116</v>
      </c>
      <c r="G3693" s="77">
        <v>2</v>
      </c>
      <c r="H3693" s="80">
        <f t="shared" si="228"/>
        <v>29.64783881396226</v>
      </c>
      <c r="I3693" s="80">
        <f t="shared" si="229"/>
        <v>1000</v>
      </c>
      <c r="K3693" s="80">
        <f t="shared" si="230"/>
        <v>0</v>
      </c>
      <c r="L3693" s="80" t="str">
        <f t="shared" si="231"/>
        <v/>
      </c>
    </row>
    <row r="3694" spans="1:12" x14ac:dyDescent="0.8">
      <c r="A3694" s="74">
        <v>3693</v>
      </c>
      <c r="B3694" s="75">
        <v>527721.78864205303</v>
      </c>
      <c r="C3694" s="76">
        <v>29.400631144122169</v>
      </c>
      <c r="D3694" s="76">
        <v>27.893139626982094</v>
      </c>
      <c r="E3694" s="76">
        <v>672.46876163686863</v>
      </c>
      <c r="F3694" s="76">
        <v>48.862862301642174</v>
      </c>
      <c r="G3694" s="77">
        <v>2</v>
      </c>
      <c r="H3694" s="80">
        <f t="shared" si="228"/>
        <v>29.400631144122169</v>
      </c>
      <c r="I3694" s="80">
        <f t="shared" si="229"/>
        <v>1000</v>
      </c>
      <c r="K3694" s="80">
        <f t="shared" si="230"/>
        <v>0</v>
      </c>
      <c r="L3694" s="80" t="str">
        <f t="shared" si="231"/>
        <v/>
      </c>
    </row>
    <row r="3695" spans="1:12" x14ac:dyDescent="0.8">
      <c r="A3695" s="74">
        <v>3694</v>
      </c>
      <c r="B3695" s="75">
        <v>-87764.887053592829</v>
      </c>
      <c r="C3695" s="76">
        <v>35.841343002700683</v>
      </c>
      <c r="D3695" s="76">
        <v>28.237617915630814</v>
      </c>
      <c r="E3695" s="76">
        <v>538.54099591983186</v>
      </c>
      <c r="F3695" s="76">
        <v>40.745418972678323</v>
      </c>
      <c r="G3695" s="77">
        <v>3</v>
      </c>
      <c r="H3695" s="80">
        <f t="shared" si="228"/>
        <v>40.745418972678323</v>
      </c>
      <c r="I3695" s="80">
        <f t="shared" si="229"/>
        <v>538.54099591983186</v>
      </c>
      <c r="K3695" s="80">
        <f t="shared" si="230"/>
        <v>538.54099591983186</v>
      </c>
      <c r="L3695" s="80">
        <f t="shared" si="231"/>
        <v>538.54099591983186</v>
      </c>
    </row>
    <row r="3696" spans="1:12" x14ac:dyDescent="0.8">
      <c r="A3696" s="74">
        <v>3695</v>
      </c>
      <c r="B3696" s="75">
        <v>106246.89234616887</v>
      </c>
      <c r="C3696" s="76">
        <v>43.453934402202478</v>
      </c>
      <c r="D3696" s="76">
        <v>31.712190900655617</v>
      </c>
      <c r="E3696" s="76">
        <v>541.50670677211701</v>
      </c>
      <c r="F3696" s="76">
        <v>41.756587070006887</v>
      </c>
      <c r="G3696" s="77">
        <v>2</v>
      </c>
      <c r="H3696" s="80">
        <f t="shared" si="228"/>
        <v>43.453934402202478</v>
      </c>
      <c r="I3696" s="80">
        <f t="shared" si="229"/>
        <v>1000</v>
      </c>
      <c r="K3696" s="80">
        <f t="shared" si="230"/>
        <v>0</v>
      </c>
      <c r="L3696" s="80" t="str">
        <f t="shared" si="231"/>
        <v/>
      </c>
    </row>
    <row r="3697" spans="1:12" x14ac:dyDescent="0.8">
      <c r="A3697" s="74">
        <v>3696</v>
      </c>
      <c r="B3697" s="75">
        <v>137281.33266047225</v>
      </c>
      <c r="C3697" s="76">
        <v>40.006725781467438</v>
      </c>
      <c r="D3697" s="76">
        <v>24.653482081714198</v>
      </c>
      <c r="E3697" s="76">
        <v>624.6946845634161</v>
      </c>
      <c r="F3697" s="76">
        <v>37.253829351024379</v>
      </c>
      <c r="G3697" s="77">
        <v>2</v>
      </c>
      <c r="H3697" s="80">
        <f t="shared" si="228"/>
        <v>40.006725781467438</v>
      </c>
      <c r="I3697" s="80">
        <f t="shared" si="229"/>
        <v>1000</v>
      </c>
      <c r="K3697" s="80">
        <f t="shared" si="230"/>
        <v>0</v>
      </c>
      <c r="L3697" s="80" t="str">
        <f t="shared" si="231"/>
        <v/>
      </c>
    </row>
    <row r="3698" spans="1:12" x14ac:dyDescent="0.8">
      <c r="A3698" s="74">
        <v>3697</v>
      </c>
      <c r="B3698" s="75">
        <v>551088.24610730982</v>
      </c>
      <c r="C3698" s="76">
        <v>27.903386724272959</v>
      </c>
      <c r="D3698" s="76">
        <v>28.425803954655365</v>
      </c>
      <c r="E3698" s="76">
        <v>473.17085074410159</v>
      </c>
      <c r="F3698" s="76">
        <v>36.435884378180724</v>
      </c>
      <c r="G3698" s="77">
        <v>2</v>
      </c>
      <c r="H3698" s="80">
        <f t="shared" si="228"/>
        <v>27.903386724272959</v>
      </c>
      <c r="I3698" s="80">
        <f t="shared" si="229"/>
        <v>1000</v>
      </c>
      <c r="K3698" s="80">
        <f t="shared" si="230"/>
        <v>0</v>
      </c>
      <c r="L3698" s="80" t="str">
        <f t="shared" si="231"/>
        <v/>
      </c>
    </row>
    <row r="3699" spans="1:12" x14ac:dyDescent="0.8">
      <c r="A3699" s="74">
        <v>3698</v>
      </c>
      <c r="B3699" s="75">
        <v>162804.39083021064</v>
      </c>
      <c r="C3699" s="76">
        <v>39.689220524431768</v>
      </c>
      <c r="D3699" s="76">
        <v>22.77096890595309</v>
      </c>
      <c r="E3699" s="76">
        <v>560.14087356477239</v>
      </c>
      <c r="F3699" s="76">
        <v>39.34163174626083</v>
      </c>
      <c r="G3699" s="77">
        <v>2</v>
      </c>
      <c r="H3699" s="80">
        <f t="shared" si="228"/>
        <v>39.689220524431768</v>
      </c>
      <c r="I3699" s="80">
        <f t="shared" si="229"/>
        <v>1000</v>
      </c>
      <c r="K3699" s="80">
        <f t="shared" si="230"/>
        <v>0</v>
      </c>
      <c r="L3699" s="80" t="str">
        <f t="shared" si="231"/>
        <v/>
      </c>
    </row>
    <row r="3700" spans="1:12" x14ac:dyDescent="0.8">
      <c r="A3700" s="74">
        <v>3699</v>
      </c>
      <c r="B3700" s="75">
        <v>515850.42602042574</v>
      </c>
      <c r="C3700" s="76">
        <v>29.039428908818003</v>
      </c>
      <c r="D3700" s="76">
        <v>26.123444885234193</v>
      </c>
      <c r="E3700" s="76">
        <v>604.54059184646565</v>
      </c>
      <c r="F3700" s="76">
        <v>42.549893317308175</v>
      </c>
      <c r="G3700" s="77">
        <v>2</v>
      </c>
      <c r="H3700" s="80">
        <f t="shared" si="228"/>
        <v>29.039428908818003</v>
      </c>
      <c r="I3700" s="80">
        <f t="shared" si="229"/>
        <v>1000</v>
      </c>
      <c r="K3700" s="80">
        <f t="shared" si="230"/>
        <v>0</v>
      </c>
      <c r="L3700" s="80" t="str">
        <f t="shared" si="231"/>
        <v/>
      </c>
    </row>
    <row r="3701" spans="1:12" x14ac:dyDescent="0.8">
      <c r="A3701" s="74">
        <v>3700</v>
      </c>
      <c r="B3701" s="75">
        <v>487790.25527170347</v>
      </c>
      <c r="C3701" s="76">
        <v>25.56352314867225</v>
      </c>
      <c r="D3701" s="76">
        <v>26.728630207791348</v>
      </c>
      <c r="E3701" s="76">
        <v>483.24775172544946</v>
      </c>
      <c r="F3701" s="76">
        <v>46.094408729139474</v>
      </c>
      <c r="G3701" s="77">
        <v>1</v>
      </c>
      <c r="H3701" s="80">
        <f t="shared" si="228"/>
        <v>26.728630207791348</v>
      </c>
      <c r="I3701" s="80">
        <f t="shared" si="229"/>
        <v>1000</v>
      </c>
      <c r="K3701" s="80">
        <f t="shared" si="230"/>
        <v>0</v>
      </c>
      <c r="L3701" s="80" t="str">
        <f t="shared" si="231"/>
        <v/>
      </c>
    </row>
    <row r="3702" spans="1:12" x14ac:dyDescent="0.8">
      <c r="A3702" s="74">
        <v>3701</v>
      </c>
      <c r="B3702" s="75">
        <v>371339.82162879827</v>
      </c>
      <c r="C3702" s="76">
        <v>33.871608282133124</v>
      </c>
      <c r="D3702" s="76">
        <v>26.194128774337798</v>
      </c>
      <c r="E3702" s="76">
        <v>709.56061075354296</v>
      </c>
      <c r="F3702" s="76">
        <v>42.983288765175331</v>
      </c>
      <c r="G3702" s="77">
        <v>2</v>
      </c>
      <c r="H3702" s="80">
        <f t="shared" si="228"/>
        <v>33.871608282133124</v>
      </c>
      <c r="I3702" s="80">
        <f t="shared" si="229"/>
        <v>1000</v>
      </c>
      <c r="K3702" s="80">
        <f t="shared" si="230"/>
        <v>0</v>
      </c>
      <c r="L3702" s="80" t="str">
        <f t="shared" si="231"/>
        <v/>
      </c>
    </row>
    <row r="3703" spans="1:12" x14ac:dyDescent="0.8">
      <c r="A3703" s="74">
        <v>3702</v>
      </c>
      <c r="B3703" s="75">
        <v>270861.63413252821</v>
      </c>
      <c r="C3703" s="76">
        <v>32.877892229615867</v>
      </c>
      <c r="D3703" s="76">
        <v>32.739014841996713</v>
      </c>
      <c r="E3703" s="76">
        <v>521.18654255529873</v>
      </c>
      <c r="F3703" s="76">
        <v>50.951203695657135</v>
      </c>
      <c r="G3703" s="77">
        <v>1</v>
      </c>
      <c r="H3703" s="80">
        <f t="shared" si="228"/>
        <v>32.739014841996713</v>
      </c>
      <c r="I3703" s="80">
        <f t="shared" si="229"/>
        <v>1000</v>
      </c>
      <c r="K3703" s="80">
        <f t="shared" si="230"/>
        <v>0</v>
      </c>
      <c r="L3703" s="80" t="str">
        <f t="shared" si="231"/>
        <v/>
      </c>
    </row>
    <row r="3704" spans="1:12" x14ac:dyDescent="0.8">
      <c r="A3704" s="74">
        <v>3703</v>
      </c>
      <c r="B3704" s="75">
        <v>377130.3965443871</v>
      </c>
      <c r="C3704" s="76">
        <v>32.632502110882356</v>
      </c>
      <c r="D3704" s="76">
        <v>33.17999320830733</v>
      </c>
      <c r="E3704" s="76">
        <v>483.98980224908809</v>
      </c>
      <c r="F3704" s="76">
        <v>43.649833884192972</v>
      </c>
      <c r="G3704" s="77">
        <v>1</v>
      </c>
      <c r="H3704" s="80">
        <f t="shared" si="228"/>
        <v>33.17999320830733</v>
      </c>
      <c r="I3704" s="80">
        <f t="shared" si="229"/>
        <v>1000</v>
      </c>
      <c r="K3704" s="80">
        <f t="shared" si="230"/>
        <v>0</v>
      </c>
      <c r="L3704" s="80" t="str">
        <f t="shared" si="231"/>
        <v/>
      </c>
    </row>
    <row r="3705" spans="1:12" x14ac:dyDescent="0.8">
      <c r="A3705" s="74">
        <v>3704</v>
      </c>
      <c r="B3705" s="75">
        <v>-48568.766114197439</v>
      </c>
      <c r="C3705" s="76">
        <v>36.016853643833755</v>
      </c>
      <c r="D3705" s="76">
        <v>28.524907690544531</v>
      </c>
      <c r="E3705" s="76">
        <v>543.85697226352272</v>
      </c>
      <c r="F3705" s="76">
        <v>34.612309020643494</v>
      </c>
      <c r="G3705" s="77">
        <v>3</v>
      </c>
      <c r="H3705" s="80">
        <f t="shared" si="228"/>
        <v>34.612309020643494</v>
      </c>
      <c r="I3705" s="80">
        <f t="shared" si="229"/>
        <v>543.85697226352272</v>
      </c>
      <c r="K3705" s="80">
        <f t="shared" si="230"/>
        <v>543.85697226352272</v>
      </c>
      <c r="L3705" s="80">
        <f t="shared" si="231"/>
        <v>543.85697226352272</v>
      </c>
    </row>
    <row r="3706" spans="1:12" x14ac:dyDescent="0.8">
      <c r="A3706" s="74">
        <v>3705</v>
      </c>
      <c r="B3706" s="75">
        <v>381628.25447815238</v>
      </c>
      <c r="C3706" s="76">
        <v>39.913333129489558</v>
      </c>
      <c r="D3706" s="76">
        <v>26.582282724096721</v>
      </c>
      <c r="E3706" s="76">
        <v>656.94666140925438</v>
      </c>
      <c r="F3706" s="76">
        <v>44.858691732278928</v>
      </c>
      <c r="G3706" s="77">
        <v>1</v>
      </c>
      <c r="H3706" s="80">
        <f t="shared" si="228"/>
        <v>26.582282724096721</v>
      </c>
      <c r="I3706" s="80">
        <f t="shared" si="229"/>
        <v>1000</v>
      </c>
      <c r="K3706" s="80">
        <f t="shared" si="230"/>
        <v>0</v>
      </c>
      <c r="L3706" s="80" t="str">
        <f t="shared" si="231"/>
        <v/>
      </c>
    </row>
    <row r="3707" spans="1:12" x14ac:dyDescent="0.8">
      <c r="A3707" s="74">
        <v>3706</v>
      </c>
      <c r="B3707" s="75">
        <v>481631.28036987642</v>
      </c>
      <c r="C3707" s="76">
        <v>23.959464056392299</v>
      </c>
      <c r="D3707" s="76">
        <v>27.099466435058297</v>
      </c>
      <c r="E3707" s="76">
        <v>543.650248776127</v>
      </c>
      <c r="F3707" s="76">
        <v>45.363596040705829</v>
      </c>
      <c r="G3707" s="77">
        <v>2</v>
      </c>
      <c r="H3707" s="80">
        <f t="shared" si="228"/>
        <v>23.959464056392299</v>
      </c>
      <c r="I3707" s="80">
        <f t="shared" si="229"/>
        <v>1000</v>
      </c>
      <c r="K3707" s="80">
        <f t="shared" si="230"/>
        <v>0</v>
      </c>
      <c r="L3707" s="80" t="str">
        <f t="shared" si="231"/>
        <v/>
      </c>
    </row>
    <row r="3708" spans="1:12" x14ac:dyDescent="0.8">
      <c r="A3708" s="74">
        <v>3707</v>
      </c>
      <c r="B3708" s="75">
        <v>546421.25792870251</v>
      </c>
      <c r="C3708" s="76">
        <v>23.994621330412727</v>
      </c>
      <c r="D3708" s="76">
        <v>25.024251262199055</v>
      </c>
      <c r="E3708" s="76">
        <v>515.90188728542375</v>
      </c>
      <c r="F3708" s="76">
        <v>45.249296632158703</v>
      </c>
      <c r="G3708" s="77">
        <v>2</v>
      </c>
      <c r="H3708" s="80">
        <f t="shared" si="228"/>
        <v>23.994621330412727</v>
      </c>
      <c r="I3708" s="80">
        <f t="shared" si="229"/>
        <v>1000</v>
      </c>
      <c r="K3708" s="80">
        <f t="shared" si="230"/>
        <v>0</v>
      </c>
      <c r="L3708" s="80" t="str">
        <f t="shared" si="231"/>
        <v/>
      </c>
    </row>
    <row r="3709" spans="1:12" x14ac:dyDescent="0.8">
      <c r="A3709" s="74">
        <v>3708</v>
      </c>
      <c r="B3709" s="75">
        <v>303170.4938519483</v>
      </c>
      <c r="C3709" s="76">
        <v>30.62549253262133</v>
      </c>
      <c r="D3709" s="76">
        <v>25.086377865626204</v>
      </c>
      <c r="E3709" s="76">
        <v>597.30562271926794</v>
      </c>
      <c r="F3709" s="76">
        <v>33.168528827908872</v>
      </c>
      <c r="G3709" s="77">
        <v>2</v>
      </c>
      <c r="H3709" s="80">
        <f t="shared" si="228"/>
        <v>30.62549253262133</v>
      </c>
      <c r="I3709" s="80">
        <f t="shared" si="229"/>
        <v>1000</v>
      </c>
      <c r="K3709" s="80">
        <f t="shared" si="230"/>
        <v>0</v>
      </c>
      <c r="L3709" s="80" t="str">
        <f t="shared" si="231"/>
        <v/>
      </c>
    </row>
    <row r="3710" spans="1:12" x14ac:dyDescent="0.8">
      <c r="A3710" s="74">
        <v>3709</v>
      </c>
      <c r="B3710" s="75">
        <v>-201638.31684164423</v>
      </c>
      <c r="C3710" s="76">
        <v>35.295863549432397</v>
      </c>
      <c r="D3710" s="76">
        <v>24.628487665436289</v>
      </c>
      <c r="E3710" s="76">
        <v>556.71050405727192</v>
      </c>
      <c r="F3710" s="76">
        <v>45.733218243135525</v>
      </c>
      <c r="G3710" s="77">
        <v>3</v>
      </c>
      <c r="H3710" s="80">
        <f t="shared" si="228"/>
        <v>45.733218243135525</v>
      </c>
      <c r="I3710" s="80">
        <f t="shared" si="229"/>
        <v>556.71050405727192</v>
      </c>
      <c r="K3710" s="80">
        <f t="shared" si="230"/>
        <v>556.71050405727192</v>
      </c>
      <c r="L3710" s="80">
        <f t="shared" si="231"/>
        <v>556.71050405727192</v>
      </c>
    </row>
    <row r="3711" spans="1:12" x14ac:dyDescent="0.8">
      <c r="A3711" s="74">
        <v>3710</v>
      </c>
      <c r="B3711" s="75">
        <v>3634.3379648542032</v>
      </c>
      <c r="C3711" s="76">
        <v>34.633262479186413</v>
      </c>
      <c r="D3711" s="76">
        <v>32.46802564722757</v>
      </c>
      <c r="E3711" s="76">
        <v>646.59118014367652</v>
      </c>
      <c r="F3711" s="76">
        <v>34.923804326411286</v>
      </c>
      <c r="G3711" s="77">
        <v>3</v>
      </c>
      <c r="H3711" s="80">
        <f t="shared" si="228"/>
        <v>34.923804326411286</v>
      </c>
      <c r="I3711" s="80">
        <f t="shared" si="229"/>
        <v>646.59118014367652</v>
      </c>
      <c r="K3711" s="80">
        <f t="shared" si="230"/>
        <v>646.59118014367652</v>
      </c>
      <c r="L3711" s="80">
        <f t="shared" si="231"/>
        <v>646.59118014367652</v>
      </c>
    </row>
    <row r="3712" spans="1:12" x14ac:dyDescent="0.8">
      <c r="A3712" s="74">
        <v>3711</v>
      </c>
      <c r="B3712" s="75">
        <v>141896.84870458744</v>
      </c>
      <c r="C3712" s="76">
        <v>43.423513768772189</v>
      </c>
      <c r="D3712" s="76">
        <v>27.823897501194878</v>
      </c>
      <c r="E3712" s="76">
        <v>521.43413377095635</v>
      </c>
      <c r="F3712" s="76">
        <v>42.317700568083772</v>
      </c>
      <c r="G3712" s="77">
        <v>2</v>
      </c>
      <c r="H3712" s="80">
        <f t="shared" si="228"/>
        <v>43.423513768772189</v>
      </c>
      <c r="I3712" s="80">
        <f t="shared" si="229"/>
        <v>1000</v>
      </c>
      <c r="K3712" s="80">
        <f t="shared" si="230"/>
        <v>0</v>
      </c>
      <c r="L3712" s="80" t="str">
        <f t="shared" si="231"/>
        <v/>
      </c>
    </row>
    <row r="3713" spans="1:12" x14ac:dyDescent="0.8">
      <c r="A3713" s="74">
        <v>3712</v>
      </c>
      <c r="B3713" s="75">
        <v>718532.27996869921</v>
      </c>
      <c r="C3713" s="76">
        <v>42.344041500089276</v>
      </c>
      <c r="D3713" s="76">
        <v>24.01301011793867</v>
      </c>
      <c r="E3713" s="76">
        <v>505.21459249984537</v>
      </c>
      <c r="F3713" s="76">
        <v>34.483653245322301</v>
      </c>
      <c r="G3713" s="77">
        <v>1</v>
      </c>
      <c r="H3713" s="80">
        <f t="shared" si="228"/>
        <v>24.01301011793867</v>
      </c>
      <c r="I3713" s="80">
        <f t="shared" si="229"/>
        <v>1000</v>
      </c>
      <c r="K3713" s="80">
        <f t="shared" si="230"/>
        <v>0</v>
      </c>
      <c r="L3713" s="80" t="str">
        <f t="shared" si="231"/>
        <v/>
      </c>
    </row>
    <row r="3714" spans="1:12" x14ac:dyDescent="0.8">
      <c r="A3714" s="74">
        <v>3713</v>
      </c>
      <c r="B3714" s="75">
        <v>110971.03597762156</v>
      </c>
      <c r="C3714" s="76">
        <v>43.158909500717535</v>
      </c>
      <c r="D3714" s="76">
        <v>28.832651760353784</v>
      </c>
      <c r="E3714" s="76">
        <v>617.52951956932327</v>
      </c>
      <c r="F3714" s="76">
        <v>40.647351845405524</v>
      </c>
      <c r="G3714" s="77">
        <v>2</v>
      </c>
      <c r="H3714" s="80">
        <f t="shared" si="228"/>
        <v>43.158909500717535</v>
      </c>
      <c r="I3714" s="80">
        <f t="shared" si="229"/>
        <v>1000</v>
      </c>
      <c r="K3714" s="80">
        <f t="shared" si="230"/>
        <v>0</v>
      </c>
      <c r="L3714" s="80" t="str">
        <f t="shared" si="231"/>
        <v/>
      </c>
    </row>
    <row r="3715" spans="1:12" x14ac:dyDescent="0.8">
      <c r="A3715" s="74">
        <v>3714</v>
      </c>
      <c r="B3715" s="75">
        <v>-138154.05958847515</v>
      </c>
      <c r="C3715" s="76">
        <v>33.499639664095035</v>
      </c>
      <c r="D3715" s="76">
        <v>24.746824677018871</v>
      </c>
      <c r="E3715" s="76">
        <v>495.60486052288547</v>
      </c>
      <c r="F3715" s="76">
        <v>41.026226161220897</v>
      </c>
      <c r="G3715" s="77">
        <v>3</v>
      </c>
      <c r="H3715" s="80">
        <f t="shared" ref="H3715:H3778" si="232">IF($G3715 = 1, $D3715, IF($G3715 = 2, $C3715, IF($G3715 = 3, $F3715)))</f>
        <v>41.026226161220897</v>
      </c>
      <c r="I3715" s="80">
        <f t="shared" ref="I3715:I3778" si="233">IF($G3715 = 1, 1000, IF($G3715 = 2, 1000, IF($G3715 = 3, $E3715)))</f>
        <v>495.60486052288547</v>
      </c>
      <c r="K3715" s="80">
        <f t="shared" ref="K3715:K3778" si="234">IF($G3715 = 3, $E3715, 0)</f>
        <v>495.60486052288547</v>
      </c>
      <c r="L3715" s="80">
        <f t="shared" ref="L3715:L3778" si="235">IF($G3715 = 3, $E3715, "")</f>
        <v>495.60486052288547</v>
      </c>
    </row>
    <row r="3716" spans="1:12" x14ac:dyDescent="0.8">
      <c r="A3716" s="74">
        <v>3715</v>
      </c>
      <c r="B3716" s="75">
        <v>-79396.864910755772</v>
      </c>
      <c r="C3716" s="76">
        <v>38.853930920412594</v>
      </c>
      <c r="D3716" s="76">
        <v>30.69656453092799</v>
      </c>
      <c r="E3716" s="76">
        <v>631.52718108201816</v>
      </c>
      <c r="F3716" s="76">
        <v>38.782390007017227</v>
      </c>
      <c r="G3716" s="77">
        <v>3</v>
      </c>
      <c r="H3716" s="80">
        <f t="shared" si="232"/>
        <v>38.782390007017227</v>
      </c>
      <c r="I3716" s="80">
        <f t="shared" si="233"/>
        <v>631.52718108201816</v>
      </c>
      <c r="K3716" s="80">
        <f t="shared" si="234"/>
        <v>631.52718108201816</v>
      </c>
      <c r="L3716" s="80">
        <f t="shared" si="235"/>
        <v>631.52718108201816</v>
      </c>
    </row>
    <row r="3717" spans="1:12" x14ac:dyDescent="0.8">
      <c r="A3717" s="74">
        <v>3716</v>
      </c>
      <c r="B3717" s="75">
        <v>230098.01806164114</v>
      </c>
      <c r="C3717" s="76">
        <v>37.946312732542751</v>
      </c>
      <c r="D3717" s="76">
        <v>29.621941502509785</v>
      </c>
      <c r="E3717" s="76">
        <v>524.74252565294114</v>
      </c>
      <c r="F3717" s="76">
        <v>37.854825356064133</v>
      </c>
      <c r="G3717" s="77">
        <v>2</v>
      </c>
      <c r="H3717" s="80">
        <f t="shared" si="232"/>
        <v>37.946312732542751</v>
      </c>
      <c r="I3717" s="80">
        <f t="shared" si="233"/>
        <v>1000</v>
      </c>
      <c r="K3717" s="80">
        <f t="shared" si="234"/>
        <v>0</v>
      </c>
      <c r="L3717" s="80" t="str">
        <f t="shared" si="235"/>
        <v/>
      </c>
    </row>
    <row r="3718" spans="1:12" x14ac:dyDescent="0.8">
      <c r="A3718" s="74">
        <v>3717</v>
      </c>
      <c r="B3718" s="75">
        <v>-72347.367856135359</v>
      </c>
      <c r="C3718" s="76">
        <v>47.499980643167248</v>
      </c>
      <c r="D3718" s="76">
        <v>34.561468253075923</v>
      </c>
      <c r="E3718" s="76">
        <v>532.8411610613532</v>
      </c>
      <c r="F3718" s="76">
        <v>36.629450331309513</v>
      </c>
      <c r="G3718" s="77">
        <v>3</v>
      </c>
      <c r="H3718" s="80">
        <f t="shared" si="232"/>
        <v>36.629450331309513</v>
      </c>
      <c r="I3718" s="80">
        <f t="shared" si="233"/>
        <v>532.8411610613532</v>
      </c>
      <c r="K3718" s="80">
        <f t="shared" si="234"/>
        <v>532.8411610613532</v>
      </c>
      <c r="L3718" s="80">
        <f t="shared" si="235"/>
        <v>532.8411610613532</v>
      </c>
    </row>
    <row r="3719" spans="1:12" x14ac:dyDescent="0.8">
      <c r="A3719" s="74">
        <v>3718</v>
      </c>
      <c r="B3719" s="75">
        <v>21390.85611060448</v>
      </c>
      <c r="C3719" s="76">
        <v>32.893403931093289</v>
      </c>
      <c r="D3719" s="76">
        <v>25.647774117861779</v>
      </c>
      <c r="E3719" s="76">
        <v>599.57178460959494</v>
      </c>
      <c r="F3719" s="76">
        <v>35.724180015624711</v>
      </c>
      <c r="G3719" s="77">
        <v>3</v>
      </c>
      <c r="H3719" s="80">
        <f t="shared" si="232"/>
        <v>35.724180015624711</v>
      </c>
      <c r="I3719" s="80">
        <f t="shared" si="233"/>
        <v>599.57178460959494</v>
      </c>
      <c r="K3719" s="80">
        <f t="shared" si="234"/>
        <v>599.57178460959494</v>
      </c>
      <c r="L3719" s="80">
        <f t="shared" si="235"/>
        <v>599.57178460959494</v>
      </c>
    </row>
    <row r="3720" spans="1:12" x14ac:dyDescent="0.8">
      <c r="A3720" s="74">
        <v>3719</v>
      </c>
      <c r="B3720" s="75">
        <v>364059.81439089822</v>
      </c>
      <c r="C3720" s="76">
        <v>33.449575811282337</v>
      </c>
      <c r="D3720" s="76">
        <v>28.517569711034149</v>
      </c>
      <c r="E3720" s="76">
        <v>556.14479935619397</v>
      </c>
      <c r="F3720" s="76">
        <v>39.747339734931188</v>
      </c>
      <c r="G3720" s="77">
        <v>2</v>
      </c>
      <c r="H3720" s="80">
        <f t="shared" si="232"/>
        <v>33.449575811282337</v>
      </c>
      <c r="I3720" s="80">
        <f t="shared" si="233"/>
        <v>1000</v>
      </c>
      <c r="K3720" s="80">
        <f t="shared" si="234"/>
        <v>0</v>
      </c>
      <c r="L3720" s="80" t="str">
        <f t="shared" si="235"/>
        <v/>
      </c>
    </row>
    <row r="3721" spans="1:12" x14ac:dyDescent="0.8">
      <c r="A3721" s="74">
        <v>3720</v>
      </c>
      <c r="B3721" s="75">
        <v>388514.2403899827</v>
      </c>
      <c r="C3721" s="76">
        <v>30.407520903599782</v>
      </c>
      <c r="D3721" s="76">
        <v>31.725247736294683</v>
      </c>
      <c r="E3721" s="76">
        <v>546.34909783601859</v>
      </c>
      <c r="F3721" s="76">
        <v>36.750844053994641</v>
      </c>
      <c r="G3721" s="77">
        <v>2</v>
      </c>
      <c r="H3721" s="80">
        <f t="shared" si="232"/>
        <v>30.407520903599782</v>
      </c>
      <c r="I3721" s="80">
        <f t="shared" si="233"/>
        <v>1000</v>
      </c>
      <c r="K3721" s="80">
        <f t="shared" si="234"/>
        <v>0</v>
      </c>
      <c r="L3721" s="80" t="str">
        <f t="shared" si="235"/>
        <v/>
      </c>
    </row>
    <row r="3722" spans="1:12" x14ac:dyDescent="0.8">
      <c r="A3722" s="74">
        <v>3721</v>
      </c>
      <c r="B3722" s="75">
        <v>-30263.457555996953</v>
      </c>
      <c r="C3722" s="76">
        <v>27.847923183260228</v>
      </c>
      <c r="D3722" s="76">
        <v>28.750671604334322</v>
      </c>
      <c r="E3722" s="76">
        <v>561.11932632628145</v>
      </c>
      <c r="F3722" s="76">
        <v>34.196792471406354</v>
      </c>
      <c r="G3722" s="77">
        <v>3</v>
      </c>
      <c r="H3722" s="80">
        <f t="shared" si="232"/>
        <v>34.196792471406354</v>
      </c>
      <c r="I3722" s="80">
        <f t="shared" si="233"/>
        <v>561.11932632628145</v>
      </c>
      <c r="K3722" s="80">
        <f t="shared" si="234"/>
        <v>561.11932632628145</v>
      </c>
      <c r="L3722" s="80">
        <f t="shared" si="235"/>
        <v>561.11932632628145</v>
      </c>
    </row>
    <row r="3723" spans="1:12" x14ac:dyDescent="0.8">
      <c r="A3723" s="74">
        <v>3722</v>
      </c>
      <c r="B3723" s="75">
        <v>203259.59434248088</v>
      </c>
      <c r="C3723" s="76">
        <v>39.368159094925275</v>
      </c>
      <c r="D3723" s="76">
        <v>32.454479990405737</v>
      </c>
      <c r="E3723" s="76">
        <v>503.91825983429987</v>
      </c>
      <c r="F3723" s="76">
        <v>38.755930620740145</v>
      </c>
      <c r="G3723" s="77">
        <v>1</v>
      </c>
      <c r="H3723" s="80">
        <f t="shared" si="232"/>
        <v>32.454479990405737</v>
      </c>
      <c r="I3723" s="80">
        <f t="shared" si="233"/>
        <v>1000</v>
      </c>
      <c r="K3723" s="80">
        <f t="shared" si="234"/>
        <v>0</v>
      </c>
      <c r="L3723" s="80" t="str">
        <f t="shared" si="235"/>
        <v/>
      </c>
    </row>
    <row r="3724" spans="1:12" x14ac:dyDescent="0.8">
      <c r="A3724" s="74">
        <v>3723</v>
      </c>
      <c r="B3724" s="75">
        <v>-111504.24997389014</v>
      </c>
      <c r="C3724" s="76">
        <v>36.500414106324683</v>
      </c>
      <c r="D3724" s="76">
        <v>28.040865011449576</v>
      </c>
      <c r="E3724" s="76">
        <v>514.25850467931275</v>
      </c>
      <c r="F3724" s="76">
        <v>37.312160918571777</v>
      </c>
      <c r="G3724" s="77">
        <v>3</v>
      </c>
      <c r="H3724" s="80">
        <f t="shared" si="232"/>
        <v>37.312160918571777</v>
      </c>
      <c r="I3724" s="80">
        <f t="shared" si="233"/>
        <v>514.25850467931275</v>
      </c>
      <c r="K3724" s="80">
        <f t="shared" si="234"/>
        <v>514.25850467931275</v>
      </c>
      <c r="L3724" s="80">
        <f t="shared" si="235"/>
        <v>514.25850467931275</v>
      </c>
    </row>
    <row r="3725" spans="1:12" x14ac:dyDescent="0.8">
      <c r="A3725" s="74">
        <v>3724</v>
      </c>
      <c r="B3725" s="75">
        <v>268795.68251894321</v>
      </c>
      <c r="C3725" s="76">
        <v>34.050612277326024</v>
      </c>
      <c r="D3725" s="76">
        <v>30.433180682446945</v>
      </c>
      <c r="E3725" s="76">
        <v>700.38717554043251</v>
      </c>
      <c r="F3725" s="76">
        <v>42.043905304635629</v>
      </c>
      <c r="G3725" s="77">
        <v>2</v>
      </c>
      <c r="H3725" s="80">
        <f t="shared" si="232"/>
        <v>34.050612277326024</v>
      </c>
      <c r="I3725" s="80">
        <f t="shared" si="233"/>
        <v>1000</v>
      </c>
      <c r="K3725" s="80">
        <f t="shared" si="234"/>
        <v>0</v>
      </c>
      <c r="L3725" s="80" t="str">
        <f t="shared" si="235"/>
        <v/>
      </c>
    </row>
    <row r="3726" spans="1:12" x14ac:dyDescent="0.8">
      <c r="A3726" s="74">
        <v>3725</v>
      </c>
      <c r="B3726" s="75">
        <v>-238686.78425796609</v>
      </c>
      <c r="C3726" s="76">
        <v>22.10074904544215</v>
      </c>
      <c r="D3726" s="76">
        <v>26.755886955244108</v>
      </c>
      <c r="E3726" s="76">
        <v>610.30513981464628</v>
      </c>
      <c r="F3726" s="76">
        <v>48.341971471060297</v>
      </c>
      <c r="G3726" s="77">
        <v>3</v>
      </c>
      <c r="H3726" s="80">
        <f t="shared" si="232"/>
        <v>48.341971471060297</v>
      </c>
      <c r="I3726" s="80">
        <f t="shared" si="233"/>
        <v>610.30513981464628</v>
      </c>
      <c r="K3726" s="80">
        <f t="shared" si="234"/>
        <v>610.30513981464628</v>
      </c>
      <c r="L3726" s="80">
        <f t="shared" si="235"/>
        <v>610.30513981464628</v>
      </c>
    </row>
    <row r="3727" spans="1:12" x14ac:dyDescent="0.8">
      <c r="A3727" s="74">
        <v>3726</v>
      </c>
      <c r="B3727" s="75">
        <v>394826.70867904881</v>
      </c>
      <c r="C3727" s="76">
        <v>35.475425912892973</v>
      </c>
      <c r="D3727" s="76">
        <v>29.105104224290244</v>
      </c>
      <c r="E3727" s="76">
        <v>523.43421725453413</v>
      </c>
      <c r="F3727" s="76">
        <v>49.110821132337193</v>
      </c>
      <c r="G3727" s="77">
        <v>2</v>
      </c>
      <c r="H3727" s="80">
        <f t="shared" si="232"/>
        <v>35.475425912892973</v>
      </c>
      <c r="I3727" s="80">
        <f t="shared" si="233"/>
        <v>1000</v>
      </c>
      <c r="K3727" s="80">
        <f t="shared" si="234"/>
        <v>0</v>
      </c>
      <c r="L3727" s="80" t="str">
        <f t="shared" si="235"/>
        <v/>
      </c>
    </row>
    <row r="3728" spans="1:12" x14ac:dyDescent="0.8">
      <c r="A3728" s="74">
        <v>3727</v>
      </c>
      <c r="B3728" s="75">
        <v>-133032.43180923862</v>
      </c>
      <c r="C3728" s="76">
        <v>32.756746551486557</v>
      </c>
      <c r="D3728" s="76">
        <v>33.26492548335294</v>
      </c>
      <c r="E3728" s="76">
        <v>525.79406340016249</v>
      </c>
      <c r="F3728" s="76">
        <v>43.154877601309082</v>
      </c>
      <c r="G3728" s="77">
        <v>3</v>
      </c>
      <c r="H3728" s="80">
        <f t="shared" si="232"/>
        <v>43.154877601309082</v>
      </c>
      <c r="I3728" s="80">
        <f t="shared" si="233"/>
        <v>525.79406340016249</v>
      </c>
      <c r="K3728" s="80">
        <f t="shared" si="234"/>
        <v>525.79406340016249</v>
      </c>
      <c r="L3728" s="80">
        <f t="shared" si="235"/>
        <v>525.79406340016249</v>
      </c>
    </row>
    <row r="3729" spans="1:12" x14ac:dyDescent="0.8">
      <c r="A3729" s="74">
        <v>3728</v>
      </c>
      <c r="B3729" s="75">
        <v>174427.40697916225</v>
      </c>
      <c r="C3729" s="76">
        <v>38.764668093874775</v>
      </c>
      <c r="D3729" s="76">
        <v>33.292438171770449</v>
      </c>
      <c r="E3729" s="76">
        <v>522.29413210594794</v>
      </c>
      <c r="F3729" s="76">
        <v>52.360612617800861</v>
      </c>
      <c r="G3729" s="77">
        <v>2</v>
      </c>
      <c r="H3729" s="80">
        <f t="shared" si="232"/>
        <v>38.764668093874775</v>
      </c>
      <c r="I3729" s="80">
        <f t="shared" si="233"/>
        <v>1000</v>
      </c>
      <c r="K3729" s="80">
        <f t="shared" si="234"/>
        <v>0</v>
      </c>
      <c r="L3729" s="80" t="str">
        <f t="shared" si="235"/>
        <v/>
      </c>
    </row>
    <row r="3730" spans="1:12" x14ac:dyDescent="0.8">
      <c r="A3730" s="74">
        <v>3729</v>
      </c>
      <c r="B3730" s="75">
        <v>341645.13710684516</v>
      </c>
      <c r="C3730" s="76">
        <v>29.895980441708666</v>
      </c>
      <c r="D3730" s="76">
        <v>27.411491422694532</v>
      </c>
      <c r="E3730" s="76">
        <v>498.40034550422416</v>
      </c>
      <c r="F3730" s="76">
        <v>45.383348067585189</v>
      </c>
      <c r="G3730" s="77">
        <v>2</v>
      </c>
      <c r="H3730" s="80">
        <f t="shared" si="232"/>
        <v>29.895980441708666</v>
      </c>
      <c r="I3730" s="80">
        <f t="shared" si="233"/>
        <v>1000</v>
      </c>
      <c r="K3730" s="80">
        <f t="shared" si="234"/>
        <v>0</v>
      </c>
      <c r="L3730" s="80" t="str">
        <f t="shared" si="235"/>
        <v/>
      </c>
    </row>
    <row r="3731" spans="1:12" x14ac:dyDescent="0.8">
      <c r="A3731" s="74">
        <v>3730</v>
      </c>
      <c r="B3731" s="75">
        <v>540928.43428043462</v>
      </c>
      <c r="C3731" s="76">
        <v>38.588447241212847</v>
      </c>
      <c r="D3731" s="76">
        <v>23.950507777610635</v>
      </c>
      <c r="E3731" s="76">
        <v>593.85089221467103</v>
      </c>
      <c r="F3731" s="76">
        <v>47.614221614315127</v>
      </c>
      <c r="G3731" s="77">
        <v>1</v>
      </c>
      <c r="H3731" s="80">
        <f t="shared" si="232"/>
        <v>23.950507777610635</v>
      </c>
      <c r="I3731" s="80">
        <f t="shared" si="233"/>
        <v>1000</v>
      </c>
      <c r="K3731" s="80">
        <f t="shared" si="234"/>
        <v>0</v>
      </c>
      <c r="L3731" s="80" t="str">
        <f t="shared" si="235"/>
        <v/>
      </c>
    </row>
    <row r="3732" spans="1:12" x14ac:dyDescent="0.8">
      <c r="A3732" s="74">
        <v>3731</v>
      </c>
      <c r="B3732" s="75">
        <v>-294628.11617892561</v>
      </c>
      <c r="C3732" s="76">
        <v>28.736913540058563</v>
      </c>
      <c r="D3732" s="76">
        <v>23.754934992594364</v>
      </c>
      <c r="E3732" s="76">
        <v>487.37852797055609</v>
      </c>
      <c r="F3732" s="76">
        <v>48.594644320876888</v>
      </c>
      <c r="G3732" s="77">
        <v>3</v>
      </c>
      <c r="H3732" s="80">
        <f t="shared" si="232"/>
        <v>48.594644320876888</v>
      </c>
      <c r="I3732" s="80">
        <f t="shared" si="233"/>
        <v>487.37852797055609</v>
      </c>
      <c r="K3732" s="80">
        <f t="shared" si="234"/>
        <v>487.37852797055609</v>
      </c>
      <c r="L3732" s="80">
        <f t="shared" si="235"/>
        <v>487.37852797055609</v>
      </c>
    </row>
    <row r="3733" spans="1:12" x14ac:dyDescent="0.8">
      <c r="A3733" s="74">
        <v>3732</v>
      </c>
      <c r="B3733" s="75">
        <v>612115.71647498105</v>
      </c>
      <c r="C3733" s="76">
        <v>25.919954058667866</v>
      </c>
      <c r="D3733" s="76">
        <v>34.089908780522961</v>
      </c>
      <c r="E3733" s="76">
        <v>502.46534618444036</v>
      </c>
      <c r="F3733" s="76">
        <v>54.555332167470596</v>
      </c>
      <c r="G3733" s="77">
        <v>2</v>
      </c>
      <c r="H3733" s="80">
        <f t="shared" si="232"/>
        <v>25.919954058667866</v>
      </c>
      <c r="I3733" s="80">
        <f t="shared" si="233"/>
        <v>1000</v>
      </c>
      <c r="K3733" s="80">
        <f t="shared" si="234"/>
        <v>0</v>
      </c>
      <c r="L3733" s="80" t="str">
        <f t="shared" si="235"/>
        <v/>
      </c>
    </row>
    <row r="3734" spans="1:12" x14ac:dyDescent="0.8">
      <c r="A3734" s="74">
        <v>3733</v>
      </c>
      <c r="B3734" s="75">
        <v>95179.193841545377</v>
      </c>
      <c r="C3734" s="76">
        <v>44.97930137144732</v>
      </c>
      <c r="D3734" s="76">
        <v>26.81711944641577</v>
      </c>
      <c r="E3734" s="76">
        <v>580.69052808331367</v>
      </c>
      <c r="F3734" s="76">
        <v>43.010752588356119</v>
      </c>
      <c r="G3734" s="77">
        <v>2</v>
      </c>
      <c r="H3734" s="80">
        <f t="shared" si="232"/>
        <v>44.97930137144732</v>
      </c>
      <c r="I3734" s="80">
        <f t="shared" si="233"/>
        <v>1000</v>
      </c>
      <c r="K3734" s="80">
        <f t="shared" si="234"/>
        <v>0</v>
      </c>
      <c r="L3734" s="80" t="str">
        <f t="shared" si="235"/>
        <v/>
      </c>
    </row>
    <row r="3735" spans="1:12" x14ac:dyDescent="0.8">
      <c r="A3735" s="74">
        <v>3734</v>
      </c>
      <c r="B3735" s="75">
        <v>462930.26686831471</v>
      </c>
      <c r="C3735" s="76">
        <v>31.186933424173272</v>
      </c>
      <c r="D3735" s="76">
        <v>27.204476137684757</v>
      </c>
      <c r="E3735" s="76">
        <v>644.43943045377205</v>
      </c>
      <c r="F3735" s="76">
        <v>35.525401918861412</v>
      </c>
      <c r="G3735" s="77">
        <v>1</v>
      </c>
      <c r="H3735" s="80">
        <f t="shared" si="232"/>
        <v>27.204476137684757</v>
      </c>
      <c r="I3735" s="80">
        <f t="shared" si="233"/>
        <v>1000</v>
      </c>
      <c r="K3735" s="80">
        <f t="shared" si="234"/>
        <v>0</v>
      </c>
      <c r="L3735" s="80" t="str">
        <f t="shared" si="235"/>
        <v/>
      </c>
    </row>
    <row r="3736" spans="1:12" x14ac:dyDescent="0.8">
      <c r="A3736" s="74">
        <v>3735</v>
      </c>
      <c r="B3736" s="75">
        <v>372320.47031140816</v>
      </c>
      <c r="C3736" s="76">
        <v>29.692621822957296</v>
      </c>
      <c r="D3736" s="76">
        <v>24.282272937159135</v>
      </c>
      <c r="E3736" s="76">
        <v>698.29563500610084</v>
      </c>
      <c r="F3736" s="76">
        <v>33.687091243198978</v>
      </c>
      <c r="G3736" s="77">
        <v>2</v>
      </c>
      <c r="H3736" s="80">
        <f t="shared" si="232"/>
        <v>29.692621822957296</v>
      </c>
      <c r="I3736" s="80">
        <f t="shared" si="233"/>
        <v>1000</v>
      </c>
      <c r="K3736" s="80">
        <f t="shared" si="234"/>
        <v>0</v>
      </c>
      <c r="L3736" s="80" t="str">
        <f t="shared" si="235"/>
        <v/>
      </c>
    </row>
    <row r="3737" spans="1:12" x14ac:dyDescent="0.8">
      <c r="A3737" s="74">
        <v>3736</v>
      </c>
      <c r="B3737" s="75">
        <v>78957.786286780378</v>
      </c>
      <c r="C3737" s="76">
        <v>41.6187086931251</v>
      </c>
      <c r="D3737" s="76">
        <v>32.918547872966712</v>
      </c>
      <c r="E3737" s="76">
        <v>654.5196752122888</v>
      </c>
      <c r="F3737" s="76">
        <v>41.733171470980466</v>
      </c>
      <c r="G3737" s="77">
        <v>2</v>
      </c>
      <c r="H3737" s="80">
        <f t="shared" si="232"/>
        <v>41.6187086931251</v>
      </c>
      <c r="I3737" s="80">
        <f t="shared" si="233"/>
        <v>1000</v>
      </c>
      <c r="K3737" s="80">
        <f t="shared" si="234"/>
        <v>0</v>
      </c>
      <c r="L3737" s="80" t="str">
        <f t="shared" si="235"/>
        <v/>
      </c>
    </row>
    <row r="3738" spans="1:12" x14ac:dyDescent="0.8">
      <c r="A3738" s="74">
        <v>3737</v>
      </c>
      <c r="B3738" s="75">
        <v>445403.87016904284</v>
      </c>
      <c r="C3738" s="76">
        <v>25.491532337063873</v>
      </c>
      <c r="D3738" s="76">
        <v>29.139112887376079</v>
      </c>
      <c r="E3738" s="76">
        <v>515.7925282450542</v>
      </c>
      <c r="F3738" s="76">
        <v>46.702560651540452</v>
      </c>
      <c r="G3738" s="77">
        <v>2</v>
      </c>
      <c r="H3738" s="80">
        <f t="shared" si="232"/>
        <v>25.491532337063873</v>
      </c>
      <c r="I3738" s="80">
        <f t="shared" si="233"/>
        <v>1000</v>
      </c>
      <c r="K3738" s="80">
        <f t="shared" si="234"/>
        <v>0</v>
      </c>
      <c r="L3738" s="80" t="str">
        <f t="shared" si="235"/>
        <v/>
      </c>
    </row>
    <row r="3739" spans="1:12" x14ac:dyDescent="0.8">
      <c r="A3739" s="74">
        <v>3738</v>
      </c>
      <c r="B3739" s="75">
        <v>189971.27108167997</v>
      </c>
      <c r="C3739" s="76">
        <v>38.201970170689577</v>
      </c>
      <c r="D3739" s="76">
        <v>26.579550878883772</v>
      </c>
      <c r="E3739" s="76">
        <v>531.13039147198856</v>
      </c>
      <c r="F3739" s="76">
        <v>40.20278517897929</v>
      </c>
      <c r="G3739" s="77">
        <v>2</v>
      </c>
      <c r="H3739" s="80">
        <f t="shared" si="232"/>
        <v>38.201970170689577</v>
      </c>
      <c r="I3739" s="80">
        <f t="shared" si="233"/>
        <v>1000</v>
      </c>
      <c r="K3739" s="80">
        <f t="shared" si="234"/>
        <v>0</v>
      </c>
      <c r="L3739" s="80" t="str">
        <f t="shared" si="235"/>
        <v/>
      </c>
    </row>
    <row r="3740" spans="1:12" x14ac:dyDescent="0.8">
      <c r="A3740" s="74">
        <v>3739</v>
      </c>
      <c r="B3740" s="75">
        <v>336895.88717653416</v>
      </c>
      <c r="C3740" s="76">
        <v>37.082063557167132</v>
      </c>
      <c r="D3740" s="76">
        <v>29.321125134226939</v>
      </c>
      <c r="E3740" s="76">
        <v>537.14338395314371</v>
      </c>
      <c r="F3740" s="76">
        <v>54.258543716040592</v>
      </c>
      <c r="G3740" s="77">
        <v>2</v>
      </c>
      <c r="H3740" s="80">
        <f t="shared" si="232"/>
        <v>37.082063557167132</v>
      </c>
      <c r="I3740" s="80">
        <f t="shared" si="233"/>
        <v>1000</v>
      </c>
      <c r="K3740" s="80">
        <f t="shared" si="234"/>
        <v>0</v>
      </c>
      <c r="L3740" s="80" t="str">
        <f t="shared" si="235"/>
        <v/>
      </c>
    </row>
    <row r="3741" spans="1:12" x14ac:dyDescent="0.8">
      <c r="A3741" s="74">
        <v>3740</v>
      </c>
      <c r="B3741" s="75">
        <v>124941.0328386086</v>
      </c>
      <c r="C3741" s="76">
        <v>39.875886966670748</v>
      </c>
      <c r="D3741" s="76">
        <v>32.347863161766234</v>
      </c>
      <c r="E3741" s="76">
        <v>537.33393240832345</v>
      </c>
      <c r="F3741" s="76">
        <v>49.642094374732814</v>
      </c>
      <c r="G3741" s="77">
        <v>2</v>
      </c>
      <c r="H3741" s="80">
        <f t="shared" si="232"/>
        <v>39.875886966670748</v>
      </c>
      <c r="I3741" s="80">
        <f t="shared" si="233"/>
        <v>1000</v>
      </c>
      <c r="K3741" s="80">
        <f t="shared" si="234"/>
        <v>0</v>
      </c>
      <c r="L3741" s="80" t="str">
        <f t="shared" si="235"/>
        <v/>
      </c>
    </row>
    <row r="3742" spans="1:12" x14ac:dyDescent="0.8">
      <c r="A3742" s="74">
        <v>3741</v>
      </c>
      <c r="B3742" s="75">
        <v>431227.2002307761</v>
      </c>
      <c r="C3742" s="76">
        <v>30.894918495608998</v>
      </c>
      <c r="D3742" s="76">
        <v>24.590364240141763</v>
      </c>
      <c r="E3742" s="76">
        <v>581.11890701033849</v>
      </c>
      <c r="F3742" s="76">
        <v>36.562556474162832</v>
      </c>
      <c r="G3742" s="77">
        <v>1</v>
      </c>
      <c r="H3742" s="80">
        <f t="shared" si="232"/>
        <v>24.590364240141763</v>
      </c>
      <c r="I3742" s="80">
        <f t="shared" si="233"/>
        <v>1000</v>
      </c>
      <c r="K3742" s="80">
        <f t="shared" si="234"/>
        <v>0</v>
      </c>
      <c r="L3742" s="80" t="str">
        <f t="shared" si="235"/>
        <v/>
      </c>
    </row>
    <row r="3743" spans="1:12" x14ac:dyDescent="0.8">
      <c r="A3743" s="74">
        <v>3742</v>
      </c>
      <c r="B3743" s="75">
        <v>431214.73678531684</v>
      </c>
      <c r="C3743" s="76">
        <v>36.328198190735854</v>
      </c>
      <c r="D3743" s="76">
        <v>26.464816583331068</v>
      </c>
      <c r="E3743" s="76">
        <v>500.37494460967292</v>
      </c>
      <c r="F3743" s="76">
        <v>38.933293556690344</v>
      </c>
      <c r="G3743" s="77">
        <v>2</v>
      </c>
      <c r="H3743" s="80">
        <f t="shared" si="232"/>
        <v>36.328198190735854</v>
      </c>
      <c r="I3743" s="80">
        <f t="shared" si="233"/>
        <v>1000</v>
      </c>
      <c r="K3743" s="80">
        <f t="shared" si="234"/>
        <v>0</v>
      </c>
      <c r="L3743" s="80" t="str">
        <f t="shared" si="235"/>
        <v/>
      </c>
    </row>
    <row r="3744" spans="1:12" x14ac:dyDescent="0.8">
      <c r="A3744" s="74">
        <v>3743</v>
      </c>
      <c r="B3744" s="75">
        <v>378930.2496403947</v>
      </c>
      <c r="C3744" s="76">
        <v>29.446734867713193</v>
      </c>
      <c r="D3744" s="76">
        <v>27.74352965373734</v>
      </c>
      <c r="E3744" s="76">
        <v>656.98240829685665</v>
      </c>
      <c r="F3744" s="76">
        <v>31.287854042492842</v>
      </c>
      <c r="G3744" s="77">
        <v>2</v>
      </c>
      <c r="H3744" s="80">
        <f t="shared" si="232"/>
        <v>29.446734867713193</v>
      </c>
      <c r="I3744" s="80">
        <f t="shared" si="233"/>
        <v>1000</v>
      </c>
      <c r="K3744" s="80">
        <f t="shared" si="234"/>
        <v>0</v>
      </c>
      <c r="L3744" s="80" t="str">
        <f t="shared" si="235"/>
        <v/>
      </c>
    </row>
    <row r="3745" spans="1:12" x14ac:dyDescent="0.8">
      <c r="A3745" s="74">
        <v>3744</v>
      </c>
      <c r="B3745" s="75">
        <v>313175.41200666851</v>
      </c>
      <c r="C3745" s="76">
        <v>33.445980730478489</v>
      </c>
      <c r="D3745" s="76">
        <v>31.342640960315997</v>
      </c>
      <c r="E3745" s="76">
        <v>549.68737090551019</v>
      </c>
      <c r="F3745" s="76">
        <v>41.338779605606213</v>
      </c>
      <c r="G3745" s="77">
        <v>2</v>
      </c>
      <c r="H3745" s="80">
        <f t="shared" si="232"/>
        <v>33.445980730478489</v>
      </c>
      <c r="I3745" s="80">
        <f t="shared" si="233"/>
        <v>1000</v>
      </c>
      <c r="K3745" s="80">
        <f t="shared" si="234"/>
        <v>0</v>
      </c>
      <c r="L3745" s="80" t="str">
        <f t="shared" si="235"/>
        <v/>
      </c>
    </row>
    <row r="3746" spans="1:12" x14ac:dyDescent="0.8">
      <c r="A3746" s="74">
        <v>3745</v>
      </c>
      <c r="B3746" s="75">
        <v>580391.30776651087</v>
      </c>
      <c r="C3746" s="76">
        <v>26.967802435761829</v>
      </c>
      <c r="D3746" s="76">
        <v>26.44128437188181</v>
      </c>
      <c r="E3746" s="76">
        <v>636.80088602896728</v>
      </c>
      <c r="F3746" s="76">
        <v>33.545694274168568</v>
      </c>
      <c r="G3746" s="77">
        <v>2</v>
      </c>
      <c r="H3746" s="80">
        <f t="shared" si="232"/>
        <v>26.967802435761829</v>
      </c>
      <c r="I3746" s="80">
        <f t="shared" si="233"/>
        <v>1000</v>
      </c>
      <c r="K3746" s="80">
        <f t="shared" si="234"/>
        <v>0</v>
      </c>
      <c r="L3746" s="80" t="str">
        <f t="shared" si="235"/>
        <v/>
      </c>
    </row>
    <row r="3747" spans="1:12" x14ac:dyDescent="0.8">
      <c r="A3747" s="74">
        <v>3746</v>
      </c>
      <c r="B3747" s="75">
        <v>4859.5624173171818</v>
      </c>
      <c r="C3747" s="76">
        <v>42.422605331258744</v>
      </c>
      <c r="D3747" s="76">
        <v>23.217943607131808</v>
      </c>
      <c r="E3747" s="76">
        <v>560.46034809487821</v>
      </c>
      <c r="F3747" s="76">
        <v>37.33602061272483</v>
      </c>
      <c r="G3747" s="77">
        <v>3</v>
      </c>
      <c r="H3747" s="80">
        <f t="shared" si="232"/>
        <v>37.33602061272483</v>
      </c>
      <c r="I3747" s="80">
        <f t="shared" si="233"/>
        <v>560.46034809487821</v>
      </c>
      <c r="K3747" s="80">
        <f t="shared" si="234"/>
        <v>560.46034809487821</v>
      </c>
      <c r="L3747" s="80">
        <f t="shared" si="235"/>
        <v>560.46034809487821</v>
      </c>
    </row>
    <row r="3748" spans="1:12" x14ac:dyDescent="0.8">
      <c r="A3748" s="74">
        <v>3747</v>
      </c>
      <c r="B3748" s="75">
        <v>315459.68785286997</v>
      </c>
      <c r="C3748" s="76">
        <v>34.978328419013728</v>
      </c>
      <c r="D3748" s="76">
        <v>28.201025470643632</v>
      </c>
      <c r="E3748" s="76">
        <v>684.37710290850828</v>
      </c>
      <c r="F3748" s="76">
        <v>39.572980158309278</v>
      </c>
      <c r="G3748" s="77">
        <v>2</v>
      </c>
      <c r="H3748" s="80">
        <f t="shared" si="232"/>
        <v>34.978328419013728</v>
      </c>
      <c r="I3748" s="80">
        <f t="shared" si="233"/>
        <v>1000</v>
      </c>
      <c r="K3748" s="80">
        <f t="shared" si="234"/>
        <v>0</v>
      </c>
      <c r="L3748" s="80" t="str">
        <f t="shared" si="235"/>
        <v/>
      </c>
    </row>
    <row r="3749" spans="1:12" x14ac:dyDescent="0.8">
      <c r="A3749" s="74">
        <v>3748</v>
      </c>
      <c r="B3749" s="75">
        <v>387360.11560490914</v>
      </c>
      <c r="C3749" s="76">
        <v>34.367040853840649</v>
      </c>
      <c r="D3749" s="76">
        <v>27.169925004783366</v>
      </c>
      <c r="E3749" s="76">
        <v>513.82259719439685</v>
      </c>
      <c r="F3749" s="76">
        <v>47.299829644394819</v>
      </c>
      <c r="G3749" s="77">
        <v>2</v>
      </c>
      <c r="H3749" s="80">
        <f t="shared" si="232"/>
        <v>34.367040853840649</v>
      </c>
      <c r="I3749" s="80">
        <f t="shared" si="233"/>
        <v>1000</v>
      </c>
      <c r="K3749" s="80">
        <f t="shared" si="234"/>
        <v>0</v>
      </c>
      <c r="L3749" s="80" t="str">
        <f t="shared" si="235"/>
        <v/>
      </c>
    </row>
    <row r="3750" spans="1:12" x14ac:dyDescent="0.8">
      <c r="A3750" s="74">
        <v>3749</v>
      </c>
      <c r="B3750" s="75">
        <v>258088.47678405442</v>
      </c>
      <c r="C3750" s="76">
        <v>33.162759893587442</v>
      </c>
      <c r="D3750" s="76">
        <v>26.403574086773819</v>
      </c>
      <c r="E3750" s="76">
        <v>778.11313975706207</v>
      </c>
      <c r="F3750" s="76">
        <v>33.426271204210771</v>
      </c>
      <c r="G3750" s="77">
        <v>3</v>
      </c>
      <c r="H3750" s="80">
        <f t="shared" si="232"/>
        <v>33.426271204210771</v>
      </c>
      <c r="I3750" s="80">
        <f t="shared" si="233"/>
        <v>778.11313975706207</v>
      </c>
      <c r="K3750" s="80">
        <f t="shared" si="234"/>
        <v>778.11313975706207</v>
      </c>
      <c r="L3750" s="80">
        <f t="shared" si="235"/>
        <v>778.11313975706207</v>
      </c>
    </row>
    <row r="3751" spans="1:12" x14ac:dyDescent="0.8">
      <c r="A3751" s="74">
        <v>3750</v>
      </c>
      <c r="B3751" s="75">
        <v>375956.87936962489</v>
      </c>
      <c r="C3751" s="76">
        <v>31.884216636280023</v>
      </c>
      <c r="D3751" s="76">
        <v>28.617909539097489</v>
      </c>
      <c r="E3751" s="76">
        <v>740.34129242900656</v>
      </c>
      <c r="F3751" s="76">
        <v>41.73909579856663</v>
      </c>
      <c r="G3751" s="77">
        <v>2</v>
      </c>
      <c r="H3751" s="80">
        <f t="shared" si="232"/>
        <v>31.884216636280023</v>
      </c>
      <c r="I3751" s="80">
        <f t="shared" si="233"/>
        <v>1000</v>
      </c>
      <c r="K3751" s="80">
        <f t="shared" si="234"/>
        <v>0</v>
      </c>
      <c r="L3751" s="80" t="str">
        <f t="shared" si="235"/>
        <v/>
      </c>
    </row>
    <row r="3752" spans="1:12" x14ac:dyDescent="0.8">
      <c r="A3752" s="74">
        <v>3751</v>
      </c>
      <c r="B3752" s="75">
        <v>58952.422602765029</v>
      </c>
      <c r="C3752" s="76">
        <v>35.259213713564726</v>
      </c>
      <c r="D3752" s="76">
        <v>31.012140168468594</v>
      </c>
      <c r="E3752" s="76">
        <v>587.91116682554991</v>
      </c>
      <c r="F3752" s="76">
        <v>38.095409668328678</v>
      </c>
      <c r="G3752" s="77">
        <v>3</v>
      </c>
      <c r="H3752" s="80">
        <f t="shared" si="232"/>
        <v>38.095409668328678</v>
      </c>
      <c r="I3752" s="80">
        <f t="shared" si="233"/>
        <v>587.91116682554991</v>
      </c>
      <c r="K3752" s="80">
        <f t="shared" si="234"/>
        <v>587.91116682554991</v>
      </c>
      <c r="L3752" s="80">
        <f t="shared" si="235"/>
        <v>587.91116682554991</v>
      </c>
    </row>
    <row r="3753" spans="1:12" x14ac:dyDescent="0.8">
      <c r="A3753" s="74">
        <v>3752</v>
      </c>
      <c r="B3753" s="75">
        <v>23056.804794650059</v>
      </c>
      <c r="C3753" s="76">
        <v>40.835616364399456</v>
      </c>
      <c r="D3753" s="76">
        <v>27.57280772990331</v>
      </c>
      <c r="E3753" s="76">
        <v>593.69029828511066</v>
      </c>
      <c r="F3753" s="76">
        <v>36.881207088264169</v>
      </c>
      <c r="G3753" s="77">
        <v>2</v>
      </c>
      <c r="H3753" s="80">
        <f t="shared" si="232"/>
        <v>40.835616364399456</v>
      </c>
      <c r="I3753" s="80">
        <f t="shared" si="233"/>
        <v>1000</v>
      </c>
      <c r="K3753" s="80">
        <f t="shared" si="234"/>
        <v>0</v>
      </c>
      <c r="L3753" s="80" t="str">
        <f t="shared" si="235"/>
        <v/>
      </c>
    </row>
    <row r="3754" spans="1:12" x14ac:dyDescent="0.8">
      <c r="A3754" s="74">
        <v>3753</v>
      </c>
      <c r="B3754" s="75">
        <v>339604.28311706008</v>
      </c>
      <c r="C3754" s="76">
        <v>34.007944234998718</v>
      </c>
      <c r="D3754" s="76">
        <v>24.638980313707954</v>
      </c>
      <c r="E3754" s="76">
        <v>629.71705664056526</v>
      </c>
      <c r="F3754" s="76">
        <v>38.509597518363066</v>
      </c>
      <c r="G3754" s="77">
        <v>2</v>
      </c>
      <c r="H3754" s="80">
        <f t="shared" si="232"/>
        <v>34.007944234998718</v>
      </c>
      <c r="I3754" s="80">
        <f t="shared" si="233"/>
        <v>1000</v>
      </c>
      <c r="K3754" s="80">
        <f t="shared" si="234"/>
        <v>0</v>
      </c>
      <c r="L3754" s="80" t="str">
        <f t="shared" si="235"/>
        <v/>
      </c>
    </row>
    <row r="3755" spans="1:12" x14ac:dyDescent="0.8">
      <c r="A3755" s="74">
        <v>3754</v>
      </c>
      <c r="B3755" s="75">
        <v>683079.01883764868</v>
      </c>
      <c r="C3755" s="76">
        <v>37.515702944571423</v>
      </c>
      <c r="D3755" s="76">
        <v>27.065842220020841</v>
      </c>
      <c r="E3755" s="76">
        <v>684.80016407029905</v>
      </c>
      <c r="F3755" s="76">
        <v>39.66035731172542</v>
      </c>
      <c r="G3755" s="77">
        <v>1</v>
      </c>
      <c r="H3755" s="80">
        <f t="shared" si="232"/>
        <v>27.065842220020841</v>
      </c>
      <c r="I3755" s="80">
        <f t="shared" si="233"/>
        <v>1000</v>
      </c>
      <c r="K3755" s="80">
        <f t="shared" si="234"/>
        <v>0</v>
      </c>
      <c r="L3755" s="80" t="str">
        <f t="shared" si="235"/>
        <v/>
      </c>
    </row>
    <row r="3756" spans="1:12" x14ac:dyDescent="0.8">
      <c r="A3756" s="74">
        <v>3755</v>
      </c>
      <c r="B3756" s="75">
        <v>222539.73900700966</v>
      </c>
      <c r="C3756" s="76">
        <v>35.886934218460439</v>
      </c>
      <c r="D3756" s="76">
        <v>29.393300092079617</v>
      </c>
      <c r="E3756" s="76">
        <v>535.70852593630707</v>
      </c>
      <c r="F3756" s="76">
        <v>43.358116744771664</v>
      </c>
      <c r="G3756" s="77">
        <v>2</v>
      </c>
      <c r="H3756" s="80">
        <f t="shared" si="232"/>
        <v>35.886934218460439</v>
      </c>
      <c r="I3756" s="80">
        <f t="shared" si="233"/>
        <v>1000</v>
      </c>
      <c r="K3756" s="80">
        <f t="shared" si="234"/>
        <v>0</v>
      </c>
      <c r="L3756" s="80" t="str">
        <f t="shared" si="235"/>
        <v/>
      </c>
    </row>
    <row r="3757" spans="1:12" x14ac:dyDescent="0.8">
      <c r="A3757" s="74">
        <v>3756</v>
      </c>
      <c r="B3757" s="75">
        <v>448580.82163389958</v>
      </c>
      <c r="C3757" s="76">
        <v>38.665515831652485</v>
      </c>
      <c r="D3757" s="76">
        <v>29.172210766153018</v>
      </c>
      <c r="E3757" s="76">
        <v>580.85368663599797</v>
      </c>
      <c r="F3757" s="76">
        <v>39.537887112674198</v>
      </c>
      <c r="G3757" s="77">
        <v>1</v>
      </c>
      <c r="H3757" s="80">
        <f t="shared" si="232"/>
        <v>29.172210766153018</v>
      </c>
      <c r="I3757" s="80">
        <f t="shared" si="233"/>
        <v>1000</v>
      </c>
      <c r="K3757" s="80">
        <f t="shared" si="234"/>
        <v>0</v>
      </c>
      <c r="L3757" s="80" t="str">
        <f t="shared" si="235"/>
        <v/>
      </c>
    </row>
    <row r="3758" spans="1:12" x14ac:dyDescent="0.8">
      <c r="A3758" s="74">
        <v>3757</v>
      </c>
      <c r="B3758" s="75">
        <v>419788.0752652199</v>
      </c>
      <c r="C3758" s="76">
        <v>31.885862711488407</v>
      </c>
      <c r="D3758" s="76">
        <v>28.306201919248149</v>
      </c>
      <c r="E3758" s="76">
        <v>535.01233601536717</v>
      </c>
      <c r="F3758" s="76">
        <v>43.068394995324439</v>
      </c>
      <c r="G3758" s="77">
        <v>2</v>
      </c>
      <c r="H3758" s="80">
        <f t="shared" si="232"/>
        <v>31.885862711488407</v>
      </c>
      <c r="I3758" s="80">
        <f t="shared" si="233"/>
        <v>1000</v>
      </c>
      <c r="K3758" s="80">
        <f t="shared" si="234"/>
        <v>0</v>
      </c>
      <c r="L3758" s="80" t="str">
        <f t="shared" si="235"/>
        <v/>
      </c>
    </row>
    <row r="3759" spans="1:12" x14ac:dyDescent="0.8">
      <c r="A3759" s="74">
        <v>3758</v>
      </c>
      <c r="B3759" s="75">
        <v>464791.51884108153</v>
      </c>
      <c r="C3759" s="76">
        <v>29.206299871862313</v>
      </c>
      <c r="D3759" s="76">
        <v>25.002718750659294</v>
      </c>
      <c r="E3759" s="76">
        <v>743.24279859643832</v>
      </c>
      <c r="F3759" s="76">
        <v>40.319441011923608</v>
      </c>
      <c r="G3759" s="77">
        <v>2</v>
      </c>
      <c r="H3759" s="80">
        <f t="shared" si="232"/>
        <v>29.206299871862313</v>
      </c>
      <c r="I3759" s="80">
        <f t="shared" si="233"/>
        <v>1000</v>
      </c>
      <c r="K3759" s="80">
        <f t="shared" si="234"/>
        <v>0</v>
      </c>
      <c r="L3759" s="80" t="str">
        <f t="shared" si="235"/>
        <v/>
      </c>
    </row>
    <row r="3760" spans="1:12" x14ac:dyDescent="0.8">
      <c r="A3760" s="74">
        <v>3759</v>
      </c>
      <c r="B3760" s="75">
        <v>49308.844737096457</v>
      </c>
      <c r="C3760" s="76">
        <v>44.293615562999221</v>
      </c>
      <c r="D3760" s="76">
        <v>25.14555819277404</v>
      </c>
      <c r="E3760" s="76">
        <v>513.8682513518213</v>
      </c>
      <c r="F3760" s="76">
        <v>52.657453052417971</v>
      </c>
      <c r="G3760" s="77">
        <v>2</v>
      </c>
      <c r="H3760" s="80">
        <f t="shared" si="232"/>
        <v>44.293615562999221</v>
      </c>
      <c r="I3760" s="80">
        <f t="shared" si="233"/>
        <v>1000</v>
      </c>
      <c r="K3760" s="80">
        <f t="shared" si="234"/>
        <v>0</v>
      </c>
      <c r="L3760" s="80" t="str">
        <f t="shared" si="235"/>
        <v/>
      </c>
    </row>
    <row r="3761" spans="1:12" x14ac:dyDescent="0.8">
      <c r="A3761" s="74">
        <v>3760</v>
      </c>
      <c r="B3761" s="75">
        <v>290720.05578824785</v>
      </c>
      <c r="C3761" s="76">
        <v>42.189912150235941</v>
      </c>
      <c r="D3761" s="76">
        <v>23.355803764333757</v>
      </c>
      <c r="E3761" s="76">
        <v>490.66033755542003</v>
      </c>
      <c r="F3761" s="76">
        <v>46.511673075970521</v>
      </c>
      <c r="G3761" s="77">
        <v>1</v>
      </c>
      <c r="H3761" s="80">
        <f t="shared" si="232"/>
        <v>23.355803764333757</v>
      </c>
      <c r="I3761" s="80">
        <f t="shared" si="233"/>
        <v>1000</v>
      </c>
      <c r="K3761" s="80">
        <f t="shared" si="234"/>
        <v>0</v>
      </c>
      <c r="L3761" s="80" t="str">
        <f t="shared" si="235"/>
        <v/>
      </c>
    </row>
    <row r="3762" spans="1:12" x14ac:dyDescent="0.8">
      <c r="A3762" s="74">
        <v>3761</v>
      </c>
      <c r="B3762" s="75">
        <v>-28006.601991357747</v>
      </c>
      <c r="C3762" s="76">
        <v>32.595152984158226</v>
      </c>
      <c r="D3762" s="76">
        <v>21.352592329590003</v>
      </c>
      <c r="E3762" s="76">
        <v>536.34396032844074</v>
      </c>
      <c r="F3762" s="76">
        <v>35.123669651845887</v>
      </c>
      <c r="G3762" s="77">
        <v>3</v>
      </c>
      <c r="H3762" s="80">
        <f t="shared" si="232"/>
        <v>35.123669651845887</v>
      </c>
      <c r="I3762" s="80">
        <f t="shared" si="233"/>
        <v>536.34396032844074</v>
      </c>
      <c r="K3762" s="80">
        <f t="shared" si="234"/>
        <v>536.34396032844074</v>
      </c>
      <c r="L3762" s="80">
        <f t="shared" si="235"/>
        <v>536.34396032844074</v>
      </c>
    </row>
    <row r="3763" spans="1:12" x14ac:dyDescent="0.8">
      <c r="A3763" s="74">
        <v>3762</v>
      </c>
      <c r="B3763" s="75">
        <v>43659.996442171978</v>
      </c>
      <c r="C3763" s="76">
        <v>42.928166076099053</v>
      </c>
      <c r="D3763" s="76">
        <v>25.264054655293243</v>
      </c>
      <c r="E3763" s="76">
        <v>647.8292460410114</v>
      </c>
      <c r="F3763" s="76">
        <v>49.361572129679018</v>
      </c>
      <c r="G3763" s="77">
        <v>2</v>
      </c>
      <c r="H3763" s="80">
        <f t="shared" si="232"/>
        <v>42.928166076099053</v>
      </c>
      <c r="I3763" s="80">
        <f t="shared" si="233"/>
        <v>1000</v>
      </c>
      <c r="K3763" s="80">
        <f t="shared" si="234"/>
        <v>0</v>
      </c>
      <c r="L3763" s="80" t="str">
        <f t="shared" si="235"/>
        <v/>
      </c>
    </row>
    <row r="3764" spans="1:12" x14ac:dyDescent="0.8">
      <c r="A3764" s="74">
        <v>3763</v>
      </c>
      <c r="B3764" s="75">
        <v>593112.43191860593</v>
      </c>
      <c r="C3764" s="76">
        <v>28.839172769038974</v>
      </c>
      <c r="D3764" s="76">
        <v>26.243557659681755</v>
      </c>
      <c r="E3764" s="76">
        <v>646.30725933221493</v>
      </c>
      <c r="F3764" s="76">
        <v>35.351190840317713</v>
      </c>
      <c r="G3764" s="77">
        <v>1</v>
      </c>
      <c r="H3764" s="80">
        <f t="shared" si="232"/>
        <v>26.243557659681755</v>
      </c>
      <c r="I3764" s="80">
        <f t="shared" si="233"/>
        <v>1000</v>
      </c>
      <c r="K3764" s="80">
        <f t="shared" si="234"/>
        <v>0</v>
      </c>
      <c r="L3764" s="80" t="str">
        <f t="shared" si="235"/>
        <v/>
      </c>
    </row>
    <row r="3765" spans="1:12" x14ac:dyDescent="0.8">
      <c r="A3765" s="74">
        <v>3764</v>
      </c>
      <c r="B3765" s="75">
        <v>458492.72607793403</v>
      </c>
      <c r="C3765" s="76">
        <v>34.719767977050253</v>
      </c>
      <c r="D3765" s="76">
        <v>33.078982495601537</v>
      </c>
      <c r="E3765" s="76">
        <v>643.57730921807479</v>
      </c>
      <c r="F3765" s="76">
        <v>42.476581752023293</v>
      </c>
      <c r="G3765" s="77">
        <v>1</v>
      </c>
      <c r="H3765" s="80">
        <f t="shared" si="232"/>
        <v>33.078982495601537</v>
      </c>
      <c r="I3765" s="80">
        <f t="shared" si="233"/>
        <v>1000</v>
      </c>
      <c r="K3765" s="80">
        <f t="shared" si="234"/>
        <v>0</v>
      </c>
      <c r="L3765" s="80" t="str">
        <f t="shared" si="235"/>
        <v/>
      </c>
    </row>
    <row r="3766" spans="1:12" x14ac:dyDescent="0.8">
      <c r="A3766" s="74">
        <v>3765</v>
      </c>
      <c r="B3766" s="75">
        <v>510462.60801014421</v>
      </c>
      <c r="C3766" s="76">
        <v>25.97479623964556</v>
      </c>
      <c r="D3766" s="76">
        <v>26.550525113947423</v>
      </c>
      <c r="E3766" s="76">
        <v>551.64227849864722</v>
      </c>
      <c r="F3766" s="76">
        <v>46.44229819273594</v>
      </c>
      <c r="G3766" s="77">
        <v>2</v>
      </c>
      <c r="H3766" s="80">
        <f t="shared" si="232"/>
        <v>25.97479623964556</v>
      </c>
      <c r="I3766" s="80">
        <f t="shared" si="233"/>
        <v>1000</v>
      </c>
      <c r="K3766" s="80">
        <f t="shared" si="234"/>
        <v>0</v>
      </c>
      <c r="L3766" s="80" t="str">
        <f t="shared" si="235"/>
        <v/>
      </c>
    </row>
    <row r="3767" spans="1:12" x14ac:dyDescent="0.8">
      <c r="A3767" s="74">
        <v>3766</v>
      </c>
      <c r="B3767" s="75">
        <v>44042.667346075177</v>
      </c>
      <c r="C3767" s="76">
        <v>42.994160247304841</v>
      </c>
      <c r="D3767" s="76">
        <v>27.767519241747006</v>
      </c>
      <c r="E3767" s="76">
        <v>670.41369808671834</v>
      </c>
      <c r="F3767" s="76">
        <v>45.322354313372585</v>
      </c>
      <c r="G3767" s="77">
        <v>2</v>
      </c>
      <c r="H3767" s="80">
        <f t="shared" si="232"/>
        <v>42.994160247304841</v>
      </c>
      <c r="I3767" s="80">
        <f t="shared" si="233"/>
        <v>1000</v>
      </c>
      <c r="K3767" s="80">
        <f t="shared" si="234"/>
        <v>0</v>
      </c>
      <c r="L3767" s="80" t="str">
        <f t="shared" si="235"/>
        <v/>
      </c>
    </row>
    <row r="3768" spans="1:12" x14ac:dyDescent="0.8">
      <c r="A3768" s="74">
        <v>3767</v>
      </c>
      <c r="B3768" s="75">
        <v>427656.07679843903</v>
      </c>
      <c r="C3768" s="76">
        <v>25.849296692997044</v>
      </c>
      <c r="D3768" s="76">
        <v>23.600133957117901</v>
      </c>
      <c r="E3768" s="76">
        <v>492.81463302858526</v>
      </c>
      <c r="F3768" s="76">
        <v>37.196406480168157</v>
      </c>
      <c r="G3768" s="77">
        <v>2</v>
      </c>
      <c r="H3768" s="80">
        <f t="shared" si="232"/>
        <v>25.849296692997044</v>
      </c>
      <c r="I3768" s="80">
        <f t="shared" si="233"/>
        <v>1000</v>
      </c>
      <c r="K3768" s="80">
        <f t="shared" si="234"/>
        <v>0</v>
      </c>
      <c r="L3768" s="80" t="str">
        <f t="shared" si="235"/>
        <v/>
      </c>
    </row>
    <row r="3769" spans="1:12" x14ac:dyDescent="0.8">
      <c r="A3769" s="74">
        <v>3768</v>
      </c>
      <c r="B3769" s="75">
        <v>117282.16579802125</v>
      </c>
      <c r="C3769" s="76">
        <v>46.442905251567531</v>
      </c>
      <c r="D3769" s="76">
        <v>24.789642181638634</v>
      </c>
      <c r="E3769" s="76">
        <v>758.67013260644126</v>
      </c>
      <c r="F3769" s="76">
        <v>37.371695132670162</v>
      </c>
      <c r="G3769" s="77">
        <v>3</v>
      </c>
      <c r="H3769" s="80">
        <f t="shared" si="232"/>
        <v>37.371695132670162</v>
      </c>
      <c r="I3769" s="80">
        <f t="shared" si="233"/>
        <v>758.67013260644126</v>
      </c>
      <c r="K3769" s="80">
        <f t="shared" si="234"/>
        <v>758.67013260644126</v>
      </c>
      <c r="L3769" s="80">
        <f t="shared" si="235"/>
        <v>758.67013260644126</v>
      </c>
    </row>
    <row r="3770" spans="1:12" x14ac:dyDescent="0.8">
      <c r="A3770" s="74">
        <v>3769</v>
      </c>
      <c r="B3770" s="75">
        <v>63877.696900634794</v>
      </c>
      <c r="C3770" s="76">
        <v>46.551177599342381</v>
      </c>
      <c r="D3770" s="76">
        <v>31.548448779662309</v>
      </c>
      <c r="E3770" s="76">
        <v>482.43316059790959</v>
      </c>
      <c r="F3770" s="76">
        <v>47.874507622724607</v>
      </c>
      <c r="G3770" s="77">
        <v>2</v>
      </c>
      <c r="H3770" s="80">
        <f t="shared" si="232"/>
        <v>46.551177599342381</v>
      </c>
      <c r="I3770" s="80">
        <f t="shared" si="233"/>
        <v>1000</v>
      </c>
      <c r="K3770" s="80">
        <f t="shared" si="234"/>
        <v>0</v>
      </c>
      <c r="L3770" s="80" t="str">
        <f t="shared" si="235"/>
        <v/>
      </c>
    </row>
    <row r="3771" spans="1:12" x14ac:dyDescent="0.8">
      <c r="A3771" s="74">
        <v>3770</v>
      </c>
      <c r="B3771" s="75">
        <v>325606.75951176765</v>
      </c>
      <c r="C3771" s="76">
        <v>33.682459458774971</v>
      </c>
      <c r="D3771" s="76">
        <v>32.386326150168067</v>
      </c>
      <c r="E3771" s="76">
        <v>433.44319535374365</v>
      </c>
      <c r="F3771" s="76">
        <v>42.11017562661209</v>
      </c>
      <c r="G3771" s="77">
        <v>2</v>
      </c>
      <c r="H3771" s="80">
        <f t="shared" si="232"/>
        <v>33.682459458774971</v>
      </c>
      <c r="I3771" s="80">
        <f t="shared" si="233"/>
        <v>1000</v>
      </c>
      <c r="K3771" s="80">
        <f t="shared" si="234"/>
        <v>0</v>
      </c>
      <c r="L3771" s="80" t="str">
        <f t="shared" si="235"/>
        <v/>
      </c>
    </row>
    <row r="3772" spans="1:12" x14ac:dyDescent="0.8">
      <c r="A3772" s="74">
        <v>3771</v>
      </c>
      <c r="B3772" s="75">
        <v>297102.47011833242</v>
      </c>
      <c r="C3772" s="76">
        <v>34.984212254323765</v>
      </c>
      <c r="D3772" s="76">
        <v>29.798984543859603</v>
      </c>
      <c r="E3772" s="76">
        <v>519.28632457396282</v>
      </c>
      <c r="F3772" s="76">
        <v>45.55115959947868</v>
      </c>
      <c r="G3772" s="77">
        <v>2</v>
      </c>
      <c r="H3772" s="80">
        <f t="shared" si="232"/>
        <v>34.984212254323765</v>
      </c>
      <c r="I3772" s="80">
        <f t="shared" si="233"/>
        <v>1000</v>
      </c>
      <c r="K3772" s="80">
        <f t="shared" si="234"/>
        <v>0</v>
      </c>
      <c r="L3772" s="80" t="str">
        <f t="shared" si="235"/>
        <v/>
      </c>
    </row>
    <row r="3773" spans="1:12" x14ac:dyDescent="0.8">
      <c r="A3773" s="74">
        <v>3772</v>
      </c>
      <c r="B3773" s="75">
        <v>427480.84042378212</v>
      </c>
      <c r="C3773" s="76">
        <v>33.453384732104752</v>
      </c>
      <c r="D3773" s="76">
        <v>27.181205314003027</v>
      </c>
      <c r="E3773" s="76">
        <v>774.64217653569938</v>
      </c>
      <c r="F3773" s="76">
        <v>47.362246700344286</v>
      </c>
      <c r="G3773" s="77">
        <v>2</v>
      </c>
      <c r="H3773" s="80">
        <f t="shared" si="232"/>
        <v>33.453384732104752</v>
      </c>
      <c r="I3773" s="80">
        <f t="shared" si="233"/>
        <v>1000</v>
      </c>
      <c r="K3773" s="80">
        <f t="shared" si="234"/>
        <v>0</v>
      </c>
      <c r="L3773" s="80" t="str">
        <f t="shared" si="235"/>
        <v/>
      </c>
    </row>
    <row r="3774" spans="1:12" x14ac:dyDescent="0.8">
      <c r="A3774" s="74">
        <v>3773</v>
      </c>
      <c r="B3774" s="75">
        <v>235001.12926452863</v>
      </c>
      <c r="C3774" s="76">
        <v>35.305982013789738</v>
      </c>
      <c r="D3774" s="76">
        <v>28.640235348679283</v>
      </c>
      <c r="E3774" s="76">
        <v>464.85755829476426</v>
      </c>
      <c r="F3774" s="76">
        <v>37.211691242866159</v>
      </c>
      <c r="G3774" s="77">
        <v>2</v>
      </c>
      <c r="H3774" s="80">
        <f t="shared" si="232"/>
        <v>35.305982013789738</v>
      </c>
      <c r="I3774" s="80">
        <f t="shared" si="233"/>
        <v>1000</v>
      </c>
      <c r="K3774" s="80">
        <f t="shared" si="234"/>
        <v>0</v>
      </c>
      <c r="L3774" s="80" t="str">
        <f t="shared" si="235"/>
        <v/>
      </c>
    </row>
    <row r="3775" spans="1:12" x14ac:dyDescent="0.8">
      <c r="A3775" s="74">
        <v>3774</v>
      </c>
      <c r="B3775" s="75">
        <v>-32559.423621669179</v>
      </c>
      <c r="C3775" s="76">
        <v>47.310250070925015</v>
      </c>
      <c r="D3775" s="76">
        <v>28.806419315597481</v>
      </c>
      <c r="E3775" s="76">
        <v>726.91903461863683</v>
      </c>
      <c r="F3775" s="76">
        <v>34.803975710443311</v>
      </c>
      <c r="G3775" s="77">
        <v>2</v>
      </c>
      <c r="H3775" s="80">
        <f t="shared" si="232"/>
        <v>47.310250070925015</v>
      </c>
      <c r="I3775" s="80">
        <f t="shared" si="233"/>
        <v>1000</v>
      </c>
      <c r="K3775" s="80">
        <f t="shared" si="234"/>
        <v>0</v>
      </c>
      <c r="L3775" s="80" t="str">
        <f t="shared" si="235"/>
        <v/>
      </c>
    </row>
    <row r="3776" spans="1:12" x14ac:dyDescent="0.8">
      <c r="A3776" s="74">
        <v>3775</v>
      </c>
      <c r="B3776" s="75">
        <v>358609.54396168888</v>
      </c>
      <c r="C3776" s="76">
        <v>31.943237097196647</v>
      </c>
      <c r="D3776" s="76">
        <v>27.226010022725944</v>
      </c>
      <c r="E3776" s="76">
        <v>767.6791391572159</v>
      </c>
      <c r="F3776" s="76">
        <v>33.951869278175955</v>
      </c>
      <c r="G3776" s="77">
        <v>2</v>
      </c>
      <c r="H3776" s="80">
        <f t="shared" si="232"/>
        <v>31.943237097196647</v>
      </c>
      <c r="I3776" s="80">
        <f t="shared" si="233"/>
        <v>1000</v>
      </c>
      <c r="K3776" s="80">
        <f t="shared" si="234"/>
        <v>0</v>
      </c>
      <c r="L3776" s="80" t="str">
        <f t="shared" si="235"/>
        <v/>
      </c>
    </row>
    <row r="3777" spans="1:12" x14ac:dyDescent="0.8">
      <c r="A3777" s="74">
        <v>3776</v>
      </c>
      <c r="B3777" s="75">
        <v>-182030.57580119581</v>
      </c>
      <c r="C3777" s="76">
        <v>35.857609952345427</v>
      </c>
      <c r="D3777" s="76">
        <v>29.843540710458036</v>
      </c>
      <c r="E3777" s="76">
        <v>588.30384619964514</v>
      </c>
      <c r="F3777" s="76">
        <v>43.982959632863611</v>
      </c>
      <c r="G3777" s="77">
        <v>3</v>
      </c>
      <c r="H3777" s="80">
        <f t="shared" si="232"/>
        <v>43.982959632863611</v>
      </c>
      <c r="I3777" s="80">
        <f t="shared" si="233"/>
        <v>588.30384619964514</v>
      </c>
      <c r="K3777" s="80">
        <f t="shared" si="234"/>
        <v>588.30384619964514</v>
      </c>
      <c r="L3777" s="80">
        <f t="shared" si="235"/>
        <v>588.30384619964514</v>
      </c>
    </row>
    <row r="3778" spans="1:12" x14ac:dyDescent="0.8">
      <c r="A3778" s="74">
        <v>3777</v>
      </c>
      <c r="B3778" s="75">
        <v>578731.69146808027</v>
      </c>
      <c r="C3778" s="76">
        <v>36.731129842516843</v>
      </c>
      <c r="D3778" s="76">
        <v>23.795580139973477</v>
      </c>
      <c r="E3778" s="76">
        <v>490.15621160542781</v>
      </c>
      <c r="F3778" s="76">
        <v>37.274117509080121</v>
      </c>
      <c r="G3778" s="77">
        <v>1</v>
      </c>
      <c r="H3778" s="80">
        <f t="shared" si="232"/>
        <v>23.795580139973477</v>
      </c>
      <c r="I3778" s="80">
        <f t="shared" si="233"/>
        <v>1000</v>
      </c>
      <c r="K3778" s="80">
        <f t="shared" si="234"/>
        <v>0</v>
      </c>
      <c r="L3778" s="80" t="str">
        <f t="shared" si="235"/>
        <v/>
      </c>
    </row>
    <row r="3779" spans="1:12" x14ac:dyDescent="0.8">
      <c r="A3779" s="74">
        <v>3778</v>
      </c>
      <c r="B3779" s="75">
        <v>539353.12985638925</v>
      </c>
      <c r="C3779" s="76">
        <v>30.163856235220486</v>
      </c>
      <c r="D3779" s="76">
        <v>29.63874995175815</v>
      </c>
      <c r="E3779" s="76">
        <v>710.44670613937251</v>
      </c>
      <c r="F3779" s="76">
        <v>41.205021342084571</v>
      </c>
      <c r="G3779" s="77">
        <v>2</v>
      </c>
      <c r="H3779" s="80">
        <f t="shared" ref="H3779:H3842" si="236">IF($G3779 = 1, $D3779, IF($G3779 = 2, $C3779, IF($G3779 = 3, $F3779)))</f>
        <v>30.163856235220486</v>
      </c>
      <c r="I3779" s="80">
        <f t="shared" ref="I3779:I3842" si="237">IF($G3779 = 1, 1000, IF($G3779 = 2, 1000, IF($G3779 = 3, $E3779)))</f>
        <v>1000</v>
      </c>
      <c r="K3779" s="80">
        <f t="shared" ref="K3779:K3842" si="238">IF($G3779 = 3, $E3779, 0)</f>
        <v>0</v>
      </c>
      <c r="L3779" s="80" t="str">
        <f t="shared" ref="L3779:L3842" si="239">IF($G3779 = 3, $E3779, "")</f>
        <v/>
      </c>
    </row>
    <row r="3780" spans="1:12" x14ac:dyDescent="0.8">
      <c r="A3780" s="74">
        <v>3779</v>
      </c>
      <c r="B3780" s="75">
        <v>577075.5475785709</v>
      </c>
      <c r="C3780" s="76">
        <v>34.370719190816374</v>
      </c>
      <c r="D3780" s="76">
        <v>28.854562559998758</v>
      </c>
      <c r="E3780" s="76">
        <v>737.53568071905192</v>
      </c>
      <c r="F3780" s="76">
        <v>42.60400058273882</v>
      </c>
      <c r="G3780" s="77">
        <v>1</v>
      </c>
      <c r="H3780" s="80">
        <f t="shared" si="236"/>
        <v>28.854562559998758</v>
      </c>
      <c r="I3780" s="80">
        <f t="shared" si="237"/>
        <v>1000</v>
      </c>
      <c r="K3780" s="80">
        <f t="shared" si="238"/>
        <v>0</v>
      </c>
      <c r="L3780" s="80" t="str">
        <f t="shared" si="239"/>
        <v/>
      </c>
    </row>
    <row r="3781" spans="1:12" x14ac:dyDescent="0.8">
      <c r="A3781" s="74">
        <v>3780</v>
      </c>
      <c r="B3781" s="75">
        <v>277705.03844784992</v>
      </c>
      <c r="C3781" s="76">
        <v>30.696688963493067</v>
      </c>
      <c r="D3781" s="76">
        <v>25.4412780409032</v>
      </c>
      <c r="E3781" s="76">
        <v>684.02466194396266</v>
      </c>
      <c r="F3781" s="76">
        <v>42.111218794051197</v>
      </c>
      <c r="G3781" s="77">
        <v>2</v>
      </c>
      <c r="H3781" s="80">
        <f t="shared" si="236"/>
        <v>30.696688963493067</v>
      </c>
      <c r="I3781" s="80">
        <f t="shared" si="237"/>
        <v>1000</v>
      </c>
      <c r="K3781" s="80">
        <f t="shared" si="238"/>
        <v>0</v>
      </c>
      <c r="L3781" s="80" t="str">
        <f t="shared" si="239"/>
        <v/>
      </c>
    </row>
    <row r="3782" spans="1:12" x14ac:dyDescent="0.8">
      <c r="A3782" s="74">
        <v>3781</v>
      </c>
      <c r="B3782" s="75">
        <v>325499.90422067232</v>
      </c>
      <c r="C3782" s="76">
        <v>35.46692880230237</v>
      </c>
      <c r="D3782" s="76">
        <v>25.198566749413203</v>
      </c>
      <c r="E3782" s="76">
        <v>487.21180901571506</v>
      </c>
      <c r="F3782" s="76">
        <v>35.100131027571784</v>
      </c>
      <c r="G3782" s="77">
        <v>2</v>
      </c>
      <c r="H3782" s="80">
        <f t="shared" si="236"/>
        <v>35.46692880230237</v>
      </c>
      <c r="I3782" s="80">
        <f t="shared" si="237"/>
        <v>1000</v>
      </c>
      <c r="K3782" s="80">
        <f t="shared" si="238"/>
        <v>0</v>
      </c>
      <c r="L3782" s="80" t="str">
        <f t="shared" si="239"/>
        <v/>
      </c>
    </row>
    <row r="3783" spans="1:12" x14ac:dyDescent="0.8">
      <c r="A3783" s="74">
        <v>3782</v>
      </c>
      <c r="B3783" s="75">
        <v>268032.65395699744</v>
      </c>
      <c r="C3783" s="76">
        <v>41.212378308352633</v>
      </c>
      <c r="D3783" s="76">
        <v>29.5180212196681</v>
      </c>
      <c r="E3783" s="76">
        <v>544.2116738593686</v>
      </c>
      <c r="F3783" s="76">
        <v>47.985023099711952</v>
      </c>
      <c r="G3783" s="77">
        <v>2</v>
      </c>
      <c r="H3783" s="80">
        <f t="shared" si="236"/>
        <v>41.212378308352633</v>
      </c>
      <c r="I3783" s="80">
        <f t="shared" si="237"/>
        <v>1000</v>
      </c>
      <c r="K3783" s="80">
        <f t="shared" si="238"/>
        <v>0</v>
      </c>
      <c r="L3783" s="80" t="str">
        <f t="shared" si="239"/>
        <v/>
      </c>
    </row>
    <row r="3784" spans="1:12" x14ac:dyDescent="0.8">
      <c r="A3784" s="74">
        <v>3783</v>
      </c>
      <c r="B3784" s="75">
        <v>362352.44854000164</v>
      </c>
      <c r="C3784" s="76">
        <v>35.040583060089574</v>
      </c>
      <c r="D3784" s="76">
        <v>29.392241415186103</v>
      </c>
      <c r="E3784" s="76">
        <v>550.00592698617118</v>
      </c>
      <c r="F3784" s="76">
        <v>42.683881059563461</v>
      </c>
      <c r="G3784" s="77">
        <v>1</v>
      </c>
      <c r="H3784" s="80">
        <f t="shared" si="236"/>
        <v>29.392241415186103</v>
      </c>
      <c r="I3784" s="80">
        <f t="shared" si="237"/>
        <v>1000</v>
      </c>
      <c r="K3784" s="80">
        <f t="shared" si="238"/>
        <v>0</v>
      </c>
      <c r="L3784" s="80" t="str">
        <f t="shared" si="239"/>
        <v/>
      </c>
    </row>
    <row r="3785" spans="1:12" x14ac:dyDescent="0.8">
      <c r="A3785" s="74">
        <v>3784</v>
      </c>
      <c r="B3785" s="75">
        <v>296166.11535527883</v>
      </c>
      <c r="C3785" s="76">
        <v>30.764421399697873</v>
      </c>
      <c r="D3785" s="76">
        <v>29.594210772272824</v>
      </c>
      <c r="E3785" s="76">
        <v>538.85152414712286</v>
      </c>
      <c r="F3785" s="76">
        <v>50.3096666204939</v>
      </c>
      <c r="G3785" s="77">
        <v>2</v>
      </c>
      <c r="H3785" s="80">
        <f t="shared" si="236"/>
        <v>30.764421399697873</v>
      </c>
      <c r="I3785" s="80">
        <f t="shared" si="237"/>
        <v>1000</v>
      </c>
      <c r="K3785" s="80">
        <f t="shared" si="238"/>
        <v>0</v>
      </c>
      <c r="L3785" s="80" t="str">
        <f t="shared" si="239"/>
        <v/>
      </c>
    </row>
    <row r="3786" spans="1:12" x14ac:dyDescent="0.8">
      <c r="A3786" s="74">
        <v>3785</v>
      </c>
      <c r="B3786" s="75">
        <v>60079.609695788939</v>
      </c>
      <c r="C3786" s="76">
        <v>44.375170047254365</v>
      </c>
      <c r="D3786" s="76">
        <v>25.34548732901581</v>
      </c>
      <c r="E3786" s="76">
        <v>481.03417230729127</v>
      </c>
      <c r="F3786" s="76">
        <v>40.432721557628795</v>
      </c>
      <c r="G3786" s="77">
        <v>2</v>
      </c>
      <c r="H3786" s="80">
        <f t="shared" si="236"/>
        <v>44.375170047254365</v>
      </c>
      <c r="I3786" s="80">
        <f t="shared" si="237"/>
        <v>1000</v>
      </c>
      <c r="K3786" s="80">
        <f t="shared" si="238"/>
        <v>0</v>
      </c>
      <c r="L3786" s="80" t="str">
        <f t="shared" si="239"/>
        <v/>
      </c>
    </row>
    <row r="3787" spans="1:12" x14ac:dyDescent="0.8">
      <c r="A3787" s="74">
        <v>3786</v>
      </c>
      <c r="B3787" s="75">
        <v>70704.778460687492</v>
      </c>
      <c r="C3787" s="76">
        <v>44.17844136025488</v>
      </c>
      <c r="D3787" s="76">
        <v>32.110413265117579</v>
      </c>
      <c r="E3787" s="76">
        <v>488.16797747583223</v>
      </c>
      <c r="F3787" s="76">
        <v>43.862362215717965</v>
      </c>
      <c r="G3787" s="77">
        <v>2</v>
      </c>
      <c r="H3787" s="80">
        <f t="shared" si="236"/>
        <v>44.17844136025488</v>
      </c>
      <c r="I3787" s="80">
        <f t="shared" si="237"/>
        <v>1000</v>
      </c>
      <c r="K3787" s="80">
        <f t="shared" si="238"/>
        <v>0</v>
      </c>
      <c r="L3787" s="80" t="str">
        <f t="shared" si="239"/>
        <v/>
      </c>
    </row>
    <row r="3788" spans="1:12" x14ac:dyDescent="0.8">
      <c r="A3788" s="74">
        <v>3787</v>
      </c>
      <c r="B3788" s="75">
        <v>247303.167376542</v>
      </c>
      <c r="C3788" s="76">
        <v>30.665223752419205</v>
      </c>
      <c r="D3788" s="76">
        <v>29.063201026622803</v>
      </c>
      <c r="E3788" s="76">
        <v>491.52878595158313</v>
      </c>
      <c r="F3788" s="76">
        <v>40.403052828370079</v>
      </c>
      <c r="G3788" s="77">
        <v>2</v>
      </c>
      <c r="H3788" s="80">
        <f t="shared" si="236"/>
        <v>30.665223752419205</v>
      </c>
      <c r="I3788" s="80">
        <f t="shared" si="237"/>
        <v>1000</v>
      </c>
      <c r="K3788" s="80">
        <f t="shared" si="238"/>
        <v>0</v>
      </c>
      <c r="L3788" s="80" t="str">
        <f t="shared" si="239"/>
        <v/>
      </c>
    </row>
    <row r="3789" spans="1:12" x14ac:dyDescent="0.8">
      <c r="A3789" s="74">
        <v>3788</v>
      </c>
      <c r="B3789" s="75">
        <v>352160.53998390655</v>
      </c>
      <c r="C3789" s="76">
        <v>33.72303213168523</v>
      </c>
      <c r="D3789" s="76">
        <v>32.644528000951247</v>
      </c>
      <c r="E3789" s="76">
        <v>443.16118456161018</v>
      </c>
      <c r="F3789" s="76">
        <v>50.801923379169224</v>
      </c>
      <c r="G3789" s="77">
        <v>2</v>
      </c>
      <c r="H3789" s="80">
        <f t="shared" si="236"/>
        <v>33.72303213168523</v>
      </c>
      <c r="I3789" s="80">
        <f t="shared" si="237"/>
        <v>1000</v>
      </c>
      <c r="K3789" s="80">
        <f t="shared" si="238"/>
        <v>0</v>
      </c>
      <c r="L3789" s="80" t="str">
        <f t="shared" si="239"/>
        <v/>
      </c>
    </row>
    <row r="3790" spans="1:12" x14ac:dyDescent="0.8">
      <c r="A3790" s="74">
        <v>3789</v>
      </c>
      <c r="B3790" s="75">
        <v>401718.21274946025</v>
      </c>
      <c r="C3790" s="76">
        <v>38.946527925110907</v>
      </c>
      <c r="D3790" s="76">
        <v>31.839651265130893</v>
      </c>
      <c r="E3790" s="76">
        <v>534.19598595856507</v>
      </c>
      <c r="F3790" s="76">
        <v>44.038753123755086</v>
      </c>
      <c r="G3790" s="77">
        <v>1</v>
      </c>
      <c r="H3790" s="80">
        <f t="shared" si="236"/>
        <v>31.839651265130893</v>
      </c>
      <c r="I3790" s="80">
        <f t="shared" si="237"/>
        <v>1000</v>
      </c>
      <c r="K3790" s="80">
        <f t="shared" si="238"/>
        <v>0</v>
      </c>
      <c r="L3790" s="80" t="str">
        <f t="shared" si="239"/>
        <v/>
      </c>
    </row>
    <row r="3791" spans="1:12" x14ac:dyDescent="0.8">
      <c r="A3791" s="74">
        <v>3790</v>
      </c>
      <c r="B3791" s="75">
        <v>412036.24395110738</v>
      </c>
      <c r="C3791" s="76">
        <v>25.050832444629474</v>
      </c>
      <c r="D3791" s="76">
        <v>24.92081808239298</v>
      </c>
      <c r="E3791" s="76">
        <v>555.10767568555445</v>
      </c>
      <c r="F3791" s="76">
        <v>34.974423418068497</v>
      </c>
      <c r="G3791" s="77">
        <v>2</v>
      </c>
      <c r="H3791" s="80">
        <f t="shared" si="236"/>
        <v>25.050832444629474</v>
      </c>
      <c r="I3791" s="80">
        <f t="shared" si="237"/>
        <v>1000</v>
      </c>
      <c r="K3791" s="80">
        <f t="shared" si="238"/>
        <v>0</v>
      </c>
      <c r="L3791" s="80" t="str">
        <f t="shared" si="239"/>
        <v/>
      </c>
    </row>
    <row r="3792" spans="1:12" x14ac:dyDescent="0.8">
      <c r="A3792" s="74">
        <v>3791</v>
      </c>
      <c r="B3792" s="75">
        <v>-179221.20692884759</v>
      </c>
      <c r="C3792" s="76">
        <v>43.305574095936308</v>
      </c>
      <c r="D3792" s="76">
        <v>24.888353625930346</v>
      </c>
      <c r="E3792" s="76">
        <v>512.91050165365368</v>
      </c>
      <c r="F3792" s="76">
        <v>42.525558291540605</v>
      </c>
      <c r="G3792" s="77">
        <v>3</v>
      </c>
      <c r="H3792" s="80">
        <f t="shared" si="236"/>
        <v>42.525558291540605</v>
      </c>
      <c r="I3792" s="80">
        <f t="shared" si="237"/>
        <v>512.91050165365368</v>
      </c>
      <c r="K3792" s="80">
        <f t="shared" si="238"/>
        <v>512.91050165365368</v>
      </c>
      <c r="L3792" s="80">
        <f t="shared" si="239"/>
        <v>512.91050165365368</v>
      </c>
    </row>
    <row r="3793" spans="1:12" x14ac:dyDescent="0.8">
      <c r="A3793" s="74">
        <v>3792</v>
      </c>
      <c r="B3793" s="75">
        <v>574215.01844719332</v>
      </c>
      <c r="C3793" s="76">
        <v>31.405084056291393</v>
      </c>
      <c r="D3793" s="76">
        <v>26.376231851800661</v>
      </c>
      <c r="E3793" s="76">
        <v>638.43531618285795</v>
      </c>
      <c r="F3793" s="76">
        <v>39.669588489642109</v>
      </c>
      <c r="G3793" s="77">
        <v>1</v>
      </c>
      <c r="H3793" s="80">
        <f t="shared" si="236"/>
        <v>26.376231851800661</v>
      </c>
      <c r="I3793" s="80">
        <f t="shared" si="237"/>
        <v>1000</v>
      </c>
      <c r="K3793" s="80">
        <f t="shared" si="238"/>
        <v>0</v>
      </c>
      <c r="L3793" s="80" t="str">
        <f t="shared" si="239"/>
        <v/>
      </c>
    </row>
    <row r="3794" spans="1:12" x14ac:dyDescent="0.8">
      <c r="A3794" s="74">
        <v>3793</v>
      </c>
      <c r="B3794" s="75">
        <v>315241.06880602613</v>
      </c>
      <c r="C3794" s="76">
        <v>37.883351239779991</v>
      </c>
      <c r="D3794" s="76">
        <v>28.181855765119447</v>
      </c>
      <c r="E3794" s="76">
        <v>503.56039700679668</v>
      </c>
      <c r="F3794" s="76">
        <v>38.820425336579113</v>
      </c>
      <c r="G3794" s="77">
        <v>2</v>
      </c>
      <c r="H3794" s="80">
        <f t="shared" si="236"/>
        <v>37.883351239779991</v>
      </c>
      <c r="I3794" s="80">
        <f t="shared" si="237"/>
        <v>1000</v>
      </c>
      <c r="K3794" s="80">
        <f t="shared" si="238"/>
        <v>0</v>
      </c>
      <c r="L3794" s="80" t="str">
        <f t="shared" si="239"/>
        <v/>
      </c>
    </row>
    <row r="3795" spans="1:12" x14ac:dyDescent="0.8">
      <c r="A3795" s="74">
        <v>3794</v>
      </c>
      <c r="B3795" s="75">
        <v>169868.49506458873</v>
      </c>
      <c r="C3795" s="76">
        <v>37.396636561000193</v>
      </c>
      <c r="D3795" s="76">
        <v>27.463554736985046</v>
      </c>
      <c r="E3795" s="76">
        <v>593.59862516049782</v>
      </c>
      <c r="F3795" s="76">
        <v>41.221242117641019</v>
      </c>
      <c r="G3795" s="77">
        <v>2</v>
      </c>
      <c r="H3795" s="80">
        <f t="shared" si="236"/>
        <v>37.396636561000193</v>
      </c>
      <c r="I3795" s="80">
        <f t="shared" si="237"/>
        <v>1000</v>
      </c>
      <c r="K3795" s="80">
        <f t="shared" si="238"/>
        <v>0</v>
      </c>
      <c r="L3795" s="80" t="str">
        <f t="shared" si="239"/>
        <v/>
      </c>
    </row>
    <row r="3796" spans="1:12" x14ac:dyDescent="0.8">
      <c r="A3796" s="74">
        <v>3795</v>
      </c>
      <c r="B3796" s="75">
        <v>-232072.92512802058</v>
      </c>
      <c r="C3796" s="76">
        <v>23.534111081411289</v>
      </c>
      <c r="D3796" s="76">
        <v>25.935623308855341</v>
      </c>
      <c r="E3796" s="76">
        <v>534.31870956101761</v>
      </c>
      <c r="F3796" s="76">
        <v>49.088692008232329</v>
      </c>
      <c r="G3796" s="77">
        <v>3</v>
      </c>
      <c r="H3796" s="80">
        <f t="shared" si="236"/>
        <v>49.088692008232329</v>
      </c>
      <c r="I3796" s="80">
        <f t="shared" si="237"/>
        <v>534.31870956101761</v>
      </c>
      <c r="K3796" s="80">
        <f t="shared" si="238"/>
        <v>534.31870956101761</v>
      </c>
      <c r="L3796" s="80">
        <f t="shared" si="239"/>
        <v>534.31870956101761</v>
      </c>
    </row>
    <row r="3797" spans="1:12" x14ac:dyDescent="0.8">
      <c r="A3797" s="74">
        <v>3796</v>
      </c>
      <c r="B3797" s="75">
        <v>-45666.290668109432</v>
      </c>
      <c r="C3797" s="76">
        <v>30.849231495460153</v>
      </c>
      <c r="D3797" s="76">
        <v>24.124484058179775</v>
      </c>
      <c r="E3797" s="76">
        <v>642.41673749429401</v>
      </c>
      <c r="F3797" s="76">
        <v>33.651419537004109</v>
      </c>
      <c r="G3797" s="77">
        <v>3</v>
      </c>
      <c r="H3797" s="80">
        <f t="shared" si="236"/>
        <v>33.651419537004109</v>
      </c>
      <c r="I3797" s="80">
        <f t="shared" si="237"/>
        <v>642.41673749429401</v>
      </c>
      <c r="K3797" s="80">
        <f t="shared" si="238"/>
        <v>642.41673749429401</v>
      </c>
      <c r="L3797" s="80">
        <f t="shared" si="239"/>
        <v>642.41673749429401</v>
      </c>
    </row>
    <row r="3798" spans="1:12" x14ac:dyDescent="0.8">
      <c r="A3798" s="74">
        <v>3797</v>
      </c>
      <c r="B3798" s="75">
        <v>368154.89365099999</v>
      </c>
      <c r="C3798" s="76">
        <v>35.671204507207101</v>
      </c>
      <c r="D3798" s="76">
        <v>28.938958779330289</v>
      </c>
      <c r="E3798" s="76">
        <v>487.1510337840698</v>
      </c>
      <c r="F3798" s="76">
        <v>35.715069482238903</v>
      </c>
      <c r="G3798" s="77">
        <v>2</v>
      </c>
      <c r="H3798" s="80">
        <f t="shared" si="236"/>
        <v>35.671204507207101</v>
      </c>
      <c r="I3798" s="80">
        <f t="shared" si="237"/>
        <v>1000</v>
      </c>
      <c r="K3798" s="80">
        <f t="shared" si="238"/>
        <v>0</v>
      </c>
      <c r="L3798" s="80" t="str">
        <f t="shared" si="239"/>
        <v/>
      </c>
    </row>
    <row r="3799" spans="1:12" x14ac:dyDescent="0.8">
      <c r="A3799" s="74">
        <v>3798</v>
      </c>
      <c r="B3799" s="75">
        <v>343471.03790771216</v>
      </c>
      <c r="C3799" s="76">
        <v>35.624707386680548</v>
      </c>
      <c r="D3799" s="76">
        <v>28.730769974923646</v>
      </c>
      <c r="E3799" s="76">
        <v>570.01315175044749</v>
      </c>
      <c r="F3799" s="76">
        <v>44.193362170169337</v>
      </c>
      <c r="G3799" s="77">
        <v>2</v>
      </c>
      <c r="H3799" s="80">
        <f t="shared" si="236"/>
        <v>35.624707386680548</v>
      </c>
      <c r="I3799" s="80">
        <f t="shared" si="237"/>
        <v>1000</v>
      </c>
      <c r="K3799" s="80">
        <f t="shared" si="238"/>
        <v>0</v>
      </c>
      <c r="L3799" s="80" t="str">
        <f t="shared" si="239"/>
        <v/>
      </c>
    </row>
    <row r="3800" spans="1:12" x14ac:dyDescent="0.8">
      <c r="A3800" s="74">
        <v>3799</v>
      </c>
      <c r="B3800" s="75">
        <v>415248.01651620073</v>
      </c>
      <c r="C3800" s="76">
        <v>30.834849106707189</v>
      </c>
      <c r="D3800" s="76">
        <v>28.704959895364127</v>
      </c>
      <c r="E3800" s="76">
        <v>702.04356637146191</v>
      </c>
      <c r="F3800" s="76">
        <v>37.648174895376187</v>
      </c>
      <c r="G3800" s="77">
        <v>2</v>
      </c>
      <c r="H3800" s="80">
        <f t="shared" si="236"/>
        <v>30.834849106707189</v>
      </c>
      <c r="I3800" s="80">
        <f t="shared" si="237"/>
        <v>1000</v>
      </c>
      <c r="K3800" s="80">
        <f t="shared" si="238"/>
        <v>0</v>
      </c>
      <c r="L3800" s="80" t="str">
        <f t="shared" si="239"/>
        <v/>
      </c>
    </row>
    <row r="3801" spans="1:12" x14ac:dyDescent="0.8">
      <c r="A3801" s="74">
        <v>3800</v>
      </c>
      <c r="B3801" s="75">
        <v>114825.38904626155</v>
      </c>
      <c r="C3801" s="76">
        <v>27.162417443927055</v>
      </c>
      <c r="D3801" s="76">
        <v>29.205444401610144</v>
      </c>
      <c r="E3801" s="76">
        <v>639.52255894003747</v>
      </c>
      <c r="F3801" s="76">
        <v>33.68638952486441</v>
      </c>
      <c r="G3801" s="77">
        <v>3</v>
      </c>
      <c r="H3801" s="80">
        <f t="shared" si="236"/>
        <v>33.68638952486441</v>
      </c>
      <c r="I3801" s="80">
        <f t="shared" si="237"/>
        <v>639.52255894003747</v>
      </c>
      <c r="K3801" s="80">
        <f t="shared" si="238"/>
        <v>639.52255894003747</v>
      </c>
      <c r="L3801" s="80">
        <f t="shared" si="239"/>
        <v>639.52255894003747</v>
      </c>
    </row>
    <row r="3802" spans="1:12" x14ac:dyDescent="0.8">
      <c r="A3802" s="74">
        <v>3801</v>
      </c>
      <c r="B3802" s="75">
        <v>282630.44584056223</v>
      </c>
      <c r="C3802" s="76">
        <v>32.064317356684398</v>
      </c>
      <c r="D3802" s="76">
        <v>29.908370850069186</v>
      </c>
      <c r="E3802" s="76">
        <v>512.25563944351575</v>
      </c>
      <c r="F3802" s="76">
        <v>44.114122508321465</v>
      </c>
      <c r="G3802" s="77">
        <v>2</v>
      </c>
      <c r="H3802" s="80">
        <f t="shared" si="236"/>
        <v>32.064317356684398</v>
      </c>
      <c r="I3802" s="80">
        <f t="shared" si="237"/>
        <v>1000</v>
      </c>
      <c r="K3802" s="80">
        <f t="shared" si="238"/>
        <v>0</v>
      </c>
      <c r="L3802" s="80" t="str">
        <f t="shared" si="239"/>
        <v/>
      </c>
    </row>
    <row r="3803" spans="1:12" x14ac:dyDescent="0.8">
      <c r="A3803" s="74">
        <v>3802</v>
      </c>
      <c r="B3803" s="75">
        <v>241758.96908790432</v>
      </c>
      <c r="C3803" s="76">
        <v>39.909158533897177</v>
      </c>
      <c r="D3803" s="76">
        <v>25.983558026110572</v>
      </c>
      <c r="E3803" s="76">
        <v>674.54304708477059</v>
      </c>
      <c r="F3803" s="76">
        <v>49.982334501136705</v>
      </c>
      <c r="G3803" s="77">
        <v>2</v>
      </c>
      <c r="H3803" s="80">
        <f t="shared" si="236"/>
        <v>39.909158533897177</v>
      </c>
      <c r="I3803" s="80">
        <f t="shared" si="237"/>
        <v>1000</v>
      </c>
      <c r="K3803" s="80">
        <f t="shared" si="238"/>
        <v>0</v>
      </c>
      <c r="L3803" s="80" t="str">
        <f t="shared" si="239"/>
        <v/>
      </c>
    </row>
    <row r="3804" spans="1:12" x14ac:dyDescent="0.8">
      <c r="A3804" s="74">
        <v>3803</v>
      </c>
      <c r="B3804" s="75">
        <v>558305.00613439223</v>
      </c>
      <c r="C3804" s="76">
        <v>23.880071020742875</v>
      </c>
      <c r="D3804" s="76">
        <v>27.926064736931465</v>
      </c>
      <c r="E3804" s="76">
        <v>588.88471474496066</v>
      </c>
      <c r="F3804" s="76">
        <v>40.211379186552065</v>
      </c>
      <c r="G3804" s="77">
        <v>2</v>
      </c>
      <c r="H3804" s="80">
        <f t="shared" si="236"/>
        <v>23.880071020742875</v>
      </c>
      <c r="I3804" s="80">
        <f t="shared" si="237"/>
        <v>1000</v>
      </c>
      <c r="K3804" s="80">
        <f t="shared" si="238"/>
        <v>0</v>
      </c>
      <c r="L3804" s="80" t="str">
        <f t="shared" si="239"/>
        <v/>
      </c>
    </row>
    <row r="3805" spans="1:12" x14ac:dyDescent="0.8">
      <c r="A3805" s="74">
        <v>3804</v>
      </c>
      <c r="B3805" s="75">
        <v>-171747.39085808583</v>
      </c>
      <c r="C3805" s="76">
        <v>39.707867480651032</v>
      </c>
      <c r="D3805" s="76">
        <v>29.935423893438891</v>
      </c>
      <c r="E3805" s="76">
        <v>552.32586283953219</v>
      </c>
      <c r="F3805" s="76">
        <v>39.309024189708801</v>
      </c>
      <c r="G3805" s="77">
        <v>3</v>
      </c>
      <c r="H3805" s="80">
        <f t="shared" si="236"/>
        <v>39.309024189708801</v>
      </c>
      <c r="I3805" s="80">
        <f t="shared" si="237"/>
        <v>552.32586283953219</v>
      </c>
      <c r="K3805" s="80">
        <f t="shared" si="238"/>
        <v>552.32586283953219</v>
      </c>
      <c r="L3805" s="80">
        <f t="shared" si="239"/>
        <v>552.32586283953219</v>
      </c>
    </row>
    <row r="3806" spans="1:12" x14ac:dyDescent="0.8">
      <c r="A3806" s="74">
        <v>3805</v>
      </c>
      <c r="B3806" s="75">
        <v>121948.21055452828</v>
      </c>
      <c r="C3806" s="76">
        <v>39.793822327353325</v>
      </c>
      <c r="D3806" s="76">
        <v>28.282500089628737</v>
      </c>
      <c r="E3806" s="76">
        <v>510.6883539852526</v>
      </c>
      <c r="F3806" s="76">
        <v>36.671547462833153</v>
      </c>
      <c r="G3806" s="77">
        <v>2</v>
      </c>
      <c r="H3806" s="80">
        <f t="shared" si="236"/>
        <v>39.793822327353325</v>
      </c>
      <c r="I3806" s="80">
        <f t="shared" si="237"/>
        <v>1000</v>
      </c>
      <c r="K3806" s="80">
        <f t="shared" si="238"/>
        <v>0</v>
      </c>
      <c r="L3806" s="80" t="str">
        <f t="shared" si="239"/>
        <v/>
      </c>
    </row>
    <row r="3807" spans="1:12" x14ac:dyDescent="0.8">
      <c r="A3807" s="74">
        <v>3806</v>
      </c>
      <c r="B3807" s="75">
        <v>161982.93684108439</v>
      </c>
      <c r="C3807" s="76">
        <v>38.268146186048625</v>
      </c>
      <c r="D3807" s="76">
        <v>28.352419958997025</v>
      </c>
      <c r="E3807" s="76">
        <v>506.8257218580726</v>
      </c>
      <c r="F3807" s="76">
        <v>46.596276515037999</v>
      </c>
      <c r="G3807" s="77">
        <v>2</v>
      </c>
      <c r="H3807" s="80">
        <f t="shared" si="236"/>
        <v>38.268146186048625</v>
      </c>
      <c r="I3807" s="80">
        <f t="shared" si="237"/>
        <v>1000</v>
      </c>
      <c r="K3807" s="80">
        <f t="shared" si="238"/>
        <v>0</v>
      </c>
      <c r="L3807" s="80" t="str">
        <f t="shared" si="239"/>
        <v/>
      </c>
    </row>
    <row r="3808" spans="1:12" x14ac:dyDescent="0.8">
      <c r="A3808" s="74">
        <v>3807</v>
      </c>
      <c r="B3808" s="75">
        <v>-43964.903647479136</v>
      </c>
      <c r="C3808" s="76">
        <v>46.742463255237979</v>
      </c>
      <c r="D3808" s="76">
        <v>30.548425507696749</v>
      </c>
      <c r="E3808" s="76">
        <v>622.47970096945153</v>
      </c>
      <c r="F3808" s="76">
        <v>40.353649697172045</v>
      </c>
      <c r="G3808" s="77">
        <v>2</v>
      </c>
      <c r="H3808" s="80">
        <f t="shared" si="236"/>
        <v>46.742463255237979</v>
      </c>
      <c r="I3808" s="80">
        <f t="shared" si="237"/>
        <v>1000</v>
      </c>
      <c r="K3808" s="80">
        <f t="shared" si="238"/>
        <v>0</v>
      </c>
      <c r="L3808" s="80" t="str">
        <f t="shared" si="239"/>
        <v/>
      </c>
    </row>
    <row r="3809" spans="1:12" x14ac:dyDescent="0.8">
      <c r="A3809" s="74">
        <v>3808</v>
      </c>
      <c r="B3809" s="75">
        <v>-63266.982333305059</v>
      </c>
      <c r="C3809" s="76">
        <v>37.785065878059669</v>
      </c>
      <c r="D3809" s="76">
        <v>31.348784422104774</v>
      </c>
      <c r="E3809" s="76">
        <v>629.78227026205695</v>
      </c>
      <c r="F3809" s="76">
        <v>43.570646656100884</v>
      </c>
      <c r="G3809" s="77">
        <v>3</v>
      </c>
      <c r="H3809" s="80">
        <f t="shared" si="236"/>
        <v>43.570646656100884</v>
      </c>
      <c r="I3809" s="80">
        <f t="shared" si="237"/>
        <v>629.78227026205695</v>
      </c>
      <c r="K3809" s="80">
        <f t="shared" si="238"/>
        <v>629.78227026205695</v>
      </c>
      <c r="L3809" s="80">
        <f t="shared" si="239"/>
        <v>629.78227026205695</v>
      </c>
    </row>
    <row r="3810" spans="1:12" x14ac:dyDescent="0.8">
      <c r="A3810" s="74">
        <v>3809</v>
      </c>
      <c r="B3810" s="75">
        <v>-222344.77975482889</v>
      </c>
      <c r="C3810" s="76">
        <v>36.146608948474203</v>
      </c>
      <c r="D3810" s="76">
        <v>31.182937004041069</v>
      </c>
      <c r="E3810" s="76">
        <v>461.53950951996677</v>
      </c>
      <c r="F3810" s="76">
        <v>43.319924145718403</v>
      </c>
      <c r="G3810" s="77">
        <v>3</v>
      </c>
      <c r="H3810" s="80">
        <f t="shared" si="236"/>
        <v>43.319924145718403</v>
      </c>
      <c r="I3810" s="80">
        <f t="shared" si="237"/>
        <v>461.53950951996677</v>
      </c>
      <c r="K3810" s="80">
        <f t="shared" si="238"/>
        <v>461.53950951996677</v>
      </c>
      <c r="L3810" s="80">
        <f t="shared" si="239"/>
        <v>461.53950951996677</v>
      </c>
    </row>
    <row r="3811" spans="1:12" x14ac:dyDescent="0.8">
      <c r="A3811" s="74">
        <v>3810</v>
      </c>
      <c r="B3811" s="75">
        <v>305866.94291198626</v>
      </c>
      <c r="C3811" s="76">
        <v>36.076447534801943</v>
      </c>
      <c r="D3811" s="76">
        <v>27.726705793967298</v>
      </c>
      <c r="E3811" s="76">
        <v>566.39308167721083</v>
      </c>
      <c r="F3811" s="76">
        <v>41.500736244336977</v>
      </c>
      <c r="G3811" s="77">
        <v>2</v>
      </c>
      <c r="H3811" s="80">
        <f t="shared" si="236"/>
        <v>36.076447534801943</v>
      </c>
      <c r="I3811" s="80">
        <f t="shared" si="237"/>
        <v>1000</v>
      </c>
      <c r="K3811" s="80">
        <f t="shared" si="238"/>
        <v>0</v>
      </c>
      <c r="L3811" s="80" t="str">
        <f t="shared" si="239"/>
        <v/>
      </c>
    </row>
    <row r="3812" spans="1:12" x14ac:dyDescent="0.8">
      <c r="A3812" s="74">
        <v>3811</v>
      </c>
      <c r="B3812" s="75">
        <v>354253.18358614808</v>
      </c>
      <c r="C3812" s="76">
        <v>40.830436609911182</v>
      </c>
      <c r="D3812" s="76">
        <v>30.590512488716982</v>
      </c>
      <c r="E3812" s="76">
        <v>594.81362960464094</v>
      </c>
      <c r="F3812" s="76">
        <v>47.560917106530546</v>
      </c>
      <c r="G3812" s="77">
        <v>1</v>
      </c>
      <c r="H3812" s="80">
        <f t="shared" si="236"/>
        <v>30.590512488716982</v>
      </c>
      <c r="I3812" s="80">
        <f t="shared" si="237"/>
        <v>1000</v>
      </c>
      <c r="K3812" s="80">
        <f t="shared" si="238"/>
        <v>0</v>
      </c>
      <c r="L3812" s="80" t="str">
        <f t="shared" si="239"/>
        <v/>
      </c>
    </row>
    <row r="3813" spans="1:12" x14ac:dyDescent="0.8">
      <c r="A3813" s="74">
        <v>3812</v>
      </c>
      <c r="B3813" s="75">
        <v>361426.17504849238</v>
      </c>
      <c r="C3813" s="76">
        <v>31.80140485663409</v>
      </c>
      <c r="D3813" s="76">
        <v>27.319348038214457</v>
      </c>
      <c r="E3813" s="76">
        <v>467.51319394179194</v>
      </c>
      <c r="F3813" s="76">
        <v>49.817434707369522</v>
      </c>
      <c r="G3813" s="77">
        <v>1</v>
      </c>
      <c r="H3813" s="80">
        <f t="shared" si="236"/>
        <v>27.319348038214457</v>
      </c>
      <c r="I3813" s="80">
        <f t="shared" si="237"/>
        <v>1000</v>
      </c>
      <c r="K3813" s="80">
        <f t="shared" si="238"/>
        <v>0</v>
      </c>
      <c r="L3813" s="80" t="str">
        <f t="shared" si="239"/>
        <v/>
      </c>
    </row>
    <row r="3814" spans="1:12" x14ac:dyDescent="0.8">
      <c r="A3814" s="74">
        <v>3813</v>
      </c>
      <c r="B3814" s="75">
        <v>417713.63292054692</v>
      </c>
      <c r="C3814" s="76">
        <v>23.607138879005582</v>
      </c>
      <c r="D3814" s="76">
        <v>28.104463673576539</v>
      </c>
      <c r="E3814" s="76">
        <v>740.98928087949207</v>
      </c>
      <c r="F3814" s="76">
        <v>52.639652786872148</v>
      </c>
      <c r="G3814" s="77">
        <v>2</v>
      </c>
      <c r="H3814" s="80">
        <f t="shared" si="236"/>
        <v>23.607138879005582</v>
      </c>
      <c r="I3814" s="80">
        <f t="shared" si="237"/>
        <v>1000</v>
      </c>
      <c r="K3814" s="80">
        <f t="shared" si="238"/>
        <v>0</v>
      </c>
      <c r="L3814" s="80" t="str">
        <f t="shared" si="239"/>
        <v/>
      </c>
    </row>
    <row r="3815" spans="1:12" x14ac:dyDescent="0.8">
      <c r="A3815" s="74">
        <v>3814</v>
      </c>
      <c r="B3815" s="75">
        <v>62005.704236089252</v>
      </c>
      <c r="C3815" s="76">
        <v>43.389393526582893</v>
      </c>
      <c r="D3815" s="76">
        <v>28.948379844165352</v>
      </c>
      <c r="E3815" s="76">
        <v>460.9040286212857</v>
      </c>
      <c r="F3815" s="76">
        <v>47.681782705627612</v>
      </c>
      <c r="G3815" s="77">
        <v>2</v>
      </c>
      <c r="H3815" s="80">
        <f t="shared" si="236"/>
        <v>43.389393526582893</v>
      </c>
      <c r="I3815" s="80">
        <f t="shared" si="237"/>
        <v>1000</v>
      </c>
      <c r="K3815" s="80">
        <f t="shared" si="238"/>
        <v>0</v>
      </c>
      <c r="L3815" s="80" t="str">
        <f t="shared" si="239"/>
        <v/>
      </c>
    </row>
    <row r="3816" spans="1:12" x14ac:dyDescent="0.8">
      <c r="A3816" s="74">
        <v>3815</v>
      </c>
      <c r="B3816" s="75">
        <v>324502.50971737457</v>
      </c>
      <c r="C3816" s="76">
        <v>32.192815811981895</v>
      </c>
      <c r="D3816" s="76">
        <v>28.715321455428729</v>
      </c>
      <c r="E3816" s="76">
        <v>510.94693041124032</v>
      </c>
      <c r="F3816" s="76">
        <v>38.753507045789462</v>
      </c>
      <c r="G3816" s="77">
        <v>2</v>
      </c>
      <c r="H3816" s="80">
        <f t="shared" si="236"/>
        <v>32.192815811981895</v>
      </c>
      <c r="I3816" s="80">
        <f t="shared" si="237"/>
        <v>1000</v>
      </c>
      <c r="K3816" s="80">
        <f t="shared" si="238"/>
        <v>0</v>
      </c>
      <c r="L3816" s="80" t="str">
        <f t="shared" si="239"/>
        <v/>
      </c>
    </row>
    <row r="3817" spans="1:12" x14ac:dyDescent="0.8">
      <c r="A3817" s="74">
        <v>3816</v>
      </c>
      <c r="B3817" s="75">
        <v>382689.83381456253</v>
      </c>
      <c r="C3817" s="76">
        <v>34.432871932336539</v>
      </c>
      <c r="D3817" s="76">
        <v>24.246759315206649</v>
      </c>
      <c r="E3817" s="76">
        <v>515.44631804923279</v>
      </c>
      <c r="F3817" s="76">
        <v>40.238420671600053</v>
      </c>
      <c r="G3817" s="77">
        <v>2</v>
      </c>
      <c r="H3817" s="80">
        <f t="shared" si="236"/>
        <v>34.432871932336539</v>
      </c>
      <c r="I3817" s="80">
        <f t="shared" si="237"/>
        <v>1000</v>
      </c>
      <c r="K3817" s="80">
        <f t="shared" si="238"/>
        <v>0</v>
      </c>
      <c r="L3817" s="80" t="str">
        <f t="shared" si="239"/>
        <v/>
      </c>
    </row>
    <row r="3818" spans="1:12" x14ac:dyDescent="0.8">
      <c r="A3818" s="74">
        <v>3817</v>
      </c>
      <c r="B3818" s="75">
        <v>352538.81129561272</v>
      </c>
      <c r="C3818" s="76">
        <v>38.054801454127322</v>
      </c>
      <c r="D3818" s="76">
        <v>31.235200470112392</v>
      </c>
      <c r="E3818" s="76">
        <v>541.21294271870738</v>
      </c>
      <c r="F3818" s="76">
        <v>35.500472228768224</v>
      </c>
      <c r="G3818" s="77">
        <v>1</v>
      </c>
      <c r="H3818" s="80">
        <f t="shared" si="236"/>
        <v>31.235200470112392</v>
      </c>
      <c r="I3818" s="80">
        <f t="shared" si="237"/>
        <v>1000</v>
      </c>
      <c r="K3818" s="80">
        <f t="shared" si="238"/>
        <v>0</v>
      </c>
      <c r="L3818" s="80" t="str">
        <f t="shared" si="239"/>
        <v/>
      </c>
    </row>
    <row r="3819" spans="1:12" x14ac:dyDescent="0.8">
      <c r="A3819" s="74">
        <v>3818</v>
      </c>
      <c r="B3819" s="75">
        <v>616989.93039734429</v>
      </c>
      <c r="C3819" s="76">
        <v>30.981888677600164</v>
      </c>
      <c r="D3819" s="76">
        <v>23.541426236256527</v>
      </c>
      <c r="E3819" s="76">
        <v>617.17825887290837</v>
      </c>
      <c r="F3819" s="76">
        <v>40.776136734962179</v>
      </c>
      <c r="G3819" s="77">
        <v>2</v>
      </c>
      <c r="H3819" s="80">
        <f t="shared" si="236"/>
        <v>30.981888677600164</v>
      </c>
      <c r="I3819" s="80">
        <f t="shared" si="237"/>
        <v>1000</v>
      </c>
      <c r="K3819" s="80">
        <f t="shared" si="238"/>
        <v>0</v>
      </c>
      <c r="L3819" s="80" t="str">
        <f t="shared" si="239"/>
        <v/>
      </c>
    </row>
    <row r="3820" spans="1:12" x14ac:dyDescent="0.8">
      <c r="A3820" s="74">
        <v>3819</v>
      </c>
      <c r="B3820" s="75">
        <v>361732.53511741152</v>
      </c>
      <c r="C3820" s="76">
        <v>32.028658656770681</v>
      </c>
      <c r="D3820" s="76">
        <v>33.963247671120698</v>
      </c>
      <c r="E3820" s="76">
        <v>437.94326935750041</v>
      </c>
      <c r="F3820" s="76">
        <v>52.004985281004821</v>
      </c>
      <c r="G3820" s="77">
        <v>2</v>
      </c>
      <c r="H3820" s="80">
        <f t="shared" si="236"/>
        <v>32.028658656770681</v>
      </c>
      <c r="I3820" s="80">
        <f t="shared" si="237"/>
        <v>1000</v>
      </c>
      <c r="K3820" s="80">
        <f t="shared" si="238"/>
        <v>0</v>
      </c>
      <c r="L3820" s="80" t="str">
        <f t="shared" si="239"/>
        <v/>
      </c>
    </row>
    <row r="3821" spans="1:12" x14ac:dyDescent="0.8">
      <c r="A3821" s="74">
        <v>3820</v>
      </c>
      <c r="B3821" s="75">
        <v>266653.71203090344</v>
      </c>
      <c r="C3821" s="76">
        <v>38.395901126348676</v>
      </c>
      <c r="D3821" s="76">
        <v>30.278487962037616</v>
      </c>
      <c r="E3821" s="76">
        <v>600.71132451945857</v>
      </c>
      <c r="F3821" s="76">
        <v>41.053745616938983</v>
      </c>
      <c r="G3821" s="77">
        <v>2</v>
      </c>
      <c r="H3821" s="80">
        <f t="shared" si="236"/>
        <v>38.395901126348676</v>
      </c>
      <c r="I3821" s="80">
        <f t="shared" si="237"/>
        <v>1000</v>
      </c>
      <c r="K3821" s="80">
        <f t="shared" si="238"/>
        <v>0</v>
      </c>
      <c r="L3821" s="80" t="str">
        <f t="shared" si="239"/>
        <v/>
      </c>
    </row>
    <row r="3822" spans="1:12" x14ac:dyDescent="0.8">
      <c r="A3822" s="74">
        <v>3821</v>
      </c>
      <c r="B3822" s="75">
        <v>210807.87959919148</v>
      </c>
      <c r="C3822" s="76">
        <v>40.497301387840828</v>
      </c>
      <c r="D3822" s="76">
        <v>25.006589042024601</v>
      </c>
      <c r="E3822" s="76">
        <v>678.27229778421997</v>
      </c>
      <c r="F3822" s="76">
        <v>46.756019263280805</v>
      </c>
      <c r="G3822" s="77">
        <v>2</v>
      </c>
      <c r="H3822" s="80">
        <f t="shared" si="236"/>
        <v>40.497301387840828</v>
      </c>
      <c r="I3822" s="80">
        <f t="shared" si="237"/>
        <v>1000</v>
      </c>
      <c r="K3822" s="80">
        <f t="shared" si="238"/>
        <v>0</v>
      </c>
      <c r="L3822" s="80" t="str">
        <f t="shared" si="239"/>
        <v/>
      </c>
    </row>
    <row r="3823" spans="1:12" x14ac:dyDescent="0.8">
      <c r="A3823" s="74">
        <v>3822</v>
      </c>
      <c r="B3823" s="75">
        <v>555823.06456021429</v>
      </c>
      <c r="C3823" s="76">
        <v>32.389509517502319</v>
      </c>
      <c r="D3823" s="76">
        <v>28.80903925947969</v>
      </c>
      <c r="E3823" s="76">
        <v>501.82856865648068</v>
      </c>
      <c r="F3823" s="76">
        <v>48.299996842412838</v>
      </c>
      <c r="G3823" s="77">
        <v>1</v>
      </c>
      <c r="H3823" s="80">
        <f t="shared" si="236"/>
        <v>28.80903925947969</v>
      </c>
      <c r="I3823" s="80">
        <f t="shared" si="237"/>
        <v>1000</v>
      </c>
      <c r="K3823" s="80">
        <f t="shared" si="238"/>
        <v>0</v>
      </c>
      <c r="L3823" s="80" t="str">
        <f t="shared" si="239"/>
        <v/>
      </c>
    </row>
    <row r="3824" spans="1:12" x14ac:dyDescent="0.8">
      <c r="A3824" s="74">
        <v>3823</v>
      </c>
      <c r="B3824" s="75">
        <v>163343.63123452524</v>
      </c>
      <c r="C3824" s="76">
        <v>37.693702051077793</v>
      </c>
      <c r="D3824" s="76">
        <v>29.097152354637775</v>
      </c>
      <c r="E3824" s="76">
        <v>464.2789054014537</v>
      </c>
      <c r="F3824" s="76">
        <v>45.589538627260239</v>
      </c>
      <c r="G3824" s="77">
        <v>2</v>
      </c>
      <c r="H3824" s="80">
        <f t="shared" si="236"/>
        <v>37.693702051077793</v>
      </c>
      <c r="I3824" s="80">
        <f t="shared" si="237"/>
        <v>1000</v>
      </c>
      <c r="K3824" s="80">
        <f t="shared" si="238"/>
        <v>0</v>
      </c>
      <c r="L3824" s="80" t="str">
        <f t="shared" si="239"/>
        <v/>
      </c>
    </row>
    <row r="3825" spans="1:12" x14ac:dyDescent="0.8">
      <c r="A3825" s="74">
        <v>3824</v>
      </c>
      <c r="B3825" s="75">
        <v>107741.5834596504</v>
      </c>
      <c r="C3825" s="76">
        <v>42.645454688930329</v>
      </c>
      <c r="D3825" s="76">
        <v>27.509885063256643</v>
      </c>
      <c r="E3825" s="76">
        <v>607.28115485076626</v>
      </c>
      <c r="F3825" s="76">
        <v>32.485944660339278</v>
      </c>
      <c r="G3825" s="77">
        <v>2</v>
      </c>
      <c r="H3825" s="80">
        <f t="shared" si="236"/>
        <v>42.645454688930329</v>
      </c>
      <c r="I3825" s="80">
        <f t="shared" si="237"/>
        <v>1000</v>
      </c>
      <c r="K3825" s="80">
        <f t="shared" si="238"/>
        <v>0</v>
      </c>
      <c r="L3825" s="80" t="str">
        <f t="shared" si="239"/>
        <v/>
      </c>
    </row>
    <row r="3826" spans="1:12" x14ac:dyDescent="0.8">
      <c r="A3826" s="74">
        <v>3825</v>
      </c>
      <c r="B3826" s="75">
        <v>22354.178002471803</v>
      </c>
      <c r="C3826" s="76">
        <v>41.245181458397589</v>
      </c>
      <c r="D3826" s="76">
        <v>28.264466075738511</v>
      </c>
      <c r="E3826" s="76">
        <v>693.39406501878193</v>
      </c>
      <c r="F3826" s="76">
        <v>43.146746165446466</v>
      </c>
      <c r="G3826" s="77">
        <v>2</v>
      </c>
      <c r="H3826" s="80">
        <f t="shared" si="236"/>
        <v>41.245181458397589</v>
      </c>
      <c r="I3826" s="80">
        <f t="shared" si="237"/>
        <v>1000</v>
      </c>
      <c r="K3826" s="80">
        <f t="shared" si="238"/>
        <v>0</v>
      </c>
      <c r="L3826" s="80" t="str">
        <f t="shared" si="239"/>
        <v/>
      </c>
    </row>
    <row r="3827" spans="1:12" x14ac:dyDescent="0.8">
      <c r="A3827" s="74">
        <v>3826</v>
      </c>
      <c r="B3827" s="75">
        <v>-3973.5352155521978</v>
      </c>
      <c r="C3827" s="76">
        <v>38.264768853866698</v>
      </c>
      <c r="D3827" s="76">
        <v>28.445474447004841</v>
      </c>
      <c r="E3827" s="76">
        <v>560.88353765181864</v>
      </c>
      <c r="F3827" s="76">
        <v>33.885766426104325</v>
      </c>
      <c r="G3827" s="77">
        <v>3</v>
      </c>
      <c r="H3827" s="80">
        <f t="shared" si="236"/>
        <v>33.885766426104325</v>
      </c>
      <c r="I3827" s="80">
        <f t="shared" si="237"/>
        <v>560.88353765181864</v>
      </c>
      <c r="K3827" s="80">
        <f t="shared" si="238"/>
        <v>560.88353765181864</v>
      </c>
      <c r="L3827" s="80">
        <f t="shared" si="239"/>
        <v>560.88353765181864</v>
      </c>
    </row>
    <row r="3828" spans="1:12" x14ac:dyDescent="0.8">
      <c r="A3828" s="74">
        <v>3827</v>
      </c>
      <c r="B3828" s="75">
        <v>374814.80288738711</v>
      </c>
      <c r="C3828" s="76">
        <v>35.562616708262837</v>
      </c>
      <c r="D3828" s="76">
        <v>25.445513842955719</v>
      </c>
      <c r="E3828" s="76">
        <v>644.32423852121633</v>
      </c>
      <c r="F3828" s="76">
        <v>39.422404375037665</v>
      </c>
      <c r="G3828" s="77">
        <v>2</v>
      </c>
      <c r="H3828" s="80">
        <f t="shared" si="236"/>
        <v>35.562616708262837</v>
      </c>
      <c r="I3828" s="80">
        <f t="shared" si="237"/>
        <v>1000</v>
      </c>
      <c r="K3828" s="80">
        <f t="shared" si="238"/>
        <v>0</v>
      </c>
      <c r="L3828" s="80" t="str">
        <f t="shared" si="239"/>
        <v/>
      </c>
    </row>
    <row r="3829" spans="1:12" x14ac:dyDescent="0.8">
      <c r="A3829" s="74">
        <v>3828</v>
      </c>
      <c r="B3829" s="75">
        <v>446282.82664142805</v>
      </c>
      <c r="C3829" s="76">
        <v>36.719947861248066</v>
      </c>
      <c r="D3829" s="76">
        <v>29.928786723141162</v>
      </c>
      <c r="E3829" s="76">
        <v>602.98044364149951</v>
      </c>
      <c r="F3829" s="76">
        <v>48.459470882388203</v>
      </c>
      <c r="G3829" s="77">
        <v>2</v>
      </c>
      <c r="H3829" s="80">
        <f t="shared" si="236"/>
        <v>36.719947861248066</v>
      </c>
      <c r="I3829" s="80">
        <f t="shared" si="237"/>
        <v>1000</v>
      </c>
      <c r="K3829" s="80">
        <f t="shared" si="238"/>
        <v>0</v>
      </c>
      <c r="L3829" s="80" t="str">
        <f t="shared" si="239"/>
        <v/>
      </c>
    </row>
    <row r="3830" spans="1:12" x14ac:dyDescent="0.8">
      <c r="A3830" s="74">
        <v>3829</v>
      </c>
      <c r="B3830" s="75">
        <v>94714.90200979868</v>
      </c>
      <c r="C3830" s="76">
        <v>45.007718514266493</v>
      </c>
      <c r="D3830" s="76">
        <v>23.305876983313812</v>
      </c>
      <c r="E3830" s="76">
        <v>642.15585053290988</v>
      </c>
      <c r="F3830" s="76">
        <v>38.276694154418301</v>
      </c>
      <c r="G3830" s="77">
        <v>2</v>
      </c>
      <c r="H3830" s="80">
        <f t="shared" si="236"/>
        <v>45.007718514266493</v>
      </c>
      <c r="I3830" s="80">
        <f t="shared" si="237"/>
        <v>1000</v>
      </c>
      <c r="K3830" s="80">
        <f t="shared" si="238"/>
        <v>0</v>
      </c>
      <c r="L3830" s="80" t="str">
        <f t="shared" si="239"/>
        <v/>
      </c>
    </row>
    <row r="3831" spans="1:12" x14ac:dyDescent="0.8">
      <c r="A3831" s="74">
        <v>3830</v>
      </c>
      <c r="B3831" s="75">
        <v>345104.62241722224</v>
      </c>
      <c r="C3831" s="76">
        <v>32.989767235740473</v>
      </c>
      <c r="D3831" s="76">
        <v>25.15012266860473</v>
      </c>
      <c r="E3831" s="76">
        <v>589.38503109794988</v>
      </c>
      <c r="F3831" s="76">
        <v>47.630682767117321</v>
      </c>
      <c r="G3831" s="77">
        <v>2</v>
      </c>
      <c r="H3831" s="80">
        <f t="shared" si="236"/>
        <v>32.989767235740473</v>
      </c>
      <c r="I3831" s="80">
        <f t="shared" si="237"/>
        <v>1000</v>
      </c>
      <c r="K3831" s="80">
        <f t="shared" si="238"/>
        <v>0</v>
      </c>
      <c r="L3831" s="80" t="str">
        <f t="shared" si="239"/>
        <v/>
      </c>
    </row>
    <row r="3832" spans="1:12" x14ac:dyDescent="0.8">
      <c r="A3832" s="74">
        <v>3831</v>
      </c>
      <c r="B3832" s="75">
        <v>477769.82536023553</v>
      </c>
      <c r="C3832" s="76">
        <v>27.291391809387154</v>
      </c>
      <c r="D3832" s="76">
        <v>29.365257331006092</v>
      </c>
      <c r="E3832" s="76">
        <v>543.76968916491626</v>
      </c>
      <c r="F3832" s="76">
        <v>44.359385636523648</v>
      </c>
      <c r="G3832" s="77">
        <v>2</v>
      </c>
      <c r="H3832" s="80">
        <f t="shared" si="236"/>
        <v>27.291391809387154</v>
      </c>
      <c r="I3832" s="80">
        <f t="shared" si="237"/>
        <v>1000</v>
      </c>
      <c r="K3832" s="80">
        <f t="shared" si="238"/>
        <v>0</v>
      </c>
      <c r="L3832" s="80" t="str">
        <f t="shared" si="239"/>
        <v/>
      </c>
    </row>
    <row r="3833" spans="1:12" x14ac:dyDescent="0.8">
      <c r="A3833" s="74">
        <v>3832</v>
      </c>
      <c r="B3833" s="75">
        <v>-88800.37258271873</v>
      </c>
      <c r="C3833" s="76">
        <v>26.763020458965659</v>
      </c>
      <c r="D3833" s="76">
        <v>28.528452478982402</v>
      </c>
      <c r="E3833" s="76">
        <v>607.99664630153961</v>
      </c>
      <c r="F3833" s="76">
        <v>38.091713667215231</v>
      </c>
      <c r="G3833" s="77">
        <v>3</v>
      </c>
      <c r="H3833" s="80">
        <f t="shared" si="236"/>
        <v>38.091713667215231</v>
      </c>
      <c r="I3833" s="80">
        <f t="shared" si="237"/>
        <v>607.99664630153961</v>
      </c>
      <c r="K3833" s="80">
        <f t="shared" si="238"/>
        <v>607.99664630153961</v>
      </c>
      <c r="L3833" s="80">
        <f t="shared" si="239"/>
        <v>607.99664630153961</v>
      </c>
    </row>
    <row r="3834" spans="1:12" x14ac:dyDescent="0.8">
      <c r="A3834" s="74">
        <v>3833</v>
      </c>
      <c r="B3834" s="75">
        <v>331196.76629509963</v>
      </c>
      <c r="C3834" s="76">
        <v>33.073006988004877</v>
      </c>
      <c r="D3834" s="76">
        <v>32.234810362208052</v>
      </c>
      <c r="E3834" s="76">
        <v>709.13629028397008</v>
      </c>
      <c r="F3834" s="76">
        <v>31.246397190346993</v>
      </c>
      <c r="G3834" s="77">
        <v>2</v>
      </c>
      <c r="H3834" s="80">
        <f t="shared" si="236"/>
        <v>33.073006988004877</v>
      </c>
      <c r="I3834" s="80">
        <f t="shared" si="237"/>
        <v>1000</v>
      </c>
      <c r="K3834" s="80">
        <f t="shared" si="238"/>
        <v>0</v>
      </c>
      <c r="L3834" s="80" t="str">
        <f t="shared" si="239"/>
        <v/>
      </c>
    </row>
    <row r="3835" spans="1:12" x14ac:dyDescent="0.8">
      <c r="A3835" s="74">
        <v>3834</v>
      </c>
      <c r="B3835" s="75">
        <v>-205513.58927238779</v>
      </c>
      <c r="C3835" s="76">
        <v>32.526320867196844</v>
      </c>
      <c r="D3835" s="76">
        <v>28.125758911858298</v>
      </c>
      <c r="E3835" s="76">
        <v>631.63844828515676</v>
      </c>
      <c r="F3835" s="76">
        <v>48.642418190019555</v>
      </c>
      <c r="G3835" s="77">
        <v>3</v>
      </c>
      <c r="H3835" s="80">
        <f t="shared" si="236"/>
        <v>48.642418190019555</v>
      </c>
      <c r="I3835" s="80">
        <f t="shared" si="237"/>
        <v>631.63844828515676</v>
      </c>
      <c r="K3835" s="80">
        <f t="shared" si="238"/>
        <v>631.63844828515676</v>
      </c>
      <c r="L3835" s="80">
        <f t="shared" si="239"/>
        <v>631.63844828515676</v>
      </c>
    </row>
    <row r="3836" spans="1:12" x14ac:dyDescent="0.8">
      <c r="A3836" s="74">
        <v>3835</v>
      </c>
      <c r="B3836" s="75">
        <v>437805.2620741413</v>
      </c>
      <c r="C3836" s="76">
        <v>33.447977570981323</v>
      </c>
      <c r="D3836" s="76">
        <v>31.523893603224302</v>
      </c>
      <c r="E3836" s="76">
        <v>458.38846709788118</v>
      </c>
      <c r="F3836" s="76">
        <v>44.323669396896712</v>
      </c>
      <c r="G3836" s="77">
        <v>2</v>
      </c>
      <c r="H3836" s="80">
        <f t="shared" si="236"/>
        <v>33.447977570981323</v>
      </c>
      <c r="I3836" s="80">
        <f t="shared" si="237"/>
        <v>1000</v>
      </c>
      <c r="K3836" s="80">
        <f t="shared" si="238"/>
        <v>0</v>
      </c>
      <c r="L3836" s="80" t="str">
        <f t="shared" si="239"/>
        <v/>
      </c>
    </row>
    <row r="3837" spans="1:12" x14ac:dyDescent="0.8">
      <c r="A3837" s="74">
        <v>3836</v>
      </c>
      <c r="B3837" s="75">
        <v>-959.88623741432093</v>
      </c>
      <c r="C3837" s="76">
        <v>46.114143622318807</v>
      </c>
      <c r="D3837" s="76">
        <v>28.84059236277778</v>
      </c>
      <c r="E3837" s="76">
        <v>437.87477496933815</v>
      </c>
      <c r="F3837" s="76">
        <v>39.05950544919984</v>
      </c>
      <c r="G3837" s="77">
        <v>2</v>
      </c>
      <c r="H3837" s="80">
        <f t="shared" si="236"/>
        <v>46.114143622318807</v>
      </c>
      <c r="I3837" s="80">
        <f t="shared" si="237"/>
        <v>1000</v>
      </c>
      <c r="K3837" s="80">
        <f t="shared" si="238"/>
        <v>0</v>
      </c>
      <c r="L3837" s="80" t="str">
        <f t="shared" si="239"/>
        <v/>
      </c>
    </row>
    <row r="3838" spans="1:12" x14ac:dyDescent="0.8">
      <c r="A3838" s="74">
        <v>3837</v>
      </c>
      <c r="B3838" s="75">
        <v>265873.16331707733</v>
      </c>
      <c r="C3838" s="76">
        <v>35.670699461926247</v>
      </c>
      <c r="D3838" s="76">
        <v>29.430205244696616</v>
      </c>
      <c r="E3838" s="76">
        <v>673.8663071723546</v>
      </c>
      <c r="F3838" s="76">
        <v>41.218240130885555</v>
      </c>
      <c r="G3838" s="77">
        <v>2</v>
      </c>
      <c r="H3838" s="80">
        <f t="shared" si="236"/>
        <v>35.670699461926247</v>
      </c>
      <c r="I3838" s="80">
        <f t="shared" si="237"/>
        <v>1000</v>
      </c>
      <c r="K3838" s="80">
        <f t="shared" si="238"/>
        <v>0</v>
      </c>
      <c r="L3838" s="80" t="str">
        <f t="shared" si="239"/>
        <v/>
      </c>
    </row>
    <row r="3839" spans="1:12" x14ac:dyDescent="0.8">
      <c r="A3839" s="74">
        <v>3838</v>
      </c>
      <c r="B3839" s="75">
        <v>-310854.53115249844</v>
      </c>
      <c r="C3839" s="76">
        <v>25.594238196773805</v>
      </c>
      <c r="D3839" s="76">
        <v>32.462045423579532</v>
      </c>
      <c r="E3839" s="76">
        <v>631.36514607986828</v>
      </c>
      <c r="F3839" s="76">
        <v>52.461043337028997</v>
      </c>
      <c r="G3839" s="77">
        <v>3</v>
      </c>
      <c r="H3839" s="80">
        <f t="shared" si="236"/>
        <v>52.461043337028997</v>
      </c>
      <c r="I3839" s="80">
        <f t="shared" si="237"/>
        <v>631.36514607986828</v>
      </c>
      <c r="K3839" s="80">
        <f t="shared" si="238"/>
        <v>631.36514607986828</v>
      </c>
      <c r="L3839" s="80">
        <f t="shared" si="239"/>
        <v>631.36514607986828</v>
      </c>
    </row>
    <row r="3840" spans="1:12" x14ac:dyDescent="0.8">
      <c r="A3840" s="74">
        <v>3839</v>
      </c>
      <c r="B3840" s="75">
        <v>-250707.16316552903</v>
      </c>
      <c r="C3840" s="76">
        <v>34.234564073575285</v>
      </c>
      <c r="D3840" s="76">
        <v>29.803448382547394</v>
      </c>
      <c r="E3840" s="76">
        <v>532.79197351400387</v>
      </c>
      <c r="F3840" s="76">
        <v>45.769815623669345</v>
      </c>
      <c r="G3840" s="77">
        <v>3</v>
      </c>
      <c r="H3840" s="80">
        <f t="shared" si="236"/>
        <v>45.769815623669345</v>
      </c>
      <c r="I3840" s="80">
        <f t="shared" si="237"/>
        <v>532.79197351400387</v>
      </c>
      <c r="K3840" s="80">
        <f t="shared" si="238"/>
        <v>532.79197351400387</v>
      </c>
      <c r="L3840" s="80">
        <f t="shared" si="239"/>
        <v>532.79197351400387</v>
      </c>
    </row>
    <row r="3841" spans="1:12" x14ac:dyDescent="0.8">
      <c r="A3841" s="74">
        <v>3840</v>
      </c>
      <c r="B3841" s="75">
        <v>-111368.54266107758</v>
      </c>
      <c r="C3841" s="76">
        <v>36.330865196254393</v>
      </c>
      <c r="D3841" s="76">
        <v>30.281067362455548</v>
      </c>
      <c r="E3841" s="76">
        <v>474.89569237087005</v>
      </c>
      <c r="F3841" s="76">
        <v>39.030427051909683</v>
      </c>
      <c r="G3841" s="77">
        <v>3</v>
      </c>
      <c r="H3841" s="80">
        <f t="shared" si="236"/>
        <v>39.030427051909683</v>
      </c>
      <c r="I3841" s="80">
        <f t="shared" si="237"/>
        <v>474.89569237087005</v>
      </c>
      <c r="K3841" s="80">
        <f t="shared" si="238"/>
        <v>474.89569237087005</v>
      </c>
      <c r="L3841" s="80">
        <f t="shared" si="239"/>
        <v>474.89569237087005</v>
      </c>
    </row>
    <row r="3842" spans="1:12" x14ac:dyDescent="0.8">
      <c r="A3842" s="74">
        <v>3841</v>
      </c>
      <c r="B3842" s="75">
        <v>-28764.484714978142</v>
      </c>
      <c r="C3842" s="76">
        <v>40.728705601908693</v>
      </c>
      <c r="D3842" s="76">
        <v>32.493288865028575</v>
      </c>
      <c r="E3842" s="76">
        <v>607.54455074234818</v>
      </c>
      <c r="F3842" s="76">
        <v>35.729487764201373</v>
      </c>
      <c r="G3842" s="77">
        <v>3</v>
      </c>
      <c r="H3842" s="80">
        <f t="shared" si="236"/>
        <v>35.729487764201373</v>
      </c>
      <c r="I3842" s="80">
        <f t="shared" si="237"/>
        <v>607.54455074234818</v>
      </c>
      <c r="K3842" s="80">
        <f t="shared" si="238"/>
        <v>607.54455074234818</v>
      </c>
      <c r="L3842" s="80">
        <f t="shared" si="239"/>
        <v>607.54455074234818</v>
      </c>
    </row>
    <row r="3843" spans="1:12" x14ac:dyDescent="0.8">
      <c r="A3843" s="74">
        <v>3842</v>
      </c>
      <c r="B3843" s="75">
        <v>285433.89311523619</v>
      </c>
      <c r="C3843" s="76">
        <v>22.706979468588383</v>
      </c>
      <c r="D3843" s="76">
        <v>31.190309270693088</v>
      </c>
      <c r="E3843" s="76">
        <v>656.27843860071982</v>
      </c>
      <c r="F3843" s="76">
        <v>35.186513416449628</v>
      </c>
      <c r="G3843" s="77">
        <v>1</v>
      </c>
      <c r="H3843" s="80">
        <f t="shared" ref="H3843:H3906" si="240">IF($G3843 = 1, $D3843, IF($G3843 = 2, $C3843, IF($G3843 = 3, $F3843)))</f>
        <v>31.190309270693088</v>
      </c>
      <c r="I3843" s="80">
        <f t="shared" ref="I3843:I3906" si="241">IF($G3843 = 1, 1000, IF($G3843 = 2, 1000, IF($G3843 = 3, $E3843)))</f>
        <v>1000</v>
      </c>
      <c r="K3843" s="80">
        <f t="shared" ref="K3843:K3906" si="242">IF($G3843 = 3, $E3843, 0)</f>
        <v>0</v>
      </c>
      <c r="L3843" s="80" t="str">
        <f t="shared" ref="L3843:L3906" si="243">IF($G3843 = 3, $E3843, "")</f>
        <v/>
      </c>
    </row>
    <row r="3844" spans="1:12" x14ac:dyDescent="0.8">
      <c r="A3844" s="74">
        <v>3843</v>
      </c>
      <c r="B3844" s="75">
        <v>590168.88443824882</v>
      </c>
      <c r="C3844" s="76">
        <v>40.884651568824701</v>
      </c>
      <c r="D3844" s="76">
        <v>27.927929259181226</v>
      </c>
      <c r="E3844" s="76">
        <v>544.48671395093311</v>
      </c>
      <c r="F3844" s="76">
        <v>44.313605947012725</v>
      </c>
      <c r="G3844" s="77">
        <v>1</v>
      </c>
      <c r="H3844" s="80">
        <f t="shared" si="240"/>
        <v>27.927929259181226</v>
      </c>
      <c r="I3844" s="80">
        <f t="shared" si="241"/>
        <v>1000</v>
      </c>
      <c r="K3844" s="80">
        <f t="shared" si="242"/>
        <v>0</v>
      </c>
      <c r="L3844" s="80" t="str">
        <f t="shared" si="243"/>
        <v/>
      </c>
    </row>
    <row r="3845" spans="1:12" x14ac:dyDescent="0.8">
      <c r="A3845" s="74">
        <v>3844</v>
      </c>
      <c r="B3845" s="75">
        <v>93210.461354711093</v>
      </c>
      <c r="C3845" s="76">
        <v>40.959931048714338</v>
      </c>
      <c r="D3845" s="76">
        <v>31.6981941854729</v>
      </c>
      <c r="E3845" s="76">
        <v>604.32228645691964</v>
      </c>
      <c r="F3845" s="76">
        <v>38.736490285259997</v>
      </c>
      <c r="G3845" s="77">
        <v>2</v>
      </c>
      <c r="H3845" s="80">
        <f t="shared" si="240"/>
        <v>40.959931048714338</v>
      </c>
      <c r="I3845" s="80">
        <f t="shared" si="241"/>
        <v>1000</v>
      </c>
      <c r="K3845" s="80">
        <f t="shared" si="242"/>
        <v>0</v>
      </c>
      <c r="L3845" s="80" t="str">
        <f t="shared" si="243"/>
        <v/>
      </c>
    </row>
    <row r="3846" spans="1:12" x14ac:dyDescent="0.8">
      <c r="A3846" s="74">
        <v>3845</v>
      </c>
      <c r="B3846" s="75">
        <v>356392.98095601238</v>
      </c>
      <c r="C3846" s="76">
        <v>32.070264693407807</v>
      </c>
      <c r="D3846" s="76">
        <v>33.683594810904225</v>
      </c>
      <c r="E3846" s="76">
        <v>665.89146002674011</v>
      </c>
      <c r="F3846" s="76">
        <v>44.496575114870097</v>
      </c>
      <c r="G3846" s="77">
        <v>2</v>
      </c>
      <c r="H3846" s="80">
        <f t="shared" si="240"/>
        <v>32.070264693407807</v>
      </c>
      <c r="I3846" s="80">
        <f t="shared" si="241"/>
        <v>1000</v>
      </c>
      <c r="K3846" s="80">
        <f t="shared" si="242"/>
        <v>0</v>
      </c>
      <c r="L3846" s="80" t="str">
        <f t="shared" si="243"/>
        <v/>
      </c>
    </row>
    <row r="3847" spans="1:12" x14ac:dyDescent="0.8">
      <c r="A3847" s="74">
        <v>3846</v>
      </c>
      <c r="B3847" s="75">
        <v>166292.25082179438</v>
      </c>
      <c r="C3847" s="76">
        <v>37.099540688624714</v>
      </c>
      <c r="D3847" s="76">
        <v>23.825459475021798</v>
      </c>
      <c r="E3847" s="76">
        <v>468.03868550452989</v>
      </c>
      <c r="F3847" s="76">
        <v>51.710942643026442</v>
      </c>
      <c r="G3847" s="77">
        <v>2</v>
      </c>
      <c r="H3847" s="80">
        <f t="shared" si="240"/>
        <v>37.099540688624714</v>
      </c>
      <c r="I3847" s="80">
        <f t="shared" si="241"/>
        <v>1000</v>
      </c>
      <c r="K3847" s="80">
        <f t="shared" si="242"/>
        <v>0</v>
      </c>
      <c r="L3847" s="80" t="str">
        <f t="shared" si="243"/>
        <v/>
      </c>
    </row>
    <row r="3848" spans="1:12" x14ac:dyDescent="0.8">
      <c r="A3848" s="74">
        <v>3847</v>
      </c>
      <c r="B3848" s="75">
        <v>462730.27854282851</v>
      </c>
      <c r="C3848" s="76">
        <v>43.168530460801527</v>
      </c>
      <c r="D3848" s="76">
        <v>28.851698946550641</v>
      </c>
      <c r="E3848" s="76">
        <v>482.74944500146245</v>
      </c>
      <c r="F3848" s="76">
        <v>52.658979418330588</v>
      </c>
      <c r="G3848" s="77">
        <v>1</v>
      </c>
      <c r="H3848" s="80">
        <f t="shared" si="240"/>
        <v>28.851698946550641</v>
      </c>
      <c r="I3848" s="80">
        <f t="shared" si="241"/>
        <v>1000</v>
      </c>
      <c r="K3848" s="80">
        <f t="shared" si="242"/>
        <v>0</v>
      </c>
      <c r="L3848" s="80" t="str">
        <f t="shared" si="243"/>
        <v/>
      </c>
    </row>
    <row r="3849" spans="1:12" x14ac:dyDescent="0.8">
      <c r="A3849" s="74">
        <v>3848</v>
      </c>
      <c r="B3849" s="75">
        <v>-7704.9502061125822</v>
      </c>
      <c r="C3849" s="76">
        <v>40.916975367922511</v>
      </c>
      <c r="D3849" s="76">
        <v>33.967753520816323</v>
      </c>
      <c r="E3849" s="76">
        <v>517.53691268957982</v>
      </c>
      <c r="F3849" s="76">
        <v>42.418842657421109</v>
      </c>
      <c r="G3849" s="77">
        <v>2</v>
      </c>
      <c r="H3849" s="80">
        <f t="shared" si="240"/>
        <v>40.916975367922511</v>
      </c>
      <c r="I3849" s="80">
        <f t="shared" si="241"/>
        <v>1000</v>
      </c>
      <c r="K3849" s="80">
        <f t="shared" si="242"/>
        <v>0</v>
      </c>
      <c r="L3849" s="80" t="str">
        <f t="shared" si="243"/>
        <v/>
      </c>
    </row>
    <row r="3850" spans="1:12" x14ac:dyDescent="0.8">
      <c r="A3850" s="74">
        <v>3849</v>
      </c>
      <c r="B3850" s="75">
        <v>419016.66192749445</v>
      </c>
      <c r="C3850" s="76">
        <v>35.185015881980725</v>
      </c>
      <c r="D3850" s="76">
        <v>31.796673774915032</v>
      </c>
      <c r="E3850" s="76">
        <v>586.69267745933996</v>
      </c>
      <c r="F3850" s="76">
        <v>48.234164986164529</v>
      </c>
      <c r="G3850" s="77">
        <v>2</v>
      </c>
      <c r="H3850" s="80">
        <f t="shared" si="240"/>
        <v>35.185015881980725</v>
      </c>
      <c r="I3850" s="80">
        <f t="shared" si="241"/>
        <v>1000</v>
      </c>
      <c r="K3850" s="80">
        <f t="shared" si="242"/>
        <v>0</v>
      </c>
      <c r="L3850" s="80" t="str">
        <f t="shared" si="243"/>
        <v/>
      </c>
    </row>
    <row r="3851" spans="1:12" x14ac:dyDescent="0.8">
      <c r="A3851" s="74">
        <v>3850</v>
      </c>
      <c r="B3851" s="75">
        <v>-325227.22338840365</v>
      </c>
      <c r="C3851" s="76">
        <v>26.726927126384389</v>
      </c>
      <c r="D3851" s="76">
        <v>29.185716644248348</v>
      </c>
      <c r="E3851" s="76">
        <v>486.63542758863701</v>
      </c>
      <c r="F3851" s="76">
        <v>51.175556537166962</v>
      </c>
      <c r="G3851" s="77">
        <v>3</v>
      </c>
      <c r="H3851" s="80">
        <f t="shared" si="240"/>
        <v>51.175556537166962</v>
      </c>
      <c r="I3851" s="80">
        <f t="shared" si="241"/>
        <v>486.63542758863701</v>
      </c>
      <c r="K3851" s="80">
        <f t="shared" si="242"/>
        <v>486.63542758863701</v>
      </c>
      <c r="L3851" s="80">
        <f t="shared" si="243"/>
        <v>486.63542758863701</v>
      </c>
    </row>
    <row r="3852" spans="1:12" x14ac:dyDescent="0.8">
      <c r="A3852" s="74">
        <v>3851</v>
      </c>
      <c r="B3852" s="75">
        <v>84280.669627205469</v>
      </c>
      <c r="C3852" s="76">
        <v>41.147321584940094</v>
      </c>
      <c r="D3852" s="76">
        <v>29.814528838183755</v>
      </c>
      <c r="E3852" s="76">
        <v>743.10922612155741</v>
      </c>
      <c r="F3852" s="76">
        <v>42.107472297134997</v>
      </c>
      <c r="G3852" s="77">
        <v>2</v>
      </c>
      <c r="H3852" s="80">
        <f t="shared" si="240"/>
        <v>41.147321584940094</v>
      </c>
      <c r="I3852" s="80">
        <f t="shared" si="241"/>
        <v>1000</v>
      </c>
      <c r="K3852" s="80">
        <f t="shared" si="242"/>
        <v>0</v>
      </c>
      <c r="L3852" s="80" t="str">
        <f t="shared" si="243"/>
        <v/>
      </c>
    </row>
    <row r="3853" spans="1:12" x14ac:dyDescent="0.8">
      <c r="A3853" s="74">
        <v>3852</v>
      </c>
      <c r="B3853" s="75">
        <v>429291.46234778897</v>
      </c>
      <c r="C3853" s="76">
        <v>35.87470071947422</v>
      </c>
      <c r="D3853" s="76">
        <v>27.624480782426414</v>
      </c>
      <c r="E3853" s="76">
        <v>499.28028967683923</v>
      </c>
      <c r="F3853" s="76">
        <v>38.993767458919848</v>
      </c>
      <c r="G3853" s="77">
        <v>1</v>
      </c>
      <c r="H3853" s="80">
        <f t="shared" si="240"/>
        <v>27.624480782426414</v>
      </c>
      <c r="I3853" s="80">
        <f t="shared" si="241"/>
        <v>1000</v>
      </c>
      <c r="K3853" s="80">
        <f t="shared" si="242"/>
        <v>0</v>
      </c>
      <c r="L3853" s="80" t="str">
        <f t="shared" si="243"/>
        <v/>
      </c>
    </row>
    <row r="3854" spans="1:12" x14ac:dyDescent="0.8">
      <c r="A3854" s="74">
        <v>3853</v>
      </c>
      <c r="B3854" s="75">
        <v>174408.55294080987</v>
      </c>
      <c r="C3854" s="76">
        <v>38.70634954016478</v>
      </c>
      <c r="D3854" s="76">
        <v>27.248772837113208</v>
      </c>
      <c r="E3854" s="76">
        <v>623.94224293675495</v>
      </c>
      <c r="F3854" s="76">
        <v>39.951384430556082</v>
      </c>
      <c r="G3854" s="77">
        <v>2</v>
      </c>
      <c r="H3854" s="80">
        <f t="shared" si="240"/>
        <v>38.70634954016478</v>
      </c>
      <c r="I3854" s="80">
        <f t="shared" si="241"/>
        <v>1000</v>
      </c>
      <c r="K3854" s="80">
        <f t="shared" si="242"/>
        <v>0</v>
      </c>
      <c r="L3854" s="80" t="str">
        <f t="shared" si="243"/>
        <v/>
      </c>
    </row>
    <row r="3855" spans="1:12" x14ac:dyDescent="0.8">
      <c r="A3855" s="74">
        <v>3854</v>
      </c>
      <c r="B3855" s="75">
        <v>7500.9502240319271</v>
      </c>
      <c r="C3855" s="76">
        <v>41.610266154047672</v>
      </c>
      <c r="D3855" s="76">
        <v>27.891434203040944</v>
      </c>
      <c r="E3855" s="76">
        <v>525.17444382488554</v>
      </c>
      <c r="F3855" s="76">
        <v>34.770953378670065</v>
      </c>
      <c r="G3855" s="77">
        <v>3</v>
      </c>
      <c r="H3855" s="80">
        <f t="shared" si="240"/>
        <v>34.770953378670065</v>
      </c>
      <c r="I3855" s="80">
        <f t="shared" si="241"/>
        <v>525.17444382488554</v>
      </c>
      <c r="K3855" s="80">
        <f t="shared" si="242"/>
        <v>525.17444382488554</v>
      </c>
      <c r="L3855" s="80">
        <f t="shared" si="243"/>
        <v>525.17444382488554</v>
      </c>
    </row>
    <row r="3856" spans="1:12" x14ac:dyDescent="0.8">
      <c r="A3856" s="74">
        <v>3855</v>
      </c>
      <c r="B3856" s="75">
        <v>152297.63889965555</v>
      </c>
      <c r="C3856" s="76">
        <v>32.295503383014548</v>
      </c>
      <c r="D3856" s="76">
        <v>30.466113374064339</v>
      </c>
      <c r="E3856" s="76">
        <v>717.80022933395924</v>
      </c>
      <c r="F3856" s="76">
        <v>33.882832732085397</v>
      </c>
      <c r="G3856" s="77">
        <v>3</v>
      </c>
      <c r="H3856" s="80">
        <f t="shared" si="240"/>
        <v>33.882832732085397</v>
      </c>
      <c r="I3856" s="80">
        <f t="shared" si="241"/>
        <v>717.80022933395924</v>
      </c>
      <c r="K3856" s="80">
        <f t="shared" si="242"/>
        <v>717.80022933395924</v>
      </c>
      <c r="L3856" s="80">
        <f t="shared" si="243"/>
        <v>717.80022933395924</v>
      </c>
    </row>
    <row r="3857" spans="1:12" x14ac:dyDescent="0.8">
      <c r="A3857" s="74">
        <v>3856</v>
      </c>
      <c r="B3857" s="75">
        <v>547229.80729266419</v>
      </c>
      <c r="C3857" s="76">
        <v>46.574887077716049</v>
      </c>
      <c r="D3857" s="76">
        <v>28.222637286888407</v>
      </c>
      <c r="E3857" s="76">
        <v>483.61886386715531</v>
      </c>
      <c r="F3857" s="76">
        <v>36.865521126052364</v>
      </c>
      <c r="G3857" s="77">
        <v>1</v>
      </c>
      <c r="H3857" s="80">
        <f t="shared" si="240"/>
        <v>28.222637286888407</v>
      </c>
      <c r="I3857" s="80">
        <f t="shared" si="241"/>
        <v>1000</v>
      </c>
      <c r="K3857" s="80">
        <f t="shared" si="242"/>
        <v>0</v>
      </c>
      <c r="L3857" s="80" t="str">
        <f t="shared" si="243"/>
        <v/>
      </c>
    </row>
    <row r="3858" spans="1:12" x14ac:dyDescent="0.8">
      <c r="A3858" s="74">
        <v>3857</v>
      </c>
      <c r="B3858" s="75">
        <v>375977.07186594908</v>
      </c>
      <c r="C3858" s="76">
        <v>36.361804762170806</v>
      </c>
      <c r="D3858" s="76">
        <v>22.277240853589333</v>
      </c>
      <c r="E3858" s="76">
        <v>491.66311270345739</v>
      </c>
      <c r="F3858" s="76">
        <v>49.701900175945042</v>
      </c>
      <c r="G3858" s="77">
        <v>2</v>
      </c>
      <c r="H3858" s="80">
        <f t="shared" si="240"/>
        <v>36.361804762170806</v>
      </c>
      <c r="I3858" s="80">
        <f t="shared" si="241"/>
        <v>1000</v>
      </c>
      <c r="K3858" s="80">
        <f t="shared" si="242"/>
        <v>0</v>
      </c>
      <c r="L3858" s="80" t="str">
        <f t="shared" si="243"/>
        <v/>
      </c>
    </row>
    <row r="3859" spans="1:12" x14ac:dyDescent="0.8">
      <c r="A3859" s="74">
        <v>3858</v>
      </c>
      <c r="B3859" s="75">
        <v>161599.2250477497</v>
      </c>
      <c r="C3859" s="76">
        <v>42.42780600174482</v>
      </c>
      <c r="D3859" s="76">
        <v>30.770721302106832</v>
      </c>
      <c r="E3859" s="76">
        <v>482.65154015813545</v>
      </c>
      <c r="F3859" s="76">
        <v>40.319568668571407</v>
      </c>
      <c r="G3859" s="77">
        <v>2</v>
      </c>
      <c r="H3859" s="80">
        <f t="shared" si="240"/>
        <v>42.42780600174482</v>
      </c>
      <c r="I3859" s="80">
        <f t="shared" si="241"/>
        <v>1000</v>
      </c>
      <c r="K3859" s="80">
        <f t="shared" si="242"/>
        <v>0</v>
      </c>
      <c r="L3859" s="80" t="str">
        <f t="shared" si="243"/>
        <v/>
      </c>
    </row>
    <row r="3860" spans="1:12" x14ac:dyDescent="0.8">
      <c r="A3860" s="74">
        <v>3859</v>
      </c>
      <c r="B3860" s="75">
        <v>45361.22670365707</v>
      </c>
      <c r="C3860" s="76">
        <v>40.812452516989339</v>
      </c>
      <c r="D3860" s="76">
        <v>29.473955947561809</v>
      </c>
      <c r="E3860" s="76">
        <v>722.01015920690577</v>
      </c>
      <c r="F3860" s="76">
        <v>46.149344291996606</v>
      </c>
      <c r="G3860" s="77">
        <v>2</v>
      </c>
      <c r="H3860" s="80">
        <f t="shared" si="240"/>
        <v>40.812452516989339</v>
      </c>
      <c r="I3860" s="80">
        <f t="shared" si="241"/>
        <v>1000</v>
      </c>
      <c r="K3860" s="80">
        <f t="shared" si="242"/>
        <v>0</v>
      </c>
      <c r="L3860" s="80" t="str">
        <f t="shared" si="243"/>
        <v/>
      </c>
    </row>
    <row r="3861" spans="1:12" x14ac:dyDescent="0.8">
      <c r="A3861" s="74">
        <v>3860</v>
      </c>
      <c r="B3861" s="75">
        <v>441374.91273726383</v>
      </c>
      <c r="C3861" s="76">
        <v>24.155838457535253</v>
      </c>
      <c r="D3861" s="76">
        <v>27.787780570113448</v>
      </c>
      <c r="E3861" s="76">
        <v>720.84613478723747</v>
      </c>
      <c r="F3861" s="76">
        <v>45.205325436864335</v>
      </c>
      <c r="G3861" s="77">
        <v>2</v>
      </c>
      <c r="H3861" s="80">
        <f t="shared" si="240"/>
        <v>24.155838457535253</v>
      </c>
      <c r="I3861" s="80">
        <f t="shared" si="241"/>
        <v>1000</v>
      </c>
      <c r="K3861" s="80">
        <f t="shared" si="242"/>
        <v>0</v>
      </c>
      <c r="L3861" s="80" t="str">
        <f t="shared" si="243"/>
        <v/>
      </c>
    </row>
    <row r="3862" spans="1:12" x14ac:dyDescent="0.8">
      <c r="A3862" s="74">
        <v>3861</v>
      </c>
      <c r="B3862" s="75">
        <v>523244.92797856778</v>
      </c>
      <c r="C3862" s="76">
        <v>29.258360898550102</v>
      </c>
      <c r="D3862" s="76">
        <v>26.766943853317411</v>
      </c>
      <c r="E3862" s="76">
        <v>675.62489787341894</v>
      </c>
      <c r="F3862" s="76">
        <v>49.679694655215776</v>
      </c>
      <c r="G3862" s="77">
        <v>1</v>
      </c>
      <c r="H3862" s="80">
        <f t="shared" si="240"/>
        <v>26.766943853317411</v>
      </c>
      <c r="I3862" s="80">
        <f t="shared" si="241"/>
        <v>1000</v>
      </c>
      <c r="K3862" s="80">
        <f t="shared" si="242"/>
        <v>0</v>
      </c>
      <c r="L3862" s="80" t="str">
        <f t="shared" si="243"/>
        <v/>
      </c>
    </row>
    <row r="3863" spans="1:12" x14ac:dyDescent="0.8">
      <c r="A3863" s="74">
        <v>3862</v>
      </c>
      <c r="B3863" s="75">
        <v>239408.50433306675</v>
      </c>
      <c r="C3863" s="76">
        <v>35.577442833846604</v>
      </c>
      <c r="D3863" s="76">
        <v>26.212704463983631</v>
      </c>
      <c r="E3863" s="76">
        <v>444.93253375159912</v>
      </c>
      <c r="F3863" s="76">
        <v>31.669786296288798</v>
      </c>
      <c r="G3863" s="77">
        <v>2</v>
      </c>
      <c r="H3863" s="80">
        <f t="shared" si="240"/>
        <v>35.577442833846604</v>
      </c>
      <c r="I3863" s="80">
        <f t="shared" si="241"/>
        <v>1000</v>
      </c>
      <c r="K3863" s="80">
        <f t="shared" si="242"/>
        <v>0</v>
      </c>
      <c r="L3863" s="80" t="str">
        <f t="shared" si="243"/>
        <v/>
      </c>
    </row>
    <row r="3864" spans="1:12" x14ac:dyDescent="0.8">
      <c r="A3864" s="74">
        <v>3863</v>
      </c>
      <c r="B3864" s="75">
        <v>286515.12343798298</v>
      </c>
      <c r="C3864" s="76">
        <v>34.36618373992831</v>
      </c>
      <c r="D3864" s="76">
        <v>26.17840644139854</v>
      </c>
      <c r="E3864" s="76">
        <v>691.73677678691399</v>
      </c>
      <c r="F3864" s="76">
        <v>39.218216998575635</v>
      </c>
      <c r="G3864" s="77">
        <v>2</v>
      </c>
      <c r="H3864" s="80">
        <f t="shared" si="240"/>
        <v>34.36618373992831</v>
      </c>
      <c r="I3864" s="80">
        <f t="shared" si="241"/>
        <v>1000</v>
      </c>
      <c r="K3864" s="80">
        <f t="shared" si="242"/>
        <v>0</v>
      </c>
      <c r="L3864" s="80" t="str">
        <f t="shared" si="243"/>
        <v/>
      </c>
    </row>
    <row r="3865" spans="1:12" x14ac:dyDescent="0.8">
      <c r="A3865" s="74">
        <v>3864</v>
      </c>
      <c r="B3865" s="75">
        <v>468872.06918536616</v>
      </c>
      <c r="C3865" s="76">
        <v>24.219283440685828</v>
      </c>
      <c r="D3865" s="76">
        <v>26.145398015906565</v>
      </c>
      <c r="E3865" s="76">
        <v>628.97501896310382</v>
      </c>
      <c r="F3865" s="76">
        <v>35.716690643118909</v>
      </c>
      <c r="G3865" s="77">
        <v>1</v>
      </c>
      <c r="H3865" s="80">
        <f t="shared" si="240"/>
        <v>26.145398015906565</v>
      </c>
      <c r="I3865" s="80">
        <f t="shared" si="241"/>
        <v>1000</v>
      </c>
      <c r="K3865" s="80">
        <f t="shared" si="242"/>
        <v>0</v>
      </c>
      <c r="L3865" s="80" t="str">
        <f t="shared" si="243"/>
        <v/>
      </c>
    </row>
    <row r="3866" spans="1:12" x14ac:dyDescent="0.8">
      <c r="A3866" s="74">
        <v>3865</v>
      </c>
      <c r="B3866" s="75">
        <v>500994.30475595267</v>
      </c>
      <c r="C3866" s="76">
        <v>32.078683645595362</v>
      </c>
      <c r="D3866" s="76">
        <v>27.416738872290548</v>
      </c>
      <c r="E3866" s="76">
        <v>468.00921281411922</v>
      </c>
      <c r="F3866" s="76">
        <v>51.05247403626899</v>
      </c>
      <c r="G3866" s="77">
        <v>2</v>
      </c>
      <c r="H3866" s="80">
        <f t="shared" si="240"/>
        <v>32.078683645595362</v>
      </c>
      <c r="I3866" s="80">
        <f t="shared" si="241"/>
        <v>1000</v>
      </c>
      <c r="K3866" s="80">
        <f t="shared" si="242"/>
        <v>0</v>
      </c>
      <c r="L3866" s="80" t="str">
        <f t="shared" si="243"/>
        <v/>
      </c>
    </row>
    <row r="3867" spans="1:12" x14ac:dyDescent="0.8">
      <c r="A3867" s="74">
        <v>3866</v>
      </c>
      <c r="B3867" s="75">
        <v>258024.29245735682</v>
      </c>
      <c r="C3867" s="76">
        <v>36.374542626152675</v>
      </c>
      <c r="D3867" s="76">
        <v>25.372148622748959</v>
      </c>
      <c r="E3867" s="76">
        <v>597.42972086531381</v>
      </c>
      <c r="F3867" s="76">
        <v>38.395219148523822</v>
      </c>
      <c r="G3867" s="77">
        <v>2</v>
      </c>
      <c r="H3867" s="80">
        <f t="shared" si="240"/>
        <v>36.374542626152675</v>
      </c>
      <c r="I3867" s="80">
        <f t="shared" si="241"/>
        <v>1000</v>
      </c>
      <c r="K3867" s="80">
        <f t="shared" si="242"/>
        <v>0</v>
      </c>
      <c r="L3867" s="80" t="str">
        <f t="shared" si="243"/>
        <v/>
      </c>
    </row>
    <row r="3868" spans="1:12" x14ac:dyDescent="0.8">
      <c r="A3868" s="74">
        <v>3867</v>
      </c>
      <c r="B3868" s="75">
        <v>577942.85023185099</v>
      </c>
      <c r="C3868" s="76">
        <v>34.784919207164307</v>
      </c>
      <c r="D3868" s="76">
        <v>26.512473414898697</v>
      </c>
      <c r="E3868" s="76">
        <v>612.06243962041469</v>
      </c>
      <c r="F3868" s="76">
        <v>48.090485943190487</v>
      </c>
      <c r="G3868" s="77">
        <v>1</v>
      </c>
      <c r="H3868" s="80">
        <f t="shared" si="240"/>
        <v>26.512473414898697</v>
      </c>
      <c r="I3868" s="80">
        <f t="shared" si="241"/>
        <v>1000</v>
      </c>
      <c r="K3868" s="80">
        <f t="shared" si="242"/>
        <v>0</v>
      </c>
      <c r="L3868" s="80" t="str">
        <f t="shared" si="243"/>
        <v/>
      </c>
    </row>
    <row r="3869" spans="1:12" x14ac:dyDescent="0.8">
      <c r="A3869" s="74">
        <v>3868</v>
      </c>
      <c r="B3869" s="75">
        <v>284420.94746353966</v>
      </c>
      <c r="C3869" s="76">
        <v>36.856839555754974</v>
      </c>
      <c r="D3869" s="76">
        <v>25.464819568071196</v>
      </c>
      <c r="E3869" s="76">
        <v>492.71669662554677</v>
      </c>
      <c r="F3869" s="76">
        <v>39.599099460649462</v>
      </c>
      <c r="G3869" s="77">
        <v>2</v>
      </c>
      <c r="H3869" s="80">
        <f t="shared" si="240"/>
        <v>36.856839555754974</v>
      </c>
      <c r="I3869" s="80">
        <f t="shared" si="241"/>
        <v>1000</v>
      </c>
      <c r="K3869" s="80">
        <f t="shared" si="242"/>
        <v>0</v>
      </c>
      <c r="L3869" s="80" t="str">
        <f t="shared" si="243"/>
        <v/>
      </c>
    </row>
    <row r="3870" spans="1:12" x14ac:dyDescent="0.8">
      <c r="A3870" s="74">
        <v>3869</v>
      </c>
      <c r="B3870" s="75">
        <v>-95419.588543318911</v>
      </c>
      <c r="C3870" s="76">
        <v>38.40400497961037</v>
      </c>
      <c r="D3870" s="76">
        <v>29.401593553930461</v>
      </c>
      <c r="E3870" s="76">
        <v>503.83471881206162</v>
      </c>
      <c r="F3870" s="76">
        <v>40.688947681215637</v>
      </c>
      <c r="G3870" s="77">
        <v>3</v>
      </c>
      <c r="H3870" s="80">
        <f t="shared" si="240"/>
        <v>40.688947681215637</v>
      </c>
      <c r="I3870" s="80">
        <f t="shared" si="241"/>
        <v>503.83471881206162</v>
      </c>
      <c r="K3870" s="80">
        <f t="shared" si="242"/>
        <v>503.83471881206162</v>
      </c>
      <c r="L3870" s="80">
        <f t="shared" si="243"/>
        <v>503.83471881206162</v>
      </c>
    </row>
    <row r="3871" spans="1:12" x14ac:dyDescent="0.8">
      <c r="A3871" s="74">
        <v>3870</v>
      </c>
      <c r="B3871" s="75">
        <v>522772.00929445308</v>
      </c>
      <c r="C3871" s="76">
        <v>27.887084980391041</v>
      </c>
      <c r="D3871" s="76">
        <v>24.330727238826679</v>
      </c>
      <c r="E3871" s="76">
        <v>580.1760033275151</v>
      </c>
      <c r="F3871" s="76">
        <v>36.498864277273206</v>
      </c>
      <c r="G3871" s="77">
        <v>2</v>
      </c>
      <c r="H3871" s="80">
        <f t="shared" si="240"/>
        <v>27.887084980391041</v>
      </c>
      <c r="I3871" s="80">
        <f t="shared" si="241"/>
        <v>1000</v>
      </c>
      <c r="K3871" s="80">
        <f t="shared" si="242"/>
        <v>0</v>
      </c>
      <c r="L3871" s="80" t="str">
        <f t="shared" si="243"/>
        <v/>
      </c>
    </row>
    <row r="3872" spans="1:12" x14ac:dyDescent="0.8">
      <c r="A3872" s="74">
        <v>3871</v>
      </c>
      <c r="B3872" s="75">
        <v>203847.56104809442</v>
      </c>
      <c r="C3872" s="76">
        <v>40.396261476757857</v>
      </c>
      <c r="D3872" s="76">
        <v>24.763211637397269</v>
      </c>
      <c r="E3872" s="76">
        <v>662.06433694860004</v>
      </c>
      <c r="F3872" s="76">
        <v>39.301316217636312</v>
      </c>
      <c r="G3872" s="77">
        <v>2</v>
      </c>
      <c r="H3872" s="80">
        <f t="shared" si="240"/>
        <v>40.396261476757857</v>
      </c>
      <c r="I3872" s="80">
        <f t="shared" si="241"/>
        <v>1000</v>
      </c>
      <c r="K3872" s="80">
        <f t="shared" si="242"/>
        <v>0</v>
      </c>
      <c r="L3872" s="80" t="str">
        <f t="shared" si="243"/>
        <v/>
      </c>
    </row>
    <row r="3873" spans="1:12" x14ac:dyDescent="0.8">
      <c r="A3873" s="74">
        <v>3872</v>
      </c>
      <c r="B3873" s="75">
        <v>-245050.53564564721</v>
      </c>
      <c r="C3873" s="76">
        <v>38.138466544781679</v>
      </c>
      <c r="D3873" s="76">
        <v>26.035074275113388</v>
      </c>
      <c r="E3873" s="76">
        <v>611.91627790519931</v>
      </c>
      <c r="F3873" s="76">
        <v>50.153122735204484</v>
      </c>
      <c r="G3873" s="77">
        <v>3</v>
      </c>
      <c r="H3873" s="80">
        <f t="shared" si="240"/>
        <v>50.153122735204484</v>
      </c>
      <c r="I3873" s="80">
        <f t="shared" si="241"/>
        <v>611.91627790519931</v>
      </c>
      <c r="K3873" s="80">
        <f t="shared" si="242"/>
        <v>611.91627790519931</v>
      </c>
      <c r="L3873" s="80">
        <f t="shared" si="243"/>
        <v>611.91627790519931</v>
      </c>
    </row>
    <row r="3874" spans="1:12" x14ac:dyDescent="0.8">
      <c r="A3874" s="74">
        <v>3873</v>
      </c>
      <c r="B3874" s="75">
        <v>383761.07394969836</v>
      </c>
      <c r="C3874" s="76">
        <v>32.69906169265451</v>
      </c>
      <c r="D3874" s="76">
        <v>31.073755245774645</v>
      </c>
      <c r="E3874" s="76">
        <v>540.97422853402452</v>
      </c>
      <c r="F3874" s="76">
        <v>53.577353512884791</v>
      </c>
      <c r="G3874" s="77">
        <v>2</v>
      </c>
      <c r="H3874" s="80">
        <f t="shared" si="240"/>
        <v>32.69906169265451</v>
      </c>
      <c r="I3874" s="80">
        <f t="shared" si="241"/>
        <v>1000</v>
      </c>
      <c r="K3874" s="80">
        <f t="shared" si="242"/>
        <v>0</v>
      </c>
      <c r="L3874" s="80" t="str">
        <f t="shared" si="243"/>
        <v/>
      </c>
    </row>
    <row r="3875" spans="1:12" x14ac:dyDescent="0.8">
      <c r="A3875" s="74">
        <v>3874</v>
      </c>
      <c r="B3875" s="75">
        <v>-1342.7625571142416</v>
      </c>
      <c r="C3875" s="76">
        <v>26.385528528613431</v>
      </c>
      <c r="D3875" s="76">
        <v>28.289935847757398</v>
      </c>
      <c r="E3875" s="76">
        <v>780.1344517742715</v>
      </c>
      <c r="F3875" s="76">
        <v>42.789259557623666</v>
      </c>
      <c r="G3875" s="77">
        <v>3</v>
      </c>
      <c r="H3875" s="80">
        <f t="shared" si="240"/>
        <v>42.789259557623666</v>
      </c>
      <c r="I3875" s="80">
        <f t="shared" si="241"/>
        <v>780.1344517742715</v>
      </c>
      <c r="K3875" s="80">
        <f t="shared" si="242"/>
        <v>780.1344517742715</v>
      </c>
      <c r="L3875" s="80">
        <f t="shared" si="243"/>
        <v>780.1344517742715</v>
      </c>
    </row>
    <row r="3876" spans="1:12" x14ac:dyDescent="0.8">
      <c r="A3876" s="74">
        <v>3875</v>
      </c>
      <c r="B3876" s="75">
        <v>297916.40234327014</v>
      </c>
      <c r="C3876" s="76">
        <v>35.400904430117791</v>
      </c>
      <c r="D3876" s="76">
        <v>28.28035390838749</v>
      </c>
      <c r="E3876" s="76">
        <v>688.97474954582196</v>
      </c>
      <c r="F3876" s="76">
        <v>40.333705975223637</v>
      </c>
      <c r="G3876" s="77">
        <v>2</v>
      </c>
      <c r="H3876" s="80">
        <f t="shared" si="240"/>
        <v>35.400904430117791</v>
      </c>
      <c r="I3876" s="80">
        <f t="shared" si="241"/>
        <v>1000</v>
      </c>
      <c r="K3876" s="80">
        <f t="shared" si="242"/>
        <v>0</v>
      </c>
      <c r="L3876" s="80" t="str">
        <f t="shared" si="243"/>
        <v/>
      </c>
    </row>
    <row r="3877" spans="1:12" x14ac:dyDescent="0.8">
      <c r="A3877" s="74">
        <v>3876</v>
      </c>
      <c r="B3877" s="75">
        <v>610174.43056314578</v>
      </c>
      <c r="C3877" s="76">
        <v>28.593847950209533</v>
      </c>
      <c r="D3877" s="76">
        <v>24.514956626165134</v>
      </c>
      <c r="E3877" s="76">
        <v>549.01245777328086</v>
      </c>
      <c r="F3877" s="76">
        <v>39.059411096885981</v>
      </c>
      <c r="G3877" s="77">
        <v>1</v>
      </c>
      <c r="H3877" s="80">
        <f t="shared" si="240"/>
        <v>24.514956626165134</v>
      </c>
      <c r="I3877" s="80">
        <f t="shared" si="241"/>
        <v>1000</v>
      </c>
      <c r="K3877" s="80">
        <f t="shared" si="242"/>
        <v>0</v>
      </c>
      <c r="L3877" s="80" t="str">
        <f t="shared" si="243"/>
        <v/>
      </c>
    </row>
    <row r="3878" spans="1:12" x14ac:dyDescent="0.8">
      <c r="A3878" s="74">
        <v>3877</v>
      </c>
      <c r="B3878" s="75">
        <v>-261137.87784190988</v>
      </c>
      <c r="C3878" s="76">
        <v>38.167870567100437</v>
      </c>
      <c r="D3878" s="76">
        <v>27.683446981571404</v>
      </c>
      <c r="E3878" s="76">
        <v>632.81938421646169</v>
      </c>
      <c r="F3878" s="76">
        <v>50.194403260330802</v>
      </c>
      <c r="G3878" s="77">
        <v>3</v>
      </c>
      <c r="H3878" s="80">
        <f t="shared" si="240"/>
        <v>50.194403260330802</v>
      </c>
      <c r="I3878" s="80">
        <f t="shared" si="241"/>
        <v>632.81938421646169</v>
      </c>
      <c r="K3878" s="80">
        <f t="shared" si="242"/>
        <v>632.81938421646169</v>
      </c>
      <c r="L3878" s="80">
        <f t="shared" si="243"/>
        <v>632.81938421646169</v>
      </c>
    </row>
    <row r="3879" spans="1:12" x14ac:dyDescent="0.8">
      <c r="A3879" s="74">
        <v>3878</v>
      </c>
      <c r="B3879" s="75">
        <v>330444.92122465698</v>
      </c>
      <c r="C3879" s="76">
        <v>34.623792471523203</v>
      </c>
      <c r="D3879" s="76">
        <v>29.932461267838494</v>
      </c>
      <c r="E3879" s="76">
        <v>472.52449709709538</v>
      </c>
      <c r="F3879" s="76">
        <v>52.26341391737251</v>
      </c>
      <c r="G3879" s="77">
        <v>1</v>
      </c>
      <c r="H3879" s="80">
        <f t="shared" si="240"/>
        <v>29.932461267838494</v>
      </c>
      <c r="I3879" s="80">
        <f t="shared" si="241"/>
        <v>1000</v>
      </c>
      <c r="K3879" s="80">
        <f t="shared" si="242"/>
        <v>0</v>
      </c>
      <c r="L3879" s="80" t="str">
        <f t="shared" si="243"/>
        <v/>
      </c>
    </row>
    <row r="3880" spans="1:12" x14ac:dyDescent="0.8">
      <c r="A3880" s="74">
        <v>3879</v>
      </c>
      <c r="B3880" s="75">
        <v>-51367.606092163594</v>
      </c>
      <c r="C3880" s="76">
        <v>26.457703562195675</v>
      </c>
      <c r="D3880" s="76">
        <v>31.73488093099969</v>
      </c>
      <c r="E3880" s="76">
        <v>556.43193387664735</v>
      </c>
      <c r="F3880" s="76">
        <v>37.870760043862042</v>
      </c>
      <c r="G3880" s="77">
        <v>3</v>
      </c>
      <c r="H3880" s="80">
        <f t="shared" si="240"/>
        <v>37.870760043862042</v>
      </c>
      <c r="I3880" s="80">
        <f t="shared" si="241"/>
        <v>556.43193387664735</v>
      </c>
      <c r="K3880" s="80">
        <f t="shared" si="242"/>
        <v>556.43193387664735</v>
      </c>
      <c r="L3880" s="80">
        <f t="shared" si="243"/>
        <v>556.43193387664735</v>
      </c>
    </row>
    <row r="3881" spans="1:12" x14ac:dyDescent="0.8">
      <c r="A3881" s="74">
        <v>3880</v>
      </c>
      <c r="B3881" s="75">
        <v>611445.59340569796</v>
      </c>
      <c r="C3881" s="76">
        <v>24.785963485052228</v>
      </c>
      <c r="D3881" s="76">
        <v>24.640147657733007</v>
      </c>
      <c r="E3881" s="76">
        <v>713.0390716648767</v>
      </c>
      <c r="F3881" s="76">
        <v>44.419565597670285</v>
      </c>
      <c r="G3881" s="77">
        <v>2</v>
      </c>
      <c r="H3881" s="80">
        <f t="shared" si="240"/>
        <v>24.785963485052228</v>
      </c>
      <c r="I3881" s="80">
        <f t="shared" si="241"/>
        <v>1000</v>
      </c>
      <c r="K3881" s="80">
        <f t="shared" si="242"/>
        <v>0</v>
      </c>
      <c r="L3881" s="80" t="str">
        <f t="shared" si="243"/>
        <v/>
      </c>
    </row>
    <row r="3882" spans="1:12" x14ac:dyDescent="0.8">
      <c r="A3882" s="74">
        <v>3881</v>
      </c>
      <c r="B3882" s="75">
        <v>285726.39108448871</v>
      </c>
      <c r="C3882" s="76">
        <v>37.70630396481144</v>
      </c>
      <c r="D3882" s="76">
        <v>24.660069302863828</v>
      </c>
      <c r="E3882" s="76">
        <v>575.94600430042897</v>
      </c>
      <c r="F3882" s="76">
        <v>38.409280148680722</v>
      </c>
      <c r="G3882" s="77">
        <v>2</v>
      </c>
      <c r="H3882" s="80">
        <f t="shared" si="240"/>
        <v>37.70630396481144</v>
      </c>
      <c r="I3882" s="80">
        <f t="shared" si="241"/>
        <v>1000</v>
      </c>
      <c r="K3882" s="80">
        <f t="shared" si="242"/>
        <v>0</v>
      </c>
      <c r="L3882" s="80" t="str">
        <f t="shared" si="243"/>
        <v/>
      </c>
    </row>
    <row r="3883" spans="1:12" x14ac:dyDescent="0.8">
      <c r="A3883" s="74">
        <v>3882</v>
      </c>
      <c r="B3883" s="75">
        <v>309847.63806361984</v>
      </c>
      <c r="C3883" s="76">
        <v>32.67910714032044</v>
      </c>
      <c r="D3883" s="76">
        <v>23.773900438317384</v>
      </c>
      <c r="E3883" s="76">
        <v>413.4166935730542</v>
      </c>
      <c r="F3883" s="76">
        <v>50.130230719168409</v>
      </c>
      <c r="G3883" s="77">
        <v>2</v>
      </c>
      <c r="H3883" s="80">
        <f t="shared" si="240"/>
        <v>32.67910714032044</v>
      </c>
      <c r="I3883" s="80">
        <f t="shared" si="241"/>
        <v>1000</v>
      </c>
      <c r="K3883" s="80">
        <f t="shared" si="242"/>
        <v>0</v>
      </c>
      <c r="L3883" s="80" t="str">
        <f t="shared" si="243"/>
        <v/>
      </c>
    </row>
    <row r="3884" spans="1:12" x14ac:dyDescent="0.8">
      <c r="A3884" s="74">
        <v>3883</v>
      </c>
      <c r="B3884" s="75">
        <v>271728.24664132204</v>
      </c>
      <c r="C3884" s="76">
        <v>43.485244718302297</v>
      </c>
      <c r="D3884" s="76">
        <v>29.88789045856911</v>
      </c>
      <c r="E3884" s="76">
        <v>757.76930476257564</v>
      </c>
      <c r="F3884" s="76">
        <v>43.733064679898661</v>
      </c>
      <c r="G3884" s="77">
        <v>1</v>
      </c>
      <c r="H3884" s="80">
        <f t="shared" si="240"/>
        <v>29.88789045856911</v>
      </c>
      <c r="I3884" s="80">
        <f t="shared" si="241"/>
        <v>1000</v>
      </c>
      <c r="K3884" s="80">
        <f t="shared" si="242"/>
        <v>0</v>
      </c>
      <c r="L3884" s="80" t="str">
        <f t="shared" si="243"/>
        <v/>
      </c>
    </row>
    <row r="3885" spans="1:12" x14ac:dyDescent="0.8">
      <c r="A3885" s="74">
        <v>3884</v>
      </c>
      <c r="B3885" s="75">
        <v>502395.55366762378</v>
      </c>
      <c r="C3885" s="76">
        <v>29.886381067184061</v>
      </c>
      <c r="D3885" s="76">
        <v>27.182938346128111</v>
      </c>
      <c r="E3885" s="76">
        <v>589.76603884292228</v>
      </c>
      <c r="F3885" s="76">
        <v>46.334378682631566</v>
      </c>
      <c r="G3885" s="77">
        <v>1</v>
      </c>
      <c r="H3885" s="80">
        <f t="shared" si="240"/>
        <v>27.182938346128111</v>
      </c>
      <c r="I3885" s="80">
        <f t="shared" si="241"/>
        <v>1000</v>
      </c>
      <c r="K3885" s="80">
        <f t="shared" si="242"/>
        <v>0</v>
      </c>
      <c r="L3885" s="80" t="str">
        <f t="shared" si="243"/>
        <v/>
      </c>
    </row>
    <row r="3886" spans="1:12" x14ac:dyDescent="0.8">
      <c r="A3886" s="74">
        <v>3885</v>
      </c>
      <c r="B3886" s="75">
        <v>664467.11773413233</v>
      </c>
      <c r="C3886" s="76">
        <v>27.878616400800048</v>
      </c>
      <c r="D3886" s="76">
        <v>27.149903644132355</v>
      </c>
      <c r="E3886" s="76">
        <v>738.41002201081869</v>
      </c>
      <c r="F3886" s="76">
        <v>41.302509617803295</v>
      </c>
      <c r="G3886" s="77">
        <v>1</v>
      </c>
      <c r="H3886" s="80">
        <f t="shared" si="240"/>
        <v>27.149903644132355</v>
      </c>
      <c r="I3886" s="80">
        <f t="shared" si="241"/>
        <v>1000</v>
      </c>
      <c r="K3886" s="80">
        <f t="shared" si="242"/>
        <v>0</v>
      </c>
      <c r="L3886" s="80" t="str">
        <f t="shared" si="243"/>
        <v/>
      </c>
    </row>
    <row r="3887" spans="1:12" x14ac:dyDescent="0.8">
      <c r="A3887" s="74">
        <v>3886</v>
      </c>
      <c r="B3887" s="75">
        <v>607536.87098460458</v>
      </c>
      <c r="C3887" s="76">
        <v>46.031372880277928</v>
      </c>
      <c r="D3887" s="76">
        <v>25.697703296811255</v>
      </c>
      <c r="E3887" s="76">
        <v>465.13752688117802</v>
      </c>
      <c r="F3887" s="76">
        <v>44.99645711723241</v>
      </c>
      <c r="G3887" s="77">
        <v>1</v>
      </c>
      <c r="H3887" s="80">
        <f t="shared" si="240"/>
        <v>25.697703296811255</v>
      </c>
      <c r="I3887" s="80">
        <f t="shared" si="241"/>
        <v>1000</v>
      </c>
      <c r="K3887" s="80">
        <f t="shared" si="242"/>
        <v>0</v>
      </c>
      <c r="L3887" s="80" t="str">
        <f t="shared" si="243"/>
        <v/>
      </c>
    </row>
    <row r="3888" spans="1:12" x14ac:dyDescent="0.8">
      <c r="A3888" s="74">
        <v>3887</v>
      </c>
      <c r="B3888" s="75">
        <v>554276.76380890561</v>
      </c>
      <c r="C3888" s="76">
        <v>29.279735633554253</v>
      </c>
      <c r="D3888" s="76">
        <v>29.983379467215748</v>
      </c>
      <c r="E3888" s="76">
        <v>423.28285538717654</v>
      </c>
      <c r="F3888" s="76">
        <v>41.653314536879265</v>
      </c>
      <c r="G3888" s="77">
        <v>1</v>
      </c>
      <c r="H3888" s="80">
        <f t="shared" si="240"/>
        <v>29.983379467215748</v>
      </c>
      <c r="I3888" s="80">
        <f t="shared" si="241"/>
        <v>1000</v>
      </c>
      <c r="K3888" s="80">
        <f t="shared" si="242"/>
        <v>0</v>
      </c>
      <c r="L3888" s="80" t="str">
        <f t="shared" si="243"/>
        <v/>
      </c>
    </row>
    <row r="3889" spans="1:12" x14ac:dyDescent="0.8">
      <c r="A3889" s="74">
        <v>3888</v>
      </c>
      <c r="B3889" s="75">
        <v>239641.06317768106</v>
      </c>
      <c r="C3889" s="76">
        <v>37.145377840489154</v>
      </c>
      <c r="D3889" s="76">
        <v>22.776126953481807</v>
      </c>
      <c r="E3889" s="76">
        <v>463.49857243651934</v>
      </c>
      <c r="F3889" s="76">
        <v>42.430820288908492</v>
      </c>
      <c r="G3889" s="77">
        <v>2</v>
      </c>
      <c r="H3889" s="80">
        <f t="shared" si="240"/>
        <v>37.145377840489154</v>
      </c>
      <c r="I3889" s="80">
        <f t="shared" si="241"/>
        <v>1000</v>
      </c>
      <c r="K3889" s="80">
        <f t="shared" si="242"/>
        <v>0</v>
      </c>
      <c r="L3889" s="80" t="str">
        <f t="shared" si="243"/>
        <v/>
      </c>
    </row>
    <row r="3890" spans="1:12" x14ac:dyDescent="0.8">
      <c r="A3890" s="74">
        <v>3889</v>
      </c>
      <c r="B3890" s="75">
        <v>11010.499230590416</v>
      </c>
      <c r="C3890" s="76">
        <v>46.896328435501481</v>
      </c>
      <c r="D3890" s="76">
        <v>21.548515642499225</v>
      </c>
      <c r="E3890" s="76">
        <v>515.75668224678589</v>
      </c>
      <c r="F3890" s="76">
        <v>44.541464650159263</v>
      </c>
      <c r="G3890" s="77">
        <v>2</v>
      </c>
      <c r="H3890" s="80">
        <f t="shared" si="240"/>
        <v>46.896328435501481</v>
      </c>
      <c r="I3890" s="80">
        <f t="shared" si="241"/>
        <v>1000</v>
      </c>
      <c r="K3890" s="80">
        <f t="shared" si="242"/>
        <v>0</v>
      </c>
      <c r="L3890" s="80" t="str">
        <f t="shared" si="243"/>
        <v/>
      </c>
    </row>
    <row r="3891" spans="1:12" x14ac:dyDescent="0.8">
      <c r="A3891" s="74">
        <v>3890</v>
      </c>
      <c r="B3891" s="75">
        <v>377888.02568549151</v>
      </c>
      <c r="C3891" s="76">
        <v>34.272103216048798</v>
      </c>
      <c r="D3891" s="76">
        <v>26.030401487304786</v>
      </c>
      <c r="E3891" s="76">
        <v>634.07671822470047</v>
      </c>
      <c r="F3891" s="76">
        <v>52.712503715325646</v>
      </c>
      <c r="G3891" s="77">
        <v>2</v>
      </c>
      <c r="H3891" s="80">
        <f t="shared" si="240"/>
        <v>34.272103216048798</v>
      </c>
      <c r="I3891" s="80">
        <f t="shared" si="241"/>
        <v>1000</v>
      </c>
      <c r="K3891" s="80">
        <f t="shared" si="242"/>
        <v>0</v>
      </c>
      <c r="L3891" s="80" t="str">
        <f t="shared" si="243"/>
        <v/>
      </c>
    </row>
    <row r="3892" spans="1:12" x14ac:dyDescent="0.8">
      <c r="A3892" s="74">
        <v>3891</v>
      </c>
      <c r="B3892" s="75">
        <v>103318.67181028775</v>
      </c>
      <c r="C3892" s="76">
        <v>39.18026735735279</v>
      </c>
      <c r="D3892" s="76">
        <v>29.423547607373813</v>
      </c>
      <c r="E3892" s="76">
        <v>469.06930215153784</v>
      </c>
      <c r="F3892" s="76">
        <v>48.634555627244886</v>
      </c>
      <c r="G3892" s="77">
        <v>2</v>
      </c>
      <c r="H3892" s="80">
        <f t="shared" si="240"/>
        <v>39.18026735735279</v>
      </c>
      <c r="I3892" s="80">
        <f t="shared" si="241"/>
        <v>1000</v>
      </c>
      <c r="K3892" s="80">
        <f t="shared" si="242"/>
        <v>0</v>
      </c>
      <c r="L3892" s="80" t="str">
        <f t="shared" si="243"/>
        <v/>
      </c>
    </row>
    <row r="3893" spans="1:12" x14ac:dyDescent="0.8">
      <c r="A3893" s="74">
        <v>3892</v>
      </c>
      <c r="B3893" s="75">
        <v>-101803.70513298316</v>
      </c>
      <c r="C3893" s="76">
        <v>26.844668894723085</v>
      </c>
      <c r="D3893" s="76">
        <v>24.547014896601357</v>
      </c>
      <c r="E3893" s="76">
        <v>506.55726125956011</v>
      </c>
      <c r="F3893" s="76">
        <v>39.630597168444915</v>
      </c>
      <c r="G3893" s="77">
        <v>3</v>
      </c>
      <c r="H3893" s="80">
        <f t="shared" si="240"/>
        <v>39.630597168444915</v>
      </c>
      <c r="I3893" s="80">
        <f t="shared" si="241"/>
        <v>506.55726125956011</v>
      </c>
      <c r="K3893" s="80">
        <f t="shared" si="242"/>
        <v>506.55726125956011</v>
      </c>
      <c r="L3893" s="80">
        <f t="shared" si="243"/>
        <v>506.55726125956011</v>
      </c>
    </row>
    <row r="3894" spans="1:12" x14ac:dyDescent="0.8">
      <c r="A3894" s="74">
        <v>3893</v>
      </c>
      <c r="B3894" s="75">
        <v>648784.17390206712</v>
      </c>
      <c r="C3894" s="76">
        <v>35.97068276558884</v>
      </c>
      <c r="D3894" s="76">
        <v>22.163672759060024</v>
      </c>
      <c r="E3894" s="76">
        <v>542.81426489257638</v>
      </c>
      <c r="F3894" s="76">
        <v>39.980455796244613</v>
      </c>
      <c r="G3894" s="77">
        <v>1</v>
      </c>
      <c r="H3894" s="80">
        <f t="shared" si="240"/>
        <v>22.163672759060024</v>
      </c>
      <c r="I3894" s="80">
        <f t="shared" si="241"/>
        <v>1000</v>
      </c>
      <c r="K3894" s="80">
        <f t="shared" si="242"/>
        <v>0</v>
      </c>
      <c r="L3894" s="80" t="str">
        <f t="shared" si="243"/>
        <v/>
      </c>
    </row>
    <row r="3895" spans="1:12" x14ac:dyDescent="0.8">
      <c r="A3895" s="74">
        <v>3894</v>
      </c>
      <c r="B3895" s="75">
        <v>-101009.33660527761</v>
      </c>
      <c r="C3895" s="76">
        <v>28.200826199074928</v>
      </c>
      <c r="D3895" s="76">
        <v>26.726064821987968</v>
      </c>
      <c r="E3895" s="76">
        <v>587.43271156931576</v>
      </c>
      <c r="F3895" s="76">
        <v>41.096368402888046</v>
      </c>
      <c r="G3895" s="77">
        <v>3</v>
      </c>
      <c r="H3895" s="80">
        <f t="shared" si="240"/>
        <v>41.096368402888046</v>
      </c>
      <c r="I3895" s="80">
        <f t="shared" si="241"/>
        <v>587.43271156931576</v>
      </c>
      <c r="K3895" s="80">
        <f t="shared" si="242"/>
        <v>587.43271156931576</v>
      </c>
      <c r="L3895" s="80">
        <f t="shared" si="243"/>
        <v>587.43271156931576</v>
      </c>
    </row>
    <row r="3896" spans="1:12" x14ac:dyDescent="0.8">
      <c r="A3896" s="74">
        <v>3895</v>
      </c>
      <c r="B3896" s="75">
        <v>-133546.45328188641</v>
      </c>
      <c r="C3896" s="76">
        <v>39.282226434307546</v>
      </c>
      <c r="D3896" s="76">
        <v>24.266742122279773</v>
      </c>
      <c r="E3896" s="76">
        <v>606.4318550961583</v>
      </c>
      <c r="F3896" s="76">
        <v>42.919383045814122</v>
      </c>
      <c r="G3896" s="77">
        <v>3</v>
      </c>
      <c r="H3896" s="80">
        <f t="shared" si="240"/>
        <v>42.919383045814122</v>
      </c>
      <c r="I3896" s="80">
        <f t="shared" si="241"/>
        <v>606.4318550961583</v>
      </c>
      <c r="K3896" s="80">
        <f t="shared" si="242"/>
        <v>606.4318550961583</v>
      </c>
      <c r="L3896" s="80">
        <f t="shared" si="243"/>
        <v>606.4318550961583</v>
      </c>
    </row>
    <row r="3897" spans="1:12" x14ac:dyDescent="0.8">
      <c r="A3897" s="74">
        <v>3896</v>
      </c>
      <c r="B3897" s="75">
        <v>339252.10434386646</v>
      </c>
      <c r="C3897" s="76">
        <v>37.591582479359332</v>
      </c>
      <c r="D3897" s="76">
        <v>26.807868124858789</v>
      </c>
      <c r="E3897" s="76">
        <v>418.9255611502121</v>
      </c>
      <c r="F3897" s="76">
        <v>46.813738258525504</v>
      </c>
      <c r="G3897" s="77">
        <v>2</v>
      </c>
      <c r="H3897" s="80">
        <f t="shared" si="240"/>
        <v>37.591582479359332</v>
      </c>
      <c r="I3897" s="80">
        <f t="shared" si="241"/>
        <v>1000</v>
      </c>
      <c r="K3897" s="80">
        <f t="shared" si="242"/>
        <v>0</v>
      </c>
      <c r="L3897" s="80" t="str">
        <f t="shared" si="243"/>
        <v/>
      </c>
    </row>
    <row r="3898" spans="1:12" x14ac:dyDescent="0.8">
      <c r="A3898" s="74">
        <v>3897</v>
      </c>
      <c r="B3898" s="75">
        <v>256023.92216201196</v>
      </c>
      <c r="C3898" s="76">
        <v>37.010201355982787</v>
      </c>
      <c r="D3898" s="76">
        <v>25.819934159654366</v>
      </c>
      <c r="E3898" s="76">
        <v>579.51192060501558</v>
      </c>
      <c r="F3898" s="76">
        <v>35.922569243740256</v>
      </c>
      <c r="G3898" s="77">
        <v>2</v>
      </c>
      <c r="H3898" s="80">
        <f t="shared" si="240"/>
        <v>37.010201355982787</v>
      </c>
      <c r="I3898" s="80">
        <f t="shared" si="241"/>
        <v>1000</v>
      </c>
      <c r="K3898" s="80">
        <f t="shared" si="242"/>
        <v>0</v>
      </c>
      <c r="L3898" s="80" t="str">
        <f t="shared" si="243"/>
        <v/>
      </c>
    </row>
    <row r="3899" spans="1:12" x14ac:dyDescent="0.8">
      <c r="A3899" s="74">
        <v>3898</v>
      </c>
      <c r="B3899" s="75">
        <v>-155584.20344036235</v>
      </c>
      <c r="C3899" s="76">
        <v>25.504430503199668</v>
      </c>
      <c r="D3899" s="76">
        <v>28.020250578080791</v>
      </c>
      <c r="E3899" s="76">
        <v>499.41612376857432</v>
      </c>
      <c r="F3899" s="76">
        <v>41.909683915450913</v>
      </c>
      <c r="G3899" s="77">
        <v>3</v>
      </c>
      <c r="H3899" s="80">
        <f t="shared" si="240"/>
        <v>41.909683915450913</v>
      </c>
      <c r="I3899" s="80">
        <f t="shared" si="241"/>
        <v>499.41612376857432</v>
      </c>
      <c r="K3899" s="80">
        <f t="shared" si="242"/>
        <v>499.41612376857432</v>
      </c>
      <c r="L3899" s="80">
        <f t="shared" si="243"/>
        <v>499.41612376857432</v>
      </c>
    </row>
    <row r="3900" spans="1:12" x14ac:dyDescent="0.8">
      <c r="A3900" s="74">
        <v>3899</v>
      </c>
      <c r="B3900" s="75">
        <v>298282.80029915832</v>
      </c>
      <c r="C3900" s="76">
        <v>36.630085478854973</v>
      </c>
      <c r="D3900" s="76">
        <v>29.108877767074638</v>
      </c>
      <c r="E3900" s="76">
        <v>493.78909519937645</v>
      </c>
      <c r="F3900" s="76">
        <v>51.251472875677955</v>
      </c>
      <c r="G3900" s="77">
        <v>2</v>
      </c>
      <c r="H3900" s="80">
        <f t="shared" si="240"/>
        <v>36.630085478854973</v>
      </c>
      <c r="I3900" s="80">
        <f t="shared" si="241"/>
        <v>1000</v>
      </c>
      <c r="K3900" s="80">
        <f t="shared" si="242"/>
        <v>0</v>
      </c>
      <c r="L3900" s="80" t="str">
        <f t="shared" si="243"/>
        <v/>
      </c>
    </row>
    <row r="3901" spans="1:12" x14ac:dyDescent="0.8">
      <c r="A3901" s="74">
        <v>3900</v>
      </c>
      <c r="B3901" s="75">
        <v>42087.219053008826</v>
      </c>
      <c r="C3901" s="76">
        <v>40.694181664676087</v>
      </c>
      <c r="D3901" s="76">
        <v>28.259970610427331</v>
      </c>
      <c r="E3901" s="76">
        <v>429.09290902596359</v>
      </c>
      <c r="F3901" s="76">
        <v>49.973445939572386</v>
      </c>
      <c r="G3901" s="77">
        <v>2</v>
      </c>
      <c r="H3901" s="80">
        <f t="shared" si="240"/>
        <v>40.694181664676087</v>
      </c>
      <c r="I3901" s="80">
        <f t="shared" si="241"/>
        <v>1000</v>
      </c>
      <c r="K3901" s="80">
        <f t="shared" si="242"/>
        <v>0</v>
      </c>
      <c r="L3901" s="80" t="str">
        <f t="shared" si="243"/>
        <v/>
      </c>
    </row>
    <row r="3902" spans="1:12" x14ac:dyDescent="0.8">
      <c r="A3902" s="74">
        <v>3901</v>
      </c>
      <c r="B3902" s="75">
        <v>-148213.97058682423</v>
      </c>
      <c r="C3902" s="76">
        <v>31.083089977919521</v>
      </c>
      <c r="D3902" s="76">
        <v>29.951546628429348</v>
      </c>
      <c r="E3902" s="76">
        <v>493.97679991061347</v>
      </c>
      <c r="F3902" s="76">
        <v>39.993143367722993</v>
      </c>
      <c r="G3902" s="77">
        <v>3</v>
      </c>
      <c r="H3902" s="80">
        <f t="shared" si="240"/>
        <v>39.993143367722993</v>
      </c>
      <c r="I3902" s="80">
        <f t="shared" si="241"/>
        <v>493.97679991061347</v>
      </c>
      <c r="K3902" s="80">
        <f t="shared" si="242"/>
        <v>493.97679991061347</v>
      </c>
      <c r="L3902" s="80">
        <f t="shared" si="243"/>
        <v>493.97679991061347</v>
      </c>
    </row>
    <row r="3903" spans="1:12" x14ac:dyDescent="0.8">
      <c r="A3903" s="74">
        <v>3902</v>
      </c>
      <c r="B3903" s="75">
        <v>-182726.75242438214</v>
      </c>
      <c r="C3903" s="76">
        <v>33.17326830064124</v>
      </c>
      <c r="D3903" s="76">
        <v>27.925311685901416</v>
      </c>
      <c r="E3903" s="76">
        <v>536.05513890922816</v>
      </c>
      <c r="F3903" s="76">
        <v>42.065267205539399</v>
      </c>
      <c r="G3903" s="77">
        <v>3</v>
      </c>
      <c r="H3903" s="80">
        <f t="shared" si="240"/>
        <v>42.065267205539399</v>
      </c>
      <c r="I3903" s="80">
        <f t="shared" si="241"/>
        <v>536.05513890922816</v>
      </c>
      <c r="K3903" s="80">
        <f t="shared" si="242"/>
        <v>536.05513890922816</v>
      </c>
      <c r="L3903" s="80">
        <f t="shared" si="243"/>
        <v>536.05513890922816</v>
      </c>
    </row>
    <row r="3904" spans="1:12" x14ac:dyDescent="0.8">
      <c r="A3904" s="74">
        <v>3903</v>
      </c>
      <c r="B3904" s="75">
        <v>77208.657616648357</v>
      </c>
      <c r="C3904" s="76">
        <v>29.724656907543064</v>
      </c>
      <c r="D3904" s="76">
        <v>28.286682586184785</v>
      </c>
      <c r="E3904" s="76">
        <v>683.87765179181656</v>
      </c>
      <c r="F3904" s="76">
        <v>35.970128513278397</v>
      </c>
      <c r="G3904" s="77">
        <v>3</v>
      </c>
      <c r="H3904" s="80">
        <f t="shared" si="240"/>
        <v>35.970128513278397</v>
      </c>
      <c r="I3904" s="80">
        <f t="shared" si="241"/>
        <v>683.87765179181656</v>
      </c>
      <c r="K3904" s="80">
        <f t="shared" si="242"/>
        <v>683.87765179181656</v>
      </c>
      <c r="L3904" s="80">
        <f t="shared" si="243"/>
        <v>683.87765179181656</v>
      </c>
    </row>
    <row r="3905" spans="1:12" x14ac:dyDescent="0.8">
      <c r="A3905" s="74">
        <v>3904</v>
      </c>
      <c r="B3905" s="75">
        <v>646909.8414904743</v>
      </c>
      <c r="C3905" s="76">
        <v>24.638045571716283</v>
      </c>
      <c r="D3905" s="76">
        <v>24.46562577709685</v>
      </c>
      <c r="E3905" s="76">
        <v>575.28301514450095</v>
      </c>
      <c r="F3905" s="76">
        <v>40.720056199504924</v>
      </c>
      <c r="G3905" s="77">
        <v>2</v>
      </c>
      <c r="H3905" s="80">
        <f t="shared" si="240"/>
        <v>24.638045571716283</v>
      </c>
      <c r="I3905" s="80">
        <f t="shared" si="241"/>
        <v>1000</v>
      </c>
      <c r="K3905" s="80">
        <f t="shared" si="242"/>
        <v>0</v>
      </c>
      <c r="L3905" s="80" t="str">
        <f t="shared" si="243"/>
        <v/>
      </c>
    </row>
    <row r="3906" spans="1:12" x14ac:dyDescent="0.8">
      <c r="A3906" s="74">
        <v>3905</v>
      </c>
      <c r="B3906" s="75">
        <v>494689.94109083898</v>
      </c>
      <c r="C3906" s="76">
        <v>39.980519164535458</v>
      </c>
      <c r="D3906" s="76">
        <v>28.924172663757847</v>
      </c>
      <c r="E3906" s="76">
        <v>562.56064168796104</v>
      </c>
      <c r="F3906" s="76">
        <v>51.466616580079261</v>
      </c>
      <c r="G3906" s="77">
        <v>1</v>
      </c>
      <c r="H3906" s="80">
        <f t="shared" si="240"/>
        <v>28.924172663757847</v>
      </c>
      <c r="I3906" s="80">
        <f t="shared" si="241"/>
        <v>1000</v>
      </c>
      <c r="K3906" s="80">
        <f t="shared" si="242"/>
        <v>0</v>
      </c>
      <c r="L3906" s="80" t="str">
        <f t="shared" si="243"/>
        <v/>
      </c>
    </row>
    <row r="3907" spans="1:12" x14ac:dyDescent="0.8">
      <c r="A3907" s="74">
        <v>3906</v>
      </c>
      <c r="B3907" s="75">
        <v>69600.597762424033</v>
      </c>
      <c r="C3907" s="76">
        <v>39.610632694816857</v>
      </c>
      <c r="D3907" s="76">
        <v>28.645003433834642</v>
      </c>
      <c r="E3907" s="76">
        <v>712.09017261959855</v>
      </c>
      <c r="F3907" s="76">
        <v>45.09731866428109</v>
      </c>
      <c r="G3907" s="77">
        <v>2</v>
      </c>
      <c r="H3907" s="80">
        <f t="shared" ref="H3907:H3970" si="244">IF($G3907 = 1, $D3907, IF($G3907 = 2, $C3907, IF($G3907 = 3, $F3907)))</f>
        <v>39.610632694816857</v>
      </c>
      <c r="I3907" s="80">
        <f t="shared" ref="I3907:I3970" si="245">IF($G3907 = 1, 1000, IF($G3907 = 2, 1000, IF($G3907 = 3, $E3907)))</f>
        <v>1000</v>
      </c>
      <c r="K3907" s="80">
        <f t="shared" ref="K3907:K3970" si="246">IF($G3907 = 3, $E3907, 0)</f>
        <v>0</v>
      </c>
      <c r="L3907" s="80" t="str">
        <f t="shared" ref="L3907:L3970" si="247">IF($G3907 = 3, $E3907, "")</f>
        <v/>
      </c>
    </row>
    <row r="3908" spans="1:12" x14ac:dyDescent="0.8">
      <c r="A3908" s="74">
        <v>3907</v>
      </c>
      <c r="B3908" s="75">
        <v>27103.650162096135</v>
      </c>
      <c r="C3908" s="76">
        <v>43.307742472774187</v>
      </c>
      <c r="D3908" s="76">
        <v>34.144413908006115</v>
      </c>
      <c r="E3908" s="76">
        <v>704.81347018640963</v>
      </c>
      <c r="F3908" s="76">
        <v>43.633873427136635</v>
      </c>
      <c r="G3908" s="77">
        <v>2</v>
      </c>
      <c r="H3908" s="80">
        <f t="shared" si="244"/>
        <v>43.307742472774187</v>
      </c>
      <c r="I3908" s="80">
        <f t="shared" si="245"/>
        <v>1000</v>
      </c>
      <c r="K3908" s="80">
        <f t="shared" si="246"/>
        <v>0</v>
      </c>
      <c r="L3908" s="80" t="str">
        <f t="shared" si="247"/>
        <v/>
      </c>
    </row>
    <row r="3909" spans="1:12" x14ac:dyDescent="0.8">
      <c r="A3909" s="74">
        <v>3908</v>
      </c>
      <c r="B3909" s="75">
        <v>17820.658538520103</v>
      </c>
      <c r="C3909" s="76">
        <v>43.237809132942083</v>
      </c>
      <c r="D3909" s="76">
        <v>24.811843845318744</v>
      </c>
      <c r="E3909" s="76">
        <v>736.36748265070435</v>
      </c>
      <c r="F3909" s="76">
        <v>37.094626891844143</v>
      </c>
      <c r="G3909" s="77">
        <v>2</v>
      </c>
      <c r="H3909" s="80">
        <f t="shared" si="244"/>
        <v>43.237809132942083</v>
      </c>
      <c r="I3909" s="80">
        <f t="shared" si="245"/>
        <v>1000</v>
      </c>
      <c r="K3909" s="80">
        <f t="shared" si="246"/>
        <v>0</v>
      </c>
      <c r="L3909" s="80" t="str">
        <f t="shared" si="247"/>
        <v/>
      </c>
    </row>
    <row r="3910" spans="1:12" x14ac:dyDescent="0.8">
      <c r="A3910" s="74">
        <v>3909</v>
      </c>
      <c r="B3910" s="75">
        <v>-199340.89182518981</v>
      </c>
      <c r="C3910" s="76">
        <v>36.840642470432456</v>
      </c>
      <c r="D3910" s="76">
        <v>31.921585684521183</v>
      </c>
      <c r="E3910" s="76">
        <v>476.33165793330562</v>
      </c>
      <c r="F3910" s="76">
        <v>43.125630492433473</v>
      </c>
      <c r="G3910" s="77">
        <v>3</v>
      </c>
      <c r="H3910" s="80">
        <f t="shared" si="244"/>
        <v>43.125630492433473</v>
      </c>
      <c r="I3910" s="80">
        <f t="shared" si="245"/>
        <v>476.33165793330562</v>
      </c>
      <c r="K3910" s="80">
        <f t="shared" si="246"/>
        <v>476.33165793330562</v>
      </c>
      <c r="L3910" s="80">
        <f t="shared" si="247"/>
        <v>476.33165793330562</v>
      </c>
    </row>
    <row r="3911" spans="1:12" x14ac:dyDescent="0.8">
      <c r="A3911" s="74">
        <v>3910</v>
      </c>
      <c r="B3911" s="75">
        <v>29902.844414097257</v>
      </c>
      <c r="C3911" s="76">
        <v>29.410873002013453</v>
      </c>
      <c r="D3911" s="76">
        <v>27.677568698760759</v>
      </c>
      <c r="E3911" s="76">
        <v>641.23742824083354</v>
      </c>
      <c r="F3911" s="76">
        <v>36.758948599646544</v>
      </c>
      <c r="G3911" s="77">
        <v>3</v>
      </c>
      <c r="H3911" s="80">
        <f t="shared" si="244"/>
        <v>36.758948599646544</v>
      </c>
      <c r="I3911" s="80">
        <f t="shared" si="245"/>
        <v>641.23742824083354</v>
      </c>
      <c r="K3911" s="80">
        <f t="shared" si="246"/>
        <v>641.23742824083354</v>
      </c>
      <c r="L3911" s="80">
        <f t="shared" si="247"/>
        <v>641.23742824083354</v>
      </c>
    </row>
    <row r="3912" spans="1:12" x14ac:dyDescent="0.8">
      <c r="A3912" s="74">
        <v>3911</v>
      </c>
      <c r="B3912" s="75">
        <v>-133567.63697813381</v>
      </c>
      <c r="C3912" s="76">
        <v>38.479074117161005</v>
      </c>
      <c r="D3912" s="76">
        <v>29.177844642841578</v>
      </c>
      <c r="E3912" s="76">
        <v>511.07560643981685</v>
      </c>
      <c r="F3912" s="76">
        <v>40.999845275755433</v>
      </c>
      <c r="G3912" s="77">
        <v>3</v>
      </c>
      <c r="H3912" s="80">
        <f t="shared" si="244"/>
        <v>40.999845275755433</v>
      </c>
      <c r="I3912" s="80">
        <f t="shared" si="245"/>
        <v>511.07560643981685</v>
      </c>
      <c r="K3912" s="80">
        <f t="shared" si="246"/>
        <v>511.07560643981685</v>
      </c>
      <c r="L3912" s="80">
        <f t="shared" si="247"/>
        <v>511.07560643981685</v>
      </c>
    </row>
    <row r="3913" spans="1:12" x14ac:dyDescent="0.8">
      <c r="A3913" s="74">
        <v>3912</v>
      </c>
      <c r="B3913" s="75">
        <v>-251507.37795162573</v>
      </c>
      <c r="C3913" s="76">
        <v>33.287824887755797</v>
      </c>
      <c r="D3913" s="76">
        <v>32.609653168103776</v>
      </c>
      <c r="E3913" s="76">
        <v>480.20405301793437</v>
      </c>
      <c r="F3913" s="76">
        <v>47.628020899272613</v>
      </c>
      <c r="G3913" s="77">
        <v>3</v>
      </c>
      <c r="H3913" s="80">
        <f t="shared" si="244"/>
        <v>47.628020899272613</v>
      </c>
      <c r="I3913" s="80">
        <f t="shared" si="245"/>
        <v>480.20405301793437</v>
      </c>
      <c r="K3913" s="80">
        <f t="shared" si="246"/>
        <v>480.20405301793437</v>
      </c>
      <c r="L3913" s="80">
        <f t="shared" si="247"/>
        <v>480.20405301793437</v>
      </c>
    </row>
    <row r="3914" spans="1:12" x14ac:dyDescent="0.8">
      <c r="A3914" s="74">
        <v>3913</v>
      </c>
      <c r="B3914" s="75">
        <v>82970.881366391201</v>
      </c>
      <c r="C3914" s="76">
        <v>42.416507531269339</v>
      </c>
      <c r="D3914" s="76">
        <v>28.947195201814612</v>
      </c>
      <c r="E3914" s="76">
        <v>637.47123816562885</v>
      </c>
      <c r="F3914" s="76">
        <v>33.270794870537728</v>
      </c>
      <c r="G3914" s="77">
        <v>2</v>
      </c>
      <c r="H3914" s="80">
        <f t="shared" si="244"/>
        <v>42.416507531269339</v>
      </c>
      <c r="I3914" s="80">
        <f t="shared" si="245"/>
        <v>1000</v>
      </c>
      <c r="K3914" s="80">
        <f t="shared" si="246"/>
        <v>0</v>
      </c>
      <c r="L3914" s="80" t="str">
        <f t="shared" si="247"/>
        <v/>
      </c>
    </row>
    <row r="3915" spans="1:12" x14ac:dyDescent="0.8">
      <c r="A3915" s="74">
        <v>3914</v>
      </c>
      <c r="B3915" s="75">
        <v>503133.4141737707</v>
      </c>
      <c r="C3915" s="76">
        <v>29.789261398747101</v>
      </c>
      <c r="D3915" s="76">
        <v>25.681812436894326</v>
      </c>
      <c r="E3915" s="76">
        <v>515.18517596646518</v>
      </c>
      <c r="F3915" s="76">
        <v>43.969657648701642</v>
      </c>
      <c r="G3915" s="77">
        <v>1</v>
      </c>
      <c r="H3915" s="80">
        <f t="shared" si="244"/>
        <v>25.681812436894326</v>
      </c>
      <c r="I3915" s="80">
        <f t="shared" si="245"/>
        <v>1000</v>
      </c>
      <c r="K3915" s="80">
        <f t="shared" si="246"/>
        <v>0</v>
      </c>
      <c r="L3915" s="80" t="str">
        <f t="shared" si="247"/>
        <v/>
      </c>
    </row>
    <row r="3916" spans="1:12" x14ac:dyDescent="0.8">
      <c r="A3916" s="74">
        <v>3915</v>
      </c>
      <c r="B3916" s="75">
        <v>493663.51728457795</v>
      </c>
      <c r="C3916" s="76">
        <v>30.905599738475999</v>
      </c>
      <c r="D3916" s="76">
        <v>22.910706260210759</v>
      </c>
      <c r="E3916" s="76">
        <v>494.14368227010624</v>
      </c>
      <c r="F3916" s="76">
        <v>41.308228376754002</v>
      </c>
      <c r="G3916" s="77">
        <v>1</v>
      </c>
      <c r="H3916" s="80">
        <f t="shared" si="244"/>
        <v>22.910706260210759</v>
      </c>
      <c r="I3916" s="80">
        <f t="shared" si="245"/>
        <v>1000</v>
      </c>
      <c r="K3916" s="80">
        <f t="shared" si="246"/>
        <v>0</v>
      </c>
      <c r="L3916" s="80" t="str">
        <f t="shared" si="247"/>
        <v/>
      </c>
    </row>
    <row r="3917" spans="1:12" x14ac:dyDescent="0.8">
      <c r="A3917" s="74">
        <v>3916</v>
      </c>
      <c r="B3917" s="75">
        <v>443248.14768005512</v>
      </c>
      <c r="C3917" s="76">
        <v>37.043934004127969</v>
      </c>
      <c r="D3917" s="76">
        <v>27.775709555364045</v>
      </c>
      <c r="E3917" s="76">
        <v>477.01111403977734</v>
      </c>
      <c r="F3917" s="76">
        <v>52.637181359596596</v>
      </c>
      <c r="G3917" s="77">
        <v>1</v>
      </c>
      <c r="H3917" s="80">
        <f t="shared" si="244"/>
        <v>27.775709555364045</v>
      </c>
      <c r="I3917" s="80">
        <f t="shared" si="245"/>
        <v>1000</v>
      </c>
      <c r="K3917" s="80">
        <f t="shared" si="246"/>
        <v>0</v>
      </c>
      <c r="L3917" s="80" t="str">
        <f t="shared" si="247"/>
        <v/>
      </c>
    </row>
    <row r="3918" spans="1:12" x14ac:dyDescent="0.8">
      <c r="A3918" s="74">
        <v>3917</v>
      </c>
      <c r="B3918" s="75">
        <v>338295.25835738052</v>
      </c>
      <c r="C3918" s="76">
        <v>32.866984329939775</v>
      </c>
      <c r="D3918" s="76">
        <v>25.422925640704314</v>
      </c>
      <c r="E3918" s="76">
        <v>528.27720487551869</v>
      </c>
      <c r="F3918" s="76">
        <v>47.005230938189861</v>
      </c>
      <c r="G3918" s="77">
        <v>2</v>
      </c>
      <c r="H3918" s="80">
        <f t="shared" si="244"/>
        <v>32.866984329939775</v>
      </c>
      <c r="I3918" s="80">
        <f t="shared" si="245"/>
        <v>1000</v>
      </c>
      <c r="K3918" s="80">
        <f t="shared" si="246"/>
        <v>0</v>
      </c>
      <c r="L3918" s="80" t="str">
        <f t="shared" si="247"/>
        <v/>
      </c>
    </row>
    <row r="3919" spans="1:12" x14ac:dyDescent="0.8">
      <c r="A3919" s="74">
        <v>3918</v>
      </c>
      <c r="B3919" s="75">
        <v>333644.59967419389</v>
      </c>
      <c r="C3919" s="76">
        <v>28.263134185518883</v>
      </c>
      <c r="D3919" s="76">
        <v>30.564868369149472</v>
      </c>
      <c r="E3919" s="76">
        <v>567.28475575700008</v>
      </c>
      <c r="F3919" s="76">
        <v>47.835126291921398</v>
      </c>
      <c r="G3919" s="77">
        <v>1</v>
      </c>
      <c r="H3919" s="80">
        <f t="shared" si="244"/>
        <v>30.564868369149472</v>
      </c>
      <c r="I3919" s="80">
        <f t="shared" si="245"/>
        <v>1000</v>
      </c>
      <c r="K3919" s="80">
        <f t="shared" si="246"/>
        <v>0</v>
      </c>
      <c r="L3919" s="80" t="str">
        <f t="shared" si="247"/>
        <v/>
      </c>
    </row>
    <row r="3920" spans="1:12" x14ac:dyDescent="0.8">
      <c r="A3920" s="74">
        <v>3919</v>
      </c>
      <c r="B3920" s="75">
        <v>291339.39005389204</v>
      </c>
      <c r="C3920" s="76">
        <v>37.274644508414212</v>
      </c>
      <c r="D3920" s="76">
        <v>31.736195213368376</v>
      </c>
      <c r="E3920" s="76">
        <v>606.7589722745106</v>
      </c>
      <c r="F3920" s="76">
        <v>39.065587614083334</v>
      </c>
      <c r="G3920" s="77">
        <v>2</v>
      </c>
      <c r="H3920" s="80">
        <f t="shared" si="244"/>
        <v>37.274644508414212</v>
      </c>
      <c r="I3920" s="80">
        <f t="shared" si="245"/>
        <v>1000</v>
      </c>
      <c r="K3920" s="80">
        <f t="shared" si="246"/>
        <v>0</v>
      </c>
      <c r="L3920" s="80" t="str">
        <f t="shared" si="247"/>
        <v/>
      </c>
    </row>
    <row r="3921" spans="1:12" x14ac:dyDescent="0.8">
      <c r="A3921" s="74">
        <v>3920</v>
      </c>
      <c r="B3921" s="75">
        <v>435725.06122653559</v>
      </c>
      <c r="C3921" s="76">
        <v>27.837336616073152</v>
      </c>
      <c r="D3921" s="76">
        <v>26.278240007300418</v>
      </c>
      <c r="E3921" s="76">
        <v>491.67356825096095</v>
      </c>
      <c r="F3921" s="76">
        <v>44.622475635612609</v>
      </c>
      <c r="G3921" s="77">
        <v>2</v>
      </c>
      <c r="H3921" s="80">
        <f t="shared" si="244"/>
        <v>27.837336616073152</v>
      </c>
      <c r="I3921" s="80">
        <f t="shared" si="245"/>
        <v>1000</v>
      </c>
      <c r="K3921" s="80">
        <f t="shared" si="246"/>
        <v>0</v>
      </c>
      <c r="L3921" s="80" t="str">
        <f t="shared" si="247"/>
        <v/>
      </c>
    </row>
    <row r="3922" spans="1:12" x14ac:dyDescent="0.8">
      <c r="A3922" s="74">
        <v>3921</v>
      </c>
      <c r="B3922" s="75">
        <v>304898.75781153771</v>
      </c>
      <c r="C3922" s="76">
        <v>36.414546458351559</v>
      </c>
      <c r="D3922" s="76">
        <v>29.77214731974523</v>
      </c>
      <c r="E3922" s="76">
        <v>670.85538358439931</v>
      </c>
      <c r="F3922" s="76">
        <v>38.324255366143859</v>
      </c>
      <c r="G3922" s="77">
        <v>2</v>
      </c>
      <c r="H3922" s="80">
        <f t="shared" si="244"/>
        <v>36.414546458351559</v>
      </c>
      <c r="I3922" s="80">
        <f t="shared" si="245"/>
        <v>1000</v>
      </c>
      <c r="K3922" s="80">
        <f t="shared" si="246"/>
        <v>0</v>
      </c>
      <c r="L3922" s="80" t="str">
        <f t="shared" si="247"/>
        <v/>
      </c>
    </row>
    <row r="3923" spans="1:12" x14ac:dyDescent="0.8">
      <c r="A3923" s="74">
        <v>3922</v>
      </c>
      <c r="B3923" s="75">
        <v>602062.57076490275</v>
      </c>
      <c r="C3923" s="76">
        <v>24.357957329256866</v>
      </c>
      <c r="D3923" s="76">
        <v>22.815729976104535</v>
      </c>
      <c r="E3923" s="76">
        <v>541.06328250991339</v>
      </c>
      <c r="F3923" s="76">
        <v>49.244091653434687</v>
      </c>
      <c r="G3923" s="77">
        <v>2</v>
      </c>
      <c r="H3923" s="80">
        <f t="shared" si="244"/>
        <v>24.357957329256866</v>
      </c>
      <c r="I3923" s="80">
        <f t="shared" si="245"/>
        <v>1000</v>
      </c>
      <c r="K3923" s="80">
        <f t="shared" si="246"/>
        <v>0</v>
      </c>
      <c r="L3923" s="80" t="str">
        <f t="shared" si="247"/>
        <v/>
      </c>
    </row>
    <row r="3924" spans="1:12" x14ac:dyDescent="0.8">
      <c r="A3924" s="74">
        <v>3923</v>
      </c>
      <c r="B3924" s="75">
        <v>265633.36923303059</v>
      </c>
      <c r="C3924" s="76">
        <v>38.27177666212306</v>
      </c>
      <c r="D3924" s="76">
        <v>25.239822862792721</v>
      </c>
      <c r="E3924" s="76">
        <v>627.24643862862263</v>
      </c>
      <c r="F3924" s="76">
        <v>35.06919804010451</v>
      </c>
      <c r="G3924" s="77">
        <v>2</v>
      </c>
      <c r="H3924" s="80">
        <f t="shared" si="244"/>
        <v>38.27177666212306</v>
      </c>
      <c r="I3924" s="80">
        <f t="shared" si="245"/>
        <v>1000</v>
      </c>
      <c r="K3924" s="80">
        <f t="shared" si="246"/>
        <v>0</v>
      </c>
      <c r="L3924" s="80" t="str">
        <f t="shared" si="247"/>
        <v/>
      </c>
    </row>
    <row r="3925" spans="1:12" x14ac:dyDescent="0.8">
      <c r="A3925" s="74">
        <v>3924</v>
      </c>
      <c r="B3925" s="75">
        <v>-99210.59307907871</v>
      </c>
      <c r="C3925" s="76">
        <v>36.761928917253748</v>
      </c>
      <c r="D3925" s="76">
        <v>31.857252027773125</v>
      </c>
      <c r="E3925" s="76">
        <v>459.10230684147746</v>
      </c>
      <c r="F3925" s="76">
        <v>40.850211024697067</v>
      </c>
      <c r="G3925" s="77">
        <v>3</v>
      </c>
      <c r="H3925" s="80">
        <f t="shared" si="244"/>
        <v>40.850211024697067</v>
      </c>
      <c r="I3925" s="80">
        <f t="shared" si="245"/>
        <v>459.10230684147746</v>
      </c>
      <c r="K3925" s="80">
        <f t="shared" si="246"/>
        <v>459.10230684147746</v>
      </c>
      <c r="L3925" s="80">
        <f t="shared" si="247"/>
        <v>459.10230684147746</v>
      </c>
    </row>
    <row r="3926" spans="1:12" x14ac:dyDescent="0.8">
      <c r="A3926" s="74">
        <v>3925</v>
      </c>
      <c r="B3926" s="75">
        <v>146836.4476929435</v>
      </c>
      <c r="C3926" s="76">
        <v>38.750785965507532</v>
      </c>
      <c r="D3926" s="76">
        <v>23.478301604567882</v>
      </c>
      <c r="E3926" s="76">
        <v>553.39489470616979</v>
      </c>
      <c r="F3926" s="76">
        <v>45.409796414316986</v>
      </c>
      <c r="G3926" s="77">
        <v>2</v>
      </c>
      <c r="H3926" s="80">
        <f t="shared" si="244"/>
        <v>38.750785965507532</v>
      </c>
      <c r="I3926" s="80">
        <f t="shared" si="245"/>
        <v>1000</v>
      </c>
      <c r="K3926" s="80">
        <f t="shared" si="246"/>
        <v>0</v>
      </c>
      <c r="L3926" s="80" t="str">
        <f t="shared" si="247"/>
        <v/>
      </c>
    </row>
    <row r="3927" spans="1:12" x14ac:dyDescent="0.8">
      <c r="A3927" s="74">
        <v>3926</v>
      </c>
      <c r="B3927" s="75">
        <v>342411.40093196742</v>
      </c>
      <c r="C3927" s="76">
        <v>41.77189011939992</v>
      </c>
      <c r="D3927" s="76">
        <v>32.703811429652937</v>
      </c>
      <c r="E3927" s="76">
        <v>604.2760512701534</v>
      </c>
      <c r="F3927" s="76">
        <v>42.282782869787013</v>
      </c>
      <c r="G3927" s="77">
        <v>1</v>
      </c>
      <c r="H3927" s="80">
        <f t="shared" si="244"/>
        <v>32.703811429652937</v>
      </c>
      <c r="I3927" s="80">
        <f t="shared" si="245"/>
        <v>1000</v>
      </c>
      <c r="K3927" s="80">
        <f t="shared" si="246"/>
        <v>0</v>
      </c>
      <c r="L3927" s="80" t="str">
        <f t="shared" si="247"/>
        <v/>
      </c>
    </row>
    <row r="3928" spans="1:12" x14ac:dyDescent="0.8">
      <c r="A3928" s="74">
        <v>3927</v>
      </c>
      <c r="B3928" s="75">
        <v>497878.38089700299</v>
      </c>
      <c r="C3928" s="76">
        <v>30.98597902587651</v>
      </c>
      <c r="D3928" s="76">
        <v>31.585889175592811</v>
      </c>
      <c r="E3928" s="76">
        <v>575.45224063548949</v>
      </c>
      <c r="F3928" s="76">
        <v>44.775218502335285</v>
      </c>
      <c r="G3928" s="77">
        <v>2</v>
      </c>
      <c r="H3928" s="80">
        <f t="shared" si="244"/>
        <v>30.98597902587651</v>
      </c>
      <c r="I3928" s="80">
        <f t="shared" si="245"/>
        <v>1000</v>
      </c>
      <c r="K3928" s="80">
        <f t="shared" si="246"/>
        <v>0</v>
      </c>
      <c r="L3928" s="80" t="str">
        <f t="shared" si="247"/>
        <v/>
      </c>
    </row>
    <row r="3929" spans="1:12" x14ac:dyDescent="0.8">
      <c r="A3929" s="74">
        <v>3928</v>
      </c>
      <c r="B3929" s="75">
        <v>-153560.74746603798</v>
      </c>
      <c r="C3929" s="76">
        <v>29.778039319972109</v>
      </c>
      <c r="D3929" s="76">
        <v>24.497233699127946</v>
      </c>
      <c r="E3929" s="76">
        <v>584.35071397961951</v>
      </c>
      <c r="F3929" s="76">
        <v>44.368892826393044</v>
      </c>
      <c r="G3929" s="77">
        <v>3</v>
      </c>
      <c r="H3929" s="80">
        <f t="shared" si="244"/>
        <v>44.368892826393044</v>
      </c>
      <c r="I3929" s="80">
        <f t="shared" si="245"/>
        <v>584.35071397961951</v>
      </c>
      <c r="K3929" s="80">
        <f t="shared" si="246"/>
        <v>584.35071397961951</v>
      </c>
      <c r="L3929" s="80">
        <f t="shared" si="247"/>
        <v>584.35071397961951</v>
      </c>
    </row>
    <row r="3930" spans="1:12" x14ac:dyDescent="0.8">
      <c r="A3930" s="74">
        <v>3929</v>
      </c>
      <c r="B3930" s="75">
        <v>327945.98239786318</v>
      </c>
      <c r="C3930" s="76">
        <v>33.191741959146029</v>
      </c>
      <c r="D3930" s="76">
        <v>30.292373521134376</v>
      </c>
      <c r="E3930" s="76">
        <v>636.54480970915836</v>
      </c>
      <c r="F3930" s="76">
        <v>31.799216721183477</v>
      </c>
      <c r="G3930" s="77">
        <v>2</v>
      </c>
      <c r="H3930" s="80">
        <f t="shared" si="244"/>
        <v>33.191741959146029</v>
      </c>
      <c r="I3930" s="80">
        <f t="shared" si="245"/>
        <v>1000</v>
      </c>
      <c r="K3930" s="80">
        <f t="shared" si="246"/>
        <v>0</v>
      </c>
      <c r="L3930" s="80" t="str">
        <f t="shared" si="247"/>
        <v/>
      </c>
    </row>
    <row r="3931" spans="1:12" x14ac:dyDescent="0.8">
      <c r="A3931" s="74">
        <v>3930</v>
      </c>
      <c r="B3931" s="75">
        <v>612687.79786051251</v>
      </c>
      <c r="C3931" s="76">
        <v>34.647316891352745</v>
      </c>
      <c r="D3931" s="76">
        <v>28.651109517868321</v>
      </c>
      <c r="E3931" s="76">
        <v>722.77762549932322</v>
      </c>
      <c r="F3931" s="76">
        <v>50.349910430940881</v>
      </c>
      <c r="G3931" s="77">
        <v>1</v>
      </c>
      <c r="H3931" s="80">
        <f t="shared" si="244"/>
        <v>28.651109517868321</v>
      </c>
      <c r="I3931" s="80">
        <f t="shared" si="245"/>
        <v>1000</v>
      </c>
      <c r="K3931" s="80">
        <f t="shared" si="246"/>
        <v>0</v>
      </c>
      <c r="L3931" s="80" t="str">
        <f t="shared" si="247"/>
        <v/>
      </c>
    </row>
    <row r="3932" spans="1:12" x14ac:dyDescent="0.8">
      <c r="A3932" s="74">
        <v>3931</v>
      </c>
      <c r="B3932" s="75">
        <v>-260062.06114070304</v>
      </c>
      <c r="C3932" s="76">
        <v>30.822081168367951</v>
      </c>
      <c r="D3932" s="76">
        <v>29.086445459567173</v>
      </c>
      <c r="E3932" s="76">
        <v>681.95948018055674</v>
      </c>
      <c r="F3932" s="76">
        <v>50.461423626605793</v>
      </c>
      <c r="G3932" s="77">
        <v>3</v>
      </c>
      <c r="H3932" s="80">
        <f t="shared" si="244"/>
        <v>50.461423626605793</v>
      </c>
      <c r="I3932" s="80">
        <f t="shared" si="245"/>
        <v>681.95948018055674</v>
      </c>
      <c r="K3932" s="80">
        <f t="shared" si="246"/>
        <v>681.95948018055674</v>
      </c>
      <c r="L3932" s="80">
        <f t="shared" si="247"/>
        <v>681.95948018055674</v>
      </c>
    </row>
    <row r="3933" spans="1:12" x14ac:dyDescent="0.8">
      <c r="A3933" s="74">
        <v>3932</v>
      </c>
      <c r="B3933" s="75">
        <v>436588.21734118881</v>
      </c>
      <c r="C3933" s="76">
        <v>27.620431203095002</v>
      </c>
      <c r="D3933" s="76">
        <v>25.559297151321893</v>
      </c>
      <c r="E3933" s="76">
        <v>514.13825789700422</v>
      </c>
      <c r="F3933" s="76">
        <v>35.800443426028728</v>
      </c>
      <c r="G3933" s="77">
        <v>1</v>
      </c>
      <c r="H3933" s="80">
        <f t="shared" si="244"/>
        <v>25.559297151321893</v>
      </c>
      <c r="I3933" s="80">
        <f t="shared" si="245"/>
        <v>1000</v>
      </c>
      <c r="K3933" s="80">
        <f t="shared" si="246"/>
        <v>0</v>
      </c>
      <c r="L3933" s="80" t="str">
        <f t="shared" si="247"/>
        <v/>
      </c>
    </row>
    <row r="3934" spans="1:12" x14ac:dyDescent="0.8">
      <c r="A3934" s="74">
        <v>3933</v>
      </c>
      <c r="B3934" s="75">
        <v>-125335.01328759664</v>
      </c>
      <c r="C3934" s="76">
        <v>36.099605486405835</v>
      </c>
      <c r="D3934" s="76">
        <v>29.223484896469479</v>
      </c>
      <c r="E3934" s="76">
        <v>556.53881238430245</v>
      </c>
      <c r="F3934" s="76">
        <v>39.173228672287067</v>
      </c>
      <c r="G3934" s="77">
        <v>3</v>
      </c>
      <c r="H3934" s="80">
        <f t="shared" si="244"/>
        <v>39.173228672287067</v>
      </c>
      <c r="I3934" s="80">
        <f t="shared" si="245"/>
        <v>556.53881238430245</v>
      </c>
      <c r="K3934" s="80">
        <f t="shared" si="246"/>
        <v>556.53881238430245</v>
      </c>
      <c r="L3934" s="80">
        <f t="shared" si="247"/>
        <v>556.53881238430245</v>
      </c>
    </row>
    <row r="3935" spans="1:12" x14ac:dyDescent="0.8">
      <c r="A3935" s="74">
        <v>3934</v>
      </c>
      <c r="B3935" s="75">
        <v>213592.46893615881</v>
      </c>
      <c r="C3935" s="76">
        <v>39.188085805854293</v>
      </c>
      <c r="D3935" s="76">
        <v>30.163685974717602</v>
      </c>
      <c r="E3935" s="76">
        <v>543.91341947651267</v>
      </c>
      <c r="F3935" s="76">
        <v>44.365990494737268</v>
      </c>
      <c r="G3935" s="77">
        <v>2</v>
      </c>
      <c r="H3935" s="80">
        <f t="shared" si="244"/>
        <v>39.188085805854293</v>
      </c>
      <c r="I3935" s="80">
        <f t="shared" si="245"/>
        <v>1000</v>
      </c>
      <c r="K3935" s="80">
        <f t="shared" si="246"/>
        <v>0</v>
      </c>
      <c r="L3935" s="80" t="str">
        <f t="shared" si="247"/>
        <v/>
      </c>
    </row>
    <row r="3936" spans="1:12" x14ac:dyDescent="0.8">
      <c r="A3936" s="74">
        <v>3935</v>
      </c>
      <c r="B3936" s="75">
        <v>323514.31067162054</v>
      </c>
      <c r="C3936" s="76">
        <v>32.040076077020068</v>
      </c>
      <c r="D3936" s="76">
        <v>28.021788146409342</v>
      </c>
      <c r="E3936" s="76">
        <v>447.90801475763828</v>
      </c>
      <c r="F3936" s="76">
        <v>38.266198338427152</v>
      </c>
      <c r="G3936" s="77">
        <v>2</v>
      </c>
      <c r="H3936" s="80">
        <f t="shared" si="244"/>
        <v>32.040076077020068</v>
      </c>
      <c r="I3936" s="80">
        <f t="shared" si="245"/>
        <v>1000</v>
      </c>
      <c r="K3936" s="80">
        <f t="shared" si="246"/>
        <v>0</v>
      </c>
      <c r="L3936" s="80" t="str">
        <f t="shared" si="247"/>
        <v/>
      </c>
    </row>
    <row r="3937" spans="1:12" x14ac:dyDescent="0.8">
      <c r="A3937" s="74">
        <v>3936</v>
      </c>
      <c r="B3937" s="75">
        <v>-203413.90246357606</v>
      </c>
      <c r="C3937" s="76">
        <v>32.495241605800999</v>
      </c>
      <c r="D3937" s="76">
        <v>29.965199242553705</v>
      </c>
      <c r="E3937" s="76">
        <v>565.61504558509455</v>
      </c>
      <c r="F3937" s="76">
        <v>48.317037046515189</v>
      </c>
      <c r="G3937" s="77">
        <v>3</v>
      </c>
      <c r="H3937" s="80">
        <f t="shared" si="244"/>
        <v>48.317037046515189</v>
      </c>
      <c r="I3937" s="80">
        <f t="shared" si="245"/>
        <v>565.61504558509455</v>
      </c>
      <c r="K3937" s="80">
        <f t="shared" si="246"/>
        <v>565.61504558509455</v>
      </c>
      <c r="L3937" s="80">
        <f t="shared" si="247"/>
        <v>565.61504558509455</v>
      </c>
    </row>
    <row r="3938" spans="1:12" x14ac:dyDescent="0.8">
      <c r="A3938" s="74">
        <v>3937</v>
      </c>
      <c r="B3938" s="75">
        <v>472477.97953796107</v>
      </c>
      <c r="C3938" s="76">
        <v>31.647607971174644</v>
      </c>
      <c r="D3938" s="76">
        <v>28.707211609298785</v>
      </c>
      <c r="E3938" s="76">
        <v>748.35137276555758</v>
      </c>
      <c r="F3938" s="76">
        <v>42.284255834919833</v>
      </c>
      <c r="G3938" s="77">
        <v>2</v>
      </c>
      <c r="H3938" s="80">
        <f t="shared" si="244"/>
        <v>31.647607971174644</v>
      </c>
      <c r="I3938" s="80">
        <f t="shared" si="245"/>
        <v>1000</v>
      </c>
      <c r="K3938" s="80">
        <f t="shared" si="246"/>
        <v>0</v>
      </c>
      <c r="L3938" s="80" t="str">
        <f t="shared" si="247"/>
        <v/>
      </c>
    </row>
    <row r="3939" spans="1:12" x14ac:dyDescent="0.8">
      <c r="A3939" s="74">
        <v>3938</v>
      </c>
      <c r="B3939" s="75">
        <v>695396.58457348123</v>
      </c>
      <c r="C3939" s="76">
        <v>39.175177217880552</v>
      </c>
      <c r="D3939" s="76">
        <v>30.006624766850457</v>
      </c>
      <c r="E3939" s="76">
        <v>590.96039373984331</v>
      </c>
      <c r="F3939" s="76">
        <v>42.749568492319739</v>
      </c>
      <c r="G3939" s="77">
        <v>1</v>
      </c>
      <c r="H3939" s="80">
        <f t="shared" si="244"/>
        <v>30.006624766850457</v>
      </c>
      <c r="I3939" s="80">
        <f t="shared" si="245"/>
        <v>1000</v>
      </c>
      <c r="K3939" s="80">
        <f t="shared" si="246"/>
        <v>0</v>
      </c>
      <c r="L3939" s="80" t="str">
        <f t="shared" si="247"/>
        <v/>
      </c>
    </row>
    <row r="3940" spans="1:12" x14ac:dyDescent="0.8">
      <c r="A3940" s="74">
        <v>3939</v>
      </c>
      <c r="B3940" s="75">
        <v>-40989.860660074512</v>
      </c>
      <c r="C3940" s="76">
        <v>31.433134228211738</v>
      </c>
      <c r="D3940" s="76">
        <v>30.86144375562472</v>
      </c>
      <c r="E3940" s="76">
        <v>550.21561497238281</v>
      </c>
      <c r="F3940" s="76">
        <v>36.795596075016505</v>
      </c>
      <c r="G3940" s="77">
        <v>3</v>
      </c>
      <c r="H3940" s="80">
        <f t="shared" si="244"/>
        <v>36.795596075016505</v>
      </c>
      <c r="I3940" s="80">
        <f t="shared" si="245"/>
        <v>550.21561497238281</v>
      </c>
      <c r="K3940" s="80">
        <f t="shared" si="246"/>
        <v>550.21561497238281</v>
      </c>
      <c r="L3940" s="80">
        <f t="shared" si="247"/>
        <v>550.21561497238281</v>
      </c>
    </row>
    <row r="3941" spans="1:12" x14ac:dyDescent="0.8">
      <c r="A3941" s="74">
        <v>3940</v>
      </c>
      <c r="B3941" s="75">
        <v>46215.297906242078</v>
      </c>
      <c r="C3941" s="76">
        <v>42.011120019543483</v>
      </c>
      <c r="D3941" s="76">
        <v>25.983854949102763</v>
      </c>
      <c r="E3941" s="76">
        <v>422.6700490056038</v>
      </c>
      <c r="F3941" s="76">
        <v>39.723723028580331</v>
      </c>
      <c r="G3941" s="77">
        <v>2</v>
      </c>
      <c r="H3941" s="80">
        <f t="shared" si="244"/>
        <v>42.011120019543483</v>
      </c>
      <c r="I3941" s="80">
        <f t="shared" si="245"/>
        <v>1000</v>
      </c>
      <c r="K3941" s="80">
        <f t="shared" si="246"/>
        <v>0</v>
      </c>
      <c r="L3941" s="80" t="str">
        <f t="shared" si="247"/>
        <v/>
      </c>
    </row>
    <row r="3942" spans="1:12" x14ac:dyDescent="0.8">
      <c r="A3942" s="74">
        <v>3941</v>
      </c>
      <c r="B3942" s="75">
        <v>195177.33546487708</v>
      </c>
      <c r="C3942" s="76">
        <v>43.693279787308654</v>
      </c>
      <c r="D3942" s="76">
        <v>27.39615732605089</v>
      </c>
      <c r="E3942" s="76">
        <v>711.8078403689201</v>
      </c>
      <c r="F3942" s="76">
        <v>34.648188251403546</v>
      </c>
      <c r="G3942" s="77">
        <v>3</v>
      </c>
      <c r="H3942" s="80">
        <f t="shared" si="244"/>
        <v>34.648188251403546</v>
      </c>
      <c r="I3942" s="80">
        <f t="shared" si="245"/>
        <v>711.8078403689201</v>
      </c>
      <c r="K3942" s="80">
        <f t="shared" si="246"/>
        <v>711.8078403689201</v>
      </c>
      <c r="L3942" s="80">
        <f t="shared" si="247"/>
        <v>711.8078403689201</v>
      </c>
    </row>
    <row r="3943" spans="1:12" x14ac:dyDescent="0.8">
      <c r="A3943" s="74">
        <v>3942</v>
      </c>
      <c r="B3943" s="75">
        <v>327690.40747841215</v>
      </c>
      <c r="C3943" s="76">
        <v>36.120512738585326</v>
      </c>
      <c r="D3943" s="76">
        <v>28.08251544305158</v>
      </c>
      <c r="E3943" s="76">
        <v>607.86586660571493</v>
      </c>
      <c r="F3943" s="76">
        <v>46.087909001657543</v>
      </c>
      <c r="G3943" s="77">
        <v>2</v>
      </c>
      <c r="H3943" s="80">
        <f t="shared" si="244"/>
        <v>36.120512738585326</v>
      </c>
      <c r="I3943" s="80">
        <f t="shared" si="245"/>
        <v>1000</v>
      </c>
      <c r="K3943" s="80">
        <f t="shared" si="246"/>
        <v>0</v>
      </c>
      <c r="L3943" s="80" t="str">
        <f t="shared" si="247"/>
        <v/>
      </c>
    </row>
    <row r="3944" spans="1:12" x14ac:dyDescent="0.8">
      <c r="A3944" s="74">
        <v>3943</v>
      </c>
      <c r="B3944" s="75">
        <v>157839.83885358484</v>
      </c>
      <c r="C3944" s="76">
        <v>39.537114121289008</v>
      </c>
      <c r="D3944" s="76">
        <v>32.620629975971234</v>
      </c>
      <c r="E3944" s="76">
        <v>728.3666587577892</v>
      </c>
      <c r="F3944" s="76">
        <v>46.034125458685963</v>
      </c>
      <c r="G3944" s="77">
        <v>2</v>
      </c>
      <c r="H3944" s="80">
        <f t="shared" si="244"/>
        <v>39.537114121289008</v>
      </c>
      <c r="I3944" s="80">
        <f t="shared" si="245"/>
        <v>1000</v>
      </c>
      <c r="K3944" s="80">
        <f t="shared" si="246"/>
        <v>0</v>
      </c>
      <c r="L3944" s="80" t="str">
        <f t="shared" si="247"/>
        <v/>
      </c>
    </row>
    <row r="3945" spans="1:12" x14ac:dyDescent="0.8">
      <c r="A3945" s="74">
        <v>3944</v>
      </c>
      <c r="B3945" s="75">
        <v>270744.71851848857</v>
      </c>
      <c r="C3945" s="76">
        <v>31.339146083141522</v>
      </c>
      <c r="D3945" s="76">
        <v>28.128934837680148</v>
      </c>
      <c r="E3945" s="76">
        <v>667.88242812771341</v>
      </c>
      <c r="F3945" s="76">
        <v>36.653186885613067</v>
      </c>
      <c r="G3945" s="77">
        <v>2</v>
      </c>
      <c r="H3945" s="80">
        <f t="shared" si="244"/>
        <v>31.339146083141522</v>
      </c>
      <c r="I3945" s="80">
        <f t="shared" si="245"/>
        <v>1000</v>
      </c>
      <c r="K3945" s="80">
        <f t="shared" si="246"/>
        <v>0</v>
      </c>
      <c r="L3945" s="80" t="str">
        <f t="shared" si="247"/>
        <v/>
      </c>
    </row>
    <row r="3946" spans="1:12" x14ac:dyDescent="0.8">
      <c r="A3946" s="74">
        <v>3945</v>
      </c>
      <c r="B3946" s="75">
        <v>174243.47192052449</v>
      </c>
      <c r="C3946" s="76">
        <v>35.133472409431477</v>
      </c>
      <c r="D3946" s="76">
        <v>27.81444526061399</v>
      </c>
      <c r="E3946" s="76">
        <v>586.95453976084332</v>
      </c>
      <c r="F3946" s="76">
        <v>37.977859439178197</v>
      </c>
      <c r="G3946" s="77">
        <v>2</v>
      </c>
      <c r="H3946" s="80">
        <f t="shared" si="244"/>
        <v>35.133472409431477</v>
      </c>
      <c r="I3946" s="80">
        <f t="shared" si="245"/>
        <v>1000</v>
      </c>
      <c r="K3946" s="80">
        <f t="shared" si="246"/>
        <v>0</v>
      </c>
      <c r="L3946" s="80" t="str">
        <f t="shared" si="247"/>
        <v/>
      </c>
    </row>
    <row r="3947" spans="1:12" x14ac:dyDescent="0.8">
      <c r="A3947" s="74">
        <v>3946</v>
      </c>
      <c r="B3947" s="75">
        <v>-216014.8291999083</v>
      </c>
      <c r="C3947" s="76">
        <v>35.692989656136554</v>
      </c>
      <c r="D3947" s="76">
        <v>29.204696403006487</v>
      </c>
      <c r="E3947" s="76">
        <v>734.43126364041314</v>
      </c>
      <c r="F3947" s="76">
        <v>50.275404410476007</v>
      </c>
      <c r="G3947" s="77">
        <v>3</v>
      </c>
      <c r="H3947" s="80">
        <f t="shared" si="244"/>
        <v>50.275404410476007</v>
      </c>
      <c r="I3947" s="80">
        <f t="shared" si="245"/>
        <v>734.43126364041314</v>
      </c>
      <c r="K3947" s="80">
        <f t="shared" si="246"/>
        <v>734.43126364041314</v>
      </c>
      <c r="L3947" s="80">
        <f t="shared" si="247"/>
        <v>734.43126364041314</v>
      </c>
    </row>
    <row r="3948" spans="1:12" x14ac:dyDescent="0.8">
      <c r="A3948" s="74">
        <v>3947</v>
      </c>
      <c r="B3948" s="75">
        <v>-58351.04011679464</v>
      </c>
      <c r="C3948" s="76">
        <v>32.42616566138836</v>
      </c>
      <c r="D3948" s="76">
        <v>25.965846308480714</v>
      </c>
      <c r="E3948" s="76">
        <v>573.20058580436171</v>
      </c>
      <c r="F3948" s="76">
        <v>31.686406682015441</v>
      </c>
      <c r="G3948" s="77">
        <v>3</v>
      </c>
      <c r="H3948" s="80">
        <f t="shared" si="244"/>
        <v>31.686406682015441</v>
      </c>
      <c r="I3948" s="80">
        <f t="shared" si="245"/>
        <v>573.20058580436171</v>
      </c>
      <c r="K3948" s="80">
        <f t="shared" si="246"/>
        <v>573.20058580436171</v>
      </c>
      <c r="L3948" s="80">
        <f t="shared" si="247"/>
        <v>573.20058580436171</v>
      </c>
    </row>
    <row r="3949" spans="1:12" x14ac:dyDescent="0.8">
      <c r="A3949" s="74">
        <v>3948</v>
      </c>
      <c r="B3949" s="75">
        <v>86313.517352968222</v>
      </c>
      <c r="C3949" s="76">
        <v>37.467680980219853</v>
      </c>
      <c r="D3949" s="76">
        <v>34.298464158115635</v>
      </c>
      <c r="E3949" s="76">
        <v>510.31006375629158</v>
      </c>
      <c r="F3949" s="76">
        <v>48.33403008484445</v>
      </c>
      <c r="G3949" s="77">
        <v>2</v>
      </c>
      <c r="H3949" s="80">
        <f t="shared" si="244"/>
        <v>37.467680980219853</v>
      </c>
      <c r="I3949" s="80">
        <f t="shared" si="245"/>
        <v>1000</v>
      </c>
      <c r="K3949" s="80">
        <f t="shared" si="246"/>
        <v>0</v>
      </c>
      <c r="L3949" s="80" t="str">
        <f t="shared" si="247"/>
        <v/>
      </c>
    </row>
    <row r="3950" spans="1:12" x14ac:dyDescent="0.8">
      <c r="A3950" s="74">
        <v>3949</v>
      </c>
      <c r="B3950" s="75">
        <v>372549.86151764169</v>
      </c>
      <c r="C3950" s="76">
        <v>31.400549772687473</v>
      </c>
      <c r="D3950" s="76">
        <v>26.601393818949749</v>
      </c>
      <c r="E3950" s="76">
        <v>535.84803931546912</v>
      </c>
      <c r="F3950" s="76">
        <v>43.364546976589736</v>
      </c>
      <c r="G3950" s="77">
        <v>2</v>
      </c>
      <c r="H3950" s="80">
        <f t="shared" si="244"/>
        <v>31.400549772687473</v>
      </c>
      <c r="I3950" s="80">
        <f t="shared" si="245"/>
        <v>1000</v>
      </c>
      <c r="K3950" s="80">
        <f t="shared" si="246"/>
        <v>0</v>
      </c>
      <c r="L3950" s="80" t="str">
        <f t="shared" si="247"/>
        <v/>
      </c>
    </row>
    <row r="3951" spans="1:12" x14ac:dyDescent="0.8">
      <c r="A3951" s="74">
        <v>3950</v>
      </c>
      <c r="B3951" s="75">
        <v>270081.62273665192</v>
      </c>
      <c r="C3951" s="76">
        <v>35.201238224866586</v>
      </c>
      <c r="D3951" s="76">
        <v>29.459668597608285</v>
      </c>
      <c r="E3951" s="76">
        <v>651.57243024319735</v>
      </c>
      <c r="F3951" s="76">
        <v>38.950480122740061</v>
      </c>
      <c r="G3951" s="77">
        <v>2</v>
      </c>
      <c r="H3951" s="80">
        <f t="shared" si="244"/>
        <v>35.201238224866586</v>
      </c>
      <c r="I3951" s="80">
        <f t="shared" si="245"/>
        <v>1000</v>
      </c>
      <c r="K3951" s="80">
        <f t="shared" si="246"/>
        <v>0</v>
      </c>
      <c r="L3951" s="80" t="str">
        <f t="shared" si="247"/>
        <v/>
      </c>
    </row>
    <row r="3952" spans="1:12" x14ac:dyDescent="0.8">
      <c r="A3952" s="74">
        <v>3951</v>
      </c>
      <c r="B3952" s="75">
        <v>656863.7799569089</v>
      </c>
      <c r="C3952" s="76">
        <v>26.011469798449536</v>
      </c>
      <c r="D3952" s="76">
        <v>26.417188082422875</v>
      </c>
      <c r="E3952" s="76">
        <v>539.17939673373689</v>
      </c>
      <c r="F3952" s="76">
        <v>34.741439283765288</v>
      </c>
      <c r="G3952" s="77">
        <v>2</v>
      </c>
      <c r="H3952" s="80">
        <f t="shared" si="244"/>
        <v>26.011469798449536</v>
      </c>
      <c r="I3952" s="80">
        <f t="shared" si="245"/>
        <v>1000</v>
      </c>
      <c r="K3952" s="80">
        <f t="shared" si="246"/>
        <v>0</v>
      </c>
      <c r="L3952" s="80" t="str">
        <f t="shared" si="247"/>
        <v/>
      </c>
    </row>
    <row r="3953" spans="1:12" x14ac:dyDescent="0.8">
      <c r="A3953" s="74">
        <v>3952</v>
      </c>
      <c r="B3953" s="75">
        <v>62362.347215303686</v>
      </c>
      <c r="C3953" s="76">
        <v>40.48228395568254</v>
      </c>
      <c r="D3953" s="76">
        <v>25.375499827449055</v>
      </c>
      <c r="E3953" s="76">
        <v>541.9867749076484</v>
      </c>
      <c r="F3953" s="76">
        <v>38.666491460536953</v>
      </c>
      <c r="G3953" s="77">
        <v>2</v>
      </c>
      <c r="H3953" s="80">
        <f t="shared" si="244"/>
        <v>40.48228395568254</v>
      </c>
      <c r="I3953" s="80">
        <f t="shared" si="245"/>
        <v>1000</v>
      </c>
      <c r="K3953" s="80">
        <f t="shared" si="246"/>
        <v>0</v>
      </c>
      <c r="L3953" s="80" t="str">
        <f t="shared" si="247"/>
        <v/>
      </c>
    </row>
    <row r="3954" spans="1:12" x14ac:dyDescent="0.8">
      <c r="A3954" s="74">
        <v>3953</v>
      </c>
      <c r="B3954" s="75">
        <v>-44504.408576841</v>
      </c>
      <c r="C3954" s="76">
        <v>43.611232107675072</v>
      </c>
      <c r="D3954" s="76">
        <v>28.239146683709993</v>
      </c>
      <c r="E3954" s="76">
        <v>505.60201919845474</v>
      </c>
      <c r="F3954" s="76">
        <v>47.552250736405959</v>
      </c>
      <c r="G3954" s="77">
        <v>2</v>
      </c>
      <c r="H3954" s="80">
        <f t="shared" si="244"/>
        <v>43.611232107675072</v>
      </c>
      <c r="I3954" s="80">
        <f t="shared" si="245"/>
        <v>1000</v>
      </c>
      <c r="K3954" s="80">
        <f t="shared" si="246"/>
        <v>0</v>
      </c>
      <c r="L3954" s="80" t="str">
        <f t="shared" si="247"/>
        <v/>
      </c>
    </row>
    <row r="3955" spans="1:12" x14ac:dyDescent="0.8">
      <c r="A3955" s="74">
        <v>3954</v>
      </c>
      <c r="B3955" s="75">
        <v>336272.76376607665</v>
      </c>
      <c r="C3955" s="76">
        <v>33.669356579775901</v>
      </c>
      <c r="D3955" s="76">
        <v>26.9093411017626</v>
      </c>
      <c r="E3955" s="76">
        <v>453.38845825139634</v>
      </c>
      <c r="F3955" s="76">
        <v>45.097764018146634</v>
      </c>
      <c r="G3955" s="77">
        <v>2</v>
      </c>
      <c r="H3955" s="80">
        <f t="shared" si="244"/>
        <v>33.669356579775901</v>
      </c>
      <c r="I3955" s="80">
        <f t="shared" si="245"/>
        <v>1000</v>
      </c>
      <c r="K3955" s="80">
        <f t="shared" si="246"/>
        <v>0</v>
      </c>
      <c r="L3955" s="80" t="str">
        <f t="shared" si="247"/>
        <v/>
      </c>
    </row>
    <row r="3956" spans="1:12" x14ac:dyDescent="0.8">
      <c r="A3956" s="74">
        <v>3955</v>
      </c>
      <c r="B3956" s="75">
        <v>530441.87887810636</v>
      </c>
      <c r="C3956" s="76">
        <v>25.114607653316934</v>
      </c>
      <c r="D3956" s="76">
        <v>32.361666212472215</v>
      </c>
      <c r="E3956" s="76">
        <v>736.61693311860768</v>
      </c>
      <c r="F3956" s="76">
        <v>40.63062048741763</v>
      </c>
      <c r="G3956" s="77">
        <v>2</v>
      </c>
      <c r="H3956" s="80">
        <f t="shared" si="244"/>
        <v>25.114607653316934</v>
      </c>
      <c r="I3956" s="80">
        <f t="shared" si="245"/>
        <v>1000</v>
      </c>
      <c r="K3956" s="80">
        <f t="shared" si="246"/>
        <v>0</v>
      </c>
      <c r="L3956" s="80" t="str">
        <f t="shared" si="247"/>
        <v/>
      </c>
    </row>
    <row r="3957" spans="1:12" x14ac:dyDescent="0.8">
      <c r="A3957" s="74">
        <v>3956</v>
      </c>
      <c r="B3957" s="75">
        <v>403386.30458010733</v>
      </c>
      <c r="C3957" s="76">
        <v>30.343008905645423</v>
      </c>
      <c r="D3957" s="76">
        <v>26.020736566748059</v>
      </c>
      <c r="E3957" s="76">
        <v>476.8865563832984</v>
      </c>
      <c r="F3957" s="76">
        <v>41.798964575722763</v>
      </c>
      <c r="G3957" s="77">
        <v>2</v>
      </c>
      <c r="H3957" s="80">
        <f t="shared" si="244"/>
        <v>30.343008905645423</v>
      </c>
      <c r="I3957" s="80">
        <f t="shared" si="245"/>
        <v>1000</v>
      </c>
      <c r="K3957" s="80">
        <f t="shared" si="246"/>
        <v>0</v>
      </c>
      <c r="L3957" s="80" t="str">
        <f t="shared" si="247"/>
        <v/>
      </c>
    </row>
    <row r="3958" spans="1:12" x14ac:dyDescent="0.8">
      <c r="A3958" s="74">
        <v>3957</v>
      </c>
      <c r="B3958" s="75">
        <v>12811.404688739683</v>
      </c>
      <c r="C3958" s="76">
        <v>36.542911081785888</v>
      </c>
      <c r="D3958" s="76">
        <v>23.669876069909442</v>
      </c>
      <c r="E3958" s="76">
        <v>717.83904586722463</v>
      </c>
      <c r="F3958" s="76">
        <v>41.313432648520774</v>
      </c>
      <c r="G3958" s="77">
        <v>3</v>
      </c>
      <c r="H3958" s="80">
        <f t="shared" si="244"/>
        <v>41.313432648520774</v>
      </c>
      <c r="I3958" s="80">
        <f t="shared" si="245"/>
        <v>717.83904586722463</v>
      </c>
      <c r="K3958" s="80">
        <f t="shared" si="246"/>
        <v>717.83904586722463</v>
      </c>
      <c r="L3958" s="80">
        <f t="shared" si="247"/>
        <v>717.83904586722463</v>
      </c>
    </row>
    <row r="3959" spans="1:12" x14ac:dyDescent="0.8">
      <c r="A3959" s="74">
        <v>3958</v>
      </c>
      <c r="B3959" s="75">
        <v>358424.53067713929</v>
      </c>
      <c r="C3959" s="76">
        <v>36.187384642195674</v>
      </c>
      <c r="D3959" s="76">
        <v>31.279613040865438</v>
      </c>
      <c r="E3959" s="76">
        <v>551.8777773420444</v>
      </c>
      <c r="F3959" s="76">
        <v>33.09340636516081</v>
      </c>
      <c r="G3959" s="77">
        <v>2</v>
      </c>
      <c r="H3959" s="80">
        <f t="shared" si="244"/>
        <v>36.187384642195674</v>
      </c>
      <c r="I3959" s="80">
        <f t="shared" si="245"/>
        <v>1000</v>
      </c>
      <c r="K3959" s="80">
        <f t="shared" si="246"/>
        <v>0</v>
      </c>
      <c r="L3959" s="80" t="str">
        <f t="shared" si="247"/>
        <v/>
      </c>
    </row>
    <row r="3960" spans="1:12" x14ac:dyDescent="0.8">
      <c r="A3960" s="74">
        <v>3959</v>
      </c>
      <c r="B3960" s="75">
        <v>537439.71156086586</v>
      </c>
      <c r="C3960" s="76">
        <v>24.89777491854862</v>
      </c>
      <c r="D3960" s="76">
        <v>30.353513529262585</v>
      </c>
      <c r="E3960" s="76">
        <v>512.66715264040499</v>
      </c>
      <c r="F3960" s="76">
        <v>44.19907954050813</v>
      </c>
      <c r="G3960" s="77">
        <v>2</v>
      </c>
      <c r="H3960" s="80">
        <f t="shared" si="244"/>
        <v>24.89777491854862</v>
      </c>
      <c r="I3960" s="80">
        <f t="shared" si="245"/>
        <v>1000</v>
      </c>
      <c r="K3960" s="80">
        <f t="shared" si="246"/>
        <v>0</v>
      </c>
      <c r="L3960" s="80" t="str">
        <f t="shared" si="247"/>
        <v/>
      </c>
    </row>
    <row r="3961" spans="1:12" x14ac:dyDescent="0.8">
      <c r="A3961" s="74">
        <v>3960</v>
      </c>
      <c r="B3961" s="75">
        <v>721120.11599629326</v>
      </c>
      <c r="C3961" s="76">
        <v>27.851631514862852</v>
      </c>
      <c r="D3961" s="76">
        <v>24.858651986144707</v>
      </c>
      <c r="E3961" s="76">
        <v>701.89985792856635</v>
      </c>
      <c r="F3961" s="76">
        <v>40.662457083889052</v>
      </c>
      <c r="G3961" s="77">
        <v>2</v>
      </c>
      <c r="H3961" s="80">
        <f t="shared" si="244"/>
        <v>27.851631514862852</v>
      </c>
      <c r="I3961" s="80">
        <f t="shared" si="245"/>
        <v>1000</v>
      </c>
      <c r="K3961" s="80">
        <f t="shared" si="246"/>
        <v>0</v>
      </c>
      <c r="L3961" s="80" t="str">
        <f t="shared" si="247"/>
        <v/>
      </c>
    </row>
    <row r="3962" spans="1:12" x14ac:dyDescent="0.8">
      <c r="A3962" s="74">
        <v>3961</v>
      </c>
      <c r="B3962" s="75">
        <v>266133.68081557448</v>
      </c>
      <c r="C3962" s="76">
        <v>37.973555267555675</v>
      </c>
      <c r="D3962" s="76">
        <v>25.794739859645297</v>
      </c>
      <c r="E3962" s="76">
        <v>622.31099111448157</v>
      </c>
      <c r="F3962" s="76">
        <v>30.627018942496012</v>
      </c>
      <c r="G3962" s="77">
        <v>2</v>
      </c>
      <c r="H3962" s="80">
        <f t="shared" si="244"/>
        <v>37.973555267555675</v>
      </c>
      <c r="I3962" s="80">
        <f t="shared" si="245"/>
        <v>1000</v>
      </c>
      <c r="K3962" s="80">
        <f t="shared" si="246"/>
        <v>0</v>
      </c>
      <c r="L3962" s="80" t="str">
        <f t="shared" si="247"/>
        <v/>
      </c>
    </row>
    <row r="3963" spans="1:12" x14ac:dyDescent="0.8">
      <c r="A3963" s="74">
        <v>3962</v>
      </c>
      <c r="B3963" s="75">
        <v>-187859.07661975152</v>
      </c>
      <c r="C3963" s="76">
        <v>39.390914046257564</v>
      </c>
      <c r="D3963" s="76">
        <v>24.446652179247099</v>
      </c>
      <c r="E3963" s="76">
        <v>542.45473270398497</v>
      </c>
      <c r="F3963" s="76">
        <v>44.877514107549814</v>
      </c>
      <c r="G3963" s="77">
        <v>3</v>
      </c>
      <c r="H3963" s="80">
        <f t="shared" si="244"/>
        <v>44.877514107549814</v>
      </c>
      <c r="I3963" s="80">
        <f t="shared" si="245"/>
        <v>542.45473270398497</v>
      </c>
      <c r="K3963" s="80">
        <f t="shared" si="246"/>
        <v>542.45473270398497</v>
      </c>
      <c r="L3963" s="80">
        <f t="shared" si="247"/>
        <v>542.45473270398497</v>
      </c>
    </row>
    <row r="3964" spans="1:12" x14ac:dyDescent="0.8">
      <c r="A3964" s="74">
        <v>3963</v>
      </c>
      <c r="B3964" s="75">
        <v>-92090.681467185728</v>
      </c>
      <c r="C3964" s="76">
        <v>34.312371601482923</v>
      </c>
      <c r="D3964" s="76">
        <v>22.489734378016461</v>
      </c>
      <c r="E3964" s="76">
        <v>598.21637642690735</v>
      </c>
      <c r="F3964" s="76">
        <v>38.753937782600232</v>
      </c>
      <c r="G3964" s="77">
        <v>3</v>
      </c>
      <c r="H3964" s="80">
        <f t="shared" si="244"/>
        <v>38.753937782600232</v>
      </c>
      <c r="I3964" s="80">
        <f t="shared" si="245"/>
        <v>598.21637642690735</v>
      </c>
      <c r="K3964" s="80">
        <f t="shared" si="246"/>
        <v>598.21637642690735</v>
      </c>
      <c r="L3964" s="80">
        <f t="shared" si="247"/>
        <v>598.21637642690735</v>
      </c>
    </row>
    <row r="3965" spans="1:12" x14ac:dyDescent="0.8">
      <c r="A3965" s="74">
        <v>3964</v>
      </c>
      <c r="B3965" s="75">
        <v>609203.93408216001</v>
      </c>
      <c r="C3965" s="76">
        <v>26.095715927118832</v>
      </c>
      <c r="D3965" s="76">
        <v>28.474260204576794</v>
      </c>
      <c r="E3965" s="76">
        <v>522.63518652096866</v>
      </c>
      <c r="F3965" s="76">
        <v>45.081107589658984</v>
      </c>
      <c r="G3965" s="77">
        <v>2</v>
      </c>
      <c r="H3965" s="80">
        <f t="shared" si="244"/>
        <v>26.095715927118832</v>
      </c>
      <c r="I3965" s="80">
        <f t="shared" si="245"/>
        <v>1000</v>
      </c>
      <c r="K3965" s="80">
        <f t="shared" si="246"/>
        <v>0</v>
      </c>
      <c r="L3965" s="80" t="str">
        <f t="shared" si="247"/>
        <v/>
      </c>
    </row>
    <row r="3966" spans="1:12" x14ac:dyDescent="0.8">
      <c r="A3966" s="74">
        <v>3965</v>
      </c>
      <c r="B3966" s="75">
        <v>295953.27713768696</v>
      </c>
      <c r="C3966" s="76">
        <v>35.02466779689383</v>
      </c>
      <c r="D3966" s="76">
        <v>24.230563521612122</v>
      </c>
      <c r="E3966" s="76">
        <v>518.28832831391423</v>
      </c>
      <c r="F3966" s="76">
        <v>39.188328969608641</v>
      </c>
      <c r="G3966" s="77">
        <v>2</v>
      </c>
      <c r="H3966" s="80">
        <f t="shared" si="244"/>
        <v>35.02466779689383</v>
      </c>
      <c r="I3966" s="80">
        <f t="shared" si="245"/>
        <v>1000</v>
      </c>
      <c r="K3966" s="80">
        <f t="shared" si="246"/>
        <v>0</v>
      </c>
      <c r="L3966" s="80" t="str">
        <f t="shared" si="247"/>
        <v/>
      </c>
    </row>
    <row r="3967" spans="1:12" x14ac:dyDescent="0.8">
      <c r="A3967" s="74">
        <v>3966</v>
      </c>
      <c r="B3967" s="75">
        <v>433954.3478424456</v>
      </c>
      <c r="C3967" s="76">
        <v>30.195634848740752</v>
      </c>
      <c r="D3967" s="76">
        <v>31.266615159559514</v>
      </c>
      <c r="E3967" s="76">
        <v>515.37877988420769</v>
      </c>
      <c r="F3967" s="76">
        <v>41.759716187445321</v>
      </c>
      <c r="G3967" s="77">
        <v>2</v>
      </c>
      <c r="H3967" s="80">
        <f t="shared" si="244"/>
        <v>30.195634848740752</v>
      </c>
      <c r="I3967" s="80">
        <f t="shared" si="245"/>
        <v>1000</v>
      </c>
      <c r="K3967" s="80">
        <f t="shared" si="246"/>
        <v>0</v>
      </c>
      <c r="L3967" s="80" t="str">
        <f t="shared" si="247"/>
        <v/>
      </c>
    </row>
    <row r="3968" spans="1:12" x14ac:dyDescent="0.8">
      <c r="A3968" s="74">
        <v>3967</v>
      </c>
      <c r="B3968" s="75">
        <v>480143.89365659142</v>
      </c>
      <c r="C3968" s="76">
        <v>24.128334177194112</v>
      </c>
      <c r="D3968" s="76">
        <v>28.23981277572755</v>
      </c>
      <c r="E3968" s="76">
        <v>687.01545806261129</v>
      </c>
      <c r="F3968" s="76">
        <v>40.65126492831935</v>
      </c>
      <c r="G3968" s="77">
        <v>2</v>
      </c>
      <c r="H3968" s="80">
        <f t="shared" si="244"/>
        <v>24.128334177194112</v>
      </c>
      <c r="I3968" s="80">
        <f t="shared" si="245"/>
        <v>1000</v>
      </c>
      <c r="K3968" s="80">
        <f t="shared" si="246"/>
        <v>0</v>
      </c>
      <c r="L3968" s="80" t="str">
        <f t="shared" si="247"/>
        <v/>
      </c>
    </row>
    <row r="3969" spans="1:12" x14ac:dyDescent="0.8">
      <c r="A3969" s="74">
        <v>3968</v>
      </c>
      <c r="B3969" s="75">
        <v>-4622.3855819080491</v>
      </c>
      <c r="C3969" s="76">
        <v>44.741930324872776</v>
      </c>
      <c r="D3969" s="76">
        <v>27.398163594963194</v>
      </c>
      <c r="E3969" s="76">
        <v>712.72008336382135</v>
      </c>
      <c r="F3969" s="76">
        <v>49.584893754655511</v>
      </c>
      <c r="G3969" s="77">
        <v>2</v>
      </c>
      <c r="H3969" s="80">
        <f t="shared" si="244"/>
        <v>44.741930324872776</v>
      </c>
      <c r="I3969" s="80">
        <f t="shared" si="245"/>
        <v>1000</v>
      </c>
      <c r="K3969" s="80">
        <f t="shared" si="246"/>
        <v>0</v>
      </c>
      <c r="L3969" s="80" t="str">
        <f t="shared" si="247"/>
        <v/>
      </c>
    </row>
    <row r="3970" spans="1:12" x14ac:dyDescent="0.8">
      <c r="A3970" s="74">
        <v>3969</v>
      </c>
      <c r="B3970" s="75">
        <v>569465.69618933904</v>
      </c>
      <c r="C3970" s="76">
        <v>26.713804815809919</v>
      </c>
      <c r="D3970" s="76">
        <v>25.378743223166598</v>
      </c>
      <c r="E3970" s="76">
        <v>496.93942602557865</v>
      </c>
      <c r="F3970" s="76">
        <v>41.909537079463973</v>
      </c>
      <c r="G3970" s="77">
        <v>1</v>
      </c>
      <c r="H3970" s="80">
        <f t="shared" si="244"/>
        <v>25.378743223166598</v>
      </c>
      <c r="I3970" s="80">
        <f t="shared" si="245"/>
        <v>1000</v>
      </c>
      <c r="K3970" s="80">
        <f t="shared" si="246"/>
        <v>0</v>
      </c>
      <c r="L3970" s="80" t="str">
        <f t="shared" si="247"/>
        <v/>
      </c>
    </row>
    <row r="3971" spans="1:12" x14ac:dyDescent="0.8">
      <c r="A3971" s="74">
        <v>3970</v>
      </c>
      <c r="B3971" s="75">
        <v>-18546.240847548004</v>
      </c>
      <c r="C3971" s="76">
        <v>44.127404887907353</v>
      </c>
      <c r="D3971" s="76">
        <v>30.316516923863102</v>
      </c>
      <c r="E3971" s="76">
        <v>443.38656982694857</v>
      </c>
      <c r="F3971" s="76">
        <v>46.838358281434928</v>
      </c>
      <c r="G3971" s="77">
        <v>2</v>
      </c>
      <c r="H3971" s="80">
        <f t="shared" ref="H3971:H4034" si="248">IF($G3971 = 1, $D3971, IF($G3971 = 2, $C3971, IF($G3971 = 3, $F3971)))</f>
        <v>44.127404887907353</v>
      </c>
      <c r="I3971" s="80">
        <f t="shared" ref="I3971:I4034" si="249">IF($G3971 = 1, 1000, IF($G3971 = 2, 1000, IF($G3971 = 3, $E3971)))</f>
        <v>1000</v>
      </c>
      <c r="K3971" s="80">
        <f t="shared" ref="K3971:K4034" si="250">IF($G3971 = 3, $E3971, 0)</f>
        <v>0</v>
      </c>
      <c r="L3971" s="80" t="str">
        <f t="shared" ref="L3971:L4034" si="251">IF($G3971 = 3, $E3971, "")</f>
        <v/>
      </c>
    </row>
    <row r="3972" spans="1:12" x14ac:dyDescent="0.8">
      <c r="A3972" s="74">
        <v>3971</v>
      </c>
      <c r="B3972" s="75">
        <v>194037.7148068659</v>
      </c>
      <c r="C3972" s="76">
        <v>39.918982428790947</v>
      </c>
      <c r="D3972" s="76">
        <v>26.926103772804915</v>
      </c>
      <c r="E3972" s="76">
        <v>524.39048795267786</v>
      </c>
      <c r="F3972" s="76">
        <v>34.44441875566735</v>
      </c>
      <c r="G3972" s="77">
        <v>2</v>
      </c>
      <c r="H3972" s="80">
        <f t="shared" si="248"/>
        <v>39.918982428790947</v>
      </c>
      <c r="I3972" s="80">
        <f t="shared" si="249"/>
        <v>1000</v>
      </c>
      <c r="K3972" s="80">
        <f t="shared" si="250"/>
        <v>0</v>
      </c>
      <c r="L3972" s="80" t="str">
        <f t="shared" si="251"/>
        <v/>
      </c>
    </row>
    <row r="3973" spans="1:12" x14ac:dyDescent="0.8">
      <c r="A3973" s="74">
        <v>3972</v>
      </c>
      <c r="B3973" s="75">
        <v>488092.3507078914</v>
      </c>
      <c r="C3973" s="76">
        <v>27.851746432943457</v>
      </c>
      <c r="D3973" s="76">
        <v>29.765857656626785</v>
      </c>
      <c r="E3973" s="76">
        <v>669.68904421937691</v>
      </c>
      <c r="F3973" s="76">
        <v>40.708067821387516</v>
      </c>
      <c r="G3973" s="77">
        <v>2</v>
      </c>
      <c r="H3973" s="80">
        <f t="shared" si="248"/>
        <v>27.851746432943457</v>
      </c>
      <c r="I3973" s="80">
        <f t="shared" si="249"/>
        <v>1000</v>
      </c>
      <c r="K3973" s="80">
        <f t="shared" si="250"/>
        <v>0</v>
      </c>
      <c r="L3973" s="80" t="str">
        <f t="shared" si="251"/>
        <v/>
      </c>
    </row>
    <row r="3974" spans="1:12" x14ac:dyDescent="0.8">
      <c r="A3974" s="74">
        <v>3973</v>
      </c>
      <c r="B3974" s="75">
        <v>464683.5058462075</v>
      </c>
      <c r="C3974" s="76">
        <v>22.706478716211279</v>
      </c>
      <c r="D3974" s="76">
        <v>30.226090075170564</v>
      </c>
      <c r="E3974" s="76">
        <v>564.47811336803795</v>
      </c>
      <c r="F3974" s="76">
        <v>39.315686242654614</v>
      </c>
      <c r="G3974" s="77">
        <v>2</v>
      </c>
      <c r="H3974" s="80">
        <f t="shared" si="248"/>
        <v>22.706478716211279</v>
      </c>
      <c r="I3974" s="80">
        <f t="shared" si="249"/>
        <v>1000</v>
      </c>
      <c r="K3974" s="80">
        <f t="shared" si="250"/>
        <v>0</v>
      </c>
      <c r="L3974" s="80" t="str">
        <f t="shared" si="251"/>
        <v/>
      </c>
    </row>
    <row r="3975" spans="1:12" x14ac:dyDescent="0.8">
      <c r="A3975" s="74">
        <v>3974</v>
      </c>
      <c r="B3975" s="75">
        <v>234262.92109129881</v>
      </c>
      <c r="C3975" s="76">
        <v>41.310857342979517</v>
      </c>
      <c r="D3975" s="76">
        <v>30.470140441289669</v>
      </c>
      <c r="E3975" s="76">
        <v>531.89484270793628</v>
      </c>
      <c r="F3975" s="76">
        <v>39.265523165022984</v>
      </c>
      <c r="G3975" s="77">
        <v>1</v>
      </c>
      <c r="H3975" s="80">
        <f t="shared" si="248"/>
        <v>30.470140441289669</v>
      </c>
      <c r="I3975" s="80">
        <f t="shared" si="249"/>
        <v>1000</v>
      </c>
      <c r="K3975" s="80">
        <f t="shared" si="250"/>
        <v>0</v>
      </c>
      <c r="L3975" s="80" t="str">
        <f t="shared" si="251"/>
        <v/>
      </c>
    </row>
    <row r="3976" spans="1:12" x14ac:dyDescent="0.8">
      <c r="A3976" s="74">
        <v>3975</v>
      </c>
      <c r="B3976" s="75">
        <v>-240020.90737623535</v>
      </c>
      <c r="C3976" s="76">
        <v>28.485519985587061</v>
      </c>
      <c r="D3976" s="76">
        <v>30.162119134222227</v>
      </c>
      <c r="E3976" s="76">
        <v>557.67922432745149</v>
      </c>
      <c r="F3976" s="76">
        <v>48.690329899910608</v>
      </c>
      <c r="G3976" s="77">
        <v>3</v>
      </c>
      <c r="H3976" s="80">
        <f t="shared" si="248"/>
        <v>48.690329899910608</v>
      </c>
      <c r="I3976" s="80">
        <f t="shared" si="249"/>
        <v>557.67922432745149</v>
      </c>
      <c r="K3976" s="80">
        <f t="shared" si="250"/>
        <v>557.67922432745149</v>
      </c>
      <c r="L3976" s="80">
        <f t="shared" si="251"/>
        <v>557.67922432745149</v>
      </c>
    </row>
    <row r="3977" spans="1:12" x14ac:dyDescent="0.8">
      <c r="A3977" s="74">
        <v>3976</v>
      </c>
      <c r="B3977" s="75">
        <v>560350.13450931548</v>
      </c>
      <c r="C3977" s="76">
        <v>29.925296363547687</v>
      </c>
      <c r="D3977" s="76">
        <v>31.670592848067592</v>
      </c>
      <c r="E3977" s="76">
        <v>726.04861027289974</v>
      </c>
      <c r="F3977" s="76">
        <v>48.076378351858963</v>
      </c>
      <c r="G3977" s="77">
        <v>2</v>
      </c>
      <c r="H3977" s="80">
        <f t="shared" si="248"/>
        <v>29.925296363547687</v>
      </c>
      <c r="I3977" s="80">
        <f t="shared" si="249"/>
        <v>1000</v>
      </c>
      <c r="K3977" s="80">
        <f t="shared" si="250"/>
        <v>0</v>
      </c>
      <c r="L3977" s="80" t="str">
        <f t="shared" si="251"/>
        <v/>
      </c>
    </row>
    <row r="3978" spans="1:12" x14ac:dyDescent="0.8">
      <c r="A3978" s="74">
        <v>3977</v>
      </c>
      <c r="B3978" s="75">
        <v>452971.04758480284</v>
      </c>
      <c r="C3978" s="76">
        <v>29.593563549280017</v>
      </c>
      <c r="D3978" s="76">
        <v>26.213784049049842</v>
      </c>
      <c r="E3978" s="76">
        <v>466.31438732960476</v>
      </c>
      <c r="F3978" s="76">
        <v>43.280432623949814</v>
      </c>
      <c r="G3978" s="77">
        <v>2</v>
      </c>
      <c r="H3978" s="80">
        <f t="shared" si="248"/>
        <v>29.593563549280017</v>
      </c>
      <c r="I3978" s="80">
        <f t="shared" si="249"/>
        <v>1000</v>
      </c>
      <c r="K3978" s="80">
        <f t="shared" si="250"/>
        <v>0</v>
      </c>
      <c r="L3978" s="80" t="str">
        <f t="shared" si="251"/>
        <v/>
      </c>
    </row>
    <row r="3979" spans="1:12" x14ac:dyDescent="0.8">
      <c r="A3979" s="74">
        <v>3978</v>
      </c>
      <c r="B3979" s="75">
        <v>442489.46109053795</v>
      </c>
      <c r="C3979" s="76">
        <v>33.618694540183441</v>
      </c>
      <c r="D3979" s="76">
        <v>30.733945559987927</v>
      </c>
      <c r="E3979" s="76">
        <v>704.46169465995092</v>
      </c>
      <c r="F3979" s="76">
        <v>37.714707382779856</v>
      </c>
      <c r="G3979" s="77">
        <v>1</v>
      </c>
      <c r="H3979" s="80">
        <f t="shared" si="248"/>
        <v>30.733945559987927</v>
      </c>
      <c r="I3979" s="80">
        <f t="shared" si="249"/>
        <v>1000</v>
      </c>
      <c r="K3979" s="80">
        <f t="shared" si="250"/>
        <v>0</v>
      </c>
      <c r="L3979" s="80" t="str">
        <f t="shared" si="251"/>
        <v/>
      </c>
    </row>
    <row r="3980" spans="1:12" x14ac:dyDescent="0.8">
      <c r="A3980" s="74">
        <v>3979</v>
      </c>
      <c r="B3980" s="75">
        <v>643989.93027242506</v>
      </c>
      <c r="C3980" s="76">
        <v>38.014094310135974</v>
      </c>
      <c r="D3980" s="76">
        <v>23.635661812884564</v>
      </c>
      <c r="E3980" s="76">
        <v>531.45033578185109</v>
      </c>
      <c r="F3980" s="76">
        <v>39.200335361584138</v>
      </c>
      <c r="G3980" s="77">
        <v>1</v>
      </c>
      <c r="H3980" s="80">
        <f t="shared" si="248"/>
        <v>23.635661812884564</v>
      </c>
      <c r="I3980" s="80">
        <f t="shared" si="249"/>
        <v>1000</v>
      </c>
      <c r="K3980" s="80">
        <f t="shared" si="250"/>
        <v>0</v>
      </c>
      <c r="L3980" s="80" t="str">
        <f t="shared" si="251"/>
        <v/>
      </c>
    </row>
    <row r="3981" spans="1:12" x14ac:dyDescent="0.8">
      <c r="A3981" s="74">
        <v>3980</v>
      </c>
      <c r="B3981" s="75">
        <v>365123.28169018496</v>
      </c>
      <c r="C3981" s="76">
        <v>32.420645911584252</v>
      </c>
      <c r="D3981" s="76">
        <v>23.645378340650357</v>
      </c>
      <c r="E3981" s="76">
        <v>532.8501383209516</v>
      </c>
      <c r="F3981" s="76">
        <v>40.281796267886783</v>
      </c>
      <c r="G3981" s="77">
        <v>2</v>
      </c>
      <c r="H3981" s="80">
        <f t="shared" si="248"/>
        <v>32.420645911584252</v>
      </c>
      <c r="I3981" s="80">
        <f t="shared" si="249"/>
        <v>1000</v>
      </c>
      <c r="K3981" s="80">
        <f t="shared" si="250"/>
        <v>0</v>
      </c>
      <c r="L3981" s="80" t="str">
        <f t="shared" si="251"/>
        <v/>
      </c>
    </row>
    <row r="3982" spans="1:12" x14ac:dyDescent="0.8">
      <c r="A3982" s="74">
        <v>3981</v>
      </c>
      <c r="B3982" s="75">
        <v>244876.27344934153</v>
      </c>
      <c r="C3982" s="76">
        <v>37.764425103240086</v>
      </c>
      <c r="D3982" s="76">
        <v>30.773210289352559</v>
      </c>
      <c r="E3982" s="76">
        <v>573.6431101013228</v>
      </c>
      <c r="F3982" s="76">
        <v>38.143069299245667</v>
      </c>
      <c r="G3982" s="77">
        <v>2</v>
      </c>
      <c r="H3982" s="80">
        <f t="shared" si="248"/>
        <v>37.764425103240086</v>
      </c>
      <c r="I3982" s="80">
        <f t="shared" si="249"/>
        <v>1000</v>
      </c>
      <c r="K3982" s="80">
        <f t="shared" si="250"/>
        <v>0</v>
      </c>
      <c r="L3982" s="80" t="str">
        <f t="shared" si="251"/>
        <v/>
      </c>
    </row>
    <row r="3983" spans="1:12" x14ac:dyDescent="0.8">
      <c r="A3983" s="74">
        <v>3982</v>
      </c>
      <c r="B3983" s="75">
        <v>215070.35032231407</v>
      </c>
      <c r="C3983" s="76">
        <v>36.615726106192227</v>
      </c>
      <c r="D3983" s="76">
        <v>26.643155799237768</v>
      </c>
      <c r="E3983" s="76">
        <v>538.8095505715072</v>
      </c>
      <c r="F3983" s="76">
        <v>45.643390688397055</v>
      </c>
      <c r="G3983" s="77">
        <v>2</v>
      </c>
      <c r="H3983" s="80">
        <f t="shared" si="248"/>
        <v>36.615726106192227</v>
      </c>
      <c r="I3983" s="80">
        <f t="shared" si="249"/>
        <v>1000</v>
      </c>
      <c r="K3983" s="80">
        <f t="shared" si="250"/>
        <v>0</v>
      </c>
      <c r="L3983" s="80" t="str">
        <f t="shared" si="251"/>
        <v/>
      </c>
    </row>
    <row r="3984" spans="1:12" x14ac:dyDescent="0.8">
      <c r="A3984" s="74">
        <v>3983</v>
      </c>
      <c r="B3984" s="75">
        <v>207756.49467104324</v>
      </c>
      <c r="C3984" s="76">
        <v>37.879388575222215</v>
      </c>
      <c r="D3984" s="76">
        <v>28.580192833025205</v>
      </c>
      <c r="E3984" s="76">
        <v>463.71579061425962</v>
      </c>
      <c r="F3984" s="76">
        <v>39.024219145458147</v>
      </c>
      <c r="G3984" s="77">
        <v>2</v>
      </c>
      <c r="H3984" s="80">
        <f t="shared" si="248"/>
        <v>37.879388575222215</v>
      </c>
      <c r="I3984" s="80">
        <f t="shared" si="249"/>
        <v>1000</v>
      </c>
      <c r="K3984" s="80">
        <f t="shared" si="250"/>
        <v>0</v>
      </c>
      <c r="L3984" s="80" t="str">
        <f t="shared" si="251"/>
        <v/>
      </c>
    </row>
    <row r="3985" spans="1:12" x14ac:dyDescent="0.8">
      <c r="A3985" s="74">
        <v>3984</v>
      </c>
      <c r="B3985" s="75">
        <v>369965.3214119242</v>
      </c>
      <c r="C3985" s="76">
        <v>35.103020080649159</v>
      </c>
      <c r="D3985" s="76">
        <v>27.487085202529855</v>
      </c>
      <c r="E3985" s="76">
        <v>651.16467095625785</v>
      </c>
      <c r="F3985" s="76">
        <v>39.656940011520987</v>
      </c>
      <c r="G3985" s="77">
        <v>2</v>
      </c>
      <c r="H3985" s="80">
        <f t="shared" si="248"/>
        <v>35.103020080649159</v>
      </c>
      <c r="I3985" s="80">
        <f t="shared" si="249"/>
        <v>1000</v>
      </c>
      <c r="K3985" s="80">
        <f t="shared" si="250"/>
        <v>0</v>
      </c>
      <c r="L3985" s="80" t="str">
        <f t="shared" si="251"/>
        <v/>
      </c>
    </row>
    <row r="3986" spans="1:12" x14ac:dyDescent="0.8">
      <c r="A3986" s="74">
        <v>3985</v>
      </c>
      <c r="B3986" s="75">
        <v>641286.29410383478</v>
      </c>
      <c r="C3986" s="76">
        <v>35.73063909537656</v>
      </c>
      <c r="D3986" s="76">
        <v>29.116865885745135</v>
      </c>
      <c r="E3986" s="76">
        <v>626.03787268318081</v>
      </c>
      <c r="F3986" s="76">
        <v>41.850558273316281</v>
      </c>
      <c r="G3986" s="77">
        <v>1</v>
      </c>
      <c r="H3986" s="80">
        <f t="shared" si="248"/>
        <v>29.116865885745135</v>
      </c>
      <c r="I3986" s="80">
        <f t="shared" si="249"/>
        <v>1000</v>
      </c>
      <c r="K3986" s="80">
        <f t="shared" si="250"/>
        <v>0</v>
      </c>
      <c r="L3986" s="80" t="str">
        <f t="shared" si="251"/>
        <v/>
      </c>
    </row>
    <row r="3987" spans="1:12" x14ac:dyDescent="0.8">
      <c r="A3987" s="74">
        <v>3986</v>
      </c>
      <c r="B3987" s="75">
        <v>316558.49635838554</v>
      </c>
      <c r="C3987" s="76">
        <v>35.064359577913265</v>
      </c>
      <c r="D3987" s="76">
        <v>28.533892502447813</v>
      </c>
      <c r="E3987" s="76">
        <v>513.06054524152592</v>
      </c>
      <c r="F3987" s="76">
        <v>39.553050123090891</v>
      </c>
      <c r="G3987" s="77">
        <v>2</v>
      </c>
      <c r="H3987" s="80">
        <f t="shared" si="248"/>
        <v>35.064359577913265</v>
      </c>
      <c r="I3987" s="80">
        <f t="shared" si="249"/>
        <v>1000</v>
      </c>
      <c r="K3987" s="80">
        <f t="shared" si="250"/>
        <v>0</v>
      </c>
      <c r="L3987" s="80" t="str">
        <f t="shared" si="251"/>
        <v/>
      </c>
    </row>
    <row r="3988" spans="1:12" x14ac:dyDescent="0.8">
      <c r="A3988" s="74">
        <v>3987</v>
      </c>
      <c r="B3988" s="75">
        <v>114781.70535840723</v>
      </c>
      <c r="C3988" s="76">
        <v>35.593143836485531</v>
      </c>
      <c r="D3988" s="76">
        <v>25.633852867770116</v>
      </c>
      <c r="E3988" s="76">
        <v>712.63697926031102</v>
      </c>
      <c r="F3988" s="76">
        <v>38.081242880561511</v>
      </c>
      <c r="G3988" s="77">
        <v>2</v>
      </c>
      <c r="H3988" s="80">
        <f t="shared" si="248"/>
        <v>35.593143836485531</v>
      </c>
      <c r="I3988" s="80">
        <f t="shared" si="249"/>
        <v>1000</v>
      </c>
      <c r="K3988" s="80">
        <f t="shared" si="250"/>
        <v>0</v>
      </c>
      <c r="L3988" s="80" t="str">
        <f t="shared" si="251"/>
        <v/>
      </c>
    </row>
    <row r="3989" spans="1:12" x14ac:dyDescent="0.8">
      <c r="A3989" s="74">
        <v>3988</v>
      </c>
      <c r="B3989" s="75">
        <v>143953.54727543029</v>
      </c>
      <c r="C3989" s="76">
        <v>44.652397973808021</v>
      </c>
      <c r="D3989" s="76">
        <v>29.223450246917629</v>
      </c>
      <c r="E3989" s="76">
        <v>564.7278994092087</v>
      </c>
      <c r="F3989" s="76">
        <v>45.083351909673773</v>
      </c>
      <c r="G3989" s="77">
        <v>2</v>
      </c>
      <c r="H3989" s="80">
        <f t="shared" si="248"/>
        <v>44.652397973808021</v>
      </c>
      <c r="I3989" s="80">
        <f t="shared" si="249"/>
        <v>1000</v>
      </c>
      <c r="K3989" s="80">
        <f t="shared" si="250"/>
        <v>0</v>
      </c>
      <c r="L3989" s="80" t="str">
        <f t="shared" si="251"/>
        <v/>
      </c>
    </row>
    <row r="3990" spans="1:12" x14ac:dyDescent="0.8">
      <c r="A3990" s="74">
        <v>3989</v>
      </c>
      <c r="B3990" s="75">
        <v>281679.90551709966</v>
      </c>
      <c r="C3990" s="76">
        <v>35.833619825813443</v>
      </c>
      <c r="D3990" s="76">
        <v>26.962952060987291</v>
      </c>
      <c r="E3990" s="76">
        <v>430.81119918245571</v>
      </c>
      <c r="F3990" s="76">
        <v>43.94945325829962</v>
      </c>
      <c r="G3990" s="77">
        <v>2</v>
      </c>
      <c r="H3990" s="80">
        <f t="shared" si="248"/>
        <v>35.833619825813443</v>
      </c>
      <c r="I3990" s="80">
        <f t="shared" si="249"/>
        <v>1000</v>
      </c>
      <c r="K3990" s="80">
        <f t="shared" si="250"/>
        <v>0</v>
      </c>
      <c r="L3990" s="80" t="str">
        <f t="shared" si="251"/>
        <v/>
      </c>
    </row>
    <row r="3991" spans="1:12" x14ac:dyDescent="0.8">
      <c r="A3991" s="74">
        <v>3990</v>
      </c>
      <c r="B3991" s="75">
        <v>709750.85134389484</v>
      </c>
      <c r="C3991" s="76">
        <v>39.936466376642088</v>
      </c>
      <c r="D3991" s="76">
        <v>26.558746137129411</v>
      </c>
      <c r="E3991" s="76">
        <v>473.61242813232764</v>
      </c>
      <c r="F3991" s="76">
        <v>40.319783639347314</v>
      </c>
      <c r="G3991" s="77">
        <v>1</v>
      </c>
      <c r="H3991" s="80">
        <f t="shared" si="248"/>
        <v>26.558746137129411</v>
      </c>
      <c r="I3991" s="80">
        <f t="shared" si="249"/>
        <v>1000</v>
      </c>
      <c r="K3991" s="80">
        <f t="shared" si="250"/>
        <v>0</v>
      </c>
      <c r="L3991" s="80" t="str">
        <f t="shared" si="251"/>
        <v/>
      </c>
    </row>
    <row r="3992" spans="1:12" x14ac:dyDescent="0.8">
      <c r="A3992" s="74">
        <v>3991</v>
      </c>
      <c r="B3992" s="75">
        <v>288144.57288946584</v>
      </c>
      <c r="C3992" s="76">
        <v>31.578272404514863</v>
      </c>
      <c r="D3992" s="76">
        <v>24.10799566764538</v>
      </c>
      <c r="E3992" s="76">
        <v>641.04729877518469</v>
      </c>
      <c r="F3992" s="76">
        <v>47.779876488688814</v>
      </c>
      <c r="G3992" s="77">
        <v>2</v>
      </c>
      <c r="H3992" s="80">
        <f t="shared" si="248"/>
        <v>31.578272404514863</v>
      </c>
      <c r="I3992" s="80">
        <f t="shared" si="249"/>
        <v>1000</v>
      </c>
      <c r="K3992" s="80">
        <f t="shared" si="250"/>
        <v>0</v>
      </c>
      <c r="L3992" s="80" t="str">
        <f t="shared" si="251"/>
        <v/>
      </c>
    </row>
    <row r="3993" spans="1:12" x14ac:dyDescent="0.8">
      <c r="A3993" s="74">
        <v>3992</v>
      </c>
      <c r="B3993" s="75">
        <v>241581.84451955277</v>
      </c>
      <c r="C3993" s="76">
        <v>36.214969790143158</v>
      </c>
      <c r="D3993" s="76">
        <v>24.643330719192505</v>
      </c>
      <c r="E3993" s="76">
        <v>533.74915485881968</v>
      </c>
      <c r="F3993" s="76">
        <v>52.718252417652501</v>
      </c>
      <c r="G3993" s="77">
        <v>2</v>
      </c>
      <c r="H3993" s="80">
        <f t="shared" si="248"/>
        <v>36.214969790143158</v>
      </c>
      <c r="I3993" s="80">
        <f t="shared" si="249"/>
        <v>1000</v>
      </c>
      <c r="K3993" s="80">
        <f t="shared" si="250"/>
        <v>0</v>
      </c>
      <c r="L3993" s="80" t="str">
        <f t="shared" si="251"/>
        <v/>
      </c>
    </row>
    <row r="3994" spans="1:12" x14ac:dyDescent="0.8">
      <c r="A3994" s="74">
        <v>3993</v>
      </c>
      <c r="B3994" s="75">
        <v>94179.688180323225</v>
      </c>
      <c r="C3994" s="76">
        <v>40.122865664072798</v>
      </c>
      <c r="D3994" s="76">
        <v>34.064371390101577</v>
      </c>
      <c r="E3994" s="76">
        <v>619.04958618606702</v>
      </c>
      <c r="F3994" s="76">
        <v>42.238661942038263</v>
      </c>
      <c r="G3994" s="77">
        <v>2</v>
      </c>
      <c r="H3994" s="80">
        <f t="shared" si="248"/>
        <v>40.122865664072798</v>
      </c>
      <c r="I3994" s="80">
        <f t="shared" si="249"/>
        <v>1000</v>
      </c>
      <c r="K3994" s="80">
        <f t="shared" si="250"/>
        <v>0</v>
      </c>
      <c r="L3994" s="80" t="str">
        <f t="shared" si="251"/>
        <v/>
      </c>
    </row>
    <row r="3995" spans="1:12" x14ac:dyDescent="0.8">
      <c r="A3995" s="74">
        <v>3994</v>
      </c>
      <c r="B3995" s="75">
        <v>-174947.14822019194</v>
      </c>
      <c r="C3995" s="76">
        <v>31.523806110056857</v>
      </c>
      <c r="D3995" s="76">
        <v>25.630206476028928</v>
      </c>
      <c r="E3995" s="76">
        <v>566.06093005573405</v>
      </c>
      <c r="F3995" s="76">
        <v>42.349231163527207</v>
      </c>
      <c r="G3995" s="77">
        <v>3</v>
      </c>
      <c r="H3995" s="80">
        <f t="shared" si="248"/>
        <v>42.349231163527207</v>
      </c>
      <c r="I3995" s="80">
        <f t="shared" si="249"/>
        <v>566.06093005573405</v>
      </c>
      <c r="K3995" s="80">
        <f t="shared" si="250"/>
        <v>566.06093005573405</v>
      </c>
      <c r="L3995" s="80">
        <f t="shared" si="251"/>
        <v>566.06093005573405</v>
      </c>
    </row>
    <row r="3996" spans="1:12" x14ac:dyDescent="0.8">
      <c r="A3996" s="74">
        <v>3995</v>
      </c>
      <c r="B3996" s="75">
        <v>-264631.62503537396</v>
      </c>
      <c r="C3996" s="76">
        <v>41.553704819996099</v>
      </c>
      <c r="D3996" s="76">
        <v>29.069913876624859</v>
      </c>
      <c r="E3996" s="76">
        <v>497.81574625875936</v>
      </c>
      <c r="F3996" s="76">
        <v>48.663922950355712</v>
      </c>
      <c r="G3996" s="77">
        <v>3</v>
      </c>
      <c r="H3996" s="80">
        <f t="shared" si="248"/>
        <v>48.663922950355712</v>
      </c>
      <c r="I3996" s="80">
        <f t="shared" si="249"/>
        <v>497.81574625875936</v>
      </c>
      <c r="K3996" s="80">
        <f t="shared" si="250"/>
        <v>497.81574625875936</v>
      </c>
      <c r="L3996" s="80">
        <f t="shared" si="251"/>
        <v>497.81574625875936</v>
      </c>
    </row>
    <row r="3997" spans="1:12" x14ac:dyDescent="0.8">
      <c r="A3997" s="74">
        <v>3996</v>
      </c>
      <c r="B3997" s="75">
        <v>-10545.007746063406</v>
      </c>
      <c r="C3997" s="76">
        <v>44.378648648356098</v>
      </c>
      <c r="D3997" s="76">
        <v>26.883224458023378</v>
      </c>
      <c r="E3997" s="76">
        <v>515.30609016686458</v>
      </c>
      <c r="F3997" s="76">
        <v>40.346795687191339</v>
      </c>
      <c r="G3997" s="77">
        <v>2</v>
      </c>
      <c r="H3997" s="80">
        <f t="shared" si="248"/>
        <v>44.378648648356098</v>
      </c>
      <c r="I3997" s="80">
        <f t="shared" si="249"/>
        <v>1000</v>
      </c>
      <c r="K3997" s="80">
        <f t="shared" si="250"/>
        <v>0</v>
      </c>
      <c r="L3997" s="80" t="str">
        <f t="shared" si="251"/>
        <v/>
      </c>
    </row>
    <row r="3998" spans="1:12" x14ac:dyDescent="0.8">
      <c r="A3998" s="74">
        <v>3997</v>
      </c>
      <c r="B3998" s="75">
        <v>466351.55433967477</v>
      </c>
      <c r="C3998" s="76">
        <v>41.559513654793129</v>
      </c>
      <c r="D3998" s="76">
        <v>28.880187311246345</v>
      </c>
      <c r="E3998" s="76">
        <v>463.27733585534065</v>
      </c>
      <c r="F3998" s="76">
        <v>38.921454295989079</v>
      </c>
      <c r="G3998" s="77">
        <v>1</v>
      </c>
      <c r="H3998" s="80">
        <f t="shared" si="248"/>
        <v>28.880187311246345</v>
      </c>
      <c r="I3998" s="80">
        <f t="shared" si="249"/>
        <v>1000</v>
      </c>
      <c r="K3998" s="80">
        <f t="shared" si="250"/>
        <v>0</v>
      </c>
      <c r="L3998" s="80" t="str">
        <f t="shared" si="251"/>
        <v/>
      </c>
    </row>
    <row r="3999" spans="1:12" x14ac:dyDescent="0.8">
      <c r="A3999" s="74">
        <v>3998</v>
      </c>
      <c r="B3999" s="75">
        <v>-178585.97725137719</v>
      </c>
      <c r="C3999" s="76">
        <v>29.386763534548969</v>
      </c>
      <c r="D3999" s="76">
        <v>30.938944312084125</v>
      </c>
      <c r="E3999" s="76">
        <v>640.3869654791572</v>
      </c>
      <c r="F3999" s="76">
        <v>46.681997132938868</v>
      </c>
      <c r="G3999" s="77">
        <v>3</v>
      </c>
      <c r="H3999" s="80">
        <f t="shared" si="248"/>
        <v>46.681997132938868</v>
      </c>
      <c r="I3999" s="80">
        <f t="shared" si="249"/>
        <v>640.3869654791572</v>
      </c>
      <c r="K3999" s="80">
        <f t="shared" si="250"/>
        <v>640.3869654791572</v>
      </c>
      <c r="L3999" s="80">
        <f t="shared" si="251"/>
        <v>640.3869654791572</v>
      </c>
    </row>
    <row r="4000" spans="1:12" x14ac:dyDescent="0.8">
      <c r="A4000" s="74">
        <v>3999</v>
      </c>
      <c r="B4000" s="75">
        <v>167693.66770054772</v>
      </c>
      <c r="C4000" s="76">
        <v>33.157735768949237</v>
      </c>
      <c r="D4000" s="76">
        <v>34.950416898915122</v>
      </c>
      <c r="E4000" s="76">
        <v>734.46273536180718</v>
      </c>
      <c r="F4000" s="76">
        <v>46.113714299739456</v>
      </c>
      <c r="G4000" s="77">
        <v>2</v>
      </c>
      <c r="H4000" s="80">
        <f t="shared" si="248"/>
        <v>33.157735768949237</v>
      </c>
      <c r="I4000" s="80">
        <f t="shared" si="249"/>
        <v>1000</v>
      </c>
      <c r="K4000" s="80">
        <f t="shared" si="250"/>
        <v>0</v>
      </c>
      <c r="L4000" s="80" t="str">
        <f t="shared" si="251"/>
        <v/>
      </c>
    </row>
    <row r="4001" spans="1:12" x14ac:dyDescent="0.8">
      <c r="A4001" s="74">
        <v>4000</v>
      </c>
      <c r="B4001" s="75">
        <v>375621.06719209533</v>
      </c>
      <c r="C4001" s="76">
        <v>30.260001459503624</v>
      </c>
      <c r="D4001" s="76">
        <v>27.823379407684595</v>
      </c>
      <c r="E4001" s="76">
        <v>563.78865453864717</v>
      </c>
      <c r="F4001" s="76">
        <v>44.57720826479121</v>
      </c>
      <c r="G4001" s="77">
        <v>2</v>
      </c>
      <c r="H4001" s="80">
        <f t="shared" si="248"/>
        <v>30.260001459503624</v>
      </c>
      <c r="I4001" s="80">
        <f t="shared" si="249"/>
        <v>1000</v>
      </c>
      <c r="K4001" s="80">
        <f t="shared" si="250"/>
        <v>0</v>
      </c>
      <c r="L4001" s="80" t="str">
        <f t="shared" si="251"/>
        <v/>
      </c>
    </row>
    <row r="4002" spans="1:12" x14ac:dyDescent="0.8">
      <c r="A4002" s="74">
        <v>4001</v>
      </c>
      <c r="B4002" s="75">
        <v>442856.25752917049</v>
      </c>
      <c r="C4002" s="76">
        <v>44.891020648338845</v>
      </c>
      <c r="D4002" s="76">
        <v>31.300559800279601</v>
      </c>
      <c r="E4002" s="76">
        <v>498.12823053382306</v>
      </c>
      <c r="F4002" s="76">
        <v>42.788263230076566</v>
      </c>
      <c r="G4002" s="77">
        <v>1</v>
      </c>
      <c r="H4002" s="80">
        <f t="shared" si="248"/>
        <v>31.300559800279601</v>
      </c>
      <c r="I4002" s="80">
        <f t="shared" si="249"/>
        <v>1000</v>
      </c>
      <c r="K4002" s="80">
        <f t="shared" si="250"/>
        <v>0</v>
      </c>
      <c r="L4002" s="80" t="str">
        <f t="shared" si="251"/>
        <v/>
      </c>
    </row>
    <row r="4003" spans="1:12" x14ac:dyDescent="0.8">
      <c r="A4003" s="74">
        <v>4002</v>
      </c>
      <c r="B4003" s="75">
        <v>466759.69216585415</v>
      </c>
      <c r="C4003" s="76">
        <v>36.105590044338548</v>
      </c>
      <c r="D4003" s="76">
        <v>26.265173001308163</v>
      </c>
      <c r="E4003" s="76">
        <v>479.47018576127925</v>
      </c>
      <c r="F4003" s="76">
        <v>42.236301820736031</v>
      </c>
      <c r="G4003" s="77">
        <v>1</v>
      </c>
      <c r="H4003" s="80">
        <f t="shared" si="248"/>
        <v>26.265173001308163</v>
      </c>
      <c r="I4003" s="80">
        <f t="shared" si="249"/>
        <v>1000</v>
      </c>
      <c r="K4003" s="80">
        <f t="shared" si="250"/>
        <v>0</v>
      </c>
      <c r="L4003" s="80" t="str">
        <f t="shared" si="251"/>
        <v/>
      </c>
    </row>
    <row r="4004" spans="1:12" x14ac:dyDescent="0.8">
      <c r="A4004" s="74">
        <v>4003</v>
      </c>
      <c r="B4004" s="75">
        <v>421583.84140020865</v>
      </c>
      <c r="C4004" s="76">
        <v>33.034698936539911</v>
      </c>
      <c r="D4004" s="76">
        <v>28.931308569383059</v>
      </c>
      <c r="E4004" s="76">
        <v>593.18993120209643</v>
      </c>
      <c r="F4004" s="76">
        <v>38.65842244095802</v>
      </c>
      <c r="G4004" s="77">
        <v>2</v>
      </c>
      <c r="H4004" s="80">
        <f t="shared" si="248"/>
        <v>33.034698936539911</v>
      </c>
      <c r="I4004" s="80">
        <f t="shared" si="249"/>
        <v>1000</v>
      </c>
      <c r="K4004" s="80">
        <f t="shared" si="250"/>
        <v>0</v>
      </c>
      <c r="L4004" s="80" t="str">
        <f t="shared" si="251"/>
        <v/>
      </c>
    </row>
    <row r="4005" spans="1:12" x14ac:dyDescent="0.8">
      <c r="A4005" s="74">
        <v>4004</v>
      </c>
      <c r="B4005" s="75">
        <v>-252648.80450320547</v>
      </c>
      <c r="C4005" s="76">
        <v>39.347867367349401</v>
      </c>
      <c r="D4005" s="76">
        <v>28.07227904380505</v>
      </c>
      <c r="E4005" s="76">
        <v>557.35933060966022</v>
      </c>
      <c r="F4005" s="76">
        <v>48.150532580740766</v>
      </c>
      <c r="G4005" s="77">
        <v>3</v>
      </c>
      <c r="H4005" s="80">
        <f t="shared" si="248"/>
        <v>48.150532580740766</v>
      </c>
      <c r="I4005" s="80">
        <f t="shared" si="249"/>
        <v>557.35933060966022</v>
      </c>
      <c r="K4005" s="80">
        <f t="shared" si="250"/>
        <v>557.35933060966022</v>
      </c>
      <c r="L4005" s="80">
        <f t="shared" si="251"/>
        <v>557.35933060966022</v>
      </c>
    </row>
    <row r="4006" spans="1:12" x14ac:dyDescent="0.8">
      <c r="A4006" s="74">
        <v>4005</v>
      </c>
      <c r="B4006" s="75">
        <v>166263.46515292069</v>
      </c>
      <c r="C4006" s="76">
        <v>32.560328401070343</v>
      </c>
      <c r="D4006" s="76">
        <v>25.763581607086309</v>
      </c>
      <c r="E4006" s="76">
        <v>529.65550309446485</v>
      </c>
      <c r="F4006" s="76">
        <v>46.824851021007177</v>
      </c>
      <c r="G4006" s="77">
        <v>2</v>
      </c>
      <c r="H4006" s="80">
        <f t="shared" si="248"/>
        <v>32.560328401070343</v>
      </c>
      <c r="I4006" s="80">
        <f t="shared" si="249"/>
        <v>1000</v>
      </c>
      <c r="K4006" s="80">
        <f t="shared" si="250"/>
        <v>0</v>
      </c>
      <c r="L4006" s="80" t="str">
        <f t="shared" si="251"/>
        <v/>
      </c>
    </row>
    <row r="4007" spans="1:12" x14ac:dyDescent="0.8">
      <c r="A4007" s="74">
        <v>4006</v>
      </c>
      <c r="B4007" s="75">
        <v>114839.74872287689</v>
      </c>
      <c r="C4007" s="76">
        <v>39.46335912625787</v>
      </c>
      <c r="D4007" s="76">
        <v>27.204571724380479</v>
      </c>
      <c r="E4007" s="76">
        <v>680.37280326369387</v>
      </c>
      <c r="F4007" s="76">
        <v>47.975124796224812</v>
      </c>
      <c r="G4007" s="77">
        <v>2</v>
      </c>
      <c r="H4007" s="80">
        <f t="shared" si="248"/>
        <v>39.46335912625787</v>
      </c>
      <c r="I4007" s="80">
        <f t="shared" si="249"/>
        <v>1000</v>
      </c>
      <c r="K4007" s="80">
        <f t="shared" si="250"/>
        <v>0</v>
      </c>
      <c r="L4007" s="80" t="str">
        <f t="shared" si="251"/>
        <v/>
      </c>
    </row>
    <row r="4008" spans="1:12" x14ac:dyDescent="0.8">
      <c r="A4008" s="74">
        <v>4007</v>
      </c>
      <c r="B4008" s="75">
        <v>201182.34336522757</v>
      </c>
      <c r="C4008" s="76">
        <v>36.102777200245313</v>
      </c>
      <c r="D4008" s="76">
        <v>26.93243711242194</v>
      </c>
      <c r="E4008" s="76">
        <v>656.09958762013662</v>
      </c>
      <c r="F4008" s="76">
        <v>43.612029251799633</v>
      </c>
      <c r="G4008" s="77">
        <v>2</v>
      </c>
      <c r="H4008" s="80">
        <f t="shared" si="248"/>
        <v>36.102777200245313</v>
      </c>
      <c r="I4008" s="80">
        <f t="shared" si="249"/>
        <v>1000</v>
      </c>
      <c r="K4008" s="80">
        <f t="shared" si="250"/>
        <v>0</v>
      </c>
      <c r="L4008" s="80" t="str">
        <f t="shared" si="251"/>
        <v/>
      </c>
    </row>
    <row r="4009" spans="1:12" x14ac:dyDescent="0.8">
      <c r="A4009" s="74">
        <v>4008</v>
      </c>
      <c r="B4009" s="75">
        <v>208602.33589778258</v>
      </c>
      <c r="C4009" s="76">
        <v>35.453079247917685</v>
      </c>
      <c r="D4009" s="76">
        <v>21.774065903514703</v>
      </c>
      <c r="E4009" s="76">
        <v>564.77011124334706</v>
      </c>
      <c r="F4009" s="76">
        <v>45.173338495169169</v>
      </c>
      <c r="G4009" s="77">
        <v>2</v>
      </c>
      <c r="H4009" s="80">
        <f t="shared" si="248"/>
        <v>35.453079247917685</v>
      </c>
      <c r="I4009" s="80">
        <f t="shared" si="249"/>
        <v>1000</v>
      </c>
      <c r="K4009" s="80">
        <f t="shared" si="250"/>
        <v>0</v>
      </c>
      <c r="L4009" s="80" t="str">
        <f t="shared" si="251"/>
        <v/>
      </c>
    </row>
    <row r="4010" spans="1:12" x14ac:dyDescent="0.8">
      <c r="A4010" s="74">
        <v>4009</v>
      </c>
      <c r="B4010" s="75">
        <v>-74835.804836936761</v>
      </c>
      <c r="C4010" s="76">
        <v>47.439772842386894</v>
      </c>
      <c r="D4010" s="76">
        <v>25.454507872155553</v>
      </c>
      <c r="E4010" s="76">
        <v>483.49501862020975</v>
      </c>
      <c r="F4010" s="76">
        <v>35.323079696000022</v>
      </c>
      <c r="G4010" s="77">
        <v>2</v>
      </c>
      <c r="H4010" s="80">
        <f t="shared" si="248"/>
        <v>47.439772842386894</v>
      </c>
      <c r="I4010" s="80">
        <f t="shared" si="249"/>
        <v>1000</v>
      </c>
      <c r="K4010" s="80">
        <f t="shared" si="250"/>
        <v>0</v>
      </c>
      <c r="L4010" s="80" t="str">
        <f t="shared" si="251"/>
        <v/>
      </c>
    </row>
    <row r="4011" spans="1:12" x14ac:dyDescent="0.8">
      <c r="A4011" s="74">
        <v>4010</v>
      </c>
      <c r="B4011" s="75">
        <v>360093.03320689918</v>
      </c>
      <c r="C4011" s="76">
        <v>32.037674019496649</v>
      </c>
      <c r="D4011" s="76">
        <v>27.806895829152516</v>
      </c>
      <c r="E4011" s="76">
        <v>534.94465653211023</v>
      </c>
      <c r="F4011" s="76">
        <v>43.674933378970138</v>
      </c>
      <c r="G4011" s="77">
        <v>2</v>
      </c>
      <c r="H4011" s="80">
        <f t="shared" si="248"/>
        <v>32.037674019496649</v>
      </c>
      <c r="I4011" s="80">
        <f t="shared" si="249"/>
        <v>1000</v>
      </c>
      <c r="K4011" s="80">
        <f t="shared" si="250"/>
        <v>0</v>
      </c>
      <c r="L4011" s="80" t="str">
        <f t="shared" si="251"/>
        <v/>
      </c>
    </row>
    <row r="4012" spans="1:12" x14ac:dyDescent="0.8">
      <c r="A4012" s="74">
        <v>4011</v>
      </c>
      <c r="B4012" s="75">
        <v>-106063.31662212336</v>
      </c>
      <c r="C4012" s="76">
        <v>40.819196041182281</v>
      </c>
      <c r="D4012" s="76">
        <v>31.369878955492997</v>
      </c>
      <c r="E4012" s="76">
        <v>472.61992055550525</v>
      </c>
      <c r="F4012" s="76">
        <v>36.805776271651453</v>
      </c>
      <c r="G4012" s="77">
        <v>3</v>
      </c>
      <c r="H4012" s="80">
        <f t="shared" si="248"/>
        <v>36.805776271651453</v>
      </c>
      <c r="I4012" s="80">
        <f t="shared" si="249"/>
        <v>472.61992055550525</v>
      </c>
      <c r="K4012" s="80">
        <f t="shared" si="250"/>
        <v>472.61992055550525</v>
      </c>
      <c r="L4012" s="80">
        <f t="shared" si="251"/>
        <v>472.61992055550525</v>
      </c>
    </row>
    <row r="4013" spans="1:12" x14ac:dyDescent="0.8">
      <c r="A4013" s="74">
        <v>4012</v>
      </c>
      <c r="B4013" s="75">
        <v>224173.70492037665</v>
      </c>
      <c r="C4013" s="76">
        <v>28.929651003988475</v>
      </c>
      <c r="D4013" s="76">
        <v>30.941487891029347</v>
      </c>
      <c r="E4013" s="76">
        <v>517.36032421220386</v>
      </c>
      <c r="F4013" s="76">
        <v>38.630339467359704</v>
      </c>
      <c r="G4013" s="77">
        <v>2</v>
      </c>
      <c r="H4013" s="80">
        <f t="shared" si="248"/>
        <v>28.929651003988475</v>
      </c>
      <c r="I4013" s="80">
        <f t="shared" si="249"/>
        <v>1000</v>
      </c>
      <c r="K4013" s="80">
        <f t="shared" si="250"/>
        <v>0</v>
      </c>
      <c r="L4013" s="80" t="str">
        <f t="shared" si="251"/>
        <v/>
      </c>
    </row>
    <row r="4014" spans="1:12" x14ac:dyDescent="0.8">
      <c r="A4014" s="74">
        <v>4013</v>
      </c>
      <c r="B4014" s="75">
        <v>478519.09518162836</v>
      </c>
      <c r="C4014" s="76">
        <v>31.912510762580325</v>
      </c>
      <c r="D4014" s="76">
        <v>27.271486901127556</v>
      </c>
      <c r="E4014" s="76">
        <v>461.8374556814133</v>
      </c>
      <c r="F4014" s="76">
        <v>45.867646848926967</v>
      </c>
      <c r="G4014" s="77">
        <v>1</v>
      </c>
      <c r="H4014" s="80">
        <f t="shared" si="248"/>
        <v>27.271486901127556</v>
      </c>
      <c r="I4014" s="80">
        <f t="shared" si="249"/>
        <v>1000</v>
      </c>
      <c r="K4014" s="80">
        <f t="shared" si="250"/>
        <v>0</v>
      </c>
      <c r="L4014" s="80" t="str">
        <f t="shared" si="251"/>
        <v/>
      </c>
    </row>
    <row r="4015" spans="1:12" x14ac:dyDescent="0.8">
      <c r="A4015" s="74">
        <v>4014</v>
      </c>
      <c r="B4015" s="75">
        <v>552960.73219646839</v>
      </c>
      <c r="C4015" s="76">
        <v>34.442367466903221</v>
      </c>
      <c r="D4015" s="76">
        <v>25.80157475557289</v>
      </c>
      <c r="E4015" s="76">
        <v>519.20368640009815</v>
      </c>
      <c r="F4015" s="76">
        <v>43.525287054868357</v>
      </c>
      <c r="G4015" s="77">
        <v>1</v>
      </c>
      <c r="H4015" s="80">
        <f t="shared" si="248"/>
        <v>25.80157475557289</v>
      </c>
      <c r="I4015" s="80">
        <f t="shared" si="249"/>
        <v>1000</v>
      </c>
      <c r="K4015" s="80">
        <f t="shared" si="250"/>
        <v>0</v>
      </c>
      <c r="L4015" s="80" t="str">
        <f t="shared" si="251"/>
        <v/>
      </c>
    </row>
    <row r="4016" spans="1:12" x14ac:dyDescent="0.8">
      <c r="A4016" s="74">
        <v>4015</v>
      </c>
      <c r="B4016" s="75">
        <v>360216.91428873641</v>
      </c>
      <c r="C4016" s="76">
        <v>24.847405162524122</v>
      </c>
      <c r="D4016" s="76">
        <v>29.871032199049282</v>
      </c>
      <c r="E4016" s="76">
        <v>578.98478225280019</v>
      </c>
      <c r="F4016" s="76">
        <v>48.540025341048953</v>
      </c>
      <c r="G4016" s="77">
        <v>2</v>
      </c>
      <c r="H4016" s="80">
        <f t="shared" si="248"/>
        <v>24.847405162524122</v>
      </c>
      <c r="I4016" s="80">
        <f t="shared" si="249"/>
        <v>1000</v>
      </c>
      <c r="K4016" s="80">
        <f t="shared" si="250"/>
        <v>0</v>
      </c>
      <c r="L4016" s="80" t="str">
        <f t="shared" si="251"/>
        <v/>
      </c>
    </row>
    <row r="4017" spans="1:12" x14ac:dyDescent="0.8">
      <c r="A4017" s="74">
        <v>4016</v>
      </c>
      <c r="B4017" s="75">
        <v>93472.339863415342</v>
      </c>
      <c r="C4017" s="76">
        <v>40.249279206329589</v>
      </c>
      <c r="D4017" s="76">
        <v>27.546663222155896</v>
      </c>
      <c r="E4017" s="76">
        <v>612.62142279036539</v>
      </c>
      <c r="F4017" s="76">
        <v>42.684875615418136</v>
      </c>
      <c r="G4017" s="77">
        <v>2</v>
      </c>
      <c r="H4017" s="80">
        <f t="shared" si="248"/>
        <v>40.249279206329589</v>
      </c>
      <c r="I4017" s="80">
        <f t="shared" si="249"/>
        <v>1000</v>
      </c>
      <c r="K4017" s="80">
        <f t="shared" si="250"/>
        <v>0</v>
      </c>
      <c r="L4017" s="80" t="str">
        <f t="shared" si="251"/>
        <v/>
      </c>
    </row>
    <row r="4018" spans="1:12" x14ac:dyDescent="0.8">
      <c r="A4018" s="74">
        <v>4017</v>
      </c>
      <c r="B4018" s="75">
        <v>-112718.43729196582</v>
      </c>
      <c r="C4018" s="76">
        <v>47.392876349910679</v>
      </c>
      <c r="D4018" s="76">
        <v>33.179701257812745</v>
      </c>
      <c r="E4018" s="76">
        <v>596.13362798914943</v>
      </c>
      <c r="F4018" s="76">
        <v>36.953169554417258</v>
      </c>
      <c r="G4018" s="77">
        <v>2</v>
      </c>
      <c r="H4018" s="80">
        <f t="shared" si="248"/>
        <v>47.392876349910679</v>
      </c>
      <c r="I4018" s="80">
        <f t="shared" si="249"/>
        <v>1000</v>
      </c>
      <c r="K4018" s="80">
        <f t="shared" si="250"/>
        <v>0</v>
      </c>
      <c r="L4018" s="80" t="str">
        <f t="shared" si="251"/>
        <v/>
      </c>
    </row>
    <row r="4019" spans="1:12" x14ac:dyDescent="0.8">
      <c r="A4019" s="74">
        <v>4018</v>
      </c>
      <c r="B4019" s="75">
        <v>318130.2395849661</v>
      </c>
      <c r="C4019" s="76">
        <v>28.786153808516168</v>
      </c>
      <c r="D4019" s="76">
        <v>25.314715974643214</v>
      </c>
      <c r="E4019" s="76">
        <v>554.47065150796175</v>
      </c>
      <c r="F4019" s="76">
        <v>34.41292029000028</v>
      </c>
      <c r="G4019" s="77">
        <v>2</v>
      </c>
      <c r="H4019" s="80">
        <f t="shared" si="248"/>
        <v>28.786153808516168</v>
      </c>
      <c r="I4019" s="80">
        <f t="shared" si="249"/>
        <v>1000</v>
      </c>
      <c r="K4019" s="80">
        <f t="shared" si="250"/>
        <v>0</v>
      </c>
      <c r="L4019" s="80" t="str">
        <f t="shared" si="251"/>
        <v/>
      </c>
    </row>
    <row r="4020" spans="1:12" x14ac:dyDescent="0.8">
      <c r="A4020" s="74">
        <v>4019</v>
      </c>
      <c r="B4020" s="75">
        <v>381771.33315463737</v>
      </c>
      <c r="C4020" s="76">
        <v>31.98787640035161</v>
      </c>
      <c r="D4020" s="76">
        <v>25.064211614269446</v>
      </c>
      <c r="E4020" s="76">
        <v>619.89164167587865</v>
      </c>
      <c r="F4020" s="76">
        <v>37.360993759769386</v>
      </c>
      <c r="G4020" s="77">
        <v>1</v>
      </c>
      <c r="H4020" s="80">
        <f t="shared" si="248"/>
        <v>25.064211614269446</v>
      </c>
      <c r="I4020" s="80">
        <f t="shared" si="249"/>
        <v>1000</v>
      </c>
      <c r="K4020" s="80">
        <f t="shared" si="250"/>
        <v>0</v>
      </c>
      <c r="L4020" s="80" t="str">
        <f t="shared" si="251"/>
        <v/>
      </c>
    </row>
    <row r="4021" spans="1:12" x14ac:dyDescent="0.8">
      <c r="A4021" s="74">
        <v>4020</v>
      </c>
      <c r="B4021" s="75">
        <v>-50871.722775835311</v>
      </c>
      <c r="C4021" s="76">
        <v>45.797361057639883</v>
      </c>
      <c r="D4021" s="76">
        <v>26.508132097948923</v>
      </c>
      <c r="E4021" s="76">
        <v>572.70674904674104</v>
      </c>
      <c r="F4021" s="76">
        <v>47.738940917861022</v>
      </c>
      <c r="G4021" s="77">
        <v>2</v>
      </c>
      <c r="H4021" s="80">
        <f t="shared" si="248"/>
        <v>45.797361057639883</v>
      </c>
      <c r="I4021" s="80">
        <f t="shared" si="249"/>
        <v>1000</v>
      </c>
      <c r="K4021" s="80">
        <f t="shared" si="250"/>
        <v>0</v>
      </c>
      <c r="L4021" s="80" t="str">
        <f t="shared" si="251"/>
        <v/>
      </c>
    </row>
    <row r="4022" spans="1:12" x14ac:dyDescent="0.8">
      <c r="A4022" s="74">
        <v>4021</v>
      </c>
      <c r="B4022" s="75">
        <v>557772.75093556289</v>
      </c>
      <c r="C4022" s="76">
        <v>24.619073979194482</v>
      </c>
      <c r="D4022" s="76">
        <v>28.469383096940483</v>
      </c>
      <c r="E4022" s="76">
        <v>492.16454078711951</v>
      </c>
      <c r="F4022" s="76">
        <v>36.841375097527489</v>
      </c>
      <c r="G4022" s="77">
        <v>2</v>
      </c>
      <c r="H4022" s="80">
        <f t="shared" si="248"/>
        <v>24.619073979194482</v>
      </c>
      <c r="I4022" s="80">
        <f t="shared" si="249"/>
        <v>1000</v>
      </c>
      <c r="K4022" s="80">
        <f t="shared" si="250"/>
        <v>0</v>
      </c>
      <c r="L4022" s="80" t="str">
        <f t="shared" si="251"/>
        <v/>
      </c>
    </row>
    <row r="4023" spans="1:12" x14ac:dyDescent="0.8">
      <c r="A4023" s="74">
        <v>4022</v>
      </c>
      <c r="B4023" s="75">
        <v>351648.58536434616</v>
      </c>
      <c r="C4023" s="76">
        <v>36.216758160044847</v>
      </c>
      <c r="D4023" s="76">
        <v>29.242642555483648</v>
      </c>
      <c r="E4023" s="76">
        <v>672.12572603342119</v>
      </c>
      <c r="F4023" s="76">
        <v>51.792717958745598</v>
      </c>
      <c r="G4023" s="77">
        <v>2</v>
      </c>
      <c r="H4023" s="80">
        <f t="shared" si="248"/>
        <v>36.216758160044847</v>
      </c>
      <c r="I4023" s="80">
        <f t="shared" si="249"/>
        <v>1000</v>
      </c>
      <c r="K4023" s="80">
        <f t="shared" si="250"/>
        <v>0</v>
      </c>
      <c r="L4023" s="80" t="str">
        <f t="shared" si="251"/>
        <v/>
      </c>
    </row>
    <row r="4024" spans="1:12" x14ac:dyDescent="0.8">
      <c r="A4024" s="74">
        <v>4023</v>
      </c>
      <c r="B4024" s="75">
        <v>451159.3863407094</v>
      </c>
      <c r="C4024" s="76">
        <v>23.709755933357027</v>
      </c>
      <c r="D4024" s="76">
        <v>31.693733176684532</v>
      </c>
      <c r="E4024" s="76">
        <v>578.0438795500138</v>
      </c>
      <c r="F4024" s="76">
        <v>51.492247722976785</v>
      </c>
      <c r="G4024" s="77">
        <v>1</v>
      </c>
      <c r="H4024" s="80">
        <f t="shared" si="248"/>
        <v>31.693733176684532</v>
      </c>
      <c r="I4024" s="80">
        <f t="shared" si="249"/>
        <v>1000</v>
      </c>
      <c r="K4024" s="80">
        <f t="shared" si="250"/>
        <v>0</v>
      </c>
      <c r="L4024" s="80" t="str">
        <f t="shared" si="251"/>
        <v/>
      </c>
    </row>
    <row r="4025" spans="1:12" x14ac:dyDescent="0.8">
      <c r="A4025" s="74">
        <v>4024</v>
      </c>
      <c r="B4025" s="75">
        <v>-289875.04100867012</v>
      </c>
      <c r="C4025" s="76">
        <v>31.476174271570727</v>
      </c>
      <c r="D4025" s="76">
        <v>27.784795665398331</v>
      </c>
      <c r="E4025" s="76">
        <v>545.49487291694913</v>
      </c>
      <c r="F4025" s="76">
        <v>49.982289698142708</v>
      </c>
      <c r="G4025" s="77">
        <v>3</v>
      </c>
      <c r="H4025" s="80">
        <f t="shared" si="248"/>
        <v>49.982289698142708</v>
      </c>
      <c r="I4025" s="80">
        <f t="shared" si="249"/>
        <v>545.49487291694913</v>
      </c>
      <c r="K4025" s="80">
        <f t="shared" si="250"/>
        <v>545.49487291694913</v>
      </c>
      <c r="L4025" s="80">
        <f t="shared" si="251"/>
        <v>545.49487291694913</v>
      </c>
    </row>
    <row r="4026" spans="1:12" x14ac:dyDescent="0.8">
      <c r="A4026" s="74">
        <v>4025</v>
      </c>
      <c r="B4026" s="75">
        <v>388683.29851715709</v>
      </c>
      <c r="C4026" s="76">
        <v>31.958669386856407</v>
      </c>
      <c r="D4026" s="76">
        <v>27.540688797458476</v>
      </c>
      <c r="E4026" s="76">
        <v>473.88340204390175</v>
      </c>
      <c r="F4026" s="76">
        <v>34.39695897245101</v>
      </c>
      <c r="G4026" s="77">
        <v>2</v>
      </c>
      <c r="H4026" s="80">
        <f t="shared" si="248"/>
        <v>31.958669386856407</v>
      </c>
      <c r="I4026" s="80">
        <f t="shared" si="249"/>
        <v>1000</v>
      </c>
      <c r="K4026" s="80">
        <f t="shared" si="250"/>
        <v>0</v>
      </c>
      <c r="L4026" s="80" t="str">
        <f t="shared" si="251"/>
        <v/>
      </c>
    </row>
    <row r="4027" spans="1:12" x14ac:dyDescent="0.8">
      <c r="A4027" s="74">
        <v>4026</v>
      </c>
      <c r="B4027" s="75">
        <v>475182.6204582199</v>
      </c>
      <c r="C4027" s="76">
        <v>43.225128176434708</v>
      </c>
      <c r="D4027" s="76">
        <v>25.523987912446003</v>
      </c>
      <c r="E4027" s="76">
        <v>743.70612969781519</v>
      </c>
      <c r="F4027" s="76">
        <v>30.208833463836175</v>
      </c>
      <c r="G4027" s="77">
        <v>1</v>
      </c>
      <c r="H4027" s="80">
        <f t="shared" si="248"/>
        <v>25.523987912446003</v>
      </c>
      <c r="I4027" s="80">
        <f t="shared" si="249"/>
        <v>1000</v>
      </c>
      <c r="K4027" s="80">
        <f t="shared" si="250"/>
        <v>0</v>
      </c>
      <c r="L4027" s="80" t="str">
        <f t="shared" si="251"/>
        <v/>
      </c>
    </row>
    <row r="4028" spans="1:12" x14ac:dyDescent="0.8">
      <c r="A4028" s="74">
        <v>4027</v>
      </c>
      <c r="B4028" s="75">
        <v>155429.45862731896</v>
      </c>
      <c r="C4028" s="76">
        <v>40.163537563676691</v>
      </c>
      <c r="D4028" s="76">
        <v>24.432111491085681</v>
      </c>
      <c r="E4028" s="76">
        <v>619.52001289706607</v>
      </c>
      <c r="F4028" s="76">
        <v>46.252817531062604</v>
      </c>
      <c r="G4028" s="77">
        <v>2</v>
      </c>
      <c r="H4028" s="80">
        <f t="shared" si="248"/>
        <v>40.163537563676691</v>
      </c>
      <c r="I4028" s="80">
        <f t="shared" si="249"/>
        <v>1000</v>
      </c>
      <c r="K4028" s="80">
        <f t="shared" si="250"/>
        <v>0</v>
      </c>
      <c r="L4028" s="80" t="str">
        <f t="shared" si="251"/>
        <v/>
      </c>
    </row>
    <row r="4029" spans="1:12" x14ac:dyDescent="0.8">
      <c r="A4029" s="74">
        <v>4028</v>
      </c>
      <c r="B4029" s="75">
        <v>396152.25616421946</v>
      </c>
      <c r="C4029" s="76">
        <v>33.803903889795869</v>
      </c>
      <c r="D4029" s="76">
        <v>29.891325281346905</v>
      </c>
      <c r="E4029" s="76">
        <v>447.59944184871665</v>
      </c>
      <c r="F4029" s="76">
        <v>38.223493182852764</v>
      </c>
      <c r="G4029" s="77">
        <v>2</v>
      </c>
      <c r="H4029" s="80">
        <f t="shared" si="248"/>
        <v>33.803903889795869</v>
      </c>
      <c r="I4029" s="80">
        <f t="shared" si="249"/>
        <v>1000</v>
      </c>
      <c r="K4029" s="80">
        <f t="shared" si="250"/>
        <v>0</v>
      </c>
      <c r="L4029" s="80" t="str">
        <f t="shared" si="251"/>
        <v/>
      </c>
    </row>
    <row r="4030" spans="1:12" x14ac:dyDescent="0.8">
      <c r="A4030" s="74">
        <v>4029</v>
      </c>
      <c r="B4030" s="75">
        <v>158787.46660946379</v>
      </c>
      <c r="C4030" s="76">
        <v>40.349582216673284</v>
      </c>
      <c r="D4030" s="76">
        <v>25.855505053148558</v>
      </c>
      <c r="E4030" s="76">
        <v>540.45246274114265</v>
      </c>
      <c r="F4030" s="76">
        <v>54.447921491622154</v>
      </c>
      <c r="G4030" s="77">
        <v>2</v>
      </c>
      <c r="H4030" s="80">
        <f t="shared" si="248"/>
        <v>40.349582216673284</v>
      </c>
      <c r="I4030" s="80">
        <f t="shared" si="249"/>
        <v>1000</v>
      </c>
      <c r="K4030" s="80">
        <f t="shared" si="250"/>
        <v>0</v>
      </c>
      <c r="L4030" s="80" t="str">
        <f t="shared" si="251"/>
        <v/>
      </c>
    </row>
    <row r="4031" spans="1:12" x14ac:dyDescent="0.8">
      <c r="A4031" s="74">
        <v>4030</v>
      </c>
      <c r="B4031" s="75">
        <v>38632.354107888183</v>
      </c>
      <c r="C4031" s="76">
        <v>43.490438575027504</v>
      </c>
      <c r="D4031" s="76">
        <v>26.301241396250344</v>
      </c>
      <c r="E4031" s="76">
        <v>640.7525856874887</v>
      </c>
      <c r="F4031" s="76">
        <v>44.600839881708765</v>
      </c>
      <c r="G4031" s="77">
        <v>2</v>
      </c>
      <c r="H4031" s="80">
        <f t="shared" si="248"/>
        <v>43.490438575027504</v>
      </c>
      <c r="I4031" s="80">
        <f t="shared" si="249"/>
        <v>1000</v>
      </c>
      <c r="K4031" s="80">
        <f t="shared" si="250"/>
        <v>0</v>
      </c>
      <c r="L4031" s="80" t="str">
        <f t="shared" si="251"/>
        <v/>
      </c>
    </row>
    <row r="4032" spans="1:12" x14ac:dyDescent="0.8">
      <c r="A4032" s="74">
        <v>4031</v>
      </c>
      <c r="B4032" s="75">
        <v>28266.436328575481</v>
      </c>
      <c r="C4032" s="76">
        <v>44.18432782040513</v>
      </c>
      <c r="D4032" s="76">
        <v>25.801160305204704</v>
      </c>
      <c r="E4032" s="76">
        <v>656.15647312730073</v>
      </c>
      <c r="F4032" s="76">
        <v>30.257797091538084</v>
      </c>
      <c r="G4032" s="77">
        <v>2</v>
      </c>
      <c r="H4032" s="80">
        <f t="shared" si="248"/>
        <v>44.18432782040513</v>
      </c>
      <c r="I4032" s="80">
        <f t="shared" si="249"/>
        <v>1000</v>
      </c>
      <c r="K4032" s="80">
        <f t="shared" si="250"/>
        <v>0</v>
      </c>
      <c r="L4032" s="80" t="str">
        <f t="shared" si="251"/>
        <v/>
      </c>
    </row>
    <row r="4033" spans="1:12" x14ac:dyDescent="0.8">
      <c r="A4033" s="74">
        <v>4032</v>
      </c>
      <c r="B4033" s="75">
        <v>440500.83100892557</v>
      </c>
      <c r="C4033" s="76">
        <v>32.973817042032053</v>
      </c>
      <c r="D4033" s="76">
        <v>29.643684488637788</v>
      </c>
      <c r="E4033" s="76">
        <v>656.30287188308444</v>
      </c>
      <c r="F4033" s="76">
        <v>42.01099832187262</v>
      </c>
      <c r="G4033" s="77">
        <v>2</v>
      </c>
      <c r="H4033" s="80">
        <f t="shared" si="248"/>
        <v>32.973817042032053</v>
      </c>
      <c r="I4033" s="80">
        <f t="shared" si="249"/>
        <v>1000</v>
      </c>
      <c r="K4033" s="80">
        <f t="shared" si="250"/>
        <v>0</v>
      </c>
      <c r="L4033" s="80" t="str">
        <f t="shared" si="251"/>
        <v/>
      </c>
    </row>
    <row r="4034" spans="1:12" x14ac:dyDescent="0.8">
      <c r="A4034" s="74">
        <v>4033</v>
      </c>
      <c r="B4034" s="75">
        <v>328592.13904645364</v>
      </c>
      <c r="C4034" s="76">
        <v>34.987345371835119</v>
      </c>
      <c r="D4034" s="76">
        <v>31.83041361149898</v>
      </c>
      <c r="E4034" s="76">
        <v>657.45347232640427</v>
      </c>
      <c r="F4034" s="76">
        <v>46.987680020946279</v>
      </c>
      <c r="G4034" s="77">
        <v>2</v>
      </c>
      <c r="H4034" s="80">
        <f t="shared" si="248"/>
        <v>34.987345371835119</v>
      </c>
      <c r="I4034" s="80">
        <f t="shared" si="249"/>
        <v>1000</v>
      </c>
      <c r="K4034" s="80">
        <f t="shared" si="250"/>
        <v>0</v>
      </c>
      <c r="L4034" s="80" t="str">
        <f t="shared" si="251"/>
        <v/>
      </c>
    </row>
    <row r="4035" spans="1:12" x14ac:dyDescent="0.8">
      <c r="A4035" s="74">
        <v>4034</v>
      </c>
      <c r="B4035" s="75">
        <v>362775.44468999072</v>
      </c>
      <c r="C4035" s="76">
        <v>30.580681374029282</v>
      </c>
      <c r="D4035" s="76">
        <v>33.080243592236968</v>
      </c>
      <c r="E4035" s="76">
        <v>606.81468412621859</v>
      </c>
      <c r="F4035" s="76">
        <v>33.722807383606423</v>
      </c>
      <c r="G4035" s="77">
        <v>2</v>
      </c>
      <c r="H4035" s="80">
        <f t="shared" ref="H4035:H4098" si="252">IF($G4035 = 1, $D4035, IF($G4035 = 2, $C4035, IF($G4035 = 3, $F4035)))</f>
        <v>30.580681374029282</v>
      </c>
      <c r="I4035" s="80">
        <f t="shared" ref="I4035:I4098" si="253">IF($G4035 = 1, 1000, IF($G4035 = 2, 1000, IF($G4035 = 3, $E4035)))</f>
        <v>1000</v>
      </c>
      <c r="K4035" s="80">
        <f t="shared" ref="K4035:K4098" si="254">IF($G4035 = 3, $E4035, 0)</f>
        <v>0</v>
      </c>
      <c r="L4035" s="80" t="str">
        <f t="shared" ref="L4035:L4098" si="255">IF($G4035 = 3, $E4035, "")</f>
        <v/>
      </c>
    </row>
    <row r="4036" spans="1:12" x14ac:dyDescent="0.8">
      <c r="A4036" s="74">
        <v>4035</v>
      </c>
      <c r="B4036" s="75">
        <v>-257306.76248768019</v>
      </c>
      <c r="C4036" s="76">
        <v>42.57410831599605</v>
      </c>
      <c r="D4036" s="76">
        <v>28.407629276901194</v>
      </c>
      <c r="E4036" s="76">
        <v>485.13189842337636</v>
      </c>
      <c r="F4036" s="76">
        <v>46.705857634281472</v>
      </c>
      <c r="G4036" s="77">
        <v>3</v>
      </c>
      <c r="H4036" s="80">
        <f t="shared" si="252"/>
        <v>46.705857634281472</v>
      </c>
      <c r="I4036" s="80">
        <f t="shared" si="253"/>
        <v>485.13189842337636</v>
      </c>
      <c r="K4036" s="80">
        <f t="shared" si="254"/>
        <v>485.13189842337636</v>
      </c>
      <c r="L4036" s="80">
        <f t="shared" si="255"/>
        <v>485.13189842337636</v>
      </c>
    </row>
    <row r="4037" spans="1:12" x14ac:dyDescent="0.8">
      <c r="A4037" s="74">
        <v>4036</v>
      </c>
      <c r="B4037" s="75">
        <v>533396.70907914452</v>
      </c>
      <c r="C4037" s="76">
        <v>37.166236051501521</v>
      </c>
      <c r="D4037" s="76">
        <v>29.842195619774937</v>
      </c>
      <c r="E4037" s="76">
        <v>440.29716204547037</v>
      </c>
      <c r="F4037" s="76">
        <v>50.537273981690767</v>
      </c>
      <c r="G4037" s="77">
        <v>1</v>
      </c>
      <c r="H4037" s="80">
        <f t="shared" si="252"/>
        <v>29.842195619774937</v>
      </c>
      <c r="I4037" s="80">
        <f t="shared" si="253"/>
        <v>1000</v>
      </c>
      <c r="K4037" s="80">
        <f t="shared" si="254"/>
        <v>0</v>
      </c>
      <c r="L4037" s="80" t="str">
        <f t="shared" si="255"/>
        <v/>
      </c>
    </row>
    <row r="4038" spans="1:12" x14ac:dyDescent="0.8">
      <c r="A4038" s="74">
        <v>4037</v>
      </c>
      <c r="B4038" s="75">
        <v>415314.67617928376</v>
      </c>
      <c r="C4038" s="76">
        <v>42.041966709638217</v>
      </c>
      <c r="D4038" s="76">
        <v>23.774692242644669</v>
      </c>
      <c r="E4038" s="76">
        <v>524.81186513016314</v>
      </c>
      <c r="F4038" s="76">
        <v>41.890290582420988</v>
      </c>
      <c r="G4038" s="77">
        <v>1</v>
      </c>
      <c r="H4038" s="80">
        <f t="shared" si="252"/>
        <v>23.774692242644669</v>
      </c>
      <c r="I4038" s="80">
        <f t="shared" si="253"/>
        <v>1000</v>
      </c>
      <c r="K4038" s="80">
        <f t="shared" si="254"/>
        <v>0</v>
      </c>
      <c r="L4038" s="80" t="str">
        <f t="shared" si="255"/>
        <v/>
      </c>
    </row>
    <row r="4039" spans="1:12" x14ac:dyDescent="0.8">
      <c r="A4039" s="74">
        <v>4038</v>
      </c>
      <c r="B4039" s="75">
        <v>-246754.33331949497</v>
      </c>
      <c r="C4039" s="76">
        <v>24.862419414559596</v>
      </c>
      <c r="D4039" s="76">
        <v>28.035060291311137</v>
      </c>
      <c r="E4039" s="76">
        <v>737.92191248394533</v>
      </c>
      <c r="F4039" s="76">
        <v>50.389432080298164</v>
      </c>
      <c r="G4039" s="77">
        <v>3</v>
      </c>
      <c r="H4039" s="80">
        <f t="shared" si="252"/>
        <v>50.389432080298164</v>
      </c>
      <c r="I4039" s="80">
        <f t="shared" si="253"/>
        <v>737.92191248394533</v>
      </c>
      <c r="K4039" s="80">
        <f t="shared" si="254"/>
        <v>737.92191248394533</v>
      </c>
      <c r="L4039" s="80">
        <f t="shared" si="255"/>
        <v>737.92191248394533</v>
      </c>
    </row>
    <row r="4040" spans="1:12" x14ac:dyDescent="0.8">
      <c r="A4040" s="74">
        <v>4039</v>
      </c>
      <c r="B4040" s="75">
        <v>500256.58120505302</v>
      </c>
      <c r="C4040" s="76">
        <v>30.540791138236223</v>
      </c>
      <c r="D4040" s="76">
        <v>24.902823753211663</v>
      </c>
      <c r="E4040" s="76">
        <v>566.11051165412346</v>
      </c>
      <c r="F4040" s="76">
        <v>38.719133023614631</v>
      </c>
      <c r="G4040" s="77">
        <v>2</v>
      </c>
      <c r="H4040" s="80">
        <f t="shared" si="252"/>
        <v>30.540791138236223</v>
      </c>
      <c r="I4040" s="80">
        <f t="shared" si="253"/>
        <v>1000</v>
      </c>
      <c r="K4040" s="80">
        <f t="shared" si="254"/>
        <v>0</v>
      </c>
      <c r="L4040" s="80" t="str">
        <f t="shared" si="255"/>
        <v/>
      </c>
    </row>
    <row r="4041" spans="1:12" x14ac:dyDescent="0.8">
      <c r="A4041" s="74">
        <v>4040</v>
      </c>
      <c r="B4041" s="75">
        <v>835687.21144802123</v>
      </c>
      <c r="C4041" s="76">
        <v>26.982174563261548</v>
      </c>
      <c r="D4041" s="76">
        <v>25.248293095065712</v>
      </c>
      <c r="E4041" s="76">
        <v>463.41588834019723</v>
      </c>
      <c r="F4041" s="76">
        <v>39.101436394882811</v>
      </c>
      <c r="G4041" s="77">
        <v>2</v>
      </c>
      <c r="H4041" s="80">
        <f t="shared" si="252"/>
        <v>26.982174563261548</v>
      </c>
      <c r="I4041" s="80">
        <f t="shared" si="253"/>
        <v>1000</v>
      </c>
      <c r="K4041" s="80">
        <f t="shared" si="254"/>
        <v>0</v>
      </c>
      <c r="L4041" s="80" t="str">
        <f t="shared" si="255"/>
        <v/>
      </c>
    </row>
    <row r="4042" spans="1:12" x14ac:dyDescent="0.8">
      <c r="A4042" s="74">
        <v>4041</v>
      </c>
      <c r="B4042" s="75">
        <v>770231.23889000481</v>
      </c>
      <c r="C4042" s="76">
        <v>28.265249551690761</v>
      </c>
      <c r="D4042" s="76">
        <v>29.999105017125295</v>
      </c>
      <c r="E4042" s="76">
        <v>517.46370007331745</v>
      </c>
      <c r="F4042" s="76">
        <v>46.042398778409527</v>
      </c>
      <c r="G4042" s="77">
        <v>2</v>
      </c>
      <c r="H4042" s="80">
        <f t="shared" si="252"/>
        <v>28.265249551690761</v>
      </c>
      <c r="I4042" s="80">
        <f t="shared" si="253"/>
        <v>1000</v>
      </c>
      <c r="K4042" s="80">
        <f t="shared" si="254"/>
        <v>0</v>
      </c>
      <c r="L4042" s="80" t="str">
        <f t="shared" si="255"/>
        <v/>
      </c>
    </row>
    <row r="4043" spans="1:12" x14ac:dyDescent="0.8">
      <c r="A4043" s="74">
        <v>4042</v>
      </c>
      <c r="B4043" s="75">
        <v>425275.48097180575</v>
      </c>
      <c r="C4043" s="76">
        <v>34.67473202640582</v>
      </c>
      <c r="D4043" s="76">
        <v>28.129087160942806</v>
      </c>
      <c r="E4043" s="76">
        <v>628.40172672796507</v>
      </c>
      <c r="F4043" s="76">
        <v>41.926964349801437</v>
      </c>
      <c r="G4043" s="77">
        <v>2</v>
      </c>
      <c r="H4043" s="80">
        <f t="shared" si="252"/>
        <v>34.67473202640582</v>
      </c>
      <c r="I4043" s="80">
        <f t="shared" si="253"/>
        <v>1000</v>
      </c>
      <c r="K4043" s="80">
        <f t="shared" si="254"/>
        <v>0</v>
      </c>
      <c r="L4043" s="80" t="str">
        <f t="shared" si="255"/>
        <v/>
      </c>
    </row>
    <row r="4044" spans="1:12" x14ac:dyDescent="0.8">
      <c r="A4044" s="74">
        <v>4043</v>
      </c>
      <c r="B4044" s="75">
        <v>564446.19359501195</v>
      </c>
      <c r="C4044" s="76">
        <v>27.682346447376545</v>
      </c>
      <c r="D4044" s="76">
        <v>29.512423981294091</v>
      </c>
      <c r="E4044" s="76">
        <v>543.8275710987391</v>
      </c>
      <c r="F4044" s="76">
        <v>48.23133425056632</v>
      </c>
      <c r="G4044" s="77">
        <v>2</v>
      </c>
      <c r="H4044" s="80">
        <f t="shared" si="252"/>
        <v>27.682346447376545</v>
      </c>
      <c r="I4044" s="80">
        <f t="shared" si="253"/>
        <v>1000</v>
      </c>
      <c r="K4044" s="80">
        <f t="shared" si="254"/>
        <v>0</v>
      </c>
      <c r="L4044" s="80" t="str">
        <f t="shared" si="255"/>
        <v/>
      </c>
    </row>
    <row r="4045" spans="1:12" x14ac:dyDescent="0.8">
      <c r="A4045" s="74">
        <v>4044</v>
      </c>
      <c r="B4045" s="75">
        <v>485592.30756954965</v>
      </c>
      <c r="C4045" s="76">
        <v>30.070027763841452</v>
      </c>
      <c r="D4045" s="76">
        <v>30.821078513416712</v>
      </c>
      <c r="E4045" s="76">
        <v>536.61306692839594</v>
      </c>
      <c r="F4045" s="76">
        <v>49.826149509774389</v>
      </c>
      <c r="G4045" s="77">
        <v>2</v>
      </c>
      <c r="H4045" s="80">
        <f t="shared" si="252"/>
        <v>30.070027763841452</v>
      </c>
      <c r="I4045" s="80">
        <f t="shared" si="253"/>
        <v>1000</v>
      </c>
      <c r="K4045" s="80">
        <f t="shared" si="254"/>
        <v>0</v>
      </c>
      <c r="L4045" s="80" t="str">
        <f t="shared" si="255"/>
        <v/>
      </c>
    </row>
    <row r="4046" spans="1:12" x14ac:dyDescent="0.8">
      <c r="A4046" s="74">
        <v>4045</v>
      </c>
      <c r="B4046" s="75">
        <v>250833.22792693414</v>
      </c>
      <c r="C4046" s="76">
        <v>35.462216303527924</v>
      </c>
      <c r="D4046" s="76">
        <v>33.82045495197999</v>
      </c>
      <c r="E4046" s="76">
        <v>589.04936058239878</v>
      </c>
      <c r="F4046" s="76">
        <v>46.004937572193619</v>
      </c>
      <c r="G4046" s="77">
        <v>2</v>
      </c>
      <c r="H4046" s="80">
        <f t="shared" si="252"/>
        <v>35.462216303527924</v>
      </c>
      <c r="I4046" s="80">
        <f t="shared" si="253"/>
        <v>1000</v>
      </c>
      <c r="K4046" s="80">
        <f t="shared" si="254"/>
        <v>0</v>
      </c>
      <c r="L4046" s="80" t="str">
        <f t="shared" si="255"/>
        <v/>
      </c>
    </row>
    <row r="4047" spans="1:12" x14ac:dyDescent="0.8">
      <c r="A4047" s="74">
        <v>4046</v>
      </c>
      <c r="B4047" s="75">
        <v>346183.22621345776</v>
      </c>
      <c r="C4047" s="76">
        <v>37.3384794074966</v>
      </c>
      <c r="D4047" s="76">
        <v>28.287276197135434</v>
      </c>
      <c r="E4047" s="76">
        <v>704.7422352987378</v>
      </c>
      <c r="F4047" s="76">
        <v>34.019415115833205</v>
      </c>
      <c r="G4047" s="77">
        <v>2</v>
      </c>
      <c r="H4047" s="80">
        <f t="shared" si="252"/>
        <v>37.3384794074966</v>
      </c>
      <c r="I4047" s="80">
        <f t="shared" si="253"/>
        <v>1000</v>
      </c>
      <c r="K4047" s="80">
        <f t="shared" si="254"/>
        <v>0</v>
      </c>
      <c r="L4047" s="80" t="str">
        <f t="shared" si="255"/>
        <v/>
      </c>
    </row>
    <row r="4048" spans="1:12" x14ac:dyDescent="0.8">
      <c r="A4048" s="74">
        <v>4047</v>
      </c>
      <c r="B4048" s="75">
        <v>12908.641335411463</v>
      </c>
      <c r="C4048" s="76">
        <v>34.576806668513797</v>
      </c>
      <c r="D4048" s="76">
        <v>24.678480101043206</v>
      </c>
      <c r="E4048" s="76">
        <v>652.8106777377352</v>
      </c>
      <c r="F4048" s="76">
        <v>39.185877293148899</v>
      </c>
      <c r="G4048" s="77">
        <v>3</v>
      </c>
      <c r="H4048" s="80">
        <f t="shared" si="252"/>
        <v>39.185877293148899</v>
      </c>
      <c r="I4048" s="80">
        <f t="shared" si="253"/>
        <v>652.8106777377352</v>
      </c>
      <c r="K4048" s="80">
        <f t="shared" si="254"/>
        <v>652.8106777377352</v>
      </c>
      <c r="L4048" s="80">
        <f t="shared" si="255"/>
        <v>652.8106777377352</v>
      </c>
    </row>
    <row r="4049" spans="1:12" x14ac:dyDescent="0.8">
      <c r="A4049" s="74">
        <v>4048</v>
      </c>
      <c r="B4049" s="75">
        <v>71040.858766480116</v>
      </c>
      <c r="C4049" s="76">
        <v>21.83232846589992</v>
      </c>
      <c r="D4049" s="76">
        <v>32.979842621054942</v>
      </c>
      <c r="E4049" s="76">
        <v>701.0871305122804</v>
      </c>
      <c r="F4049" s="76">
        <v>37.950983626403115</v>
      </c>
      <c r="G4049" s="77">
        <v>3</v>
      </c>
      <c r="H4049" s="80">
        <f t="shared" si="252"/>
        <v>37.950983626403115</v>
      </c>
      <c r="I4049" s="80">
        <f t="shared" si="253"/>
        <v>701.0871305122804</v>
      </c>
      <c r="K4049" s="80">
        <f t="shared" si="254"/>
        <v>701.0871305122804</v>
      </c>
      <c r="L4049" s="80">
        <f t="shared" si="255"/>
        <v>701.0871305122804</v>
      </c>
    </row>
    <row r="4050" spans="1:12" x14ac:dyDescent="0.8">
      <c r="A4050" s="74">
        <v>4049</v>
      </c>
      <c r="B4050" s="75">
        <v>-113021.69479012024</v>
      </c>
      <c r="C4050" s="76">
        <v>28.001115905349572</v>
      </c>
      <c r="D4050" s="76">
        <v>23.258074889674752</v>
      </c>
      <c r="E4050" s="76">
        <v>503.04419838482255</v>
      </c>
      <c r="F4050" s="76">
        <v>38.96377217218155</v>
      </c>
      <c r="G4050" s="77">
        <v>3</v>
      </c>
      <c r="H4050" s="80">
        <f t="shared" si="252"/>
        <v>38.96377217218155</v>
      </c>
      <c r="I4050" s="80">
        <f t="shared" si="253"/>
        <v>503.04419838482255</v>
      </c>
      <c r="K4050" s="80">
        <f t="shared" si="254"/>
        <v>503.04419838482255</v>
      </c>
      <c r="L4050" s="80">
        <f t="shared" si="255"/>
        <v>503.04419838482255</v>
      </c>
    </row>
    <row r="4051" spans="1:12" x14ac:dyDescent="0.8">
      <c r="A4051" s="74">
        <v>4050</v>
      </c>
      <c r="B4051" s="75">
        <v>-12282.957223871723</v>
      </c>
      <c r="C4051" s="76">
        <v>45.723024075577356</v>
      </c>
      <c r="D4051" s="76">
        <v>30.122320181198667</v>
      </c>
      <c r="E4051" s="76">
        <v>448.95649744497763</v>
      </c>
      <c r="F4051" s="76">
        <v>41.713244490044559</v>
      </c>
      <c r="G4051" s="77">
        <v>2</v>
      </c>
      <c r="H4051" s="80">
        <f t="shared" si="252"/>
        <v>45.723024075577356</v>
      </c>
      <c r="I4051" s="80">
        <f t="shared" si="253"/>
        <v>1000</v>
      </c>
      <c r="K4051" s="80">
        <f t="shared" si="254"/>
        <v>0</v>
      </c>
      <c r="L4051" s="80" t="str">
        <f t="shared" si="255"/>
        <v/>
      </c>
    </row>
    <row r="4052" spans="1:12" x14ac:dyDescent="0.8">
      <c r="A4052" s="74">
        <v>4051</v>
      </c>
      <c r="B4052" s="75">
        <v>251130.10601501749</v>
      </c>
      <c r="C4052" s="76">
        <v>39.934066615038653</v>
      </c>
      <c r="D4052" s="76">
        <v>32.216673021751092</v>
      </c>
      <c r="E4052" s="76">
        <v>626.5656300371827</v>
      </c>
      <c r="F4052" s="76">
        <v>38.083534653449327</v>
      </c>
      <c r="G4052" s="77">
        <v>2</v>
      </c>
      <c r="H4052" s="80">
        <f t="shared" si="252"/>
        <v>39.934066615038653</v>
      </c>
      <c r="I4052" s="80">
        <f t="shared" si="253"/>
        <v>1000</v>
      </c>
      <c r="K4052" s="80">
        <f t="shared" si="254"/>
        <v>0</v>
      </c>
      <c r="L4052" s="80" t="str">
        <f t="shared" si="255"/>
        <v/>
      </c>
    </row>
    <row r="4053" spans="1:12" x14ac:dyDescent="0.8">
      <c r="A4053" s="74">
        <v>4052</v>
      </c>
      <c r="B4053" s="75">
        <v>395726.38220340898</v>
      </c>
      <c r="C4053" s="76">
        <v>22.804910920923142</v>
      </c>
      <c r="D4053" s="76">
        <v>27.45287165506867</v>
      </c>
      <c r="E4053" s="76">
        <v>601.46686369288773</v>
      </c>
      <c r="F4053" s="76">
        <v>53.620889995240503</v>
      </c>
      <c r="G4053" s="77">
        <v>1</v>
      </c>
      <c r="H4053" s="80">
        <f t="shared" si="252"/>
        <v>27.45287165506867</v>
      </c>
      <c r="I4053" s="80">
        <f t="shared" si="253"/>
        <v>1000</v>
      </c>
      <c r="K4053" s="80">
        <f t="shared" si="254"/>
        <v>0</v>
      </c>
      <c r="L4053" s="80" t="str">
        <f t="shared" si="255"/>
        <v/>
      </c>
    </row>
    <row r="4054" spans="1:12" x14ac:dyDescent="0.8">
      <c r="A4054" s="74">
        <v>4053</v>
      </c>
      <c r="B4054" s="75">
        <v>520101.26129090623</v>
      </c>
      <c r="C4054" s="76">
        <v>22.701206552217492</v>
      </c>
      <c r="D4054" s="76">
        <v>25.524760296350298</v>
      </c>
      <c r="E4054" s="76">
        <v>568.74967236248403</v>
      </c>
      <c r="F4054" s="76">
        <v>40.762124830784479</v>
      </c>
      <c r="G4054" s="77">
        <v>2</v>
      </c>
      <c r="H4054" s="80">
        <f t="shared" si="252"/>
        <v>22.701206552217492</v>
      </c>
      <c r="I4054" s="80">
        <f t="shared" si="253"/>
        <v>1000</v>
      </c>
      <c r="K4054" s="80">
        <f t="shared" si="254"/>
        <v>0</v>
      </c>
      <c r="L4054" s="80" t="str">
        <f t="shared" si="255"/>
        <v/>
      </c>
    </row>
    <row r="4055" spans="1:12" x14ac:dyDescent="0.8">
      <c r="A4055" s="74">
        <v>4054</v>
      </c>
      <c r="B4055" s="75">
        <v>513586.85049135378</v>
      </c>
      <c r="C4055" s="76">
        <v>38.137399389281462</v>
      </c>
      <c r="D4055" s="76">
        <v>26.913633669858051</v>
      </c>
      <c r="E4055" s="76">
        <v>464.50729277324342</v>
      </c>
      <c r="F4055" s="76">
        <v>44.102373196546353</v>
      </c>
      <c r="G4055" s="77">
        <v>1</v>
      </c>
      <c r="H4055" s="80">
        <f t="shared" si="252"/>
        <v>26.913633669858051</v>
      </c>
      <c r="I4055" s="80">
        <f t="shared" si="253"/>
        <v>1000</v>
      </c>
      <c r="K4055" s="80">
        <f t="shared" si="254"/>
        <v>0</v>
      </c>
      <c r="L4055" s="80" t="str">
        <f t="shared" si="255"/>
        <v/>
      </c>
    </row>
    <row r="4056" spans="1:12" x14ac:dyDescent="0.8">
      <c r="A4056" s="74">
        <v>4055</v>
      </c>
      <c r="B4056" s="75">
        <v>492638.62189326645</v>
      </c>
      <c r="C4056" s="76">
        <v>32.882792321659217</v>
      </c>
      <c r="D4056" s="76">
        <v>30.54542628606346</v>
      </c>
      <c r="E4056" s="76">
        <v>553.96737500129962</v>
      </c>
      <c r="F4056" s="76">
        <v>37.249619508480706</v>
      </c>
      <c r="G4056" s="77">
        <v>1</v>
      </c>
      <c r="H4056" s="80">
        <f t="shared" si="252"/>
        <v>30.54542628606346</v>
      </c>
      <c r="I4056" s="80">
        <f t="shared" si="253"/>
        <v>1000</v>
      </c>
      <c r="K4056" s="80">
        <f t="shared" si="254"/>
        <v>0</v>
      </c>
      <c r="L4056" s="80" t="str">
        <f t="shared" si="255"/>
        <v/>
      </c>
    </row>
    <row r="4057" spans="1:12" x14ac:dyDescent="0.8">
      <c r="A4057" s="74">
        <v>4056</v>
      </c>
      <c r="B4057" s="75">
        <v>499614.39054353326</v>
      </c>
      <c r="C4057" s="76">
        <v>33.952506924915667</v>
      </c>
      <c r="D4057" s="76">
        <v>21.49907706911651</v>
      </c>
      <c r="E4057" s="76">
        <v>696.39904495805899</v>
      </c>
      <c r="F4057" s="76">
        <v>33.430061652199811</v>
      </c>
      <c r="G4057" s="77">
        <v>1</v>
      </c>
      <c r="H4057" s="80">
        <f t="shared" si="252"/>
        <v>21.49907706911651</v>
      </c>
      <c r="I4057" s="80">
        <f t="shared" si="253"/>
        <v>1000</v>
      </c>
      <c r="K4057" s="80">
        <f t="shared" si="254"/>
        <v>0</v>
      </c>
      <c r="L4057" s="80" t="str">
        <f t="shared" si="255"/>
        <v/>
      </c>
    </row>
    <row r="4058" spans="1:12" x14ac:dyDescent="0.8">
      <c r="A4058" s="74">
        <v>4057</v>
      </c>
      <c r="B4058" s="75">
        <v>26850.293519342085</v>
      </c>
      <c r="C4058" s="76">
        <v>44.162467844723551</v>
      </c>
      <c r="D4058" s="76">
        <v>30.599083073313317</v>
      </c>
      <c r="E4058" s="76">
        <v>567.32791298711527</v>
      </c>
      <c r="F4058" s="76">
        <v>37.346843714838741</v>
      </c>
      <c r="G4058" s="77">
        <v>2</v>
      </c>
      <c r="H4058" s="80">
        <f t="shared" si="252"/>
        <v>44.162467844723551</v>
      </c>
      <c r="I4058" s="80">
        <f t="shared" si="253"/>
        <v>1000</v>
      </c>
      <c r="K4058" s="80">
        <f t="shared" si="254"/>
        <v>0</v>
      </c>
      <c r="L4058" s="80" t="str">
        <f t="shared" si="255"/>
        <v/>
      </c>
    </row>
    <row r="4059" spans="1:12" x14ac:dyDescent="0.8">
      <c r="A4059" s="74">
        <v>4058</v>
      </c>
      <c r="B4059" s="75">
        <v>156050.20167785301</v>
      </c>
      <c r="C4059" s="76">
        <v>40.490410477140081</v>
      </c>
      <c r="D4059" s="76">
        <v>26.241417602018466</v>
      </c>
      <c r="E4059" s="76">
        <v>536.61502694718422</v>
      </c>
      <c r="F4059" s="76">
        <v>49.449301336224451</v>
      </c>
      <c r="G4059" s="77">
        <v>2</v>
      </c>
      <c r="H4059" s="80">
        <f t="shared" si="252"/>
        <v>40.490410477140081</v>
      </c>
      <c r="I4059" s="80">
        <f t="shared" si="253"/>
        <v>1000</v>
      </c>
      <c r="K4059" s="80">
        <f t="shared" si="254"/>
        <v>0</v>
      </c>
      <c r="L4059" s="80" t="str">
        <f t="shared" si="255"/>
        <v/>
      </c>
    </row>
    <row r="4060" spans="1:12" x14ac:dyDescent="0.8">
      <c r="A4060" s="74">
        <v>4059</v>
      </c>
      <c r="B4060" s="75">
        <v>616261.23252035328</v>
      </c>
      <c r="C4060" s="76">
        <v>25.377448804329021</v>
      </c>
      <c r="D4060" s="76">
        <v>28.640109092550983</v>
      </c>
      <c r="E4060" s="76">
        <v>558.09049339036233</v>
      </c>
      <c r="F4060" s="76">
        <v>47.286472822145129</v>
      </c>
      <c r="G4060" s="77">
        <v>2</v>
      </c>
      <c r="H4060" s="80">
        <f t="shared" si="252"/>
        <v>25.377448804329021</v>
      </c>
      <c r="I4060" s="80">
        <f t="shared" si="253"/>
        <v>1000</v>
      </c>
      <c r="K4060" s="80">
        <f t="shared" si="254"/>
        <v>0</v>
      </c>
      <c r="L4060" s="80" t="str">
        <f t="shared" si="255"/>
        <v/>
      </c>
    </row>
    <row r="4061" spans="1:12" x14ac:dyDescent="0.8">
      <c r="A4061" s="74">
        <v>4060</v>
      </c>
      <c r="B4061" s="75">
        <v>171789.36729145166</v>
      </c>
      <c r="C4061" s="76">
        <v>39.378448833761567</v>
      </c>
      <c r="D4061" s="76">
        <v>29.29101598354173</v>
      </c>
      <c r="E4061" s="76">
        <v>442.90853660654557</v>
      </c>
      <c r="F4061" s="76">
        <v>43.853169358682138</v>
      </c>
      <c r="G4061" s="77">
        <v>2</v>
      </c>
      <c r="H4061" s="80">
        <f t="shared" si="252"/>
        <v>39.378448833761567</v>
      </c>
      <c r="I4061" s="80">
        <f t="shared" si="253"/>
        <v>1000</v>
      </c>
      <c r="K4061" s="80">
        <f t="shared" si="254"/>
        <v>0</v>
      </c>
      <c r="L4061" s="80" t="str">
        <f t="shared" si="255"/>
        <v/>
      </c>
    </row>
    <row r="4062" spans="1:12" x14ac:dyDescent="0.8">
      <c r="A4062" s="74">
        <v>4061</v>
      </c>
      <c r="B4062" s="75">
        <v>482179.90758083621</v>
      </c>
      <c r="C4062" s="76">
        <v>32.146629626912194</v>
      </c>
      <c r="D4062" s="76">
        <v>28.948107219519294</v>
      </c>
      <c r="E4062" s="76">
        <v>505.72522867397095</v>
      </c>
      <c r="F4062" s="76">
        <v>39.527477223010784</v>
      </c>
      <c r="G4062" s="77">
        <v>2</v>
      </c>
      <c r="H4062" s="80">
        <f t="shared" si="252"/>
        <v>32.146629626912194</v>
      </c>
      <c r="I4062" s="80">
        <f t="shared" si="253"/>
        <v>1000</v>
      </c>
      <c r="K4062" s="80">
        <f t="shared" si="254"/>
        <v>0</v>
      </c>
      <c r="L4062" s="80" t="str">
        <f t="shared" si="255"/>
        <v/>
      </c>
    </row>
    <row r="4063" spans="1:12" x14ac:dyDescent="0.8">
      <c r="A4063" s="74">
        <v>4062</v>
      </c>
      <c r="B4063" s="75">
        <v>374620.45991470688</v>
      </c>
      <c r="C4063" s="76">
        <v>43.773913904337753</v>
      </c>
      <c r="D4063" s="76">
        <v>31.127094642838799</v>
      </c>
      <c r="E4063" s="76">
        <v>654.85892944647082</v>
      </c>
      <c r="F4063" s="76">
        <v>45.249155543740308</v>
      </c>
      <c r="G4063" s="77">
        <v>1</v>
      </c>
      <c r="H4063" s="80">
        <f t="shared" si="252"/>
        <v>31.127094642838799</v>
      </c>
      <c r="I4063" s="80">
        <f t="shared" si="253"/>
        <v>1000</v>
      </c>
      <c r="K4063" s="80">
        <f t="shared" si="254"/>
        <v>0</v>
      </c>
      <c r="L4063" s="80" t="str">
        <f t="shared" si="255"/>
        <v/>
      </c>
    </row>
    <row r="4064" spans="1:12" x14ac:dyDescent="0.8">
      <c r="A4064" s="74">
        <v>4063</v>
      </c>
      <c r="B4064" s="75">
        <v>-174278.1752708999</v>
      </c>
      <c r="C4064" s="76">
        <v>30.512511007755734</v>
      </c>
      <c r="D4064" s="76">
        <v>26.210161872586752</v>
      </c>
      <c r="E4064" s="76">
        <v>562.04391820136084</v>
      </c>
      <c r="F4064" s="76">
        <v>40.646746265541196</v>
      </c>
      <c r="G4064" s="77">
        <v>3</v>
      </c>
      <c r="H4064" s="80">
        <f t="shared" si="252"/>
        <v>40.646746265541196</v>
      </c>
      <c r="I4064" s="80">
        <f t="shared" si="253"/>
        <v>562.04391820136084</v>
      </c>
      <c r="K4064" s="80">
        <f t="shared" si="254"/>
        <v>562.04391820136084</v>
      </c>
      <c r="L4064" s="80">
        <f t="shared" si="255"/>
        <v>562.04391820136084</v>
      </c>
    </row>
    <row r="4065" spans="1:12" x14ac:dyDescent="0.8">
      <c r="A4065" s="74">
        <v>4064</v>
      </c>
      <c r="B4065" s="75">
        <v>253060.83054203796</v>
      </c>
      <c r="C4065" s="76">
        <v>35.030813579422613</v>
      </c>
      <c r="D4065" s="76">
        <v>25.261292708475466</v>
      </c>
      <c r="E4065" s="76">
        <v>517.64748704220779</v>
      </c>
      <c r="F4065" s="76">
        <v>39.25985054782231</v>
      </c>
      <c r="G4065" s="77">
        <v>2</v>
      </c>
      <c r="H4065" s="80">
        <f t="shared" si="252"/>
        <v>35.030813579422613</v>
      </c>
      <c r="I4065" s="80">
        <f t="shared" si="253"/>
        <v>1000</v>
      </c>
      <c r="K4065" s="80">
        <f t="shared" si="254"/>
        <v>0</v>
      </c>
      <c r="L4065" s="80" t="str">
        <f t="shared" si="255"/>
        <v/>
      </c>
    </row>
    <row r="4066" spans="1:12" x14ac:dyDescent="0.8">
      <c r="A4066" s="74">
        <v>4065</v>
      </c>
      <c r="B4066" s="75">
        <v>517285.06084136944</v>
      </c>
      <c r="C4066" s="76">
        <v>37.408251500604869</v>
      </c>
      <c r="D4066" s="76">
        <v>30.770026048897762</v>
      </c>
      <c r="E4066" s="76">
        <v>512.37400401590025</v>
      </c>
      <c r="F4066" s="76">
        <v>48.089261830666118</v>
      </c>
      <c r="G4066" s="77">
        <v>1</v>
      </c>
      <c r="H4066" s="80">
        <f t="shared" si="252"/>
        <v>30.770026048897762</v>
      </c>
      <c r="I4066" s="80">
        <f t="shared" si="253"/>
        <v>1000</v>
      </c>
      <c r="K4066" s="80">
        <f t="shared" si="254"/>
        <v>0</v>
      </c>
      <c r="L4066" s="80" t="str">
        <f t="shared" si="255"/>
        <v/>
      </c>
    </row>
    <row r="4067" spans="1:12" x14ac:dyDescent="0.8">
      <c r="A4067" s="74">
        <v>4066</v>
      </c>
      <c r="B4067" s="75">
        <v>-62501.257800080813</v>
      </c>
      <c r="C4067" s="76">
        <v>46.868241368254154</v>
      </c>
      <c r="D4067" s="76">
        <v>28.616353737610979</v>
      </c>
      <c r="E4067" s="76">
        <v>623.55764836487856</v>
      </c>
      <c r="F4067" s="76">
        <v>47.215293936595202</v>
      </c>
      <c r="G4067" s="77">
        <v>2</v>
      </c>
      <c r="H4067" s="80">
        <f t="shared" si="252"/>
        <v>46.868241368254154</v>
      </c>
      <c r="I4067" s="80">
        <f t="shared" si="253"/>
        <v>1000</v>
      </c>
      <c r="K4067" s="80">
        <f t="shared" si="254"/>
        <v>0</v>
      </c>
      <c r="L4067" s="80" t="str">
        <f t="shared" si="255"/>
        <v/>
      </c>
    </row>
    <row r="4068" spans="1:12" x14ac:dyDescent="0.8">
      <c r="A4068" s="74">
        <v>4067</v>
      </c>
      <c r="B4068" s="75">
        <v>518059.36919003888</v>
      </c>
      <c r="C4068" s="76">
        <v>31.150318117027464</v>
      </c>
      <c r="D4068" s="76">
        <v>27.690012939959558</v>
      </c>
      <c r="E4068" s="76">
        <v>517.78976619691844</v>
      </c>
      <c r="F4068" s="76">
        <v>45.53984561314514</v>
      </c>
      <c r="G4068" s="77">
        <v>1</v>
      </c>
      <c r="H4068" s="80">
        <f t="shared" si="252"/>
        <v>27.690012939959558</v>
      </c>
      <c r="I4068" s="80">
        <f t="shared" si="253"/>
        <v>1000</v>
      </c>
      <c r="K4068" s="80">
        <f t="shared" si="254"/>
        <v>0</v>
      </c>
      <c r="L4068" s="80" t="str">
        <f t="shared" si="255"/>
        <v/>
      </c>
    </row>
    <row r="4069" spans="1:12" x14ac:dyDescent="0.8">
      <c r="A4069" s="74">
        <v>4068</v>
      </c>
      <c r="B4069" s="75">
        <v>202189.06586780609</v>
      </c>
      <c r="C4069" s="76">
        <v>38.100581506585335</v>
      </c>
      <c r="D4069" s="76">
        <v>26.281058005623976</v>
      </c>
      <c r="E4069" s="76">
        <v>648.43094531606619</v>
      </c>
      <c r="F4069" s="76">
        <v>38.790599554602949</v>
      </c>
      <c r="G4069" s="77">
        <v>2</v>
      </c>
      <c r="H4069" s="80">
        <f t="shared" si="252"/>
        <v>38.100581506585335</v>
      </c>
      <c r="I4069" s="80">
        <f t="shared" si="253"/>
        <v>1000</v>
      </c>
      <c r="K4069" s="80">
        <f t="shared" si="254"/>
        <v>0</v>
      </c>
      <c r="L4069" s="80" t="str">
        <f t="shared" si="255"/>
        <v/>
      </c>
    </row>
    <row r="4070" spans="1:12" x14ac:dyDescent="0.8">
      <c r="A4070" s="74">
        <v>4069</v>
      </c>
      <c r="B4070" s="75">
        <v>251883.42316646199</v>
      </c>
      <c r="C4070" s="76">
        <v>34.19703193811209</v>
      </c>
      <c r="D4070" s="76">
        <v>29.594503952653511</v>
      </c>
      <c r="E4070" s="76">
        <v>705.52428126659277</v>
      </c>
      <c r="F4070" s="76">
        <v>41.200534013279452</v>
      </c>
      <c r="G4070" s="77">
        <v>2</v>
      </c>
      <c r="H4070" s="80">
        <f t="shared" si="252"/>
        <v>34.19703193811209</v>
      </c>
      <c r="I4070" s="80">
        <f t="shared" si="253"/>
        <v>1000</v>
      </c>
      <c r="K4070" s="80">
        <f t="shared" si="254"/>
        <v>0</v>
      </c>
      <c r="L4070" s="80" t="str">
        <f t="shared" si="255"/>
        <v/>
      </c>
    </row>
    <row r="4071" spans="1:12" x14ac:dyDescent="0.8">
      <c r="A4071" s="74">
        <v>4070</v>
      </c>
      <c r="B4071" s="75">
        <v>736703.69209223846</v>
      </c>
      <c r="C4071" s="76">
        <v>28.392351926326405</v>
      </c>
      <c r="D4071" s="76">
        <v>32.537117499578763</v>
      </c>
      <c r="E4071" s="76">
        <v>613.45373328994162</v>
      </c>
      <c r="F4071" s="76">
        <v>30.890669084576533</v>
      </c>
      <c r="G4071" s="77">
        <v>2</v>
      </c>
      <c r="H4071" s="80">
        <f t="shared" si="252"/>
        <v>28.392351926326405</v>
      </c>
      <c r="I4071" s="80">
        <f t="shared" si="253"/>
        <v>1000</v>
      </c>
      <c r="K4071" s="80">
        <f t="shared" si="254"/>
        <v>0</v>
      </c>
      <c r="L4071" s="80" t="str">
        <f t="shared" si="255"/>
        <v/>
      </c>
    </row>
    <row r="4072" spans="1:12" x14ac:dyDescent="0.8">
      <c r="A4072" s="74">
        <v>4071</v>
      </c>
      <c r="B4072" s="75">
        <v>126767.37814708333</v>
      </c>
      <c r="C4072" s="76">
        <v>40.98903390828724</v>
      </c>
      <c r="D4072" s="76">
        <v>28.602811614882267</v>
      </c>
      <c r="E4072" s="76">
        <v>605.89271372375242</v>
      </c>
      <c r="F4072" s="76">
        <v>41.157826103934703</v>
      </c>
      <c r="G4072" s="77">
        <v>2</v>
      </c>
      <c r="H4072" s="80">
        <f t="shared" si="252"/>
        <v>40.98903390828724</v>
      </c>
      <c r="I4072" s="80">
        <f t="shared" si="253"/>
        <v>1000</v>
      </c>
      <c r="K4072" s="80">
        <f t="shared" si="254"/>
        <v>0</v>
      </c>
      <c r="L4072" s="80" t="str">
        <f t="shared" si="255"/>
        <v/>
      </c>
    </row>
    <row r="4073" spans="1:12" x14ac:dyDescent="0.8">
      <c r="A4073" s="74">
        <v>4072</v>
      </c>
      <c r="B4073" s="75">
        <v>-126138.60661442368</v>
      </c>
      <c r="C4073" s="76">
        <v>36.224374189589071</v>
      </c>
      <c r="D4073" s="76">
        <v>28.987679021969576</v>
      </c>
      <c r="E4073" s="76">
        <v>607.58879740691327</v>
      </c>
      <c r="F4073" s="76">
        <v>39.935952728668568</v>
      </c>
      <c r="G4073" s="77">
        <v>3</v>
      </c>
      <c r="H4073" s="80">
        <f t="shared" si="252"/>
        <v>39.935952728668568</v>
      </c>
      <c r="I4073" s="80">
        <f t="shared" si="253"/>
        <v>607.58879740691327</v>
      </c>
      <c r="K4073" s="80">
        <f t="shared" si="254"/>
        <v>607.58879740691327</v>
      </c>
      <c r="L4073" s="80">
        <f t="shared" si="255"/>
        <v>607.58879740691327</v>
      </c>
    </row>
    <row r="4074" spans="1:12" x14ac:dyDescent="0.8">
      <c r="A4074" s="74">
        <v>4073</v>
      </c>
      <c r="B4074" s="75">
        <v>532666.10455419775</v>
      </c>
      <c r="C4074" s="76">
        <v>38.450729340745674</v>
      </c>
      <c r="D4074" s="76">
        <v>25.763297869676204</v>
      </c>
      <c r="E4074" s="76">
        <v>485.53823011331525</v>
      </c>
      <c r="F4074" s="76">
        <v>37.136272737853474</v>
      </c>
      <c r="G4074" s="77">
        <v>1</v>
      </c>
      <c r="H4074" s="80">
        <f t="shared" si="252"/>
        <v>25.763297869676204</v>
      </c>
      <c r="I4074" s="80">
        <f t="shared" si="253"/>
        <v>1000</v>
      </c>
      <c r="K4074" s="80">
        <f t="shared" si="254"/>
        <v>0</v>
      </c>
      <c r="L4074" s="80" t="str">
        <f t="shared" si="255"/>
        <v/>
      </c>
    </row>
    <row r="4075" spans="1:12" x14ac:dyDescent="0.8">
      <c r="A4075" s="74">
        <v>4074</v>
      </c>
      <c r="B4075" s="75">
        <v>503822.50740239071</v>
      </c>
      <c r="C4075" s="76">
        <v>38.002389920216622</v>
      </c>
      <c r="D4075" s="76">
        <v>31.149567048466537</v>
      </c>
      <c r="E4075" s="76">
        <v>697.8515897370828</v>
      </c>
      <c r="F4075" s="76">
        <v>42.989648986886934</v>
      </c>
      <c r="G4075" s="77">
        <v>1</v>
      </c>
      <c r="H4075" s="80">
        <f t="shared" si="252"/>
        <v>31.149567048466537</v>
      </c>
      <c r="I4075" s="80">
        <f t="shared" si="253"/>
        <v>1000</v>
      </c>
      <c r="K4075" s="80">
        <f t="shared" si="254"/>
        <v>0</v>
      </c>
      <c r="L4075" s="80" t="str">
        <f t="shared" si="255"/>
        <v/>
      </c>
    </row>
    <row r="4076" spans="1:12" x14ac:dyDescent="0.8">
      <c r="A4076" s="74">
        <v>4075</v>
      </c>
      <c r="B4076" s="75">
        <v>-188500.21827470022</v>
      </c>
      <c r="C4076" s="76">
        <v>46.47408181602276</v>
      </c>
      <c r="D4076" s="76">
        <v>24.198555688870364</v>
      </c>
      <c r="E4076" s="76">
        <v>608.23715967799967</v>
      </c>
      <c r="F4076" s="76">
        <v>46.547539936120344</v>
      </c>
      <c r="G4076" s="77">
        <v>3</v>
      </c>
      <c r="H4076" s="80">
        <f t="shared" si="252"/>
        <v>46.547539936120344</v>
      </c>
      <c r="I4076" s="80">
        <f t="shared" si="253"/>
        <v>608.23715967799967</v>
      </c>
      <c r="K4076" s="80">
        <f t="shared" si="254"/>
        <v>608.23715967799967</v>
      </c>
      <c r="L4076" s="80">
        <f t="shared" si="255"/>
        <v>608.23715967799967</v>
      </c>
    </row>
    <row r="4077" spans="1:12" x14ac:dyDescent="0.8">
      <c r="A4077" s="74">
        <v>4076</v>
      </c>
      <c r="B4077" s="75">
        <v>319165.24404934281</v>
      </c>
      <c r="C4077" s="76">
        <v>30.235723628496</v>
      </c>
      <c r="D4077" s="76">
        <v>26.461578170303966</v>
      </c>
      <c r="E4077" s="76">
        <v>436.67231170588235</v>
      </c>
      <c r="F4077" s="76">
        <v>40.452815212243586</v>
      </c>
      <c r="G4077" s="77">
        <v>2</v>
      </c>
      <c r="H4077" s="80">
        <f t="shared" si="252"/>
        <v>30.235723628496</v>
      </c>
      <c r="I4077" s="80">
        <f t="shared" si="253"/>
        <v>1000</v>
      </c>
      <c r="K4077" s="80">
        <f t="shared" si="254"/>
        <v>0</v>
      </c>
      <c r="L4077" s="80" t="str">
        <f t="shared" si="255"/>
        <v/>
      </c>
    </row>
    <row r="4078" spans="1:12" x14ac:dyDescent="0.8">
      <c r="A4078" s="74">
        <v>4077</v>
      </c>
      <c r="B4078" s="75">
        <v>211365.34383723885</v>
      </c>
      <c r="C4078" s="76">
        <v>37.664747636610002</v>
      </c>
      <c r="D4078" s="76">
        <v>29.734300361199438</v>
      </c>
      <c r="E4078" s="76">
        <v>466.00271543265563</v>
      </c>
      <c r="F4078" s="76">
        <v>33.200354141310122</v>
      </c>
      <c r="G4078" s="77">
        <v>2</v>
      </c>
      <c r="H4078" s="80">
        <f t="shared" si="252"/>
        <v>37.664747636610002</v>
      </c>
      <c r="I4078" s="80">
        <f t="shared" si="253"/>
        <v>1000</v>
      </c>
      <c r="K4078" s="80">
        <f t="shared" si="254"/>
        <v>0</v>
      </c>
      <c r="L4078" s="80" t="str">
        <f t="shared" si="255"/>
        <v/>
      </c>
    </row>
    <row r="4079" spans="1:12" x14ac:dyDescent="0.8">
      <c r="A4079" s="74">
        <v>4078</v>
      </c>
      <c r="B4079" s="75">
        <v>520615.82689833175</v>
      </c>
      <c r="C4079" s="76">
        <v>27.517089277935813</v>
      </c>
      <c r="D4079" s="76">
        <v>29.486423428883153</v>
      </c>
      <c r="E4079" s="76">
        <v>580.17959736967691</v>
      </c>
      <c r="F4079" s="76">
        <v>29.454399861294686</v>
      </c>
      <c r="G4079" s="77">
        <v>2</v>
      </c>
      <c r="H4079" s="80">
        <f t="shared" si="252"/>
        <v>27.517089277935813</v>
      </c>
      <c r="I4079" s="80">
        <f t="shared" si="253"/>
        <v>1000</v>
      </c>
      <c r="K4079" s="80">
        <f t="shared" si="254"/>
        <v>0</v>
      </c>
      <c r="L4079" s="80" t="str">
        <f t="shared" si="255"/>
        <v/>
      </c>
    </row>
    <row r="4080" spans="1:12" x14ac:dyDescent="0.8">
      <c r="A4080" s="74">
        <v>4079</v>
      </c>
      <c r="B4080" s="75">
        <v>497387.21834066371</v>
      </c>
      <c r="C4080" s="76">
        <v>25.560954169520411</v>
      </c>
      <c r="D4080" s="76">
        <v>26.041575936798921</v>
      </c>
      <c r="E4080" s="76">
        <v>424.15566380834343</v>
      </c>
      <c r="F4080" s="76">
        <v>45.707307513750031</v>
      </c>
      <c r="G4080" s="77">
        <v>2</v>
      </c>
      <c r="H4080" s="80">
        <f t="shared" si="252"/>
        <v>25.560954169520411</v>
      </c>
      <c r="I4080" s="80">
        <f t="shared" si="253"/>
        <v>1000</v>
      </c>
      <c r="K4080" s="80">
        <f t="shared" si="254"/>
        <v>0</v>
      </c>
      <c r="L4080" s="80" t="str">
        <f t="shared" si="255"/>
        <v/>
      </c>
    </row>
    <row r="4081" spans="1:12" x14ac:dyDescent="0.8">
      <c r="A4081" s="74">
        <v>4080</v>
      </c>
      <c r="B4081" s="75">
        <v>12030.002633180469</v>
      </c>
      <c r="C4081" s="76">
        <v>37.266834083983348</v>
      </c>
      <c r="D4081" s="76">
        <v>22.858158553815247</v>
      </c>
      <c r="E4081" s="76">
        <v>490.49674509811052</v>
      </c>
      <c r="F4081" s="76">
        <v>32.836468808734764</v>
      </c>
      <c r="G4081" s="77">
        <v>3</v>
      </c>
      <c r="H4081" s="80">
        <f t="shared" si="252"/>
        <v>32.836468808734764</v>
      </c>
      <c r="I4081" s="80">
        <f t="shared" si="253"/>
        <v>490.49674509811052</v>
      </c>
      <c r="K4081" s="80">
        <f t="shared" si="254"/>
        <v>490.49674509811052</v>
      </c>
      <c r="L4081" s="80">
        <f t="shared" si="255"/>
        <v>490.49674509811052</v>
      </c>
    </row>
    <row r="4082" spans="1:12" x14ac:dyDescent="0.8">
      <c r="A4082" s="74">
        <v>4081</v>
      </c>
      <c r="B4082" s="75">
        <v>389809.28272091877</v>
      </c>
      <c r="C4082" s="76">
        <v>32.087588232264622</v>
      </c>
      <c r="D4082" s="76">
        <v>26.201317372359355</v>
      </c>
      <c r="E4082" s="76">
        <v>538.62189756162024</v>
      </c>
      <c r="F4082" s="76">
        <v>40.295829461135554</v>
      </c>
      <c r="G4082" s="77">
        <v>2</v>
      </c>
      <c r="H4082" s="80">
        <f t="shared" si="252"/>
        <v>32.087588232264622</v>
      </c>
      <c r="I4082" s="80">
        <f t="shared" si="253"/>
        <v>1000</v>
      </c>
      <c r="K4082" s="80">
        <f t="shared" si="254"/>
        <v>0</v>
      </c>
      <c r="L4082" s="80" t="str">
        <f t="shared" si="255"/>
        <v/>
      </c>
    </row>
    <row r="4083" spans="1:12" x14ac:dyDescent="0.8">
      <c r="A4083" s="74">
        <v>4082</v>
      </c>
      <c r="B4083" s="75">
        <v>-207045.69975469122</v>
      </c>
      <c r="C4083" s="76">
        <v>37.946627268563695</v>
      </c>
      <c r="D4083" s="76">
        <v>27.157184725849604</v>
      </c>
      <c r="E4083" s="76">
        <v>541.56604170236108</v>
      </c>
      <c r="F4083" s="76">
        <v>47.432993440624188</v>
      </c>
      <c r="G4083" s="77">
        <v>3</v>
      </c>
      <c r="H4083" s="80">
        <f t="shared" si="252"/>
        <v>47.432993440624188</v>
      </c>
      <c r="I4083" s="80">
        <f t="shared" si="253"/>
        <v>541.56604170236108</v>
      </c>
      <c r="K4083" s="80">
        <f t="shared" si="254"/>
        <v>541.56604170236108</v>
      </c>
      <c r="L4083" s="80">
        <f t="shared" si="255"/>
        <v>541.56604170236108</v>
      </c>
    </row>
    <row r="4084" spans="1:12" x14ac:dyDescent="0.8">
      <c r="A4084" s="74">
        <v>4083</v>
      </c>
      <c r="B4084" s="75">
        <v>526284.00458223769</v>
      </c>
      <c r="C4084" s="76">
        <v>35.58654622914684</v>
      </c>
      <c r="D4084" s="76">
        <v>24.490121935025691</v>
      </c>
      <c r="E4084" s="76">
        <v>572.39911529214487</v>
      </c>
      <c r="F4084" s="76">
        <v>44.258763094439189</v>
      </c>
      <c r="G4084" s="77">
        <v>1</v>
      </c>
      <c r="H4084" s="80">
        <f t="shared" si="252"/>
        <v>24.490121935025691</v>
      </c>
      <c r="I4084" s="80">
        <f t="shared" si="253"/>
        <v>1000</v>
      </c>
      <c r="K4084" s="80">
        <f t="shared" si="254"/>
        <v>0</v>
      </c>
      <c r="L4084" s="80" t="str">
        <f t="shared" si="255"/>
        <v/>
      </c>
    </row>
    <row r="4085" spans="1:12" x14ac:dyDescent="0.8">
      <c r="A4085" s="74">
        <v>4084</v>
      </c>
      <c r="B4085" s="75">
        <v>399314.60399709805</v>
      </c>
      <c r="C4085" s="76">
        <v>33.305327457850467</v>
      </c>
      <c r="D4085" s="76">
        <v>24.901508206361299</v>
      </c>
      <c r="E4085" s="76">
        <v>418.7653592942126</v>
      </c>
      <c r="F4085" s="76">
        <v>37.057477315815937</v>
      </c>
      <c r="G4085" s="77">
        <v>2</v>
      </c>
      <c r="H4085" s="80">
        <f t="shared" si="252"/>
        <v>33.305327457850467</v>
      </c>
      <c r="I4085" s="80">
        <f t="shared" si="253"/>
        <v>1000</v>
      </c>
      <c r="K4085" s="80">
        <f t="shared" si="254"/>
        <v>0</v>
      </c>
      <c r="L4085" s="80" t="str">
        <f t="shared" si="255"/>
        <v/>
      </c>
    </row>
    <row r="4086" spans="1:12" x14ac:dyDescent="0.8">
      <c r="A4086" s="74">
        <v>4085</v>
      </c>
      <c r="B4086" s="75">
        <v>629496.73062963993</v>
      </c>
      <c r="C4086" s="76">
        <v>27.502760933588391</v>
      </c>
      <c r="D4086" s="76">
        <v>25.75512311387612</v>
      </c>
      <c r="E4086" s="76">
        <v>522.70629411121013</v>
      </c>
      <c r="F4086" s="76">
        <v>42.954601930896985</v>
      </c>
      <c r="G4086" s="77">
        <v>2</v>
      </c>
      <c r="H4086" s="80">
        <f t="shared" si="252"/>
        <v>27.502760933588391</v>
      </c>
      <c r="I4086" s="80">
        <f t="shared" si="253"/>
        <v>1000</v>
      </c>
      <c r="K4086" s="80">
        <f t="shared" si="254"/>
        <v>0</v>
      </c>
      <c r="L4086" s="80" t="str">
        <f t="shared" si="255"/>
        <v/>
      </c>
    </row>
    <row r="4087" spans="1:12" x14ac:dyDescent="0.8">
      <c r="A4087" s="74">
        <v>4086</v>
      </c>
      <c r="B4087" s="75">
        <v>427857.1020817922</v>
      </c>
      <c r="C4087" s="76">
        <v>28.973123950207796</v>
      </c>
      <c r="D4087" s="76">
        <v>28.601027454060009</v>
      </c>
      <c r="E4087" s="76">
        <v>668.50475141534685</v>
      </c>
      <c r="F4087" s="76">
        <v>32.044890494823598</v>
      </c>
      <c r="G4087" s="77">
        <v>1</v>
      </c>
      <c r="H4087" s="80">
        <f t="shared" si="252"/>
        <v>28.601027454060009</v>
      </c>
      <c r="I4087" s="80">
        <f t="shared" si="253"/>
        <v>1000</v>
      </c>
      <c r="K4087" s="80">
        <f t="shared" si="254"/>
        <v>0</v>
      </c>
      <c r="L4087" s="80" t="str">
        <f t="shared" si="255"/>
        <v/>
      </c>
    </row>
    <row r="4088" spans="1:12" x14ac:dyDescent="0.8">
      <c r="A4088" s="74">
        <v>4087</v>
      </c>
      <c r="B4088" s="75">
        <v>420476.64083341253</v>
      </c>
      <c r="C4088" s="76">
        <v>26.976762954449789</v>
      </c>
      <c r="D4088" s="76">
        <v>29.556270184252448</v>
      </c>
      <c r="E4088" s="76">
        <v>642.00433996932497</v>
      </c>
      <c r="F4088" s="76">
        <v>38.864411047337789</v>
      </c>
      <c r="G4088" s="77">
        <v>2</v>
      </c>
      <c r="H4088" s="80">
        <f t="shared" si="252"/>
        <v>26.976762954449789</v>
      </c>
      <c r="I4088" s="80">
        <f t="shared" si="253"/>
        <v>1000</v>
      </c>
      <c r="K4088" s="80">
        <f t="shared" si="254"/>
        <v>0</v>
      </c>
      <c r="L4088" s="80" t="str">
        <f t="shared" si="255"/>
        <v/>
      </c>
    </row>
    <row r="4089" spans="1:12" x14ac:dyDescent="0.8">
      <c r="A4089" s="74">
        <v>4088</v>
      </c>
      <c r="B4089" s="75">
        <v>252265.72580696363</v>
      </c>
      <c r="C4089" s="76">
        <v>33.218540672893006</v>
      </c>
      <c r="D4089" s="76">
        <v>25.38078930325063</v>
      </c>
      <c r="E4089" s="76">
        <v>613.66717547079361</v>
      </c>
      <c r="F4089" s="76">
        <v>46.142644454217432</v>
      </c>
      <c r="G4089" s="77">
        <v>2</v>
      </c>
      <c r="H4089" s="80">
        <f t="shared" si="252"/>
        <v>33.218540672893006</v>
      </c>
      <c r="I4089" s="80">
        <f t="shared" si="253"/>
        <v>1000</v>
      </c>
      <c r="K4089" s="80">
        <f t="shared" si="254"/>
        <v>0</v>
      </c>
      <c r="L4089" s="80" t="str">
        <f t="shared" si="255"/>
        <v/>
      </c>
    </row>
    <row r="4090" spans="1:12" x14ac:dyDescent="0.8">
      <c r="A4090" s="74">
        <v>4089</v>
      </c>
      <c r="B4090" s="75">
        <v>536687.14435564913</v>
      </c>
      <c r="C4090" s="76">
        <v>29.356145031702376</v>
      </c>
      <c r="D4090" s="76">
        <v>27.04728647161599</v>
      </c>
      <c r="E4090" s="76">
        <v>497.2761740418461</v>
      </c>
      <c r="F4090" s="76">
        <v>45.092982373009704</v>
      </c>
      <c r="G4090" s="77">
        <v>2</v>
      </c>
      <c r="H4090" s="80">
        <f t="shared" si="252"/>
        <v>29.356145031702376</v>
      </c>
      <c r="I4090" s="80">
        <f t="shared" si="253"/>
        <v>1000</v>
      </c>
      <c r="K4090" s="80">
        <f t="shared" si="254"/>
        <v>0</v>
      </c>
      <c r="L4090" s="80" t="str">
        <f t="shared" si="255"/>
        <v/>
      </c>
    </row>
    <row r="4091" spans="1:12" x14ac:dyDescent="0.8">
      <c r="A4091" s="74">
        <v>4090</v>
      </c>
      <c r="B4091" s="75">
        <v>359937.8305369718</v>
      </c>
      <c r="C4091" s="76">
        <v>34.485107350426659</v>
      </c>
      <c r="D4091" s="76">
        <v>25.604752557963852</v>
      </c>
      <c r="E4091" s="76">
        <v>448.26295113509394</v>
      </c>
      <c r="F4091" s="76">
        <v>43.236467976396717</v>
      </c>
      <c r="G4091" s="77">
        <v>1</v>
      </c>
      <c r="H4091" s="80">
        <f t="shared" si="252"/>
        <v>25.604752557963852</v>
      </c>
      <c r="I4091" s="80">
        <f t="shared" si="253"/>
        <v>1000</v>
      </c>
      <c r="K4091" s="80">
        <f t="shared" si="254"/>
        <v>0</v>
      </c>
      <c r="L4091" s="80" t="str">
        <f t="shared" si="255"/>
        <v/>
      </c>
    </row>
    <row r="4092" spans="1:12" x14ac:dyDescent="0.8">
      <c r="A4092" s="74">
        <v>4091</v>
      </c>
      <c r="B4092" s="75">
        <v>356091.07803508546</v>
      </c>
      <c r="C4092" s="76">
        <v>24.88257907874074</v>
      </c>
      <c r="D4092" s="76">
        <v>27.979113967615486</v>
      </c>
      <c r="E4092" s="76">
        <v>597.77956581419483</v>
      </c>
      <c r="F4092" s="76">
        <v>44.055640677840202</v>
      </c>
      <c r="G4092" s="77">
        <v>2</v>
      </c>
      <c r="H4092" s="80">
        <f t="shared" si="252"/>
        <v>24.88257907874074</v>
      </c>
      <c r="I4092" s="80">
        <f t="shared" si="253"/>
        <v>1000</v>
      </c>
      <c r="K4092" s="80">
        <f t="shared" si="254"/>
        <v>0</v>
      </c>
      <c r="L4092" s="80" t="str">
        <f t="shared" si="255"/>
        <v/>
      </c>
    </row>
    <row r="4093" spans="1:12" x14ac:dyDescent="0.8">
      <c r="A4093" s="74">
        <v>4092</v>
      </c>
      <c r="B4093" s="75">
        <v>272768.5345221262</v>
      </c>
      <c r="C4093" s="76">
        <v>35.312906216115969</v>
      </c>
      <c r="D4093" s="76">
        <v>27.242322208511276</v>
      </c>
      <c r="E4093" s="76">
        <v>467.79753947846046</v>
      </c>
      <c r="F4093" s="76">
        <v>45.767003627424529</v>
      </c>
      <c r="G4093" s="77">
        <v>2</v>
      </c>
      <c r="H4093" s="80">
        <f t="shared" si="252"/>
        <v>35.312906216115969</v>
      </c>
      <c r="I4093" s="80">
        <f t="shared" si="253"/>
        <v>1000</v>
      </c>
      <c r="K4093" s="80">
        <f t="shared" si="254"/>
        <v>0</v>
      </c>
      <c r="L4093" s="80" t="str">
        <f t="shared" si="255"/>
        <v/>
      </c>
    </row>
    <row r="4094" spans="1:12" x14ac:dyDescent="0.8">
      <c r="A4094" s="74">
        <v>4093</v>
      </c>
      <c r="B4094" s="75">
        <v>179592.87130554835</v>
      </c>
      <c r="C4094" s="76">
        <v>35.846916074732903</v>
      </c>
      <c r="D4094" s="76">
        <v>24.661214678979537</v>
      </c>
      <c r="E4094" s="76">
        <v>446.64325330794941</v>
      </c>
      <c r="F4094" s="76">
        <v>40.84726921254655</v>
      </c>
      <c r="G4094" s="77">
        <v>2</v>
      </c>
      <c r="H4094" s="80">
        <f t="shared" si="252"/>
        <v>35.846916074732903</v>
      </c>
      <c r="I4094" s="80">
        <f t="shared" si="253"/>
        <v>1000</v>
      </c>
      <c r="K4094" s="80">
        <f t="shared" si="254"/>
        <v>0</v>
      </c>
      <c r="L4094" s="80" t="str">
        <f t="shared" si="255"/>
        <v/>
      </c>
    </row>
    <row r="4095" spans="1:12" x14ac:dyDescent="0.8">
      <c r="A4095" s="74">
        <v>4094</v>
      </c>
      <c r="B4095" s="75">
        <v>498745.67225098377</v>
      </c>
      <c r="C4095" s="76">
        <v>26.163057184448522</v>
      </c>
      <c r="D4095" s="76">
        <v>26.804320469294041</v>
      </c>
      <c r="E4095" s="76">
        <v>667.91937685840026</v>
      </c>
      <c r="F4095" s="76">
        <v>46.32556120658667</v>
      </c>
      <c r="G4095" s="77">
        <v>2</v>
      </c>
      <c r="H4095" s="80">
        <f t="shared" si="252"/>
        <v>26.163057184448522</v>
      </c>
      <c r="I4095" s="80">
        <f t="shared" si="253"/>
        <v>1000</v>
      </c>
      <c r="K4095" s="80">
        <f t="shared" si="254"/>
        <v>0</v>
      </c>
      <c r="L4095" s="80" t="str">
        <f t="shared" si="255"/>
        <v/>
      </c>
    </row>
    <row r="4096" spans="1:12" x14ac:dyDescent="0.8">
      <c r="A4096" s="74">
        <v>4095</v>
      </c>
      <c r="B4096" s="75">
        <v>-344895.45993136847</v>
      </c>
      <c r="C4096" s="76">
        <v>38.40607396045791</v>
      </c>
      <c r="D4096" s="76">
        <v>25.729167839007637</v>
      </c>
      <c r="E4096" s="76">
        <v>514.41732737204188</v>
      </c>
      <c r="F4096" s="76">
        <v>53.143518341804352</v>
      </c>
      <c r="G4096" s="77">
        <v>3</v>
      </c>
      <c r="H4096" s="80">
        <f t="shared" si="252"/>
        <v>53.143518341804352</v>
      </c>
      <c r="I4096" s="80">
        <f t="shared" si="253"/>
        <v>514.41732737204188</v>
      </c>
      <c r="K4096" s="80">
        <f t="shared" si="254"/>
        <v>514.41732737204188</v>
      </c>
      <c r="L4096" s="80">
        <f t="shared" si="255"/>
        <v>514.41732737204188</v>
      </c>
    </row>
    <row r="4097" spans="1:12" x14ac:dyDescent="0.8">
      <c r="A4097" s="74">
        <v>4096</v>
      </c>
      <c r="B4097" s="75">
        <v>56738.670763489325</v>
      </c>
      <c r="C4097" s="76">
        <v>39.313163178645823</v>
      </c>
      <c r="D4097" s="76">
        <v>26.561394104401117</v>
      </c>
      <c r="E4097" s="76">
        <v>480.58580305658165</v>
      </c>
      <c r="F4097" s="76">
        <v>38.691224854046482</v>
      </c>
      <c r="G4097" s="77">
        <v>2</v>
      </c>
      <c r="H4097" s="80">
        <f t="shared" si="252"/>
        <v>39.313163178645823</v>
      </c>
      <c r="I4097" s="80">
        <f t="shared" si="253"/>
        <v>1000</v>
      </c>
      <c r="K4097" s="80">
        <f t="shared" si="254"/>
        <v>0</v>
      </c>
      <c r="L4097" s="80" t="str">
        <f t="shared" si="255"/>
        <v/>
      </c>
    </row>
    <row r="4098" spans="1:12" x14ac:dyDescent="0.8">
      <c r="A4098" s="74">
        <v>4097</v>
      </c>
      <c r="B4098" s="75">
        <v>592273.19024105533</v>
      </c>
      <c r="C4098" s="76">
        <v>30.322275719369053</v>
      </c>
      <c r="D4098" s="76">
        <v>25.214309773555975</v>
      </c>
      <c r="E4098" s="76">
        <v>664.27393553037666</v>
      </c>
      <c r="F4098" s="76">
        <v>47.733837100446976</v>
      </c>
      <c r="G4098" s="77">
        <v>1</v>
      </c>
      <c r="H4098" s="80">
        <f t="shared" si="252"/>
        <v>25.214309773555975</v>
      </c>
      <c r="I4098" s="80">
        <f t="shared" si="253"/>
        <v>1000</v>
      </c>
      <c r="K4098" s="80">
        <f t="shared" si="254"/>
        <v>0</v>
      </c>
      <c r="L4098" s="80" t="str">
        <f t="shared" si="255"/>
        <v/>
      </c>
    </row>
    <row r="4099" spans="1:12" x14ac:dyDescent="0.8">
      <c r="A4099" s="74">
        <v>4098</v>
      </c>
      <c r="B4099" s="75">
        <v>357739.07640079362</v>
      </c>
      <c r="C4099" s="76">
        <v>36.005610283173858</v>
      </c>
      <c r="D4099" s="76">
        <v>29.177066090408839</v>
      </c>
      <c r="E4099" s="76">
        <v>491.95578792594426</v>
      </c>
      <c r="F4099" s="76">
        <v>37.869963604671497</v>
      </c>
      <c r="G4099" s="77">
        <v>2</v>
      </c>
      <c r="H4099" s="80">
        <f t="shared" ref="H4099:H4162" si="256">IF($G4099 = 1, $D4099, IF($G4099 = 2, $C4099, IF($G4099 = 3, $F4099)))</f>
        <v>36.005610283173858</v>
      </c>
      <c r="I4099" s="80">
        <f t="shared" ref="I4099:I4162" si="257">IF($G4099 = 1, 1000, IF($G4099 = 2, 1000, IF($G4099 = 3, $E4099)))</f>
        <v>1000</v>
      </c>
      <c r="K4099" s="80">
        <f t="shared" ref="K4099:K4162" si="258">IF($G4099 = 3, $E4099, 0)</f>
        <v>0</v>
      </c>
      <c r="L4099" s="80" t="str">
        <f t="shared" ref="L4099:L4162" si="259">IF($G4099 = 3, $E4099, "")</f>
        <v/>
      </c>
    </row>
    <row r="4100" spans="1:12" x14ac:dyDescent="0.8">
      <c r="A4100" s="74">
        <v>4099</v>
      </c>
      <c r="B4100" s="75">
        <v>190045.87012946559</v>
      </c>
      <c r="C4100" s="76">
        <v>41.072401744356142</v>
      </c>
      <c r="D4100" s="76">
        <v>25.662220659600639</v>
      </c>
      <c r="E4100" s="76">
        <v>528.78790606216512</v>
      </c>
      <c r="F4100" s="76">
        <v>43.492991244898334</v>
      </c>
      <c r="G4100" s="77">
        <v>2</v>
      </c>
      <c r="H4100" s="80">
        <f t="shared" si="256"/>
        <v>41.072401744356142</v>
      </c>
      <c r="I4100" s="80">
        <f t="shared" si="257"/>
        <v>1000</v>
      </c>
      <c r="K4100" s="80">
        <f t="shared" si="258"/>
        <v>0</v>
      </c>
      <c r="L4100" s="80" t="str">
        <f t="shared" si="259"/>
        <v/>
      </c>
    </row>
    <row r="4101" spans="1:12" x14ac:dyDescent="0.8">
      <c r="A4101" s="74">
        <v>4100</v>
      </c>
      <c r="B4101" s="75">
        <v>408005.92537338799</v>
      </c>
      <c r="C4101" s="76">
        <v>33.40117106641555</v>
      </c>
      <c r="D4101" s="76">
        <v>26.955020906669169</v>
      </c>
      <c r="E4101" s="76">
        <v>519.32503290828367</v>
      </c>
      <c r="F4101" s="76">
        <v>51.514825266067923</v>
      </c>
      <c r="G4101" s="77">
        <v>1</v>
      </c>
      <c r="H4101" s="80">
        <f t="shared" si="256"/>
        <v>26.955020906669169</v>
      </c>
      <c r="I4101" s="80">
        <f t="shared" si="257"/>
        <v>1000</v>
      </c>
      <c r="K4101" s="80">
        <f t="shared" si="258"/>
        <v>0</v>
      </c>
      <c r="L4101" s="80" t="str">
        <f t="shared" si="259"/>
        <v/>
      </c>
    </row>
    <row r="4102" spans="1:12" x14ac:dyDescent="0.8">
      <c r="A4102" s="74">
        <v>4101</v>
      </c>
      <c r="B4102" s="75">
        <v>275828.33191453526</v>
      </c>
      <c r="C4102" s="76">
        <v>38.33594454981872</v>
      </c>
      <c r="D4102" s="76">
        <v>27.917521552955652</v>
      </c>
      <c r="E4102" s="76">
        <v>480.24413394927694</v>
      </c>
      <c r="F4102" s="76">
        <v>34.73940709167433</v>
      </c>
      <c r="G4102" s="77">
        <v>2</v>
      </c>
      <c r="H4102" s="80">
        <f t="shared" si="256"/>
        <v>38.33594454981872</v>
      </c>
      <c r="I4102" s="80">
        <f t="shared" si="257"/>
        <v>1000</v>
      </c>
      <c r="K4102" s="80">
        <f t="shared" si="258"/>
        <v>0</v>
      </c>
      <c r="L4102" s="80" t="str">
        <f t="shared" si="259"/>
        <v/>
      </c>
    </row>
    <row r="4103" spans="1:12" x14ac:dyDescent="0.8">
      <c r="A4103" s="74">
        <v>4102</v>
      </c>
      <c r="B4103" s="75">
        <v>504.93201285274699</v>
      </c>
      <c r="C4103" s="76">
        <v>41.733302866248188</v>
      </c>
      <c r="D4103" s="76">
        <v>30.629681583908457</v>
      </c>
      <c r="E4103" s="76">
        <v>523.19200835654169</v>
      </c>
      <c r="F4103" s="76">
        <v>43.194120956328305</v>
      </c>
      <c r="G4103" s="77">
        <v>2</v>
      </c>
      <c r="H4103" s="80">
        <f t="shared" si="256"/>
        <v>41.733302866248188</v>
      </c>
      <c r="I4103" s="80">
        <f t="shared" si="257"/>
        <v>1000</v>
      </c>
      <c r="K4103" s="80">
        <f t="shared" si="258"/>
        <v>0</v>
      </c>
      <c r="L4103" s="80" t="str">
        <f t="shared" si="259"/>
        <v/>
      </c>
    </row>
    <row r="4104" spans="1:12" x14ac:dyDescent="0.8">
      <c r="A4104" s="74">
        <v>4103</v>
      </c>
      <c r="B4104" s="75">
        <v>698080.92020426271</v>
      </c>
      <c r="C4104" s="76">
        <v>46.715201055590221</v>
      </c>
      <c r="D4104" s="76">
        <v>26.160205968094061</v>
      </c>
      <c r="E4104" s="76">
        <v>707.32684966077272</v>
      </c>
      <c r="F4104" s="76">
        <v>42.64371251636517</v>
      </c>
      <c r="G4104" s="77">
        <v>1</v>
      </c>
      <c r="H4104" s="80">
        <f t="shared" si="256"/>
        <v>26.160205968094061</v>
      </c>
      <c r="I4104" s="80">
        <f t="shared" si="257"/>
        <v>1000</v>
      </c>
      <c r="K4104" s="80">
        <f t="shared" si="258"/>
        <v>0</v>
      </c>
      <c r="L4104" s="80" t="str">
        <f t="shared" si="259"/>
        <v/>
      </c>
    </row>
    <row r="4105" spans="1:12" x14ac:dyDescent="0.8">
      <c r="A4105" s="74">
        <v>4104</v>
      </c>
      <c r="B4105" s="75">
        <v>133581.48069698317</v>
      </c>
      <c r="C4105" s="76">
        <v>38.376294910031646</v>
      </c>
      <c r="D4105" s="76">
        <v>24.397248483904228</v>
      </c>
      <c r="E4105" s="76">
        <v>555.23863940503031</v>
      </c>
      <c r="F4105" s="76">
        <v>33.843639796114346</v>
      </c>
      <c r="G4105" s="77">
        <v>2</v>
      </c>
      <c r="H4105" s="80">
        <f t="shared" si="256"/>
        <v>38.376294910031646</v>
      </c>
      <c r="I4105" s="80">
        <f t="shared" si="257"/>
        <v>1000</v>
      </c>
      <c r="K4105" s="80">
        <f t="shared" si="258"/>
        <v>0</v>
      </c>
      <c r="L4105" s="80" t="str">
        <f t="shared" si="259"/>
        <v/>
      </c>
    </row>
    <row r="4106" spans="1:12" x14ac:dyDescent="0.8">
      <c r="A4106" s="74">
        <v>4105</v>
      </c>
      <c r="B4106" s="75">
        <v>-83329.070773130283</v>
      </c>
      <c r="C4106" s="76">
        <v>42.770456578662007</v>
      </c>
      <c r="D4106" s="76">
        <v>32.021611776194426</v>
      </c>
      <c r="E4106" s="76">
        <v>501.87159389697405</v>
      </c>
      <c r="F4106" s="76">
        <v>37.774062292782325</v>
      </c>
      <c r="G4106" s="77">
        <v>3</v>
      </c>
      <c r="H4106" s="80">
        <f t="shared" si="256"/>
        <v>37.774062292782325</v>
      </c>
      <c r="I4106" s="80">
        <f t="shared" si="257"/>
        <v>501.87159389697405</v>
      </c>
      <c r="K4106" s="80">
        <f t="shared" si="258"/>
        <v>501.87159389697405</v>
      </c>
      <c r="L4106" s="80">
        <f t="shared" si="259"/>
        <v>501.87159389697405</v>
      </c>
    </row>
    <row r="4107" spans="1:12" x14ac:dyDescent="0.8">
      <c r="A4107" s="74">
        <v>4106</v>
      </c>
      <c r="B4107" s="75">
        <v>329191.16470185202</v>
      </c>
      <c r="C4107" s="76">
        <v>35.614348678357793</v>
      </c>
      <c r="D4107" s="76">
        <v>28.504692815344626</v>
      </c>
      <c r="E4107" s="76">
        <v>686.30472082323502</v>
      </c>
      <c r="F4107" s="76">
        <v>30.09163970654841</v>
      </c>
      <c r="G4107" s="77">
        <v>2</v>
      </c>
      <c r="H4107" s="80">
        <f t="shared" si="256"/>
        <v>35.614348678357793</v>
      </c>
      <c r="I4107" s="80">
        <f t="shared" si="257"/>
        <v>1000</v>
      </c>
      <c r="K4107" s="80">
        <f t="shared" si="258"/>
        <v>0</v>
      </c>
      <c r="L4107" s="80" t="str">
        <f t="shared" si="259"/>
        <v/>
      </c>
    </row>
    <row r="4108" spans="1:12" x14ac:dyDescent="0.8">
      <c r="A4108" s="74">
        <v>4107</v>
      </c>
      <c r="B4108" s="75">
        <v>580409.56379089458</v>
      </c>
      <c r="C4108" s="76">
        <v>26.872876178870182</v>
      </c>
      <c r="D4108" s="76">
        <v>26.566715944483477</v>
      </c>
      <c r="E4108" s="76">
        <v>750.81695931277386</v>
      </c>
      <c r="F4108" s="76">
        <v>39.463463717984453</v>
      </c>
      <c r="G4108" s="77">
        <v>2</v>
      </c>
      <c r="H4108" s="80">
        <f t="shared" si="256"/>
        <v>26.872876178870182</v>
      </c>
      <c r="I4108" s="80">
        <f t="shared" si="257"/>
        <v>1000</v>
      </c>
      <c r="K4108" s="80">
        <f t="shared" si="258"/>
        <v>0</v>
      </c>
      <c r="L4108" s="80" t="str">
        <f t="shared" si="259"/>
        <v/>
      </c>
    </row>
    <row r="4109" spans="1:12" x14ac:dyDescent="0.8">
      <c r="A4109" s="74">
        <v>4108</v>
      </c>
      <c r="B4109" s="75">
        <v>389435.57003878686</v>
      </c>
      <c r="C4109" s="76">
        <v>35.507256225320361</v>
      </c>
      <c r="D4109" s="76">
        <v>27.588846743169224</v>
      </c>
      <c r="E4109" s="76">
        <v>518.28124023104897</v>
      </c>
      <c r="F4109" s="76">
        <v>38.982844265577953</v>
      </c>
      <c r="G4109" s="77">
        <v>2</v>
      </c>
      <c r="H4109" s="80">
        <f t="shared" si="256"/>
        <v>35.507256225320361</v>
      </c>
      <c r="I4109" s="80">
        <f t="shared" si="257"/>
        <v>1000</v>
      </c>
      <c r="K4109" s="80">
        <f t="shared" si="258"/>
        <v>0</v>
      </c>
      <c r="L4109" s="80" t="str">
        <f t="shared" si="259"/>
        <v/>
      </c>
    </row>
    <row r="4110" spans="1:12" x14ac:dyDescent="0.8">
      <c r="A4110" s="74">
        <v>4109</v>
      </c>
      <c r="B4110" s="75">
        <v>-4203.641566619277</v>
      </c>
      <c r="C4110" s="76">
        <v>37.02542647830446</v>
      </c>
      <c r="D4110" s="76">
        <v>23.564860813837861</v>
      </c>
      <c r="E4110" s="76">
        <v>517.00332550308076</v>
      </c>
      <c r="F4110" s="76">
        <v>32.979788121146989</v>
      </c>
      <c r="G4110" s="77">
        <v>3</v>
      </c>
      <c r="H4110" s="80">
        <f t="shared" si="256"/>
        <v>32.979788121146989</v>
      </c>
      <c r="I4110" s="80">
        <f t="shared" si="257"/>
        <v>517.00332550308076</v>
      </c>
      <c r="K4110" s="80">
        <f t="shared" si="258"/>
        <v>517.00332550308076</v>
      </c>
      <c r="L4110" s="80">
        <f t="shared" si="259"/>
        <v>517.00332550308076</v>
      </c>
    </row>
    <row r="4111" spans="1:12" x14ac:dyDescent="0.8">
      <c r="A4111" s="74">
        <v>4110</v>
      </c>
      <c r="B4111" s="75">
        <v>277370.80287711835</v>
      </c>
      <c r="C4111" s="76">
        <v>36.168723885216785</v>
      </c>
      <c r="D4111" s="76">
        <v>24.272339995979394</v>
      </c>
      <c r="E4111" s="76">
        <v>589.45702739944602</v>
      </c>
      <c r="F4111" s="76">
        <v>40.391482562132282</v>
      </c>
      <c r="G4111" s="77">
        <v>2</v>
      </c>
      <c r="H4111" s="80">
        <f t="shared" si="256"/>
        <v>36.168723885216785</v>
      </c>
      <c r="I4111" s="80">
        <f t="shared" si="257"/>
        <v>1000</v>
      </c>
      <c r="K4111" s="80">
        <f t="shared" si="258"/>
        <v>0</v>
      </c>
      <c r="L4111" s="80" t="str">
        <f t="shared" si="259"/>
        <v/>
      </c>
    </row>
    <row r="4112" spans="1:12" x14ac:dyDescent="0.8">
      <c r="A4112" s="74">
        <v>4111</v>
      </c>
      <c r="B4112" s="75">
        <v>-100359.33637468424</v>
      </c>
      <c r="C4112" s="76">
        <v>38.932388691860154</v>
      </c>
      <c r="D4112" s="76">
        <v>22.976033345347727</v>
      </c>
      <c r="E4112" s="76">
        <v>753.25084112754848</v>
      </c>
      <c r="F4112" s="76">
        <v>43.083889672754282</v>
      </c>
      <c r="G4112" s="77">
        <v>3</v>
      </c>
      <c r="H4112" s="80">
        <f t="shared" si="256"/>
        <v>43.083889672754282</v>
      </c>
      <c r="I4112" s="80">
        <f t="shared" si="257"/>
        <v>753.25084112754848</v>
      </c>
      <c r="K4112" s="80">
        <f t="shared" si="258"/>
        <v>753.25084112754848</v>
      </c>
      <c r="L4112" s="80">
        <f t="shared" si="259"/>
        <v>753.25084112754848</v>
      </c>
    </row>
    <row r="4113" spans="1:12" x14ac:dyDescent="0.8">
      <c r="A4113" s="74">
        <v>4112</v>
      </c>
      <c r="B4113" s="75">
        <v>-9160.8565059006214</v>
      </c>
      <c r="C4113" s="76">
        <v>44.507387907140298</v>
      </c>
      <c r="D4113" s="76">
        <v>26.576185862474127</v>
      </c>
      <c r="E4113" s="76">
        <v>513.2147594853991</v>
      </c>
      <c r="F4113" s="76">
        <v>38.735742759882761</v>
      </c>
      <c r="G4113" s="77">
        <v>2</v>
      </c>
      <c r="H4113" s="80">
        <f t="shared" si="256"/>
        <v>44.507387907140298</v>
      </c>
      <c r="I4113" s="80">
        <f t="shared" si="257"/>
        <v>1000</v>
      </c>
      <c r="K4113" s="80">
        <f t="shared" si="258"/>
        <v>0</v>
      </c>
      <c r="L4113" s="80" t="str">
        <f t="shared" si="259"/>
        <v/>
      </c>
    </row>
    <row r="4114" spans="1:12" x14ac:dyDescent="0.8">
      <c r="A4114" s="74">
        <v>4113</v>
      </c>
      <c r="B4114" s="75">
        <v>139495.31394223892</v>
      </c>
      <c r="C4114" s="76">
        <v>28.549873993220842</v>
      </c>
      <c r="D4114" s="76">
        <v>29.989203413160887</v>
      </c>
      <c r="E4114" s="76">
        <v>664.5576545862275</v>
      </c>
      <c r="F4114" s="76">
        <v>30.880417594034512</v>
      </c>
      <c r="G4114" s="77">
        <v>3</v>
      </c>
      <c r="H4114" s="80">
        <f t="shared" si="256"/>
        <v>30.880417594034512</v>
      </c>
      <c r="I4114" s="80">
        <f t="shared" si="257"/>
        <v>664.5576545862275</v>
      </c>
      <c r="K4114" s="80">
        <f t="shared" si="258"/>
        <v>664.5576545862275</v>
      </c>
      <c r="L4114" s="80">
        <f t="shared" si="259"/>
        <v>664.5576545862275</v>
      </c>
    </row>
    <row r="4115" spans="1:12" x14ac:dyDescent="0.8">
      <c r="A4115" s="74">
        <v>4114</v>
      </c>
      <c r="B4115" s="75">
        <v>114951.72332045203</v>
      </c>
      <c r="C4115" s="76">
        <v>35.488794082887921</v>
      </c>
      <c r="D4115" s="76">
        <v>28.662331833351118</v>
      </c>
      <c r="E4115" s="76">
        <v>495.77796036504321</v>
      </c>
      <c r="F4115" s="76">
        <v>41.360172729532181</v>
      </c>
      <c r="G4115" s="77">
        <v>2</v>
      </c>
      <c r="H4115" s="80">
        <f t="shared" si="256"/>
        <v>35.488794082887921</v>
      </c>
      <c r="I4115" s="80">
        <f t="shared" si="257"/>
        <v>1000</v>
      </c>
      <c r="K4115" s="80">
        <f t="shared" si="258"/>
        <v>0</v>
      </c>
      <c r="L4115" s="80" t="str">
        <f t="shared" si="259"/>
        <v/>
      </c>
    </row>
    <row r="4116" spans="1:12" x14ac:dyDescent="0.8">
      <c r="A4116" s="74">
        <v>4115</v>
      </c>
      <c r="B4116" s="75">
        <v>426241.87396052061</v>
      </c>
      <c r="C4116" s="76">
        <v>36.286411430533185</v>
      </c>
      <c r="D4116" s="76">
        <v>29.575156526445447</v>
      </c>
      <c r="E4116" s="76">
        <v>761.27897624994398</v>
      </c>
      <c r="F4116" s="76">
        <v>39.215478466194078</v>
      </c>
      <c r="G4116" s="77">
        <v>1</v>
      </c>
      <c r="H4116" s="80">
        <f t="shared" si="256"/>
        <v>29.575156526445447</v>
      </c>
      <c r="I4116" s="80">
        <f t="shared" si="257"/>
        <v>1000</v>
      </c>
      <c r="K4116" s="80">
        <f t="shared" si="258"/>
        <v>0</v>
      </c>
      <c r="L4116" s="80" t="str">
        <f t="shared" si="259"/>
        <v/>
      </c>
    </row>
    <row r="4117" spans="1:12" x14ac:dyDescent="0.8">
      <c r="A4117" s="74">
        <v>4116</v>
      </c>
      <c r="B4117" s="75">
        <v>748558.75485233497</v>
      </c>
      <c r="C4117" s="76">
        <v>26.900308991161282</v>
      </c>
      <c r="D4117" s="76">
        <v>25.668312504303074</v>
      </c>
      <c r="E4117" s="76">
        <v>724.85788032794653</v>
      </c>
      <c r="F4117" s="76">
        <v>41.195553328483683</v>
      </c>
      <c r="G4117" s="77">
        <v>2</v>
      </c>
      <c r="H4117" s="80">
        <f t="shared" si="256"/>
        <v>26.900308991161282</v>
      </c>
      <c r="I4117" s="80">
        <f t="shared" si="257"/>
        <v>1000</v>
      </c>
      <c r="K4117" s="80">
        <f t="shared" si="258"/>
        <v>0</v>
      </c>
      <c r="L4117" s="80" t="str">
        <f t="shared" si="259"/>
        <v/>
      </c>
    </row>
    <row r="4118" spans="1:12" x14ac:dyDescent="0.8">
      <c r="A4118" s="74">
        <v>4117</v>
      </c>
      <c r="B4118" s="75">
        <v>443032.86499410402</v>
      </c>
      <c r="C4118" s="76">
        <v>36.811766878107612</v>
      </c>
      <c r="D4118" s="76">
        <v>27.687340336494074</v>
      </c>
      <c r="E4118" s="76">
        <v>625.54357313994683</v>
      </c>
      <c r="F4118" s="76">
        <v>37.417274499761113</v>
      </c>
      <c r="G4118" s="77">
        <v>1</v>
      </c>
      <c r="H4118" s="80">
        <f t="shared" si="256"/>
        <v>27.687340336494074</v>
      </c>
      <c r="I4118" s="80">
        <f t="shared" si="257"/>
        <v>1000</v>
      </c>
      <c r="K4118" s="80">
        <f t="shared" si="258"/>
        <v>0</v>
      </c>
      <c r="L4118" s="80" t="str">
        <f t="shared" si="259"/>
        <v/>
      </c>
    </row>
    <row r="4119" spans="1:12" x14ac:dyDescent="0.8">
      <c r="A4119" s="74">
        <v>4118</v>
      </c>
      <c r="B4119" s="75">
        <v>355515.49574475968</v>
      </c>
      <c r="C4119" s="76">
        <v>24.679262822995337</v>
      </c>
      <c r="D4119" s="76">
        <v>25.037878121923818</v>
      </c>
      <c r="E4119" s="76">
        <v>466.78901747609325</v>
      </c>
      <c r="F4119" s="76">
        <v>41.086915967344709</v>
      </c>
      <c r="G4119" s="77">
        <v>2</v>
      </c>
      <c r="H4119" s="80">
        <f t="shared" si="256"/>
        <v>24.679262822995337</v>
      </c>
      <c r="I4119" s="80">
        <f t="shared" si="257"/>
        <v>1000</v>
      </c>
      <c r="K4119" s="80">
        <f t="shared" si="258"/>
        <v>0</v>
      </c>
      <c r="L4119" s="80" t="str">
        <f t="shared" si="259"/>
        <v/>
      </c>
    </row>
    <row r="4120" spans="1:12" x14ac:dyDescent="0.8">
      <c r="A4120" s="74">
        <v>4119</v>
      </c>
      <c r="B4120" s="75">
        <v>488639.8831300321</v>
      </c>
      <c r="C4120" s="76">
        <v>23.064086503045743</v>
      </c>
      <c r="D4120" s="76">
        <v>30.35003268539425</v>
      </c>
      <c r="E4120" s="76">
        <v>615.99468084929572</v>
      </c>
      <c r="F4120" s="76">
        <v>44.217135074081938</v>
      </c>
      <c r="G4120" s="77">
        <v>2</v>
      </c>
      <c r="H4120" s="80">
        <f t="shared" si="256"/>
        <v>23.064086503045743</v>
      </c>
      <c r="I4120" s="80">
        <f t="shared" si="257"/>
        <v>1000</v>
      </c>
      <c r="K4120" s="80">
        <f t="shared" si="258"/>
        <v>0</v>
      </c>
      <c r="L4120" s="80" t="str">
        <f t="shared" si="259"/>
        <v/>
      </c>
    </row>
    <row r="4121" spans="1:12" x14ac:dyDescent="0.8">
      <c r="A4121" s="74">
        <v>4120</v>
      </c>
      <c r="B4121" s="75">
        <v>420847.17536463263</v>
      </c>
      <c r="C4121" s="76">
        <v>33.119849307615034</v>
      </c>
      <c r="D4121" s="76">
        <v>30.32970149019566</v>
      </c>
      <c r="E4121" s="76">
        <v>620.86194404971764</v>
      </c>
      <c r="F4121" s="76">
        <v>37.811209111402256</v>
      </c>
      <c r="G4121" s="77">
        <v>2</v>
      </c>
      <c r="H4121" s="80">
        <f t="shared" si="256"/>
        <v>33.119849307615034</v>
      </c>
      <c r="I4121" s="80">
        <f t="shared" si="257"/>
        <v>1000</v>
      </c>
      <c r="K4121" s="80">
        <f t="shared" si="258"/>
        <v>0</v>
      </c>
      <c r="L4121" s="80" t="str">
        <f t="shared" si="259"/>
        <v/>
      </c>
    </row>
    <row r="4122" spans="1:12" x14ac:dyDescent="0.8">
      <c r="A4122" s="74">
        <v>4121</v>
      </c>
      <c r="B4122" s="75">
        <v>476124.0889034532</v>
      </c>
      <c r="C4122" s="76">
        <v>30.064068031570258</v>
      </c>
      <c r="D4122" s="76">
        <v>28.694166686294256</v>
      </c>
      <c r="E4122" s="76">
        <v>588.80762380577983</v>
      </c>
      <c r="F4122" s="76">
        <v>35.135114134812738</v>
      </c>
      <c r="G4122" s="77">
        <v>2</v>
      </c>
      <c r="H4122" s="80">
        <f t="shared" si="256"/>
        <v>30.064068031570258</v>
      </c>
      <c r="I4122" s="80">
        <f t="shared" si="257"/>
        <v>1000</v>
      </c>
      <c r="K4122" s="80">
        <f t="shared" si="258"/>
        <v>0</v>
      </c>
      <c r="L4122" s="80" t="str">
        <f t="shared" si="259"/>
        <v/>
      </c>
    </row>
    <row r="4123" spans="1:12" x14ac:dyDescent="0.8">
      <c r="A4123" s="74">
        <v>4122</v>
      </c>
      <c r="B4123" s="75">
        <v>216705.40531759523</v>
      </c>
      <c r="C4123" s="76">
        <v>32.251461757926251</v>
      </c>
      <c r="D4123" s="76">
        <v>24.609734586781421</v>
      </c>
      <c r="E4123" s="76">
        <v>531.51344886931247</v>
      </c>
      <c r="F4123" s="76">
        <v>41.240375625513238</v>
      </c>
      <c r="G4123" s="77">
        <v>2</v>
      </c>
      <c r="H4123" s="80">
        <f t="shared" si="256"/>
        <v>32.251461757926251</v>
      </c>
      <c r="I4123" s="80">
        <f t="shared" si="257"/>
        <v>1000</v>
      </c>
      <c r="K4123" s="80">
        <f t="shared" si="258"/>
        <v>0</v>
      </c>
      <c r="L4123" s="80" t="str">
        <f t="shared" si="259"/>
        <v/>
      </c>
    </row>
    <row r="4124" spans="1:12" x14ac:dyDescent="0.8">
      <c r="A4124" s="74">
        <v>4123</v>
      </c>
      <c r="B4124" s="75">
        <v>456695.97289051022</v>
      </c>
      <c r="C4124" s="76">
        <v>30.74199031415057</v>
      </c>
      <c r="D4124" s="76">
        <v>28.857975389249273</v>
      </c>
      <c r="E4124" s="76">
        <v>620.53256538612959</v>
      </c>
      <c r="F4124" s="76">
        <v>50.242569268956537</v>
      </c>
      <c r="G4124" s="77">
        <v>1</v>
      </c>
      <c r="H4124" s="80">
        <f t="shared" si="256"/>
        <v>28.857975389249273</v>
      </c>
      <c r="I4124" s="80">
        <f t="shared" si="257"/>
        <v>1000</v>
      </c>
      <c r="K4124" s="80">
        <f t="shared" si="258"/>
        <v>0</v>
      </c>
      <c r="L4124" s="80" t="str">
        <f t="shared" si="259"/>
        <v/>
      </c>
    </row>
    <row r="4125" spans="1:12" x14ac:dyDescent="0.8">
      <c r="A4125" s="74">
        <v>4124</v>
      </c>
      <c r="B4125" s="75">
        <v>446578.16392439837</v>
      </c>
      <c r="C4125" s="76">
        <v>34.975568601743277</v>
      </c>
      <c r="D4125" s="76">
        <v>28.511979834933282</v>
      </c>
      <c r="E4125" s="76">
        <v>692.17018828867913</v>
      </c>
      <c r="F4125" s="76">
        <v>42.355804202543112</v>
      </c>
      <c r="G4125" s="77">
        <v>2</v>
      </c>
      <c r="H4125" s="80">
        <f t="shared" si="256"/>
        <v>34.975568601743277</v>
      </c>
      <c r="I4125" s="80">
        <f t="shared" si="257"/>
        <v>1000</v>
      </c>
      <c r="K4125" s="80">
        <f t="shared" si="258"/>
        <v>0</v>
      </c>
      <c r="L4125" s="80" t="str">
        <f t="shared" si="259"/>
        <v/>
      </c>
    </row>
    <row r="4126" spans="1:12" x14ac:dyDescent="0.8">
      <c r="A4126" s="74">
        <v>4125</v>
      </c>
      <c r="B4126" s="75">
        <v>404049.94586098939</v>
      </c>
      <c r="C4126" s="76">
        <v>32.587743376586758</v>
      </c>
      <c r="D4126" s="76">
        <v>26.780471298792563</v>
      </c>
      <c r="E4126" s="76">
        <v>420.11976457501714</v>
      </c>
      <c r="F4126" s="76">
        <v>52.70395950772825</v>
      </c>
      <c r="G4126" s="77">
        <v>2</v>
      </c>
      <c r="H4126" s="80">
        <f t="shared" si="256"/>
        <v>32.587743376586758</v>
      </c>
      <c r="I4126" s="80">
        <f t="shared" si="257"/>
        <v>1000</v>
      </c>
      <c r="K4126" s="80">
        <f t="shared" si="258"/>
        <v>0</v>
      </c>
      <c r="L4126" s="80" t="str">
        <f t="shared" si="259"/>
        <v/>
      </c>
    </row>
    <row r="4127" spans="1:12" x14ac:dyDescent="0.8">
      <c r="A4127" s="74">
        <v>4126</v>
      </c>
      <c r="B4127" s="75">
        <v>185586.14869171008</v>
      </c>
      <c r="C4127" s="76">
        <v>37.936918776315508</v>
      </c>
      <c r="D4127" s="76">
        <v>29.144653814723871</v>
      </c>
      <c r="E4127" s="76">
        <v>493.66960915490301</v>
      </c>
      <c r="F4127" s="76">
        <v>35.236409740926149</v>
      </c>
      <c r="G4127" s="77">
        <v>2</v>
      </c>
      <c r="H4127" s="80">
        <f t="shared" si="256"/>
        <v>37.936918776315508</v>
      </c>
      <c r="I4127" s="80">
        <f t="shared" si="257"/>
        <v>1000</v>
      </c>
      <c r="K4127" s="80">
        <f t="shared" si="258"/>
        <v>0</v>
      </c>
      <c r="L4127" s="80" t="str">
        <f t="shared" si="259"/>
        <v/>
      </c>
    </row>
    <row r="4128" spans="1:12" x14ac:dyDescent="0.8">
      <c r="A4128" s="74">
        <v>4127</v>
      </c>
      <c r="B4128" s="75">
        <v>407416.28592406539</v>
      </c>
      <c r="C4128" s="76">
        <v>33.856198380654241</v>
      </c>
      <c r="D4128" s="76">
        <v>26.57038499553871</v>
      </c>
      <c r="E4128" s="76">
        <v>494.77193534489209</v>
      </c>
      <c r="F4128" s="76">
        <v>53.996701973736933</v>
      </c>
      <c r="G4128" s="77">
        <v>2</v>
      </c>
      <c r="H4128" s="80">
        <f t="shared" si="256"/>
        <v>33.856198380654241</v>
      </c>
      <c r="I4128" s="80">
        <f t="shared" si="257"/>
        <v>1000</v>
      </c>
      <c r="K4128" s="80">
        <f t="shared" si="258"/>
        <v>0</v>
      </c>
      <c r="L4128" s="80" t="str">
        <f t="shared" si="259"/>
        <v/>
      </c>
    </row>
    <row r="4129" spans="1:12" x14ac:dyDescent="0.8">
      <c r="A4129" s="74">
        <v>4128</v>
      </c>
      <c r="B4129" s="75">
        <v>403639.80261863442</v>
      </c>
      <c r="C4129" s="76">
        <v>29.868122964372574</v>
      </c>
      <c r="D4129" s="76">
        <v>30.225594862097786</v>
      </c>
      <c r="E4129" s="76">
        <v>535.24898262224997</v>
      </c>
      <c r="F4129" s="76">
        <v>33.408196743284641</v>
      </c>
      <c r="G4129" s="77">
        <v>2</v>
      </c>
      <c r="H4129" s="80">
        <f t="shared" si="256"/>
        <v>29.868122964372574</v>
      </c>
      <c r="I4129" s="80">
        <f t="shared" si="257"/>
        <v>1000</v>
      </c>
      <c r="K4129" s="80">
        <f t="shared" si="258"/>
        <v>0</v>
      </c>
      <c r="L4129" s="80" t="str">
        <f t="shared" si="259"/>
        <v/>
      </c>
    </row>
    <row r="4130" spans="1:12" x14ac:dyDescent="0.8">
      <c r="A4130" s="74">
        <v>4129</v>
      </c>
      <c r="B4130" s="75">
        <v>25800.624645798467</v>
      </c>
      <c r="C4130" s="76">
        <v>36.3688665522766</v>
      </c>
      <c r="D4130" s="76">
        <v>25.388515440936331</v>
      </c>
      <c r="E4130" s="76">
        <v>536.27375637892987</v>
      </c>
      <c r="F4130" s="76">
        <v>31.36920104120178</v>
      </c>
      <c r="G4130" s="77">
        <v>3</v>
      </c>
      <c r="H4130" s="80">
        <f t="shared" si="256"/>
        <v>31.36920104120178</v>
      </c>
      <c r="I4130" s="80">
        <f t="shared" si="257"/>
        <v>536.27375637892987</v>
      </c>
      <c r="K4130" s="80">
        <f t="shared" si="258"/>
        <v>536.27375637892987</v>
      </c>
      <c r="L4130" s="80">
        <f t="shared" si="259"/>
        <v>536.27375637892987</v>
      </c>
    </row>
    <row r="4131" spans="1:12" x14ac:dyDescent="0.8">
      <c r="A4131" s="74">
        <v>4130</v>
      </c>
      <c r="B4131" s="75">
        <v>-105654.13863350078</v>
      </c>
      <c r="C4131" s="76">
        <v>34.709300491020578</v>
      </c>
      <c r="D4131" s="76">
        <v>29.865709850621062</v>
      </c>
      <c r="E4131" s="76">
        <v>569.76024271675726</v>
      </c>
      <c r="F4131" s="76">
        <v>37.554586118231072</v>
      </c>
      <c r="G4131" s="77">
        <v>3</v>
      </c>
      <c r="H4131" s="80">
        <f t="shared" si="256"/>
        <v>37.554586118231072</v>
      </c>
      <c r="I4131" s="80">
        <f t="shared" si="257"/>
        <v>569.76024271675726</v>
      </c>
      <c r="K4131" s="80">
        <f t="shared" si="258"/>
        <v>569.76024271675726</v>
      </c>
      <c r="L4131" s="80">
        <f t="shared" si="259"/>
        <v>569.76024271675726</v>
      </c>
    </row>
    <row r="4132" spans="1:12" x14ac:dyDescent="0.8">
      <c r="A4132" s="74">
        <v>4131</v>
      </c>
      <c r="B4132" s="75">
        <v>127740.1325794314</v>
      </c>
      <c r="C4132" s="76">
        <v>40.896166109120863</v>
      </c>
      <c r="D4132" s="76">
        <v>28.850001776049726</v>
      </c>
      <c r="E4132" s="76">
        <v>700.62529941755361</v>
      </c>
      <c r="F4132" s="76">
        <v>32.097703276192043</v>
      </c>
      <c r="G4132" s="77">
        <v>2</v>
      </c>
      <c r="H4132" s="80">
        <f t="shared" si="256"/>
        <v>40.896166109120863</v>
      </c>
      <c r="I4132" s="80">
        <f t="shared" si="257"/>
        <v>1000</v>
      </c>
      <c r="K4132" s="80">
        <f t="shared" si="258"/>
        <v>0</v>
      </c>
      <c r="L4132" s="80" t="str">
        <f t="shared" si="259"/>
        <v/>
      </c>
    </row>
    <row r="4133" spans="1:12" x14ac:dyDescent="0.8">
      <c r="A4133" s="74">
        <v>4132</v>
      </c>
      <c r="B4133" s="75">
        <v>112852.38092385745</v>
      </c>
      <c r="C4133" s="76">
        <v>42.036201654708997</v>
      </c>
      <c r="D4133" s="76">
        <v>23.841334755352538</v>
      </c>
      <c r="E4133" s="76">
        <v>671.95803310344718</v>
      </c>
      <c r="F4133" s="76">
        <v>46.47471373762825</v>
      </c>
      <c r="G4133" s="77">
        <v>2</v>
      </c>
      <c r="H4133" s="80">
        <f t="shared" si="256"/>
        <v>42.036201654708997</v>
      </c>
      <c r="I4133" s="80">
        <f t="shared" si="257"/>
        <v>1000</v>
      </c>
      <c r="K4133" s="80">
        <f t="shared" si="258"/>
        <v>0</v>
      </c>
      <c r="L4133" s="80" t="str">
        <f t="shared" si="259"/>
        <v/>
      </c>
    </row>
    <row r="4134" spans="1:12" x14ac:dyDescent="0.8">
      <c r="A4134" s="74">
        <v>4133</v>
      </c>
      <c r="B4134" s="75">
        <v>843340.07063360722</v>
      </c>
      <c r="C4134" s="76">
        <v>22.06448447879783</v>
      </c>
      <c r="D4134" s="76">
        <v>25.477837381858834</v>
      </c>
      <c r="E4134" s="76">
        <v>573.58599570583078</v>
      </c>
      <c r="F4134" s="76">
        <v>48.41105773750877</v>
      </c>
      <c r="G4134" s="77">
        <v>2</v>
      </c>
      <c r="H4134" s="80">
        <f t="shared" si="256"/>
        <v>22.06448447879783</v>
      </c>
      <c r="I4134" s="80">
        <f t="shared" si="257"/>
        <v>1000</v>
      </c>
      <c r="K4134" s="80">
        <f t="shared" si="258"/>
        <v>0</v>
      </c>
      <c r="L4134" s="80" t="str">
        <f t="shared" si="259"/>
        <v/>
      </c>
    </row>
    <row r="4135" spans="1:12" x14ac:dyDescent="0.8">
      <c r="A4135" s="74">
        <v>4134</v>
      </c>
      <c r="B4135" s="75">
        <v>463416.69351329142</v>
      </c>
      <c r="C4135" s="76">
        <v>27.786025618812904</v>
      </c>
      <c r="D4135" s="76">
        <v>25.335246366692882</v>
      </c>
      <c r="E4135" s="76">
        <v>629.97465501178806</v>
      </c>
      <c r="F4135" s="76">
        <v>52.807611097133375</v>
      </c>
      <c r="G4135" s="77">
        <v>2</v>
      </c>
      <c r="H4135" s="80">
        <f t="shared" si="256"/>
        <v>27.786025618812904</v>
      </c>
      <c r="I4135" s="80">
        <f t="shared" si="257"/>
        <v>1000</v>
      </c>
      <c r="K4135" s="80">
        <f t="shared" si="258"/>
        <v>0</v>
      </c>
      <c r="L4135" s="80" t="str">
        <f t="shared" si="259"/>
        <v/>
      </c>
    </row>
    <row r="4136" spans="1:12" x14ac:dyDescent="0.8">
      <c r="A4136" s="74">
        <v>4135</v>
      </c>
      <c r="B4136" s="75">
        <v>302961.05700878636</v>
      </c>
      <c r="C4136" s="76">
        <v>39.334890651336579</v>
      </c>
      <c r="D4136" s="76">
        <v>32.190725505043744</v>
      </c>
      <c r="E4136" s="76">
        <v>461.75056028512006</v>
      </c>
      <c r="F4136" s="76">
        <v>49.430546385957321</v>
      </c>
      <c r="G4136" s="77">
        <v>1</v>
      </c>
      <c r="H4136" s="80">
        <f t="shared" si="256"/>
        <v>32.190725505043744</v>
      </c>
      <c r="I4136" s="80">
        <f t="shared" si="257"/>
        <v>1000</v>
      </c>
      <c r="K4136" s="80">
        <f t="shared" si="258"/>
        <v>0</v>
      </c>
      <c r="L4136" s="80" t="str">
        <f t="shared" si="259"/>
        <v/>
      </c>
    </row>
    <row r="4137" spans="1:12" x14ac:dyDescent="0.8">
      <c r="A4137" s="74">
        <v>4136</v>
      </c>
      <c r="B4137" s="75">
        <v>-56127.020792993717</v>
      </c>
      <c r="C4137" s="76">
        <v>40.054945159857823</v>
      </c>
      <c r="D4137" s="76">
        <v>26.28092367608556</v>
      </c>
      <c r="E4137" s="76">
        <v>673.83202299007178</v>
      </c>
      <c r="F4137" s="76">
        <v>38.887345672348928</v>
      </c>
      <c r="G4137" s="77">
        <v>3</v>
      </c>
      <c r="H4137" s="80">
        <f t="shared" si="256"/>
        <v>38.887345672348928</v>
      </c>
      <c r="I4137" s="80">
        <f t="shared" si="257"/>
        <v>673.83202299007178</v>
      </c>
      <c r="K4137" s="80">
        <f t="shared" si="258"/>
        <v>673.83202299007178</v>
      </c>
      <c r="L4137" s="80">
        <f t="shared" si="259"/>
        <v>673.83202299007178</v>
      </c>
    </row>
    <row r="4138" spans="1:12" x14ac:dyDescent="0.8">
      <c r="A4138" s="74">
        <v>4137</v>
      </c>
      <c r="B4138" s="75">
        <v>357850.57746943063</v>
      </c>
      <c r="C4138" s="76">
        <v>36.394095283734828</v>
      </c>
      <c r="D4138" s="76">
        <v>30.215656090864336</v>
      </c>
      <c r="E4138" s="76">
        <v>720.17230660504822</v>
      </c>
      <c r="F4138" s="76">
        <v>52.571334178317706</v>
      </c>
      <c r="G4138" s="77">
        <v>2</v>
      </c>
      <c r="H4138" s="80">
        <f t="shared" si="256"/>
        <v>36.394095283734828</v>
      </c>
      <c r="I4138" s="80">
        <f t="shared" si="257"/>
        <v>1000</v>
      </c>
      <c r="K4138" s="80">
        <f t="shared" si="258"/>
        <v>0</v>
      </c>
      <c r="L4138" s="80" t="str">
        <f t="shared" si="259"/>
        <v/>
      </c>
    </row>
    <row r="4139" spans="1:12" x14ac:dyDescent="0.8">
      <c r="A4139" s="74">
        <v>4138</v>
      </c>
      <c r="B4139" s="75">
        <v>462418.43209070899</v>
      </c>
      <c r="C4139" s="76">
        <v>37.535712219307356</v>
      </c>
      <c r="D4139" s="76">
        <v>23.050061036324088</v>
      </c>
      <c r="E4139" s="76">
        <v>541.09519938629035</v>
      </c>
      <c r="F4139" s="76">
        <v>41.112627316160676</v>
      </c>
      <c r="G4139" s="77">
        <v>1</v>
      </c>
      <c r="H4139" s="80">
        <f t="shared" si="256"/>
        <v>23.050061036324088</v>
      </c>
      <c r="I4139" s="80">
        <f t="shared" si="257"/>
        <v>1000</v>
      </c>
      <c r="K4139" s="80">
        <f t="shared" si="258"/>
        <v>0</v>
      </c>
      <c r="L4139" s="80" t="str">
        <f t="shared" si="259"/>
        <v/>
      </c>
    </row>
    <row r="4140" spans="1:12" x14ac:dyDescent="0.8">
      <c r="A4140" s="74">
        <v>4139</v>
      </c>
      <c r="B4140" s="75">
        <v>645334.56162667531</v>
      </c>
      <c r="C4140" s="76">
        <v>39.445833281307458</v>
      </c>
      <c r="D4140" s="76">
        <v>25.724817928913048</v>
      </c>
      <c r="E4140" s="76">
        <v>727.78326462310702</v>
      </c>
      <c r="F4140" s="76">
        <v>42.979533524917322</v>
      </c>
      <c r="G4140" s="77">
        <v>1</v>
      </c>
      <c r="H4140" s="80">
        <f t="shared" si="256"/>
        <v>25.724817928913048</v>
      </c>
      <c r="I4140" s="80">
        <f t="shared" si="257"/>
        <v>1000</v>
      </c>
      <c r="K4140" s="80">
        <f t="shared" si="258"/>
        <v>0</v>
      </c>
      <c r="L4140" s="80" t="str">
        <f t="shared" si="259"/>
        <v/>
      </c>
    </row>
    <row r="4141" spans="1:12" x14ac:dyDescent="0.8">
      <c r="A4141" s="74">
        <v>4140</v>
      </c>
      <c r="B4141" s="75">
        <v>612950.40667134477</v>
      </c>
      <c r="C4141" s="76">
        <v>37.639868953911389</v>
      </c>
      <c r="D4141" s="76">
        <v>26.406210226984641</v>
      </c>
      <c r="E4141" s="76">
        <v>496.74720239294794</v>
      </c>
      <c r="F4141" s="76">
        <v>34.825066847259521</v>
      </c>
      <c r="G4141" s="77">
        <v>1</v>
      </c>
      <c r="H4141" s="80">
        <f t="shared" si="256"/>
        <v>26.406210226984641</v>
      </c>
      <c r="I4141" s="80">
        <f t="shared" si="257"/>
        <v>1000</v>
      </c>
      <c r="K4141" s="80">
        <f t="shared" si="258"/>
        <v>0</v>
      </c>
      <c r="L4141" s="80" t="str">
        <f t="shared" si="259"/>
        <v/>
      </c>
    </row>
    <row r="4142" spans="1:12" x14ac:dyDescent="0.8">
      <c r="A4142" s="74">
        <v>4141</v>
      </c>
      <c r="B4142" s="75">
        <v>216778.50914306147</v>
      </c>
      <c r="C4142" s="76">
        <v>34.282129490714354</v>
      </c>
      <c r="D4142" s="76">
        <v>28.520846111459733</v>
      </c>
      <c r="E4142" s="76">
        <v>605.1540656014763</v>
      </c>
      <c r="F4142" s="76">
        <v>42.912879678832923</v>
      </c>
      <c r="G4142" s="77">
        <v>2</v>
      </c>
      <c r="H4142" s="80">
        <f t="shared" si="256"/>
        <v>34.282129490714354</v>
      </c>
      <c r="I4142" s="80">
        <f t="shared" si="257"/>
        <v>1000</v>
      </c>
      <c r="K4142" s="80">
        <f t="shared" si="258"/>
        <v>0</v>
      </c>
      <c r="L4142" s="80" t="str">
        <f t="shared" si="259"/>
        <v/>
      </c>
    </row>
    <row r="4143" spans="1:12" x14ac:dyDescent="0.8">
      <c r="A4143" s="74">
        <v>4142</v>
      </c>
      <c r="B4143" s="75">
        <v>129838.77111841668</v>
      </c>
      <c r="C4143" s="76">
        <v>40.023325348502929</v>
      </c>
      <c r="D4143" s="76">
        <v>26.608097493511906</v>
      </c>
      <c r="E4143" s="76">
        <v>617.6492482102376</v>
      </c>
      <c r="F4143" s="76">
        <v>33.788814258847907</v>
      </c>
      <c r="G4143" s="77">
        <v>3</v>
      </c>
      <c r="H4143" s="80">
        <f t="shared" si="256"/>
        <v>33.788814258847907</v>
      </c>
      <c r="I4143" s="80">
        <f t="shared" si="257"/>
        <v>617.6492482102376</v>
      </c>
      <c r="K4143" s="80">
        <f t="shared" si="258"/>
        <v>617.6492482102376</v>
      </c>
      <c r="L4143" s="80">
        <f t="shared" si="259"/>
        <v>617.6492482102376</v>
      </c>
    </row>
    <row r="4144" spans="1:12" x14ac:dyDescent="0.8">
      <c r="A4144" s="74">
        <v>4143</v>
      </c>
      <c r="B4144" s="75">
        <v>562260.56429633498</v>
      </c>
      <c r="C4144" s="76">
        <v>24.080367715840602</v>
      </c>
      <c r="D4144" s="76">
        <v>29.164727761658003</v>
      </c>
      <c r="E4144" s="76">
        <v>553.13873376283254</v>
      </c>
      <c r="F4144" s="76">
        <v>42.881088254216273</v>
      </c>
      <c r="G4144" s="77">
        <v>2</v>
      </c>
      <c r="H4144" s="80">
        <f t="shared" si="256"/>
        <v>24.080367715840602</v>
      </c>
      <c r="I4144" s="80">
        <f t="shared" si="257"/>
        <v>1000</v>
      </c>
      <c r="K4144" s="80">
        <f t="shared" si="258"/>
        <v>0</v>
      </c>
      <c r="L4144" s="80" t="str">
        <f t="shared" si="259"/>
        <v/>
      </c>
    </row>
    <row r="4145" spans="1:12" x14ac:dyDescent="0.8">
      <c r="A4145" s="74">
        <v>4144</v>
      </c>
      <c r="B4145" s="75">
        <v>394386.24136458896</v>
      </c>
      <c r="C4145" s="76">
        <v>28.274575723316886</v>
      </c>
      <c r="D4145" s="76">
        <v>27.976514303593571</v>
      </c>
      <c r="E4145" s="76">
        <v>507.63206283626255</v>
      </c>
      <c r="F4145" s="76">
        <v>45.48938340730944</v>
      </c>
      <c r="G4145" s="77">
        <v>2</v>
      </c>
      <c r="H4145" s="80">
        <f t="shared" si="256"/>
        <v>28.274575723316886</v>
      </c>
      <c r="I4145" s="80">
        <f t="shared" si="257"/>
        <v>1000</v>
      </c>
      <c r="K4145" s="80">
        <f t="shared" si="258"/>
        <v>0</v>
      </c>
      <c r="L4145" s="80" t="str">
        <f t="shared" si="259"/>
        <v/>
      </c>
    </row>
    <row r="4146" spans="1:12" x14ac:dyDescent="0.8">
      <c r="A4146" s="74">
        <v>4145</v>
      </c>
      <c r="B4146" s="75">
        <v>204071.84864310711</v>
      </c>
      <c r="C4146" s="76">
        <v>41.342723448556335</v>
      </c>
      <c r="D4146" s="76">
        <v>28.426200552078186</v>
      </c>
      <c r="E4146" s="76">
        <v>458.21088878078808</v>
      </c>
      <c r="F4146" s="76">
        <v>41.785717316172899</v>
      </c>
      <c r="G4146" s="77">
        <v>2</v>
      </c>
      <c r="H4146" s="80">
        <f t="shared" si="256"/>
        <v>41.342723448556335</v>
      </c>
      <c r="I4146" s="80">
        <f t="shared" si="257"/>
        <v>1000</v>
      </c>
      <c r="K4146" s="80">
        <f t="shared" si="258"/>
        <v>0</v>
      </c>
      <c r="L4146" s="80" t="str">
        <f t="shared" si="259"/>
        <v/>
      </c>
    </row>
    <row r="4147" spans="1:12" x14ac:dyDescent="0.8">
      <c r="A4147" s="74">
        <v>4146</v>
      </c>
      <c r="B4147" s="75">
        <v>-44447.456818664214</v>
      </c>
      <c r="C4147" s="76">
        <v>45.51538253486067</v>
      </c>
      <c r="D4147" s="76">
        <v>30.16055450308518</v>
      </c>
      <c r="E4147" s="76">
        <v>446.94781728327121</v>
      </c>
      <c r="F4147" s="76">
        <v>42.580527506678081</v>
      </c>
      <c r="G4147" s="77">
        <v>2</v>
      </c>
      <c r="H4147" s="80">
        <f t="shared" si="256"/>
        <v>45.51538253486067</v>
      </c>
      <c r="I4147" s="80">
        <f t="shared" si="257"/>
        <v>1000</v>
      </c>
      <c r="K4147" s="80">
        <f t="shared" si="258"/>
        <v>0</v>
      </c>
      <c r="L4147" s="80" t="str">
        <f t="shared" si="259"/>
        <v/>
      </c>
    </row>
    <row r="4148" spans="1:12" x14ac:dyDescent="0.8">
      <c r="A4148" s="74">
        <v>4147</v>
      </c>
      <c r="B4148" s="75">
        <v>442950.33785401331</v>
      </c>
      <c r="C4148" s="76">
        <v>26.351110490650886</v>
      </c>
      <c r="D4148" s="76">
        <v>33.689037341391064</v>
      </c>
      <c r="E4148" s="76">
        <v>679.02994340849193</v>
      </c>
      <c r="F4148" s="76">
        <v>39.455774387784295</v>
      </c>
      <c r="G4148" s="77">
        <v>2</v>
      </c>
      <c r="H4148" s="80">
        <f t="shared" si="256"/>
        <v>26.351110490650886</v>
      </c>
      <c r="I4148" s="80">
        <f t="shared" si="257"/>
        <v>1000</v>
      </c>
      <c r="K4148" s="80">
        <f t="shared" si="258"/>
        <v>0</v>
      </c>
      <c r="L4148" s="80" t="str">
        <f t="shared" si="259"/>
        <v/>
      </c>
    </row>
    <row r="4149" spans="1:12" x14ac:dyDescent="0.8">
      <c r="A4149" s="74">
        <v>4148</v>
      </c>
      <c r="B4149" s="75">
        <v>369198.69916827721</v>
      </c>
      <c r="C4149" s="76">
        <v>31.571940609800443</v>
      </c>
      <c r="D4149" s="76">
        <v>32.293284372557537</v>
      </c>
      <c r="E4149" s="76">
        <v>546.71622852340431</v>
      </c>
      <c r="F4149" s="76">
        <v>48.857413375026859</v>
      </c>
      <c r="G4149" s="77">
        <v>2</v>
      </c>
      <c r="H4149" s="80">
        <f t="shared" si="256"/>
        <v>31.571940609800443</v>
      </c>
      <c r="I4149" s="80">
        <f t="shared" si="257"/>
        <v>1000</v>
      </c>
      <c r="K4149" s="80">
        <f t="shared" si="258"/>
        <v>0</v>
      </c>
      <c r="L4149" s="80" t="str">
        <f t="shared" si="259"/>
        <v/>
      </c>
    </row>
    <row r="4150" spans="1:12" x14ac:dyDescent="0.8">
      <c r="A4150" s="74">
        <v>4149</v>
      </c>
      <c r="B4150" s="75">
        <v>621013.38019828196</v>
      </c>
      <c r="C4150" s="76">
        <v>40.14936357066793</v>
      </c>
      <c r="D4150" s="76">
        <v>28.49428270762219</v>
      </c>
      <c r="E4150" s="76">
        <v>556.74042756345705</v>
      </c>
      <c r="F4150" s="76">
        <v>38.32452951818081</v>
      </c>
      <c r="G4150" s="77">
        <v>1</v>
      </c>
      <c r="H4150" s="80">
        <f t="shared" si="256"/>
        <v>28.49428270762219</v>
      </c>
      <c r="I4150" s="80">
        <f t="shared" si="257"/>
        <v>1000</v>
      </c>
      <c r="K4150" s="80">
        <f t="shared" si="258"/>
        <v>0</v>
      </c>
      <c r="L4150" s="80" t="str">
        <f t="shared" si="259"/>
        <v/>
      </c>
    </row>
    <row r="4151" spans="1:12" x14ac:dyDescent="0.8">
      <c r="A4151" s="74">
        <v>4150</v>
      </c>
      <c r="B4151" s="75">
        <v>316665.7107788506</v>
      </c>
      <c r="C4151" s="76">
        <v>37.333931050627299</v>
      </c>
      <c r="D4151" s="76">
        <v>31.438560041185028</v>
      </c>
      <c r="E4151" s="76">
        <v>513.33177918047318</v>
      </c>
      <c r="F4151" s="76">
        <v>39.083615193937447</v>
      </c>
      <c r="G4151" s="77">
        <v>1</v>
      </c>
      <c r="H4151" s="80">
        <f t="shared" si="256"/>
        <v>31.438560041185028</v>
      </c>
      <c r="I4151" s="80">
        <f t="shared" si="257"/>
        <v>1000</v>
      </c>
      <c r="K4151" s="80">
        <f t="shared" si="258"/>
        <v>0</v>
      </c>
      <c r="L4151" s="80" t="str">
        <f t="shared" si="259"/>
        <v/>
      </c>
    </row>
    <row r="4152" spans="1:12" x14ac:dyDescent="0.8">
      <c r="A4152" s="74">
        <v>4151</v>
      </c>
      <c r="B4152" s="75">
        <v>169042.81149474764</v>
      </c>
      <c r="C4152" s="76">
        <v>39.699445077610505</v>
      </c>
      <c r="D4152" s="76">
        <v>27.502113232394464</v>
      </c>
      <c r="E4152" s="76">
        <v>713.39848360206804</v>
      </c>
      <c r="F4152" s="76">
        <v>41.076588728925287</v>
      </c>
      <c r="G4152" s="77">
        <v>2</v>
      </c>
      <c r="H4152" s="80">
        <f t="shared" si="256"/>
        <v>39.699445077610505</v>
      </c>
      <c r="I4152" s="80">
        <f t="shared" si="257"/>
        <v>1000</v>
      </c>
      <c r="K4152" s="80">
        <f t="shared" si="258"/>
        <v>0</v>
      </c>
      <c r="L4152" s="80" t="str">
        <f t="shared" si="259"/>
        <v/>
      </c>
    </row>
    <row r="4153" spans="1:12" x14ac:dyDescent="0.8">
      <c r="A4153" s="74">
        <v>4152</v>
      </c>
      <c r="B4153" s="75">
        <v>525510.05225615506</v>
      </c>
      <c r="C4153" s="76">
        <v>33.774016649257874</v>
      </c>
      <c r="D4153" s="76">
        <v>29.968846770491552</v>
      </c>
      <c r="E4153" s="76">
        <v>589.83827534683132</v>
      </c>
      <c r="F4153" s="76">
        <v>55.426573345870601</v>
      </c>
      <c r="G4153" s="77">
        <v>1</v>
      </c>
      <c r="H4153" s="80">
        <f t="shared" si="256"/>
        <v>29.968846770491552</v>
      </c>
      <c r="I4153" s="80">
        <f t="shared" si="257"/>
        <v>1000</v>
      </c>
      <c r="K4153" s="80">
        <f t="shared" si="258"/>
        <v>0</v>
      </c>
      <c r="L4153" s="80" t="str">
        <f t="shared" si="259"/>
        <v/>
      </c>
    </row>
    <row r="4154" spans="1:12" x14ac:dyDescent="0.8">
      <c r="A4154" s="74">
        <v>4153</v>
      </c>
      <c r="B4154" s="75">
        <v>433136.27818922792</v>
      </c>
      <c r="C4154" s="76">
        <v>43.230673848777577</v>
      </c>
      <c r="D4154" s="76">
        <v>31.701370317438052</v>
      </c>
      <c r="E4154" s="76">
        <v>503.62470594816136</v>
      </c>
      <c r="F4154" s="76">
        <v>50.799019074880981</v>
      </c>
      <c r="G4154" s="77">
        <v>1</v>
      </c>
      <c r="H4154" s="80">
        <f t="shared" si="256"/>
        <v>31.701370317438052</v>
      </c>
      <c r="I4154" s="80">
        <f t="shared" si="257"/>
        <v>1000</v>
      </c>
      <c r="K4154" s="80">
        <f t="shared" si="258"/>
        <v>0</v>
      </c>
      <c r="L4154" s="80" t="str">
        <f t="shared" si="259"/>
        <v/>
      </c>
    </row>
    <row r="4155" spans="1:12" x14ac:dyDescent="0.8">
      <c r="A4155" s="74">
        <v>4154</v>
      </c>
      <c r="B4155" s="75">
        <v>238799.0896451273</v>
      </c>
      <c r="C4155" s="76">
        <v>39.075651335575294</v>
      </c>
      <c r="D4155" s="76">
        <v>25.129333585466171</v>
      </c>
      <c r="E4155" s="76">
        <v>496.76809028343104</v>
      </c>
      <c r="F4155" s="76">
        <v>40.121848273353443</v>
      </c>
      <c r="G4155" s="77">
        <v>2</v>
      </c>
      <c r="H4155" s="80">
        <f t="shared" si="256"/>
        <v>39.075651335575294</v>
      </c>
      <c r="I4155" s="80">
        <f t="shared" si="257"/>
        <v>1000</v>
      </c>
      <c r="K4155" s="80">
        <f t="shared" si="258"/>
        <v>0</v>
      </c>
      <c r="L4155" s="80" t="str">
        <f t="shared" si="259"/>
        <v/>
      </c>
    </row>
    <row r="4156" spans="1:12" x14ac:dyDescent="0.8">
      <c r="A4156" s="74">
        <v>4155</v>
      </c>
      <c r="B4156" s="75">
        <v>-196643.96665960271</v>
      </c>
      <c r="C4156" s="76">
        <v>34.510690614378866</v>
      </c>
      <c r="D4156" s="76">
        <v>31.584905814801505</v>
      </c>
      <c r="E4156" s="76">
        <v>480.35047785405277</v>
      </c>
      <c r="F4156" s="76">
        <v>42.504165164189509</v>
      </c>
      <c r="G4156" s="77">
        <v>3</v>
      </c>
      <c r="H4156" s="80">
        <f t="shared" si="256"/>
        <v>42.504165164189509</v>
      </c>
      <c r="I4156" s="80">
        <f t="shared" si="257"/>
        <v>480.35047785405277</v>
      </c>
      <c r="K4156" s="80">
        <f t="shared" si="258"/>
        <v>480.35047785405277</v>
      </c>
      <c r="L4156" s="80">
        <f t="shared" si="259"/>
        <v>480.35047785405277</v>
      </c>
    </row>
    <row r="4157" spans="1:12" x14ac:dyDescent="0.8">
      <c r="A4157" s="74">
        <v>4156</v>
      </c>
      <c r="B4157" s="75">
        <v>658455.60336117726</v>
      </c>
      <c r="C4157" s="76">
        <v>28.074770583693713</v>
      </c>
      <c r="D4157" s="76">
        <v>31.793174785678953</v>
      </c>
      <c r="E4157" s="76">
        <v>606.07306816536766</v>
      </c>
      <c r="F4157" s="76">
        <v>41.12203542594753</v>
      </c>
      <c r="G4157" s="77">
        <v>2</v>
      </c>
      <c r="H4157" s="80">
        <f t="shared" si="256"/>
        <v>28.074770583693713</v>
      </c>
      <c r="I4157" s="80">
        <f t="shared" si="257"/>
        <v>1000</v>
      </c>
      <c r="K4157" s="80">
        <f t="shared" si="258"/>
        <v>0</v>
      </c>
      <c r="L4157" s="80" t="str">
        <f t="shared" si="259"/>
        <v/>
      </c>
    </row>
    <row r="4158" spans="1:12" x14ac:dyDescent="0.8">
      <c r="A4158" s="74">
        <v>4157</v>
      </c>
      <c r="B4158" s="75">
        <v>229819.51313970704</v>
      </c>
      <c r="C4158" s="76">
        <v>37.764913444249387</v>
      </c>
      <c r="D4158" s="76">
        <v>30.878439010140823</v>
      </c>
      <c r="E4158" s="76">
        <v>605.94498802060787</v>
      </c>
      <c r="F4158" s="76">
        <v>36.149559292902438</v>
      </c>
      <c r="G4158" s="77">
        <v>2</v>
      </c>
      <c r="H4158" s="80">
        <f t="shared" si="256"/>
        <v>37.764913444249387</v>
      </c>
      <c r="I4158" s="80">
        <f t="shared" si="257"/>
        <v>1000</v>
      </c>
      <c r="K4158" s="80">
        <f t="shared" si="258"/>
        <v>0</v>
      </c>
      <c r="L4158" s="80" t="str">
        <f t="shared" si="259"/>
        <v/>
      </c>
    </row>
    <row r="4159" spans="1:12" x14ac:dyDescent="0.8">
      <c r="A4159" s="74">
        <v>4158</v>
      </c>
      <c r="B4159" s="75">
        <v>-146156.52864505327</v>
      </c>
      <c r="C4159" s="76">
        <v>35.996130779611057</v>
      </c>
      <c r="D4159" s="76">
        <v>28.424856826934544</v>
      </c>
      <c r="E4159" s="76">
        <v>443.86714108331915</v>
      </c>
      <c r="F4159" s="76">
        <v>40.179069597351251</v>
      </c>
      <c r="G4159" s="77">
        <v>3</v>
      </c>
      <c r="H4159" s="80">
        <f t="shared" si="256"/>
        <v>40.179069597351251</v>
      </c>
      <c r="I4159" s="80">
        <f t="shared" si="257"/>
        <v>443.86714108331915</v>
      </c>
      <c r="K4159" s="80">
        <f t="shared" si="258"/>
        <v>443.86714108331915</v>
      </c>
      <c r="L4159" s="80">
        <f t="shared" si="259"/>
        <v>443.86714108331915</v>
      </c>
    </row>
    <row r="4160" spans="1:12" x14ac:dyDescent="0.8">
      <c r="A4160" s="74">
        <v>4159</v>
      </c>
      <c r="B4160" s="75">
        <v>273656.48612933443</v>
      </c>
      <c r="C4160" s="76">
        <v>36.918136913853431</v>
      </c>
      <c r="D4160" s="76">
        <v>31.360183986099919</v>
      </c>
      <c r="E4160" s="76">
        <v>487.1173626386929</v>
      </c>
      <c r="F4160" s="76">
        <v>42.494193605153022</v>
      </c>
      <c r="G4160" s="77">
        <v>2</v>
      </c>
      <c r="H4160" s="80">
        <f t="shared" si="256"/>
        <v>36.918136913853431</v>
      </c>
      <c r="I4160" s="80">
        <f t="shared" si="257"/>
        <v>1000</v>
      </c>
      <c r="K4160" s="80">
        <f t="shared" si="258"/>
        <v>0</v>
      </c>
      <c r="L4160" s="80" t="str">
        <f t="shared" si="259"/>
        <v/>
      </c>
    </row>
    <row r="4161" spans="1:12" x14ac:dyDescent="0.8">
      <c r="A4161" s="74">
        <v>4160</v>
      </c>
      <c r="B4161" s="75">
        <v>161311.67936607474</v>
      </c>
      <c r="C4161" s="76">
        <v>39.692005793719147</v>
      </c>
      <c r="D4161" s="76">
        <v>28.124068822264245</v>
      </c>
      <c r="E4161" s="76">
        <v>522.39852136918569</v>
      </c>
      <c r="F4161" s="76">
        <v>48.697895950412018</v>
      </c>
      <c r="G4161" s="77">
        <v>2</v>
      </c>
      <c r="H4161" s="80">
        <f t="shared" si="256"/>
        <v>39.692005793719147</v>
      </c>
      <c r="I4161" s="80">
        <f t="shared" si="257"/>
        <v>1000</v>
      </c>
      <c r="K4161" s="80">
        <f t="shared" si="258"/>
        <v>0</v>
      </c>
      <c r="L4161" s="80" t="str">
        <f t="shared" si="259"/>
        <v/>
      </c>
    </row>
    <row r="4162" spans="1:12" x14ac:dyDescent="0.8">
      <c r="A4162" s="74">
        <v>4161</v>
      </c>
      <c r="B4162" s="75">
        <v>-288171.28870365699</v>
      </c>
      <c r="C4162" s="76">
        <v>33.973760717798747</v>
      </c>
      <c r="D4162" s="76">
        <v>29.562267616322664</v>
      </c>
      <c r="E4162" s="76">
        <v>598.6733231277708</v>
      </c>
      <c r="F4162" s="76">
        <v>52.344979934918129</v>
      </c>
      <c r="G4162" s="77">
        <v>3</v>
      </c>
      <c r="H4162" s="80">
        <f t="shared" si="256"/>
        <v>52.344979934918129</v>
      </c>
      <c r="I4162" s="80">
        <f t="shared" si="257"/>
        <v>598.6733231277708</v>
      </c>
      <c r="K4162" s="80">
        <f t="shared" si="258"/>
        <v>598.6733231277708</v>
      </c>
      <c r="L4162" s="80">
        <f t="shared" si="259"/>
        <v>598.6733231277708</v>
      </c>
    </row>
    <row r="4163" spans="1:12" x14ac:dyDescent="0.8">
      <c r="A4163" s="74">
        <v>4162</v>
      </c>
      <c r="B4163" s="75">
        <v>-291976.46230957005</v>
      </c>
      <c r="C4163" s="76">
        <v>39.781487273460712</v>
      </c>
      <c r="D4163" s="76">
        <v>29.466719463451888</v>
      </c>
      <c r="E4163" s="76">
        <v>477.55991371316765</v>
      </c>
      <c r="F4163" s="76">
        <v>50.472351955453064</v>
      </c>
      <c r="G4163" s="77">
        <v>3</v>
      </c>
      <c r="H4163" s="80">
        <f t="shared" ref="H4163:H4226" si="260">IF($G4163 = 1, $D4163, IF($G4163 = 2, $C4163, IF($G4163 = 3, $F4163)))</f>
        <v>50.472351955453064</v>
      </c>
      <c r="I4163" s="80">
        <f t="shared" ref="I4163:I4226" si="261">IF($G4163 = 1, 1000, IF($G4163 = 2, 1000, IF($G4163 = 3, $E4163)))</f>
        <v>477.55991371316765</v>
      </c>
      <c r="K4163" s="80">
        <f t="shared" ref="K4163:K4226" si="262">IF($G4163 = 3, $E4163, 0)</f>
        <v>477.55991371316765</v>
      </c>
      <c r="L4163" s="80">
        <f t="shared" ref="L4163:L4226" si="263">IF($G4163 = 3, $E4163, "")</f>
        <v>477.55991371316765</v>
      </c>
    </row>
    <row r="4164" spans="1:12" x14ac:dyDescent="0.8">
      <c r="A4164" s="74">
        <v>4163</v>
      </c>
      <c r="B4164" s="75">
        <v>325174.23935572617</v>
      </c>
      <c r="C4164" s="76">
        <v>34.263827149569821</v>
      </c>
      <c r="D4164" s="76">
        <v>27.66332839490866</v>
      </c>
      <c r="E4164" s="76">
        <v>559.0150680543851</v>
      </c>
      <c r="F4164" s="76">
        <v>46.670938174271583</v>
      </c>
      <c r="G4164" s="77">
        <v>2</v>
      </c>
      <c r="H4164" s="80">
        <f t="shared" si="260"/>
        <v>34.263827149569821</v>
      </c>
      <c r="I4164" s="80">
        <f t="shared" si="261"/>
        <v>1000</v>
      </c>
      <c r="K4164" s="80">
        <f t="shared" si="262"/>
        <v>0</v>
      </c>
      <c r="L4164" s="80" t="str">
        <f t="shared" si="263"/>
        <v/>
      </c>
    </row>
    <row r="4165" spans="1:12" x14ac:dyDescent="0.8">
      <c r="A4165" s="74">
        <v>4164</v>
      </c>
      <c r="B4165" s="75">
        <v>191133.4533672852</v>
      </c>
      <c r="C4165" s="76">
        <v>37.01771776317284</v>
      </c>
      <c r="D4165" s="76">
        <v>22.179412010175604</v>
      </c>
      <c r="E4165" s="76">
        <v>621.3760427764571</v>
      </c>
      <c r="F4165" s="76">
        <v>41.50728978008388</v>
      </c>
      <c r="G4165" s="77">
        <v>2</v>
      </c>
      <c r="H4165" s="80">
        <f t="shared" si="260"/>
        <v>37.01771776317284</v>
      </c>
      <c r="I4165" s="80">
        <f t="shared" si="261"/>
        <v>1000</v>
      </c>
      <c r="K4165" s="80">
        <f t="shared" si="262"/>
        <v>0</v>
      </c>
      <c r="L4165" s="80" t="str">
        <f t="shared" si="263"/>
        <v/>
      </c>
    </row>
    <row r="4166" spans="1:12" x14ac:dyDescent="0.8">
      <c r="A4166" s="74">
        <v>4165</v>
      </c>
      <c r="B4166" s="75">
        <v>631226.711949897</v>
      </c>
      <c r="C4166" s="76">
        <v>32.159760347394581</v>
      </c>
      <c r="D4166" s="76">
        <v>23.209263741630558</v>
      </c>
      <c r="E4166" s="76">
        <v>582.37149989605177</v>
      </c>
      <c r="F4166" s="76">
        <v>45.346286898908076</v>
      </c>
      <c r="G4166" s="77">
        <v>1</v>
      </c>
      <c r="H4166" s="80">
        <f t="shared" si="260"/>
        <v>23.209263741630558</v>
      </c>
      <c r="I4166" s="80">
        <f t="shared" si="261"/>
        <v>1000</v>
      </c>
      <c r="K4166" s="80">
        <f t="shared" si="262"/>
        <v>0</v>
      </c>
      <c r="L4166" s="80" t="str">
        <f t="shared" si="263"/>
        <v/>
      </c>
    </row>
    <row r="4167" spans="1:12" x14ac:dyDescent="0.8">
      <c r="A4167" s="74">
        <v>4166</v>
      </c>
      <c r="B4167" s="75">
        <v>327438.84521791292</v>
      </c>
      <c r="C4167" s="76">
        <v>31.126578092816615</v>
      </c>
      <c r="D4167" s="76">
        <v>33.862992080273486</v>
      </c>
      <c r="E4167" s="76">
        <v>442.20961857264535</v>
      </c>
      <c r="F4167" s="76">
        <v>31.413450922002603</v>
      </c>
      <c r="G4167" s="77">
        <v>1</v>
      </c>
      <c r="H4167" s="80">
        <f t="shared" si="260"/>
        <v>33.862992080273486</v>
      </c>
      <c r="I4167" s="80">
        <f t="shared" si="261"/>
        <v>1000</v>
      </c>
      <c r="K4167" s="80">
        <f t="shared" si="262"/>
        <v>0</v>
      </c>
      <c r="L4167" s="80" t="str">
        <f t="shared" si="263"/>
        <v/>
      </c>
    </row>
    <row r="4168" spans="1:12" x14ac:dyDescent="0.8">
      <c r="A4168" s="74">
        <v>4167</v>
      </c>
      <c r="B4168" s="75">
        <v>-65262.855537133757</v>
      </c>
      <c r="C4168" s="76">
        <v>21.802377491718982</v>
      </c>
      <c r="D4168" s="76">
        <v>29.913322516760083</v>
      </c>
      <c r="E4168" s="76">
        <v>622.64099655197822</v>
      </c>
      <c r="F4168" s="76">
        <v>40.82080142493335</v>
      </c>
      <c r="G4168" s="77">
        <v>3</v>
      </c>
      <c r="H4168" s="80">
        <f t="shared" si="260"/>
        <v>40.82080142493335</v>
      </c>
      <c r="I4168" s="80">
        <f t="shared" si="261"/>
        <v>622.64099655197822</v>
      </c>
      <c r="K4168" s="80">
        <f t="shared" si="262"/>
        <v>622.64099655197822</v>
      </c>
      <c r="L4168" s="80">
        <f t="shared" si="263"/>
        <v>622.64099655197822</v>
      </c>
    </row>
    <row r="4169" spans="1:12" x14ac:dyDescent="0.8">
      <c r="A4169" s="74">
        <v>4168</v>
      </c>
      <c r="B4169" s="75">
        <v>312647.63276115619</v>
      </c>
      <c r="C4169" s="76">
        <v>31.00868858842329</v>
      </c>
      <c r="D4169" s="76">
        <v>32.239461939273319</v>
      </c>
      <c r="E4169" s="76">
        <v>663.5747412945334</v>
      </c>
      <c r="F4169" s="76">
        <v>42.772156959769148</v>
      </c>
      <c r="G4169" s="77">
        <v>2</v>
      </c>
      <c r="H4169" s="80">
        <f t="shared" si="260"/>
        <v>31.00868858842329</v>
      </c>
      <c r="I4169" s="80">
        <f t="shared" si="261"/>
        <v>1000</v>
      </c>
      <c r="K4169" s="80">
        <f t="shared" si="262"/>
        <v>0</v>
      </c>
      <c r="L4169" s="80" t="str">
        <f t="shared" si="263"/>
        <v/>
      </c>
    </row>
    <row r="4170" spans="1:12" x14ac:dyDescent="0.8">
      <c r="A4170" s="74">
        <v>4169</v>
      </c>
      <c r="B4170" s="75">
        <v>-93419.741276961751</v>
      </c>
      <c r="C4170" s="76">
        <v>47.60151786949411</v>
      </c>
      <c r="D4170" s="76">
        <v>27.337312214609746</v>
      </c>
      <c r="E4170" s="76">
        <v>665.63111110853629</v>
      </c>
      <c r="F4170" s="76">
        <v>42.791184169670636</v>
      </c>
      <c r="G4170" s="77">
        <v>2</v>
      </c>
      <c r="H4170" s="80">
        <f t="shared" si="260"/>
        <v>47.60151786949411</v>
      </c>
      <c r="I4170" s="80">
        <f t="shared" si="261"/>
        <v>1000</v>
      </c>
      <c r="K4170" s="80">
        <f t="shared" si="262"/>
        <v>0</v>
      </c>
      <c r="L4170" s="80" t="str">
        <f t="shared" si="263"/>
        <v/>
      </c>
    </row>
    <row r="4171" spans="1:12" x14ac:dyDescent="0.8">
      <c r="A4171" s="74">
        <v>4170</v>
      </c>
      <c r="B4171" s="75">
        <v>153973.16167673119</v>
      </c>
      <c r="C4171" s="76">
        <v>41.108930041380077</v>
      </c>
      <c r="D4171" s="76">
        <v>23.823857515823523</v>
      </c>
      <c r="E4171" s="76">
        <v>637.59940925052388</v>
      </c>
      <c r="F4171" s="76">
        <v>46.205819089892969</v>
      </c>
      <c r="G4171" s="77">
        <v>2</v>
      </c>
      <c r="H4171" s="80">
        <f t="shared" si="260"/>
        <v>41.108930041380077</v>
      </c>
      <c r="I4171" s="80">
        <f t="shared" si="261"/>
        <v>1000</v>
      </c>
      <c r="K4171" s="80">
        <f t="shared" si="262"/>
        <v>0</v>
      </c>
      <c r="L4171" s="80" t="str">
        <f t="shared" si="263"/>
        <v/>
      </c>
    </row>
    <row r="4172" spans="1:12" x14ac:dyDescent="0.8">
      <c r="A4172" s="74">
        <v>4171</v>
      </c>
      <c r="B4172" s="75">
        <v>490797.95798269194</v>
      </c>
      <c r="C4172" s="76">
        <v>32.919821069614038</v>
      </c>
      <c r="D4172" s="76">
        <v>26.643916480938525</v>
      </c>
      <c r="E4172" s="76">
        <v>612.73336161154805</v>
      </c>
      <c r="F4172" s="76">
        <v>36.187420190215434</v>
      </c>
      <c r="G4172" s="77">
        <v>2</v>
      </c>
      <c r="H4172" s="80">
        <f t="shared" si="260"/>
        <v>32.919821069614038</v>
      </c>
      <c r="I4172" s="80">
        <f t="shared" si="261"/>
        <v>1000</v>
      </c>
      <c r="K4172" s="80">
        <f t="shared" si="262"/>
        <v>0</v>
      </c>
      <c r="L4172" s="80" t="str">
        <f t="shared" si="263"/>
        <v/>
      </c>
    </row>
    <row r="4173" spans="1:12" x14ac:dyDescent="0.8">
      <c r="A4173" s="74">
        <v>4172</v>
      </c>
      <c r="B4173" s="75">
        <v>519713.26503726817</v>
      </c>
      <c r="C4173" s="76">
        <v>30.290844497882944</v>
      </c>
      <c r="D4173" s="76">
        <v>22.750992054594949</v>
      </c>
      <c r="E4173" s="76">
        <v>582.86060682593097</v>
      </c>
      <c r="F4173" s="76">
        <v>39.782531999810232</v>
      </c>
      <c r="G4173" s="77">
        <v>2</v>
      </c>
      <c r="H4173" s="80">
        <f t="shared" si="260"/>
        <v>30.290844497882944</v>
      </c>
      <c r="I4173" s="80">
        <f t="shared" si="261"/>
        <v>1000</v>
      </c>
      <c r="K4173" s="80">
        <f t="shared" si="262"/>
        <v>0</v>
      </c>
      <c r="L4173" s="80" t="str">
        <f t="shared" si="263"/>
        <v/>
      </c>
    </row>
    <row r="4174" spans="1:12" x14ac:dyDescent="0.8">
      <c r="A4174" s="74">
        <v>4173</v>
      </c>
      <c r="B4174" s="75">
        <v>306380.92015947984</v>
      </c>
      <c r="C4174" s="76">
        <v>32.684794483045692</v>
      </c>
      <c r="D4174" s="76">
        <v>29.694049849669504</v>
      </c>
      <c r="E4174" s="76">
        <v>695.03112224645065</v>
      </c>
      <c r="F4174" s="76">
        <v>36.493464348918373</v>
      </c>
      <c r="G4174" s="77">
        <v>2</v>
      </c>
      <c r="H4174" s="80">
        <f t="shared" si="260"/>
        <v>32.684794483045692</v>
      </c>
      <c r="I4174" s="80">
        <f t="shared" si="261"/>
        <v>1000</v>
      </c>
      <c r="K4174" s="80">
        <f t="shared" si="262"/>
        <v>0</v>
      </c>
      <c r="L4174" s="80" t="str">
        <f t="shared" si="263"/>
        <v/>
      </c>
    </row>
    <row r="4175" spans="1:12" x14ac:dyDescent="0.8">
      <c r="A4175" s="74">
        <v>4174</v>
      </c>
      <c r="B4175" s="75">
        <v>221407.43401708454</v>
      </c>
      <c r="C4175" s="76">
        <v>40.800523311642173</v>
      </c>
      <c r="D4175" s="76">
        <v>25.271278921501249</v>
      </c>
      <c r="E4175" s="76">
        <v>471.1410832724585</v>
      </c>
      <c r="F4175" s="76">
        <v>42.314590138155665</v>
      </c>
      <c r="G4175" s="77">
        <v>2</v>
      </c>
      <c r="H4175" s="80">
        <f t="shared" si="260"/>
        <v>40.800523311642173</v>
      </c>
      <c r="I4175" s="80">
        <f t="shared" si="261"/>
        <v>1000</v>
      </c>
      <c r="K4175" s="80">
        <f t="shared" si="262"/>
        <v>0</v>
      </c>
      <c r="L4175" s="80" t="str">
        <f t="shared" si="263"/>
        <v/>
      </c>
    </row>
    <row r="4176" spans="1:12" x14ac:dyDescent="0.8">
      <c r="A4176" s="74">
        <v>4175</v>
      </c>
      <c r="B4176" s="75">
        <v>586749.04697211739</v>
      </c>
      <c r="C4176" s="76">
        <v>25.331759674059995</v>
      </c>
      <c r="D4176" s="76">
        <v>29.614618621670719</v>
      </c>
      <c r="E4176" s="76">
        <v>468.53837910386108</v>
      </c>
      <c r="F4176" s="76">
        <v>30.226480116591347</v>
      </c>
      <c r="G4176" s="77">
        <v>2</v>
      </c>
      <c r="H4176" s="80">
        <f t="shared" si="260"/>
        <v>25.331759674059995</v>
      </c>
      <c r="I4176" s="80">
        <f t="shared" si="261"/>
        <v>1000</v>
      </c>
      <c r="K4176" s="80">
        <f t="shared" si="262"/>
        <v>0</v>
      </c>
      <c r="L4176" s="80" t="str">
        <f t="shared" si="263"/>
        <v/>
      </c>
    </row>
    <row r="4177" spans="1:12" x14ac:dyDescent="0.8">
      <c r="A4177" s="74">
        <v>4176</v>
      </c>
      <c r="B4177" s="75">
        <v>288078.64482661244</v>
      </c>
      <c r="C4177" s="76">
        <v>26.067582596883728</v>
      </c>
      <c r="D4177" s="76">
        <v>29.990802235417302</v>
      </c>
      <c r="E4177" s="76">
        <v>444.49505193260575</v>
      </c>
      <c r="F4177" s="76">
        <v>51.679982951967631</v>
      </c>
      <c r="G4177" s="77">
        <v>1</v>
      </c>
      <c r="H4177" s="80">
        <f t="shared" si="260"/>
        <v>29.990802235417302</v>
      </c>
      <c r="I4177" s="80">
        <f t="shared" si="261"/>
        <v>1000</v>
      </c>
      <c r="K4177" s="80">
        <f t="shared" si="262"/>
        <v>0</v>
      </c>
      <c r="L4177" s="80" t="str">
        <f t="shared" si="263"/>
        <v/>
      </c>
    </row>
    <row r="4178" spans="1:12" x14ac:dyDescent="0.8">
      <c r="A4178" s="74">
        <v>4177</v>
      </c>
      <c r="B4178" s="75">
        <v>500078.89620801457</v>
      </c>
      <c r="C4178" s="76">
        <v>26.930814678125977</v>
      </c>
      <c r="D4178" s="76">
        <v>27.566783393786327</v>
      </c>
      <c r="E4178" s="76">
        <v>512.39045029872648</v>
      </c>
      <c r="F4178" s="76">
        <v>35.637227807869039</v>
      </c>
      <c r="G4178" s="77">
        <v>1</v>
      </c>
      <c r="H4178" s="80">
        <f t="shared" si="260"/>
        <v>27.566783393786327</v>
      </c>
      <c r="I4178" s="80">
        <f t="shared" si="261"/>
        <v>1000</v>
      </c>
      <c r="K4178" s="80">
        <f t="shared" si="262"/>
        <v>0</v>
      </c>
      <c r="L4178" s="80" t="str">
        <f t="shared" si="263"/>
        <v/>
      </c>
    </row>
    <row r="4179" spans="1:12" x14ac:dyDescent="0.8">
      <c r="A4179" s="74">
        <v>4178</v>
      </c>
      <c r="B4179" s="75">
        <v>-120486.35057309596</v>
      </c>
      <c r="C4179" s="76">
        <v>27.24019177378036</v>
      </c>
      <c r="D4179" s="76">
        <v>30.774244300208402</v>
      </c>
      <c r="E4179" s="76">
        <v>585.46554742376975</v>
      </c>
      <c r="F4179" s="76">
        <v>45.01817065595808</v>
      </c>
      <c r="G4179" s="77">
        <v>3</v>
      </c>
      <c r="H4179" s="80">
        <f t="shared" si="260"/>
        <v>45.01817065595808</v>
      </c>
      <c r="I4179" s="80">
        <f t="shared" si="261"/>
        <v>585.46554742376975</v>
      </c>
      <c r="K4179" s="80">
        <f t="shared" si="262"/>
        <v>585.46554742376975</v>
      </c>
      <c r="L4179" s="80">
        <f t="shared" si="263"/>
        <v>585.46554742376975</v>
      </c>
    </row>
    <row r="4180" spans="1:12" x14ac:dyDescent="0.8">
      <c r="A4180" s="74">
        <v>4179</v>
      </c>
      <c r="B4180" s="75">
        <v>251945.88643319649</v>
      </c>
      <c r="C4180" s="76">
        <v>38.335961376081514</v>
      </c>
      <c r="D4180" s="76">
        <v>26.982983941988451</v>
      </c>
      <c r="E4180" s="76">
        <v>461.44280525155494</v>
      </c>
      <c r="F4180" s="76">
        <v>48.36583204447566</v>
      </c>
      <c r="G4180" s="77">
        <v>2</v>
      </c>
      <c r="H4180" s="80">
        <f t="shared" si="260"/>
        <v>38.335961376081514</v>
      </c>
      <c r="I4180" s="80">
        <f t="shared" si="261"/>
        <v>1000</v>
      </c>
      <c r="K4180" s="80">
        <f t="shared" si="262"/>
        <v>0</v>
      </c>
      <c r="L4180" s="80" t="str">
        <f t="shared" si="263"/>
        <v/>
      </c>
    </row>
    <row r="4181" spans="1:12" x14ac:dyDescent="0.8">
      <c r="A4181" s="74">
        <v>4180</v>
      </c>
      <c r="B4181" s="75">
        <v>268882.71687084576</v>
      </c>
      <c r="C4181" s="76">
        <v>33.580748940341877</v>
      </c>
      <c r="D4181" s="76">
        <v>27.384460576666875</v>
      </c>
      <c r="E4181" s="76">
        <v>599.46588913668643</v>
      </c>
      <c r="F4181" s="76">
        <v>45.336543344895048</v>
      </c>
      <c r="G4181" s="77">
        <v>2</v>
      </c>
      <c r="H4181" s="80">
        <f t="shared" si="260"/>
        <v>33.580748940341877</v>
      </c>
      <c r="I4181" s="80">
        <f t="shared" si="261"/>
        <v>1000</v>
      </c>
      <c r="K4181" s="80">
        <f t="shared" si="262"/>
        <v>0</v>
      </c>
      <c r="L4181" s="80" t="str">
        <f t="shared" si="263"/>
        <v/>
      </c>
    </row>
    <row r="4182" spans="1:12" x14ac:dyDescent="0.8">
      <c r="A4182" s="74">
        <v>4181</v>
      </c>
      <c r="B4182" s="75">
        <v>494540.98418151517</v>
      </c>
      <c r="C4182" s="76">
        <v>29.964740763395955</v>
      </c>
      <c r="D4182" s="76">
        <v>27.263067976130106</v>
      </c>
      <c r="E4182" s="76">
        <v>664.88962811157739</v>
      </c>
      <c r="F4182" s="76">
        <v>40.673811442240044</v>
      </c>
      <c r="G4182" s="77">
        <v>2</v>
      </c>
      <c r="H4182" s="80">
        <f t="shared" si="260"/>
        <v>29.964740763395955</v>
      </c>
      <c r="I4182" s="80">
        <f t="shared" si="261"/>
        <v>1000</v>
      </c>
      <c r="K4182" s="80">
        <f t="shared" si="262"/>
        <v>0</v>
      </c>
      <c r="L4182" s="80" t="str">
        <f t="shared" si="263"/>
        <v/>
      </c>
    </row>
    <row r="4183" spans="1:12" x14ac:dyDescent="0.8">
      <c r="A4183" s="74">
        <v>4182</v>
      </c>
      <c r="B4183" s="75">
        <v>242075.33583010407</v>
      </c>
      <c r="C4183" s="76">
        <v>37.814212280676195</v>
      </c>
      <c r="D4183" s="76">
        <v>29.096416279662158</v>
      </c>
      <c r="E4183" s="76">
        <v>480.34238941921558</v>
      </c>
      <c r="F4183" s="76">
        <v>44.711460235856698</v>
      </c>
      <c r="G4183" s="77">
        <v>2</v>
      </c>
      <c r="H4183" s="80">
        <f t="shared" si="260"/>
        <v>37.814212280676195</v>
      </c>
      <c r="I4183" s="80">
        <f t="shared" si="261"/>
        <v>1000</v>
      </c>
      <c r="K4183" s="80">
        <f t="shared" si="262"/>
        <v>0</v>
      </c>
      <c r="L4183" s="80" t="str">
        <f t="shared" si="263"/>
        <v/>
      </c>
    </row>
    <row r="4184" spans="1:12" x14ac:dyDescent="0.8">
      <c r="A4184" s="74">
        <v>4183</v>
      </c>
      <c r="B4184" s="75">
        <v>205654.10554990033</v>
      </c>
      <c r="C4184" s="76">
        <v>28.996447579567416</v>
      </c>
      <c r="D4184" s="76">
        <v>28.015054390481819</v>
      </c>
      <c r="E4184" s="76">
        <v>762.89524332113444</v>
      </c>
      <c r="F4184" s="76">
        <v>32.974061081685264</v>
      </c>
      <c r="G4184" s="77">
        <v>3</v>
      </c>
      <c r="H4184" s="80">
        <f t="shared" si="260"/>
        <v>32.974061081685264</v>
      </c>
      <c r="I4184" s="80">
        <f t="shared" si="261"/>
        <v>762.89524332113444</v>
      </c>
      <c r="K4184" s="80">
        <f t="shared" si="262"/>
        <v>762.89524332113444</v>
      </c>
      <c r="L4184" s="80">
        <f t="shared" si="263"/>
        <v>762.89524332113444</v>
      </c>
    </row>
    <row r="4185" spans="1:12" x14ac:dyDescent="0.8">
      <c r="A4185" s="74">
        <v>4184</v>
      </c>
      <c r="B4185" s="75">
        <v>328446.47406967147</v>
      </c>
      <c r="C4185" s="76">
        <v>34.170822842621199</v>
      </c>
      <c r="D4185" s="76">
        <v>27.454178827104972</v>
      </c>
      <c r="E4185" s="76">
        <v>509.81109071300983</v>
      </c>
      <c r="F4185" s="76">
        <v>49.135798677735885</v>
      </c>
      <c r="G4185" s="77">
        <v>2</v>
      </c>
      <c r="H4185" s="80">
        <f t="shared" si="260"/>
        <v>34.170822842621199</v>
      </c>
      <c r="I4185" s="80">
        <f t="shared" si="261"/>
        <v>1000</v>
      </c>
      <c r="K4185" s="80">
        <f t="shared" si="262"/>
        <v>0</v>
      </c>
      <c r="L4185" s="80" t="str">
        <f t="shared" si="263"/>
        <v/>
      </c>
    </row>
    <row r="4186" spans="1:12" x14ac:dyDescent="0.8">
      <c r="A4186" s="74">
        <v>4185</v>
      </c>
      <c r="B4186" s="75">
        <v>455396.51473551476</v>
      </c>
      <c r="C4186" s="76">
        <v>30.382979551920783</v>
      </c>
      <c r="D4186" s="76">
        <v>30.378033253834325</v>
      </c>
      <c r="E4186" s="76">
        <v>519.57964670632305</v>
      </c>
      <c r="F4186" s="76">
        <v>51.185252228482277</v>
      </c>
      <c r="G4186" s="77">
        <v>2</v>
      </c>
      <c r="H4186" s="80">
        <f t="shared" si="260"/>
        <v>30.382979551920783</v>
      </c>
      <c r="I4186" s="80">
        <f t="shared" si="261"/>
        <v>1000</v>
      </c>
      <c r="K4186" s="80">
        <f t="shared" si="262"/>
        <v>0</v>
      </c>
      <c r="L4186" s="80" t="str">
        <f t="shared" si="263"/>
        <v/>
      </c>
    </row>
    <row r="4187" spans="1:12" x14ac:dyDescent="0.8">
      <c r="A4187" s="74">
        <v>4186</v>
      </c>
      <c r="B4187" s="75">
        <v>583086.95187153621</v>
      </c>
      <c r="C4187" s="76">
        <v>27.249219399784213</v>
      </c>
      <c r="D4187" s="76">
        <v>26.336046374865965</v>
      </c>
      <c r="E4187" s="76">
        <v>621.5650290546929</v>
      </c>
      <c r="F4187" s="76">
        <v>45.671376473672595</v>
      </c>
      <c r="G4187" s="77">
        <v>2</v>
      </c>
      <c r="H4187" s="80">
        <f t="shared" si="260"/>
        <v>27.249219399784213</v>
      </c>
      <c r="I4187" s="80">
        <f t="shared" si="261"/>
        <v>1000</v>
      </c>
      <c r="K4187" s="80">
        <f t="shared" si="262"/>
        <v>0</v>
      </c>
      <c r="L4187" s="80" t="str">
        <f t="shared" si="263"/>
        <v/>
      </c>
    </row>
    <row r="4188" spans="1:12" x14ac:dyDescent="0.8">
      <c r="A4188" s="74">
        <v>4187</v>
      </c>
      <c r="B4188" s="75">
        <v>-209105.27993178973</v>
      </c>
      <c r="C4188" s="76">
        <v>36.030594274422512</v>
      </c>
      <c r="D4188" s="76">
        <v>27.734718211441042</v>
      </c>
      <c r="E4188" s="76">
        <v>507.01225469034279</v>
      </c>
      <c r="F4188" s="76">
        <v>46.276171307274147</v>
      </c>
      <c r="G4188" s="77">
        <v>3</v>
      </c>
      <c r="H4188" s="80">
        <f t="shared" si="260"/>
        <v>46.276171307274147</v>
      </c>
      <c r="I4188" s="80">
        <f t="shared" si="261"/>
        <v>507.01225469034279</v>
      </c>
      <c r="K4188" s="80">
        <f t="shared" si="262"/>
        <v>507.01225469034279</v>
      </c>
      <c r="L4188" s="80">
        <f t="shared" si="263"/>
        <v>507.01225469034279</v>
      </c>
    </row>
    <row r="4189" spans="1:12" x14ac:dyDescent="0.8">
      <c r="A4189" s="74">
        <v>4188</v>
      </c>
      <c r="B4189" s="75">
        <v>492740.15753557906</v>
      </c>
      <c r="C4189" s="76">
        <v>21.994799661794236</v>
      </c>
      <c r="D4189" s="76">
        <v>28.853929438966972</v>
      </c>
      <c r="E4189" s="76">
        <v>496.20980849006389</v>
      </c>
      <c r="F4189" s="76">
        <v>41.176357137485589</v>
      </c>
      <c r="G4189" s="77">
        <v>2</v>
      </c>
      <c r="H4189" s="80">
        <f t="shared" si="260"/>
        <v>21.994799661794236</v>
      </c>
      <c r="I4189" s="80">
        <f t="shared" si="261"/>
        <v>1000</v>
      </c>
      <c r="K4189" s="80">
        <f t="shared" si="262"/>
        <v>0</v>
      </c>
      <c r="L4189" s="80" t="str">
        <f t="shared" si="263"/>
        <v/>
      </c>
    </row>
    <row r="4190" spans="1:12" x14ac:dyDescent="0.8">
      <c r="A4190" s="74">
        <v>4189</v>
      </c>
      <c r="B4190" s="75">
        <v>-351683.82886399748</v>
      </c>
      <c r="C4190" s="76">
        <v>25.951932406679365</v>
      </c>
      <c r="D4190" s="76">
        <v>24.07378758607295</v>
      </c>
      <c r="E4190" s="76">
        <v>527.85491981938776</v>
      </c>
      <c r="F4190" s="76">
        <v>53.969248394015167</v>
      </c>
      <c r="G4190" s="77">
        <v>3</v>
      </c>
      <c r="H4190" s="80">
        <f t="shared" si="260"/>
        <v>53.969248394015167</v>
      </c>
      <c r="I4190" s="80">
        <f t="shared" si="261"/>
        <v>527.85491981938776</v>
      </c>
      <c r="K4190" s="80">
        <f t="shared" si="262"/>
        <v>527.85491981938776</v>
      </c>
      <c r="L4190" s="80">
        <f t="shared" si="263"/>
        <v>527.85491981938776</v>
      </c>
    </row>
    <row r="4191" spans="1:12" x14ac:dyDescent="0.8">
      <c r="A4191" s="74">
        <v>4190</v>
      </c>
      <c r="B4191" s="75">
        <v>422937.1648298346</v>
      </c>
      <c r="C4191" s="76">
        <v>22.794622132033361</v>
      </c>
      <c r="D4191" s="76">
        <v>25.174510370076362</v>
      </c>
      <c r="E4191" s="76">
        <v>493.97138376781783</v>
      </c>
      <c r="F4191" s="76">
        <v>45.97115176654178</v>
      </c>
      <c r="G4191" s="77">
        <v>2</v>
      </c>
      <c r="H4191" s="80">
        <f t="shared" si="260"/>
        <v>22.794622132033361</v>
      </c>
      <c r="I4191" s="80">
        <f t="shared" si="261"/>
        <v>1000</v>
      </c>
      <c r="K4191" s="80">
        <f t="shared" si="262"/>
        <v>0</v>
      </c>
      <c r="L4191" s="80" t="str">
        <f t="shared" si="263"/>
        <v/>
      </c>
    </row>
    <row r="4192" spans="1:12" x14ac:dyDescent="0.8">
      <c r="A4192" s="74">
        <v>4191</v>
      </c>
      <c r="B4192" s="75">
        <v>303979.48719052831</v>
      </c>
      <c r="C4192" s="76">
        <v>23.046663493159258</v>
      </c>
      <c r="D4192" s="76">
        <v>23.640947116387132</v>
      </c>
      <c r="E4192" s="76">
        <v>655.45848924598408</v>
      </c>
      <c r="F4192" s="76">
        <v>47.455640771234364</v>
      </c>
      <c r="G4192" s="77">
        <v>1</v>
      </c>
      <c r="H4192" s="80">
        <f t="shared" si="260"/>
        <v>23.640947116387132</v>
      </c>
      <c r="I4192" s="80">
        <f t="shared" si="261"/>
        <v>1000</v>
      </c>
      <c r="K4192" s="80">
        <f t="shared" si="262"/>
        <v>0</v>
      </c>
      <c r="L4192" s="80" t="str">
        <f t="shared" si="263"/>
        <v/>
      </c>
    </row>
    <row r="4193" spans="1:12" x14ac:dyDescent="0.8">
      <c r="A4193" s="74">
        <v>4192</v>
      </c>
      <c r="B4193" s="75">
        <v>570827.95101285772</v>
      </c>
      <c r="C4193" s="76">
        <v>33.131395694531818</v>
      </c>
      <c r="D4193" s="76">
        <v>27.685374667378067</v>
      </c>
      <c r="E4193" s="76">
        <v>528.90134230318665</v>
      </c>
      <c r="F4193" s="76">
        <v>34.562341757235416</v>
      </c>
      <c r="G4193" s="77">
        <v>2</v>
      </c>
      <c r="H4193" s="80">
        <f t="shared" si="260"/>
        <v>33.131395694531818</v>
      </c>
      <c r="I4193" s="80">
        <f t="shared" si="261"/>
        <v>1000</v>
      </c>
      <c r="K4193" s="80">
        <f t="shared" si="262"/>
        <v>0</v>
      </c>
      <c r="L4193" s="80" t="str">
        <f t="shared" si="263"/>
        <v/>
      </c>
    </row>
    <row r="4194" spans="1:12" x14ac:dyDescent="0.8">
      <c r="A4194" s="74">
        <v>4193</v>
      </c>
      <c r="B4194" s="75">
        <v>-63466.426963442005</v>
      </c>
      <c r="C4194" s="76">
        <v>44.645599952071883</v>
      </c>
      <c r="D4194" s="76">
        <v>25.939415973626836</v>
      </c>
      <c r="E4194" s="76">
        <v>500.83950642712847</v>
      </c>
      <c r="F4194" s="76">
        <v>44.064017900726697</v>
      </c>
      <c r="G4194" s="77">
        <v>2</v>
      </c>
      <c r="H4194" s="80">
        <f t="shared" si="260"/>
        <v>44.645599952071883</v>
      </c>
      <c r="I4194" s="80">
        <f t="shared" si="261"/>
        <v>1000</v>
      </c>
      <c r="K4194" s="80">
        <f t="shared" si="262"/>
        <v>0</v>
      </c>
      <c r="L4194" s="80" t="str">
        <f t="shared" si="263"/>
        <v/>
      </c>
    </row>
    <row r="4195" spans="1:12" x14ac:dyDescent="0.8">
      <c r="A4195" s="74">
        <v>4194</v>
      </c>
      <c r="B4195" s="75">
        <v>137359.21716030524</v>
      </c>
      <c r="C4195" s="76">
        <v>38.404923271723248</v>
      </c>
      <c r="D4195" s="76">
        <v>23.090115663669934</v>
      </c>
      <c r="E4195" s="76">
        <v>607.25054740693542</v>
      </c>
      <c r="F4195" s="76">
        <v>35.229147496040952</v>
      </c>
      <c r="G4195" s="77">
        <v>2</v>
      </c>
      <c r="H4195" s="80">
        <f t="shared" si="260"/>
        <v>38.404923271723248</v>
      </c>
      <c r="I4195" s="80">
        <f t="shared" si="261"/>
        <v>1000</v>
      </c>
      <c r="K4195" s="80">
        <f t="shared" si="262"/>
        <v>0</v>
      </c>
      <c r="L4195" s="80" t="str">
        <f t="shared" si="263"/>
        <v/>
      </c>
    </row>
    <row r="4196" spans="1:12" x14ac:dyDescent="0.8">
      <c r="A4196" s="74">
        <v>4195</v>
      </c>
      <c r="B4196" s="75">
        <v>346879.6001233831</v>
      </c>
      <c r="C4196" s="76">
        <v>33.57005946758656</v>
      </c>
      <c r="D4196" s="76">
        <v>28.383423834398737</v>
      </c>
      <c r="E4196" s="76">
        <v>489.75206322076076</v>
      </c>
      <c r="F4196" s="76">
        <v>48.231349182833007</v>
      </c>
      <c r="G4196" s="77">
        <v>2</v>
      </c>
      <c r="H4196" s="80">
        <f t="shared" si="260"/>
        <v>33.57005946758656</v>
      </c>
      <c r="I4196" s="80">
        <f t="shared" si="261"/>
        <v>1000</v>
      </c>
      <c r="K4196" s="80">
        <f t="shared" si="262"/>
        <v>0</v>
      </c>
      <c r="L4196" s="80" t="str">
        <f t="shared" si="263"/>
        <v/>
      </c>
    </row>
    <row r="4197" spans="1:12" x14ac:dyDescent="0.8">
      <c r="A4197" s="74">
        <v>4196</v>
      </c>
      <c r="B4197" s="75">
        <v>236725.80922073266</v>
      </c>
      <c r="C4197" s="76">
        <v>39.194394887492443</v>
      </c>
      <c r="D4197" s="76">
        <v>32.213252529825702</v>
      </c>
      <c r="E4197" s="76">
        <v>638.7284260420879</v>
      </c>
      <c r="F4197" s="76">
        <v>48.243073043982349</v>
      </c>
      <c r="G4197" s="77">
        <v>2</v>
      </c>
      <c r="H4197" s="80">
        <f t="shared" si="260"/>
        <v>39.194394887492443</v>
      </c>
      <c r="I4197" s="80">
        <f t="shared" si="261"/>
        <v>1000</v>
      </c>
      <c r="K4197" s="80">
        <f t="shared" si="262"/>
        <v>0</v>
      </c>
      <c r="L4197" s="80" t="str">
        <f t="shared" si="263"/>
        <v/>
      </c>
    </row>
    <row r="4198" spans="1:12" x14ac:dyDescent="0.8">
      <c r="A4198" s="74">
        <v>4197</v>
      </c>
      <c r="B4198" s="75">
        <v>379336.457261384</v>
      </c>
      <c r="C4198" s="76">
        <v>35.770445275790287</v>
      </c>
      <c r="D4198" s="76">
        <v>29.932549736871088</v>
      </c>
      <c r="E4198" s="76">
        <v>573.79525880174856</v>
      </c>
      <c r="F4198" s="76">
        <v>39.977238202261638</v>
      </c>
      <c r="G4198" s="77">
        <v>2</v>
      </c>
      <c r="H4198" s="80">
        <f t="shared" si="260"/>
        <v>35.770445275790287</v>
      </c>
      <c r="I4198" s="80">
        <f t="shared" si="261"/>
        <v>1000</v>
      </c>
      <c r="K4198" s="80">
        <f t="shared" si="262"/>
        <v>0</v>
      </c>
      <c r="L4198" s="80" t="str">
        <f t="shared" si="263"/>
        <v/>
      </c>
    </row>
    <row r="4199" spans="1:12" x14ac:dyDescent="0.8">
      <c r="A4199" s="74">
        <v>4198</v>
      </c>
      <c r="B4199" s="75">
        <v>477101.90737351659</v>
      </c>
      <c r="C4199" s="76">
        <v>27.177580273048331</v>
      </c>
      <c r="D4199" s="76">
        <v>26.873110316853847</v>
      </c>
      <c r="E4199" s="76">
        <v>673.34218498686039</v>
      </c>
      <c r="F4199" s="76">
        <v>36.588890351989356</v>
      </c>
      <c r="G4199" s="77">
        <v>1</v>
      </c>
      <c r="H4199" s="80">
        <f t="shared" si="260"/>
        <v>26.873110316853847</v>
      </c>
      <c r="I4199" s="80">
        <f t="shared" si="261"/>
        <v>1000</v>
      </c>
      <c r="K4199" s="80">
        <f t="shared" si="262"/>
        <v>0</v>
      </c>
      <c r="L4199" s="80" t="str">
        <f t="shared" si="263"/>
        <v/>
      </c>
    </row>
    <row r="4200" spans="1:12" x14ac:dyDescent="0.8">
      <c r="A4200" s="74">
        <v>4199</v>
      </c>
      <c r="B4200" s="75">
        <v>-100362.25758805475</v>
      </c>
      <c r="C4200" s="76">
        <v>36.126227449403906</v>
      </c>
      <c r="D4200" s="76">
        <v>24.851886296470916</v>
      </c>
      <c r="E4200" s="76">
        <v>649.89219062243512</v>
      </c>
      <c r="F4200" s="76">
        <v>44.310503062458523</v>
      </c>
      <c r="G4200" s="77">
        <v>3</v>
      </c>
      <c r="H4200" s="80">
        <f t="shared" si="260"/>
        <v>44.310503062458523</v>
      </c>
      <c r="I4200" s="80">
        <f t="shared" si="261"/>
        <v>649.89219062243512</v>
      </c>
      <c r="K4200" s="80">
        <f t="shared" si="262"/>
        <v>649.89219062243512</v>
      </c>
      <c r="L4200" s="80">
        <f t="shared" si="263"/>
        <v>649.89219062243512</v>
      </c>
    </row>
    <row r="4201" spans="1:12" x14ac:dyDescent="0.8">
      <c r="A4201" s="74">
        <v>4200</v>
      </c>
      <c r="B4201" s="75">
        <v>377638.80652420921</v>
      </c>
      <c r="C4201" s="76">
        <v>34.529765816892862</v>
      </c>
      <c r="D4201" s="76">
        <v>23.606610902547416</v>
      </c>
      <c r="E4201" s="76">
        <v>507.27800645184624</v>
      </c>
      <c r="F4201" s="76">
        <v>50.774016577602623</v>
      </c>
      <c r="G4201" s="77">
        <v>2</v>
      </c>
      <c r="H4201" s="80">
        <f t="shared" si="260"/>
        <v>34.529765816892862</v>
      </c>
      <c r="I4201" s="80">
        <f t="shared" si="261"/>
        <v>1000</v>
      </c>
      <c r="K4201" s="80">
        <f t="shared" si="262"/>
        <v>0</v>
      </c>
      <c r="L4201" s="80" t="str">
        <f t="shared" si="263"/>
        <v/>
      </c>
    </row>
    <row r="4202" spans="1:12" x14ac:dyDescent="0.8">
      <c r="A4202" s="74">
        <v>4201</v>
      </c>
      <c r="B4202" s="75">
        <v>-165897.750405984</v>
      </c>
      <c r="C4202" s="76">
        <v>33.256693891523</v>
      </c>
      <c r="D4202" s="76">
        <v>30.797971243036216</v>
      </c>
      <c r="E4202" s="76">
        <v>607.75850369708337</v>
      </c>
      <c r="F4202" s="76">
        <v>45.35419340806363</v>
      </c>
      <c r="G4202" s="77">
        <v>3</v>
      </c>
      <c r="H4202" s="80">
        <f t="shared" si="260"/>
        <v>45.35419340806363</v>
      </c>
      <c r="I4202" s="80">
        <f t="shared" si="261"/>
        <v>607.75850369708337</v>
      </c>
      <c r="K4202" s="80">
        <f t="shared" si="262"/>
        <v>607.75850369708337</v>
      </c>
      <c r="L4202" s="80">
        <f t="shared" si="263"/>
        <v>607.75850369708337</v>
      </c>
    </row>
    <row r="4203" spans="1:12" x14ac:dyDescent="0.8">
      <c r="A4203" s="74">
        <v>4202</v>
      </c>
      <c r="B4203" s="75">
        <v>218822.8001137008</v>
      </c>
      <c r="C4203" s="76">
        <v>34.31598255059761</v>
      </c>
      <c r="D4203" s="76">
        <v>30.87558869019675</v>
      </c>
      <c r="E4203" s="76">
        <v>569.06453959875955</v>
      </c>
      <c r="F4203" s="76">
        <v>39.094928364964062</v>
      </c>
      <c r="G4203" s="77">
        <v>2</v>
      </c>
      <c r="H4203" s="80">
        <f t="shared" si="260"/>
        <v>34.31598255059761</v>
      </c>
      <c r="I4203" s="80">
        <f t="shared" si="261"/>
        <v>1000</v>
      </c>
      <c r="K4203" s="80">
        <f t="shared" si="262"/>
        <v>0</v>
      </c>
      <c r="L4203" s="80" t="str">
        <f t="shared" si="263"/>
        <v/>
      </c>
    </row>
    <row r="4204" spans="1:12" x14ac:dyDescent="0.8">
      <c r="A4204" s="74">
        <v>4203</v>
      </c>
      <c r="B4204" s="75">
        <v>245759.69530448341</v>
      </c>
      <c r="C4204" s="76">
        <v>30.133555845300684</v>
      </c>
      <c r="D4204" s="76">
        <v>24.670892980918286</v>
      </c>
      <c r="E4204" s="76">
        <v>590.16136976765597</v>
      </c>
      <c r="F4204" s="76">
        <v>47.390371014126579</v>
      </c>
      <c r="G4204" s="77">
        <v>2</v>
      </c>
      <c r="H4204" s="80">
        <f t="shared" si="260"/>
        <v>30.133555845300684</v>
      </c>
      <c r="I4204" s="80">
        <f t="shared" si="261"/>
        <v>1000</v>
      </c>
      <c r="K4204" s="80">
        <f t="shared" si="262"/>
        <v>0</v>
      </c>
      <c r="L4204" s="80" t="str">
        <f t="shared" si="263"/>
        <v/>
      </c>
    </row>
    <row r="4205" spans="1:12" x14ac:dyDescent="0.8">
      <c r="A4205" s="74">
        <v>4204</v>
      </c>
      <c r="B4205" s="75">
        <v>638486.90149098542</v>
      </c>
      <c r="C4205" s="76">
        <v>29.31968545020592</v>
      </c>
      <c r="D4205" s="76">
        <v>32.088769766030026</v>
      </c>
      <c r="E4205" s="76">
        <v>565.0226632677892</v>
      </c>
      <c r="F4205" s="76">
        <v>42.631123213471263</v>
      </c>
      <c r="G4205" s="77">
        <v>2</v>
      </c>
      <c r="H4205" s="80">
        <f t="shared" si="260"/>
        <v>29.31968545020592</v>
      </c>
      <c r="I4205" s="80">
        <f t="shared" si="261"/>
        <v>1000</v>
      </c>
      <c r="K4205" s="80">
        <f t="shared" si="262"/>
        <v>0</v>
      </c>
      <c r="L4205" s="80" t="str">
        <f t="shared" si="263"/>
        <v/>
      </c>
    </row>
    <row r="4206" spans="1:12" x14ac:dyDescent="0.8">
      <c r="A4206" s="74">
        <v>4205</v>
      </c>
      <c r="B4206" s="75">
        <v>276362.11231001094</v>
      </c>
      <c r="C4206" s="76">
        <v>35.479830640680575</v>
      </c>
      <c r="D4206" s="76">
        <v>24.235065252114421</v>
      </c>
      <c r="E4206" s="76">
        <v>687.16768304440393</v>
      </c>
      <c r="F4206" s="76">
        <v>33.225522022720206</v>
      </c>
      <c r="G4206" s="77">
        <v>2</v>
      </c>
      <c r="H4206" s="80">
        <f t="shared" si="260"/>
        <v>35.479830640680575</v>
      </c>
      <c r="I4206" s="80">
        <f t="shared" si="261"/>
        <v>1000</v>
      </c>
      <c r="K4206" s="80">
        <f t="shared" si="262"/>
        <v>0</v>
      </c>
      <c r="L4206" s="80" t="str">
        <f t="shared" si="263"/>
        <v/>
      </c>
    </row>
    <row r="4207" spans="1:12" x14ac:dyDescent="0.8">
      <c r="A4207" s="74">
        <v>4206</v>
      </c>
      <c r="B4207" s="75">
        <v>-40817.226681812899</v>
      </c>
      <c r="C4207" s="76">
        <v>41.259225273057218</v>
      </c>
      <c r="D4207" s="76">
        <v>23.44484036354169</v>
      </c>
      <c r="E4207" s="76">
        <v>612.55862268923511</v>
      </c>
      <c r="F4207" s="76">
        <v>41.77906363074672</v>
      </c>
      <c r="G4207" s="77">
        <v>2</v>
      </c>
      <c r="H4207" s="80">
        <f t="shared" si="260"/>
        <v>41.259225273057218</v>
      </c>
      <c r="I4207" s="80">
        <f t="shared" si="261"/>
        <v>1000</v>
      </c>
      <c r="K4207" s="80">
        <f t="shared" si="262"/>
        <v>0</v>
      </c>
      <c r="L4207" s="80" t="str">
        <f t="shared" si="263"/>
        <v/>
      </c>
    </row>
    <row r="4208" spans="1:12" x14ac:dyDescent="0.8">
      <c r="A4208" s="74">
        <v>4207</v>
      </c>
      <c r="B4208" s="75">
        <v>691574.84764836612</v>
      </c>
      <c r="C4208" s="76">
        <v>28.184059371568019</v>
      </c>
      <c r="D4208" s="76">
        <v>21.424106744837008</v>
      </c>
      <c r="E4208" s="76">
        <v>611.68758959404488</v>
      </c>
      <c r="F4208" s="76">
        <v>36.998984767216555</v>
      </c>
      <c r="G4208" s="77">
        <v>1</v>
      </c>
      <c r="H4208" s="80">
        <f t="shared" si="260"/>
        <v>21.424106744837008</v>
      </c>
      <c r="I4208" s="80">
        <f t="shared" si="261"/>
        <v>1000</v>
      </c>
      <c r="K4208" s="80">
        <f t="shared" si="262"/>
        <v>0</v>
      </c>
      <c r="L4208" s="80" t="str">
        <f t="shared" si="263"/>
        <v/>
      </c>
    </row>
    <row r="4209" spans="1:12" x14ac:dyDescent="0.8">
      <c r="A4209" s="74">
        <v>4208</v>
      </c>
      <c r="B4209" s="75">
        <v>63830.979889706476</v>
      </c>
      <c r="C4209" s="76">
        <v>41.06070723516595</v>
      </c>
      <c r="D4209" s="76">
        <v>24.810798996965946</v>
      </c>
      <c r="E4209" s="76">
        <v>529.91847610820605</v>
      </c>
      <c r="F4209" s="76">
        <v>34.916195183835704</v>
      </c>
      <c r="G4209" s="77">
        <v>2</v>
      </c>
      <c r="H4209" s="80">
        <f t="shared" si="260"/>
        <v>41.06070723516595</v>
      </c>
      <c r="I4209" s="80">
        <f t="shared" si="261"/>
        <v>1000</v>
      </c>
      <c r="K4209" s="80">
        <f t="shared" si="262"/>
        <v>0</v>
      </c>
      <c r="L4209" s="80" t="str">
        <f t="shared" si="263"/>
        <v/>
      </c>
    </row>
    <row r="4210" spans="1:12" x14ac:dyDescent="0.8">
      <c r="A4210" s="74">
        <v>4209</v>
      </c>
      <c r="B4210" s="75">
        <v>74514.315423369873</v>
      </c>
      <c r="C4210" s="76">
        <v>37.286786545641064</v>
      </c>
      <c r="D4210" s="76">
        <v>24.784870064076575</v>
      </c>
      <c r="E4210" s="76">
        <v>484.83627119743551</v>
      </c>
      <c r="F4210" s="76">
        <v>39.568124807339089</v>
      </c>
      <c r="G4210" s="77">
        <v>2</v>
      </c>
      <c r="H4210" s="80">
        <f t="shared" si="260"/>
        <v>37.286786545641064</v>
      </c>
      <c r="I4210" s="80">
        <f t="shared" si="261"/>
        <v>1000</v>
      </c>
      <c r="K4210" s="80">
        <f t="shared" si="262"/>
        <v>0</v>
      </c>
      <c r="L4210" s="80" t="str">
        <f t="shared" si="263"/>
        <v/>
      </c>
    </row>
    <row r="4211" spans="1:12" x14ac:dyDescent="0.8">
      <c r="A4211" s="74">
        <v>4210</v>
      </c>
      <c r="B4211" s="75">
        <v>491175.12211148115</v>
      </c>
      <c r="C4211" s="76">
        <v>42.862302291036357</v>
      </c>
      <c r="D4211" s="76">
        <v>27.997757969630754</v>
      </c>
      <c r="E4211" s="76">
        <v>411.36760000026953</v>
      </c>
      <c r="F4211" s="76">
        <v>39.70938350931614</v>
      </c>
      <c r="G4211" s="77">
        <v>1</v>
      </c>
      <c r="H4211" s="80">
        <f t="shared" si="260"/>
        <v>27.997757969630754</v>
      </c>
      <c r="I4211" s="80">
        <f t="shared" si="261"/>
        <v>1000</v>
      </c>
      <c r="K4211" s="80">
        <f t="shared" si="262"/>
        <v>0</v>
      </c>
      <c r="L4211" s="80" t="str">
        <f t="shared" si="263"/>
        <v/>
      </c>
    </row>
    <row r="4212" spans="1:12" x14ac:dyDescent="0.8">
      <c r="A4212" s="74">
        <v>4211</v>
      </c>
      <c r="B4212" s="75">
        <v>406763.55068244785</v>
      </c>
      <c r="C4212" s="76">
        <v>28.378890203568059</v>
      </c>
      <c r="D4212" s="76">
        <v>23.162719315603205</v>
      </c>
      <c r="E4212" s="76">
        <v>452.00549011874693</v>
      </c>
      <c r="F4212" s="76">
        <v>34.406345269067629</v>
      </c>
      <c r="G4212" s="77">
        <v>2</v>
      </c>
      <c r="H4212" s="80">
        <f t="shared" si="260"/>
        <v>28.378890203568059</v>
      </c>
      <c r="I4212" s="80">
        <f t="shared" si="261"/>
        <v>1000</v>
      </c>
      <c r="K4212" s="80">
        <f t="shared" si="262"/>
        <v>0</v>
      </c>
      <c r="L4212" s="80" t="str">
        <f t="shared" si="263"/>
        <v/>
      </c>
    </row>
    <row r="4213" spans="1:12" x14ac:dyDescent="0.8">
      <c r="A4213" s="74">
        <v>4212</v>
      </c>
      <c r="B4213" s="75">
        <v>342929.19868527679</v>
      </c>
      <c r="C4213" s="76">
        <v>36.439635191848737</v>
      </c>
      <c r="D4213" s="76">
        <v>26.035359981090576</v>
      </c>
      <c r="E4213" s="76">
        <v>534.58031547028179</v>
      </c>
      <c r="F4213" s="76">
        <v>30.514225939314144</v>
      </c>
      <c r="G4213" s="77">
        <v>2</v>
      </c>
      <c r="H4213" s="80">
        <f t="shared" si="260"/>
        <v>36.439635191848737</v>
      </c>
      <c r="I4213" s="80">
        <f t="shared" si="261"/>
        <v>1000</v>
      </c>
      <c r="K4213" s="80">
        <f t="shared" si="262"/>
        <v>0</v>
      </c>
      <c r="L4213" s="80" t="str">
        <f t="shared" si="263"/>
        <v/>
      </c>
    </row>
    <row r="4214" spans="1:12" x14ac:dyDescent="0.8">
      <c r="A4214" s="74">
        <v>4213</v>
      </c>
      <c r="B4214" s="75">
        <v>413262.05158745381</v>
      </c>
      <c r="C4214" s="76">
        <v>33.018019446318021</v>
      </c>
      <c r="D4214" s="76">
        <v>25.554762005336958</v>
      </c>
      <c r="E4214" s="76">
        <v>584.94298599482136</v>
      </c>
      <c r="F4214" s="76">
        <v>34.182688203299911</v>
      </c>
      <c r="G4214" s="77">
        <v>2</v>
      </c>
      <c r="H4214" s="80">
        <f t="shared" si="260"/>
        <v>33.018019446318021</v>
      </c>
      <c r="I4214" s="80">
        <f t="shared" si="261"/>
        <v>1000</v>
      </c>
      <c r="K4214" s="80">
        <f t="shared" si="262"/>
        <v>0</v>
      </c>
      <c r="L4214" s="80" t="str">
        <f t="shared" si="263"/>
        <v/>
      </c>
    </row>
    <row r="4215" spans="1:12" x14ac:dyDescent="0.8">
      <c r="A4215" s="74">
        <v>4214</v>
      </c>
      <c r="B4215" s="75">
        <v>212421.85878179595</v>
      </c>
      <c r="C4215" s="76">
        <v>37.185909165890962</v>
      </c>
      <c r="D4215" s="76">
        <v>30.099638737062282</v>
      </c>
      <c r="E4215" s="76">
        <v>502.35109734983729</v>
      </c>
      <c r="F4215" s="76">
        <v>37.984044057487189</v>
      </c>
      <c r="G4215" s="77">
        <v>2</v>
      </c>
      <c r="H4215" s="80">
        <f t="shared" si="260"/>
        <v>37.185909165890962</v>
      </c>
      <c r="I4215" s="80">
        <f t="shared" si="261"/>
        <v>1000</v>
      </c>
      <c r="K4215" s="80">
        <f t="shared" si="262"/>
        <v>0</v>
      </c>
      <c r="L4215" s="80" t="str">
        <f t="shared" si="263"/>
        <v/>
      </c>
    </row>
    <row r="4216" spans="1:12" x14ac:dyDescent="0.8">
      <c r="A4216" s="74">
        <v>4215</v>
      </c>
      <c r="B4216" s="75">
        <v>368425.52781324298</v>
      </c>
      <c r="C4216" s="76">
        <v>38.146328804542541</v>
      </c>
      <c r="D4216" s="76">
        <v>23.801284042109966</v>
      </c>
      <c r="E4216" s="76">
        <v>522.58205969839082</v>
      </c>
      <c r="F4216" s="76">
        <v>51.208044228004972</v>
      </c>
      <c r="G4216" s="77">
        <v>1</v>
      </c>
      <c r="H4216" s="80">
        <f t="shared" si="260"/>
        <v>23.801284042109966</v>
      </c>
      <c r="I4216" s="80">
        <f t="shared" si="261"/>
        <v>1000</v>
      </c>
      <c r="K4216" s="80">
        <f t="shared" si="262"/>
        <v>0</v>
      </c>
      <c r="L4216" s="80" t="str">
        <f t="shared" si="263"/>
        <v/>
      </c>
    </row>
    <row r="4217" spans="1:12" x14ac:dyDescent="0.8">
      <c r="A4217" s="74">
        <v>4216</v>
      </c>
      <c r="B4217" s="75">
        <v>52961.792755643371</v>
      </c>
      <c r="C4217" s="76">
        <v>41.98239917659108</v>
      </c>
      <c r="D4217" s="76">
        <v>28.554201319219711</v>
      </c>
      <c r="E4217" s="76">
        <v>587.22115909178376</v>
      </c>
      <c r="F4217" s="76">
        <v>36.28425258993795</v>
      </c>
      <c r="G4217" s="77">
        <v>2</v>
      </c>
      <c r="H4217" s="80">
        <f t="shared" si="260"/>
        <v>41.98239917659108</v>
      </c>
      <c r="I4217" s="80">
        <f t="shared" si="261"/>
        <v>1000</v>
      </c>
      <c r="K4217" s="80">
        <f t="shared" si="262"/>
        <v>0</v>
      </c>
      <c r="L4217" s="80" t="str">
        <f t="shared" si="263"/>
        <v/>
      </c>
    </row>
    <row r="4218" spans="1:12" x14ac:dyDescent="0.8">
      <c r="A4218" s="74">
        <v>4217</v>
      </c>
      <c r="B4218" s="75">
        <v>219713.00511673419</v>
      </c>
      <c r="C4218" s="76">
        <v>37.95445049658435</v>
      </c>
      <c r="D4218" s="76">
        <v>33.614395285537334</v>
      </c>
      <c r="E4218" s="76">
        <v>599.06105216439039</v>
      </c>
      <c r="F4218" s="76">
        <v>43.820934734165611</v>
      </c>
      <c r="G4218" s="77">
        <v>2</v>
      </c>
      <c r="H4218" s="80">
        <f t="shared" si="260"/>
        <v>37.95445049658435</v>
      </c>
      <c r="I4218" s="80">
        <f t="shared" si="261"/>
        <v>1000</v>
      </c>
      <c r="K4218" s="80">
        <f t="shared" si="262"/>
        <v>0</v>
      </c>
      <c r="L4218" s="80" t="str">
        <f t="shared" si="263"/>
        <v/>
      </c>
    </row>
    <row r="4219" spans="1:12" x14ac:dyDescent="0.8">
      <c r="A4219" s="74">
        <v>4218</v>
      </c>
      <c r="B4219" s="75">
        <v>320063.09418412484</v>
      </c>
      <c r="C4219" s="76">
        <v>31.076560918490976</v>
      </c>
      <c r="D4219" s="76">
        <v>29.268919877878901</v>
      </c>
      <c r="E4219" s="76">
        <v>468.64231086743433</v>
      </c>
      <c r="F4219" s="76">
        <v>47.182421178559906</v>
      </c>
      <c r="G4219" s="77">
        <v>2</v>
      </c>
      <c r="H4219" s="80">
        <f t="shared" si="260"/>
        <v>31.076560918490976</v>
      </c>
      <c r="I4219" s="80">
        <f t="shared" si="261"/>
        <v>1000</v>
      </c>
      <c r="K4219" s="80">
        <f t="shared" si="262"/>
        <v>0</v>
      </c>
      <c r="L4219" s="80" t="str">
        <f t="shared" si="263"/>
        <v/>
      </c>
    </row>
    <row r="4220" spans="1:12" x14ac:dyDescent="0.8">
      <c r="A4220" s="74">
        <v>4219</v>
      </c>
      <c r="B4220" s="75">
        <v>77552.618255187757</v>
      </c>
      <c r="C4220" s="76">
        <v>42.573182064372112</v>
      </c>
      <c r="D4220" s="76">
        <v>22.7763589886024</v>
      </c>
      <c r="E4220" s="76">
        <v>508.67809603175408</v>
      </c>
      <c r="F4220" s="76">
        <v>39.777043746071669</v>
      </c>
      <c r="G4220" s="77">
        <v>2</v>
      </c>
      <c r="H4220" s="80">
        <f t="shared" si="260"/>
        <v>42.573182064372112</v>
      </c>
      <c r="I4220" s="80">
        <f t="shared" si="261"/>
        <v>1000</v>
      </c>
      <c r="K4220" s="80">
        <f t="shared" si="262"/>
        <v>0</v>
      </c>
      <c r="L4220" s="80" t="str">
        <f t="shared" si="263"/>
        <v/>
      </c>
    </row>
    <row r="4221" spans="1:12" x14ac:dyDescent="0.8">
      <c r="A4221" s="74">
        <v>4220</v>
      </c>
      <c r="B4221" s="75">
        <v>-97520.884309588</v>
      </c>
      <c r="C4221" s="76">
        <v>24.334013517745962</v>
      </c>
      <c r="D4221" s="76">
        <v>28.073067417559276</v>
      </c>
      <c r="E4221" s="76">
        <v>427.9049136653303</v>
      </c>
      <c r="F4221" s="76">
        <v>32.396115313992695</v>
      </c>
      <c r="G4221" s="77">
        <v>3</v>
      </c>
      <c r="H4221" s="80">
        <f t="shared" si="260"/>
        <v>32.396115313992695</v>
      </c>
      <c r="I4221" s="80">
        <f t="shared" si="261"/>
        <v>427.9049136653303</v>
      </c>
      <c r="K4221" s="80">
        <f t="shared" si="262"/>
        <v>427.9049136653303</v>
      </c>
      <c r="L4221" s="80">
        <f t="shared" si="263"/>
        <v>427.9049136653303</v>
      </c>
    </row>
    <row r="4222" spans="1:12" x14ac:dyDescent="0.8">
      <c r="A4222" s="74">
        <v>4221</v>
      </c>
      <c r="B4222" s="75">
        <v>280686.29448946216</v>
      </c>
      <c r="C4222" s="76">
        <v>36.512209065681823</v>
      </c>
      <c r="D4222" s="76">
        <v>24.329671623715868</v>
      </c>
      <c r="E4222" s="76">
        <v>517.32596265302391</v>
      </c>
      <c r="F4222" s="76">
        <v>50.618361444474267</v>
      </c>
      <c r="G4222" s="77">
        <v>2</v>
      </c>
      <c r="H4222" s="80">
        <f t="shared" si="260"/>
        <v>36.512209065681823</v>
      </c>
      <c r="I4222" s="80">
        <f t="shared" si="261"/>
        <v>1000</v>
      </c>
      <c r="K4222" s="80">
        <f t="shared" si="262"/>
        <v>0</v>
      </c>
      <c r="L4222" s="80" t="str">
        <f t="shared" si="263"/>
        <v/>
      </c>
    </row>
    <row r="4223" spans="1:12" x14ac:dyDescent="0.8">
      <c r="A4223" s="74">
        <v>4222</v>
      </c>
      <c r="B4223" s="75">
        <v>343193.05447293096</v>
      </c>
      <c r="C4223" s="76">
        <v>32.800039217607235</v>
      </c>
      <c r="D4223" s="76">
        <v>24.229935123736041</v>
      </c>
      <c r="E4223" s="76">
        <v>560.9027722426631</v>
      </c>
      <c r="F4223" s="76">
        <v>33.795657593720819</v>
      </c>
      <c r="G4223" s="77">
        <v>2</v>
      </c>
      <c r="H4223" s="80">
        <f t="shared" si="260"/>
        <v>32.800039217607235</v>
      </c>
      <c r="I4223" s="80">
        <f t="shared" si="261"/>
        <v>1000</v>
      </c>
      <c r="K4223" s="80">
        <f t="shared" si="262"/>
        <v>0</v>
      </c>
      <c r="L4223" s="80" t="str">
        <f t="shared" si="263"/>
        <v/>
      </c>
    </row>
    <row r="4224" spans="1:12" x14ac:dyDescent="0.8">
      <c r="A4224" s="74">
        <v>4223</v>
      </c>
      <c r="B4224" s="75">
        <v>187010.71037877398</v>
      </c>
      <c r="C4224" s="76">
        <v>39.911083123339729</v>
      </c>
      <c r="D4224" s="76">
        <v>30.002844975726596</v>
      </c>
      <c r="E4224" s="76">
        <v>536.31996754661759</v>
      </c>
      <c r="F4224" s="76">
        <v>51.954803027613671</v>
      </c>
      <c r="G4224" s="77">
        <v>2</v>
      </c>
      <c r="H4224" s="80">
        <f t="shared" si="260"/>
        <v>39.911083123339729</v>
      </c>
      <c r="I4224" s="80">
        <f t="shared" si="261"/>
        <v>1000</v>
      </c>
      <c r="K4224" s="80">
        <f t="shared" si="262"/>
        <v>0</v>
      </c>
      <c r="L4224" s="80" t="str">
        <f t="shared" si="263"/>
        <v/>
      </c>
    </row>
    <row r="4225" spans="1:12" x14ac:dyDescent="0.8">
      <c r="A4225" s="74">
        <v>4224</v>
      </c>
      <c r="B4225" s="75">
        <v>574677.3745259901</v>
      </c>
      <c r="C4225" s="76">
        <v>26.337152167785984</v>
      </c>
      <c r="D4225" s="76">
        <v>31.236010609129259</v>
      </c>
      <c r="E4225" s="76">
        <v>752.33353093993412</v>
      </c>
      <c r="F4225" s="76">
        <v>47.035759084470342</v>
      </c>
      <c r="G4225" s="77">
        <v>2</v>
      </c>
      <c r="H4225" s="80">
        <f t="shared" si="260"/>
        <v>26.337152167785984</v>
      </c>
      <c r="I4225" s="80">
        <f t="shared" si="261"/>
        <v>1000</v>
      </c>
      <c r="K4225" s="80">
        <f t="shared" si="262"/>
        <v>0</v>
      </c>
      <c r="L4225" s="80" t="str">
        <f t="shared" si="263"/>
        <v/>
      </c>
    </row>
    <row r="4226" spans="1:12" x14ac:dyDescent="0.8">
      <c r="A4226" s="74">
        <v>4225</v>
      </c>
      <c r="B4226" s="75">
        <v>133017.06086938526</v>
      </c>
      <c r="C4226" s="76">
        <v>39.909442783234653</v>
      </c>
      <c r="D4226" s="76">
        <v>31.638255696505365</v>
      </c>
      <c r="E4226" s="76">
        <v>555.25357864708963</v>
      </c>
      <c r="F4226" s="76">
        <v>35.126262412925044</v>
      </c>
      <c r="G4226" s="77">
        <v>2</v>
      </c>
      <c r="H4226" s="80">
        <f t="shared" si="260"/>
        <v>39.909442783234653</v>
      </c>
      <c r="I4226" s="80">
        <f t="shared" si="261"/>
        <v>1000</v>
      </c>
      <c r="K4226" s="80">
        <f t="shared" si="262"/>
        <v>0</v>
      </c>
      <c r="L4226" s="80" t="str">
        <f t="shared" si="263"/>
        <v/>
      </c>
    </row>
    <row r="4227" spans="1:12" x14ac:dyDescent="0.8">
      <c r="A4227" s="74">
        <v>4226</v>
      </c>
      <c r="B4227" s="75">
        <v>175156.35971044027</v>
      </c>
      <c r="C4227" s="76">
        <v>35.941408103386735</v>
      </c>
      <c r="D4227" s="76">
        <v>29.792941863898079</v>
      </c>
      <c r="E4227" s="76">
        <v>624.57744044989943</v>
      </c>
      <c r="F4227" s="76">
        <v>51.389855353449406</v>
      </c>
      <c r="G4227" s="77">
        <v>2</v>
      </c>
      <c r="H4227" s="80">
        <f t="shared" ref="H4227:H4290" si="264">IF($G4227 = 1, $D4227, IF($G4227 = 2, $C4227, IF($G4227 = 3, $F4227)))</f>
        <v>35.941408103386735</v>
      </c>
      <c r="I4227" s="80">
        <f t="shared" ref="I4227:I4290" si="265">IF($G4227 = 1, 1000, IF($G4227 = 2, 1000, IF($G4227 = 3, $E4227)))</f>
        <v>1000</v>
      </c>
      <c r="K4227" s="80">
        <f t="shared" ref="K4227:K4290" si="266">IF($G4227 = 3, $E4227, 0)</f>
        <v>0</v>
      </c>
      <c r="L4227" s="80" t="str">
        <f t="shared" ref="L4227:L4290" si="267">IF($G4227 = 3, $E4227, "")</f>
        <v/>
      </c>
    </row>
    <row r="4228" spans="1:12" x14ac:dyDescent="0.8">
      <c r="A4228" s="74">
        <v>4227</v>
      </c>
      <c r="B4228" s="75">
        <v>323988.27894983487</v>
      </c>
      <c r="C4228" s="76">
        <v>34.708045575489962</v>
      </c>
      <c r="D4228" s="76">
        <v>33.200706437922655</v>
      </c>
      <c r="E4228" s="76">
        <v>569.07759991275782</v>
      </c>
      <c r="F4228" s="76">
        <v>41.767916371590331</v>
      </c>
      <c r="G4228" s="77">
        <v>2</v>
      </c>
      <c r="H4228" s="80">
        <f t="shared" si="264"/>
        <v>34.708045575489962</v>
      </c>
      <c r="I4228" s="80">
        <f t="shared" si="265"/>
        <v>1000</v>
      </c>
      <c r="K4228" s="80">
        <f t="shared" si="266"/>
        <v>0</v>
      </c>
      <c r="L4228" s="80" t="str">
        <f t="shared" si="267"/>
        <v/>
      </c>
    </row>
    <row r="4229" spans="1:12" x14ac:dyDescent="0.8">
      <c r="A4229" s="74">
        <v>4228</v>
      </c>
      <c r="B4229" s="75">
        <v>365981.08531152573</v>
      </c>
      <c r="C4229" s="76">
        <v>35.978084980121764</v>
      </c>
      <c r="D4229" s="76">
        <v>31.222428356926841</v>
      </c>
      <c r="E4229" s="76">
        <v>533.65776721498435</v>
      </c>
      <c r="F4229" s="76">
        <v>33.152551632461851</v>
      </c>
      <c r="G4229" s="77">
        <v>2</v>
      </c>
      <c r="H4229" s="80">
        <f t="shared" si="264"/>
        <v>35.978084980121764</v>
      </c>
      <c r="I4229" s="80">
        <f t="shared" si="265"/>
        <v>1000</v>
      </c>
      <c r="K4229" s="80">
        <f t="shared" si="266"/>
        <v>0</v>
      </c>
      <c r="L4229" s="80" t="str">
        <f t="shared" si="267"/>
        <v/>
      </c>
    </row>
    <row r="4230" spans="1:12" x14ac:dyDescent="0.8">
      <c r="A4230" s="74">
        <v>4229</v>
      </c>
      <c r="B4230" s="75">
        <v>595314.81335074338</v>
      </c>
      <c r="C4230" s="76">
        <v>28.066821598606914</v>
      </c>
      <c r="D4230" s="76">
        <v>24.236740865448592</v>
      </c>
      <c r="E4230" s="76">
        <v>472.72847251167502</v>
      </c>
      <c r="F4230" s="76">
        <v>51.431000568199572</v>
      </c>
      <c r="G4230" s="77">
        <v>1</v>
      </c>
      <c r="H4230" s="80">
        <f t="shared" si="264"/>
        <v>24.236740865448592</v>
      </c>
      <c r="I4230" s="80">
        <f t="shared" si="265"/>
        <v>1000</v>
      </c>
      <c r="K4230" s="80">
        <f t="shared" si="266"/>
        <v>0</v>
      </c>
      <c r="L4230" s="80" t="str">
        <f t="shared" si="267"/>
        <v/>
      </c>
    </row>
    <row r="4231" spans="1:12" x14ac:dyDescent="0.8">
      <c r="A4231" s="74">
        <v>4230</v>
      </c>
      <c r="B4231" s="75">
        <v>-293566.01693123556</v>
      </c>
      <c r="C4231" s="76">
        <v>43.557273340776021</v>
      </c>
      <c r="D4231" s="76">
        <v>30.944241804160345</v>
      </c>
      <c r="E4231" s="76">
        <v>485.6008155135101</v>
      </c>
      <c r="F4231" s="76">
        <v>51.147774426095999</v>
      </c>
      <c r="G4231" s="77">
        <v>3</v>
      </c>
      <c r="H4231" s="80">
        <f t="shared" si="264"/>
        <v>51.147774426095999</v>
      </c>
      <c r="I4231" s="80">
        <f t="shared" si="265"/>
        <v>485.6008155135101</v>
      </c>
      <c r="K4231" s="80">
        <f t="shared" si="266"/>
        <v>485.6008155135101</v>
      </c>
      <c r="L4231" s="80">
        <f t="shared" si="267"/>
        <v>485.6008155135101</v>
      </c>
    </row>
    <row r="4232" spans="1:12" x14ac:dyDescent="0.8">
      <c r="A4232" s="74">
        <v>4231</v>
      </c>
      <c r="B4232" s="75">
        <v>484596.89206884149</v>
      </c>
      <c r="C4232" s="76">
        <v>26.695025603944355</v>
      </c>
      <c r="D4232" s="76">
        <v>28.883621720626888</v>
      </c>
      <c r="E4232" s="76">
        <v>449.48827953558941</v>
      </c>
      <c r="F4232" s="76">
        <v>44.971338032959174</v>
      </c>
      <c r="G4232" s="77">
        <v>2</v>
      </c>
      <c r="H4232" s="80">
        <f t="shared" si="264"/>
        <v>26.695025603944355</v>
      </c>
      <c r="I4232" s="80">
        <f t="shared" si="265"/>
        <v>1000</v>
      </c>
      <c r="K4232" s="80">
        <f t="shared" si="266"/>
        <v>0</v>
      </c>
      <c r="L4232" s="80" t="str">
        <f t="shared" si="267"/>
        <v/>
      </c>
    </row>
    <row r="4233" spans="1:12" x14ac:dyDescent="0.8">
      <c r="A4233" s="74">
        <v>4232</v>
      </c>
      <c r="B4233" s="75">
        <v>-183520.34674099227</v>
      </c>
      <c r="C4233" s="76">
        <v>35.704734981928596</v>
      </c>
      <c r="D4233" s="76">
        <v>30.895728151622613</v>
      </c>
      <c r="E4233" s="76">
        <v>652.69601373285161</v>
      </c>
      <c r="F4233" s="76">
        <v>47.652955346359434</v>
      </c>
      <c r="G4233" s="77">
        <v>3</v>
      </c>
      <c r="H4233" s="80">
        <f t="shared" si="264"/>
        <v>47.652955346359434</v>
      </c>
      <c r="I4233" s="80">
        <f t="shared" si="265"/>
        <v>652.69601373285161</v>
      </c>
      <c r="K4233" s="80">
        <f t="shared" si="266"/>
        <v>652.69601373285161</v>
      </c>
      <c r="L4233" s="80">
        <f t="shared" si="267"/>
        <v>652.69601373285161</v>
      </c>
    </row>
    <row r="4234" spans="1:12" x14ac:dyDescent="0.8">
      <c r="A4234" s="74">
        <v>4233</v>
      </c>
      <c r="B4234" s="75">
        <v>212801.96491376846</v>
      </c>
      <c r="C4234" s="76">
        <v>37.948102585315397</v>
      </c>
      <c r="D4234" s="76">
        <v>22.31750420451084</v>
      </c>
      <c r="E4234" s="76">
        <v>504.72006497415282</v>
      </c>
      <c r="F4234" s="76">
        <v>38.464952749296486</v>
      </c>
      <c r="G4234" s="77">
        <v>2</v>
      </c>
      <c r="H4234" s="80">
        <f t="shared" si="264"/>
        <v>37.948102585315397</v>
      </c>
      <c r="I4234" s="80">
        <f t="shared" si="265"/>
        <v>1000</v>
      </c>
      <c r="K4234" s="80">
        <f t="shared" si="266"/>
        <v>0</v>
      </c>
      <c r="L4234" s="80" t="str">
        <f t="shared" si="267"/>
        <v/>
      </c>
    </row>
    <row r="4235" spans="1:12" x14ac:dyDescent="0.8">
      <c r="A4235" s="74">
        <v>4234</v>
      </c>
      <c r="B4235" s="75">
        <v>502257.39188685617</v>
      </c>
      <c r="C4235" s="76">
        <v>27.487838583968827</v>
      </c>
      <c r="D4235" s="76">
        <v>31.211444829442634</v>
      </c>
      <c r="E4235" s="76">
        <v>595.45483327949592</v>
      </c>
      <c r="F4235" s="76">
        <v>36.424162079265479</v>
      </c>
      <c r="G4235" s="77">
        <v>2</v>
      </c>
      <c r="H4235" s="80">
        <f t="shared" si="264"/>
        <v>27.487838583968827</v>
      </c>
      <c r="I4235" s="80">
        <f t="shared" si="265"/>
        <v>1000</v>
      </c>
      <c r="K4235" s="80">
        <f t="shared" si="266"/>
        <v>0</v>
      </c>
      <c r="L4235" s="80" t="str">
        <f t="shared" si="267"/>
        <v/>
      </c>
    </row>
    <row r="4236" spans="1:12" x14ac:dyDescent="0.8">
      <c r="A4236" s="74">
        <v>4235</v>
      </c>
      <c r="B4236" s="75">
        <v>721924.74388311338</v>
      </c>
      <c r="C4236" s="76">
        <v>30.511593058479974</v>
      </c>
      <c r="D4236" s="76">
        <v>32.764017374478598</v>
      </c>
      <c r="E4236" s="76">
        <v>441.23748449508935</v>
      </c>
      <c r="F4236" s="76">
        <v>35.865421054172813</v>
      </c>
      <c r="G4236" s="77">
        <v>1</v>
      </c>
      <c r="H4236" s="80">
        <f t="shared" si="264"/>
        <v>32.764017374478598</v>
      </c>
      <c r="I4236" s="80">
        <f t="shared" si="265"/>
        <v>1000</v>
      </c>
      <c r="K4236" s="80">
        <f t="shared" si="266"/>
        <v>0</v>
      </c>
      <c r="L4236" s="80" t="str">
        <f t="shared" si="267"/>
        <v/>
      </c>
    </row>
    <row r="4237" spans="1:12" x14ac:dyDescent="0.8">
      <c r="A4237" s="74">
        <v>4236</v>
      </c>
      <c r="B4237" s="75">
        <v>73224.865240606712</v>
      </c>
      <c r="C4237" s="76">
        <v>42.606668894519828</v>
      </c>
      <c r="D4237" s="76">
        <v>23.090985487219342</v>
      </c>
      <c r="E4237" s="76">
        <v>491.51328772686873</v>
      </c>
      <c r="F4237" s="76">
        <v>42.520070108767932</v>
      </c>
      <c r="G4237" s="77">
        <v>2</v>
      </c>
      <c r="H4237" s="80">
        <f t="shared" si="264"/>
        <v>42.606668894519828</v>
      </c>
      <c r="I4237" s="80">
        <f t="shared" si="265"/>
        <v>1000</v>
      </c>
      <c r="K4237" s="80">
        <f t="shared" si="266"/>
        <v>0</v>
      </c>
      <c r="L4237" s="80" t="str">
        <f t="shared" si="267"/>
        <v/>
      </c>
    </row>
    <row r="4238" spans="1:12" x14ac:dyDescent="0.8">
      <c r="A4238" s="74">
        <v>4237</v>
      </c>
      <c r="B4238" s="75">
        <v>132696.48552000569</v>
      </c>
      <c r="C4238" s="76">
        <v>38.822764111124485</v>
      </c>
      <c r="D4238" s="76">
        <v>27.348529401525205</v>
      </c>
      <c r="E4238" s="76">
        <v>533.8053586630258</v>
      </c>
      <c r="F4238" s="76">
        <v>34.546877048282056</v>
      </c>
      <c r="G4238" s="77">
        <v>2</v>
      </c>
      <c r="H4238" s="80">
        <f t="shared" si="264"/>
        <v>38.822764111124485</v>
      </c>
      <c r="I4238" s="80">
        <f t="shared" si="265"/>
        <v>1000</v>
      </c>
      <c r="K4238" s="80">
        <f t="shared" si="266"/>
        <v>0</v>
      </c>
      <c r="L4238" s="80" t="str">
        <f t="shared" si="267"/>
        <v/>
      </c>
    </row>
    <row r="4239" spans="1:12" x14ac:dyDescent="0.8">
      <c r="A4239" s="74">
        <v>4238</v>
      </c>
      <c r="B4239" s="75">
        <v>265027.34674111754</v>
      </c>
      <c r="C4239" s="76">
        <v>33.574145854698905</v>
      </c>
      <c r="D4239" s="76">
        <v>25.068737136482142</v>
      </c>
      <c r="E4239" s="76">
        <v>492.77230364610227</v>
      </c>
      <c r="F4239" s="76">
        <v>38.34319442087704</v>
      </c>
      <c r="G4239" s="77">
        <v>2</v>
      </c>
      <c r="H4239" s="80">
        <f t="shared" si="264"/>
        <v>33.574145854698905</v>
      </c>
      <c r="I4239" s="80">
        <f t="shared" si="265"/>
        <v>1000</v>
      </c>
      <c r="K4239" s="80">
        <f t="shared" si="266"/>
        <v>0</v>
      </c>
      <c r="L4239" s="80" t="str">
        <f t="shared" si="267"/>
        <v/>
      </c>
    </row>
    <row r="4240" spans="1:12" x14ac:dyDescent="0.8">
      <c r="A4240" s="74">
        <v>4239</v>
      </c>
      <c r="B4240" s="75">
        <v>485648.60372330039</v>
      </c>
      <c r="C4240" s="76">
        <v>42.26323634785129</v>
      </c>
      <c r="D4240" s="76">
        <v>24.178164594850799</v>
      </c>
      <c r="E4240" s="76">
        <v>506.45348454445292</v>
      </c>
      <c r="F4240" s="76">
        <v>33.853970443563639</v>
      </c>
      <c r="G4240" s="77">
        <v>1</v>
      </c>
      <c r="H4240" s="80">
        <f t="shared" si="264"/>
        <v>24.178164594850799</v>
      </c>
      <c r="I4240" s="80">
        <f t="shared" si="265"/>
        <v>1000</v>
      </c>
      <c r="K4240" s="80">
        <f t="shared" si="266"/>
        <v>0</v>
      </c>
      <c r="L4240" s="80" t="str">
        <f t="shared" si="267"/>
        <v/>
      </c>
    </row>
    <row r="4241" spans="1:12" x14ac:dyDescent="0.8">
      <c r="A4241" s="74">
        <v>4240</v>
      </c>
      <c r="B4241" s="75">
        <v>204845.83135052747</v>
      </c>
      <c r="C4241" s="76">
        <v>33.899415027769322</v>
      </c>
      <c r="D4241" s="76">
        <v>30.519306210646228</v>
      </c>
      <c r="E4241" s="76">
        <v>503.2007729393635</v>
      </c>
      <c r="F4241" s="76">
        <v>32.060615363312287</v>
      </c>
      <c r="G4241" s="77">
        <v>2</v>
      </c>
      <c r="H4241" s="80">
        <f t="shared" si="264"/>
        <v>33.899415027769322</v>
      </c>
      <c r="I4241" s="80">
        <f t="shared" si="265"/>
        <v>1000</v>
      </c>
      <c r="K4241" s="80">
        <f t="shared" si="266"/>
        <v>0</v>
      </c>
      <c r="L4241" s="80" t="str">
        <f t="shared" si="267"/>
        <v/>
      </c>
    </row>
    <row r="4242" spans="1:12" x14ac:dyDescent="0.8">
      <c r="A4242" s="74">
        <v>4241</v>
      </c>
      <c r="B4242" s="75">
        <v>213751.18474207004</v>
      </c>
      <c r="C4242" s="76">
        <v>38.98169888941861</v>
      </c>
      <c r="D4242" s="76">
        <v>23.496067428508884</v>
      </c>
      <c r="E4242" s="76">
        <v>584.64598950998482</v>
      </c>
      <c r="F4242" s="76">
        <v>40.976056170022673</v>
      </c>
      <c r="G4242" s="77">
        <v>2</v>
      </c>
      <c r="H4242" s="80">
        <f t="shared" si="264"/>
        <v>38.98169888941861</v>
      </c>
      <c r="I4242" s="80">
        <f t="shared" si="265"/>
        <v>1000</v>
      </c>
      <c r="K4242" s="80">
        <f t="shared" si="266"/>
        <v>0</v>
      </c>
      <c r="L4242" s="80" t="str">
        <f t="shared" si="267"/>
        <v/>
      </c>
    </row>
    <row r="4243" spans="1:12" x14ac:dyDescent="0.8">
      <c r="A4243" s="74">
        <v>4242</v>
      </c>
      <c r="B4243" s="75">
        <v>148080.61507813632</v>
      </c>
      <c r="C4243" s="76">
        <v>39.053217714921992</v>
      </c>
      <c r="D4243" s="76">
        <v>24.565254000135507</v>
      </c>
      <c r="E4243" s="76">
        <v>524.5586233405121</v>
      </c>
      <c r="F4243" s="76">
        <v>40.280088988274557</v>
      </c>
      <c r="G4243" s="77">
        <v>2</v>
      </c>
      <c r="H4243" s="80">
        <f t="shared" si="264"/>
        <v>39.053217714921992</v>
      </c>
      <c r="I4243" s="80">
        <f t="shared" si="265"/>
        <v>1000</v>
      </c>
      <c r="K4243" s="80">
        <f t="shared" si="266"/>
        <v>0</v>
      </c>
      <c r="L4243" s="80" t="str">
        <f t="shared" si="267"/>
        <v/>
      </c>
    </row>
    <row r="4244" spans="1:12" x14ac:dyDescent="0.8">
      <c r="A4244" s="74">
        <v>4243</v>
      </c>
      <c r="B4244" s="75">
        <v>-236317.5041075726</v>
      </c>
      <c r="C4244" s="76">
        <v>25.166226376403763</v>
      </c>
      <c r="D4244" s="76">
        <v>32.537456826421163</v>
      </c>
      <c r="E4244" s="76">
        <v>498.498838784935</v>
      </c>
      <c r="F4244" s="76">
        <v>48.728791727381804</v>
      </c>
      <c r="G4244" s="77">
        <v>3</v>
      </c>
      <c r="H4244" s="80">
        <f t="shared" si="264"/>
        <v>48.728791727381804</v>
      </c>
      <c r="I4244" s="80">
        <f t="shared" si="265"/>
        <v>498.498838784935</v>
      </c>
      <c r="K4244" s="80">
        <f t="shared" si="266"/>
        <v>498.498838784935</v>
      </c>
      <c r="L4244" s="80">
        <f t="shared" si="267"/>
        <v>498.498838784935</v>
      </c>
    </row>
    <row r="4245" spans="1:12" x14ac:dyDescent="0.8">
      <c r="A4245" s="74">
        <v>4244</v>
      </c>
      <c r="B4245" s="75">
        <v>233205.29305924545</v>
      </c>
      <c r="C4245" s="76">
        <v>35.277439110495912</v>
      </c>
      <c r="D4245" s="76">
        <v>28.500349919694997</v>
      </c>
      <c r="E4245" s="76">
        <v>486.72349055409666</v>
      </c>
      <c r="F4245" s="76">
        <v>38.54753432719162</v>
      </c>
      <c r="G4245" s="77">
        <v>2</v>
      </c>
      <c r="H4245" s="80">
        <f t="shared" si="264"/>
        <v>35.277439110495912</v>
      </c>
      <c r="I4245" s="80">
        <f t="shared" si="265"/>
        <v>1000</v>
      </c>
      <c r="K4245" s="80">
        <f t="shared" si="266"/>
        <v>0</v>
      </c>
      <c r="L4245" s="80" t="str">
        <f t="shared" si="267"/>
        <v/>
      </c>
    </row>
    <row r="4246" spans="1:12" x14ac:dyDescent="0.8">
      <c r="A4246" s="74">
        <v>4245</v>
      </c>
      <c r="B4246" s="75">
        <v>-7527.0747129851952</v>
      </c>
      <c r="C4246" s="76">
        <v>32.470073340918901</v>
      </c>
      <c r="D4246" s="76">
        <v>23.20852955294567</v>
      </c>
      <c r="E4246" s="76">
        <v>658.57087068157057</v>
      </c>
      <c r="F4246" s="76">
        <v>38.681110792200982</v>
      </c>
      <c r="G4246" s="77">
        <v>3</v>
      </c>
      <c r="H4246" s="80">
        <f t="shared" si="264"/>
        <v>38.681110792200982</v>
      </c>
      <c r="I4246" s="80">
        <f t="shared" si="265"/>
        <v>658.57087068157057</v>
      </c>
      <c r="K4246" s="80">
        <f t="shared" si="266"/>
        <v>658.57087068157057</v>
      </c>
      <c r="L4246" s="80">
        <f t="shared" si="267"/>
        <v>658.57087068157057</v>
      </c>
    </row>
    <row r="4247" spans="1:12" x14ac:dyDescent="0.8">
      <c r="A4247" s="74">
        <v>4246</v>
      </c>
      <c r="B4247" s="75">
        <v>480175.18323109113</v>
      </c>
      <c r="C4247" s="76">
        <v>39.1007643663796</v>
      </c>
      <c r="D4247" s="76">
        <v>27.97978117121297</v>
      </c>
      <c r="E4247" s="76">
        <v>449.40336851664546</v>
      </c>
      <c r="F4247" s="76">
        <v>48.022788561777375</v>
      </c>
      <c r="G4247" s="77">
        <v>1</v>
      </c>
      <c r="H4247" s="80">
        <f t="shared" si="264"/>
        <v>27.97978117121297</v>
      </c>
      <c r="I4247" s="80">
        <f t="shared" si="265"/>
        <v>1000</v>
      </c>
      <c r="K4247" s="80">
        <f t="shared" si="266"/>
        <v>0</v>
      </c>
      <c r="L4247" s="80" t="str">
        <f t="shared" si="267"/>
        <v/>
      </c>
    </row>
    <row r="4248" spans="1:12" x14ac:dyDescent="0.8">
      <c r="A4248" s="74">
        <v>4247</v>
      </c>
      <c r="B4248" s="75">
        <v>-253072.67609628523</v>
      </c>
      <c r="C4248" s="76">
        <v>38.725683091058855</v>
      </c>
      <c r="D4248" s="76">
        <v>30.51158492467183</v>
      </c>
      <c r="E4248" s="76">
        <v>507.56969419922274</v>
      </c>
      <c r="F4248" s="76">
        <v>47.431356412990084</v>
      </c>
      <c r="G4248" s="77">
        <v>3</v>
      </c>
      <c r="H4248" s="80">
        <f t="shared" si="264"/>
        <v>47.431356412990084</v>
      </c>
      <c r="I4248" s="80">
        <f t="shared" si="265"/>
        <v>507.56969419922274</v>
      </c>
      <c r="K4248" s="80">
        <f t="shared" si="266"/>
        <v>507.56969419922274</v>
      </c>
      <c r="L4248" s="80">
        <f t="shared" si="267"/>
        <v>507.56969419922274</v>
      </c>
    </row>
    <row r="4249" spans="1:12" x14ac:dyDescent="0.8">
      <c r="A4249" s="74">
        <v>4248</v>
      </c>
      <c r="B4249" s="75">
        <v>345184.40375207504</v>
      </c>
      <c r="C4249" s="76">
        <v>38.850248750753003</v>
      </c>
      <c r="D4249" s="76">
        <v>23.76884946731122</v>
      </c>
      <c r="E4249" s="76">
        <v>511.50591808948781</v>
      </c>
      <c r="F4249" s="76">
        <v>45.412520252641123</v>
      </c>
      <c r="G4249" s="77">
        <v>1</v>
      </c>
      <c r="H4249" s="80">
        <f t="shared" si="264"/>
        <v>23.76884946731122</v>
      </c>
      <c r="I4249" s="80">
        <f t="shared" si="265"/>
        <v>1000</v>
      </c>
      <c r="K4249" s="80">
        <f t="shared" si="266"/>
        <v>0</v>
      </c>
      <c r="L4249" s="80" t="str">
        <f t="shared" si="267"/>
        <v/>
      </c>
    </row>
    <row r="4250" spans="1:12" x14ac:dyDescent="0.8">
      <c r="A4250" s="74">
        <v>4249</v>
      </c>
      <c r="B4250" s="75">
        <v>208956.51572795282</v>
      </c>
      <c r="C4250" s="76">
        <v>38.45653005396003</v>
      </c>
      <c r="D4250" s="76">
        <v>26.602265497135495</v>
      </c>
      <c r="E4250" s="76">
        <v>599.65480916080969</v>
      </c>
      <c r="F4250" s="76">
        <v>41.596866555846582</v>
      </c>
      <c r="G4250" s="77">
        <v>2</v>
      </c>
      <c r="H4250" s="80">
        <f t="shared" si="264"/>
        <v>38.45653005396003</v>
      </c>
      <c r="I4250" s="80">
        <f t="shared" si="265"/>
        <v>1000</v>
      </c>
      <c r="K4250" s="80">
        <f t="shared" si="266"/>
        <v>0</v>
      </c>
      <c r="L4250" s="80" t="str">
        <f t="shared" si="267"/>
        <v/>
      </c>
    </row>
    <row r="4251" spans="1:12" x14ac:dyDescent="0.8">
      <c r="A4251" s="74">
        <v>4250</v>
      </c>
      <c r="B4251" s="75">
        <v>-270196.0472755651</v>
      </c>
      <c r="C4251" s="76">
        <v>26.915688325995418</v>
      </c>
      <c r="D4251" s="76">
        <v>25.690438581700889</v>
      </c>
      <c r="E4251" s="76">
        <v>479.16360484247025</v>
      </c>
      <c r="F4251" s="76">
        <v>48.014972678895411</v>
      </c>
      <c r="G4251" s="77">
        <v>3</v>
      </c>
      <c r="H4251" s="80">
        <f t="shared" si="264"/>
        <v>48.014972678895411</v>
      </c>
      <c r="I4251" s="80">
        <f t="shared" si="265"/>
        <v>479.16360484247025</v>
      </c>
      <c r="K4251" s="80">
        <f t="shared" si="266"/>
        <v>479.16360484247025</v>
      </c>
      <c r="L4251" s="80">
        <f t="shared" si="267"/>
        <v>479.16360484247025</v>
      </c>
    </row>
    <row r="4252" spans="1:12" x14ac:dyDescent="0.8">
      <c r="A4252" s="74">
        <v>4251</v>
      </c>
      <c r="B4252" s="75">
        <v>329337.6573942909</v>
      </c>
      <c r="C4252" s="76">
        <v>34.606316532406559</v>
      </c>
      <c r="D4252" s="76">
        <v>30.511432616874167</v>
      </c>
      <c r="E4252" s="76">
        <v>599.50953269674437</v>
      </c>
      <c r="F4252" s="76">
        <v>52.187393432870998</v>
      </c>
      <c r="G4252" s="77">
        <v>2</v>
      </c>
      <c r="H4252" s="80">
        <f t="shared" si="264"/>
        <v>34.606316532406559</v>
      </c>
      <c r="I4252" s="80">
        <f t="shared" si="265"/>
        <v>1000</v>
      </c>
      <c r="K4252" s="80">
        <f t="shared" si="266"/>
        <v>0</v>
      </c>
      <c r="L4252" s="80" t="str">
        <f t="shared" si="267"/>
        <v/>
      </c>
    </row>
    <row r="4253" spans="1:12" x14ac:dyDescent="0.8">
      <c r="A4253" s="74">
        <v>4252</v>
      </c>
      <c r="B4253" s="75">
        <v>-56429.336627783487</v>
      </c>
      <c r="C4253" s="76">
        <v>32.176790160655216</v>
      </c>
      <c r="D4253" s="76">
        <v>33.855203419389376</v>
      </c>
      <c r="E4253" s="76">
        <v>565.31345266444146</v>
      </c>
      <c r="F4253" s="76">
        <v>37.002436828514973</v>
      </c>
      <c r="G4253" s="77">
        <v>3</v>
      </c>
      <c r="H4253" s="80">
        <f t="shared" si="264"/>
        <v>37.002436828514973</v>
      </c>
      <c r="I4253" s="80">
        <f t="shared" si="265"/>
        <v>565.31345266444146</v>
      </c>
      <c r="K4253" s="80">
        <f t="shared" si="266"/>
        <v>565.31345266444146</v>
      </c>
      <c r="L4253" s="80">
        <f t="shared" si="267"/>
        <v>565.31345266444146</v>
      </c>
    </row>
    <row r="4254" spans="1:12" x14ac:dyDescent="0.8">
      <c r="A4254" s="74">
        <v>4253</v>
      </c>
      <c r="B4254" s="75">
        <v>-168405.04565352225</v>
      </c>
      <c r="C4254" s="76">
        <v>37.043761864316821</v>
      </c>
      <c r="D4254" s="76">
        <v>25.794373124598518</v>
      </c>
      <c r="E4254" s="76">
        <v>457.28152098080903</v>
      </c>
      <c r="F4254" s="76">
        <v>38.723124295213488</v>
      </c>
      <c r="G4254" s="77">
        <v>3</v>
      </c>
      <c r="H4254" s="80">
        <f t="shared" si="264"/>
        <v>38.723124295213488</v>
      </c>
      <c r="I4254" s="80">
        <f t="shared" si="265"/>
        <v>457.28152098080903</v>
      </c>
      <c r="K4254" s="80">
        <f t="shared" si="266"/>
        <v>457.28152098080903</v>
      </c>
      <c r="L4254" s="80">
        <f t="shared" si="267"/>
        <v>457.28152098080903</v>
      </c>
    </row>
    <row r="4255" spans="1:12" x14ac:dyDescent="0.8">
      <c r="A4255" s="74">
        <v>4254</v>
      </c>
      <c r="B4255" s="75">
        <v>-114192.63138761511</v>
      </c>
      <c r="C4255" s="76">
        <v>31.714780398502249</v>
      </c>
      <c r="D4255" s="76">
        <v>28.538022082720637</v>
      </c>
      <c r="E4255" s="76">
        <v>636.22399954982188</v>
      </c>
      <c r="F4255" s="76">
        <v>42.8124360463855</v>
      </c>
      <c r="G4255" s="77">
        <v>3</v>
      </c>
      <c r="H4255" s="80">
        <f t="shared" si="264"/>
        <v>42.8124360463855</v>
      </c>
      <c r="I4255" s="80">
        <f t="shared" si="265"/>
        <v>636.22399954982188</v>
      </c>
      <c r="K4255" s="80">
        <f t="shared" si="266"/>
        <v>636.22399954982188</v>
      </c>
      <c r="L4255" s="80">
        <f t="shared" si="267"/>
        <v>636.22399954982188</v>
      </c>
    </row>
    <row r="4256" spans="1:12" x14ac:dyDescent="0.8">
      <c r="A4256" s="74">
        <v>4255</v>
      </c>
      <c r="B4256" s="75">
        <v>127725.5071385589</v>
      </c>
      <c r="C4256" s="76">
        <v>41.65112983206113</v>
      </c>
      <c r="D4256" s="76">
        <v>31.389546904920063</v>
      </c>
      <c r="E4256" s="76">
        <v>733.35582760609645</v>
      </c>
      <c r="F4256" s="76">
        <v>41.377975680346651</v>
      </c>
      <c r="G4256" s="77">
        <v>2</v>
      </c>
      <c r="H4256" s="80">
        <f t="shared" si="264"/>
        <v>41.65112983206113</v>
      </c>
      <c r="I4256" s="80">
        <f t="shared" si="265"/>
        <v>1000</v>
      </c>
      <c r="K4256" s="80">
        <f t="shared" si="266"/>
        <v>0</v>
      </c>
      <c r="L4256" s="80" t="str">
        <f t="shared" si="267"/>
        <v/>
      </c>
    </row>
    <row r="4257" spans="1:12" x14ac:dyDescent="0.8">
      <c r="A4257" s="74">
        <v>4256</v>
      </c>
      <c r="B4257" s="75">
        <v>53049.76033157995</v>
      </c>
      <c r="C4257" s="76">
        <v>42.311959804146461</v>
      </c>
      <c r="D4257" s="76">
        <v>32.740283100791729</v>
      </c>
      <c r="E4257" s="76">
        <v>465.29181674042769</v>
      </c>
      <c r="F4257" s="76">
        <v>37.398801820516567</v>
      </c>
      <c r="G4257" s="77">
        <v>2</v>
      </c>
      <c r="H4257" s="80">
        <f t="shared" si="264"/>
        <v>42.311959804146461</v>
      </c>
      <c r="I4257" s="80">
        <f t="shared" si="265"/>
        <v>1000</v>
      </c>
      <c r="K4257" s="80">
        <f t="shared" si="266"/>
        <v>0</v>
      </c>
      <c r="L4257" s="80" t="str">
        <f t="shared" si="267"/>
        <v/>
      </c>
    </row>
    <row r="4258" spans="1:12" x14ac:dyDescent="0.8">
      <c r="A4258" s="74">
        <v>4257</v>
      </c>
      <c r="B4258" s="75">
        <v>-239382.82190628978</v>
      </c>
      <c r="C4258" s="76">
        <v>28.1534453734305</v>
      </c>
      <c r="D4258" s="76">
        <v>25.369259204025436</v>
      </c>
      <c r="E4258" s="76">
        <v>418.88834707077274</v>
      </c>
      <c r="F4258" s="76">
        <v>46.400587889656215</v>
      </c>
      <c r="G4258" s="77">
        <v>3</v>
      </c>
      <c r="H4258" s="80">
        <f t="shared" si="264"/>
        <v>46.400587889656215</v>
      </c>
      <c r="I4258" s="80">
        <f t="shared" si="265"/>
        <v>418.88834707077274</v>
      </c>
      <c r="K4258" s="80">
        <f t="shared" si="266"/>
        <v>418.88834707077274</v>
      </c>
      <c r="L4258" s="80">
        <f t="shared" si="267"/>
        <v>418.88834707077274</v>
      </c>
    </row>
    <row r="4259" spans="1:12" x14ac:dyDescent="0.8">
      <c r="A4259" s="74">
        <v>4258</v>
      </c>
      <c r="B4259" s="75">
        <v>491565.25627236906</v>
      </c>
      <c r="C4259" s="76">
        <v>30.982065338013118</v>
      </c>
      <c r="D4259" s="76">
        <v>28.023873410906894</v>
      </c>
      <c r="E4259" s="76">
        <v>546.32010225397585</v>
      </c>
      <c r="F4259" s="76">
        <v>29.969160977947503</v>
      </c>
      <c r="G4259" s="77">
        <v>1</v>
      </c>
      <c r="H4259" s="80">
        <f t="shared" si="264"/>
        <v>28.023873410906894</v>
      </c>
      <c r="I4259" s="80">
        <f t="shared" si="265"/>
        <v>1000</v>
      </c>
      <c r="K4259" s="80">
        <f t="shared" si="266"/>
        <v>0</v>
      </c>
      <c r="L4259" s="80" t="str">
        <f t="shared" si="267"/>
        <v/>
      </c>
    </row>
    <row r="4260" spans="1:12" x14ac:dyDescent="0.8">
      <c r="A4260" s="74">
        <v>4259</v>
      </c>
      <c r="B4260" s="75">
        <v>566294.61297588027</v>
      </c>
      <c r="C4260" s="76">
        <v>41.173497971996447</v>
      </c>
      <c r="D4260" s="76">
        <v>23.427546228587008</v>
      </c>
      <c r="E4260" s="76">
        <v>478.10972876931851</v>
      </c>
      <c r="F4260" s="76">
        <v>47.127958611258016</v>
      </c>
      <c r="G4260" s="77">
        <v>1</v>
      </c>
      <c r="H4260" s="80">
        <f t="shared" si="264"/>
        <v>23.427546228587008</v>
      </c>
      <c r="I4260" s="80">
        <f t="shared" si="265"/>
        <v>1000</v>
      </c>
      <c r="K4260" s="80">
        <f t="shared" si="266"/>
        <v>0</v>
      </c>
      <c r="L4260" s="80" t="str">
        <f t="shared" si="267"/>
        <v/>
      </c>
    </row>
    <row r="4261" spans="1:12" x14ac:dyDescent="0.8">
      <c r="A4261" s="74">
        <v>4260</v>
      </c>
      <c r="B4261" s="75">
        <v>475622.08719340595</v>
      </c>
      <c r="C4261" s="76">
        <v>43.558062836824945</v>
      </c>
      <c r="D4261" s="76">
        <v>32.696728602015405</v>
      </c>
      <c r="E4261" s="76">
        <v>606.24178978129578</v>
      </c>
      <c r="F4261" s="76">
        <v>40.065550283850094</v>
      </c>
      <c r="G4261" s="77">
        <v>1</v>
      </c>
      <c r="H4261" s="80">
        <f t="shared" si="264"/>
        <v>32.696728602015405</v>
      </c>
      <c r="I4261" s="80">
        <f t="shared" si="265"/>
        <v>1000</v>
      </c>
      <c r="K4261" s="80">
        <f t="shared" si="266"/>
        <v>0</v>
      </c>
      <c r="L4261" s="80" t="str">
        <f t="shared" si="267"/>
        <v/>
      </c>
    </row>
    <row r="4262" spans="1:12" x14ac:dyDescent="0.8">
      <c r="A4262" s="74">
        <v>4261</v>
      </c>
      <c r="B4262" s="75">
        <v>256237.16489732941</v>
      </c>
      <c r="C4262" s="76">
        <v>37.874324551458429</v>
      </c>
      <c r="D4262" s="76">
        <v>29.964874689236048</v>
      </c>
      <c r="E4262" s="76">
        <v>576.66489296966893</v>
      </c>
      <c r="F4262" s="76">
        <v>41.730181755816766</v>
      </c>
      <c r="G4262" s="77">
        <v>2</v>
      </c>
      <c r="H4262" s="80">
        <f t="shared" si="264"/>
        <v>37.874324551458429</v>
      </c>
      <c r="I4262" s="80">
        <f t="shared" si="265"/>
        <v>1000</v>
      </c>
      <c r="K4262" s="80">
        <f t="shared" si="266"/>
        <v>0</v>
      </c>
      <c r="L4262" s="80" t="str">
        <f t="shared" si="267"/>
        <v/>
      </c>
    </row>
    <row r="4263" spans="1:12" x14ac:dyDescent="0.8">
      <c r="A4263" s="74">
        <v>4262</v>
      </c>
      <c r="B4263" s="75">
        <v>-228725.08518170658</v>
      </c>
      <c r="C4263" s="76">
        <v>33.236719371011226</v>
      </c>
      <c r="D4263" s="76">
        <v>28.298341522810674</v>
      </c>
      <c r="E4263" s="76">
        <v>579.33676231007541</v>
      </c>
      <c r="F4263" s="76">
        <v>49.629714319768688</v>
      </c>
      <c r="G4263" s="77">
        <v>3</v>
      </c>
      <c r="H4263" s="80">
        <f t="shared" si="264"/>
        <v>49.629714319768688</v>
      </c>
      <c r="I4263" s="80">
        <f t="shared" si="265"/>
        <v>579.33676231007541</v>
      </c>
      <c r="K4263" s="80">
        <f t="shared" si="266"/>
        <v>579.33676231007541</v>
      </c>
      <c r="L4263" s="80">
        <f t="shared" si="267"/>
        <v>579.33676231007541</v>
      </c>
    </row>
    <row r="4264" spans="1:12" x14ac:dyDescent="0.8">
      <c r="A4264" s="74">
        <v>4263</v>
      </c>
      <c r="B4264" s="75">
        <v>415574.63697817898</v>
      </c>
      <c r="C4264" s="76">
        <v>25.073053223022328</v>
      </c>
      <c r="D4264" s="76">
        <v>23.931326887530798</v>
      </c>
      <c r="E4264" s="76">
        <v>511.13460923425197</v>
      </c>
      <c r="F4264" s="76">
        <v>48.862358741331256</v>
      </c>
      <c r="G4264" s="77">
        <v>2</v>
      </c>
      <c r="H4264" s="80">
        <f t="shared" si="264"/>
        <v>25.073053223022328</v>
      </c>
      <c r="I4264" s="80">
        <f t="shared" si="265"/>
        <v>1000</v>
      </c>
      <c r="K4264" s="80">
        <f t="shared" si="266"/>
        <v>0</v>
      </c>
      <c r="L4264" s="80" t="str">
        <f t="shared" si="267"/>
        <v/>
      </c>
    </row>
    <row r="4265" spans="1:12" x14ac:dyDescent="0.8">
      <c r="A4265" s="74">
        <v>4264</v>
      </c>
      <c r="B4265" s="75">
        <v>268208.74670177209</v>
      </c>
      <c r="C4265" s="76">
        <v>35.655150046326085</v>
      </c>
      <c r="D4265" s="76">
        <v>25.746821901529735</v>
      </c>
      <c r="E4265" s="76">
        <v>468.85278589584607</v>
      </c>
      <c r="F4265" s="76">
        <v>30.727704562435797</v>
      </c>
      <c r="G4265" s="77">
        <v>2</v>
      </c>
      <c r="H4265" s="80">
        <f t="shared" si="264"/>
        <v>35.655150046326085</v>
      </c>
      <c r="I4265" s="80">
        <f t="shared" si="265"/>
        <v>1000</v>
      </c>
      <c r="K4265" s="80">
        <f t="shared" si="266"/>
        <v>0</v>
      </c>
      <c r="L4265" s="80" t="str">
        <f t="shared" si="267"/>
        <v/>
      </c>
    </row>
    <row r="4266" spans="1:12" x14ac:dyDescent="0.8">
      <c r="A4266" s="74">
        <v>4265</v>
      </c>
      <c r="B4266" s="75">
        <v>-160140.324142789</v>
      </c>
      <c r="C4266" s="76">
        <v>35.032584921888365</v>
      </c>
      <c r="D4266" s="76">
        <v>26.779806542758049</v>
      </c>
      <c r="E4266" s="76">
        <v>520.66836793626851</v>
      </c>
      <c r="F4266" s="76">
        <v>40.166177660291559</v>
      </c>
      <c r="G4266" s="77">
        <v>3</v>
      </c>
      <c r="H4266" s="80">
        <f t="shared" si="264"/>
        <v>40.166177660291559</v>
      </c>
      <c r="I4266" s="80">
        <f t="shared" si="265"/>
        <v>520.66836793626851</v>
      </c>
      <c r="K4266" s="80">
        <f t="shared" si="266"/>
        <v>520.66836793626851</v>
      </c>
      <c r="L4266" s="80">
        <f t="shared" si="267"/>
        <v>520.66836793626851</v>
      </c>
    </row>
    <row r="4267" spans="1:12" x14ac:dyDescent="0.8">
      <c r="A4267" s="74">
        <v>4266</v>
      </c>
      <c r="B4267" s="75">
        <v>-305916.40800793516</v>
      </c>
      <c r="C4267" s="76">
        <v>32.243452633339174</v>
      </c>
      <c r="D4267" s="76">
        <v>22.927253296637179</v>
      </c>
      <c r="E4267" s="76">
        <v>599.01672486588166</v>
      </c>
      <c r="F4267" s="76">
        <v>52.398541323932939</v>
      </c>
      <c r="G4267" s="77">
        <v>3</v>
      </c>
      <c r="H4267" s="80">
        <f t="shared" si="264"/>
        <v>52.398541323932939</v>
      </c>
      <c r="I4267" s="80">
        <f t="shared" si="265"/>
        <v>599.01672486588166</v>
      </c>
      <c r="K4267" s="80">
        <f t="shared" si="266"/>
        <v>599.01672486588166</v>
      </c>
      <c r="L4267" s="80">
        <f t="shared" si="267"/>
        <v>599.01672486588166</v>
      </c>
    </row>
    <row r="4268" spans="1:12" x14ac:dyDescent="0.8">
      <c r="A4268" s="74">
        <v>4267</v>
      </c>
      <c r="B4268" s="75">
        <v>448765.8116803735</v>
      </c>
      <c r="C4268" s="76">
        <v>31.921439295325044</v>
      </c>
      <c r="D4268" s="76">
        <v>28.593849686453314</v>
      </c>
      <c r="E4268" s="76">
        <v>440.39601684769616</v>
      </c>
      <c r="F4268" s="76">
        <v>46.859225015883631</v>
      </c>
      <c r="G4268" s="77">
        <v>1</v>
      </c>
      <c r="H4268" s="80">
        <f t="shared" si="264"/>
        <v>28.593849686453314</v>
      </c>
      <c r="I4268" s="80">
        <f t="shared" si="265"/>
        <v>1000</v>
      </c>
      <c r="K4268" s="80">
        <f t="shared" si="266"/>
        <v>0</v>
      </c>
      <c r="L4268" s="80" t="str">
        <f t="shared" si="267"/>
        <v/>
      </c>
    </row>
    <row r="4269" spans="1:12" x14ac:dyDescent="0.8">
      <c r="A4269" s="74">
        <v>4268</v>
      </c>
      <c r="B4269" s="75">
        <v>-187010.95455329749</v>
      </c>
      <c r="C4269" s="76">
        <v>28.823747199226137</v>
      </c>
      <c r="D4269" s="76">
        <v>34.02335918765457</v>
      </c>
      <c r="E4269" s="76">
        <v>667.35550824146185</v>
      </c>
      <c r="F4269" s="76">
        <v>47.255276221310396</v>
      </c>
      <c r="G4269" s="77">
        <v>3</v>
      </c>
      <c r="H4269" s="80">
        <f t="shared" si="264"/>
        <v>47.255276221310396</v>
      </c>
      <c r="I4269" s="80">
        <f t="shared" si="265"/>
        <v>667.35550824146185</v>
      </c>
      <c r="K4269" s="80">
        <f t="shared" si="266"/>
        <v>667.35550824146185</v>
      </c>
      <c r="L4269" s="80">
        <f t="shared" si="267"/>
        <v>667.35550824146185</v>
      </c>
    </row>
    <row r="4270" spans="1:12" x14ac:dyDescent="0.8">
      <c r="A4270" s="74">
        <v>4269</v>
      </c>
      <c r="B4270" s="75">
        <v>452717.63829450216</v>
      </c>
      <c r="C4270" s="76">
        <v>29.023914178843917</v>
      </c>
      <c r="D4270" s="76">
        <v>27.081144833749654</v>
      </c>
      <c r="E4270" s="76">
        <v>525.20740372662385</v>
      </c>
      <c r="F4270" s="76">
        <v>45.52115771353516</v>
      </c>
      <c r="G4270" s="77">
        <v>1</v>
      </c>
      <c r="H4270" s="80">
        <f t="shared" si="264"/>
        <v>27.081144833749654</v>
      </c>
      <c r="I4270" s="80">
        <f t="shared" si="265"/>
        <v>1000</v>
      </c>
      <c r="K4270" s="80">
        <f t="shared" si="266"/>
        <v>0</v>
      </c>
      <c r="L4270" s="80" t="str">
        <f t="shared" si="267"/>
        <v/>
      </c>
    </row>
    <row r="4271" spans="1:12" x14ac:dyDescent="0.8">
      <c r="A4271" s="74">
        <v>4270</v>
      </c>
      <c r="B4271" s="75">
        <v>-37572.644212251296</v>
      </c>
      <c r="C4271" s="76">
        <v>44.664643970012918</v>
      </c>
      <c r="D4271" s="76">
        <v>27.905197636891412</v>
      </c>
      <c r="E4271" s="76">
        <v>455.82724995910854</v>
      </c>
      <c r="F4271" s="76">
        <v>32.925106935695666</v>
      </c>
      <c r="G4271" s="77">
        <v>2</v>
      </c>
      <c r="H4271" s="80">
        <f t="shared" si="264"/>
        <v>44.664643970012918</v>
      </c>
      <c r="I4271" s="80">
        <f t="shared" si="265"/>
        <v>1000</v>
      </c>
      <c r="K4271" s="80">
        <f t="shared" si="266"/>
        <v>0</v>
      </c>
      <c r="L4271" s="80" t="str">
        <f t="shared" si="267"/>
        <v/>
      </c>
    </row>
    <row r="4272" spans="1:12" x14ac:dyDescent="0.8">
      <c r="A4272" s="74">
        <v>4271</v>
      </c>
      <c r="B4272" s="75">
        <v>224683.83219883591</v>
      </c>
      <c r="C4272" s="76">
        <v>36.611220580955973</v>
      </c>
      <c r="D4272" s="76">
        <v>30.2959472865811</v>
      </c>
      <c r="E4272" s="76">
        <v>661.58955290223844</v>
      </c>
      <c r="F4272" s="76">
        <v>36.596773277777331</v>
      </c>
      <c r="G4272" s="77">
        <v>2</v>
      </c>
      <c r="H4272" s="80">
        <f t="shared" si="264"/>
        <v>36.611220580955973</v>
      </c>
      <c r="I4272" s="80">
        <f t="shared" si="265"/>
        <v>1000</v>
      </c>
      <c r="K4272" s="80">
        <f t="shared" si="266"/>
        <v>0</v>
      </c>
      <c r="L4272" s="80" t="str">
        <f t="shared" si="267"/>
        <v/>
      </c>
    </row>
    <row r="4273" spans="1:12" x14ac:dyDescent="0.8">
      <c r="A4273" s="74">
        <v>4272</v>
      </c>
      <c r="B4273" s="75">
        <v>-154558.95567132486</v>
      </c>
      <c r="C4273" s="76">
        <v>34.167221160805809</v>
      </c>
      <c r="D4273" s="76">
        <v>30.383602594928668</v>
      </c>
      <c r="E4273" s="76">
        <v>567.65038009210059</v>
      </c>
      <c r="F4273" s="76">
        <v>41.361461874932161</v>
      </c>
      <c r="G4273" s="77">
        <v>3</v>
      </c>
      <c r="H4273" s="80">
        <f t="shared" si="264"/>
        <v>41.361461874932161</v>
      </c>
      <c r="I4273" s="80">
        <f t="shared" si="265"/>
        <v>567.65038009210059</v>
      </c>
      <c r="K4273" s="80">
        <f t="shared" si="266"/>
        <v>567.65038009210059</v>
      </c>
      <c r="L4273" s="80">
        <f t="shared" si="267"/>
        <v>567.65038009210059</v>
      </c>
    </row>
    <row r="4274" spans="1:12" x14ac:dyDescent="0.8">
      <c r="A4274" s="74">
        <v>4273</v>
      </c>
      <c r="B4274" s="75">
        <v>517564.15343501884</v>
      </c>
      <c r="C4274" s="76">
        <v>29.883128738658797</v>
      </c>
      <c r="D4274" s="76">
        <v>23.540194687082753</v>
      </c>
      <c r="E4274" s="76">
        <v>638.14542706793031</v>
      </c>
      <c r="F4274" s="76">
        <v>39.962555593491693</v>
      </c>
      <c r="G4274" s="77">
        <v>2</v>
      </c>
      <c r="H4274" s="80">
        <f t="shared" si="264"/>
        <v>29.883128738658797</v>
      </c>
      <c r="I4274" s="80">
        <f t="shared" si="265"/>
        <v>1000</v>
      </c>
      <c r="K4274" s="80">
        <f t="shared" si="266"/>
        <v>0</v>
      </c>
      <c r="L4274" s="80" t="str">
        <f t="shared" si="267"/>
        <v/>
      </c>
    </row>
    <row r="4275" spans="1:12" x14ac:dyDescent="0.8">
      <c r="A4275" s="74">
        <v>4274</v>
      </c>
      <c r="B4275" s="75">
        <v>461261.06688761874</v>
      </c>
      <c r="C4275" s="76">
        <v>43.020989904732104</v>
      </c>
      <c r="D4275" s="76">
        <v>25.859683124090193</v>
      </c>
      <c r="E4275" s="76">
        <v>486.86558487921047</v>
      </c>
      <c r="F4275" s="76">
        <v>44.805041646092427</v>
      </c>
      <c r="G4275" s="77">
        <v>1</v>
      </c>
      <c r="H4275" s="80">
        <f t="shared" si="264"/>
        <v>25.859683124090193</v>
      </c>
      <c r="I4275" s="80">
        <f t="shared" si="265"/>
        <v>1000</v>
      </c>
      <c r="K4275" s="80">
        <f t="shared" si="266"/>
        <v>0</v>
      </c>
      <c r="L4275" s="80" t="str">
        <f t="shared" si="267"/>
        <v/>
      </c>
    </row>
    <row r="4276" spans="1:12" x14ac:dyDescent="0.8">
      <c r="A4276" s="74">
        <v>4275</v>
      </c>
      <c r="B4276" s="75">
        <v>434905.6268574025</v>
      </c>
      <c r="C4276" s="76">
        <v>35.41004687695029</v>
      </c>
      <c r="D4276" s="76">
        <v>27.019513159798144</v>
      </c>
      <c r="E4276" s="76">
        <v>451.86484355690368</v>
      </c>
      <c r="F4276" s="76">
        <v>35.520385124987456</v>
      </c>
      <c r="G4276" s="77">
        <v>2</v>
      </c>
      <c r="H4276" s="80">
        <f t="shared" si="264"/>
        <v>35.41004687695029</v>
      </c>
      <c r="I4276" s="80">
        <f t="shared" si="265"/>
        <v>1000</v>
      </c>
      <c r="K4276" s="80">
        <f t="shared" si="266"/>
        <v>0</v>
      </c>
      <c r="L4276" s="80" t="str">
        <f t="shared" si="267"/>
        <v/>
      </c>
    </row>
    <row r="4277" spans="1:12" x14ac:dyDescent="0.8">
      <c r="A4277" s="74">
        <v>4276</v>
      </c>
      <c r="B4277" s="75">
        <v>316428.01260357653</v>
      </c>
      <c r="C4277" s="76">
        <v>36.643163345932649</v>
      </c>
      <c r="D4277" s="76">
        <v>26.695047403539515</v>
      </c>
      <c r="E4277" s="76">
        <v>648.69905164081558</v>
      </c>
      <c r="F4277" s="76">
        <v>34.788641943970873</v>
      </c>
      <c r="G4277" s="77">
        <v>2</v>
      </c>
      <c r="H4277" s="80">
        <f t="shared" si="264"/>
        <v>36.643163345932649</v>
      </c>
      <c r="I4277" s="80">
        <f t="shared" si="265"/>
        <v>1000</v>
      </c>
      <c r="K4277" s="80">
        <f t="shared" si="266"/>
        <v>0</v>
      </c>
      <c r="L4277" s="80" t="str">
        <f t="shared" si="267"/>
        <v/>
      </c>
    </row>
    <row r="4278" spans="1:12" x14ac:dyDescent="0.8">
      <c r="A4278" s="74">
        <v>4277</v>
      </c>
      <c r="B4278" s="75">
        <v>-180157.90266099549</v>
      </c>
      <c r="C4278" s="76">
        <v>45.2817827204954</v>
      </c>
      <c r="D4278" s="76">
        <v>29.654252363448066</v>
      </c>
      <c r="E4278" s="76">
        <v>454.26606258948868</v>
      </c>
      <c r="F4278" s="76">
        <v>42.106221963846806</v>
      </c>
      <c r="G4278" s="77">
        <v>3</v>
      </c>
      <c r="H4278" s="80">
        <f t="shared" si="264"/>
        <v>42.106221963846806</v>
      </c>
      <c r="I4278" s="80">
        <f t="shared" si="265"/>
        <v>454.26606258948868</v>
      </c>
      <c r="K4278" s="80">
        <f t="shared" si="266"/>
        <v>454.26606258948868</v>
      </c>
      <c r="L4278" s="80">
        <f t="shared" si="267"/>
        <v>454.26606258948868</v>
      </c>
    </row>
    <row r="4279" spans="1:12" x14ac:dyDescent="0.8">
      <c r="A4279" s="74">
        <v>4278</v>
      </c>
      <c r="B4279" s="75">
        <v>533490.83530464186</v>
      </c>
      <c r="C4279" s="76">
        <v>31.256210576698216</v>
      </c>
      <c r="D4279" s="76">
        <v>33.010402912739238</v>
      </c>
      <c r="E4279" s="76">
        <v>529.34414714758236</v>
      </c>
      <c r="F4279" s="76">
        <v>45.152316659482977</v>
      </c>
      <c r="G4279" s="77">
        <v>2</v>
      </c>
      <c r="H4279" s="80">
        <f t="shared" si="264"/>
        <v>31.256210576698216</v>
      </c>
      <c r="I4279" s="80">
        <f t="shared" si="265"/>
        <v>1000</v>
      </c>
      <c r="K4279" s="80">
        <f t="shared" si="266"/>
        <v>0</v>
      </c>
      <c r="L4279" s="80" t="str">
        <f t="shared" si="267"/>
        <v/>
      </c>
    </row>
    <row r="4280" spans="1:12" x14ac:dyDescent="0.8">
      <c r="A4280" s="74">
        <v>4279</v>
      </c>
      <c r="B4280" s="75">
        <v>502848.82814773964</v>
      </c>
      <c r="C4280" s="76">
        <v>32.893004264075685</v>
      </c>
      <c r="D4280" s="76">
        <v>30.181737343158073</v>
      </c>
      <c r="E4280" s="76">
        <v>654.31093198542771</v>
      </c>
      <c r="F4280" s="76">
        <v>44.446419574879542</v>
      </c>
      <c r="G4280" s="77">
        <v>2</v>
      </c>
      <c r="H4280" s="80">
        <f t="shared" si="264"/>
        <v>32.893004264075685</v>
      </c>
      <c r="I4280" s="80">
        <f t="shared" si="265"/>
        <v>1000</v>
      </c>
      <c r="K4280" s="80">
        <f t="shared" si="266"/>
        <v>0</v>
      </c>
      <c r="L4280" s="80" t="str">
        <f t="shared" si="267"/>
        <v/>
      </c>
    </row>
    <row r="4281" spans="1:12" x14ac:dyDescent="0.8">
      <c r="A4281" s="74">
        <v>4280</v>
      </c>
      <c r="B4281" s="75">
        <v>298550.83482354763</v>
      </c>
      <c r="C4281" s="76">
        <v>35.077326623126737</v>
      </c>
      <c r="D4281" s="76">
        <v>30.975850033174915</v>
      </c>
      <c r="E4281" s="76">
        <v>609.32764134948138</v>
      </c>
      <c r="F4281" s="76">
        <v>37.555042417850331</v>
      </c>
      <c r="G4281" s="77">
        <v>2</v>
      </c>
      <c r="H4281" s="80">
        <f t="shared" si="264"/>
        <v>35.077326623126737</v>
      </c>
      <c r="I4281" s="80">
        <f t="shared" si="265"/>
        <v>1000</v>
      </c>
      <c r="K4281" s="80">
        <f t="shared" si="266"/>
        <v>0</v>
      </c>
      <c r="L4281" s="80" t="str">
        <f t="shared" si="267"/>
        <v/>
      </c>
    </row>
    <row r="4282" spans="1:12" x14ac:dyDescent="0.8">
      <c r="A4282" s="74">
        <v>4281</v>
      </c>
      <c r="B4282" s="75">
        <v>-131194.79560704785</v>
      </c>
      <c r="C4282" s="76">
        <v>39.881947920533364</v>
      </c>
      <c r="D4282" s="76">
        <v>28.676305920609749</v>
      </c>
      <c r="E4282" s="76">
        <v>535.42608744724703</v>
      </c>
      <c r="F4282" s="76">
        <v>38.058077245551772</v>
      </c>
      <c r="G4282" s="77">
        <v>3</v>
      </c>
      <c r="H4282" s="80">
        <f t="shared" si="264"/>
        <v>38.058077245551772</v>
      </c>
      <c r="I4282" s="80">
        <f t="shared" si="265"/>
        <v>535.42608744724703</v>
      </c>
      <c r="K4282" s="80">
        <f t="shared" si="266"/>
        <v>535.42608744724703</v>
      </c>
      <c r="L4282" s="80">
        <f t="shared" si="267"/>
        <v>535.42608744724703</v>
      </c>
    </row>
    <row r="4283" spans="1:12" x14ac:dyDescent="0.8">
      <c r="A4283" s="74">
        <v>4282</v>
      </c>
      <c r="B4283" s="75">
        <v>-91396.215494354023</v>
      </c>
      <c r="C4283" s="76">
        <v>45.966508775779957</v>
      </c>
      <c r="D4283" s="76">
        <v>27.732885422618352</v>
      </c>
      <c r="E4283" s="76">
        <v>487.77769454380569</v>
      </c>
      <c r="F4283" s="76">
        <v>49.968484013946572</v>
      </c>
      <c r="G4283" s="77">
        <v>2</v>
      </c>
      <c r="H4283" s="80">
        <f t="shared" si="264"/>
        <v>45.966508775779957</v>
      </c>
      <c r="I4283" s="80">
        <f t="shared" si="265"/>
        <v>1000</v>
      </c>
      <c r="K4283" s="80">
        <f t="shared" si="266"/>
        <v>0</v>
      </c>
      <c r="L4283" s="80" t="str">
        <f t="shared" si="267"/>
        <v/>
      </c>
    </row>
    <row r="4284" spans="1:12" x14ac:dyDescent="0.8">
      <c r="A4284" s="74">
        <v>4283</v>
      </c>
      <c r="B4284" s="75">
        <v>375515.13750194991</v>
      </c>
      <c r="C4284" s="76">
        <v>25.544875382250758</v>
      </c>
      <c r="D4284" s="76">
        <v>22.919704728600202</v>
      </c>
      <c r="E4284" s="76">
        <v>693.19860920296037</v>
      </c>
      <c r="F4284" s="76">
        <v>40.385188488970662</v>
      </c>
      <c r="G4284" s="77">
        <v>1</v>
      </c>
      <c r="H4284" s="80">
        <f t="shared" si="264"/>
        <v>22.919704728600202</v>
      </c>
      <c r="I4284" s="80">
        <f t="shared" si="265"/>
        <v>1000</v>
      </c>
      <c r="K4284" s="80">
        <f t="shared" si="266"/>
        <v>0</v>
      </c>
      <c r="L4284" s="80" t="str">
        <f t="shared" si="267"/>
        <v/>
      </c>
    </row>
    <row r="4285" spans="1:12" x14ac:dyDescent="0.8">
      <c r="A4285" s="74">
        <v>4284</v>
      </c>
      <c r="B4285" s="75">
        <v>-70357.847991235554</v>
      </c>
      <c r="C4285" s="76">
        <v>37.058656838698127</v>
      </c>
      <c r="D4285" s="76">
        <v>21.572772788498369</v>
      </c>
      <c r="E4285" s="76">
        <v>745.39317886812535</v>
      </c>
      <c r="F4285" s="76">
        <v>44.686088275017418</v>
      </c>
      <c r="G4285" s="77">
        <v>3</v>
      </c>
      <c r="H4285" s="80">
        <f t="shared" si="264"/>
        <v>44.686088275017418</v>
      </c>
      <c r="I4285" s="80">
        <f t="shared" si="265"/>
        <v>745.39317886812535</v>
      </c>
      <c r="K4285" s="80">
        <f t="shared" si="266"/>
        <v>745.39317886812535</v>
      </c>
      <c r="L4285" s="80">
        <f t="shared" si="267"/>
        <v>745.39317886812535</v>
      </c>
    </row>
    <row r="4286" spans="1:12" x14ac:dyDescent="0.8">
      <c r="A4286" s="74">
        <v>4285</v>
      </c>
      <c r="B4286" s="75">
        <v>-128663.99467078177</v>
      </c>
      <c r="C4286" s="76">
        <v>27.150923498627293</v>
      </c>
      <c r="D4286" s="76">
        <v>27.050333548783975</v>
      </c>
      <c r="E4286" s="76">
        <v>473.21126770112539</v>
      </c>
      <c r="F4286" s="76">
        <v>38.317787582088215</v>
      </c>
      <c r="G4286" s="77">
        <v>3</v>
      </c>
      <c r="H4286" s="80">
        <f t="shared" si="264"/>
        <v>38.317787582088215</v>
      </c>
      <c r="I4286" s="80">
        <f t="shared" si="265"/>
        <v>473.21126770112539</v>
      </c>
      <c r="K4286" s="80">
        <f t="shared" si="266"/>
        <v>473.21126770112539</v>
      </c>
      <c r="L4286" s="80">
        <f t="shared" si="267"/>
        <v>473.21126770112539</v>
      </c>
    </row>
    <row r="4287" spans="1:12" x14ac:dyDescent="0.8">
      <c r="A4287" s="74">
        <v>4286</v>
      </c>
      <c r="B4287" s="75">
        <v>492650.64594201138</v>
      </c>
      <c r="C4287" s="76">
        <v>28.788133362672173</v>
      </c>
      <c r="D4287" s="76">
        <v>26.431395883607735</v>
      </c>
      <c r="E4287" s="76">
        <v>638.80030317134788</v>
      </c>
      <c r="F4287" s="76">
        <v>39.387111271036993</v>
      </c>
      <c r="G4287" s="77">
        <v>1</v>
      </c>
      <c r="H4287" s="80">
        <f t="shared" si="264"/>
        <v>26.431395883607735</v>
      </c>
      <c r="I4287" s="80">
        <f t="shared" si="265"/>
        <v>1000</v>
      </c>
      <c r="K4287" s="80">
        <f t="shared" si="266"/>
        <v>0</v>
      </c>
      <c r="L4287" s="80" t="str">
        <f t="shared" si="267"/>
        <v/>
      </c>
    </row>
    <row r="4288" spans="1:12" x14ac:dyDescent="0.8">
      <c r="A4288" s="74">
        <v>4287</v>
      </c>
      <c r="B4288" s="75">
        <v>265059.73730140785</v>
      </c>
      <c r="C4288" s="76">
        <v>39.246573676944124</v>
      </c>
      <c r="D4288" s="76">
        <v>27.507560575854757</v>
      </c>
      <c r="E4288" s="76">
        <v>533.06544751626222</v>
      </c>
      <c r="F4288" s="76">
        <v>41.197299906529757</v>
      </c>
      <c r="G4288" s="77">
        <v>1</v>
      </c>
      <c r="H4288" s="80">
        <f t="shared" si="264"/>
        <v>27.507560575854757</v>
      </c>
      <c r="I4288" s="80">
        <f t="shared" si="265"/>
        <v>1000</v>
      </c>
      <c r="K4288" s="80">
        <f t="shared" si="266"/>
        <v>0</v>
      </c>
      <c r="L4288" s="80" t="str">
        <f t="shared" si="267"/>
        <v/>
      </c>
    </row>
    <row r="4289" spans="1:12" x14ac:dyDescent="0.8">
      <c r="A4289" s="74">
        <v>4288</v>
      </c>
      <c r="B4289" s="75">
        <v>444634.26368945977</v>
      </c>
      <c r="C4289" s="76">
        <v>30.765437271015209</v>
      </c>
      <c r="D4289" s="76">
        <v>27.215079459333158</v>
      </c>
      <c r="E4289" s="76">
        <v>588.67145262862232</v>
      </c>
      <c r="F4289" s="76">
        <v>42.58293970960888</v>
      </c>
      <c r="G4289" s="77">
        <v>2</v>
      </c>
      <c r="H4289" s="80">
        <f t="shared" si="264"/>
        <v>30.765437271015209</v>
      </c>
      <c r="I4289" s="80">
        <f t="shared" si="265"/>
        <v>1000</v>
      </c>
      <c r="K4289" s="80">
        <f t="shared" si="266"/>
        <v>0</v>
      </c>
      <c r="L4289" s="80" t="str">
        <f t="shared" si="267"/>
        <v/>
      </c>
    </row>
    <row r="4290" spans="1:12" x14ac:dyDescent="0.8">
      <c r="A4290" s="74">
        <v>4289</v>
      </c>
      <c r="B4290" s="75">
        <v>431831.97475349018</v>
      </c>
      <c r="C4290" s="76">
        <v>24.091222127190779</v>
      </c>
      <c r="D4290" s="76">
        <v>22.308673180068403</v>
      </c>
      <c r="E4290" s="76">
        <v>624.14571812816553</v>
      </c>
      <c r="F4290" s="76">
        <v>41.443980004879407</v>
      </c>
      <c r="G4290" s="77">
        <v>1</v>
      </c>
      <c r="H4290" s="80">
        <f t="shared" si="264"/>
        <v>22.308673180068403</v>
      </c>
      <c r="I4290" s="80">
        <f t="shared" si="265"/>
        <v>1000</v>
      </c>
      <c r="K4290" s="80">
        <f t="shared" si="266"/>
        <v>0</v>
      </c>
      <c r="L4290" s="80" t="str">
        <f t="shared" si="267"/>
        <v/>
      </c>
    </row>
    <row r="4291" spans="1:12" x14ac:dyDescent="0.8">
      <c r="A4291" s="74">
        <v>4290</v>
      </c>
      <c r="B4291" s="75">
        <v>-16503.941129558021</v>
      </c>
      <c r="C4291" s="76">
        <v>48.595603052166105</v>
      </c>
      <c r="D4291" s="76">
        <v>24.444753324120235</v>
      </c>
      <c r="E4291" s="76">
        <v>423.33404796800016</v>
      </c>
      <c r="F4291" s="76">
        <v>47.096337989336092</v>
      </c>
      <c r="G4291" s="77">
        <v>2</v>
      </c>
      <c r="H4291" s="80">
        <f t="shared" ref="H4291:H4354" si="268">IF($G4291 = 1, $D4291, IF($G4291 = 2, $C4291, IF($G4291 = 3, $F4291)))</f>
        <v>48.595603052166105</v>
      </c>
      <c r="I4291" s="80">
        <f t="shared" ref="I4291:I4354" si="269">IF($G4291 = 1, 1000, IF($G4291 = 2, 1000, IF($G4291 = 3, $E4291)))</f>
        <v>1000</v>
      </c>
      <c r="K4291" s="80">
        <f t="shared" ref="K4291:K4354" si="270">IF($G4291 = 3, $E4291, 0)</f>
        <v>0</v>
      </c>
      <c r="L4291" s="80" t="str">
        <f t="shared" ref="L4291:L4354" si="271">IF($G4291 = 3, $E4291, "")</f>
        <v/>
      </c>
    </row>
    <row r="4292" spans="1:12" x14ac:dyDescent="0.8">
      <c r="A4292" s="74">
        <v>4291</v>
      </c>
      <c r="B4292" s="75">
        <v>199197.74538099999</v>
      </c>
      <c r="C4292" s="76">
        <v>37.800852865835019</v>
      </c>
      <c r="D4292" s="76">
        <v>28.686402308015133</v>
      </c>
      <c r="E4292" s="76">
        <v>411.46045867664975</v>
      </c>
      <c r="F4292" s="76">
        <v>33.653518370167056</v>
      </c>
      <c r="G4292" s="77">
        <v>2</v>
      </c>
      <c r="H4292" s="80">
        <f t="shared" si="268"/>
        <v>37.800852865835019</v>
      </c>
      <c r="I4292" s="80">
        <f t="shared" si="269"/>
        <v>1000</v>
      </c>
      <c r="K4292" s="80">
        <f t="shared" si="270"/>
        <v>0</v>
      </c>
      <c r="L4292" s="80" t="str">
        <f t="shared" si="271"/>
        <v/>
      </c>
    </row>
    <row r="4293" spans="1:12" x14ac:dyDescent="0.8">
      <c r="A4293" s="74">
        <v>4292</v>
      </c>
      <c r="B4293" s="75">
        <v>362775.94936609268</v>
      </c>
      <c r="C4293" s="76">
        <v>33.650867120127913</v>
      </c>
      <c r="D4293" s="76">
        <v>28.040871113243238</v>
      </c>
      <c r="E4293" s="76">
        <v>614.20918940316301</v>
      </c>
      <c r="F4293" s="76">
        <v>37.813225276878924</v>
      </c>
      <c r="G4293" s="77">
        <v>2</v>
      </c>
      <c r="H4293" s="80">
        <f t="shared" si="268"/>
        <v>33.650867120127913</v>
      </c>
      <c r="I4293" s="80">
        <f t="shared" si="269"/>
        <v>1000</v>
      </c>
      <c r="K4293" s="80">
        <f t="shared" si="270"/>
        <v>0</v>
      </c>
      <c r="L4293" s="80" t="str">
        <f t="shared" si="271"/>
        <v/>
      </c>
    </row>
    <row r="4294" spans="1:12" x14ac:dyDescent="0.8">
      <c r="A4294" s="74">
        <v>4293</v>
      </c>
      <c r="B4294" s="75">
        <v>314194.94092722423</v>
      </c>
      <c r="C4294" s="76">
        <v>33.636448253224614</v>
      </c>
      <c r="D4294" s="76">
        <v>34.071326043722252</v>
      </c>
      <c r="E4294" s="76">
        <v>528.72193478106874</v>
      </c>
      <c r="F4294" s="76">
        <v>37.501713614720892</v>
      </c>
      <c r="G4294" s="77">
        <v>2</v>
      </c>
      <c r="H4294" s="80">
        <f t="shared" si="268"/>
        <v>33.636448253224614</v>
      </c>
      <c r="I4294" s="80">
        <f t="shared" si="269"/>
        <v>1000</v>
      </c>
      <c r="K4294" s="80">
        <f t="shared" si="270"/>
        <v>0</v>
      </c>
      <c r="L4294" s="80" t="str">
        <f t="shared" si="271"/>
        <v/>
      </c>
    </row>
    <row r="4295" spans="1:12" x14ac:dyDescent="0.8">
      <c r="A4295" s="74">
        <v>4294</v>
      </c>
      <c r="B4295" s="75">
        <v>862793.02951444034</v>
      </c>
      <c r="C4295" s="76">
        <v>32.455827878951801</v>
      </c>
      <c r="D4295" s="76">
        <v>26.804694258332269</v>
      </c>
      <c r="E4295" s="76">
        <v>717.81317645330614</v>
      </c>
      <c r="F4295" s="76">
        <v>42.164494782801938</v>
      </c>
      <c r="G4295" s="77">
        <v>1</v>
      </c>
      <c r="H4295" s="80">
        <f t="shared" si="268"/>
        <v>26.804694258332269</v>
      </c>
      <c r="I4295" s="80">
        <f t="shared" si="269"/>
        <v>1000</v>
      </c>
      <c r="K4295" s="80">
        <f t="shared" si="270"/>
        <v>0</v>
      </c>
      <c r="L4295" s="80" t="str">
        <f t="shared" si="271"/>
        <v/>
      </c>
    </row>
    <row r="4296" spans="1:12" x14ac:dyDescent="0.8">
      <c r="A4296" s="74">
        <v>4295</v>
      </c>
      <c r="B4296" s="75">
        <v>386111.35711104865</v>
      </c>
      <c r="C4296" s="76">
        <v>32.077399836807004</v>
      </c>
      <c r="D4296" s="76">
        <v>28.07761835565265</v>
      </c>
      <c r="E4296" s="76">
        <v>627.92580168690574</v>
      </c>
      <c r="F4296" s="76">
        <v>37.034485801811563</v>
      </c>
      <c r="G4296" s="77">
        <v>2</v>
      </c>
      <c r="H4296" s="80">
        <f t="shared" si="268"/>
        <v>32.077399836807004</v>
      </c>
      <c r="I4296" s="80">
        <f t="shared" si="269"/>
        <v>1000</v>
      </c>
      <c r="K4296" s="80">
        <f t="shared" si="270"/>
        <v>0</v>
      </c>
      <c r="L4296" s="80" t="str">
        <f t="shared" si="271"/>
        <v/>
      </c>
    </row>
    <row r="4297" spans="1:12" x14ac:dyDescent="0.8">
      <c r="A4297" s="74">
        <v>4296</v>
      </c>
      <c r="B4297" s="75">
        <v>316373.47060175799</v>
      </c>
      <c r="C4297" s="76">
        <v>31.721430897029244</v>
      </c>
      <c r="D4297" s="76">
        <v>30.855484814793137</v>
      </c>
      <c r="E4297" s="76">
        <v>458.19523826466281</v>
      </c>
      <c r="F4297" s="76">
        <v>41.730556389889266</v>
      </c>
      <c r="G4297" s="77">
        <v>2</v>
      </c>
      <c r="H4297" s="80">
        <f t="shared" si="268"/>
        <v>31.721430897029244</v>
      </c>
      <c r="I4297" s="80">
        <f t="shared" si="269"/>
        <v>1000</v>
      </c>
      <c r="K4297" s="80">
        <f t="shared" si="270"/>
        <v>0</v>
      </c>
      <c r="L4297" s="80" t="str">
        <f t="shared" si="271"/>
        <v/>
      </c>
    </row>
    <row r="4298" spans="1:12" x14ac:dyDescent="0.8">
      <c r="A4298" s="74">
        <v>4297</v>
      </c>
      <c r="B4298" s="75">
        <v>178154.84904718981</v>
      </c>
      <c r="C4298" s="76">
        <v>35.501405615854381</v>
      </c>
      <c r="D4298" s="76">
        <v>32.986599122247263</v>
      </c>
      <c r="E4298" s="76">
        <v>422.86000463159991</v>
      </c>
      <c r="F4298" s="76">
        <v>44.520524964295127</v>
      </c>
      <c r="G4298" s="77">
        <v>2</v>
      </c>
      <c r="H4298" s="80">
        <f t="shared" si="268"/>
        <v>35.501405615854381</v>
      </c>
      <c r="I4298" s="80">
        <f t="shared" si="269"/>
        <v>1000</v>
      </c>
      <c r="K4298" s="80">
        <f t="shared" si="270"/>
        <v>0</v>
      </c>
      <c r="L4298" s="80" t="str">
        <f t="shared" si="271"/>
        <v/>
      </c>
    </row>
    <row r="4299" spans="1:12" x14ac:dyDescent="0.8">
      <c r="A4299" s="74">
        <v>4298</v>
      </c>
      <c r="B4299" s="75">
        <v>508260.48867307091</v>
      </c>
      <c r="C4299" s="76">
        <v>28.024391722956583</v>
      </c>
      <c r="D4299" s="76">
        <v>29.938720367877664</v>
      </c>
      <c r="E4299" s="76">
        <v>650.83132377206334</v>
      </c>
      <c r="F4299" s="76">
        <v>41.925529746188076</v>
      </c>
      <c r="G4299" s="77">
        <v>1</v>
      </c>
      <c r="H4299" s="80">
        <f t="shared" si="268"/>
        <v>29.938720367877664</v>
      </c>
      <c r="I4299" s="80">
        <f t="shared" si="269"/>
        <v>1000</v>
      </c>
      <c r="K4299" s="80">
        <f t="shared" si="270"/>
        <v>0</v>
      </c>
      <c r="L4299" s="80" t="str">
        <f t="shared" si="271"/>
        <v/>
      </c>
    </row>
    <row r="4300" spans="1:12" x14ac:dyDescent="0.8">
      <c r="A4300" s="74">
        <v>4299</v>
      </c>
      <c r="B4300" s="75">
        <v>593618.06907277554</v>
      </c>
      <c r="C4300" s="76">
        <v>27.062256266974678</v>
      </c>
      <c r="D4300" s="76">
        <v>25.672373010224355</v>
      </c>
      <c r="E4300" s="76">
        <v>739.30485481868573</v>
      </c>
      <c r="F4300" s="76">
        <v>33.870491476413434</v>
      </c>
      <c r="G4300" s="77">
        <v>1</v>
      </c>
      <c r="H4300" s="80">
        <f t="shared" si="268"/>
        <v>25.672373010224355</v>
      </c>
      <c r="I4300" s="80">
        <f t="shared" si="269"/>
        <v>1000</v>
      </c>
      <c r="K4300" s="80">
        <f t="shared" si="270"/>
        <v>0</v>
      </c>
      <c r="L4300" s="80" t="str">
        <f t="shared" si="271"/>
        <v/>
      </c>
    </row>
    <row r="4301" spans="1:12" x14ac:dyDescent="0.8">
      <c r="A4301" s="74">
        <v>4300</v>
      </c>
      <c r="B4301" s="75">
        <v>292529.82629750413</v>
      </c>
      <c r="C4301" s="76">
        <v>32.72522651856444</v>
      </c>
      <c r="D4301" s="76">
        <v>27.247548887321734</v>
      </c>
      <c r="E4301" s="76">
        <v>455.83785000436819</v>
      </c>
      <c r="F4301" s="76">
        <v>52.346949980848912</v>
      </c>
      <c r="G4301" s="77">
        <v>2</v>
      </c>
      <c r="H4301" s="80">
        <f t="shared" si="268"/>
        <v>32.72522651856444</v>
      </c>
      <c r="I4301" s="80">
        <f t="shared" si="269"/>
        <v>1000</v>
      </c>
      <c r="K4301" s="80">
        <f t="shared" si="270"/>
        <v>0</v>
      </c>
      <c r="L4301" s="80" t="str">
        <f t="shared" si="271"/>
        <v/>
      </c>
    </row>
    <row r="4302" spans="1:12" x14ac:dyDescent="0.8">
      <c r="A4302" s="74">
        <v>4301</v>
      </c>
      <c r="B4302" s="75">
        <v>477720.52828081301</v>
      </c>
      <c r="C4302" s="76">
        <v>25.22421227079068</v>
      </c>
      <c r="D4302" s="76">
        <v>27.248552238713625</v>
      </c>
      <c r="E4302" s="76">
        <v>588.68602977619958</v>
      </c>
      <c r="F4302" s="76">
        <v>40.877254076351953</v>
      </c>
      <c r="G4302" s="77">
        <v>2</v>
      </c>
      <c r="H4302" s="80">
        <f t="shared" si="268"/>
        <v>25.22421227079068</v>
      </c>
      <c r="I4302" s="80">
        <f t="shared" si="269"/>
        <v>1000</v>
      </c>
      <c r="K4302" s="80">
        <f t="shared" si="270"/>
        <v>0</v>
      </c>
      <c r="L4302" s="80" t="str">
        <f t="shared" si="271"/>
        <v/>
      </c>
    </row>
    <row r="4303" spans="1:12" x14ac:dyDescent="0.8">
      <c r="A4303" s="74">
        <v>4302</v>
      </c>
      <c r="B4303" s="75">
        <v>469217.1684705487</v>
      </c>
      <c r="C4303" s="76">
        <v>31.448633608370081</v>
      </c>
      <c r="D4303" s="76">
        <v>27.317706987106931</v>
      </c>
      <c r="E4303" s="76">
        <v>687.81027887443622</v>
      </c>
      <c r="F4303" s="76">
        <v>40.728552950275926</v>
      </c>
      <c r="G4303" s="77">
        <v>1</v>
      </c>
      <c r="H4303" s="80">
        <f t="shared" si="268"/>
        <v>27.317706987106931</v>
      </c>
      <c r="I4303" s="80">
        <f t="shared" si="269"/>
        <v>1000</v>
      </c>
      <c r="K4303" s="80">
        <f t="shared" si="270"/>
        <v>0</v>
      </c>
      <c r="L4303" s="80" t="str">
        <f t="shared" si="271"/>
        <v/>
      </c>
    </row>
    <row r="4304" spans="1:12" x14ac:dyDescent="0.8">
      <c r="A4304" s="74">
        <v>4303</v>
      </c>
      <c r="B4304" s="75">
        <v>-212188.52928516362</v>
      </c>
      <c r="C4304" s="76">
        <v>30.868869978440543</v>
      </c>
      <c r="D4304" s="76">
        <v>33.02353058133432</v>
      </c>
      <c r="E4304" s="76">
        <v>583.05909000517397</v>
      </c>
      <c r="F4304" s="76">
        <v>42.382693071667632</v>
      </c>
      <c r="G4304" s="77">
        <v>3</v>
      </c>
      <c r="H4304" s="80">
        <f t="shared" si="268"/>
        <v>42.382693071667632</v>
      </c>
      <c r="I4304" s="80">
        <f t="shared" si="269"/>
        <v>583.05909000517397</v>
      </c>
      <c r="K4304" s="80">
        <f t="shared" si="270"/>
        <v>583.05909000517397</v>
      </c>
      <c r="L4304" s="80">
        <f t="shared" si="271"/>
        <v>583.05909000517397</v>
      </c>
    </row>
    <row r="4305" spans="1:12" x14ac:dyDescent="0.8">
      <c r="A4305" s="74">
        <v>4304</v>
      </c>
      <c r="B4305" s="75">
        <v>94578.466603275156</v>
      </c>
      <c r="C4305" s="76">
        <v>29.584411081944467</v>
      </c>
      <c r="D4305" s="76">
        <v>23.839566140798237</v>
      </c>
      <c r="E4305" s="76">
        <v>668.00549736120263</v>
      </c>
      <c r="F4305" s="76">
        <v>34.01755676603949</v>
      </c>
      <c r="G4305" s="77">
        <v>3</v>
      </c>
      <c r="H4305" s="80">
        <f t="shared" si="268"/>
        <v>34.01755676603949</v>
      </c>
      <c r="I4305" s="80">
        <f t="shared" si="269"/>
        <v>668.00549736120263</v>
      </c>
      <c r="K4305" s="80">
        <f t="shared" si="270"/>
        <v>668.00549736120263</v>
      </c>
      <c r="L4305" s="80">
        <f t="shared" si="271"/>
        <v>668.00549736120263</v>
      </c>
    </row>
    <row r="4306" spans="1:12" x14ac:dyDescent="0.8">
      <c r="A4306" s="74">
        <v>4305</v>
      </c>
      <c r="B4306" s="75">
        <v>140679.51775808958</v>
      </c>
      <c r="C4306" s="76">
        <v>39.445508031083222</v>
      </c>
      <c r="D4306" s="76">
        <v>29.989925837717998</v>
      </c>
      <c r="E4306" s="76">
        <v>584.34665267790194</v>
      </c>
      <c r="F4306" s="76">
        <v>32.867782953954233</v>
      </c>
      <c r="G4306" s="77">
        <v>2</v>
      </c>
      <c r="H4306" s="80">
        <f t="shared" si="268"/>
        <v>39.445508031083222</v>
      </c>
      <c r="I4306" s="80">
        <f t="shared" si="269"/>
        <v>1000</v>
      </c>
      <c r="K4306" s="80">
        <f t="shared" si="270"/>
        <v>0</v>
      </c>
      <c r="L4306" s="80" t="str">
        <f t="shared" si="271"/>
        <v/>
      </c>
    </row>
    <row r="4307" spans="1:12" x14ac:dyDescent="0.8">
      <c r="A4307" s="74">
        <v>4306</v>
      </c>
      <c r="B4307" s="75">
        <v>170271.25599636394</v>
      </c>
      <c r="C4307" s="76">
        <v>34.784313109742449</v>
      </c>
      <c r="D4307" s="76">
        <v>23.668958969158332</v>
      </c>
      <c r="E4307" s="76">
        <v>755.57996997785858</v>
      </c>
      <c r="F4307" s="76">
        <v>40.489588242744887</v>
      </c>
      <c r="G4307" s="77">
        <v>2</v>
      </c>
      <c r="H4307" s="80">
        <f t="shared" si="268"/>
        <v>34.784313109742449</v>
      </c>
      <c r="I4307" s="80">
        <f t="shared" si="269"/>
        <v>1000</v>
      </c>
      <c r="K4307" s="80">
        <f t="shared" si="270"/>
        <v>0</v>
      </c>
      <c r="L4307" s="80" t="str">
        <f t="shared" si="271"/>
        <v/>
      </c>
    </row>
    <row r="4308" spans="1:12" x14ac:dyDescent="0.8">
      <c r="A4308" s="74">
        <v>4307</v>
      </c>
      <c r="B4308" s="75">
        <v>-222280.41456043418</v>
      </c>
      <c r="C4308" s="76">
        <v>41.382010523330123</v>
      </c>
      <c r="D4308" s="76">
        <v>32.404292596140117</v>
      </c>
      <c r="E4308" s="76">
        <v>573.12543823385329</v>
      </c>
      <c r="F4308" s="76">
        <v>47.284771755572024</v>
      </c>
      <c r="G4308" s="77">
        <v>3</v>
      </c>
      <c r="H4308" s="80">
        <f t="shared" si="268"/>
        <v>47.284771755572024</v>
      </c>
      <c r="I4308" s="80">
        <f t="shared" si="269"/>
        <v>573.12543823385329</v>
      </c>
      <c r="K4308" s="80">
        <f t="shared" si="270"/>
        <v>573.12543823385329</v>
      </c>
      <c r="L4308" s="80">
        <f t="shared" si="271"/>
        <v>573.12543823385329</v>
      </c>
    </row>
    <row r="4309" spans="1:12" x14ac:dyDescent="0.8">
      <c r="A4309" s="74">
        <v>4308</v>
      </c>
      <c r="B4309" s="75">
        <v>696295.75399033469</v>
      </c>
      <c r="C4309" s="76">
        <v>31.703909386363968</v>
      </c>
      <c r="D4309" s="76">
        <v>26.214104340723907</v>
      </c>
      <c r="E4309" s="76">
        <v>552.31069454741191</v>
      </c>
      <c r="F4309" s="76">
        <v>34.476654187038747</v>
      </c>
      <c r="G4309" s="77">
        <v>1</v>
      </c>
      <c r="H4309" s="80">
        <f t="shared" si="268"/>
        <v>26.214104340723907</v>
      </c>
      <c r="I4309" s="80">
        <f t="shared" si="269"/>
        <v>1000</v>
      </c>
      <c r="K4309" s="80">
        <f t="shared" si="270"/>
        <v>0</v>
      </c>
      <c r="L4309" s="80" t="str">
        <f t="shared" si="271"/>
        <v/>
      </c>
    </row>
    <row r="4310" spans="1:12" x14ac:dyDescent="0.8">
      <c r="A4310" s="74">
        <v>4309</v>
      </c>
      <c r="B4310" s="75">
        <v>381311.01792186778</v>
      </c>
      <c r="C4310" s="76">
        <v>28.207715427543299</v>
      </c>
      <c r="D4310" s="76">
        <v>31.938429540680925</v>
      </c>
      <c r="E4310" s="76">
        <v>584.10521190592885</v>
      </c>
      <c r="F4310" s="76">
        <v>37.580271919668753</v>
      </c>
      <c r="G4310" s="77">
        <v>2</v>
      </c>
      <c r="H4310" s="80">
        <f t="shared" si="268"/>
        <v>28.207715427543299</v>
      </c>
      <c r="I4310" s="80">
        <f t="shared" si="269"/>
        <v>1000</v>
      </c>
      <c r="K4310" s="80">
        <f t="shared" si="270"/>
        <v>0</v>
      </c>
      <c r="L4310" s="80" t="str">
        <f t="shared" si="271"/>
        <v/>
      </c>
    </row>
    <row r="4311" spans="1:12" x14ac:dyDescent="0.8">
      <c r="A4311" s="74">
        <v>4310</v>
      </c>
      <c r="B4311" s="75">
        <v>513114.27769522695</v>
      </c>
      <c r="C4311" s="76">
        <v>43.05901255744655</v>
      </c>
      <c r="D4311" s="76">
        <v>28.942956658710244</v>
      </c>
      <c r="E4311" s="76">
        <v>672.23677301866383</v>
      </c>
      <c r="F4311" s="76">
        <v>39.27415969992704</v>
      </c>
      <c r="G4311" s="77">
        <v>1</v>
      </c>
      <c r="H4311" s="80">
        <f t="shared" si="268"/>
        <v>28.942956658710244</v>
      </c>
      <c r="I4311" s="80">
        <f t="shared" si="269"/>
        <v>1000</v>
      </c>
      <c r="K4311" s="80">
        <f t="shared" si="270"/>
        <v>0</v>
      </c>
      <c r="L4311" s="80" t="str">
        <f t="shared" si="271"/>
        <v/>
      </c>
    </row>
    <row r="4312" spans="1:12" x14ac:dyDescent="0.8">
      <c r="A4312" s="74">
        <v>4311</v>
      </c>
      <c r="B4312" s="75">
        <v>193708.24314529938</v>
      </c>
      <c r="C4312" s="76">
        <v>35.04925708993278</v>
      </c>
      <c r="D4312" s="76">
        <v>28.175240437696313</v>
      </c>
      <c r="E4312" s="76">
        <v>555.26701491513506</v>
      </c>
      <c r="F4312" s="76">
        <v>38.750880961175042</v>
      </c>
      <c r="G4312" s="77">
        <v>2</v>
      </c>
      <c r="H4312" s="80">
        <f t="shared" si="268"/>
        <v>35.04925708993278</v>
      </c>
      <c r="I4312" s="80">
        <f t="shared" si="269"/>
        <v>1000</v>
      </c>
      <c r="K4312" s="80">
        <f t="shared" si="270"/>
        <v>0</v>
      </c>
      <c r="L4312" s="80" t="str">
        <f t="shared" si="271"/>
        <v/>
      </c>
    </row>
    <row r="4313" spans="1:12" x14ac:dyDescent="0.8">
      <c r="A4313" s="74">
        <v>4312</v>
      </c>
      <c r="B4313" s="75">
        <v>265618.98420048435</v>
      </c>
      <c r="C4313" s="76">
        <v>39.088834909162401</v>
      </c>
      <c r="D4313" s="76">
        <v>24.979948302138876</v>
      </c>
      <c r="E4313" s="76">
        <v>618.37742137189525</v>
      </c>
      <c r="F4313" s="76">
        <v>39.482618740708887</v>
      </c>
      <c r="G4313" s="77">
        <v>2</v>
      </c>
      <c r="H4313" s="80">
        <f t="shared" si="268"/>
        <v>39.088834909162401</v>
      </c>
      <c r="I4313" s="80">
        <f t="shared" si="269"/>
        <v>1000</v>
      </c>
      <c r="K4313" s="80">
        <f t="shared" si="270"/>
        <v>0</v>
      </c>
      <c r="L4313" s="80" t="str">
        <f t="shared" si="271"/>
        <v/>
      </c>
    </row>
    <row r="4314" spans="1:12" x14ac:dyDescent="0.8">
      <c r="A4314" s="74">
        <v>4313</v>
      </c>
      <c r="B4314" s="75">
        <v>640154.69638388348</v>
      </c>
      <c r="C4314" s="76">
        <v>47.918589496077004</v>
      </c>
      <c r="D4314" s="76">
        <v>26.058056286552553</v>
      </c>
      <c r="E4314" s="76">
        <v>748.99656958796618</v>
      </c>
      <c r="F4314" s="76">
        <v>49.926099096619453</v>
      </c>
      <c r="G4314" s="77">
        <v>1</v>
      </c>
      <c r="H4314" s="80">
        <f t="shared" si="268"/>
        <v>26.058056286552553</v>
      </c>
      <c r="I4314" s="80">
        <f t="shared" si="269"/>
        <v>1000</v>
      </c>
      <c r="K4314" s="80">
        <f t="shared" si="270"/>
        <v>0</v>
      </c>
      <c r="L4314" s="80" t="str">
        <f t="shared" si="271"/>
        <v/>
      </c>
    </row>
    <row r="4315" spans="1:12" x14ac:dyDescent="0.8">
      <c r="A4315" s="74">
        <v>4314</v>
      </c>
      <c r="B4315" s="75">
        <v>533801.45777599234</v>
      </c>
      <c r="C4315" s="76">
        <v>27.711009033416317</v>
      </c>
      <c r="D4315" s="76">
        <v>26.627302507339913</v>
      </c>
      <c r="E4315" s="76">
        <v>708.61286367156015</v>
      </c>
      <c r="F4315" s="76">
        <v>49.932864363918895</v>
      </c>
      <c r="G4315" s="77">
        <v>2</v>
      </c>
      <c r="H4315" s="80">
        <f t="shared" si="268"/>
        <v>27.711009033416317</v>
      </c>
      <c r="I4315" s="80">
        <f t="shared" si="269"/>
        <v>1000</v>
      </c>
      <c r="K4315" s="80">
        <f t="shared" si="270"/>
        <v>0</v>
      </c>
      <c r="L4315" s="80" t="str">
        <f t="shared" si="271"/>
        <v/>
      </c>
    </row>
    <row r="4316" spans="1:12" x14ac:dyDescent="0.8">
      <c r="A4316" s="74">
        <v>4315</v>
      </c>
      <c r="B4316" s="75">
        <v>462392.81909309281</v>
      </c>
      <c r="C4316" s="76">
        <v>23.763173971686463</v>
      </c>
      <c r="D4316" s="76">
        <v>29.36592360420455</v>
      </c>
      <c r="E4316" s="76">
        <v>625.79655191888151</v>
      </c>
      <c r="F4316" s="76">
        <v>42.554866328201754</v>
      </c>
      <c r="G4316" s="77">
        <v>1</v>
      </c>
      <c r="H4316" s="80">
        <f t="shared" si="268"/>
        <v>29.36592360420455</v>
      </c>
      <c r="I4316" s="80">
        <f t="shared" si="269"/>
        <v>1000</v>
      </c>
      <c r="K4316" s="80">
        <f t="shared" si="270"/>
        <v>0</v>
      </c>
      <c r="L4316" s="80" t="str">
        <f t="shared" si="271"/>
        <v/>
      </c>
    </row>
    <row r="4317" spans="1:12" x14ac:dyDescent="0.8">
      <c r="A4317" s="74">
        <v>4316</v>
      </c>
      <c r="B4317" s="75">
        <v>416709.46594554745</v>
      </c>
      <c r="C4317" s="76">
        <v>35.918038507604791</v>
      </c>
      <c r="D4317" s="76">
        <v>29.773906857522391</v>
      </c>
      <c r="E4317" s="76">
        <v>758.89523654605011</v>
      </c>
      <c r="F4317" s="76">
        <v>40.252916952747661</v>
      </c>
      <c r="G4317" s="77">
        <v>2</v>
      </c>
      <c r="H4317" s="80">
        <f t="shared" si="268"/>
        <v>35.918038507604791</v>
      </c>
      <c r="I4317" s="80">
        <f t="shared" si="269"/>
        <v>1000</v>
      </c>
      <c r="K4317" s="80">
        <f t="shared" si="270"/>
        <v>0</v>
      </c>
      <c r="L4317" s="80" t="str">
        <f t="shared" si="271"/>
        <v/>
      </c>
    </row>
    <row r="4318" spans="1:12" x14ac:dyDescent="0.8">
      <c r="A4318" s="74">
        <v>4317</v>
      </c>
      <c r="B4318" s="75">
        <v>455728.51510423818</v>
      </c>
      <c r="C4318" s="76">
        <v>31.132277017360529</v>
      </c>
      <c r="D4318" s="76">
        <v>24.881268827474578</v>
      </c>
      <c r="E4318" s="76">
        <v>506.164272554327</v>
      </c>
      <c r="F4318" s="76">
        <v>50.137037878284744</v>
      </c>
      <c r="G4318" s="77">
        <v>2</v>
      </c>
      <c r="H4318" s="80">
        <f t="shared" si="268"/>
        <v>31.132277017360529</v>
      </c>
      <c r="I4318" s="80">
        <f t="shared" si="269"/>
        <v>1000</v>
      </c>
      <c r="K4318" s="80">
        <f t="shared" si="270"/>
        <v>0</v>
      </c>
      <c r="L4318" s="80" t="str">
        <f t="shared" si="271"/>
        <v/>
      </c>
    </row>
    <row r="4319" spans="1:12" x14ac:dyDescent="0.8">
      <c r="A4319" s="74">
        <v>4318</v>
      </c>
      <c r="B4319" s="75">
        <v>-43276.555629768642</v>
      </c>
      <c r="C4319" s="76">
        <v>45.579684150867394</v>
      </c>
      <c r="D4319" s="76">
        <v>22.62383879620614</v>
      </c>
      <c r="E4319" s="76">
        <v>693.46961671075599</v>
      </c>
      <c r="F4319" s="76">
        <v>39.149900952273313</v>
      </c>
      <c r="G4319" s="77">
        <v>2</v>
      </c>
      <c r="H4319" s="80">
        <f t="shared" si="268"/>
        <v>45.579684150867394</v>
      </c>
      <c r="I4319" s="80">
        <f t="shared" si="269"/>
        <v>1000</v>
      </c>
      <c r="K4319" s="80">
        <f t="shared" si="270"/>
        <v>0</v>
      </c>
      <c r="L4319" s="80" t="str">
        <f t="shared" si="271"/>
        <v/>
      </c>
    </row>
    <row r="4320" spans="1:12" x14ac:dyDescent="0.8">
      <c r="A4320" s="74">
        <v>4319</v>
      </c>
      <c r="B4320" s="75">
        <v>39947.100035604322</v>
      </c>
      <c r="C4320" s="76">
        <v>36.567082547175858</v>
      </c>
      <c r="D4320" s="76">
        <v>24.56438151148518</v>
      </c>
      <c r="E4320" s="76">
        <v>719.41731390132747</v>
      </c>
      <c r="F4320" s="76">
        <v>36.357309710141664</v>
      </c>
      <c r="G4320" s="77">
        <v>3</v>
      </c>
      <c r="H4320" s="80">
        <f t="shared" si="268"/>
        <v>36.357309710141664</v>
      </c>
      <c r="I4320" s="80">
        <f t="shared" si="269"/>
        <v>719.41731390132747</v>
      </c>
      <c r="K4320" s="80">
        <f t="shared" si="270"/>
        <v>719.41731390132747</v>
      </c>
      <c r="L4320" s="80">
        <f t="shared" si="271"/>
        <v>719.41731390132747</v>
      </c>
    </row>
    <row r="4321" spans="1:12" x14ac:dyDescent="0.8">
      <c r="A4321" s="74">
        <v>4320</v>
      </c>
      <c r="B4321" s="75">
        <v>482999.40152954031</v>
      </c>
      <c r="C4321" s="76">
        <v>35.881383976143795</v>
      </c>
      <c r="D4321" s="76">
        <v>24.954853264317634</v>
      </c>
      <c r="E4321" s="76">
        <v>452.10620156778771</v>
      </c>
      <c r="F4321" s="76">
        <v>42.433231094718586</v>
      </c>
      <c r="G4321" s="77">
        <v>1</v>
      </c>
      <c r="H4321" s="80">
        <f t="shared" si="268"/>
        <v>24.954853264317634</v>
      </c>
      <c r="I4321" s="80">
        <f t="shared" si="269"/>
        <v>1000</v>
      </c>
      <c r="K4321" s="80">
        <f t="shared" si="270"/>
        <v>0</v>
      </c>
      <c r="L4321" s="80" t="str">
        <f t="shared" si="271"/>
        <v/>
      </c>
    </row>
    <row r="4322" spans="1:12" x14ac:dyDescent="0.8">
      <c r="A4322" s="74">
        <v>4321</v>
      </c>
      <c r="B4322" s="75">
        <v>11888.481599403778</v>
      </c>
      <c r="C4322" s="76">
        <v>31.718017453408876</v>
      </c>
      <c r="D4322" s="76">
        <v>32.385984942475588</v>
      </c>
      <c r="E4322" s="76">
        <v>514.46749916332442</v>
      </c>
      <c r="F4322" s="76">
        <v>31.326880014172922</v>
      </c>
      <c r="G4322" s="77">
        <v>3</v>
      </c>
      <c r="H4322" s="80">
        <f t="shared" si="268"/>
        <v>31.326880014172922</v>
      </c>
      <c r="I4322" s="80">
        <f t="shared" si="269"/>
        <v>514.46749916332442</v>
      </c>
      <c r="K4322" s="80">
        <f t="shared" si="270"/>
        <v>514.46749916332442</v>
      </c>
      <c r="L4322" s="80">
        <f t="shared" si="271"/>
        <v>514.46749916332442</v>
      </c>
    </row>
    <row r="4323" spans="1:12" x14ac:dyDescent="0.8">
      <c r="A4323" s="74">
        <v>4322</v>
      </c>
      <c r="B4323" s="75">
        <v>258168.59794090944</v>
      </c>
      <c r="C4323" s="76">
        <v>38.716592190956717</v>
      </c>
      <c r="D4323" s="76">
        <v>32.38005789695336</v>
      </c>
      <c r="E4323" s="76">
        <v>684.9723679654046</v>
      </c>
      <c r="F4323" s="76">
        <v>42.541743601739199</v>
      </c>
      <c r="G4323" s="77">
        <v>2</v>
      </c>
      <c r="H4323" s="80">
        <f t="shared" si="268"/>
        <v>38.716592190956717</v>
      </c>
      <c r="I4323" s="80">
        <f t="shared" si="269"/>
        <v>1000</v>
      </c>
      <c r="K4323" s="80">
        <f t="shared" si="270"/>
        <v>0</v>
      </c>
      <c r="L4323" s="80" t="str">
        <f t="shared" si="271"/>
        <v/>
      </c>
    </row>
    <row r="4324" spans="1:12" x14ac:dyDescent="0.8">
      <c r="A4324" s="74">
        <v>4323</v>
      </c>
      <c r="B4324" s="75">
        <v>-152952.91809468647</v>
      </c>
      <c r="C4324" s="76">
        <v>31.333808911738295</v>
      </c>
      <c r="D4324" s="76">
        <v>30.222535114680536</v>
      </c>
      <c r="E4324" s="76">
        <v>505.25058454568398</v>
      </c>
      <c r="F4324" s="76">
        <v>43.484154691477087</v>
      </c>
      <c r="G4324" s="77">
        <v>3</v>
      </c>
      <c r="H4324" s="80">
        <f t="shared" si="268"/>
        <v>43.484154691477087</v>
      </c>
      <c r="I4324" s="80">
        <f t="shared" si="269"/>
        <v>505.25058454568398</v>
      </c>
      <c r="K4324" s="80">
        <f t="shared" si="270"/>
        <v>505.25058454568398</v>
      </c>
      <c r="L4324" s="80">
        <f t="shared" si="271"/>
        <v>505.25058454568398</v>
      </c>
    </row>
    <row r="4325" spans="1:12" x14ac:dyDescent="0.8">
      <c r="A4325" s="74">
        <v>4324</v>
      </c>
      <c r="B4325" s="75">
        <v>148832.20286294795</v>
      </c>
      <c r="C4325" s="76">
        <v>40.201920986696663</v>
      </c>
      <c r="D4325" s="76">
        <v>34.101385569162581</v>
      </c>
      <c r="E4325" s="76">
        <v>667.36197112620368</v>
      </c>
      <c r="F4325" s="76">
        <v>29.668616990068625</v>
      </c>
      <c r="G4325" s="77">
        <v>3</v>
      </c>
      <c r="H4325" s="80">
        <f t="shared" si="268"/>
        <v>29.668616990068625</v>
      </c>
      <c r="I4325" s="80">
        <f t="shared" si="269"/>
        <v>667.36197112620368</v>
      </c>
      <c r="K4325" s="80">
        <f t="shared" si="270"/>
        <v>667.36197112620368</v>
      </c>
      <c r="L4325" s="80">
        <f t="shared" si="271"/>
        <v>667.36197112620368</v>
      </c>
    </row>
    <row r="4326" spans="1:12" x14ac:dyDescent="0.8">
      <c r="A4326" s="74">
        <v>4325</v>
      </c>
      <c r="B4326" s="75">
        <v>337631.17996539082</v>
      </c>
      <c r="C4326" s="76">
        <v>35.565905718470944</v>
      </c>
      <c r="D4326" s="76">
        <v>24.298470450841624</v>
      </c>
      <c r="E4326" s="76">
        <v>686.30141343308276</v>
      </c>
      <c r="F4326" s="76">
        <v>35.480880654499678</v>
      </c>
      <c r="G4326" s="77">
        <v>2</v>
      </c>
      <c r="H4326" s="80">
        <f t="shared" si="268"/>
        <v>35.565905718470944</v>
      </c>
      <c r="I4326" s="80">
        <f t="shared" si="269"/>
        <v>1000</v>
      </c>
      <c r="K4326" s="80">
        <f t="shared" si="270"/>
        <v>0</v>
      </c>
      <c r="L4326" s="80" t="str">
        <f t="shared" si="271"/>
        <v/>
      </c>
    </row>
    <row r="4327" spans="1:12" x14ac:dyDescent="0.8">
      <c r="A4327" s="74">
        <v>4326</v>
      </c>
      <c r="B4327" s="75">
        <v>-82737.312331255758</v>
      </c>
      <c r="C4327" s="76">
        <v>37.714113627172665</v>
      </c>
      <c r="D4327" s="76">
        <v>29.878961029906531</v>
      </c>
      <c r="E4327" s="76">
        <v>508.10597021497415</v>
      </c>
      <c r="F4327" s="76">
        <v>37.762077028049198</v>
      </c>
      <c r="G4327" s="77">
        <v>3</v>
      </c>
      <c r="H4327" s="80">
        <f t="shared" si="268"/>
        <v>37.762077028049198</v>
      </c>
      <c r="I4327" s="80">
        <f t="shared" si="269"/>
        <v>508.10597021497415</v>
      </c>
      <c r="K4327" s="80">
        <f t="shared" si="270"/>
        <v>508.10597021497415</v>
      </c>
      <c r="L4327" s="80">
        <f t="shared" si="271"/>
        <v>508.10597021497415</v>
      </c>
    </row>
    <row r="4328" spans="1:12" x14ac:dyDescent="0.8">
      <c r="A4328" s="74">
        <v>4327</v>
      </c>
      <c r="B4328" s="75">
        <v>530753.31695218012</v>
      </c>
      <c r="C4328" s="76">
        <v>28.097122842140973</v>
      </c>
      <c r="D4328" s="76">
        <v>25.752687473161913</v>
      </c>
      <c r="E4328" s="76">
        <v>506.23710988566489</v>
      </c>
      <c r="F4328" s="76">
        <v>42.366196746233101</v>
      </c>
      <c r="G4328" s="77">
        <v>2</v>
      </c>
      <c r="H4328" s="80">
        <f t="shared" si="268"/>
        <v>28.097122842140973</v>
      </c>
      <c r="I4328" s="80">
        <f t="shared" si="269"/>
        <v>1000</v>
      </c>
      <c r="K4328" s="80">
        <f t="shared" si="270"/>
        <v>0</v>
      </c>
      <c r="L4328" s="80" t="str">
        <f t="shared" si="271"/>
        <v/>
      </c>
    </row>
    <row r="4329" spans="1:12" x14ac:dyDescent="0.8">
      <c r="A4329" s="74">
        <v>4328</v>
      </c>
      <c r="B4329" s="75">
        <v>-89187.930122415302</v>
      </c>
      <c r="C4329" s="76">
        <v>40.94028154148566</v>
      </c>
      <c r="D4329" s="76">
        <v>22.184800371243913</v>
      </c>
      <c r="E4329" s="76">
        <v>465.17833485603575</v>
      </c>
      <c r="F4329" s="76">
        <v>34.218110088401204</v>
      </c>
      <c r="G4329" s="77">
        <v>3</v>
      </c>
      <c r="H4329" s="80">
        <f t="shared" si="268"/>
        <v>34.218110088401204</v>
      </c>
      <c r="I4329" s="80">
        <f t="shared" si="269"/>
        <v>465.17833485603575</v>
      </c>
      <c r="K4329" s="80">
        <f t="shared" si="270"/>
        <v>465.17833485603575</v>
      </c>
      <c r="L4329" s="80">
        <f t="shared" si="271"/>
        <v>465.17833485603575</v>
      </c>
    </row>
    <row r="4330" spans="1:12" x14ac:dyDescent="0.8">
      <c r="A4330" s="74">
        <v>4329</v>
      </c>
      <c r="B4330" s="75">
        <v>489027.59954050602</v>
      </c>
      <c r="C4330" s="76">
        <v>26.674310060680792</v>
      </c>
      <c r="D4330" s="76">
        <v>31.312277908694213</v>
      </c>
      <c r="E4330" s="76">
        <v>685.21801115354071</v>
      </c>
      <c r="F4330" s="76">
        <v>32.667263511120368</v>
      </c>
      <c r="G4330" s="77">
        <v>2</v>
      </c>
      <c r="H4330" s="80">
        <f t="shared" si="268"/>
        <v>26.674310060680792</v>
      </c>
      <c r="I4330" s="80">
        <f t="shared" si="269"/>
        <v>1000</v>
      </c>
      <c r="K4330" s="80">
        <f t="shared" si="270"/>
        <v>0</v>
      </c>
      <c r="L4330" s="80" t="str">
        <f t="shared" si="271"/>
        <v/>
      </c>
    </row>
    <row r="4331" spans="1:12" x14ac:dyDescent="0.8">
      <c r="A4331" s="74">
        <v>4330</v>
      </c>
      <c r="B4331" s="75">
        <v>441463.44107841351</v>
      </c>
      <c r="C4331" s="76">
        <v>41.327478281571096</v>
      </c>
      <c r="D4331" s="76">
        <v>31.81450466811166</v>
      </c>
      <c r="E4331" s="76">
        <v>687.2009305978778</v>
      </c>
      <c r="F4331" s="76">
        <v>44.560569714951555</v>
      </c>
      <c r="G4331" s="77">
        <v>1</v>
      </c>
      <c r="H4331" s="80">
        <f t="shared" si="268"/>
        <v>31.81450466811166</v>
      </c>
      <c r="I4331" s="80">
        <f t="shared" si="269"/>
        <v>1000</v>
      </c>
      <c r="K4331" s="80">
        <f t="shared" si="270"/>
        <v>0</v>
      </c>
      <c r="L4331" s="80" t="str">
        <f t="shared" si="271"/>
        <v/>
      </c>
    </row>
    <row r="4332" spans="1:12" x14ac:dyDescent="0.8">
      <c r="A4332" s="74">
        <v>4331</v>
      </c>
      <c r="B4332" s="75">
        <v>485793.15319083724</v>
      </c>
      <c r="C4332" s="76">
        <v>29.603557387444969</v>
      </c>
      <c r="D4332" s="76">
        <v>30.313940598804116</v>
      </c>
      <c r="E4332" s="76">
        <v>635.16711893030845</v>
      </c>
      <c r="F4332" s="76">
        <v>38.79539354896977</v>
      </c>
      <c r="G4332" s="77">
        <v>1</v>
      </c>
      <c r="H4332" s="80">
        <f t="shared" si="268"/>
        <v>30.313940598804116</v>
      </c>
      <c r="I4332" s="80">
        <f t="shared" si="269"/>
        <v>1000</v>
      </c>
      <c r="K4332" s="80">
        <f t="shared" si="270"/>
        <v>0</v>
      </c>
      <c r="L4332" s="80" t="str">
        <f t="shared" si="271"/>
        <v/>
      </c>
    </row>
    <row r="4333" spans="1:12" x14ac:dyDescent="0.8">
      <c r="A4333" s="74">
        <v>4332</v>
      </c>
      <c r="B4333" s="75">
        <v>426417.65433589998</v>
      </c>
      <c r="C4333" s="76">
        <v>35.443545192593803</v>
      </c>
      <c r="D4333" s="76">
        <v>32.189532912031993</v>
      </c>
      <c r="E4333" s="76">
        <v>427.02956349366059</v>
      </c>
      <c r="F4333" s="76">
        <v>33.617586917810854</v>
      </c>
      <c r="G4333" s="77">
        <v>1</v>
      </c>
      <c r="H4333" s="80">
        <f t="shared" si="268"/>
        <v>32.189532912031993</v>
      </c>
      <c r="I4333" s="80">
        <f t="shared" si="269"/>
        <v>1000</v>
      </c>
      <c r="K4333" s="80">
        <f t="shared" si="270"/>
        <v>0</v>
      </c>
      <c r="L4333" s="80" t="str">
        <f t="shared" si="271"/>
        <v/>
      </c>
    </row>
    <row r="4334" spans="1:12" x14ac:dyDescent="0.8">
      <c r="A4334" s="74">
        <v>4333</v>
      </c>
      <c r="B4334" s="75">
        <v>45001.61231718678</v>
      </c>
      <c r="C4334" s="76">
        <v>42.475665489833403</v>
      </c>
      <c r="D4334" s="76">
        <v>25.18401671064392</v>
      </c>
      <c r="E4334" s="76">
        <v>477.16907130511652</v>
      </c>
      <c r="F4334" s="76">
        <v>33.689587513916237</v>
      </c>
      <c r="G4334" s="77">
        <v>2</v>
      </c>
      <c r="H4334" s="80">
        <f t="shared" si="268"/>
        <v>42.475665489833403</v>
      </c>
      <c r="I4334" s="80">
        <f t="shared" si="269"/>
        <v>1000</v>
      </c>
      <c r="K4334" s="80">
        <f t="shared" si="270"/>
        <v>0</v>
      </c>
      <c r="L4334" s="80" t="str">
        <f t="shared" si="271"/>
        <v/>
      </c>
    </row>
    <row r="4335" spans="1:12" x14ac:dyDescent="0.8">
      <c r="A4335" s="74">
        <v>4334</v>
      </c>
      <c r="B4335" s="75">
        <v>38774.872614304302</v>
      </c>
      <c r="C4335" s="76">
        <v>45.44203882124819</v>
      </c>
      <c r="D4335" s="76">
        <v>27.891019083001275</v>
      </c>
      <c r="E4335" s="76">
        <v>661.25182226280094</v>
      </c>
      <c r="F4335" s="76">
        <v>39.553566671765758</v>
      </c>
      <c r="G4335" s="77">
        <v>2</v>
      </c>
      <c r="H4335" s="80">
        <f t="shared" si="268"/>
        <v>45.44203882124819</v>
      </c>
      <c r="I4335" s="80">
        <f t="shared" si="269"/>
        <v>1000</v>
      </c>
      <c r="K4335" s="80">
        <f t="shared" si="270"/>
        <v>0</v>
      </c>
      <c r="L4335" s="80" t="str">
        <f t="shared" si="271"/>
        <v/>
      </c>
    </row>
    <row r="4336" spans="1:12" x14ac:dyDescent="0.8">
      <c r="A4336" s="74">
        <v>4335</v>
      </c>
      <c r="B4336" s="75">
        <v>421446.062472675</v>
      </c>
      <c r="C4336" s="76">
        <v>27.280659121426169</v>
      </c>
      <c r="D4336" s="76">
        <v>27.783204841092228</v>
      </c>
      <c r="E4336" s="76">
        <v>524.98682508509648</v>
      </c>
      <c r="F4336" s="76">
        <v>47.200202908945286</v>
      </c>
      <c r="G4336" s="77">
        <v>2</v>
      </c>
      <c r="H4336" s="80">
        <f t="shared" si="268"/>
        <v>27.280659121426169</v>
      </c>
      <c r="I4336" s="80">
        <f t="shared" si="269"/>
        <v>1000</v>
      </c>
      <c r="K4336" s="80">
        <f t="shared" si="270"/>
        <v>0</v>
      </c>
      <c r="L4336" s="80" t="str">
        <f t="shared" si="271"/>
        <v/>
      </c>
    </row>
    <row r="4337" spans="1:12" x14ac:dyDescent="0.8">
      <c r="A4337" s="74">
        <v>4336</v>
      </c>
      <c r="B4337" s="75">
        <v>403386.36204572953</v>
      </c>
      <c r="C4337" s="76">
        <v>34.726605635993778</v>
      </c>
      <c r="D4337" s="76">
        <v>27.441352262477857</v>
      </c>
      <c r="E4337" s="76">
        <v>586.04707040949256</v>
      </c>
      <c r="F4337" s="76">
        <v>40.6416894935412</v>
      </c>
      <c r="G4337" s="77">
        <v>1</v>
      </c>
      <c r="H4337" s="80">
        <f t="shared" si="268"/>
        <v>27.441352262477857</v>
      </c>
      <c r="I4337" s="80">
        <f t="shared" si="269"/>
        <v>1000</v>
      </c>
      <c r="K4337" s="80">
        <f t="shared" si="270"/>
        <v>0</v>
      </c>
      <c r="L4337" s="80" t="str">
        <f t="shared" si="271"/>
        <v/>
      </c>
    </row>
    <row r="4338" spans="1:12" x14ac:dyDescent="0.8">
      <c r="A4338" s="74">
        <v>4337</v>
      </c>
      <c r="B4338" s="75">
        <v>267614.85882916534</v>
      </c>
      <c r="C4338" s="76">
        <v>33.801654617886136</v>
      </c>
      <c r="D4338" s="76">
        <v>22.61369229225707</v>
      </c>
      <c r="E4338" s="76">
        <v>577.63288568927305</v>
      </c>
      <c r="F4338" s="76">
        <v>46.579344006279641</v>
      </c>
      <c r="G4338" s="77">
        <v>2</v>
      </c>
      <c r="H4338" s="80">
        <f t="shared" si="268"/>
        <v>33.801654617886136</v>
      </c>
      <c r="I4338" s="80">
        <f t="shared" si="269"/>
        <v>1000</v>
      </c>
      <c r="K4338" s="80">
        <f t="shared" si="270"/>
        <v>0</v>
      </c>
      <c r="L4338" s="80" t="str">
        <f t="shared" si="271"/>
        <v/>
      </c>
    </row>
    <row r="4339" spans="1:12" x14ac:dyDescent="0.8">
      <c r="A4339" s="74">
        <v>4338</v>
      </c>
      <c r="B4339" s="75">
        <v>106017.77506013727</v>
      </c>
      <c r="C4339" s="76">
        <v>40.464392208043556</v>
      </c>
      <c r="D4339" s="76">
        <v>30.928511329221404</v>
      </c>
      <c r="E4339" s="76">
        <v>640.45772824333631</v>
      </c>
      <c r="F4339" s="76">
        <v>42.052364133880999</v>
      </c>
      <c r="G4339" s="77">
        <v>2</v>
      </c>
      <c r="H4339" s="80">
        <f t="shared" si="268"/>
        <v>40.464392208043556</v>
      </c>
      <c r="I4339" s="80">
        <f t="shared" si="269"/>
        <v>1000</v>
      </c>
      <c r="K4339" s="80">
        <f t="shared" si="270"/>
        <v>0</v>
      </c>
      <c r="L4339" s="80" t="str">
        <f t="shared" si="271"/>
        <v/>
      </c>
    </row>
    <row r="4340" spans="1:12" x14ac:dyDescent="0.8">
      <c r="A4340" s="74">
        <v>4339</v>
      </c>
      <c r="B4340" s="75">
        <v>-251669.5998142187</v>
      </c>
      <c r="C4340" s="76">
        <v>38.963842876102134</v>
      </c>
      <c r="D4340" s="76">
        <v>32.175589075336781</v>
      </c>
      <c r="E4340" s="76">
        <v>483.73665295110686</v>
      </c>
      <c r="F4340" s="76">
        <v>47.327243120254344</v>
      </c>
      <c r="G4340" s="77">
        <v>3</v>
      </c>
      <c r="H4340" s="80">
        <f t="shared" si="268"/>
        <v>47.327243120254344</v>
      </c>
      <c r="I4340" s="80">
        <f t="shared" si="269"/>
        <v>483.73665295110686</v>
      </c>
      <c r="K4340" s="80">
        <f t="shared" si="270"/>
        <v>483.73665295110686</v>
      </c>
      <c r="L4340" s="80">
        <f t="shared" si="271"/>
        <v>483.73665295110686</v>
      </c>
    </row>
    <row r="4341" spans="1:12" x14ac:dyDescent="0.8">
      <c r="A4341" s="74">
        <v>4340</v>
      </c>
      <c r="B4341" s="75">
        <v>359034.32215866027</v>
      </c>
      <c r="C4341" s="76">
        <v>30.124807273573488</v>
      </c>
      <c r="D4341" s="76">
        <v>28.271857397218746</v>
      </c>
      <c r="E4341" s="76">
        <v>530.50728144480104</v>
      </c>
      <c r="F4341" s="76">
        <v>43.740765123218488</v>
      </c>
      <c r="G4341" s="77">
        <v>2</v>
      </c>
      <c r="H4341" s="80">
        <f t="shared" si="268"/>
        <v>30.124807273573488</v>
      </c>
      <c r="I4341" s="80">
        <f t="shared" si="269"/>
        <v>1000</v>
      </c>
      <c r="K4341" s="80">
        <f t="shared" si="270"/>
        <v>0</v>
      </c>
      <c r="L4341" s="80" t="str">
        <f t="shared" si="271"/>
        <v/>
      </c>
    </row>
    <row r="4342" spans="1:12" x14ac:dyDescent="0.8">
      <c r="A4342" s="74">
        <v>4341</v>
      </c>
      <c r="B4342" s="75">
        <v>-213628.56961453147</v>
      </c>
      <c r="C4342" s="76">
        <v>40.72345348933608</v>
      </c>
      <c r="D4342" s="76">
        <v>26.889407212204247</v>
      </c>
      <c r="E4342" s="76">
        <v>506.82326130285486</v>
      </c>
      <c r="F4342" s="76">
        <v>44.719132527811745</v>
      </c>
      <c r="G4342" s="77">
        <v>3</v>
      </c>
      <c r="H4342" s="80">
        <f t="shared" si="268"/>
        <v>44.719132527811745</v>
      </c>
      <c r="I4342" s="80">
        <f t="shared" si="269"/>
        <v>506.82326130285486</v>
      </c>
      <c r="K4342" s="80">
        <f t="shared" si="270"/>
        <v>506.82326130285486</v>
      </c>
      <c r="L4342" s="80">
        <f t="shared" si="271"/>
        <v>506.82326130285486</v>
      </c>
    </row>
    <row r="4343" spans="1:12" x14ac:dyDescent="0.8">
      <c r="A4343" s="74">
        <v>4342</v>
      </c>
      <c r="B4343" s="75">
        <v>-78161.642909606453</v>
      </c>
      <c r="C4343" s="76">
        <v>43.491069564647397</v>
      </c>
      <c r="D4343" s="76">
        <v>29.670453016354557</v>
      </c>
      <c r="E4343" s="76">
        <v>529.80788761037638</v>
      </c>
      <c r="F4343" s="76">
        <v>38.108410292089999</v>
      </c>
      <c r="G4343" s="77">
        <v>3</v>
      </c>
      <c r="H4343" s="80">
        <f t="shared" si="268"/>
        <v>38.108410292089999</v>
      </c>
      <c r="I4343" s="80">
        <f t="shared" si="269"/>
        <v>529.80788761037638</v>
      </c>
      <c r="K4343" s="80">
        <f t="shared" si="270"/>
        <v>529.80788761037638</v>
      </c>
      <c r="L4343" s="80">
        <f t="shared" si="271"/>
        <v>529.80788761037638</v>
      </c>
    </row>
    <row r="4344" spans="1:12" x14ac:dyDescent="0.8">
      <c r="A4344" s="74">
        <v>4343</v>
      </c>
      <c r="B4344" s="75">
        <v>236210.97494351305</v>
      </c>
      <c r="C4344" s="76">
        <v>33.508547880795824</v>
      </c>
      <c r="D4344" s="76">
        <v>29.886244241355922</v>
      </c>
      <c r="E4344" s="76">
        <v>678.17332668284996</v>
      </c>
      <c r="F4344" s="76">
        <v>42.967362768980045</v>
      </c>
      <c r="G4344" s="77">
        <v>2</v>
      </c>
      <c r="H4344" s="80">
        <f t="shared" si="268"/>
        <v>33.508547880795824</v>
      </c>
      <c r="I4344" s="80">
        <f t="shared" si="269"/>
        <v>1000</v>
      </c>
      <c r="K4344" s="80">
        <f t="shared" si="270"/>
        <v>0</v>
      </c>
      <c r="L4344" s="80" t="str">
        <f t="shared" si="271"/>
        <v/>
      </c>
    </row>
    <row r="4345" spans="1:12" x14ac:dyDescent="0.8">
      <c r="A4345" s="74">
        <v>4344</v>
      </c>
      <c r="B4345" s="75">
        <v>423128.13320379611</v>
      </c>
      <c r="C4345" s="76">
        <v>27.229351371866734</v>
      </c>
      <c r="D4345" s="76">
        <v>28.546556636727594</v>
      </c>
      <c r="E4345" s="76">
        <v>561.37736802643531</v>
      </c>
      <c r="F4345" s="76">
        <v>44.463265636495436</v>
      </c>
      <c r="G4345" s="77">
        <v>2</v>
      </c>
      <c r="H4345" s="80">
        <f t="shared" si="268"/>
        <v>27.229351371866734</v>
      </c>
      <c r="I4345" s="80">
        <f t="shared" si="269"/>
        <v>1000</v>
      </c>
      <c r="K4345" s="80">
        <f t="shared" si="270"/>
        <v>0</v>
      </c>
      <c r="L4345" s="80" t="str">
        <f t="shared" si="271"/>
        <v/>
      </c>
    </row>
    <row r="4346" spans="1:12" x14ac:dyDescent="0.8">
      <c r="A4346" s="74">
        <v>4345</v>
      </c>
      <c r="B4346" s="75">
        <v>402893.93408457213</v>
      </c>
      <c r="C4346" s="76">
        <v>35.606757432299744</v>
      </c>
      <c r="D4346" s="76">
        <v>29.22802554897266</v>
      </c>
      <c r="E4346" s="76">
        <v>589.30917614930786</v>
      </c>
      <c r="F4346" s="76">
        <v>36.893871526641732</v>
      </c>
      <c r="G4346" s="77">
        <v>2</v>
      </c>
      <c r="H4346" s="80">
        <f t="shared" si="268"/>
        <v>35.606757432299744</v>
      </c>
      <c r="I4346" s="80">
        <f t="shared" si="269"/>
        <v>1000</v>
      </c>
      <c r="K4346" s="80">
        <f t="shared" si="270"/>
        <v>0</v>
      </c>
      <c r="L4346" s="80" t="str">
        <f t="shared" si="271"/>
        <v/>
      </c>
    </row>
    <row r="4347" spans="1:12" x14ac:dyDescent="0.8">
      <c r="A4347" s="74">
        <v>4346</v>
      </c>
      <c r="B4347" s="75">
        <v>-94530.555090730544</v>
      </c>
      <c r="C4347" s="76">
        <v>47.396099157382487</v>
      </c>
      <c r="D4347" s="76">
        <v>26.818835899797733</v>
      </c>
      <c r="E4347" s="76">
        <v>563.74421299144592</v>
      </c>
      <c r="F4347" s="76">
        <v>41.709702830883771</v>
      </c>
      <c r="G4347" s="77">
        <v>2</v>
      </c>
      <c r="H4347" s="80">
        <f t="shared" si="268"/>
        <v>47.396099157382487</v>
      </c>
      <c r="I4347" s="80">
        <f t="shared" si="269"/>
        <v>1000</v>
      </c>
      <c r="K4347" s="80">
        <f t="shared" si="270"/>
        <v>0</v>
      </c>
      <c r="L4347" s="80" t="str">
        <f t="shared" si="271"/>
        <v/>
      </c>
    </row>
    <row r="4348" spans="1:12" x14ac:dyDescent="0.8">
      <c r="A4348" s="74">
        <v>4347</v>
      </c>
      <c r="B4348" s="75">
        <v>125931.74976833048</v>
      </c>
      <c r="C4348" s="76">
        <v>40.398915171298739</v>
      </c>
      <c r="D4348" s="76">
        <v>26.142205554559425</v>
      </c>
      <c r="E4348" s="76">
        <v>707.90209191519625</v>
      </c>
      <c r="F4348" s="76">
        <v>46.381972933212481</v>
      </c>
      <c r="G4348" s="77">
        <v>2</v>
      </c>
      <c r="H4348" s="80">
        <f t="shared" si="268"/>
        <v>40.398915171298739</v>
      </c>
      <c r="I4348" s="80">
        <f t="shared" si="269"/>
        <v>1000</v>
      </c>
      <c r="K4348" s="80">
        <f t="shared" si="270"/>
        <v>0</v>
      </c>
      <c r="L4348" s="80" t="str">
        <f t="shared" si="271"/>
        <v/>
      </c>
    </row>
    <row r="4349" spans="1:12" x14ac:dyDescent="0.8">
      <c r="A4349" s="74">
        <v>4348</v>
      </c>
      <c r="B4349" s="75">
        <v>502255.94147160626</v>
      </c>
      <c r="C4349" s="76">
        <v>32.219385830009763</v>
      </c>
      <c r="D4349" s="76">
        <v>25.088576587957931</v>
      </c>
      <c r="E4349" s="76">
        <v>408.7510952539875</v>
      </c>
      <c r="F4349" s="76">
        <v>51.29113745687917</v>
      </c>
      <c r="G4349" s="77">
        <v>2</v>
      </c>
      <c r="H4349" s="80">
        <f t="shared" si="268"/>
        <v>32.219385830009763</v>
      </c>
      <c r="I4349" s="80">
        <f t="shared" si="269"/>
        <v>1000</v>
      </c>
      <c r="K4349" s="80">
        <f t="shared" si="270"/>
        <v>0</v>
      </c>
      <c r="L4349" s="80" t="str">
        <f t="shared" si="271"/>
        <v/>
      </c>
    </row>
    <row r="4350" spans="1:12" x14ac:dyDescent="0.8">
      <c r="A4350" s="74">
        <v>4349</v>
      </c>
      <c r="B4350" s="75">
        <v>327532.74812674453</v>
      </c>
      <c r="C4350" s="76">
        <v>34.775090314473516</v>
      </c>
      <c r="D4350" s="76">
        <v>28.311069433938567</v>
      </c>
      <c r="E4350" s="76">
        <v>557.77282849540302</v>
      </c>
      <c r="F4350" s="76">
        <v>33.046828203007884</v>
      </c>
      <c r="G4350" s="77">
        <v>2</v>
      </c>
      <c r="H4350" s="80">
        <f t="shared" si="268"/>
        <v>34.775090314473516</v>
      </c>
      <c r="I4350" s="80">
        <f t="shared" si="269"/>
        <v>1000</v>
      </c>
      <c r="K4350" s="80">
        <f t="shared" si="270"/>
        <v>0</v>
      </c>
      <c r="L4350" s="80" t="str">
        <f t="shared" si="271"/>
        <v/>
      </c>
    </row>
    <row r="4351" spans="1:12" x14ac:dyDescent="0.8">
      <c r="A4351" s="74">
        <v>4350</v>
      </c>
      <c r="B4351" s="75">
        <v>197479.44735467341</v>
      </c>
      <c r="C4351" s="76">
        <v>41.444538907775026</v>
      </c>
      <c r="D4351" s="76">
        <v>26.864135747920308</v>
      </c>
      <c r="E4351" s="76">
        <v>478.80066369151024</v>
      </c>
      <c r="F4351" s="76">
        <v>39.385015135665554</v>
      </c>
      <c r="G4351" s="77">
        <v>2</v>
      </c>
      <c r="H4351" s="80">
        <f t="shared" si="268"/>
        <v>41.444538907775026</v>
      </c>
      <c r="I4351" s="80">
        <f t="shared" si="269"/>
        <v>1000</v>
      </c>
      <c r="K4351" s="80">
        <f t="shared" si="270"/>
        <v>0</v>
      </c>
      <c r="L4351" s="80" t="str">
        <f t="shared" si="271"/>
        <v/>
      </c>
    </row>
    <row r="4352" spans="1:12" x14ac:dyDescent="0.8">
      <c r="A4352" s="74">
        <v>4351</v>
      </c>
      <c r="B4352" s="75">
        <v>480768.73135697935</v>
      </c>
      <c r="C4352" s="76">
        <v>23.046488096095377</v>
      </c>
      <c r="D4352" s="76">
        <v>23.533433080625812</v>
      </c>
      <c r="E4352" s="76">
        <v>546.55700239009207</v>
      </c>
      <c r="F4352" s="76">
        <v>51.496732392501457</v>
      </c>
      <c r="G4352" s="77">
        <v>2</v>
      </c>
      <c r="H4352" s="80">
        <f t="shared" si="268"/>
        <v>23.046488096095377</v>
      </c>
      <c r="I4352" s="80">
        <f t="shared" si="269"/>
        <v>1000</v>
      </c>
      <c r="K4352" s="80">
        <f t="shared" si="270"/>
        <v>0</v>
      </c>
      <c r="L4352" s="80" t="str">
        <f t="shared" si="271"/>
        <v/>
      </c>
    </row>
    <row r="4353" spans="1:12" x14ac:dyDescent="0.8">
      <c r="A4353" s="74">
        <v>4352</v>
      </c>
      <c r="B4353" s="75">
        <v>501372.30316528725</v>
      </c>
      <c r="C4353" s="76">
        <v>31.931385962525297</v>
      </c>
      <c r="D4353" s="76">
        <v>25.54409130823608</v>
      </c>
      <c r="E4353" s="76">
        <v>606.981326880913</v>
      </c>
      <c r="F4353" s="76">
        <v>44.3601954750998</v>
      </c>
      <c r="G4353" s="77">
        <v>2</v>
      </c>
      <c r="H4353" s="80">
        <f t="shared" si="268"/>
        <v>31.931385962525297</v>
      </c>
      <c r="I4353" s="80">
        <f t="shared" si="269"/>
        <v>1000</v>
      </c>
      <c r="K4353" s="80">
        <f t="shared" si="270"/>
        <v>0</v>
      </c>
      <c r="L4353" s="80" t="str">
        <f t="shared" si="271"/>
        <v/>
      </c>
    </row>
    <row r="4354" spans="1:12" x14ac:dyDescent="0.8">
      <c r="A4354" s="74">
        <v>4353</v>
      </c>
      <c r="B4354" s="75">
        <v>-50306.039620023221</v>
      </c>
      <c r="C4354" s="76">
        <v>33.796033848851557</v>
      </c>
      <c r="D4354" s="76">
        <v>27.109672487821648</v>
      </c>
      <c r="E4354" s="76">
        <v>689.6672007127479</v>
      </c>
      <c r="F4354" s="76">
        <v>43.355051636175368</v>
      </c>
      <c r="G4354" s="77">
        <v>3</v>
      </c>
      <c r="H4354" s="80">
        <f t="shared" si="268"/>
        <v>43.355051636175368</v>
      </c>
      <c r="I4354" s="80">
        <f t="shared" si="269"/>
        <v>689.6672007127479</v>
      </c>
      <c r="K4354" s="80">
        <f t="shared" si="270"/>
        <v>689.6672007127479</v>
      </c>
      <c r="L4354" s="80">
        <f t="shared" si="271"/>
        <v>689.6672007127479</v>
      </c>
    </row>
    <row r="4355" spans="1:12" x14ac:dyDescent="0.8">
      <c r="A4355" s="74">
        <v>4354</v>
      </c>
      <c r="B4355" s="75">
        <v>165821.12142842286</v>
      </c>
      <c r="C4355" s="76">
        <v>42.140229000375271</v>
      </c>
      <c r="D4355" s="76">
        <v>29.218925186608537</v>
      </c>
      <c r="E4355" s="76">
        <v>587.35123342648217</v>
      </c>
      <c r="F4355" s="76">
        <v>45.165339088266244</v>
      </c>
      <c r="G4355" s="77">
        <v>2</v>
      </c>
      <c r="H4355" s="80">
        <f t="shared" ref="H4355:H4418" si="272">IF($G4355 = 1, $D4355, IF($G4355 = 2, $C4355, IF($G4355 = 3, $F4355)))</f>
        <v>42.140229000375271</v>
      </c>
      <c r="I4355" s="80">
        <f t="shared" ref="I4355:I4418" si="273">IF($G4355 = 1, 1000, IF($G4355 = 2, 1000, IF($G4355 = 3, $E4355)))</f>
        <v>1000</v>
      </c>
      <c r="K4355" s="80">
        <f t="shared" ref="K4355:K4418" si="274">IF($G4355 = 3, $E4355, 0)</f>
        <v>0</v>
      </c>
      <c r="L4355" s="80" t="str">
        <f t="shared" ref="L4355:L4418" si="275">IF($G4355 = 3, $E4355, "")</f>
        <v/>
      </c>
    </row>
    <row r="4356" spans="1:12" x14ac:dyDescent="0.8">
      <c r="A4356" s="74">
        <v>4355</v>
      </c>
      <c r="B4356" s="75">
        <v>596464.28754417412</v>
      </c>
      <c r="C4356" s="76">
        <v>37.3862454797803</v>
      </c>
      <c r="D4356" s="76">
        <v>28.067189654158682</v>
      </c>
      <c r="E4356" s="76">
        <v>592.1169070131906</v>
      </c>
      <c r="F4356" s="76">
        <v>32.821173276859419</v>
      </c>
      <c r="G4356" s="77">
        <v>1</v>
      </c>
      <c r="H4356" s="80">
        <f t="shared" si="272"/>
        <v>28.067189654158682</v>
      </c>
      <c r="I4356" s="80">
        <f t="shared" si="273"/>
        <v>1000</v>
      </c>
      <c r="K4356" s="80">
        <f t="shared" si="274"/>
        <v>0</v>
      </c>
      <c r="L4356" s="80" t="str">
        <f t="shared" si="275"/>
        <v/>
      </c>
    </row>
    <row r="4357" spans="1:12" x14ac:dyDescent="0.8">
      <c r="A4357" s="74">
        <v>4356</v>
      </c>
      <c r="B4357" s="75">
        <v>504805.23579663783</v>
      </c>
      <c r="C4357" s="76">
        <v>30.930881893116037</v>
      </c>
      <c r="D4357" s="76">
        <v>25.716478612493251</v>
      </c>
      <c r="E4357" s="76">
        <v>465.55089699340488</v>
      </c>
      <c r="F4357" s="76">
        <v>47.034394670965469</v>
      </c>
      <c r="G4357" s="77">
        <v>2</v>
      </c>
      <c r="H4357" s="80">
        <f t="shared" si="272"/>
        <v>30.930881893116037</v>
      </c>
      <c r="I4357" s="80">
        <f t="shared" si="273"/>
        <v>1000</v>
      </c>
      <c r="K4357" s="80">
        <f t="shared" si="274"/>
        <v>0</v>
      </c>
      <c r="L4357" s="80" t="str">
        <f t="shared" si="275"/>
        <v/>
      </c>
    </row>
    <row r="4358" spans="1:12" x14ac:dyDescent="0.8">
      <c r="A4358" s="74">
        <v>4357</v>
      </c>
      <c r="B4358" s="75">
        <v>323352.39004514553</v>
      </c>
      <c r="C4358" s="76">
        <v>30.972476031649101</v>
      </c>
      <c r="D4358" s="76">
        <v>29.157674819051493</v>
      </c>
      <c r="E4358" s="76">
        <v>598.35486701155151</v>
      </c>
      <c r="F4358" s="76">
        <v>45.736859056362483</v>
      </c>
      <c r="G4358" s="77">
        <v>2</v>
      </c>
      <c r="H4358" s="80">
        <f t="shared" si="272"/>
        <v>30.972476031649101</v>
      </c>
      <c r="I4358" s="80">
        <f t="shared" si="273"/>
        <v>1000</v>
      </c>
      <c r="K4358" s="80">
        <f t="shared" si="274"/>
        <v>0</v>
      </c>
      <c r="L4358" s="80" t="str">
        <f t="shared" si="275"/>
        <v/>
      </c>
    </row>
    <row r="4359" spans="1:12" x14ac:dyDescent="0.8">
      <c r="A4359" s="74">
        <v>4358</v>
      </c>
      <c r="B4359" s="75">
        <v>-158108.28280180646</v>
      </c>
      <c r="C4359" s="76">
        <v>32.160358683574586</v>
      </c>
      <c r="D4359" s="76">
        <v>25.637747989779733</v>
      </c>
      <c r="E4359" s="76">
        <v>636.42572239726462</v>
      </c>
      <c r="F4359" s="76">
        <v>44.189247890386952</v>
      </c>
      <c r="G4359" s="77">
        <v>3</v>
      </c>
      <c r="H4359" s="80">
        <f t="shared" si="272"/>
        <v>44.189247890386952</v>
      </c>
      <c r="I4359" s="80">
        <f t="shared" si="273"/>
        <v>636.42572239726462</v>
      </c>
      <c r="K4359" s="80">
        <f t="shared" si="274"/>
        <v>636.42572239726462</v>
      </c>
      <c r="L4359" s="80">
        <f t="shared" si="275"/>
        <v>636.42572239726462</v>
      </c>
    </row>
    <row r="4360" spans="1:12" x14ac:dyDescent="0.8">
      <c r="A4360" s="74">
        <v>4359</v>
      </c>
      <c r="B4360" s="75">
        <v>192788.76244243933</v>
      </c>
      <c r="C4360" s="76">
        <v>35.322957430547589</v>
      </c>
      <c r="D4360" s="76">
        <v>28.322054626126921</v>
      </c>
      <c r="E4360" s="76">
        <v>574.29214435152971</v>
      </c>
      <c r="F4360" s="76">
        <v>39.426408918424016</v>
      </c>
      <c r="G4360" s="77">
        <v>2</v>
      </c>
      <c r="H4360" s="80">
        <f t="shared" si="272"/>
        <v>35.322957430547589</v>
      </c>
      <c r="I4360" s="80">
        <f t="shared" si="273"/>
        <v>1000</v>
      </c>
      <c r="K4360" s="80">
        <f t="shared" si="274"/>
        <v>0</v>
      </c>
      <c r="L4360" s="80" t="str">
        <f t="shared" si="275"/>
        <v/>
      </c>
    </row>
    <row r="4361" spans="1:12" x14ac:dyDescent="0.8">
      <c r="A4361" s="74">
        <v>4360</v>
      </c>
      <c r="B4361" s="75">
        <v>-83573.082970731892</v>
      </c>
      <c r="C4361" s="76">
        <v>43.772970920550698</v>
      </c>
      <c r="D4361" s="76">
        <v>23.997082106543022</v>
      </c>
      <c r="E4361" s="76">
        <v>641.25463442792363</v>
      </c>
      <c r="F4361" s="76">
        <v>43.915172628311538</v>
      </c>
      <c r="G4361" s="77">
        <v>2</v>
      </c>
      <c r="H4361" s="80">
        <f t="shared" si="272"/>
        <v>43.772970920550698</v>
      </c>
      <c r="I4361" s="80">
        <f t="shared" si="273"/>
        <v>1000</v>
      </c>
      <c r="K4361" s="80">
        <f t="shared" si="274"/>
        <v>0</v>
      </c>
      <c r="L4361" s="80" t="str">
        <f t="shared" si="275"/>
        <v/>
      </c>
    </row>
    <row r="4362" spans="1:12" x14ac:dyDescent="0.8">
      <c r="A4362" s="74">
        <v>4361</v>
      </c>
      <c r="B4362" s="75">
        <v>433748.99847297533</v>
      </c>
      <c r="C4362" s="76">
        <v>35.153656455471975</v>
      </c>
      <c r="D4362" s="76">
        <v>22.410890180192986</v>
      </c>
      <c r="E4362" s="76">
        <v>584.39246002334073</v>
      </c>
      <c r="F4362" s="76">
        <v>39.061466628152047</v>
      </c>
      <c r="G4362" s="77">
        <v>1</v>
      </c>
      <c r="H4362" s="80">
        <f t="shared" si="272"/>
        <v>22.410890180192986</v>
      </c>
      <c r="I4362" s="80">
        <f t="shared" si="273"/>
        <v>1000</v>
      </c>
      <c r="K4362" s="80">
        <f t="shared" si="274"/>
        <v>0</v>
      </c>
      <c r="L4362" s="80" t="str">
        <f t="shared" si="275"/>
        <v/>
      </c>
    </row>
    <row r="4363" spans="1:12" x14ac:dyDescent="0.8">
      <c r="A4363" s="74">
        <v>4362</v>
      </c>
      <c r="B4363" s="75">
        <v>213464.34669445129</v>
      </c>
      <c r="C4363" s="76">
        <v>32.201535554531716</v>
      </c>
      <c r="D4363" s="76">
        <v>31.320295468072903</v>
      </c>
      <c r="E4363" s="76">
        <v>474.63677838500087</v>
      </c>
      <c r="F4363" s="76">
        <v>28.732394769973336</v>
      </c>
      <c r="G4363" s="77">
        <v>1</v>
      </c>
      <c r="H4363" s="80">
        <f t="shared" si="272"/>
        <v>31.320295468072903</v>
      </c>
      <c r="I4363" s="80">
        <f t="shared" si="273"/>
        <v>1000</v>
      </c>
      <c r="K4363" s="80">
        <f t="shared" si="274"/>
        <v>0</v>
      </c>
      <c r="L4363" s="80" t="str">
        <f t="shared" si="275"/>
        <v/>
      </c>
    </row>
    <row r="4364" spans="1:12" x14ac:dyDescent="0.8">
      <c r="A4364" s="74">
        <v>4363</v>
      </c>
      <c r="B4364" s="75">
        <v>540210.24181430554</v>
      </c>
      <c r="C4364" s="76">
        <v>39.536117497198489</v>
      </c>
      <c r="D4364" s="76">
        <v>27.588673814275921</v>
      </c>
      <c r="E4364" s="76">
        <v>590.63500972307043</v>
      </c>
      <c r="F4364" s="76">
        <v>49.475610498886262</v>
      </c>
      <c r="G4364" s="77">
        <v>1</v>
      </c>
      <c r="H4364" s="80">
        <f t="shared" si="272"/>
        <v>27.588673814275921</v>
      </c>
      <c r="I4364" s="80">
        <f t="shared" si="273"/>
        <v>1000</v>
      </c>
      <c r="K4364" s="80">
        <f t="shared" si="274"/>
        <v>0</v>
      </c>
      <c r="L4364" s="80" t="str">
        <f t="shared" si="275"/>
        <v/>
      </c>
    </row>
    <row r="4365" spans="1:12" x14ac:dyDescent="0.8">
      <c r="A4365" s="74">
        <v>4364</v>
      </c>
      <c r="B4365" s="75">
        <v>371587.75906276121</v>
      </c>
      <c r="C4365" s="76">
        <v>31.287844129603887</v>
      </c>
      <c r="D4365" s="76">
        <v>28.592975211146388</v>
      </c>
      <c r="E4365" s="76">
        <v>529.50289321114383</v>
      </c>
      <c r="F4365" s="76">
        <v>49.269171681861529</v>
      </c>
      <c r="G4365" s="77">
        <v>2</v>
      </c>
      <c r="H4365" s="80">
        <f t="shared" si="272"/>
        <v>31.287844129603887</v>
      </c>
      <c r="I4365" s="80">
        <f t="shared" si="273"/>
        <v>1000</v>
      </c>
      <c r="K4365" s="80">
        <f t="shared" si="274"/>
        <v>0</v>
      </c>
      <c r="L4365" s="80" t="str">
        <f t="shared" si="275"/>
        <v/>
      </c>
    </row>
    <row r="4366" spans="1:12" x14ac:dyDescent="0.8">
      <c r="A4366" s="74">
        <v>4365</v>
      </c>
      <c r="B4366" s="75">
        <v>257611.83868420776</v>
      </c>
      <c r="C4366" s="76">
        <v>39.675135399159906</v>
      </c>
      <c r="D4366" s="76">
        <v>26.419957008908465</v>
      </c>
      <c r="E4366" s="76">
        <v>515.35023696692815</v>
      </c>
      <c r="F4366" s="76">
        <v>46.325283687679828</v>
      </c>
      <c r="G4366" s="77">
        <v>2</v>
      </c>
      <c r="H4366" s="80">
        <f t="shared" si="272"/>
        <v>39.675135399159906</v>
      </c>
      <c r="I4366" s="80">
        <f t="shared" si="273"/>
        <v>1000</v>
      </c>
      <c r="K4366" s="80">
        <f t="shared" si="274"/>
        <v>0</v>
      </c>
      <c r="L4366" s="80" t="str">
        <f t="shared" si="275"/>
        <v/>
      </c>
    </row>
    <row r="4367" spans="1:12" x14ac:dyDescent="0.8">
      <c r="A4367" s="74">
        <v>4366</v>
      </c>
      <c r="B4367" s="75">
        <v>252033.55519272084</v>
      </c>
      <c r="C4367" s="76">
        <v>39.049880415018322</v>
      </c>
      <c r="D4367" s="76">
        <v>26.320628405404964</v>
      </c>
      <c r="E4367" s="76">
        <v>424.32993547520658</v>
      </c>
      <c r="F4367" s="76">
        <v>41.124612673444517</v>
      </c>
      <c r="G4367" s="77">
        <v>2</v>
      </c>
      <c r="H4367" s="80">
        <f t="shared" si="272"/>
        <v>39.049880415018322</v>
      </c>
      <c r="I4367" s="80">
        <f t="shared" si="273"/>
        <v>1000</v>
      </c>
      <c r="K4367" s="80">
        <f t="shared" si="274"/>
        <v>0</v>
      </c>
      <c r="L4367" s="80" t="str">
        <f t="shared" si="275"/>
        <v/>
      </c>
    </row>
    <row r="4368" spans="1:12" x14ac:dyDescent="0.8">
      <c r="A4368" s="74">
        <v>4367</v>
      </c>
      <c r="B4368" s="75">
        <v>317386.20866523194</v>
      </c>
      <c r="C4368" s="76">
        <v>36.453560905220456</v>
      </c>
      <c r="D4368" s="76">
        <v>30.268575771997504</v>
      </c>
      <c r="E4368" s="76">
        <v>649.48708393850347</v>
      </c>
      <c r="F4368" s="76">
        <v>34.76509493694001</v>
      </c>
      <c r="G4368" s="77">
        <v>2</v>
      </c>
      <c r="H4368" s="80">
        <f t="shared" si="272"/>
        <v>36.453560905220456</v>
      </c>
      <c r="I4368" s="80">
        <f t="shared" si="273"/>
        <v>1000</v>
      </c>
      <c r="K4368" s="80">
        <f t="shared" si="274"/>
        <v>0</v>
      </c>
      <c r="L4368" s="80" t="str">
        <f t="shared" si="275"/>
        <v/>
      </c>
    </row>
    <row r="4369" spans="1:12" x14ac:dyDescent="0.8">
      <c r="A4369" s="74">
        <v>4368</v>
      </c>
      <c r="B4369" s="75">
        <v>318286.71275030309</v>
      </c>
      <c r="C4369" s="76">
        <v>39.24891787470365</v>
      </c>
      <c r="D4369" s="76">
        <v>29.393365430968302</v>
      </c>
      <c r="E4369" s="76">
        <v>544.5920326920475</v>
      </c>
      <c r="F4369" s="76">
        <v>45.50172157919507</v>
      </c>
      <c r="G4369" s="77">
        <v>1</v>
      </c>
      <c r="H4369" s="80">
        <f t="shared" si="272"/>
        <v>29.393365430968302</v>
      </c>
      <c r="I4369" s="80">
        <f t="shared" si="273"/>
        <v>1000</v>
      </c>
      <c r="K4369" s="80">
        <f t="shared" si="274"/>
        <v>0</v>
      </c>
      <c r="L4369" s="80" t="str">
        <f t="shared" si="275"/>
        <v/>
      </c>
    </row>
    <row r="4370" spans="1:12" x14ac:dyDescent="0.8">
      <c r="A4370" s="74">
        <v>4369</v>
      </c>
      <c r="B4370" s="75">
        <v>475729.23148475913</v>
      </c>
      <c r="C4370" s="76">
        <v>36.028876435222834</v>
      </c>
      <c r="D4370" s="76">
        <v>31.694387149437848</v>
      </c>
      <c r="E4370" s="76">
        <v>714.94950605904933</v>
      </c>
      <c r="F4370" s="76">
        <v>43.321651444072394</v>
      </c>
      <c r="G4370" s="77">
        <v>1</v>
      </c>
      <c r="H4370" s="80">
        <f t="shared" si="272"/>
        <v>31.694387149437848</v>
      </c>
      <c r="I4370" s="80">
        <f t="shared" si="273"/>
        <v>1000</v>
      </c>
      <c r="K4370" s="80">
        <f t="shared" si="274"/>
        <v>0</v>
      </c>
      <c r="L4370" s="80" t="str">
        <f t="shared" si="275"/>
        <v/>
      </c>
    </row>
    <row r="4371" spans="1:12" x14ac:dyDescent="0.8">
      <c r="A4371" s="74">
        <v>4370</v>
      </c>
      <c r="B4371" s="75">
        <v>471543.30922057689</v>
      </c>
      <c r="C4371" s="76">
        <v>33.016538979298723</v>
      </c>
      <c r="D4371" s="76">
        <v>31.603507985226184</v>
      </c>
      <c r="E4371" s="76">
        <v>677.00150620667659</v>
      </c>
      <c r="F4371" s="76">
        <v>41.897927727625074</v>
      </c>
      <c r="G4371" s="77">
        <v>1</v>
      </c>
      <c r="H4371" s="80">
        <f t="shared" si="272"/>
        <v>31.603507985226184</v>
      </c>
      <c r="I4371" s="80">
        <f t="shared" si="273"/>
        <v>1000</v>
      </c>
      <c r="K4371" s="80">
        <f t="shared" si="274"/>
        <v>0</v>
      </c>
      <c r="L4371" s="80" t="str">
        <f t="shared" si="275"/>
        <v/>
      </c>
    </row>
    <row r="4372" spans="1:12" x14ac:dyDescent="0.8">
      <c r="A4372" s="74">
        <v>4371</v>
      </c>
      <c r="B4372" s="75">
        <v>328395.87067827862</v>
      </c>
      <c r="C4372" s="76">
        <v>26.020135439475396</v>
      </c>
      <c r="D4372" s="76">
        <v>26.527408424854684</v>
      </c>
      <c r="E4372" s="76">
        <v>626.6818485803667</v>
      </c>
      <c r="F4372" s="76">
        <v>31.029534116728232</v>
      </c>
      <c r="G4372" s="77">
        <v>1</v>
      </c>
      <c r="H4372" s="80">
        <f t="shared" si="272"/>
        <v>26.527408424854684</v>
      </c>
      <c r="I4372" s="80">
        <f t="shared" si="273"/>
        <v>1000</v>
      </c>
      <c r="K4372" s="80">
        <f t="shared" si="274"/>
        <v>0</v>
      </c>
      <c r="L4372" s="80" t="str">
        <f t="shared" si="275"/>
        <v/>
      </c>
    </row>
    <row r="4373" spans="1:12" x14ac:dyDescent="0.8">
      <c r="A4373" s="74">
        <v>4372</v>
      </c>
      <c r="B4373" s="75">
        <v>488939.8343737619</v>
      </c>
      <c r="C4373" s="76">
        <v>30.582125261197259</v>
      </c>
      <c r="D4373" s="76">
        <v>30.876330552839299</v>
      </c>
      <c r="E4373" s="76">
        <v>544.90006447977476</v>
      </c>
      <c r="F4373" s="76">
        <v>32.457181861751295</v>
      </c>
      <c r="G4373" s="77">
        <v>1</v>
      </c>
      <c r="H4373" s="80">
        <f t="shared" si="272"/>
        <v>30.876330552839299</v>
      </c>
      <c r="I4373" s="80">
        <f t="shared" si="273"/>
        <v>1000</v>
      </c>
      <c r="K4373" s="80">
        <f t="shared" si="274"/>
        <v>0</v>
      </c>
      <c r="L4373" s="80" t="str">
        <f t="shared" si="275"/>
        <v/>
      </c>
    </row>
    <row r="4374" spans="1:12" x14ac:dyDescent="0.8">
      <c r="A4374" s="74">
        <v>4373</v>
      </c>
      <c r="B4374" s="75">
        <v>559147.47103894874</v>
      </c>
      <c r="C4374" s="76">
        <v>27.69901831346775</v>
      </c>
      <c r="D4374" s="76">
        <v>25.819878241726908</v>
      </c>
      <c r="E4374" s="76">
        <v>535.9719813959623</v>
      </c>
      <c r="F4374" s="76">
        <v>44.282902181241951</v>
      </c>
      <c r="G4374" s="77">
        <v>2</v>
      </c>
      <c r="H4374" s="80">
        <f t="shared" si="272"/>
        <v>27.69901831346775</v>
      </c>
      <c r="I4374" s="80">
        <f t="shared" si="273"/>
        <v>1000</v>
      </c>
      <c r="K4374" s="80">
        <f t="shared" si="274"/>
        <v>0</v>
      </c>
      <c r="L4374" s="80" t="str">
        <f t="shared" si="275"/>
        <v/>
      </c>
    </row>
    <row r="4375" spans="1:12" x14ac:dyDescent="0.8">
      <c r="A4375" s="74">
        <v>4374</v>
      </c>
      <c r="B4375" s="75">
        <v>567186.23480755743</v>
      </c>
      <c r="C4375" s="76">
        <v>35.253529629195818</v>
      </c>
      <c r="D4375" s="76">
        <v>27.049933936260224</v>
      </c>
      <c r="E4375" s="76">
        <v>469.2311447511521</v>
      </c>
      <c r="F4375" s="76">
        <v>37.156871168870772</v>
      </c>
      <c r="G4375" s="77">
        <v>1</v>
      </c>
      <c r="H4375" s="80">
        <f t="shared" si="272"/>
        <v>27.049933936260224</v>
      </c>
      <c r="I4375" s="80">
        <f t="shared" si="273"/>
        <v>1000</v>
      </c>
      <c r="K4375" s="80">
        <f t="shared" si="274"/>
        <v>0</v>
      </c>
      <c r="L4375" s="80" t="str">
        <f t="shared" si="275"/>
        <v/>
      </c>
    </row>
    <row r="4376" spans="1:12" x14ac:dyDescent="0.8">
      <c r="A4376" s="74">
        <v>4375</v>
      </c>
      <c r="B4376" s="75">
        <v>504687.12418766553</v>
      </c>
      <c r="C4376" s="76">
        <v>28.074332216653488</v>
      </c>
      <c r="D4376" s="76">
        <v>30.353124447909835</v>
      </c>
      <c r="E4376" s="76">
        <v>544.05700824568919</v>
      </c>
      <c r="F4376" s="76">
        <v>35.867283620393181</v>
      </c>
      <c r="G4376" s="77">
        <v>2</v>
      </c>
      <c r="H4376" s="80">
        <f t="shared" si="272"/>
        <v>28.074332216653488</v>
      </c>
      <c r="I4376" s="80">
        <f t="shared" si="273"/>
        <v>1000</v>
      </c>
      <c r="K4376" s="80">
        <f t="shared" si="274"/>
        <v>0</v>
      </c>
      <c r="L4376" s="80" t="str">
        <f t="shared" si="275"/>
        <v/>
      </c>
    </row>
    <row r="4377" spans="1:12" x14ac:dyDescent="0.8">
      <c r="A4377" s="74">
        <v>4376</v>
      </c>
      <c r="B4377" s="75">
        <v>56399.201372971991</v>
      </c>
      <c r="C4377" s="76">
        <v>43.181239483767961</v>
      </c>
      <c r="D4377" s="76">
        <v>27.138972532948863</v>
      </c>
      <c r="E4377" s="76">
        <v>515.85840896723948</v>
      </c>
      <c r="F4377" s="76">
        <v>29.715467394310309</v>
      </c>
      <c r="G4377" s="77">
        <v>2</v>
      </c>
      <c r="H4377" s="80">
        <f t="shared" si="272"/>
        <v>43.181239483767961</v>
      </c>
      <c r="I4377" s="80">
        <f t="shared" si="273"/>
        <v>1000</v>
      </c>
      <c r="K4377" s="80">
        <f t="shared" si="274"/>
        <v>0</v>
      </c>
      <c r="L4377" s="80" t="str">
        <f t="shared" si="275"/>
        <v/>
      </c>
    </row>
    <row r="4378" spans="1:12" x14ac:dyDescent="0.8">
      <c r="A4378" s="74">
        <v>4377</v>
      </c>
      <c r="B4378" s="75">
        <v>387375.45779853431</v>
      </c>
      <c r="C4378" s="76">
        <v>34.567989221316154</v>
      </c>
      <c r="D4378" s="76">
        <v>28.978093762461178</v>
      </c>
      <c r="E4378" s="76">
        <v>471.12764964130452</v>
      </c>
      <c r="F4378" s="76">
        <v>46.647565371259368</v>
      </c>
      <c r="G4378" s="77">
        <v>2</v>
      </c>
      <c r="H4378" s="80">
        <f t="shared" si="272"/>
        <v>34.567989221316154</v>
      </c>
      <c r="I4378" s="80">
        <f t="shared" si="273"/>
        <v>1000</v>
      </c>
      <c r="K4378" s="80">
        <f t="shared" si="274"/>
        <v>0</v>
      </c>
      <c r="L4378" s="80" t="str">
        <f t="shared" si="275"/>
        <v/>
      </c>
    </row>
    <row r="4379" spans="1:12" x14ac:dyDescent="0.8">
      <c r="A4379" s="74">
        <v>4378</v>
      </c>
      <c r="B4379" s="75">
        <v>673970.51515360503</v>
      </c>
      <c r="C4379" s="76">
        <v>28.707984362304401</v>
      </c>
      <c r="D4379" s="76">
        <v>24.445638012881179</v>
      </c>
      <c r="E4379" s="76">
        <v>552.03677256677634</v>
      </c>
      <c r="F4379" s="76">
        <v>40.248085061415402</v>
      </c>
      <c r="G4379" s="77">
        <v>2</v>
      </c>
      <c r="H4379" s="80">
        <f t="shared" si="272"/>
        <v>28.707984362304401</v>
      </c>
      <c r="I4379" s="80">
        <f t="shared" si="273"/>
        <v>1000</v>
      </c>
      <c r="K4379" s="80">
        <f t="shared" si="274"/>
        <v>0</v>
      </c>
      <c r="L4379" s="80" t="str">
        <f t="shared" si="275"/>
        <v/>
      </c>
    </row>
    <row r="4380" spans="1:12" x14ac:dyDescent="0.8">
      <c r="A4380" s="74">
        <v>4379</v>
      </c>
      <c r="B4380" s="75">
        <v>454200.00972552923</v>
      </c>
      <c r="C4380" s="76">
        <v>27.196956927933389</v>
      </c>
      <c r="D4380" s="76">
        <v>31.870908097398257</v>
      </c>
      <c r="E4380" s="76">
        <v>514.32373685976825</v>
      </c>
      <c r="F4380" s="76">
        <v>46.548589495567953</v>
      </c>
      <c r="G4380" s="77">
        <v>2</v>
      </c>
      <c r="H4380" s="80">
        <f t="shared" si="272"/>
        <v>27.196956927933389</v>
      </c>
      <c r="I4380" s="80">
        <f t="shared" si="273"/>
        <v>1000</v>
      </c>
      <c r="K4380" s="80">
        <f t="shared" si="274"/>
        <v>0</v>
      </c>
      <c r="L4380" s="80" t="str">
        <f t="shared" si="275"/>
        <v/>
      </c>
    </row>
    <row r="4381" spans="1:12" x14ac:dyDescent="0.8">
      <c r="A4381" s="74">
        <v>4380</v>
      </c>
      <c r="B4381" s="75">
        <v>166908.33876720909</v>
      </c>
      <c r="C4381" s="76">
        <v>35.271625158408142</v>
      </c>
      <c r="D4381" s="76">
        <v>30.059160742173621</v>
      </c>
      <c r="E4381" s="76">
        <v>626.97250231716964</v>
      </c>
      <c r="F4381" s="76">
        <v>41.175500517395264</v>
      </c>
      <c r="G4381" s="77">
        <v>2</v>
      </c>
      <c r="H4381" s="80">
        <f t="shared" si="272"/>
        <v>35.271625158408142</v>
      </c>
      <c r="I4381" s="80">
        <f t="shared" si="273"/>
        <v>1000</v>
      </c>
      <c r="K4381" s="80">
        <f t="shared" si="274"/>
        <v>0</v>
      </c>
      <c r="L4381" s="80" t="str">
        <f t="shared" si="275"/>
        <v/>
      </c>
    </row>
    <row r="4382" spans="1:12" x14ac:dyDescent="0.8">
      <c r="A4382" s="74">
        <v>4381</v>
      </c>
      <c r="B4382" s="75">
        <v>370751.54860033514</v>
      </c>
      <c r="C4382" s="76">
        <v>31.012897680560162</v>
      </c>
      <c r="D4382" s="76">
        <v>25.16123371562113</v>
      </c>
      <c r="E4382" s="76">
        <v>584.76773459685501</v>
      </c>
      <c r="F4382" s="76">
        <v>47.987261340469388</v>
      </c>
      <c r="G4382" s="77">
        <v>2</v>
      </c>
      <c r="H4382" s="80">
        <f t="shared" si="272"/>
        <v>31.012897680560162</v>
      </c>
      <c r="I4382" s="80">
        <f t="shared" si="273"/>
        <v>1000</v>
      </c>
      <c r="K4382" s="80">
        <f t="shared" si="274"/>
        <v>0</v>
      </c>
      <c r="L4382" s="80" t="str">
        <f t="shared" si="275"/>
        <v/>
      </c>
    </row>
    <row r="4383" spans="1:12" x14ac:dyDescent="0.8">
      <c r="A4383" s="74">
        <v>4382</v>
      </c>
      <c r="B4383" s="75">
        <v>224409.87321508187</v>
      </c>
      <c r="C4383" s="76">
        <v>38.098518756133579</v>
      </c>
      <c r="D4383" s="76">
        <v>31.42396658632174</v>
      </c>
      <c r="E4383" s="76">
        <v>444.74405505716783</v>
      </c>
      <c r="F4383" s="76">
        <v>48.521843638151516</v>
      </c>
      <c r="G4383" s="77">
        <v>2</v>
      </c>
      <c r="H4383" s="80">
        <f t="shared" si="272"/>
        <v>38.098518756133579</v>
      </c>
      <c r="I4383" s="80">
        <f t="shared" si="273"/>
        <v>1000</v>
      </c>
      <c r="K4383" s="80">
        <f t="shared" si="274"/>
        <v>0</v>
      </c>
      <c r="L4383" s="80" t="str">
        <f t="shared" si="275"/>
        <v/>
      </c>
    </row>
    <row r="4384" spans="1:12" x14ac:dyDescent="0.8">
      <c r="A4384" s="74">
        <v>4383</v>
      </c>
      <c r="B4384" s="75">
        <v>-175420.5040305499</v>
      </c>
      <c r="C4384" s="76">
        <v>46.422803468831177</v>
      </c>
      <c r="D4384" s="76">
        <v>32.958393286076777</v>
      </c>
      <c r="E4384" s="76">
        <v>592.19883338922591</v>
      </c>
      <c r="F4384" s="76">
        <v>44.297049729317237</v>
      </c>
      <c r="G4384" s="77">
        <v>3</v>
      </c>
      <c r="H4384" s="80">
        <f t="shared" si="272"/>
        <v>44.297049729317237</v>
      </c>
      <c r="I4384" s="80">
        <f t="shared" si="273"/>
        <v>592.19883338922591</v>
      </c>
      <c r="K4384" s="80">
        <f t="shared" si="274"/>
        <v>592.19883338922591</v>
      </c>
      <c r="L4384" s="80">
        <f t="shared" si="275"/>
        <v>592.19883338922591</v>
      </c>
    </row>
    <row r="4385" spans="1:12" x14ac:dyDescent="0.8">
      <c r="A4385" s="74">
        <v>4384</v>
      </c>
      <c r="B4385" s="75">
        <v>92321.739623026224</v>
      </c>
      <c r="C4385" s="76">
        <v>40.352852365891763</v>
      </c>
      <c r="D4385" s="76">
        <v>22.466224421580712</v>
      </c>
      <c r="E4385" s="76">
        <v>467.9522387569254</v>
      </c>
      <c r="F4385" s="76">
        <v>48.15553161011352</v>
      </c>
      <c r="G4385" s="77">
        <v>2</v>
      </c>
      <c r="H4385" s="80">
        <f t="shared" si="272"/>
        <v>40.352852365891763</v>
      </c>
      <c r="I4385" s="80">
        <f t="shared" si="273"/>
        <v>1000</v>
      </c>
      <c r="K4385" s="80">
        <f t="shared" si="274"/>
        <v>0</v>
      </c>
      <c r="L4385" s="80" t="str">
        <f t="shared" si="275"/>
        <v/>
      </c>
    </row>
    <row r="4386" spans="1:12" x14ac:dyDescent="0.8">
      <c r="A4386" s="74">
        <v>4385</v>
      </c>
      <c r="B4386" s="75">
        <v>246593.12349227606</v>
      </c>
      <c r="C4386" s="76">
        <v>38.699103260531544</v>
      </c>
      <c r="D4386" s="76">
        <v>24.29642566101229</v>
      </c>
      <c r="E4386" s="76">
        <v>607.13945137893631</v>
      </c>
      <c r="F4386" s="76">
        <v>42.29790277479524</v>
      </c>
      <c r="G4386" s="77">
        <v>2</v>
      </c>
      <c r="H4386" s="80">
        <f t="shared" si="272"/>
        <v>38.699103260531544</v>
      </c>
      <c r="I4386" s="80">
        <f t="shared" si="273"/>
        <v>1000</v>
      </c>
      <c r="K4386" s="80">
        <f t="shared" si="274"/>
        <v>0</v>
      </c>
      <c r="L4386" s="80" t="str">
        <f t="shared" si="275"/>
        <v/>
      </c>
    </row>
    <row r="4387" spans="1:12" x14ac:dyDescent="0.8">
      <c r="A4387" s="74">
        <v>4386</v>
      </c>
      <c r="B4387" s="75">
        <v>261681.28563446156</v>
      </c>
      <c r="C4387" s="76">
        <v>37.015630211334987</v>
      </c>
      <c r="D4387" s="76">
        <v>27.769105888254678</v>
      </c>
      <c r="E4387" s="76">
        <v>451.97864656133805</v>
      </c>
      <c r="F4387" s="76">
        <v>41.233554864061347</v>
      </c>
      <c r="G4387" s="77">
        <v>2</v>
      </c>
      <c r="H4387" s="80">
        <f t="shared" si="272"/>
        <v>37.015630211334987</v>
      </c>
      <c r="I4387" s="80">
        <f t="shared" si="273"/>
        <v>1000</v>
      </c>
      <c r="K4387" s="80">
        <f t="shared" si="274"/>
        <v>0</v>
      </c>
      <c r="L4387" s="80" t="str">
        <f t="shared" si="275"/>
        <v/>
      </c>
    </row>
    <row r="4388" spans="1:12" x14ac:dyDescent="0.8">
      <c r="A4388" s="74">
        <v>4387</v>
      </c>
      <c r="B4388" s="75">
        <v>258478.07083448581</v>
      </c>
      <c r="C4388" s="76">
        <v>36.853518472767512</v>
      </c>
      <c r="D4388" s="76">
        <v>31.429490839385508</v>
      </c>
      <c r="E4388" s="76">
        <v>506.98635038011724</v>
      </c>
      <c r="F4388" s="76">
        <v>35.351385998901449</v>
      </c>
      <c r="G4388" s="77">
        <v>2</v>
      </c>
      <c r="H4388" s="80">
        <f t="shared" si="272"/>
        <v>36.853518472767512</v>
      </c>
      <c r="I4388" s="80">
        <f t="shared" si="273"/>
        <v>1000</v>
      </c>
      <c r="K4388" s="80">
        <f t="shared" si="274"/>
        <v>0</v>
      </c>
      <c r="L4388" s="80" t="str">
        <f t="shared" si="275"/>
        <v/>
      </c>
    </row>
    <row r="4389" spans="1:12" x14ac:dyDescent="0.8">
      <c r="A4389" s="74">
        <v>4388</v>
      </c>
      <c r="B4389" s="75">
        <v>108574.3549628621</v>
      </c>
      <c r="C4389" s="76">
        <v>41.047588839015816</v>
      </c>
      <c r="D4389" s="76">
        <v>27.378034167085939</v>
      </c>
      <c r="E4389" s="76">
        <v>471.66350791814807</v>
      </c>
      <c r="F4389" s="76">
        <v>49.684978736626405</v>
      </c>
      <c r="G4389" s="77">
        <v>2</v>
      </c>
      <c r="H4389" s="80">
        <f t="shared" si="272"/>
        <v>41.047588839015816</v>
      </c>
      <c r="I4389" s="80">
        <f t="shared" si="273"/>
        <v>1000</v>
      </c>
      <c r="K4389" s="80">
        <f t="shared" si="274"/>
        <v>0</v>
      </c>
      <c r="L4389" s="80" t="str">
        <f t="shared" si="275"/>
        <v/>
      </c>
    </row>
    <row r="4390" spans="1:12" x14ac:dyDescent="0.8">
      <c r="A4390" s="74">
        <v>4389</v>
      </c>
      <c r="B4390" s="75">
        <v>448570.49640513072</v>
      </c>
      <c r="C4390" s="76">
        <v>38.552295495659308</v>
      </c>
      <c r="D4390" s="76">
        <v>26.296750687694363</v>
      </c>
      <c r="E4390" s="76">
        <v>532.86784188945364</v>
      </c>
      <c r="F4390" s="76">
        <v>44.092138603493062</v>
      </c>
      <c r="G4390" s="77">
        <v>2</v>
      </c>
      <c r="H4390" s="80">
        <f t="shared" si="272"/>
        <v>38.552295495659308</v>
      </c>
      <c r="I4390" s="80">
        <f t="shared" si="273"/>
        <v>1000</v>
      </c>
      <c r="K4390" s="80">
        <f t="shared" si="274"/>
        <v>0</v>
      </c>
      <c r="L4390" s="80" t="str">
        <f t="shared" si="275"/>
        <v/>
      </c>
    </row>
    <row r="4391" spans="1:12" x14ac:dyDescent="0.8">
      <c r="A4391" s="74">
        <v>4390</v>
      </c>
      <c r="B4391" s="75">
        <v>247356.5270416541</v>
      </c>
      <c r="C4391" s="76">
        <v>36.269380202629314</v>
      </c>
      <c r="D4391" s="76">
        <v>29.324927434718326</v>
      </c>
      <c r="E4391" s="76">
        <v>595.57237765205639</v>
      </c>
      <c r="F4391" s="76">
        <v>40.411827155814244</v>
      </c>
      <c r="G4391" s="77">
        <v>2</v>
      </c>
      <c r="H4391" s="80">
        <f t="shared" si="272"/>
        <v>36.269380202629314</v>
      </c>
      <c r="I4391" s="80">
        <f t="shared" si="273"/>
        <v>1000</v>
      </c>
      <c r="K4391" s="80">
        <f t="shared" si="274"/>
        <v>0</v>
      </c>
      <c r="L4391" s="80" t="str">
        <f t="shared" si="275"/>
        <v/>
      </c>
    </row>
    <row r="4392" spans="1:12" x14ac:dyDescent="0.8">
      <c r="A4392" s="74">
        <v>4391</v>
      </c>
      <c r="B4392" s="75">
        <v>184266.20982479746</v>
      </c>
      <c r="C4392" s="76">
        <v>37.549327311043413</v>
      </c>
      <c r="D4392" s="76">
        <v>28.785559515043833</v>
      </c>
      <c r="E4392" s="76">
        <v>455.5557212339728</v>
      </c>
      <c r="F4392" s="76">
        <v>38.959594147865857</v>
      </c>
      <c r="G4392" s="77">
        <v>2</v>
      </c>
      <c r="H4392" s="80">
        <f t="shared" si="272"/>
        <v>37.549327311043413</v>
      </c>
      <c r="I4392" s="80">
        <f t="shared" si="273"/>
        <v>1000</v>
      </c>
      <c r="K4392" s="80">
        <f t="shared" si="274"/>
        <v>0</v>
      </c>
      <c r="L4392" s="80" t="str">
        <f t="shared" si="275"/>
        <v/>
      </c>
    </row>
    <row r="4393" spans="1:12" x14ac:dyDescent="0.8">
      <c r="A4393" s="74">
        <v>4392</v>
      </c>
      <c r="B4393" s="75">
        <v>536510.94089789083</v>
      </c>
      <c r="C4393" s="76">
        <v>29.927467323829532</v>
      </c>
      <c r="D4393" s="76">
        <v>31.109142482099045</v>
      </c>
      <c r="E4393" s="76">
        <v>505.811538186262</v>
      </c>
      <c r="F4393" s="76">
        <v>33.794959697914216</v>
      </c>
      <c r="G4393" s="77">
        <v>1</v>
      </c>
      <c r="H4393" s="80">
        <f t="shared" si="272"/>
        <v>31.109142482099045</v>
      </c>
      <c r="I4393" s="80">
        <f t="shared" si="273"/>
        <v>1000</v>
      </c>
      <c r="K4393" s="80">
        <f t="shared" si="274"/>
        <v>0</v>
      </c>
      <c r="L4393" s="80" t="str">
        <f t="shared" si="275"/>
        <v/>
      </c>
    </row>
    <row r="4394" spans="1:12" x14ac:dyDescent="0.8">
      <c r="A4394" s="74">
        <v>4393</v>
      </c>
      <c r="B4394" s="75">
        <v>267237.53644809755</v>
      </c>
      <c r="C4394" s="76">
        <v>32.914595939348466</v>
      </c>
      <c r="D4394" s="76">
        <v>25.14769915978286</v>
      </c>
      <c r="E4394" s="76">
        <v>582.06276693399195</v>
      </c>
      <c r="F4394" s="76">
        <v>48.165762171266692</v>
      </c>
      <c r="G4394" s="77">
        <v>2</v>
      </c>
      <c r="H4394" s="80">
        <f t="shared" si="272"/>
        <v>32.914595939348466</v>
      </c>
      <c r="I4394" s="80">
        <f t="shared" si="273"/>
        <v>1000</v>
      </c>
      <c r="K4394" s="80">
        <f t="shared" si="274"/>
        <v>0</v>
      </c>
      <c r="L4394" s="80" t="str">
        <f t="shared" si="275"/>
        <v/>
      </c>
    </row>
    <row r="4395" spans="1:12" x14ac:dyDescent="0.8">
      <c r="A4395" s="74">
        <v>4394</v>
      </c>
      <c r="B4395" s="75">
        <v>-223306.6143868214</v>
      </c>
      <c r="C4395" s="76">
        <v>38.056233716777029</v>
      </c>
      <c r="D4395" s="76">
        <v>31.366433511346852</v>
      </c>
      <c r="E4395" s="76">
        <v>602.16794543311914</v>
      </c>
      <c r="F4395" s="76">
        <v>45.133001129339235</v>
      </c>
      <c r="G4395" s="77">
        <v>3</v>
      </c>
      <c r="H4395" s="80">
        <f t="shared" si="272"/>
        <v>45.133001129339235</v>
      </c>
      <c r="I4395" s="80">
        <f t="shared" si="273"/>
        <v>602.16794543311914</v>
      </c>
      <c r="K4395" s="80">
        <f t="shared" si="274"/>
        <v>602.16794543311914</v>
      </c>
      <c r="L4395" s="80">
        <f t="shared" si="275"/>
        <v>602.16794543311914</v>
      </c>
    </row>
    <row r="4396" spans="1:12" x14ac:dyDescent="0.8">
      <c r="A4396" s="74">
        <v>4395</v>
      </c>
      <c r="B4396" s="75">
        <v>286409.84195499052</v>
      </c>
      <c r="C4396" s="76">
        <v>36.892623286028631</v>
      </c>
      <c r="D4396" s="76">
        <v>32.699633122850727</v>
      </c>
      <c r="E4396" s="76">
        <v>556.65122837184731</v>
      </c>
      <c r="F4396" s="76">
        <v>31.530009641886192</v>
      </c>
      <c r="G4396" s="77">
        <v>2</v>
      </c>
      <c r="H4396" s="80">
        <f t="shared" si="272"/>
        <v>36.892623286028631</v>
      </c>
      <c r="I4396" s="80">
        <f t="shared" si="273"/>
        <v>1000</v>
      </c>
      <c r="K4396" s="80">
        <f t="shared" si="274"/>
        <v>0</v>
      </c>
      <c r="L4396" s="80" t="str">
        <f t="shared" si="275"/>
        <v/>
      </c>
    </row>
    <row r="4397" spans="1:12" x14ac:dyDescent="0.8">
      <c r="A4397" s="74">
        <v>4396</v>
      </c>
      <c r="B4397" s="75">
        <v>550705.37911182665</v>
      </c>
      <c r="C4397" s="76">
        <v>45.731665678055769</v>
      </c>
      <c r="D4397" s="76">
        <v>28.029738236413714</v>
      </c>
      <c r="E4397" s="76">
        <v>665.52784756717665</v>
      </c>
      <c r="F4397" s="76">
        <v>41.094056465065293</v>
      </c>
      <c r="G4397" s="77">
        <v>1</v>
      </c>
      <c r="H4397" s="80">
        <f t="shared" si="272"/>
        <v>28.029738236413714</v>
      </c>
      <c r="I4397" s="80">
        <f t="shared" si="273"/>
        <v>1000</v>
      </c>
      <c r="K4397" s="80">
        <f t="shared" si="274"/>
        <v>0</v>
      </c>
      <c r="L4397" s="80" t="str">
        <f t="shared" si="275"/>
        <v/>
      </c>
    </row>
    <row r="4398" spans="1:12" x14ac:dyDescent="0.8">
      <c r="A4398" s="74">
        <v>4397</v>
      </c>
      <c r="B4398" s="75">
        <v>84615.546668641269</v>
      </c>
      <c r="C4398" s="76">
        <v>38.595656769848198</v>
      </c>
      <c r="D4398" s="76">
        <v>26.152453467857502</v>
      </c>
      <c r="E4398" s="76">
        <v>655.77771472976031</v>
      </c>
      <c r="F4398" s="76">
        <v>35.220297060498993</v>
      </c>
      <c r="G4398" s="77">
        <v>2</v>
      </c>
      <c r="H4398" s="80">
        <f t="shared" si="272"/>
        <v>38.595656769848198</v>
      </c>
      <c r="I4398" s="80">
        <f t="shared" si="273"/>
        <v>1000</v>
      </c>
      <c r="K4398" s="80">
        <f t="shared" si="274"/>
        <v>0</v>
      </c>
      <c r="L4398" s="80" t="str">
        <f t="shared" si="275"/>
        <v/>
      </c>
    </row>
    <row r="4399" spans="1:12" x14ac:dyDescent="0.8">
      <c r="A4399" s="74">
        <v>4398</v>
      </c>
      <c r="B4399" s="75">
        <v>561695.4439268955</v>
      </c>
      <c r="C4399" s="76">
        <v>21.860409352773519</v>
      </c>
      <c r="D4399" s="76">
        <v>30.034411203729839</v>
      </c>
      <c r="E4399" s="76">
        <v>468.64027323061038</v>
      </c>
      <c r="F4399" s="76">
        <v>42.075566985023173</v>
      </c>
      <c r="G4399" s="77">
        <v>2</v>
      </c>
      <c r="H4399" s="80">
        <f t="shared" si="272"/>
        <v>21.860409352773519</v>
      </c>
      <c r="I4399" s="80">
        <f t="shared" si="273"/>
        <v>1000</v>
      </c>
      <c r="K4399" s="80">
        <f t="shared" si="274"/>
        <v>0</v>
      </c>
      <c r="L4399" s="80" t="str">
        <f t="shared" si="275"/>
        <v/>
      </c>
    </row>
    <row r="4400" spans="1:12" x14ac:dyDescent="0.8">
      <c r="A4400" s="74">
        <v>4399</v>
      </c>
      <c r="B4400" s="75">
        <v>419056.77266287245</v>
      </c>
      <c r="C4400" s="76">
        <v>35.893134755282169</v>
      </c>
      <c r="D4400" s="76">
        <v>30.374544598362192</v>
      </c>
      <c r="E4400" s="76">
        <v>551.32091505755943</v>
      </c>
      <c r="F4400" s="76">
        <v>38.848221646807673</v>
      </c>
      <c r="G4400" s="77">
        <v>1</v>
      </c>
      <c r="H4400" s="80">
        <f t="shared" si="272"/>
        <v>30.374544598362192</v>
      </c>
      <c r="I4400" s="80">
        <f t="shared" si="273"/>
        <v>1000</v>
      </c>
      <c r="K4400" s="80">
        <f t="shared" si="274"/>
        <v>0</v>
      </c>
      <c r="L4400" s="80" t="str">
        <f t="shared" si="275"/>
        <v/>
      </c>
    </row>
    <row r="4401" spans="1:12" x14ac:dyDescent="0.8">
      <c r="A4401" s="74">
        <v>4400</v>
      </c>
      <c r="B4401" s="75">
        <v>509695.24406655901</v>
      </c>
      <c r="C4401" s="76">
        <v>32.820192401422197</v>
      </c>
      <c r="D4401" s="76">
        <v>27.802943982782615</v>
      </c>
      <c r="E4401" s="76">
        <v>516.29547352977954</v>
      </c>
      <c r="F4401" s="76">
        <v>47.050435595314674</v>
      </c>
      <c r="G4401" s="77">
        <v>2</v>
      </c>
      <c r="H4401" s="80">
        <f t="shared" si="272"/>
        <v>32.820192401422197</v>
      </c>
      <c r="I4401" s="80">
        <f t="shared" si="273"/>
        <v>1000</v>
      </c>
      <c r="K4401" s="80">
        <f t="shared" si="274"/>
        <v>0</v>
      </c>
      <c r="L4401" s="80" t="str">
        <f t="shared" si="275"/>
        <v/>
      </c>
    </row>
    <row r="4402" spans="1:12" x14ac:dyDescent="0.8">
      <c r="A4402" s="74">
        <v>4401</v>
      </c>
      <c r="B4402" s="75">
        <v>553793.98318810714</v>
      </c>
      <c r="C4402" s="76">
        <v>33.890911419283341</v>
      </c>
      <c r="D4402" s="76">
        <v>30.972462849063348</v>
      </c>
      <c r="E4402" s="76">
        <v>607.05907058244475</v>
      </c>
      <c r="F4402" s="76">
        <v>38.185693294128988</v>
      </c>
      <c r="G4402" s="77">
        <v>1</v>
      </c>
      <c r="H4402" s="80">
        <f t="shared" si="272"/>
        <v>30.972462849063348</v>
      </c>
      <c r="I4402" s="80">
        <f t="shared" si="273"/>
        <v>1000</v>
      </c>
      <c r="K4402" s="80">
        <f t="shared" si="274"/>
        <v>0</v>
      </c>
      <c r="L4402" s="80" t="str">
        <f t="shared" si="275"/>
        <v/>
      </c>
    </row>
    <row r="4403" spans="1:12" x14ac:dyDescent="0.8">
      <c r="A4403" s="74">
        <v>4402</v>
      </c>
      <c r="B4403" s="75">
        <v>531732.71312965406</v>
      </c>
      <c r="C4403" s="76">
        <v>28.05852557890584</v>
      </c>
      <c r="D4403" s="76">
        <v>29.196232140887624</v>
      </c>
      <c r="E4403" s="76">
        <v>501.8281944053312</v>
      </c>
      <c r="F4403" s="76">
        <v>41.835145906392263</v>
      </c>
      <c r="G4403" s="77">
        <v>2</v>
      </c>
      <c r="H4403" s="80">
        <f t="shared" si="272"/>
        <v>28.05852557890584</v>
      </c>
      <c r="I4403" s="80">
        <f t="shared" si="273"/>
        <v>1000</v>
      </c>
      <c r="K4403" s="80">
        <f t="shared" si="274"/>
        <v>0</v>
      </c>
      <c r="L4403" s="80" t="str">
        <f t="shared" si="275"/>
        <v/>
      </c>
    </row>
    <row r="4404" spans="1:12" x14ac:dyDescent="0.8">
      <c r="A4404" s="74">
        <v>4403</v>
      </c>
      <c r="B4404" s="75">
        <v>376675.01183205191</v>
      </c>
      <c r="C4404" s="76">
        <v>25.203986196766724</v>
      </c>
      <c r="D4404" s="76">
        <v>30.410301260344117</v>
      </c>
      <c r="E4404" s="76">
        <v>536.03255566591406</v>
      </c>
      <c r="F4404" s="76">
        <v>31.538897061831353</v>
      </c>
      <c r="G4404" s="77">
        <v>2</v>
      </c>
      <c r="H4404" s="80">
        <f t="shared" si="272"/>
        <v>25.203986196766724</v>
      </c>
      <c r="I4404" s="80">
        <f t="shared" si="273"/>
        <v>1000</v>
      </c>
      <c r="K4404" s="80">
        <f t="shared" si="274"/>
        <v>0</v>
      </c>
      <c r="L4404" s="80" t="str">
        <f t="shared" si="275"/>
        <v/>
      </c>
    </row>
    <row r="4405" spans="1:12" x14ac:dyDescent="0.8">
      <c r="A4405" s="74">
        <v>4404</v>
      </c>
      <c r="B4405" s="75">
        <v>123803.56568774791</v>
      </c>
      <c r="C4405" s="76">
        <v>37.850257900322958</v>
      </c>
      <c r="D4405" s="76">
        <v>28.744838650555309</v>
      </c>
      <c r="E4405" s="76">
        <v>494.56097584955239</v>
      </c>
      <c r="F4405" s="76">
        <v>50.237880870004773</v>
      </c>
      <c r="G4405" s="77">
        <v>2</v>
      </c>
      <c r="H4405" s="80">
        <f t="shared" si="272"/>
        <v>37.850257900322958</v>
      </c>
      <c r="I4405" s="80">
        <f t="shared" si="273"/>
        <v>1000</v>
      </c>
      <c r="K4405" s="80">
        <f t="shared" si="274"/>
        <v>0</v>
      </c>
      <c r="L4405" s="80" t="str">
        <f t="shared" si="275"/>
        <v/>
      </c>
    </row>
    <row r="4406" spans="1:12" x14ac:dyDescent="0.8">
      <c r="A4406" s="74">
        <v>4405</v>
      </c>
      <c r="B4406" s="75">
        <v>118659.75509894639</v>
      </c>
      <c r="C4406" s="76">
        <v>40.518870532966986</v>
      </c>
      <c r="D4406" s="76">
        <v>30.467398916828603</v>
      </c>
      <c r="E4406" s="76">
        <v>532.16224649840444</v>
      </c>
      <c r="F4406" s="76">
        <v>50.250607622374581</v>
      </c>
      <c r="G4406" s="77">
        <v>2</v>
      </c>
      <c r="H4406" s="80">
        <f t="shared" si="272"/>
        <v>40.518870532966986</v>
      </c>
      <c r="I4406" s="80">
        <f t="shared" si="273"/>
        <v>1000</v>
      </c>
      <c r="K4406" s="80">
        <f t="shared" si="274"/>
        <v>0</v>
      </c>
      <c r="L4406" s="80" t="str">
        <f t="shared" si="275"/>
        <v/>
      </c>
    </row>
    <row r="4407" spans="1:12" x14ac:dyDescent="0.8">
      <c r="A4407" s="74">
        <v>4406</v>
      </c>
      <c r="B4407" s="75">
        <v>-211454.63545827451</v>
      </c>
      <c r="C4407" s="76">
        <v>44.492266532716442</v>
      </c>
      <c r="D4407" s="76">
        <v>29.073553689417324</v>
      </c>
      <c r="E4407" s="76">
        <v>484.42911549368131</v>
      </c>
      <c r="F4407" s="76">
        <v>44.851308041187679</v>
      </c>
      <c r="G4407" s="77">
        <v>3</v>
      </c>
      <c r="H4407" s="80">
        <f t="shared" si="272"/>
        <v>44.851308041187679</v>
      </c>
      <c r="I4407" s="80">
        <f t="shared" si="273"/>
        <v>484.42911549368131</v>
      </c>
      <c r="K4407" s="80">
        <f t="shared" si="274"/>
        <v>484.42911549368131</v>
      </c>
      <c r="L4407" s="80">
        <f t="shared" si="275"/>
        <v>484.42911549368131</v>
      </c>
    </row>
    <row r="4408" spans="1:12" x14ac:dyDescent="0.8">
      <c r="A4408" s="74">
        <v>4407</v>
      </c>
      <c r="B4408" s="75">
        <v>355746.72194164945</v>
      </c>
      <c r="C4408" s="76">
        <v>23.738798859808771</v>
      </c>
      <c r="D4408" s="76">
        <v>25.341376502040823</v>
      </c>
      <c r="E4408" s="76">
        <v>522.00955748930949</v>
      </c>
      <c r="F4408" s="76">
        <v>45.12832347401671</v>
      </c>
      <c r="G4408" s="77">
        <v>1</v>
      </c>
      <c r="H4408" s="80">
        <f t="shared" si="272"/>
        <v>25.341376502040823</v>
      </c>
      <c r="I4408" s="80">
        <f t="shared" si="273"/>
        <v>1000</v>
      </c>
      <c r="K4408" s="80">
        <f t="shared" si="274"/>
        <v>0</v>
      </c>
      <c r="L4408" s="80" t="str">
        <f t="shared" si="275"/>
        <v/>
      </c>
    </row>
    <row r="4409" spans="1:12" x14ac:dyDescent="0.8">
      <c r="A4409" s="74">
        <v>4408</v>
      </c>
      <c r="B4409" s="75">
        <v>359503.35557037778</v>
      </c>
      <c r="C4409" s="76">
        <v>34.448387942385082</v>
      </c>
      <c r="D4409" s="76">
        <v>25.024398032489255</v>
      </c>
      <c r="E4409" s="76">
        <v>727.73725797236602</v>
      </c>
      <c r="F4409" s="76">
        <v>54.353167198164634</v>
      </c>
      <c r="G4409" s="77">
        <v>2</v>
      </c>
      <c r="H4409" s="80">
        <f t="shared" si="272"/>
        <v>34.448387942385082</v>
      </c>
      <c r="I4409" s="80">
        <f t="shared" si="273"/>
        <v>1000</v>
      </c>
      <c r="K4409" s="80">
        <f t="shared" si="274"/>
        <v>0</v>
      </c>
      <c r="L4409" s="80" t="str">
        <f t="shared" si="275"/>
        <v/>
      </c>
    </row>
    <row r="4410" spans="1:12" x14ac:dyDescent="0.8">
      <c r="A4410" s="74">
        <v>4409</v>
      </c>
      <c r="B4410" s="75">
        <v>413728.69013022655</v>
      </c>
      <c r="C4410" s="76">
        <v>36.492497463547366</v>
      </c>
      <c r="D4410" s="76">
        <v>23.993914503808668</v>
      </c>
      <c r="E4410" s="76">
        <v>493.8013925574117</v>
      </c>
      <c r="F4410" s="76">
        <v>50.640668561409612</v>
      </c>
      <c r="G4410" s="77">
        <v>2</v>
      </c>
      <c r="H4410" s="80">
        <f t="shared" si="272"/>
        <v>36.492497463547366</v>
      </c>
      <c r="I4410" s="80">
        <f t="shared" si="273"/>
        <v>1000</v>
      </c>
      <c r="K4410" s="80">
        <f t="shared" si="274"/>
        <v>0</v>
      </c>
      <c r="L4410" s="80" t="str">
        <f t="shared" si="275"/>
        <v/>
      </c>
    </row>
    <row r="4411" spans="1:12" x14ac:dyDescent="0.8">
      <c r="A4411" s="74">
        <v>4410</v>
      </c>
      <c r="B4411" s="75">
        <v>239431.67997098132</v>
      </c>
      <c r="C4411" s="76">
        <v>41.356833811468647</v>
      </c>
      <c r="D4411" s="76">
        <v>31.497618783157684</v>
      </c>
      <c r="E4411" s="76">
        <v>408.48320059634989</v>
      </c>
      <c r="F4411" s="76">
        <v>36.307480211212031</v>
      </c>
      <c r="G4411" s="77">
        <v>1</v>
      </c>
      <c r="H4411" s="80">
        <f t="shared" si="272"/>
        <v>31.497618783157684</v>
      </c>
      <c r="I4411" s="80">
        <f t="shared" si="273"/>
        <v>1000</v>
      </c>
      <c r="K4411" s="80">
        <f t="shared" si="274"/>
        <v>0</v>
      </c>
      <c r="L4411" s="80" t="str">
        <f t="shared" si="275"/>
        <v/>
      </c>
    </row>
    <row r="4412" spans="1:12" x14ac:dyDescent="0.8">
      <c r="A4412" s="74">
        <v>4411</v>
      </c>
      <c r="B4412" s="75">
        <v>395731.10955141834</v>
      </c>
      <c r="C4412" s="76">
        <v>29.963311253676459</v>
      </c>
      <c r="D4412" s="76">
        <v>27.917173302390868</v>
      </c>
      <c r="E4412" s="76">
        <v>595.84537848792354</v>
      </c>
      <c r="F4412" s="76">
        <v>40.557741350211153</v>
      </c>
      <c r="G4412" s="77">
        <v>1</v>
      </c>
      <c r="H4412" s="80">
        <f t="shared" si="272"/>
        <v>27.917173302390868</v>
      </c>
      <c r="I4412" s="80">
        <f t="shared" si="273"/>
        <v>1000</v>
      </c>
      <c r="K4412" s="80">
        <f t="shared" si="274"/>
        <v>0</v>
      </c>
      <c r="L4412" s="80" t="str">
        <f t="shared" si="275"/>
        <v/>
      </c>
    </row>
    <row r="4413" spans="1:12" x14ac:dyDescent="0.8">
      <c r="A4413" s="74">
        <v>4412</v>
      </c>
      <c r="B4413" s="75">
        <v>147506.91819844302</v>
      </c>
      <c r="C4413" s="76">
        <v>36.520008240373755</v>
      </c>
      <c r="D4413" s="76">
        <v>21.260137267096464</v>
      </c>
      <c r="E4413" s="76">
        <v>548.33319215074789</v>
      </c>
      <c r="F4413" s="76">
        <v>47.707654472721835</v>
      </c>
      <c r="G4413" s="77">
        <v>2</v>
      </c>
      <c r="H4413" s="80">
        <f t="shared" si="272"/>
        <v>36.520008240373755</v>
      </c>
      <c r="I4413" s="80">
        <f t="shared" si="273"/>
        <v>1000</v>
      </c>
      <c r="K4413" s="80">
        <f t="shared" si="274"/>
        <v>0</v>
      </c>
      <c r="L4413" s="80" t="str">
        <f t="shared" si="275"/>
        <v/>
      </c>
    </row>
    <row r="4414" spans="1:12" x14ac:dyDescent="0.8">
      <c r="A4414" s="74">
        <v>4413</v>
      </c>
      <c r="B4414" s="75">
        <v>271662.46847588196</v>
      </c>
      <c r="C4414" s="76">
        <v>36.274545288902743</v>
      </c>
      <c r="D4414" s="76">
        <v>29.331375019483605</v>
      </c>
      <c r="E4414" s="76">
        <v>579.46263393013157</v>
      </c>
      <c r="F4414" s="76">
        <v>45.91496884385073</v>
      </c>
      <c r="G4414" s="77">
        <v>2</v>
      </c>
      <c r="H4414" s="80">
        <f t="shared" si="272"/>
        <v>36.274545288902743</v>
      </c>
      <c r="I4414" s="80">
        <f t="shared" si="273"/>
        <v>1000</v>
      </c>
      <c r="K4414" s="80">
        <f t="shared" si="274"/>
        <v>0</v>
      </c>
      <c r="L4414" s="80" t="str">
        <f t="shared" si="275"/>
        <v/>
      </c>
    </row>
    <row r="4415" spans="1:12" x14ac:dyDescent="0.8">
      <c r="A4415" s="74">
        <v>4414</v>
      </c>
      <c r="B4415" s="75">
        <v>592083.45501548378</v>
      </c>
      <c r="C4415" s="76">
        <v>24.752081423407077</v>
      </c>
      <c r="D4415" s="76">
        <v>30.398002140077345</v>
      </c>
      <c r="E4415" s="76">
        <v>683.54801995109585</v>
      </c>
      <c r="F4415" s="76">
        <v>33.227161275671421</v>
      </c>
      <c r="G4415" s="77">
        <v>2</v>
      </c>
      <c r="H4415" s="80">
        <f t="shared" si="272"/>
        <v>24.752081423407077</v>
      </c>
      <c r="I4415" s="80">
        <f t="shared" si="273"/>
        <v>1000</v>
      </c>
      <c r="K4415" s="80">
        <f t="shared" si="274"/>
        <v>0</v>
      </c>
      <c r="L4415" s="80" t="str">
        <f t="shared" si="275"/>
        <v/>
      </c>
    </row>
    <row r="4416" spans="1:12" x14ac:dyDescent="0.8">
      <c r="A4416" s="74">
        <v>4415</v>
      </c>
      <c r="B4416" s="75">
        <v>80728.542247153819</v>
      </c>
      <c r="C4416" s="76">
        <v>34.143325823028889</v>
      </c>
      <c r="D4416" s="76">
        <v>29.889968684184311</v>
      </c>
      <c r="E4416" s="76">
        <v>668.35447071270846</v>
      </c>
      <c r="F4416" s="76">
        <v>37.028408654223597</v>
      </c>
      <c r="G4416" s="77">
        <v>3</v>
      </c>
      <c r="H4416" s="80">
        <f t="shared" si="272"/>
        <v>37.028408654223597</v>
      </c>
      <c r="I4416" s="80">
        <f t="shared" si="273"/>
        <v>668.35447071270846</v>
      </c>
      <c r="K4416" s="80">
        <f t="shared" si="274"/>
        <v>668.35447071270846</v>
      </c>
      <c r="L4416" s="80">
        <f t="shared" si="275"/>
        <v>668.35447071270846</v>
      </c>
    </row>
    <row r="4417" spans="1:12" x14ac:dyDescent="0.8">
      <c r="A4417" s="74">
        <v>4416</v>
      </c>
      <c r="B4417" s="75">
        <v>680638.17883478571</v>
      </c>
      <c r="C4417" s="76">
        <v>31.012665540950188</v>
      </c>
      <c r="D4417" s="76">
        <v>29.419886066382688</v>
      </c>
      <c r="E4417" s="76">
        <v>547.21291395278797</v>
      </c>
      <c r="F4417" s="76">
        <v>36.437736218267233</v>
      </c>
      <c r="G4417" s="77">
        <v>1</v>
      </c>
      <c r="H4417" s="80">
        <f t="shared" si="272"/>
        <v>29.419886066382688</v>
      </c>
      <c r="I4417" s="80">
        <f t="shared" si="273"/>
        <v>1000</v>
      </c>
      <c r="K4417" s="80">
        <f t="shared" si="274"/>
        <v>0</v>
      </c>
      <c r="L4417" s="80" t="str">
        <f t="shared" si="275"/>
        <v/>
      </c>
    </row>
    <row r="4418" spans="1:12" x14ac:dyDescent="0.8">
      <c r="A4418" s="74">
        <v>4417</v>
      </c>
      <c r="B4418" s="75">
        <v>234221.75390527677</v>
      </c>
      <c r="C4418" s="76">
        <v>27.856261173562377</v>
      </c>
      <c r="D4418" s="76">
        <v>23.907016840964364</v>
      </c>
      <c r="E4418" s="76">
        <v>532.82946259873893</v>
      </c>
      <c r="F4418" s="76">
        <v>38.734558337533144</v>
      </c>
      <c r="G4418" s="77">
        <v>2</v>
      </c>
      <c r="H4418" s="80">
        <f t="shared" si="272"/>
        <v>27.856261173562377</v>
      </c>
      <c r="I4418" s="80">
        <f t="shared" si="273"/>
        <v>1000</v>
      </c>
      <c r="K4418" s="80">
        <f t="shared" si="274"/>
        <v>0</v>
      </c>
      <c r="L4418" s="80" t="str">
        <f t="shared" si="275"/>
        <v/>
      </c>
    </row>
    <row r="4419" spans="1:12" x14ac:dyDescent="0.8">
      <c r="A4419" s="74">
        <v>4418</v>
      </c>
      <c r="B4419" s="75">
        <v>-32079.947433580644</v>
      </c>
      <c r="C4419" s="76">
        <v>47.688960012924525</v>
      </c>
      <c r="D4419" s="76">
        <v>31.610307251725438</v>
      </c>
      <c r="E4419" s="76">
        <v>613.80594262096565</v>
      </c>
      <c r="F4419" s="76">
        <v>32.560673325396813</v>
      </c>
      <c r="G4419" s="77">
        <v>2</v>
      </c>
      <c r="H4419" s="80">
        <f t="shared" ref="H4419:H4482" si="276">IF($G4419 = 1, $D4419, IF($G4419 = 2, $C4419, IF($G4419 = 3, $F4419)))</f>
        <v>47.688960012924525</v>
      </c>
      <c r="I4419" s="80">
        <f t="shared" ref="I4419:I4482" si="277">IF($G4419 = 1, 1000, IF($G4419 = 2, 1000, IF($G4419 = 3, $E4419)))</f>
        <v>1000</v>
      </c>
      <c r="K4419" s="80">
        <f t="shared" ref="K4419:K4482" si="278">IF($G4419 = 3, $E4419, 0)</f>
        <v>0</v>
      </c>
      <c r="L4419" s="80" t="str">
        <f t="shared" ref="L4419:L4482" si="279">IF($G4419 = 3, $E4419, "")</f>
        <v/>
      </c>
    </row>
    <row r="4420" spans="1:12" x14ac:dyDescent="0.8">
      <c r="A4420" s="74">
        <v>4419</v>
      </c>
      <c r="B4420" s="75">
        <v>475212.86244661757</v>
      </c>
      <c r="C4420" s="76">
        <v>39.542411958031671</v>
      </c>
      <c r="D4420" s="76">
        <v>27.460471198189595</v>
      </c>
      <c r="E4420" s="76">
        <v>534.97643102266397</v>
      </c>
      <c r="F4420" s="76">
        <v>43.534457646741018</v>
      </c>
      <c r="G4420" s="77">
        <v>1</v>
      </c>
      <c r="H4420" s="80">
        <f t="shared" si="276"/>
        <v>27.460471198189595</v>
      </c>
      <c r="I4420" s="80">
        <f t="shared" si="277"/>
        <v>1000</v>
      </c>
      <c r="K4420" s="80">
        <f t="shared" si="278"/>
        <v>0</v>
      </c>
      <c r="L4420" s="80" t="str">
        <f t="shared" si="279"/>
        <v/>
      </c>
    </row>
    <row r="4421" spans="1:12" x14ac:dyDescent="0.8">
      <c r="A4421" s="74">
        <v>4420</v>
      </c>
      <c r="B4421" s="75">
        <v>194453.42686265055</v>
      </c>
      <c r="C4421" s="76">
        <v>36.596941166980372</v>
      </c>
      <c r="D4421" s="76">
        <v>28.138639420387438</v>
      </c>
      <c r="E4421" s="76">
        <v>579.31877205960291</v>
      </c>
      <c r="F4421" s="76">
        <v>39.37082187932382</v>
      </c>
      <c r="G4421" s="77">
        <v>2</v>
      </c>
      <c r="H4421" s="80">
        <f t="shared" si="276"/>
        <v>36.596941166980372</v>
      </c>
      <c r="I4421" s="80">
        <f t="shared" si="277"/>
        <v>1000</v>
      </c>
      <c r="K4421" s="80">
        <f t="shared" si="278"/>
        <v>0</v>
      </c>
      <c r="L4421" s="80" t="str">
        <f t="shared" si="279"/>
        <v/>
      </c>
    </row>
    <row r="4422" spans="1:12" x14ac:dyDescent="0.8">
      <c r="A4422" s="74">
        <v>4421</v>
      </c>
      <c r="B4422" s="75">
        <v>346803.65684587508</v>
      </c>
      <c r="C4422" s="76">
        <v>30.722914332496217</v>
      </c>
      <c r="D4422" s="76">
        <v>23.70990884467426</v>
      </c>
      <c r="E4422" s="76">
        <v>718.71799297453742</v>
      </c>
      <c r="F4422" s="76">
        <v>35.284337010133342</v>
      </c>
      <c r="G4422" s="77">
        <v>2</v>
      </c>
      <c r="H4422" s="80">
        <f t="shared" si="276"/>
        <v>30.722914332496217</v>
      </c>
      <c r="I4422" s="80">
        <f t="shared" si="277"/>
        <v>1000</v>
      </c>
      <c r="K4422" s="80">
        <f t="shared" si="278"/>
        <v>0</v>
      </c>
      <c r="L4422" s="80" t="str">
        <f t="shared" si="279"/>
        <v/>
      </c>
    </row>
    <row r="4423" spans="1:12" x14ac:dyDescent="0.8">
      <c r="A4423" s="74">
        <v>4422</v>
      </c>
      <c r="B4423" s="75">
        <v>-85318.219414219726</v>
      </c>
      <c r="C4423" s="76">
        <v>48.27813134179398</v>
      </c>
      <c r="D4423" s="76">
        <v>22.10135917892633</v>
      </c>
      <c r="E4423" s="76">
        <v>453.35992593452602</v>
      </c>
      <c r="F4423" s="76">
        <v>33.30364450667588</v>
      </c>
      <c r="G4423" s="77">
        <v>2</v>
      </c>
      <c r="H4423" s="80">
        <f t="shared" si="276"/>
        <v>48.27813134179398</v>
      </c>
      <c r="I4423" s="80">
        <f t="shared" si="277"/>
        <v>1000</v>
      </c>
      <c r="K4423" s="80">
        <f t="shared" si="278"/>
        <v>0</v>
      </c>
      <c r="L4423" s="80" t="str">
        <f t="shared" si="279"/>
        <v/>
      </c>
    </row>
    <row r="4424" spans="1:12" x14ac:dyDescent="0.8">
      <c r="A4424" s="74">
        <v>4423</v>
      </c>
      <c r="B4424" s="75">
        <v>395364.55164663121</v>
      </c>
      <c r="C4424" s="76">
        <v>35.871396986388795</v>
      </c>
      <c r="D4424" s="76">
        <v>28.104551174300124</v>
      </c>
      <c r="E4424" s="76">
        <v>539.60873756638762</v>
      </c>
      <c r="F4424" s="76">
        <v>43.855745398850139</v>
      </c>
      <c r="G4424" s="77">
        <v>2</v>
      </c>
      <c r="H4424" s="80">
        <f t="shared" si="276"/>
        <v>35.871396986388795</v>
      </c>
      <c r="I4424" s="80">
        <f t="shared" si="277"/>
        <v>1000</v>
      </c>
      <c r="K4424" s="80">
        <f t="shared" si="278"/>
        <v>0</v>
      </c>
      <c r="L4424" s="80" t="str">
        <f t="shared" si="279"/>
        <v/>
      </c>
    </row>
    <row r="4425" spans="1:12" x14ac:dyDescent="0.8">
      <c r="A4425" s="74">
        <v>4424</v>
      </c>
      <c r="B4425" s="75">
        <v>174478.2295894241</v>
      </c>
      <c r="C4425" s="76">
        <v>35.864811705038264</v>
      </c>
      <c r="D4425" s="76">
        <v>22.283932217379206</v>
      </c>
      <c r="E4425" s="76">
        <v>670.16255651812889</v>
      </c>
      <c r="F4425" s="76">
        <v>41.740854023840775</v>
      </c>
      <c r="G4425" s="77">
        <v>2</v>
      </c>
      <c r="H4425" s="80">
        <f t="shared" si="276"/>
        <v>35.864811705038264</v>
      </c>
      <c r="I4425" s="80">
        <f t="shared" si="277"/>
        <v>1000</v>
      </c>
      <c r="K4425" s="80">
        <f t="shared" si="278"/>
        <v>0</v>
      </c>
      <c r="L4425" s="80" t="str">
        <f t="shared" si="279"/>
        <v/>
      </c>
    </row>
    <row r="4426" spans="1:12" x14ac:dyDescent="0.8">
      <c r="A4426" s="74">
        <v>4425</v>
      </c>
      <c r="B4426" s="75">
        <v>385048.48610065319</v>
      </c>
      <c r="C4426" s="76">
        <v>31.03392457003514</v>
      </c>
      <c r="D4426" s="76">
        <v>27.591535465901011</v>
      </c>
      <c r="E4426" s="76">
        <v>570.74677806053455</v>
      </c>
      <c r="F4426" s="76">
        <v>42.423854663399148</v>
      </c>
      <c r="G4426" s="77">
        <v>2</v>
      </c>
      <c r="H4426" s="80">
        <f t="shared" si="276"/>
        <v>31.03392457003514</v>
      </c>
      <c r="I4426" s="80">
        <f t="shared" si="277"/>
        <v>1000</v>
      </c>
      <c r="K4426" s="80">
        <f t="shared" si="278"/>
        <v>0</v>
      </c>
      <c r="L4426" s="80" t="str">
        <f t="shared" si="279"/>
        <v/>
      </c>
    </row>
    <row r="4427" spans="1:12" x14ac:dyDescent="0.8">
      <c r="A4427" s="74">
        <v>4426</v>
      </c>
      <c r="B4427" s="75">
        <v>-133925.562411641</v>
      </c>
      <c r="C4427" s="76">
        <v>38.001643214492731</v>
      </c>
      <c r="D4427" s="76">
        <v>30.510828052505829</v>
      </c>
      <c r="E4427" s="76">
        <v>531.32714402876809</v>
      </c>
      <c r="F4427" s="76">
        <v>41.320885798931627</v>
      </c>
      <c r="G4427" s="77">
        <v>3</v>
      </c>
      <c r="H4427" s="80">
        <f t="shared" si="276"/>
        <v>41.320885798931627</v>
      </c>
      <c r="I4427" s="80">
        <f t="shared" si="277"/>
        <v>531.32714402876809</v>
      </c>
      <c r="K4427" s="80">
        <f t="shared" si="278"/>
        <v>531.32714402876809</v>
      </c>
      <c r="L4427" s="80">
        <f t="shared" si="279"/>
        <v>531.32714402876809</v>
      </c>
    </row>
    <row r="4428" spans="1:12" x14ac:dyDescent="0.8">
      <c r="A4428" s="74">
        <v>4427</v>
      </c>
      <c r="B4428" s="75">
        <v>379236.08961637365</v>
      </c>
      <c r="C4428" s="76">
        <v>32.042698145095883</v>
      </c>
      <c r="D4428" s="76">
        <v>31.360526506241165</v>
      </c>
      <c r="E4428" s="76">
        <v>556.88439743008462</v>
      </c>
      <c r="F4428" s="76">
        <v>53.931898082176978</v>
      </c>
      <c r="G4428" s="77">
        <v>2</v>
      </c>
      <c r="H4428" s="80">
        <f t="shared" si="276"/>
        <v>32.042698145095883</v>
      </c>
      <c r="I4428" s="80">
        <f t="shared" si="277"/>
        <v>1000</v>
      </c>
      <c r="K4428" s="80">
        <f t="shared" si="278"/>
        <v>0</v>
      </c>
      <c r="L4428" s="80" t="str">
        <f t="shared" si="279"/>
        <v/>
      </c>
    </row>
    <row r="4429" spans="1:12" x14ac:dyDescent="0.8">
      <c r="A4429" s="74">
        <v>4428</v>
      </c>
      <c r="B4429" s="75">
        <v>-240802.37505116686</v>
      </c>
      <c r="C4429" s="76">
        <v>38.53318609204279</v>
      </c>
      <c r="D4429" s="76">
        <v>25.495171968442371</v>
      </c>
      <c r="E4429" s="76">
        <v>533.47522483305238</v>
      </c>
      <c r="F4429" s="76">
        <v>46.799703417870489</v>
      </c>
      <c r="G4429" s="77">
        <v>3</v>
      </c>
      <c r="H4429" s="80">
        <f t="shared" si="276"/>
        <v>46.799703417870489</v>
      </c>
      <c r="I4429" s="80">
        <f t="shared" si="277"/>
        <v>533.47522483305238</v>
      </c>
      <c r="K4429" s="80">
        <f t="shared" si="278"/>
        <v>533.47522483305238</v>
      </c>
      <c r="L4429" s="80">
        <f t="shared" si="279"/>
        <v>533.47522483305238</v>
      </c>
    </row>
    <row r="4430" spans="1:12" x14ac:dyDescent="0.8">
      <c r="A4430" s="74">
        <v>4429</v>
      </c>
      <c r="B4430" s="75">
        <v>132868.15885254438</v>
      </c>
      <c r="C4430" s="76">
        <v>23.609528940944521</v>
      </c>
      <c r="D4430" s="76">
        <v>31.039504700172323</v>
      </c>
      <c r="E4430" s="76">
        <v>552.21041654953297</v>
      </c>
      <c r="F4430" s="76">
        <v>32.728783217336627</v>
      </c>
      <c r="G4430" s="77">
        <v>3</v>
      </c>
      <c r="H4430" s="80">
        <f t="shared" si="276"/>
        <v>32.728783217336627</v>
      </c>
      <c r="I4430" s="80">
        <f t="shared" si="277"/>
        <v>552.21041654953297</v>
      </c>
      <c r="K4430" s="80">
        <f t="shared" si="278"/>
        <v>552.21041654953297</v>
      </c>
      <c r="L4430" s="80">
        <f t="shared" si="279"/>
        <v>552.21041654953297</v>
      </c>
    </row>
    <row r="4431" spans="1:12" x14ac:dyDescent="0.8">
      <c r="A4431" s="74">
        <v>4430</v>
      </c>
      <c r="B4431" s="75">
        <v>-164896.96369802812</v>
      </c>
      <c r="C4431" s="76">
        <v>45.772586089523756</v>
      </c>
      <c r="D4431" s="76">
        <v>21.926616357648737</v>
      </c>
      <c r="E4431" s="76">
        <v>571.17628503615481</v>
      </c>
      <c r="F4431" s="76">
        <v>44.221617166396925</v>
      </c>
      <c r="G4431" s="77">
        <v>3</v>
      </c>
      <c r="H4431" s="80">
        <f t="shared" si="276"/>
        <v>44.221617166396925</v>
      </c>
      <c r="I4431" s="80">
        <f t="shared" si="277"/>
        <v>571.17628503615481</v>
      </c>
      <c r="K4431" s="80">
        <f t="shared" si="278"/>
        <v>571.17628503615481</v>
      </c>
      <c r="L4431" s="80">
        <f t="shared" si="279"/>
        <v>571.17628503615481</v>
      </c>
    </row>
    <row r="4432" spans="1:12" x14ac:dyDescent="0.8">
      <c r="A4432" s="74">
        <v>4431</v>
      </c>
      <c r="B4432" s="75">
        <v>234475.35044451733</v>
      </c>
      <c r="C4432" s="76">
        <v>38.947229502425373</v>
      </c>
      <c r="D4432" s="76">
        <v>31.658309138843187</v>
      </c>
      <c r="E4432" s="76">
        <v>701.80515864801009</v>
      </c>
      <c r="F4432" s="76">
        <v>37.838956521076057</v>
      </c>
      <c r="G4432" s="77">
        <v>2</v>
      </c>
      <c r="H4432" s="80">
        <f t="shared" si="276"/>
        <v>38.947229502425373</v>
      </c>
      <c r="I4432" s="80">
        <f t="shared" si="277"/>
        <v>1000</v>
      </c>
      <c r="K4432" s="80">
        <f t="shared" si="278"/>
        <v>0</v>
      </c>
      <c r="L4432" s="80" t="str">
        <f t="shared" si="279"/>
        <v/>
      </c>
    </row>
    <row r="4433" spans="1:12" x14ac:dyDescent="0.8">
      <c r="A4433" s="74">
        <v>4432</v>
      </c>
      <c r="B4433" s="75">
        <v>379813.48348407447</v>
      </c>
      <c r="C4433" s="76">
        <v>30.28764551798923</v>
      </c>
      <c r="D4433" s="76">
        <v>26.194242694737362</v>
      </c>
      <c r="E4433" s="76">
        <v>516.01973455219741</v>
      </c>
      <c r="F4433" s="76">
        <v>33.976809453682009</v>
      </c>
      <c r="G4433" s="77">
        <v>2</v>
      </c>
      <c r="H4433" s="80">
        <f t="shared" si="276"/>
        <v>30.28764551798923</v>
      </c>
      <c r="I4433" s="80">
        <f t="shared" si="277"/>
        <v>1000</v>
      </c>
      <c r="K4433" s="80">
        <f t="shared" si="278"/>
        <v>0</v>
      </c>
      <c r="L4433" s="80" t="str">
        <f t="shared" si="279"/>
        <v/>
      </c>
    </row>
    <row r="4434" spans="1:12" x14ac:dyDescent="0.8">
      <c r="A4434" s="74">
        <v>4433</v>
      </c>
      <c r="B4434" s="75">
        <v>485651.35364820133</v>
      </c>
      <c r="C4434" s="76">
        <v>26.658072430277365</v>
      </c>
      <c r="D4434" s="76">
        <v>28.516001472068236</v>
      </c>
      <c r="E4434" s="76">
        <v>633.29448590632967</v>
      </c>
      <c r="F4434" s="76">
        <v>33.601941542431149</v>
      </c>
      <c r="G4434" s="77">
        <v>2</v>
      </c>
      <c r="H4434" s="80">
        <f t="shared" si="276"/>
        <v>26.658072430277365</v>
      </c>
      <c r="I4434" s="80">
        <f t="shared" si="277"/>
        <v>1000</v>
      </c>
      <c r="K4434" s="80">
        <f t="shared" si="278"/>
        <v>0</v>
      </c>
      <c r="L4434" s="80" t="str">
        <f t="shared" si="279"/>
        <v/>
      </c>
    </row>
    <row r="4435" spans="1:12" x14ac:dyDescent="0.8">
      <c r="A4435" s="74">
        <v>4434</v>
      </c>
      <c r="B4435" s="75">
        <v>350288.47514824243</v>
      </c>
      <c r="C4435" s="76">
        <v>34.678403500463531</v>
      </c>
      <c r="D4435" s="76">
        <v>26.219833318835757</v>
      </c>
      <c r="E4435" s="76">
        <v>529.81967716312238</v>
      </c>
      <c r="F4435" s="76">
        <v>39.592792587739908</v>
      </c>
      <c r="G4435" s="77">
        <v>2</v>
      </c>
      <c r="H4435" s="80">
        <f t="shared" si="276"/>
        <v>34.678403500463531</v>
      </c>
      <c r="I4435" s="80">
        <f t="shared" si="277"/>
        <v>1000</v>
      </c>
      <c r="K4435" s="80">
        <f t="shared" si="278"/>
        <v>0</v>
      </c>
      <c r="L4435" s="80" t="str">
        <f t="shared" si="279"/>
        <v/>
      </c>
    </row>
    <row r="4436" spans="1:12" x14ac:dyDescent="0.8">
      <c r="A4436" s="74">
        <v>4435</v>
      </c>
      <c r="B4436" s="75">
        <v>354325.76096474519</v>
      </c>
      <c r="C4436" s="76">
        <v>32.348620370674539</v>
      </c>
      <c r="D4436" s="76">
        <v>25.931649504470442</v>
      </c>
      <c r="E4436" s="76">
        <v>683.21186377921595</v>
      </c>
      <c r="F4436" s="76">
        <v>41.342227345871258</v>
      </c>
      <c r="G4436" s="77">
        <v>2</v>
      </c>
      <c r="H4436" s="80">
        <f t="shared" si="276"/>
        <v>32.348620370674539</v>
      </c>
      <c r="I4436" s="80">
        <f t="shared" si="277"/>
        <v>1000</v>
      </c>
      <c r="K4436" s="80">
        <f t="shared" si="278"/>
        <v>0</v>
      </c>
      <c r="L4436" s="80" t="str">
        <f t="shared" si="279"/>
        <v/>
      </c>
    </row>
    <row r="4437" spans="1:12" x14ac:dyDescent="0.8">
      <c r="A4437" s="74">
        <v>4436</v>
      </c>
      <c r="B4437" s="75">
        <v>442732.92247692775</v>
      </c>
      <c r="C4437" s="76">
        <v>29.916498592064073</v>
      </c>
      <c r="D4437" s="76">
        <v>26.606850341152757</v>
      </c>
      <c r="E4437" s="76">
        <v>532.37608188405602</v>
      </c>
      <c r="F4437" s="76">
        <v>47.885334510124487</v>
      </c>
      <c r="G4437" s="77">
        <v>1</v>
      </c>
      <c r="H4437" s="80">
        <f t="shared" si="276"/>
        <v>26.606850341152757</v>
      </c>
      <c r="I4437" s="80">
        <f t="shared" si="277"/>
        <v>1000</v>
      </c>
      <c r="K4437" s="80">
        <f t="shared" si="278"/>
        <v>0</v>
      </c>
      <c r="L4437" s="80" t="str">
        <f t="shared" si="279"/>
        <v/>
      </c>
    </row>
    <row r="4438" spans="1:12" x14ac:dyDescent="0.8">
      <c r="A4438" s="74">
        <v>4437</v>
      </c>
      <c r="B4438" s="75">
        <v>167245.88726455765</v>
      </c>
      <c r="C4438" s="76">
        <v>39.514236934682671</v>
      </c>
      <c r="D4438" s="76">
        <v>23.056893011040483</v>
      </c>
      <c r="E4438" s="76">
        <v>467.35371543494756</v>
      </c>
      <c r="F4438" s="76">
        <v>51.462833336928973</v>
      </c>
      <c r="G4438" s="77">
        <v>2</v>
      </c>
      <c r="H4438" s="80">
        <f t="shared" si="276"/>
        <v>39.514236934682671</v>
      </c>
      <c r="I4438" s="80">
        <f t="shared" si="277"/>
        <v>1000</v>
      </c>
      <c r="K4438" s="80">
        <f t="shared" si="278"/>
        <v>0</v>
      </c>
      <c r="L4438" s="80" t="str">
        <f t="shared" si="279"/>
        <v/>
      </c>
    </row>
    <row r="4439" spans="1:12" x14ac:dyDescent="0.8">
      <c r="A4439" s="74">
        <v>4438</v>
      </c>
      <c r="B4439" s="75">
        <v>-169013.78300244594</v>
      </c>
      <c r="C4439" s="76">
        <v>42.97977210568574</v>
      </c>
      <c r="D4439" s="76">
        <v>33.688462473383282</v>
      </c>
      <c r="E4439" s="76">
        <v>489.31914296759697</v>
      </c>
      <c r="F4439" s="76">
        <v>38.738108586278138</v>
      </c>
      <c r="G4439" s="77">
        <v>3</v>
      </c>
      <c r="H4439" s="80">
        <f t="shared" si="276"/>
        <v>38.738108586278138</v>
      </c>
      <c r="I4439" s="80">
        <f t="shared" si="277"/>
        <v>489.31914296759697</v>
      </c>
      <c r="K4439" s="80">
        <f t="shared" si="278"/>
        <v>489.31914296759697</v>
      </c>
      <c r="L4439" s="80">
        <f t="shared" si="279"/>
        <v>489.31914296759697</v>
      </c>
    </row>
    <row r="4440" spans="1:12" x14ac:dyDescent="0.8">
      <c r="A4440" s="74">
        <v>4439</v>
      </c>
      <c r="B4440" s="75">
        <v>448453.43519291654</v>
      </c>
      <c r="C4440" s="76">
        <v>34.662529779709573</v>
      </c>
      <c r="D4440" s="76">
        <v>26.639999951055565</v>
      </c>
      <c r="E4440" s="76">
        <v>642.07043453736298</v>
      </c>
      <c r="F4440" s="76">
        <v>50.260939287757587</v>
      </c>
      <c r="G4440" s="77">
        <v>2</v>
      </c>
      <c r="H4440" s="80">
        <f t="shared" si="276"/>
        <v>34.662529779709573</v>
      </c>
      <c r="I4440" s="80">
        <f t="shared" si="277"/>
        <v>1000</v>
      </c>
      <c r="K4440" s="80">
        <f t="shared" si="278"/>
        <v>0</v>
      </c>
      <c r="L4440" s="80" t="str">
        <f t="shared" si="279"/>
        <v/>
      </c>
    </row>
    <row r="4441" spans="1:12" x14ac:dyDescent="0.8">
      <c r="A4441" s="74">
        <v>4440</v>
      </c>
      <c r="B4441" s="75">
        <v>247321.36388962483</v>
      </c>
      <c r="C4441" s="76">
        <v>38.016172233263134</v>
      </c>
      <c r="D4441" s="76">
        <v>27.259570294990461</v>
      </c>
      <c r="E4441" s="76">
        <v>474.52792146971331</v>
      </c>
      <c r="F4441" s="76">
        <v>34.405785518220604</v>
      </c>
      <c r="G4441" s="77">
        <v>2</v>
      </c>
      <c r="H4441" s="80">
        <f t="shared" si="276"/>
        <v>38.016172233263134</v>
      </c>
      <c r="I4441" s="80">
        <f t="shared" si="277"/>
        <v>1000</v>
      </c>
      <c r="K4441" s="80">
        <f t="shared" si="278"/>
        <v>0</v>
      </c>
      <c r="L4441" s="80" t="str">
        <f t="shared" si="279"/>
        <v/>
      </c>
    </row>
    <row r="4442" spans="1:12" x14ac:dyDescent="0.8">
      <c r="A4442" s="74">
        <v>4441</v>
      </c>
      <c r="B4442" s="75">
        <v>490327.03061646991</v>
      </c>
      <c r="C4442" s="76">
        <v>28.026064039818024</v>
      </c>
      <c r="D4442" s="76">
        <v>26.799132222759898</v>
      </c>
      <c r="E4442" s="76">
        <v>497.87960490506987</v>
      </c>
      <c r="F4442" s="76">
        <v>32.148290586721764</v>
      </c>
      <c r="G4442" s="77">
        <v>1</v>
      </c>
      <c r="H4442" s="80">
        <f t="shared" si="276"/>
        <v>26.799132222759898</v>
      </c>
      <c r="I4442" s="80">
        <f t="shared" si="277"/>
        <v>1000</v>
      </c>
      <c r="K4442" s="80">
        <f t="shared" si="278"/>
        <v>0</v>
      </c>
      <c r="L4442" s="80" t="str">
        <f t="shared" si="279"/>
        <v/>
      </c>
    </row>
    <row r="4443" spans="1:12" x14ac:dyDescent="0.8">
      <c r="A4443" s="74">
        <v>4442</v>
      </c>
      <c r="B4443" s="75">
        <v>-210228.69395349384</v>
      </c>
      <c r="C4443" s="76">
        <v>29.556823692625692</v>
      </c>
      <c r="D4443" s="76">
        <v>22.494324286746803</v>
      </c>
      <c r="E4443" s="76">
        <v>607.46720670920161</v>
      </c>
      <c r="F4443" s="76">
        <v>48.161021865407285</v>
      </c>
      <c r="G4443" s="77">
        <v>3</v>
      </c>
      <c r="H4443" s="80">
        <f t="shared" si="276"/>
        <v>48.161021865407285</v>
      </c>
      <c r="I4443" s="80">
        <f t="shared" si="277"/>
        <v>607.46720670920161</v>
      </c>
      <c r="K4443" s="80">
        <f t="shared" si="278"/>
        <v>607.46720670920161</v>
      </c>
      <c r="L4443" s="80">
        <f t="shared" si="279"/>
        <v>607.46720670920161</v>
      </c>
    </row>
    <row r="4444" spans="1:12" x14ac:dyDescent="0.8">
      <c r="A4444" s="74">
        <v>4443</v>
      </c>
      <c r="B4444" s="75">
        <v>86560.927693769569</v>
      </c>
      <c r="C4444" s="76">
        <v>32.440358132210676</v>
      </c>
      <c r="D4444" s="76">
        <v>28.706006415502138</v>
      </c>
      <c r="E4444" s="76">
        <v>696.62570684503794</v>
      </c>
      <c r="F4444" s="76">
        <v>35.890798564877024</v>
      </c>
      <c r="G4444" s="77">
        <v>3</v>
      </c>
      <c r="H4444" s="80">
        <f t="shared" si="276"/>
        <v>35.890798564877024</v>
      </c>
      <c r="I4444" s="80">
        <f t="shared" si="277"/>
        <v>696.62570684503794</v>
      </c>
      <c r="K4444" s="80">
        <f t="shared" si="278"/>
        <v>696.62570684503794</v>
      </c>
      <c r="L4444" s="80">
        <f t="shared" si="279"/>
        <v>696.62570684503794</v>
      </c>
    </row>
    <row r="4445" spans="1:12" x14ac:dyDescent="0.8">
      <c r="A4445" s="74">
        <v>4444</v>
      </c>
      <c r="B4445" s="75">
        <v>158227.26577666472</v>
      </c>
      <c r="C4445" s="76">
        <v>35.65228357386259</v>
      </c>
      <c r="D4445" s="76">
        <v>29.945806867155895</v>
      </c>
      <c r="E4445" s="76">
        <v>574.94327105201421</v>
      </c>
      <c r="F4445" s="76">
        <v>51.92972207629979</v>
      </c>
      <c r="G4445" s="77">
        <v>2</v>
      </c>
      <c r="H4445" s="80">
        <f t="shared" si="276"/>
        <v>35.65228357386259</v>
      </c>
      <c r="I4445" s="80">
        <f t="shared" si="277"/>
        <v>1000</v>
      </c>
      <c r="K4445" s="80">
        <f t="shared" si="278"/>
        <v>0</v>
      </c>
      <c r="L4445" s="80" t="str">
        <f t="shared" si="279"/>
        <v/>
      </c>
    </row>
    <row r="4446" spans="1:12" x14ac:dyDescent="0.8">
      <c r="A4446" s="74">
        <v>4445</v>
      </c>
      <c r="B4446" s="75">
        <v>248773.70900119352</v>
      </c>
      <c r="C4446" s="76">
        <v>33.027556548830532</v>
      </c>
      <c r="D4446" s="76">
        <v>29.198593892506157</v>
      </c>
      <c r="E4446" s="76">
        <v>679.30884903946117</v>
      </c>
      <c r="F4446" s="76">
        <v>44.837512536069418</v>
      </c>
      <c r="G4446" s="77">
        <v>2</v>
      </c>
      <c r="H4446" s="80">
        <f t="shared" si="276"/>
        <v>33.027556548830532</v>
      </c>
      <c r="I4446" s="80">
        <f t="shared" si="277"/>
        <v>1000</v>
      </c>
      <c r="K4446" s="80">
        <f t="shared" si="278"/>
        <v>0</v>
      </c>
      <c r="L4446" s="80" t="str">
        <f t="shared" si="279"/>
        <v/>
      </c>
    </row>
    <row r="4447" spans="1:12" x14ac:dyDescent="0.8">
      <c r="A4447" s="74">
        <v>4446</v>
      </c>
      <c r="B4447" s="75">
        <v>-219421.84349609539</v>
      </c>
      <c r="C4447" s="76">
        <v>35.329618056439145</v>
      </c>
      <c r="D4447" s="76">
        <v>30.941417182362947</v>
      </c>
      <c r="E4447" s="76">
        <v>447.61920842847115</v>
      </c>
      <c r="F4447" s="76">
        <v>43.231626808277888</v>
      </c>
      <c r="G4447" s="77">
        <v>3</v>
      </c>
      <c r="H4447" s="80">
        <f t="shared" si="276"/>
        <v>43.231626808277888</v>
      </c>
      <c r="I4447" s="80">
        <f t="shared" si="277"/>
        <v>447.61920842847115</v>
      </c>
      <c r="K4447" s="80">
        <f t="shared" si="278"/>
        <v>447.61920842847115</v>
      </c>
      <c r="L4447" s="80">
        <f t="shared" si="279"/>
        <v>447.61920842847115</v>
      </c>
    </row>
    <row r="4448" spans="1:12" x14ac:dyDescent="0.8">
      <c r="A4448" s="74">
        <v>4447</v>
      </c>
      <c r="B4448" s="75">
        <v>47220.827173584141</v>
      </c>
      <c r="C4448" s="76">
        <v>42.504088890582558</v>
      </c>
      <c r="D4448" s="76">
        <v>24.442236680510394</v>
      </c>
      <c r="E4448" s="76">
        <v>716.91925120934798</v>
      </c>
      <c r="F4448" s="76">
        <v>44.954948164788043</v>
      </c>
      <c r="G4448" s="77">
        <v>2</v>
      </c>
      <c r="H4448" s="80">
        <f t="shared" si="276"/>
        <v>42.504088890582558</v>
      </c>
      <c r="I4448" s="80">
        <f t="shared" si="277"/>
        <v>1000</v>
      </c>
      <c r="K4448" s="80">
        <f t="shared" si="278"/>
        <v>0</v>
      </c>
      <c r="L4448" s="80" t="str">
        <f t="shared" si="279"/>
        <v/>
      </c>
    </row>
    <row r="4449" spans="1:12" x14ac:dyDescent="0.8">
      <c r="A4449" s="74">
        <v>4448</v>
      </c>
      <c r="B4449" s="75">
        <v>395781.71525831288</v>
      </c>
      <c r="C4449" s="76">
        <v>31.191750934562052</v>
      </c>
      <c r="D4449" s="76">
        <v>33.099340047542277</v>
      </c>
      <c r="E4449" s="76">
        <v>677.35570549947204</v>
      </c>
      <c r="F4449" s="76">
        <v>42.126295519368362</v>
      </c>
      <c r="G4449" s="77">
        <v>2</v>
      </c>
      <c r="H4449" s="80">
        <f t="shared" si="276"/>
        <v>31.191750934562052</v>
      </c>
      <c r="I4449" s="80">
        <f t="shared" si="277"/>
        <v>1000</v>
      </c>
      <c r="K4449" s="80">
        <f t="shared" si="278"/>
        <v>0</v>
      </c>
      <c r="L4449" s="80" t="str">
        <f t="shared" si="279"/>
        <v/>
      </c>
    </row>
    <row r="4450" spans="1:12" x14ac:dyDescent="0.8">
      <c r="A4450" s="74">
        <v>4449</v>
      </c>
      <c r="B4450" s="75">
        <v>-118104.23941264418</v>
      </c>
      <c r="C4450" s="76">
        <v>29.056386312485238</v>
      </c>
      <c r="D4450" s="76">
        <v>24.938818426161539</v>
      </c>
      <c r="E4450" s="76">
        <v>683.47312906253012</v>
      </c>
      <c r="F4450" s="76">
        <v>45.734094067797827</v>
      </c>
      <c r="G4450" s="77">
        <v>3</v>
      </c>
      <c r="H4450" s="80">
        <f t="shared" si="276"/>
        <v>45.734094067797827</v>
      </c>
      <c r="I4450" s="80">
        <f t="shared" si="277"/>
        <v>683.47312906253012</v>
      </c>
      <c r="K4450" s="80">
        <f t="shared" si="278"/>
        <v>683.47312906253012</v>
      </c>
      <c r="L4450" s="80">
        <f t="shared" si="279"/>
        <v>683.47312906253012</v>
      </c>
    </row>
    <row r="4451" spans="1:12" x14ac:dyDescent="0.8">
      <c r="A4451" s="74">
        <v>4450</v>
      </c>
      <c r="B4451" s="75">
        <v>497348.98213432729</v>
      </c>
      <c r="C4451" s="76">
        <v>32.380904621034759</v>
      </c>
      <c r="D4451" s="76">
        <v>28.700568269638318</v>
      </c>
      <c r="E4451" s="76">
        <v>691.4770328474774</v>
      </c>
      <c r="F4451" s="76">
        <v>44.741690153972158</v>
      </c>
      <c r="G4451" s="77">
        <v>2</v>
      </c>
      <c r="H4451" s="80">
        <f t="shared" si="276"/>
        <v>32.380904621034759</v>
      </c>
      <c r="I4451" s="80">
        <f t="shared" si="277"/>
        <v>1000</v>
      </c>
      <c r="K4451" s="80">
        <f t="shared" si="278"/>
        <v>0</v>
      </c>
      <c r="L4451" s="80" t="str">
        <f t="shared" si="279"/>
        <v/>
      </c>
    </row>
    <row r="4452" spans="1:12" x14ac:dyDescent="0.8">
      <c r="A4452" s="74">
        <v>4451</v>
      </c>
      <c r="B4452" s="75">
        <v>-226436.34448836767</v>
      </c>
      <c r="C4452" s="76">
        <v>33.865175254105807</v>
      </c>
      <c r="D4452" s="76">
        <v>23.377654377085761</v>
      </c>
      <c r="E4452" s="76">
        <v>404.17309553269968</v>
      </c>
      <c r="F4452" s="76">
        <v>41.24992039775006</v>
      </c>
      <c r="G4452" s="77">
        <v>3</v>
      </c>
      <c r="H4452" s="80">
        <f t="shared" si="276"/>
        <v>41.24992039775006</v>
      </c>
      <c r="I4452" s="80">
        <f t="shared" si="277"/>
        <v>404.17309553269968</v>
      </c>
      <c r="K4452" s="80">
        <f t="shared" si="278"/>
        <v>404.17309553269968</v>
      </c>
      <c r="L4452" s="80">
        <f t="shared" si="279"/>
        <v>404.17309553269968</v>
      </c>
    </row>
    <row r="4453" spans="1:12" x14ac:dyDescent="0.8">
      <c r="A4453" s="74">
        <v>4452</v>
      </c>
      <c r="B4453" s="75">
        <v>342461.33493750915</v>
      </c>
      <c r="C4453" s="76">
        <v>34.716145796903611</v>
      </c>
      <c r="D4453" s="76">
        <v>23.600419372459626</v>
      </c>
      <c r="E4453" s="76">
        <v>655.54247116768488</v>
      </c>
      <c r="F4453" s="76">
        <v>35.060431431775271</v>
      </c>
      <c r="G4453" s="77">
        <v>1</v>
      </c>
      <c r="H4453" s="80">
        <f t="shared" si="276"/>
        <v>23.600419372459626</v>
      </c>
      <c r="I4453" s="80">
        <f t="shared" si="277"/>
        <v>1000</v>
      </c>
      <c r="K4453" s="80">
        <f t="shared" si="278"/>
        <v>0</v>
      </c>
      <c r="L4453" s="80" t="str">
        <f t="shared" si="279"/>
        <v/>
      </c>
    </row>
    <row r="4454" spans="1:12" x14ac:dyDescent="0.8">
      <c r="A4454" s="74">
        <v>4453</v>
      </c>
      <c r="B4454" s="75">
        <v>122162.80319027626</v>
      </c>
      <c r="C4454" s="76">
        <v>41.967660494236753</v>
      </c>
      <c r="D4454" s="76">
        <v>33.594548988498076</v>
      </c>
      <c r="E4454" s="76">
        <v>511.92501024019532</v>
      </c>
      <c r="F4454" s="76">
        <v>44.537767614026393</v>
      </c>
      <c r="G4454" s="77">
        <v>2</v>
      </c>
      <c r="H4454" s="80">
        <f t="shared" si="276"/>
        <v>41.967660494236753</v>
      </c>
      <c r="I4454" s="80">
        <f t="shared" si="277"/>
        <v>1000</v>
      </c>
      <c r="K4454" s="80">
        <f t="shared" si="278"/>
        <v>0</v>
      </c>
      <c r="L4454" s="80" t="str">
        <f t="shared" si="279"/>
        <v/>
      </c>
    </row>
    <row r="4455" spans="1:12" x14ac:dyDescent="0.8">
      <c r="A4455" s="74">
        <v>4454</v>
      </c>
      <c r="B4455" s="75">
        <v>589817.64535741601</v>
      </c>
      <c r="C4455" s="76">
        <v>31.538328346488619</v>
      </c>
      <c r="D4455" s="76">
        <v>27.587403507492485</v>
      </c>
      <c r="E4455" s="76">
        <v>532.3208170737347</v>
      </c>
      <c r="F4455" s="76">
        <v>41.416492799863406</v>
      </c>
      <c r="G4455" s="77">
        <v>1</v>
      </c>
      <c r="H4455" s="80">
        <f t="shared" si="276"/>
        <v>27.587403507492485</v>
      </c>
      <c r="I4455" s="80">
        <f t="shared" si="277"/>
        <v>1000</v>
      </c>
      <c r="K4455" s="80">
        <f t="shared" si="278"/>
        <v>0</v>
      </c>
      <c r="L4455" s="80" t="str">
        <f t="shared" si="279"/>
        <v/>
      </c>
    </row>
    <row r="4456" spans="1:12" x14ac:dyDescent="0.8">
      <c r="A4456" s="74">
        <v>4455</v>
      </c>
      <c r="B4456" s="75">
        <v>297799.33405451733</v>
      </c>
      <c r="C4456" s="76">
        <v>40.285971978624154</v>
      </c>
      <c r="D4456" s="76">
        <v>27.14605885173728</v>
      </c>
      <c r="E4456" s="76">
        <v>656.04417731107901</v>
      </c>
      <c r="F4456" s="76">
        <v>39.040323856302123</v>
      </c>
      <c r="G4456" s="77">
        <v>2</v>
      </c>
      <c r="H4456" s="80">
        <f t="shared" si="276"/>
        <v>40.285971978624154</v>
      </c>
      <c r="I4456" s="80">
        <f t="shared" si="277"/>
        <v>1000</v>
      </c>
      <c r="K4456" s="80">
        <f t="shared" si="278"/>
        <v>0</v>
      </c>
      <c r="L4456" s="80" t="str">
        <f t="shared" si="279"/>
        <v/>
      </c>
    </row>
    <row r="4457" spans="1:12" x14ac:dyDescent="0.8">
      <c r="A4457" s="74">
        <v>4456</v>
      </c>
      <c r="B4457" s="75">
        <v>203281.96681982093</v>
      </c>
      <c r="C4457" s="76">
        <v>38.386157696136848</v>
      </c>
      <c r="D4457" s="76">
        <v>31.796509258412726</v>
      </c>
      <c r="E4457" s="76">
        <v>647.43532131008169</v>
      </c>
      <c r="F4457" s="76">
        <v>39.862429252176767</v>
      </c>
      <c r="G4457" s="77">
        <v>2</v>
      </c>
      <c r="H4457" s="80">
        <f t="shared" si="276"/>
        <v>38.386157696136848</v>
      </c>
      <c r="I4457" s="80">
        <f t="shared" si="277"/>
        <v>1000</v>
      </c>
      <c r="K4457" s="80">
        <f t="shared" si="278"/>
        <v>0</v>
      </c>
      <c r="L4457" s="80" t="str">
        <f t="shared" si="279"/>
        <v/>
      </c>
    </row>
    <row r="4458" spans="1:12" x14ac:dyDescent="0.8">
      <c r="A4458" s="74">
        <v>4457</v>
      </c>
      <c r="B4458" s="75">
        <v>90643.28520309343</v>
      </c>
      <c r="C4458" s="76">
        <v>43.769090167724627</v>
      </c>
      <c r="D4458" s="76">
        <v>29.494060720243613</v>
      </c>
      <c r="E4458" s="76">
        <v>511.46444437417938</v>
      </c>
      <c r="F4458" s="76">
        <v>33.433014287117381</v>
      </c>
      <c r="G4458" s="77">
        <v>2</v>
      </c>
      <c r="H4458" s="80">
        <f t="shared" si="276"/>
        <v>43.769090167724627</v>
      </c>
      <c r="I4458" s="80">
        <f t="shared" si="277"/>
        <v>1000</v>
      </c>
      <c r="K4458" s="80">
        <f t="shared" si="278"/>
        <v>0</v>
      </c>
      <c r="L4458" s="80" t="str">
        <f t="shared" si="279"/>
        <v/>
      </c>
    </row>
    <row r="4459" spans="1:12" x14ac:dyDescent="0.8">
      <c r="A4459" s="74">
        <v>4458</v>
      </c>
      <c r="B4459" s="75">
        <v>-266714.84668495785</v>
      </c>
      <c r="C4459" s="76">
        <v>39.701135698782537</v>
      </c>
      <c r="D4459" s="76">
        <v>30.84932441717875</v>
      </c>
      <c r="E4459" s="76">
        <v>505.27503005283069</v>
      </c>
      <c r="F4459" s="76">
        <v>47.21816753713901</v>
      </c>
      <c r="G4459" s="77">
        <v>3</v>
      </c>
      <c r="H4459" s="80">
        <f t="shared" si="276"/>
        <v>47.21816753713901</v>
      </c>
      <c r="I4459" s="80">
        <f t="shared" si="277"/>
        <v>505.27503005283069</v>
      </c>
      <c r="K4459" s="80">
        <f t="shared" si="278"/>
        <v>505.27503005283069</v>
      </c>
      <c r="L4459" s="80">
        <f t="shared" si="279"/>
        <v>505.27503005283069</v>
      </c>
    </row>
    <row r="4460" spans="1:12" x14ac:dyDescent="0.8">
      <c r="A4460" s="74">
        <v>4459</v>
      </c>
      <c r="B4460" s="75">
        <v>395621.44065024587</v>
      </c>
      <c r="C4460" s="76">
        <v>35.428453126580365</v>
      </c>
      <c r="D4460" s="76">
        <v>30.661724428473679</v>
      </c>
      <c r="E4460" s="76">
        <v>509.11372322752709</v>
      </c>
      <c r="F4460" s="76">
        <v>48.941561624301265</v>
      </c>
      <c r="G4460" s="77">
        <v>2</v>
      </c>
      <c r="H4460" s="80">
        <f t="shared" si="276"/>
        <v>35.428453126580365</v>
      </c>
      <c r="I4460" s="80">
        <f t="shared" si="277"/>
        <v>1000</v>
      </c>
      <c r="K4460" s="80">
        <f t="shared" si="278"/>
        <v>0</v>
      </c>
      <c r="L4460" s="80" t="str">
        <f t="shared" si="279"/>
        <v/>
      </c>
    </row>
    <row r="4461" spans="1:12" x14ac:dyDescent="0.8">
      <c r="A4461" s="74">
        <v>4460</v>
      </c>
      <c r="B4461" s="75">
        <v>167770.88689784845</v>
      </c>
      <c r="C4461" s="76">
        <v>36.025204702041094</v>
      </c>
      <c r="D4461" s="76">
        <v>27.511883760969283</v>
      </c>
      <c r="E4461" s="76">
        <v>606.48784036777568</v>
      </c>
      <c r="F4461" s="76">
        <v>37.028335170452806</v>
      </c>
      <c r="G4461" s="77">
        <v>2</v>
      </c>
      <c r="H4461" s="80">
        <f t="shared" si="276"/>
        <v>36.025204702041094</v>
      </c>
      <c r="I4461" s="80">
        <f t="shared" si="277"/>
        <v>1000</v>
      </c>
      <c r="K4461" s="80">
        <f t="shared" si="278"/>
        <v>0</v>
      </c>
      <c r="L4461" s="80" t="str">
        <f t="shared" si="279"/>
        <v/>
      </c>
    </row>
    <row r="4462" spans="1:12" x14ac:dyDescent="0.8">
      <c r="A4462" s="74">
        <v>4461</v>
      </c>
      <c r="B4462" s="75">
        <v>9212.7371465116739</v>
      </c>
      <c r="C4462" s="76">
        <v>33.77890864049003</v>
      </c>
      <c r="D4462" s="76">
        <v>28.237387534840675</v>
      </c>
      <c r="E4462" s="76">
        <v>662.37768278649969</v>
      </c>
      <c r="F4462" s="76">
        <v>38.023894860313149</v>
      </c>
      <c r="G4462" s="77">
        <v>3</v>
      </c>
      <c r="H4462" s="80">
        <f t="shared" si="276"/>
        <v>38.023894860313149</v>
      </c>
      <c r="I4462" s="80">
        <f t="shared" si="277"/>
        <v>662.37768278649969</v>
      </c>
      <c r="K4462" s="80">
        <f t="shared" si="278"/>
        <v>662.37768278649969</v>
      </c>
      <c r="L4462" s="80">
        <f t="shared" si="279"/>
        <v>662.37768278649969</v>
      </c>
    </row>
    <row r="4463" spans="1:12" x14ac:dyDescent="0.8">
      <c r="A4463" s="74">
        <v>4462</v>
      </c>
      <c r="B4463" s="75">
        <v>203357.74123820639</v>
      </c>
      <c r="C4463" s="76">
        <v>30.561548953085683</v>
      </c>
      <c r="D4463" s="76">
        <v>29.378190795344693</v>
      </c>
      <c r="E4463" s="76">
        <v>532.81870182077432</v>
      </c>
      <c r="F4463" s="76">
        <v>38.696701519046947</v>
      </c>
      <c r="G4463" s="77">
        <v>2</v>
      </c>
      <c r="H4463" s="80">
        <f t="shared" si="276"/>
        <v>30.561548953085683</v>
      </c>
      <c r="I4463" s="80">
        <f t="shared" si="277"/>
        <v>1000</v>
      </c>
      <c r="K4463" s="80">
        <f t="shared" si="278"/>
        <v>0</v>
      </c>
      <c r="L4463" s="80" t="str">
        <f t="shared" si="279"/>
        <v/>
      </c>
    </row>
    <row r="4464" spans="1:12" x14ac:dyDescent="0.8">
      <c r="A4464" s="74">
        <v>4463</v>
      </c>
      <c r="B4464" s="75">
        <v>-37760.050741969142</v>
      </c>
      <c r="C4464" s="76">
        <v>29.200340642774869</v>
      </c>
      <c r="D4464" s="76">
        <v>24.716924940017257</v>
      </c>
      <c r="E4464" s="76">
        <v>723.43035748933028</v>
      </c>
      <c r="F4464" s="76">
        <v>40.969661972288698</v>
      </c>
      <c r="G4464" s="77">
        <v>3</v>
      </c>
      <c r="H4464" s="80">
        <f t="shared" si="276"/>
        <v>40.969661972288698</v>
      </c>
      <c r="I4464" s="80">
        <f t="shared" si="277"/>
        <v>723.43035748933028</v>
      </c>
      <c r="K4464" s="80">
        <f t="shared" si="278"/>
        <v>723.43035748933028</v>
      </c>
      <c r="L4464" s="80">
        <f t="shared" si="279"/>
        <v>723.43035748933028</v>
      </c>
    </row>
    <row r="4465" spans="1:12" x14ac:dyDescent="0.8">
      <c r="A4465" s="74">
        <v>4464</v>
      </c>
      <c r="B4465" s="75">
        <v>31072.950257135788</v>
      </c>
      <c r="C4465" s="76">
        <v>44.856925256657426</v>
      </c>
      <c r="D4465" s="76">
        <v>28.332598225089825</v>
      </c>
      <c r="E4465" s="76">
        <v>770.25088410688022</v>
      </c>
      <c r="F4465" s="76">
        <v>36.696861886817146</v>
      </c>
      <c r="G4465" s="77">
        <v>2</v>
      </c>
      <c r="H4465" s="80">
        <f t="shared" si="276"/>
        <v>44.856925256657426</v>
      </c>
      <c r="I4465" s="80">
        <f t="shared" si="277"/>
        <v>1000</v>
      </c>
      <c r="K4465" s="80">
        <f t="shared" si="278"/>
        <v>0</v>
      </c>
      <c r="L4465" s="80" t="str">
        <f t="shared" si="279"/>
        <v/>
      </c>
    </row>
    <row r="4466" spans="1:12" x14ac:dyDescent="0.8">
      <c r="A4466" s="74">
        <v>4465</v>
      </c>
      <c r="B4466" s="75">
        <v>290257.72902587778</v>
      </c>
      <c r="C4466" s="76">
        <v>34.427742996565115</v>
      </c>
      <c r="D4466" s="76">
        <v>25.734810799978199</v>
      </c>
      <c r="E4466" s="76">
        <v>594.78984840792862</v>
      </c>
      <c r="F4466" s="76">
        <v>42.891516949349153</v>
      </c>
      <c r="G4466" s="77">
        <v>2</v>
      </c>
      <c r="H4466" s="80">
        <f t="shared" si="276"/>
        <v>34.427742996565115</v>
      </c>
      <c r="I4466" s="80">
        <f t="shared" si="277"/>
        <v>1000</v>
      </c>
      <c r="K4466" s="80">
        <f t="shared" si="278"/>
        <v>0</v>
      </c>
      <c r="L4466" s="80" t="str">
        <f t="shared" si="279"/>
        <v/>
      </c>
    </row>
    <row r="4467" spans="1:12" x14ac:dyDescent="0.8">
      <c r="A4467" s="74">
        <v>4466</v>
      </c>
      <c r="B4467" s="75">
        <v>147838.61172287562</v>
      </c>
      <c r="C4467" s="76">
        <v>35.209746589868907</v>
      </c>
      <c r="D4467" s="76">
        <v>28.442243629968136</v>
      </c>
      <c r="E4467" s="76">
        <v>485.04931930153498</v>
      </c>
      <c r="F4467" s="76">
        <v>32.621743738806458</v>
      </c>
      <c r="G4467" s="77">
        <v>2</v>
      </c>
      <c r="H4467" s="80">
        <f t="shared" si="276"/>
        <v>35.209746589868907</v>
      </c>
      <c r="I4467" s="80">
        <f t="shared" si="277"/>
        <v>1000</v>
      </c>
      <c r="K4467" s="80">
        <f t="shared" si="278"/>
        <v>0</v>
      </c>
      <c r="L4467" s="80" t="str">
        <f t="shared" si="279"/>
        <v/>
      </c>
    </row>
    <row r="4468" spans="1:12" x14ac:dyDescent="0.8">
      <c r="A4468" s="74">
        <v>4467</v>
      </c>
      <c r="B4468" s="75">
        <v>446782.32990028523</v>
      </c>
      <c r="C4468" s="76">
        <v>22.567872203715169</v>
      </c>
      <c r="D4468" s="76">
        <v>26.70537285052249</v>
      </c>
      <c r="E4468" s="76">
        <v>525.37725065774407</v>
      </c>
      <c r="F4468" s="76">
        <v>36.880308755386935</v>
      </c>
      <c r="G4468" s="77">
        <v>2</v>
      </c>
      <c r="H4468" s="80">
        <f t="shared" si="276"/>
        <v>22.567872203715169</v>
      </c>
      <c r="I4468" s="80">
        <f t="shared" si="277"/>
        <v>1000</v>
      </c>
      <c r="K4468" s="80">
        <f t="shared" si="278"/>
        <v>0</v>
      </c>
      <c r="L4468" s="80" t="str">
        <f t="shared" si="279"/>
        <v/>
      </c>
    </row>
    <row r="4469" spans="1:12" x14ac:dyDescent="0.8">
      <c r="A4469" s="74">
        <v>4468</v>
      </c>
      <c r="B4469" s="75">
        <v>313165.75840848079</v>
      </c>
      <c r="C4469" s="76">
        <v>31.471142166335994</v>
      </c>
      <c r="D4469" s="76">
        <v>28.524909117713257</v>
      </c>
      <c r="E4469" s="76">
        <v>748.3159744034117</v>
      </c>
      <c r="F4469" s="76">
        <v>39.404556875317354</v>
      </c>
      <c r="G4469" s="77">
        <v>2</v>
      </c>
      <c r="H4469" s="80">
        <f t="shared" si="276"/>
        <v>31.471142166335994</v>
      </c>
      <c r="I4469" s="80">
        <f t="shared" si="277"/>
        <v>1000</v>
      </c>
      <c r="K4469" s="80">
        <f t="shared" si="278"/>
        <v>0</v>
      </c>
      <c r="L4469" s="80" t="str">
        <f t="shared" si="279"/>
        <v/>
      </c>
    </row>
    <row r="4470" spans="1:12" x14ac:dyDescent="0.8">
      <c r="A4470" s="74">
        <v>4469</v>
      </c>
      <c r="B4470" s="75">
        <v>-142827.2878886729</v>
      </c>
      <c r="C4470" s="76">
        <v>35.690498622448516</v>
      </c>
      <c r="D4470" s="76">
        <v>30.058949753877929</v>
      </c>
      <c r="E4470" s="76">
        <v>567.37144562234357</v>
      </c>
      <c r="F4470" s="76">
        <v>43.798479856474472</v>
      </c>
      <c r="G4470" s="77">
        <v>3</v>
      </c>
      <c r="H4470" s="80">
        <f t="shared" si="276"/>
        <v>43.798479856474472</v>
      </c>
      <c r="I4470" s="80">
        <f t="shared" si="277"/>
        <v>567.37144562234357</v>
      </c>
      <c r="K4470" s="80">
        <f t="shared" si="278"/>
        <v>567.37144562234357</v>
      </c>
      <c r="L4470" s="80">
        <f t="shared" si="279"/>
        <v>567.37144562234357</v>
      </c>
    </row>
    <row r="4471" spans="1:12" x14ac:dyDescent="0.8">
      <c r="A4471" s="74">
        <v>4470</v>
      </c>
      <c r="B4471" s="75">
        <v>334029.98053242057</v>
      </c>
      <c r="C4471" s="76">
        <v>37.048802732126831</v>
      </c>
      <c r="D4471" s="76">
        <v>30.262631767251172</v>
      </c>
      <c r="E4471" s="76">
        <v>632.23496499726525</v>
      </c>
      <c r="F4471" s="76">
        <v>54.327952174013326</v>
      </c>
      <c r="G4471" s="77">
        <v>2</v>
      </c>
      <c r="H4471" s="80">
        <f t="shared" si="276"/>
        <v>37.048802732126831</v>
      </c>
      <c r="I4471" s="80">
        <f t="shared" si="277"/>
        <v>1000</v>
      </c>
      <c r="K4471" s="80">
        <f t="shared" si="278"/>
        <v>0</v>
      </c>
      <c r="L4471" s="80" t="str">
        <f t="shared" si="279"/>
        <v/>
      </c>
    </row>
    <row r="4472" spans="1:12" x14ac:dyDescent="0.8">
      <c r="A4472" s="74">
        <v>4471</v>
      </c>
      <c r="B4472" s="75">
        <v>-231945.978709938</v>
      </c>
      <c r="C4472" s="76">
        <v>33.028285390189644</v>
      </c>
      <c r="D4472" s="76">
        <v>24.713832738695043</v>
      </c>
      <c r="E4472" s="76">
        <v>492.51302965784822</v>
      </c>
      <c r="F4472" s="76">
        <v>44.458330179633691</v>
      </c>
      <c r="G4472" s="77">
        <v>3</v>
      </c>
      <c r="H4472" s="80">
        <f t="shared" si="276"/>
        <v>44.458330179633691</v>
      </c>
      <c r="I4472" s="80">
        <f t="shared" si="277"/>
        <v>492.51302965784822</v>
      </c>
      <c r="K4472" s="80">
        <f t="shared" si="278"/>
        <v>492.51302965784822</v>
      </c>
      <c r="L4472" s="80">
        <f t="shared" si="279"/>
        <v>492.51302965784822</v>
      </c>
    </row>
    <row r="4473" spans="1:12" x14ac:dyDescent="0.8">
      <c r="A4473" s="74">
        <v>4472</v>
      </c>
      <c r="B4473" s="75">
        <v>131380.03815601347</v>
      </c>
      <c r="C4473" s="76">
        <v>38.308968021230257</v>
      </c>
      <c r="D4473" s="76">
        <v>22.692365852759661</v>
      </c>
      <c r="E4473" s="76">
        <v>429.78730991962794</v>
      </c>
      <c r="F4473" s="76">
        <v>40.019324115710546</v>
      </c>
      <c r="G4473" s="77">
        <v>2</v>
      </c>
      <c r="H4473" s="80">
        <f t="shared" si="276"/>
        <v>38.308968021230257</v>
      </c>
      <c r="I4473" s="80">
        <f t="shared" si="277"/>
        <v>1000</v>
      </c>
      <c r="K4473" s="80">
        <f t="shared" si="278"/>
        <v>0</v>
      </c>
      <c r="L4473" s="80" t="str">
        <f t="shared" si="279"/>
        <v/>
      </c>
    </row>
    <row r="4474" spans="1:12" x14ac:dyDescent="0.8">
      <c r="A4474" s="74">
        <v>4473</v>
      </c>
      <c r="B4474" s="75">
        <v>-156493.10649064416</v>
      </c>
      <c r="C4474" s="76">
        <v>45.46533656812273</v>
      </c>
      <c r="D4474" s="76">
        <v>32.032332624275867</v>
      </c>
      <c r="E4474" s="76">
        <v>497.96380215337581</v>
      </c>
      <c r="F4474" s="76">
        <v>44.578182918688384</v>
      </c>
      <c r="G4474" s="77">
        <v>3</v>
      </c>
      <c r="H4474" s="80">
        <f t="shared" si="276"/>
        <v>44.578182918688384</v>
      </c>
      <c r="I4474" s="80">
        <f t="shared" si="277"/>
        <v>497.96380215337581</v>
      </c>
      <c r="K4474" s="80">
        <f t="shared" si="278"/>
        <v>497.96380215337581</v>
      </c>
      <c r="L4474" s="80">
        <f t="shared" si="279"/>
        <v>497.96380215337581</v>
      </c>
    </row>
    <row r="4475" spans="1:12" x14ac:dyDescent="0.8">
      <c r="A4475" s="74">
        <v>4474</v>
      </c>
      <c r="B4475" s="75">
        <v>494214.53653756226</v>
      </c>
      <c r="C4475" s="76">
        <v>29.988979308369061</v>
      </c>
      <c r="D4475" s="76">
        <v>26.945185372873262</v>
      </c>
      <c r="E4475" s="76">
        <v>526.54089022368817</v>
      </c>
      <c r="F4475" s="76">
        <v>38.411117070206274</v>
      </c>
      <c r="G4475" s="77">
        <v>2</v>
      </c>
      <c r="H4475" s="80">
        <f t="shared" si="276"/>
        <v>29.988979308369061</v>
      </c>
      <c r="I4475" s="80">
        <f t="shared" si="277"/>
        <v>1000</v>
      </c>
      <c r="K4475" s="80">
        <f t="shared" si="278"/>
        <v>0</v>
      </c>
      <c r="L4475" s="80" t="str">
        <f t="shared" si="279"/>
        <v/>
      </c>
    </row>
    <row r="4476" spans="1:12" x14ac:dyDescent="0.8">
      <c r="A4476" s="74">
        <v>4475</v>
      </c>
      <c r="B4476" s="75">
        <v>260814.43331623706</v>
      </c>
      <c r="C4476" s="76">
        <v>38.153677541460326</v>
      </c>
      <c r="D4476" s="76">
        <v>27.388927400043002</v>
      </c>
      <c r="E4476" s="76">
        <v>516.90837818954742</v>
      </c>
      <c r="F4476" s="76">
        <v>48.909287616702457</v>
      </c>
      <c r="G4476" s="77">
        <v>2</v>
      </c>
      <c r="H4476" s="80">
        <f t="shared" si="276"/>
        <v>38.153677541460326</v>
      </c>
      <c r="I4476" s="80">
        <f t="shared" si="277"/>
        <v>1000</v>
      </c>
      <c r="K4476" s="80">
        <f t="shared" si="278"/>
        <v>0</v>
      </c>
      <c r="L4476" s="80" t="str">
        <f t="shared" si="279"/>
        <v/>
      </c>
    </row>
    <row r="4477" spans="1:12" x14ac:dyDescent="0.8">
      <c r="A4477" s="74">
        <v>4476</v>
      </c>
      <c r="B4477" s="75">
        <v>363960.35075113457</v>
      </c>
      <c r="C4477" s="76">
        <v>34.985260827156402</v>
      </c>
      <c r="D4477" s="76">
        <v>27.641909878983363</v>
      </c>
      <c r="E4477" s="76">
        <v>543.12613532852072</v>
      </c>
      <c r="F4477" s="76">
        <v>53.612235829920913</v>
      </c>
      <c r="G4477" s="77">
        <v>2</v>
      </c>
      <c r="H4477" s="80">
        <f t="shared" si="276"/>
        <v>34.985260827156402</v>
      </c>
      <c r="I4477" s="80">
        <f t="shared" si="277"/>
        <v>1000</v>
      </c>
      <c r="K4477" s="80">
        <f t="shared" si="278"/>
        <v>0</v>
      </c>
      <c r="L4477" s="80" t="str">
        <f t="shared" si="279"/>
        <v/>
      </c>
    </row>
    <row r="4478" spans="1:12" x14ac:dyDescent="0.8">
      <c r="A4478" s="74">
        <v>4477</v>
      </c>
      <c r="B4478" s="75">
        <v>549396.21304552443</v>
      </c>
      <c r="C4478" s="76">
        <v>22.348685451018071</v>
      </c>
      <c r="D4478" s="76">
        <v>28.407749720255993</v>
      </c>
      <c r="E4478" s="76">
        <v>482.16507907380486</v>
      </c>
      <c r="F4478" s="76">
        <v>49.801586130120143</v>
      </c>
      <c r="G4478" s="77">
        <v>2</v>
      </c>
      <c r="H4478" s="80">
        <f t="shared" si="276"/>
        <v>22.348685451018071</v>
      </c>
      <c r="I4478" s="80">
        <f t="shared" si="277"/>
        <v>1000</v>
      </c>
      <c r="K4478" s="80">
        <f t="shared" si="278"/>
        <v>0</v>
      </c>
      <c r="L4478" s="80" t="str">
        <f t="shared" si="279"/>
        <v/>
      </c>
    </row>
    <row r="4479" spans="1:12" x14ac:dyDescent="0.8">
      <c r="A4479" s="74">
        <v>4478</v>
      </c>
      <c r="B4479" s="75">
        <v>577263.64812194044</v>
      </c>
      <c r="C4479" s="76">
        <v>33.783178752649533</v>
      </c>
      <c r="D4479" s="76">
        <v>24.96873647815589</v>
      </c>
      <c r="E4479" s="76">
        <v>677.0538639989943</v>
      </c>
      <c r="F4479" s="76">
        <v>43.10664560042914</v>
      </c>
      <c r="G4479" s="77">
        <v>1</v>
      </c>
      <c r="H4479" s="80">
        <f t="shared" si="276"/>
        <v>24.96873647815589</v>
      </c>
      <c r="I4479" s="80">
        <f t="shared" si="277"/>
        <v>1000</v>
      </c>
      <c r="K4479" s="80">
        <f t="shared" si="278"/>
        <v>0</v>
      </c>
      <c r="L4479" s="80" t="str">
        <f t="shared" si="279"/>
        <v/>
      </c>
    </row>
    <row r="4480" spans="1:12" x14ac:dyDescent="0.8">
      <c r="A4480" s="74">
        <v>4479</v>
      </c>
      <c r="B4480" s="75">
        <v>-123676.53593843756</v>
      </c>
      <c r="C4480" s="76">
        <v>46.870430685141422</v>
      </c>
      <c r="D4480" s="76">
        <v>28.926658867913225</v>
      </c>
      <c r="E4480" s="76">
        <v>567.21692001713552</v>
      </c>
      <c r="F4480" s="76">
        <v>35.994397723350396</v>
      </c>
      <c r="G4480" s="77">
        <v>2</v>
      </c>
      <c r="H4480" s="80">
        <f t="shared" si="276"/>
        <v>46.870430685141422</v>
      </c>
      <c r="I4480" s="80">
        <f t="shared" si="277"/>
        <v>1000</v>
      </c>
      <c r="K4480" s="80">
        <f t="shared" si="278"/>
        <v>0</v>
      </c>
      <c r="L4480" s="80" t="str">
        <f t="shared" si="279"/>
        <v/>
      </c>
    </row>
    <row r="4481" spans="1:12" x14ac:dyDescent="0.8">
      <c r="A4481" s="74">
        <v>4480</v>
      </c>
      <c r="B4481" s="75">
        <v>208721.6097744212</v>
      </c>
      <c r="C4481" s="76">
        <v>31.977489064953971</v>
      </c>
      <c r="D4481" s="76">
        <v>25.10838037176304</v>
      </c>
      <c r="E4481" s="76">
        <v>577.23260310616138</v>
      </c>
      <c r="F4481" s="76">
        <v>44.510384210974479</v>
      </c>
      <c r="G4481" s="77">
        <v>2</v>
      </c>
      <c r="H4481" s="80">
        <f t="shared" si="276"/>
        <v>31.977489064953971</v>
      </c>
      <c r="I4481" s="80">
        <f t="shared" si="277"/>
        <v>1000</v>
      </c>
      <c r="K4481" s="80">
        <f t="shared" si="278"/>
        <v>0</v>
      </c>
      <c r="L4481" s="80" t="str">
        <f t="shared" si="279"/>
        <v/>
      </c>
    </row>
    <row r="4482" spans="1:12" x14ac:dyDescent="0.8">
      <c r="A4482" s="74">
        <v>4481</v>
      </c>
      <c r="B4482" s="75">
        <v>150504.7616152626</v>
      </c>
      <c r="C4482" s="76">
        <v>38.026075343097837</v>
      </c>
      <c r="D4482" s="76">
        <v>26.859457441875836</v>
      </c>
      <c r="E4482" s="76">
        <v>462.26970893997384</v>
      </c>
      <c r="F4482" s="76">
        <v>43.158043698823334</v>
      </c>
      <c r="G4482" s="77">
        <v>2</v>
      </c>
      <c r="H4482" s="80">
        <f t="shared" si="276"/>
        <v>38.026075343097837</v>
      </c>
      <c r="I4482" s="80">
        <f t="shared" si="277"/>
        <v>1000</v>
      </c>
      <c r="K4482" s="80">
        <f t="shared" si="278"/>
        <v>0</v>
      </c>
      <c r="L4482" s="80" t="str">
        <f t="shared" si="279"/>
        <v/>
      </c>
    </row>
    <row r="4483" spans="1:12" x14ac:dyDescent="0.8">
      <c r="A4483" s="74">
        <v>4482</v>
      </c>
      <c r="B4483" s="75">
        <v>271925.53690570127</v>
      </c>
      <c r="C4483" s="76">
        <v>32.840883346472552</v>
      </c>
      <c r="D4483" s="76">
        <v>23.551632008379489</v>
      </c>
      <c r="E4483" s="76">
        <v>679.65550922587454</v>
      </c>
      <c r="F4483" s="76">
        <v>50.664337075709312</v>
      </c>
      <c r="G4483" s="77">
        <v>2</v>
      </c>
      <c r="H4483" s="80">
        <f t="shared" ref="H4483:H4546" si="280">IF($G4483 = 1, $D4483, IF($G4483 = 2, $C4483, IF($G4483 = 3, $F4483)))</f>
        <v>32.840883346472552</v>
      </c>
      <c r="I4483" s="80">
        <f t="shared" ref="I4483:I4546" si="281">IF($G4483 = 1, 1000, IF($G4483 = 2, 1000, IF($G4483 = 3, $E4483)))</f>
        <v>1000</v>
      </c>
      <c r="K4483" s="80">
        <f t="shared" ref="K4483:K4546" si="282">IF($G4483 = 3, $E4483, 0)</f>
        <v>0</v>
      </c>
      <c r="L4483" s="80" t="str">
        <f t="shared" ref="L4483:L4546" si="283">IF($G4483 = 3, $E4483, "")</f>
        <v/>
      </c>
    </row>
    <row r="4484" spans="1:12" x14ac:dyDescent="0.8">
      <c r="A4484" s="74">
        <v>4483</v>
      </c>
      <c r="B4484" s="75">
        <v>9975.5181346009485</v>
      </c>
      <c r="C4484" s="76">
        <v>33.428292269043276</v>
      </c>
      <c r="D4484" s="76">
        <v>26.761423920070708</v>
      </c>
      <c r="E4484" s="76">
        <v>720.50207752065751</v>
      </c>
      <c r="F4484" s="76">
        <v>38.671696041136265</v>
      </c>
      <c r="G4484" s="77">
        <v>3</v>
      </c>
      <c r="H4484" s="80">
        <f t="shared" si="280"/>
        <v>38.671696041136265</v>
      </c>
      <c r="I4484" s="80">
        <f t="shared" si="281"/>
        <v>720.50207752065751</v>
      </c>
      <c r="K4484" s="80">
        <f t="shared" si="282"/>
        <v>720.50207752065751</v>
      </c>
      <c r="L4484" s="80">
        <f t="shared" si="283"/>
        <v>720.50207752065751</v>
      </c>
    </row>
    <row r="4485" spans="1:12" x14ac:dyDescent="0.8">
      <c r="A4485" s="74">
        <v>4484</v>
      </c>
      <c r="B4485" s="75">
        <v>332352.29567568097</v>
      </c>
      <c r="C4485" s="76">
        <v>31.63022984372795</v>
      </c>
      <c r="D4485" s="76">
        <v>23.749858296598269</v>
      </c>
      <c r="E4485" s="76">
        <v>581.90546519603345</v>
      </c>
      <c r="F4485" s="76">
        <v>41.737252445490284</v>
      </c>
      <c r="G4485" s="77">
        <v>2</v>
      </c>
      <c r="H4485" s="80">
        <f t="shared" si="280"/>
        <v>31.63022984372795</v>
      </c>
      <c r="I4485" s="80">
        <f t="shared" si="281"/>
        <v>1000</v>
      </c>
      <c r="K4485" s="80">
        <f t="shared" si="282"/>
        <v>0</v>
      </c>
      <c r="L4485" s="80" t="str">
        <f t="shared" si="283"/>
        <v/>
      </c>
    </row>
    <row r="4486" spans="1:12" x14ac:dyDescent="0.8">
      <c r="A4486" s="74">
        <v>4485</v>
      </c>
      <c r="B4486" s="75">
        <v>-312607.18216320593</v>
      </c>
      <c r="C4486" s="76">
        <v>37.597494534372586</v>
      </c>
      <c r="D4486" s="76">
        <v>28.887772326743601</v>
      </c>
      <c r="E4486" s="76">
        <v>655.84025041304267</v>
      </c>
      <c r="F4486" s="76">
        <v>54.031615529156639</v>
      </c>
      <c r="G4486" s="77">
        <v>3</v>
      </c>
      <c r="H4486" s="80">
        <f t="shared" si="280"/>
        <v>54.031615529156639</v>
      </c>
      <c r="I4486" s="80">
        <f t="shared" si="281"/>
        <v>655.84025041304267</v>
      </c>
      <c r="K4486" s="80">
        <f t="shared" si="282"/>
        <v>655.84025041304267</v>
      </c>
      <c r="L4486" s="80">
        <f t="shared" si="283"/>
        <v>655.84025041304267</v>
      </c>
    </row>
    <row r="4487" spans="1:12" x14ac:dyDescent="0.8">
      <c r="A4487" s="74">
        <v>4486</v>
      </c>
      <c r="B4487" s="75">
        <v>297284.29817621922</v>
      </c>
      <c r="C4487" s="76">
        <v>36.778858714291324</v>
      </c>
      <c r="D4487" s="76">
        <v>27.810063018941566</v>
      </c>
      <c r="E4487" s="76">
        <v>624.14897249137175</v>
      </c>
      <c r="F4487" s="76">
        <v>40.436025566606304</v>
      </c>
      <c r="G4487" s="77">
        <v>2</v>
      </c>
      <c r="H4487" s="80">
        <f t="shared" si="280"/>
        <v>36.778858714291324</v>
      </c>
      <c r="I4487" s="80">
        <f t="shared" si="281"/>
        <v>1000</v>
      </c>
      <c r="K4487" s="80">
        <f t="shared" si="282"/>
        <v>0</v>
      </c>
      <c r="L4487" s="80" t="str">
        <f t="shared" si="283"/>
        <v/>
      </c>
    </row>
    <row r="4488" spans="1:12" x14ac:dyDescent="0.8">
      <c r="A4488" s="74">
        <v>4487</v>
      </c>
      <c r="B4488" s="75">
        <v>72030.486635562265</v>
      </c>
      <c r="C4488" s="76">
        <v>40.712931441016167</v>
      </c>
      <c r="D4488" s="76">
        <v>28.761413638899132</v>
      </c>
      <c r="E4488" s="76">
        <v>485.25426097478265</v>
      </c>
      <c r="F4488" s="76">
        <v>40.802078246768289</v>
      </c>
      <c r="G4488" s="77">
        <v>2</v>
      </c>
      <c r="H4488" s="80">
        <f t="shared" si="280"/>
        <v>40.712931441016167</v>
      </c>
      <c r="I4488" s="80">
        <f t="shared" si="281"/>
        <v>1000</v>
      </c>
      <c r="K4488" s="80">
        <f t="shared" si="282"/>
        <v>0</v>
      </c>
      <c r="L4488" s="80" t="str">
        <f t="shared" si="283"/>
        <v/>
      </c>
    </row>
    <row r="4489" spans="1:12" x14ac:dyDescent="0.8">
      <c r="A4489" s="74">
        <v>4488</v>
      </c>
      <c r="B4489" s="75">
        <v>-58643.651866341708</v>
      </c>
      <c r="C4489" s="76">
        <v>39.25292727414805</v>
      </c>
      <c r="D4489" s="76">
        <v>28.45458594834756</v>
      </c>
      <c r="E4489" s="76">
        <v>496.69917952758527</v>
      </c>
      <c r="F4489" s="76">
        <v>36.383281442182295</v>
      </c>
      <c r="G4489" s="77">
        <v>3</v>
      </c>
      <c r="H4489" s="80">
        <f t="shared" si="280"/>
        <v>36.383281442182295</v>
      </c>
      <c r="I4489" s="80">
        <f t="shared" si="281"/>
        <v>496.69917952758527</v>
      </c>
      <c r="K4489" s="80">
        <f t="shared" si="282"/>
        <v>496.69917952758527</v>
      </c>
      <c r="L4489" s="80">
        <f t="shared" si="283"/>
        <v>496.69917952758527</v>
      </c>
    </row>
    <row r="4490" spans="1:12" x14ac:dyDescent="0.8">
      <c r="A4490" s="74">
        <v>4489</v>
      </c>
      <c r="B4490" s="75">
        <v>1002.2317736095283</v>
      </c>
      <c r="C4490" s="76">
        <v>46.143041277982562</v>
      </c>
      <c r="D4490" s="76">
        <v>27.899382412170411</v>
      </c>
      <c r="E4490" s="76">
        <v>763.29390738048119</v>
      </c>
      <c r="F4490" s="76">
        <v>33.8941290901315</v>
      </c>
      <c r="G4490" s="77">
        <v>2</v>
      </c>
      <c r="H4490" s="80">
        <f t="shared" si="280"/>
        <v>46.143041277982562</v>
      </c>
      <c r="I4490" s="80">
        <f t="shared" si="281"/>
        <v>1000</v>
      </c>
      <c r="K4490" s="80">
        <f t="shared" si="282"/>
        <v>0</v>
      </c>
      <c r="L4490" s="80" t="str">
        <f t="shared" si="283"/>
        <v/>
      </c>
    </row>
    <row r="4491" spans="1:12" x14ac:dyDescent="0.8">
      <c r="A4491" s="74">
        <v>4490</v>
      </c>
      <c r="B4491" s="75">
        <v>51098.736456352985</v>
      </c>
      <c r="C4491" s="76">
        <v>44.08473539689129</v>
      </c>
      <c r="D4491" s="76">
        <v>22.166034744926947</v>
      </c>
      <c r="E4491" s="76">
        <v>548.20573930084652</v>
      </c>
      <c r="F4491" s="76">
        <v>43.652685260327758</v>
      </c>
      <c r="G4491" s="77">
        <v>2</v>
      </c>
      <c r="H4491" s="80">
        <f t="shared" si="280"/>
        <v>44.08473539689129</v>
      </c>
      <c r="I4491" s="80">
        <f t="shared" si="281"/>
        <v>1000</v>
      </c>
      <c r="K4491" s="80">
        <f t="shared" si="282"/>
        <v>0</v>
      </c>
      <c r="L4491" s="80" t="str">
        <f t="shared" si="283"/>
        <v/>
      </c>
    </row>
    <row r="4492" spans="1:12" x14ac:dyDescent="0.8">
      <c r="A4492" s="74">
        <v>4491</v>
      </c>
      <c r="B4492" s="75">
        <v>379653.18755339389</v>
      </c>
      <c r="C4492" s="76">
        <v>35.001034836812707</v>
      </c>
      <c r="D4492" s="76">
        <v>22.50633520684887</v>
      </c>
      <c r="E4492" s="76">
        <v>502.60555141870816</v>
      </c>
      <c r="F4492" s="76">
        <v>46.585894053888225</v>
      </c>
      <c r="G4492" s="77">
        <v>2</v>
      </c>
      <c r="H4492" s="80">
        <f t="shared" si="280"/>
        <v>35.001034836812707</v>
      </c>
      <c r="I4492" s="80">
        <f t="shared" si="281"/>
        <v>1000</v>
      </c>
      <c r="K4492" s="80">
        <f t="shared" si="282"/>
        <v>0</v>
      </c>
      <c r="L4492" s="80" t="str">
        <f t="shared" si="283"/>
        <v/>
      </c>
    </row>
    <row r="4493" spans="1:12" x14ac:dyDescent="0.8">
      <c r="A4493" s="74">
        <v>4492</v>
      </c>
      <c r="B4493" s="75">
        <v>115547.87194425054</v>
      </c>
      <c r="C4493" s="76">
        <v>42.430227159683234</v>
      </c>
      <c r="D4493" s="76">
        <v>25.763574077250784</v>
      </c>
      <c r="E4493" s="76">
        <v>739.99085157539116</v>
      </c>
      <c r="F4493" s="76">
        <v>44.022370298282574</v>
      </c>
      <c r="G4493" s="77">
        <v>2</v>
      </c>
      <c r="H4493" s="80">
        <f t="shared" si="280"/>
        <v>42.430227159683234</v>
      </c>
      <c r="I4493" s="80">
        <f t="shared" si="281"/>
        <v>1000</v>
      </c>
      <c r="K4493" s="80">
        <f t="shared" si="282"/>
        <v>0</v>
      </c>
      <c r="L4493" s="80" t="str">
        <f t="shared" si="283"/>
        <v/>
      </c>
    </row>
    <row r="4494" spans="1:12" x14ac:dyDescent="0.8">
      <c r="A4494" s="74">
        <v>4493</v>
      </c>
      <c r="B4494" s="75">
        <v>21196.790801866446</v>
      </c>
      <c r="C4494" s="76">
        <v>44.52417891356469</v>
      </c>
      <c r="D4494" s="76">
        <v>26.914705748382566</v>
      </c>
      <c r="E4494" s="76">
        <v>574.60481219100166</v>
      </c>
      <c r="F4494" s="76">
        <v>41.514962415334622</v>
      </c>
      <c r="G4494" s="77">
        <v>2</v>
      </c>
      <c r="H4494" s="80">
        <f t="shared" si="280"/>
        <v>44.52417891356469</v>
      </c>
      <c r="I4494" s="80">
        <f t="shared" si="281"/>
        <v>1000</v>
      </c>
      <c r="K4494" s="80">
        <f t="shared" si="282"/>
        <v>0</v>
      </c>
      <c r="L4494" s="80" t="str">
        <f t="shared" si="283"/>
        <v/>
      </c>
    </row>
    <row r="4495" spans="1:12" x14ac:dyDescent="0.8">
      <c r="A4495" s="74">
        <v>4494</v>
      </c>
      <c r="B4495" s="75">
        <v>537365.67794300872</v>
      </c>
      <c r="C4495" s="76">
        <v>26.210561079370727</v>
      </c>
      <c r="D4495" s="76">
        <v>27.730662952667402</v>
      </c>
      <c r="E4495" s="76">
        <v>608.27845277787924</v>
      </c>
      <c r="F4495" s="76">
        <v>38.594857413478941</v>
      </c>
      <c r="G4495" s="77">
        <v>2</v>
      </c>
      <c r="H4495" s="80">
        <f t="shared" si="280"/>
        <v>26.210561079370727</v>
      </c>
      <c r="I4495" s="80">
        <f t="shared" si="281"/>
        <v>1000</v>
      </c>
      <c r="K4495" s="80">
        <f t="shared" si="282"/>
        <v>0</v>
      </c>
      <c r="L4495" s="80" t="str">
        <f t="shared" si="283"/>
        <v/>
      </c>
    </row>
    <row r="4496" spans="1:12" x14ac:dyDescent="0.8">
      <c r="A4496" s="74">
        <v>4495</v>
      </c>
      <c r="B4496" s="75">
        <v>592789.6057356582</v>
      </c>
      <c r="C4496" s="76">
        <v>27.03909173860875</v>
      </c>
      <c r="D4496" s="76">
        <v>24.809800745278118</v>
      </c>
      <c r="E4496" s="76">
        <v>646.95663179498513</v>
      </c>
      <c r="F4496" s="76">
        <v>52.531083298672144</v>
      </c>
      <c r="G4496" s="77">
        <v>1</v>
      </c>
      <c r="H4496" s="80">
        <f t="shared" si="280"/>
        <v>24.809800745278118</v>
      </c>
      <c r="I4496" s="80">
        <f t="shared" si="281"/>
        <v>1000</v>
      </c>
      <c r="K4496" s="80">
        <f t="shared" si="282"/>
        <v>0</v>
      </c>
      <c r="L4496" s="80" t="str">
        <f t="shared" si="283"/>
        <v/>
      </c>
    </row>
    <row r="4497" spans="1:12" x14ac:dyDescent="0.8">
      <c r="A4497" s="74">
        <v>4496</v>
      </c>
      <c r="B4497" s="75">
        <v>570080.09124579211</v>
      </c>
      <c r="C4497" s="76">
        <v>31.761179396182236</v>
      </c>
      <c r="D4497" s="76">
        <v>30.263920093510876</v>
      </c>
      <c r="E4497" s="76">
        <v>605.65887697974222</v>
      </c>
      <c r="F4497" s="76">
        <v>31.753481142602983</v>
      </c>
      <c r="G4497" s="77">
        <v>1</v>
      </c>
      <c r="H4497" s="80">
        <f t="shared" si="280"/>
        <v>30.263920093510876</v>
      </c>
      <c r="I4497" s="80">
        <f t="shared" si="281"/>
        <v>1000</v>
      </c>
      <c r="K4497" s="80">
        <f t="shared" si="282"/>
        <v>0</v>
      </c>
      <c r="L4497" s="80" t="str">
        <f t="shared" si="283"/>
        <v/>
      </c>
    </row>
    <row r="4498" spans="1:12" x14ac:dyDescent="0.8">
      <c r="A4498" s="74">
        <v>4497</v>
      </c>
      <c r="B4498" s="75">
        <v>246156.20657597925</v>
      </c>
      <c r="C4498" s="76">
        <v>35.400476112300439</v>
      </c>
      <c r="D4498" s="76">
        <v>32.134974358869812</v>
      </c>
      <c r="E4498" s="76">
        <v>474.70605464864502</v>
      </c>
      <c r="F4498" s="76">
        <v>43.150663836586759</v>
      </c>
      <c r="G4498" s="77">
        <v>2</v>
      </c>
      <c r="H4498" s="80">
        <f t="shared" si="280"/>
        <v>35.400476112300439</v>
      </c>
      <c r="I4498" s="80">
        <f t="shared" si="281"/>
        <v>1000</v>
      </c>
      <c r="K4498" s="80">
        <f t="shared" si="282"/>
        <v>0</v>
      </c>
      <c r="L4498" s="80" t="str">
        <f t="shared" si="283"/>
        <v/>
      </c>
    </row>
    <row r="4499" spans="1:12" x14ac:dyDescent="0.8">
      <c r="A4499" s="74">
        <v>4498</v>
      </c>
      <c r="B4499" s="75">
        <v>-18613.92761559342</v>
      </c>
      <c r="C4499" s="76">
        <v>37.65142200456313</v>
      </c>
      <c r="D4499" s="76">
        <v>23.264714744974913</v>
      </c>
      <c r="E4499" s="76">
        <v>726.11247361648964</v>
      </c>
      <c r="F4499" s="76">
        <v>42.930549272861434</v>
      </c>
      <c r="G4499" s="77">
        <v>3</v>
      </c>
      <c r="H4499" s="80">
        <f t="shared" si="280"/>
        <v>42.930549272861434</v>
      </c>
      <c r="I4499" s="80">
        <f t="shared" si="281"/>
        <v>726.11247361648964</v>
      </c>
      <c r="K4499" s="80">
        <f t="shared" si="282"/>
        <v>726.11247361648964</v>
      </c>
      <c r="L4499" s="80">
        <f t="shared" si="283"/>
        <v>726.11247361648964</v>
      </c>
    </row>
    <row r="4500" spans="1:12" x14ac:dyDescent="0.8">
      <c r="A4500" s="74">
        <v>4499</v>
      </c>
      <c r="B4500" s="75">
        <v>238782.10666607879</v>
      </c>
      <c r="C4500" s="76">
        <v>33.514497205878953</v>
      </c>
      <c r="D4500" s="76">
        <v>28.731792447183551</v>
      </c>
      <c r="E4500" s="76">
        <v>475.0805814478291</v>
      </c>
      <c r="F4500" s="76">
        <v>40.764008902317578</v>
      </c>
      <c r="G4500" s="77">
        <v>1</v>
      </c>
      <c r="H4500" s="80">
        <f t="shared" si="280"/>
        <v>28.731792447183551</v>
      </c>
      <c r="I4500" s="80">
        <f t="shared" si="281"/>
        <v>1000</v>
      </c>
      <c r="K4500" s="80">
        <f t="shared" si="282"/>
        <v>0</v>
      </c>
      <c r="L4500" s="80" t="str">
        <f t="shared" si="283"/>
        <v/>
      </c>
    </row>
    <row r="4501" spans="1:12" x14ac:dyDescent="0.8">
      <c r="A4501" s="74">
        <v>4500</v>
      </c>
      <c r="B4501" s="75">
        <v>-218373.09268194484</v>
      </c>
      <c r="C4501" s="76">
        <v>38.270963790937842</v>
      </c>
      <c r="D4501" s="76">
        <v>23.314605457121296</v>
      </c>
      <c r="E4501" s="76">
        <v>584.42015545553602</v>
      </c>
      <c r="F4501" s="76">
        <v>44.254190203340073</v>
      </c>
      <c r="G4501" s="77">
        <v>3</v>
      </c>
      <c r="H4501" s="80">
        <f t="shared" si="280"/>
        <v>44.254190203340073</v>
      </c>
      <c r="I4501" s="80">
        <f t="shared" si="281"/>
        <v>584.42015545553602</v>
      </c>
      <c r="K4501" s="80">
        <f t="shared" si="282"/>
        <v>584.42015545553602</v>
      </c>
      <c r="L4501" s="80">
        <f t="shared" si="283"/>
        <v>584.42015545553602</v>
      </c>
    </row>
    <row r="4502" spans="1:12" x14ac:dyDescent="0.8">
      <c r="A4502" s="74">
        <v>4501</v>
      </c>
      <c r="B4502" s="75">
        <v>-229267.04019809421</v>
      </c>
      <c r="C4502" s="76">
        <v>36.883290534168601</v>
      </c>
      <c r="D4502" s="76">
        <v>23.470447981716241</v>
      </c>
      <c r="E4502" s="76">
        <v>460.4866237326238</v>
      </c>
      <c r="F4502" s="76">
        <v>45.801935783031581</v>
      </c>
      <c r="G4502" s="77">
        <v>3</v>
      </c>
      <c r="H4502" s="80">
        <f t="shared" si="280"/>
        <v>45.801935783031581</v>
      </c>
      <c r="I4502" s="80">
        <f t="shared" si="281"/>
        <v>460.4866237326238</v>
      </c>
      <c r="K4502" s="80">
        <f t="shared" si="282"/>
        <v>460.4866237326238</v>
      </c>
      <c r="L4502" s="80">
        <f t="shared" si="283"/>
        <v>460.4866237326238</v>
      </c>
    </row>
    <row r="4503" spans="1:12" x14ac:dyDescent="0.8">
      <c r="A4503" s="74">
        <v>4502</v>
      </c>
      <c r="B4503" s="75">
        <v>428099.49344416405</v>
      </c>
      <c r="C4503" s="76">
        <v>32.173414326637896</v>
      </c>
      <c r="D4503" s="76">
        <v>25.931450750091152</v>
      </c>
      <c r="E4503" s="76">
        <v>617.61407732517819</v>
      </c>
      <c r="F4503" s="76">
        <v>46.274562358057622</v>
      </c>
      <c r="G4503" s="77">
        <v>2</v>
      </c>
      <c r="H4503" s="80">
        <f t="shared" si="280"/>
        <v>32.173414326637896</v>
      </c>
      <c r="I4503" s="80">
        <f t="shared" si="281"/>
        <v>1000</v>
      </c>
      <c r="K4503" s="80">
        <f t="shared" si="282"/>
        <v>0</v>
      </c>
      <c r="L4503" s="80" t="str">
        <f t="shared" si="283"/>
        <v/>
      </c>
    </row>
    <row r="4504" spans="1:12" x14ac:dyDescent="0.8">
      <c r="A4504" s="74">
        <v>4503</v>
      </c>
      <c r="B4504" s="75">
        <v>-24428.541384029668</v>
      </c>
      <c r="C4504" s="76">
        <v>36.366396037192061</v>
      </c>
      <c r="D4504" s="76">
        <v>28.775004974705634</v>
      </c>
      <c r="E4504" s="76">
        <v>604.32239183165541</v>
      </c>
      <c r="F4504" s="76">
        <v>32.918659702899738</v>
      </c>
      <c r="G4504" s="77">
        <v>3</v>
      </c>
      <c r="H4504" s="80">
        <f t="shared" si="280"/>
        <v>32.918659702899738</v>
      </c>
      <c r="I4504" s="80">
        <f t="shared" si="281"/>
        <v>604.32239183165541</v>
      </c>
      <c r="K4504" s="80">
        <f t="shared" si="282"/>
        <v>604.32239183165541</v>
      </c>
      <c r="L4504" s="80">
        <f t="shared" si="283"/>
        <v>604.32239183165541</v>
      </c>
    </row>
    <row r="4505" spans="1:12" x14ac:dyDescent="0.8">
      <c r="A4505" s="74">
        <v>4504</v>
      </c>
      <c r="B4505" s="75">
        <v>66573.467848581495</v>
      </c>
      <c r="C4505" s="76">
        <v>41.433708138570829</v>
      </c>
      <c r="D4505" s="76">
        <v>32.424273563882842</v>
      </c>
      <c r="E4505" s="76">
        <v>483.01720747482921</v>
      </c>
      <c r="F4505" s="76">
        <v>35.901457598467786</v>
      </c>
      <c r="G4505" s="77">
        <v>2</v>
      </c>
      <c r="H4505" s="80">
        <f t="shared" si="280"/>
        <v>41.433708138570829</v>
      </c>
      <c r="I4505" s="80">
        <f t="shared" si="281"/>
        <v>1000</v>
      </c>
      <c r="K4505" s="80">
        <f t="shared" si="282"/>
        <v>0</v>
      </c>
      <c r="L4505" s="80" t="str">
        <f t="shared" si="283"/>
        <v/>
      </c>
    </row>
    <row r="4506" spans="1:12" x14ac:dyDescent="0.8">
      <c r="A4506" s="74">
        <v>4505</v>
      </c>
      <c r="B4506" s="75">
        <v>314516.12686413713</v>
      </c>
      <c r="C4506" s="76">
        <v>28.407569944148491</v>
      </c>
      <c r="D4506" s="76">
        <v>23.329415711965826</v>
      </c>
      <c r="E4506" s="76">
        <v>688.04666097308245</v>
      </c>
      <c r="F4506" s="76">
        <v>47.945240969630973</v>
      </c>
      <c r="G4506" s="77">
        <v>2</v>
      </c>
      <c r="H4506" s="80">
        <f t="shared" si="280"/>
        <v>28.407569944148491</v>
      </c>
      <c r="I4506" s="80">
        <f t="shared" si="281"/>
        <v>1000</v>
      </c>
      <c r="K4506" s="80">
        <f t="shared" si="282"/>
        <v>0</v>
      </c>
      <c r="L4506" s="80" t="str">
        <f t="shared" si="283"/>
        <v/>
      </c>
    </row>
    <row r="4507" spans="1:12" x14ac:dyDescent="0.8">
      <c r="A4507" s="74">
        <v>4506</v>
      </c>
      <c r="B4507" s="75">
        <v>561923.4932224825</v>
      </c>
      <c r="C4507" s="76">
        <v>25.93083458235159</v>
      </c>
      <c r="D4507" s="76">
        <v>26.596449199229358</v>
      </c>
      <c r="E4507" s="76">
        <v>575.93520685665396</v>
      </c>
      <c r="F4507" s="76">
        <v>38.722732904881475</v>
      </c>
      <c r="G4507" s="77">
        <v>1</v>
      </c>
      <c r="H4507" s="80">
        <f t="shared" si="280"/>
        <v>26.596449199229358</v>
      </c>
      <c r="I4507" s="80">
        <f t="shared" si="281"/>
        <v>1000</v>
      </c>
      <c r="K4507" s="80">
        <f t="shared" si="282"/>
        <v>0</v>
      </c>
      <c r="L4507" s="80" t="str">
        <f t="shared" si="283"/>
        <v/>
      </c>
    </row>
    <row r="4508" spans="1:12" x14ac:dyDescent="0.8">
      <c r="A4508" s="74">
        <v>4507</v>
      </c>
      <c r="B4508" s="75">
        <v>396898.84818828641</v>
      </c>
      <c r="C4508" s="76">
        <v>29.009318311353983</v>
      </c>
      <c r="D4508" s="76">
        <v>26.084342489709869</v>
      </c>
      <c r="E4508" s="76">
        <v>666.10748020832261</v>
      </c>
      <c r="F4508" s="76">
        <v>30.835579666968801</v>
      </c>
      <c r="G4508" s="77">
        <v>2</v>
      </c>
      <c r="H4508" s="80">
        <f t="shared" si="280"/>
        <v>29.009318311353983</v>
      </c>
      <c r="I4508" s="80">
        <f t="shared" si="281"/>
        <v>1000</v>
      </c>
      <c r="K4508" s="80">
        <f t="shared" si="282"/>
        <v>0</v>
      </c>
      <c r="L4508" s="80" t="str">
        <f t="shared" si="283"/>
        <v/>
      </c>
    </row>
    <row r="4509" spans="1:12" x14ac:dyDescent="0.8">
      <c r="A4509" s="74">
        <v>4508</v>
      </c>
      <c r="B4509" s="75">
        <v>405993.21314676618</v>
      </c>
      <c r="C4509" s="76">
        <v>25.907418601234681</v>
      </c>
      <c r="D4509" s="76">
        <v>30.255756834401964</v>
      </c>
      <c r="E4509" s="76">
        <v>466.67035584375208</v>
      </c>
      <c r="F4509" s="76">
        <v>31.369559577335504</v>
      </c>
      <c r="G4509" s="77">
        <v>2</v>
      </c>
      <c r="H4509" s="80">
        <f t="shared" si="280"/>
        <v>25.907418601234681</v>
      </c>
      <c r="I4509" s="80">
        <f t="shared" si="281"/>
        <v>1000</v>
      </c>
      <c r="K4509" s="80">
        <f t="shared" si="282"/>
        <v>0</v>
      </c>
      <c r="L4509" s="80" t="str">
        <f t="shared" si="283"/>
        <v/>
      </c>
    </row>
    <row r="4510" spans="1:12" x14ac:dyDescent="0.8">
      <c r="A4510" s="74">
        <v>4509</v>
      </c>
      <c r="B4510" s="75">
        <v>802348.11872169701</v>
      </c>
      <c r="C4510" s="76">
        <v>37.260268903221125</v>
      </c>
      <c r="D4510" s="76">
        <v>25.098544805321161</v>
      </c>
      <c r="E4510" s="76">
        <v>656.73202318254107</v>
      </c>
      <c r="F4510" s="76">
        <v>39.480555092485183</v>
      </c>
      <c r="G4510" s="77">
        <v>1</v>
      </c>
      <c r="H4510" s="80">
        <f t="shared" si="280"/>
        <v>25.098544805321161</v>
      </c>
      <c r="I4510" s="80">
        <f t="shared" si="281"/>
        <v>1000</v>
      </c>
      <c r="K4510" s="80">
        <f t="shared" si="282"/>
        <v>0</v>
      </c>
      <c r="L4510" s="80" t="str">
        <f t="shared" si="283"/>
        <v/>
      </c>
    </row>
    <row r="4511" spans="1:12" x14ac:dyDescent="0.8">
      <c r="A4511" s="74">
        <v>4510</v>
      </c>
      <c r="B4511" s="75">
        <v>-157310.07960597635</v>
      </c>
      <c r="C4511" s="76">
        <v>34.1026913356839</v>
      </c>
      <c r="D4511" s="76">
        <v>23.241040133014089</v>
      </c>
      <c r="E4511" s="76">
        <v>551.86826176916475</v>
      </c>
      <c r="F4511" s="76">
        <v>40.693415721801166</v>
      </c>
      <c r="G4511" s="77">
        <v>3</v>
      </c>
      <c r="H4511" s="80">
        <f t="shared" si="280"/>
        <v>40.693415721801166</v>
      </c>
      <c r="I4511" s="80">
        <f t="shared" si="281"/>
        <v>551.86826176916475</v>
      </c>
      <c r="K4511" s="80">
        <f t="shared" si="282"/>
        <v>551.86826176916475</v>
      </c>
      <c r="L4511" s="80">
        <f t="shared" si="283"/>
        <v>551.86826176916475</v>
      </c>
    </row>
    <row r="4512" spans="1:12" x14ac:dyDescent="0.8">
      <c r="A4512" s="74">
        <v>4511</v>
      </c>
      <c r="B4512" s="75">
        <v>352279.35578725976</v>
      </c>
      <c r="C4512" s="76">
        <v>32.504182323184459</v>
      </c>
      <c r="D4512" s="76">
        <v>33.540581328628555</v>
      </c>
      <c r="E4512" s="76">
        <v>726.48912426209768</v>
      </c>
      <c r="F4512" s="76">
        <v>35.351308564310145</v>
      </c>
      <c r="G4512" s="77">
        <v>2</v>
      </c>
      <c r="H4512" s="80">
        <f t="shared" si="280"/>
        <v>32.504182323184459</v>
      </c>
      <c r="I4512" s="80">
        <f t="shared" si="281"/>
        <v>1000</v>
      </c>
      <c r="K4512" s="80">
        <f t="shared" si="282"/>
        <v>0</v>
      </c>
      <c r="L4512" s="80" t="str">
        <f t="shared" si="283"/>
        <v/>
      </c>
    </row>
    <row r="4513" spans="1:12" x14ac:dyDescent="0.8">
      <c r="A4513" s="74">
        <v>4512</v>
      </c>
      <c r="B4513" s="75">
        <v>102244.6604306614</v>
      </c>
      <c r="C4513" s="76">
        <v>43.219670672468084</v>
      </c>
      <c r="D4513" s="76">
        <v>26.344216504693513</v>
      </c>
      <c r="E4513" s="76">
        <v>593.26833303684418</v>
      </c>
      <c r="F4513" s="76">
        <v>41.007434641179763</v>
      </c>
      <c r="G4513" s="77">
        <v>2</v>
      </c>
      <c r="H4513" s="80">
        <f t="shared" si="280"/>
        <v>43.219670672468084</v>
      </c>
      <c r="I4513" s="80">
        <f t="shared" si="281"/>
        <v>1000</v>
      </c>
      <c r="K4513" s="80">
        <f t="shared" si="282"/>
        <v>0</v>
      </c>
      <c r="L4513" s="80" t="str">
        <f t="shared" si="283"/>
        <v/>
      </c>
    </row>
    <row r="4514" spans="1:12" x14ac:dyDescent="0.8">
      <c r="A4514" s="74">
        <v>4513</v>
      </c>
      <c r="B4514" s="75">
        <v>285128.16674423474</v>
      </c>
      <c r="C4514" s="76">
        <v>36.394705215217414</v>
      </c>
      <c r="D4514" s="76">
        <v>27.74820672084449</v>
      </c>
      <c r="E4514" s="76">
        <v>630.52088655168814</v>
      </c>
      <c r="F4514" s="76">
        <v>30.098949396557344</v>
      </c>
      <c r="G4514" s="77">
        <v>2</v>
      </c>
      <c r="H4514" s="80">
        <f t="shared" si="280"/>
        <v>36.394705215217414</v>
      </c>
      <c r="I4514" s="80">
        <f t="shared" si="281"/>
        <v>1000</v>
      </c>
      <c r="K4514" s="80">
        <f t="shared" si="282"/>
        <v>0</v>
      </c>
      <c r="L4514" s="80" t="str">
        <f t="shared" si="283"/>
        <v/>
      </c>
    </row>
    <row r="4515" spans="1:12" x14ac:dyDescent="0.8">
      <c r="A4515" s="74">
        <v>4514</v>
      </c>
      <c r="B4515" s="75">
        <v>126833.38457703451</v>
      </c>
      <c r="C4515" s="76">
        <v>38.297490678988297</v>
      </c>
      <c r="D4515" s="76">
        <v>25.8831162435397</v>
      </c>
      <c r="E4515" s="76">
        <v>512.1725981246816</v>
      </c>
      <c r="F4515" s="76">
        <v>44.595275745103116</v>
      </c>
      <c r="G4515" s="77">
        <v>2</v>
      </c>
      <c r="H4515" s="80">
        <f t="shared" si="280"/>
        <v>38.297490678988297</v>
      </c>
      <c r="I4515" s="80">
        <f t="shared" si="281"/>
        <v>1000</v>
      </c>
      <c r="K4515" s="80">
        <f t="shared" si="282"/>
        <v>0</v>
      </c>
      <c r="L4515" s="80" t="str">
        <f t="shared" si="283"/>
        <v/>
      </c>
    </row>
    <row r="4516" spans="1:12" x14ac:dyDescent="0.8">
      <c r="A4516" s="74">
        <v>4515</v>
      </c>
      <c r="B4516" s="75">
        <v>335195.55443871883</v>
      </c>
      <c r="C4516" s="76">
        <v>32.398218331775851</v>
      </c>
      <c r="D4516" s="76">
        <v>28.418192216193958</v>
      </c>
      <c r="E4516" s="76">
        <v>554.61242799032607</v>
      </c>
      <c r="F4516" s="76">
        <v>47.660682059679516</v>
      </c>
      <c r="G4516" s="77">
        <v>2</v>
      </c>
      <c r="H4516" s="80">
        <f t="shared" si="280"/>
        <v>32.398218331775851</v>
      </c>
      <c r="I4516" s="80">
        <f t="shared" si="281"/>
        <v>1000</v>
      </c>
      <c r="K4516" s="80">
        <f t="shared" si="282"/>
        <v>0</v>
      </c>
      <c r="L4516" s="80" t="str">
        <f t="shared" si="283"/>
        <v/>
      </c>
    </row>
    <row r="4517" spans="1:12" x14ac:dyDescent="0.8">
      <c r="A4517" s="74">
        <v>4516</v>
      </c>
      <c r="B4517" s="75">
        <v>239317.19369558268</v>
      </c>
      <c r="C4517" s="76">
        <v>35.336052603448785</v>
      </c>
      <c r="D4517" s="76">
        <v>24.797269544491702</v>
      </c>
      <c r="E4517" s="76">
        <v>642.18522243310053</v>
      </c>
      <c r="F4517" s="76">
        <v>38.261559397147096</v>
      </c>
      <c r="G4517" s="77">
        <v>2</v>
      </c>
      <c r="H4517" s="80">
        <f t="shared" si="280"/>
        <v>35.336052603448785</v>
      </c>
      <c r="I4517" s="80">
        <f t="shared" si="281"/>
        <v>1000</v>
      </c>
      <c r="K4517" s="80">
        <f t="shared" si="282"/>
        <v>0</v>
      </c>
      <c r="L4517" s="80" t="str">
        <f t="shared" si="283"/>
        <v/>
      </c>
    </row>
    <row r="4518" spans="1:12" x14ac:dyDescent="0.8">
      <c r="A4518" s="74">
        <v>4517</v>
      </c>
      <c r="B4518" s="75">
        <v>384852.45534318918</v>
      </c>
      <c r="C4518" s="76">
        <v>34.551484353091226</v>
      </c>
      <c r="D4518" s="76">
        <v>25.331043692317774</v>
      </c>
      <c r="E4518" s="76">
        <v>717.37527643009219</v>
      </c>
      <c r="F4518" s="76">
        <v>42.40515589045863</v>
      </c>
      <c r="G4518" s="77">
        <v>2</v>
      </c>
      <c r="H4518" s="80">
        <f t="shared" si="280"/>
        <v>34.551484353091226</v>
      </c>
      <c r="I4518" s="80">
        <f t="shared" si="281"/>
        <v>1000</v>
      </c>
      <c r="K4518" s="80">
        <f t="shared" si="282"/>
        <v>0</v>
      </c>
      <c r="L4518" s="80" t="str">
        <f t="shared" si="283"/>
        <v/>
      </c>
    </row>
    <row r="4519" spans="1:12" x14ac:dyDescent="0.8">
      <c r="A4519" s="74">
        <v>4518</v>
      </c>
      <c r="B4519" s="75">
        <v>-200468.18439301383</v>
      </c>
      <c r="C4519" s="76">
        <v>40.109657851085998</v>
      </c>
      <c r="D4519" s="76">
        <v>30.106496181043195</v>
      </c>
      <c r="E4519" s="76">
        <v>503.770118392722</v>
      </c>
      <c r="F4519" s="76">
        <v>42.724372121270136</v>
      </c>
      <c r="G4519" s="77">
        <v>3</v>
      </c>
      <c r="H4519" s="80">
        <f t="shared" si="280"/>
        <v>42.724372121270136</v>
      </c>
      <c r="I4519" s="80">
        <f t="shared" si="281"/>
        <v>503.770118392722</v>
      </c>
      <c r="K4519" s="80">
        <f t="shared" si="282"/>
        <v>503.770118392722</v>
      </c>
      <c r="L4519" s="80">
        <f t="shared" si="283"/>
        <v>503.770118392722</v>
      </c>
    </row>
    <row r="4520" spans="1:12" x14ac:dyDescent="0.8">
      <c r="A4520" s="74">
        <v>4519</v>
      </c>
      <c r="B4520" s="75">
        <v>-171926.41682142648</v>
      </c>
      <c r="C4520" s="76">
        <v>46.372979633055522</v>
      </c>
      <c r="D4520" s="76">
        <v>21.740926986752637</v>
      </c>
      <c r="E4520" s="76">
        <v>563.20110458925399</v>
      </c>
      <c r="F4520" s="76">
        <v>41.243006074119577</v>
      </c>
      <c r="G4520" s="77">
        <v>3</v>
      </c>
      <c r="H4520" s="80">
        <f t="shared" si="280"/>
        <v>41.243006074119577</v>
      </c>
      <c r="I4520" s="80">
        <f t="shared" si="281"/>
        <v>563.20110458925399</v>
      </c>
      <c r="K4520" s="80">
        <f t="shared" si="282"/>
        <v>563.20110458925399</v>
      </c>
      <c r="L4520" s="80">
        <f t="shared" si="283"/>
        <v>563.20110458925399</v>
      </c>
    </row>
    <row r="4521" spans="1:12" x14ac:dyDescent="0.8">
      <c r="A4521" s="74">
        <v>4520</v>
      </c>
      <c r="B4521" s="75">
        <v>248941.91389849992</v>
      </c>
      <c r="C4521" s="76">
        <v>36.099704868574477</v>
      </c>
      <c r="D4521" s="76">
        <v>28.270580686521583</v>
      </c>
      <c r="E4521" s="76">
        <v>712.0976617784155</v>
      </c>
      <c r="F4521" s="76">
        <v>50.424739470895737</v>
      </c>
      <c r="G4521" s="77">
        <v>2</v>
      </c>
      <c r="H4521" s="80">
        <f t="shared" si="280"/>
        <v>36.099704868574477</v>
      </c>
      <c r="I4521" s="80">
        <f t="shared" si="281"/>
        <v>1000</v>
      </c>
      <c r="K4521" s="80">
        <f t="shared" si="282"/>
        <v>0</v>
      </c>
      <c r="L4521" s="80" t="str">
        <f t="shared" si="283"/>
        <v/>
      </c>
    </row>
    <row r="4522" spans="1:12" x14ac:dyDescent="0.8">
      <c r="A4522" s="74">
        <v>4521</v>
      </c>
      <c r="B4522" s="75">
        <v>181425.15844716039</v>
      </c>
      <c r="C4522" s="76">
        <v>38.471363135924584</v>
      </c>
      <c r="D4522" s="76">
        <v>30.507162801923108</v>
      </c>
      <c r="E4522" s="76">
        <v>572.83040289198721</v>
      </c>
      <c r="F4522" s="76">
        <v>37.944351595870536</v>
      </c>
      <c r="G4522" s="77">
        <v>2</v>
      </c>
      <c r="H4522" s="80">
        <f t="shared" si="280"/>
        <v>38.471363135924584</v>
      </c>
      <c r="I4522" s="80">
        <f t="shared" si="281"/>
        <v>1000</v>
      </c>
      <c r="K4522" s="80">
        <f t="shared" si="282"/>
        <v>0</v>
      </c>
      <c r="L4522" s="80" t="str">
        <f t="shared" si="283"/>
        <v/>
      </c>
    </row>
    <row r="4523" spans="1:12" x14ac:dyDescent="0.8">
      <c r="A4523" s="74">
        <v>4522</v>
      </c>
      <c r="B4523" s="75">
        <v>242125.20611277875</v>
      </c>
      <c r="C4523" s="76">
        <v>35.853619259726699</v>
      </c>
      <c r="D4523" s="76">
        <v>28.169059799823053</v>
      </c>
      <c r="E4523" s="76">
        <v>632.30307041431536</v>
      </c>
      <c r="F4523" s="76">
        <v>31.761097232662117</v>
      </c>
      <c r="G4523" s="77">
        <v>2</v>
      </c>
      <c r="H4523" s="80">
        <f t="shared" si="280"/>
        <v>35.853619259726699</v>
      </c>
      <c r="I4523" s="80">
        <f t="shared" si="281"/>
        <v>1000</v>
      </c>
      <c r="K4523" s="80">
        <f t="shared" si="282"/>
        <v>0</v>
      </c>
      <c r="L4523" s="80" t="str">
        <f t="shared" si="283"/>
        <v/>
      </c>
    </row>
    <row r="4524" spans="1:12" x14ac:dyDescent="0.8">
      <c r="A4524" s="74">
        <v>4523</v>
      </c>
      <c r="B4524" s="75">
        <v>326262.48410364985</v>
      </c>
      <c r="C4524" s="76">
        <v>35.585068899185593</v>
      </c>
      <c r="D4524" s="76">
        <v>25.02841919449493</v>
      </c>
      <c r="E4524" s="76">
        <v>637.52385715434116</v>
      </c>
      <c r="F4524" s="76">
        <v>38.023555667497106</v>
      </c>
      <c r="G4524" s="77">
        <v>2</v>
      </c>
      <c r="H4524" s="80">
        <f t="shared" si="280"/>
        <v>35.585068899185593</v>
      </c>
      <c r="I4524" s="80">
        <f t="shared" si="281"/>
        <v>1000</v>
      </c>
      <c r="K4524" s="80">
        <f t="shared" si="282"/>
        <v>0</v>
      </c>
      <c r="L4524" s="80" t="str">
        <f t="shared" si="283"/>
        <v/>
      </c>
    </row>
    <row r="4525" spans="1:12" x14ac:dyDescent="0.8">
      <c r="A4525" s="74">
        <v>4524</v>
      </c>
      <c r="B4525" s="75">
        <v>317188.35624520597</v>
      </c>
      <c r="C4525" s="76">
        <v>37.395092113795165</v>
      </c>
      <c r="D4525" s="76">
        <v>27.146005031012663</v>
      </c>
      <c r="E4525" s="76">
        <v>547.96977363118583</v>
      </c>
      <c r="F4525" s="76">
        <v>40.745883611160231</v>
      </c>
      <c r="G4525" s="77">
        <v>2</v>
      </c>
      <c r="H4525" s="80">
        <f t="shared" si="280"/>
        <v>37.395092113795165</v>
      </c>
      <c r="I4525" s="80">
        <f t="shared" si="281"/>
        <v>1000</v>
      </c>
      <c r="K4525" s="80">
        <f t="shared" si="282"/>
        <v>0</v>
      </c>
      <c r="L4525" s="80" t="str">
        <f t="shared" si="283"/>
        <v/>
      </c>
    </row>
    <row r="4526" spans="1:12" x14ac:dyDescent="0.8">
      <c r="A4526" s="74">
        <v>4525</v>
      </c>
      <c r="B4526" s="75">
        <v>168703.40044551902</v>
      </c>
      <c r="C4526" s="76">
        <v>37.577861213059585</v>
      </c>
      <c r="D4526" s="76">
        <v>30.407725142780549</v>
      </c>
      <c r="E4526" s="76">
        <v>605.90939110973</v>
      </c>
      <c r="F4526" s="76">
        <v>36.888780375877786</v>
      </c>
      <c r="G4526" s="77">
        <v>2</v>
      </c>
      <c r="H4526" s="80">
        <f t="shared" si="280"/>
        <v>37.577861213059585</v>
      </c>
      <c r="I4526" s="80">
        <f t="shared" si="281"/>
        <v>1000</v>
      </c>
      <c r="K4526" s="80">
        <f t="shared" si="282"/>
        <v>0</v>
      </c>
      <c r="L4526" s="80" t="str">
        <f t="shared" si="283"/>
        <v/>
      </c>
    </row>
    <row r="4527" spans="1:12" x14ac:dyDescent="0.8">
      <c r="A4527" s="74">
        <v>4526</v>
      </c>
      <c r="B4527" s="75">
        <v>-67255.755426681833</v>
      </c>
      <c r="C4527" s="76">
        <v>34.505797927314063</v>
      </c>
      <c r="D4527" s="76">
        <v>22.966648402792764</v>
      </c>
      <c r="E4527" s="76">
        <v>513.69175091804254</v>
      </c>
      <c r="F4527" s="76">
        <v>36.889100925439323</v>
      </c>
      <c r="G4527" s="77">
        <v>3</v>
      </c>
      <c r="H4527" s="80">
        <f t="shared" si="280"/>
        <v>36.889100925439323</v>
      </c>
      <c r="I4527" s="80">
        <f t="shared" si="281"/>
        <v>513.69175091804254</v>
      </c>
      <c r="K4527" s="80">
        <f t="shared" si="282"/>
        <v>513.69175091804254</v>
      </c>
      <c r="L4527" s="80">
        <f t="shared" si="283"/>
        <v>513.69175091804254</v>
      </c>
    </row>
    <row r="4528" spans="1:12" x14ac:dyDescent="0.8">
      <c r="A4528" s="74">
        <v>4527</v>
      </c>
      <c r="B4528" s="75">
        <v>577593.52520318842</v>
      </c>
      <c r="C4528" s="76">
        <v>26.536209218236372</v>
      </c>
      <c r="D4528" s="76">
        <v>30.02798651827263</v>
      </c>
      <c r="E4528" s="76">
        <v>711.1160505616067</v>
      </c>
      <c r="F4528" s="76">
        <v>39.18803260104967</v>
      </c>
      <c r="G4528" s="77">
        <v>2</v>
      </c>
      <c r="H4528" s="80">
        <f t="shared" si="280"/>
        <v>26.536209218236372</v>
      </c>
      <c r="I4528" s="80">
        <f t="shared" si="281"/>
        <v>1000</v>
      </c>
      <c r="K4528" s="80">
        <f t="shared" si="282"/>
        <v>0</v>
      </c>
      <c r="L4528" s="80" t="str">
        <f t="shared" si="283"/>
        <v/>
      </c>
    </row>
    <row r="4529" spans="1:12" x14ac:dyDescent="0.8">
      <c r="A4529" s="74">
        <v>4528</v>
      </c>
      <c r="B4529" s="75">
        <v>-190893.1879422667</v>
      </c>
      <c r="C4529" s="76">
        <v>29.018029242318708</v>
      </c>
      <c r="D4529" s="76">
        <v>30.257139707395407</v>
      </c>
      <c r="E4529" s="76">
        <v>455.95292265660703</v>
      </c>
      <c r="F4529" s="76">
        <v>46.329150528173081</v>
      </c>
      <c r="G4529" s="77">
        <v>3</v>
      </c>
      <c r="H4529" s="80">
        <f t="shared" si="280"/>
        <v>46.329150528173081</v>
      </c>
      <c r="I4529" s="80">
        <f t="shared" si="281"/>
        <v>455.95292265660703</v>
      </c>
      <c r="K4529" s="80">
        <f t="shared" si="282"/>
        <v>455.95292265660703</v>
      </c>
      <c r="L4529" s="80">
        <f t="shared" si="283"/>
        <v>455.95292265660703</v>
      </c>
    </row>
    <row r="4530" spans="1:12" x14ac:dyDescent="0.8">
      <c r="A4530" s="74">
        <v>4529</v>
      </c>
      <c r="B4530" s="75">
        <v>-128352.86647078465</v>
      </c>
      <c r="C4530" s="76">
        <v>45.725761238317176</v>
      </c>
      <c r="D4530" s="76">
        <v>25.895525697235918</v>
      </c>
      <c r="E4530" s="76">
        <v>579.79769147309275</v>
      </c>
      <c r="F4530" s="76">
        <v>43.560650471752865</v>
      </c>
      <c r="G4530" s="77">
        <v>3</v>
      </c>
      <c r="H4530" s="80">
        <f t="shared" si="280"/>
        <v>43.560650471752865</v>
      </c>
      <c r="I4530" s="80">
        <f t="shared" si="281"/>
        <v>579.79769147309275</v>
      </c>
      <c r="K4530" s="80">
        <f t="shared" si="282"/>
        <v>579.79769147309275</v>
      </c>
      <c r="L4530" s="80">
        <f t="shared" si="283"/>
        <v>579.79769147309275</v>
      </c>
    </row>
    <row r="4531" spans="1:12" x14ac:dyDescent="0.8">
      <c r="A4531" s="74">
        <v>4530</v>
      </c>
      <c r="B4531" s="75">
        <v>-81325.939010160509</v>
      </c>
      <c r="C4531" s="76">
        <v>28.022883851451915</v>
      </c>
      <c r="D4531" s="76">
        <v>32.221729785207785</v>
      </c>
      <c r="E4531" s="76">
        <v>768.07137098453097</v>
      </c>
      <c r="F4531" s="76">
        <v>45.929721889547849</v>
      </c>
      <c r="G4531" s="77">
        <v>3</v>
      </c>
      <c r="H4531" s="80">
        <f t="shared" si="280"/>
        <v>45.929721889547849</v>
      </c>
      <c r="I4531" s="80">
        <f t="shared" si="281"/>
        <v>768.07137098453097</v>
      </c>
      <c r="K4531" s="80">
        <f t="shared" si="282"/>
        <v>768.07137098453097</v>
      </c>
      <c r="L4531" s="80">
        <f t="shared" si="283"/>
        <v>768.07137098453097</v>
      </c>
    </row>
    <row r="4532" spans="1:12" x14ac:dyDescent="0.8">
      <c r="A4532" s="74">
        <v>4531</v>
      </c>
      <c r="B4532" s="75">
        <v>204609.49586205487</v>
      </c>
      <c r="C4532" s="76">
        <v>36.524023355013114</v>
      </c>
      <c r="D4532" s="76">
        <v>24.714838825173931</v>
      </c>
      <c r="E4532" s="76">
        <v>447.09373877602195</v>
      </c>
      <c r="F4532" s="76">
        <v>46.431598031643524</v>
      </c>
      <c r="G4532" s="77">
        <v>2</v>
      </c>
      <c r="H4532" s="80">
        <f t="shared" si="280"/>
        <v>36.524023355013114</v>
      </c>
      <c r="I4532" s="80">
        <f t="shared" si="281"/>
        <v>1000</v>
      </c>
      <c r="K4532" s="80">
        <f t="shared" si="282"/>
        <v>0</v>
      </c>
      <c r="L4532" s="80" t="str">
        <f t="shared" si="283"/>
        <v/>
      </c>
    </row>
    <row r="4533" spans="1:12" x14ac:dyDescent="0.8">
      <c r="A4533" s="74">
        <v>4532</v>
      </c>
      <c r="B4533" s="75">
        <v>505080.75213330635</v>
      </c>
      <c r="C4533" s="76">
        <v>29.617943987164473</v>
      </c>
      <c r="D4533" s="76">
        <v>32.414308290201532</v>
      </c>
      <c r="E4533" s="76">
        <v>461.28287484926523</v>
      </c>
      <c r="F4533" s="76">
        <v>33.943605683762776</v>
      </c>
      <c r="G4533" s="77">
        <v>2</v>
      </c>
      <c r="H4533" s="80">
        <f t="shared" si="280"/>
        <v>29.617943987164473</v>
      </c>
      <c r="I4533" s="80">
        <f t="shared" si="281"/>
        <v>1000</v>
      </c>
      <c r="K4533" s="80">
        <f t="shared" si="282"/>
        <v>0</v>
      </c>
      <c r="L4533" s="80" t="str">
        <f t="shared" si="283"/>
        <v/>
      </c>
    </row>
    <row r="4534" spans="1:12" x14ac:dyDescent="0.8">
      <c r="A4534" s="74">
        <v>4533</v>
      </c>
      <c r="B4534" s="75">
        <v>559962.30201372411</v>
      </c>
      <c r="C4534" s="76">
        <v>32.113210234798601</v>
      </c>
      <c r="D4534" s="76">
        <v>25.370359619976284</v>
      </c>
      <c r="E4534" s="76">
        <v>670.9863721671245</v>
      </c>
      <c r="F4534" s="76">
        <v>54.510617359230793</v>
      </c>
      <c r="G4534" s="77">
        <v>2</v>
      </c>
      <c r="H4534" s="80">
        <f t="shared" si="280"/>
        <v>32.113210234798601</v>
      </c>
      <c r="I4534" s="80">
        <f t="shared" si="281"/>
        <v>1000</v>
      </c>
      <c r="K4534" s="80">
        <f t="shared" si="282"/>
        <v>0</v>
      </c>
      <c r="L4534" s="80" t="str">
        <f t="shared" si="283"/>
        <v/>
      </c>
    </row>
    <row r="4535" spans="1:12" x14ac:dyDescent="0.8">
      <c r="A4535" s="74">
        <v>4534</v>
      </c>
      <c r="B4535" s="75">
        <v>167384.29024675768</v>
      </c>
      <c r="C4535" s="76">
        <v>36.261205446635003</v>
      </c>
      <c r="D4535" s="76">
        <v>29.620363086550093</v>
      </c>
      <c r="E4535" s="76">
        <v>592.59609750732022</v>
      </c>
      <c r="F4535" s="76">
        <v>37.336267816991871</v>
      </c>
      <c r="G4535" s="77">
        <v>2</v>
      </c>
      <c r="H4535" s="80">
        <f t="shared" si="280"/>
        <v>36.261205446635003</v>
      </c>
      <c r="I4535" s="80">
        <f t="shared" si="281"/>
        <v>1000</v>
      </c>
      <c r="K4535" s="80">
        <f t="shared" si="282"/>
        <v>0</v>
      </c>
      <c r="L4535" s="80" t="str">
        <f t="shared" si="283"/>
        <v/>
      </c>
    </row>
    <row r="4536" spans="1:12" x14ac:dyDescent="0.8">
      <c r="A4536" s="74">
        <v>4535</v>
      </c>
      <c r="B4536" s="75">
        <v>343793.55516304867</v>
      </c>
      <c r="C4536" s="76">
        <v>34.298183399917626</v>
      </c>
      <c r="D4536" s="76">
        <v>27.850857409379731</v>
      </c>
      <c r="E4536" s="76">
        <v>698.23683312943956</v>
      </c>
      <c r="F4536" s="76">
        <v>32.830034040949471</v>
      </c>
      <c r="G4536" s="77">
        <v>1</v>
      </c>
      <c r="H4536" s="80">
        <f t="shared" si="280"/>
        <v>27.850857409379731</v>
      </c>
      <c r="I4536" s="80">
        <f t="shared" si="281"/>
        <v>1000</v>
      </c>
      <c r="K4536" s="80">
        <f t="shared" si="282"/>
        <v>0</v>
      </c>
      <c r="L4536" s="80" t="str">
        <f t="shared" si="283"/>
        <v/>
      </c>
    </row>
    <row r="4537" spans="1:12" x14ac:dyDescent="0.8">
      <c r="A4537" s="74">
        <v>4536</v>
      </c>
      <c r="B4537" s="75">
        <v>636083.21054782649</v>
      </c>
      <c r="C4537" s="76">
        <v>33.136162801987993</v>
      </c>
      <c r="D4537" s="76">
        <v>23.416615248084639</v>
      </c>
      <c r="E4537" s="76">
        <v>728.84077122646249</v>
      </c>
      <c r="F4537" s="76">
        <v>38.608139715850214</v>
      </c>
      <c r="G4537" s="77">
        <v>1</v>
      </c>
      <c r="H4537" s="80">
        <f t="shared" si="280"/>
        <v>23.416615248084639</v>
      </c>
      <c r="I4537" s="80">
        <f t="shared" si="281"/>
        <v>1000</v>
      </c>
      <c r="K4537" s="80">
        <f t="shared" si="282"/>
        <v>0</v>
      </c>
      <c r="L4537" s="80" t="str">
        <f t="shared" si="283"/>
        <v/>
      </c>
    </row>
    <row r="4538" spans="1:12" x14ac:dyDescent="0.8">
      <c r="A4538" s="74">
        <v>4537</v>
      </c>
      <c r="B4538" s="75">
        <v>164440.68978615711</v>
      </c>
      <c r="C4538" s="76">
        <v>41.36285030178697</v>
      </c>
      <c r="D4538" s="76">
        <v>29.768731725553771</v>
      </c>
      <c r="E4538" s="76">
        <v>560.51996354947198</v>
      </c>
      <c r="F4538" s="76">
        <v>46.990370360071417</v>
      </c>
      <c r="G4538" s="77">
        <v>2</v>
      </c>
      <c r="H4538" s="80">
        <f t="shared" si="280"/>
        <v>41.36285030178697</v>
      </c>
      <c r="I4538" s="80">
        <f t="shared" si="281"/>
        <v>1000</v>
      </c>
      <c r="K4538" s="80">
        <f t="shared" si="282"/>
        <v>0</v>
      </c>
      <c r="L4538" s="80" t="str">
        <f t="shared" si="283"/>
        <v/>
      </c>
    </row>
    <row r="4539" spans="1:12" x14ac:dyDescent="0.8">
      <c r="A4539" s="74">
        <v>4538</v>
      </c>
      <c r="B4539" s="75">
        <v>113485.79407182103</v>
      </c>
      <c r="C4539" s="76">
        <v>42.115414072062002</v>
      </c>
      <c r="D4539" s="76">
        <v>34.108070899358886</v>
      </c>
      <c r="E4539" s="76">
        <v>582.82958695766865</v>
      </c>
      <c r="F4539" s="76">
        <v>41.682279119820492</v>
      </c>
      <c r="G4539" s="77">
        <v>2</v>
      </c>
      <c r="H4539" s="80">
        <f t="shared" si="280"/>
        <v>42.115414072062002</v>
      </c>
      <c r="I4539" s="80">
        <f t="shared" si="281"/>
        <v>1000</v>
      </c>
      <c r="K4539" s="80">
        <f t="shared" si="282"/>
        <v>0</v>
      </c>
      <c r="L4539" s="80" t="str">
        <f t="shared" si="283"/>
        <v/>
      </c>
    </row>
    <row r="4540" spans="1:12" x14ac:dyDescent="0.8">
      <c r="A4540" s="74">
        <v>4539</v>
      </c>
      <c r="B4540" s="75">
        <v>609015.75436862954</v>
      </c>
      <c r="C4540" s="76">
        <v>41.519111207849001</v>
      </c>
      <c r="D4540" s="76">
        <v>27.76158653395699</v>
      </c>
      <c r="E4540" s="76">
        <v>461.20577457116673</v>
      </c>
      <c r="F4540" s="76">
        <v>36.710523963846633</v>
      </c>
      <c r="G4540" s="77">
        <v>1</v>
      </c>
      <c r="H4540" s="80">
        <f t="shared" si="280"/>
        <v>27.76158653395699</v>
      </c>
      <c r="I4540" s="80">
        <f t="shared" si="281"/>
        <v>1000</v>
      </c>
      <c r="K4540" s="80">
        <f t="shared" si="282"/>
        <v>0</v>
      </c>
      <c r="L4540" s="80" t="str">
        <f t="shared" si="283"/>
        <v/>
      </c>
    </row>
    <row r="4541" spans="1:12" x14ac:dyDescent="0.8">
      <c r="A4541" s="74">
        <v>4540</v>
      </c>
      <c r="B4541" s="75">
        <v>733997.40980838053</v>
      </c>
      <c r="C4541" s="76">
        <v>46.549824446198386</v>
      </c>
      <c r="D4541" s="76">
        <v>27.991515306206143</v>
      </c>
      <c r="E4541" s="76">
        <v>578.82345016961483</v>
      </c>
      <c r="F4541" s="76">
        <v>40.94128320944273</v>
      </c>
      <c r="G4541" s="77">
        <v>1</v>
      </c>
      <c r="H4541" s="80">
        <f t="shared" si="280"/>
        <v>27.991515306206143</v>
      </c>
      <c r="I4541" s="80">
        <f t="shared" si="281"/>
        <v>1000</v>
      </c>
      <c r="K4541" s="80">
        <f t="shared" si="282"/>
        <v>0</v>
      </c>
      <c r="L4541" s="80" t="str">
        <f t="shared" si="283"/>
        <v/>
      </c>
    </row>
    <row r="4542" spans="1:12" x14ac:dyDescent="0.8">
      <c r="A4542" s="74">
        <v>4541</v>
      </c>
      <c r="B4542" s="75">
        <v>316978.94553677132</v>
      </c>
      <c r="C4542" s="76">
        <v>36.478173504464792</v>
      </c>
      <c r="D4542" s="76">
        <v>32.45607087178248</v>
      </c>
      <c r="E4542" s="76">
        <v>709.04875900021625</v>
      </c>
      <c r="F4542" s="76">
        <v>43.121743972895267</v>
      </c>
      <c r="G4542" s="77">
        <v>1</v>
      </c>
      <c r="H4542" s="80">
        <f t="shared" si="280"/>
        <v>32.45607087178248</v>
      </c>
      <c r="I4542" s="80">
        <f t="shared" si="281"/>
        <v>1000</v>
      </c>
      <c r="K4542" s="80">
        <f t="shared" si="282"/>
        <v>0</v>
      </c>
      <c r="L4542" s="80" t="str">
        <f t="shared" si="283"/>
        <v/>
      </c>
    </row>
    <row r="4543" spans="1:12" x14ac:dyDescent="0.8">
      <c r="A4543" s="74">
        <v>4542</v>
      </c>
      <c r="B4543" s="75">
        <v>385613.2017284364</v>
      </c>
      <c r="C4543" s="76">
        <v>27.931190573657815</v>
      </c>
      <c r="D4543" s="76">
        <v>31.873454157852503</v>
      </c>
      <c r="E4543" s="76">
        <v>751.76925600730965</v>
      </c>
      <c r="F4543" s="76">
        <v>44.619482817525153</v>
      </c>
      <c r="G4543" s="77">
        <v>2</v>
      </c>
      <c r="H4543" s="80">
        <f t="shared" si="280"/>
        <v>27.931190573657815</v>
      </c>
      <c r="I4543" s="80">
        <f t="shared" si="281"/>
        <v>1000</v>
      </c>
      <c r="K4543" s="80">
        <f t="shared" si="282"/>
        <v>0</v>
      </c>
      <c r="L4543" s="80" t="str">
        <f t="shared" si="283"/>
        <v/>
      </c>
    </row>
    <row r="4544" spans="1:12" x14ac:dyDescent="0.8">
      <c r="A4544" s="74">
        <v>4543</v>
      </c>
      <c r="B4544" s="75">
        <v>-74334.04543579556</v>
      </c>
      <c r="C4544" s="76">
        <v>24.573601464918504</v>
      </c>
      <c r="D4544" s="76">
        <v>26.870295493111545</v>
      </c>
      <c r="E4544" s="76">
        <v>461.06641351929215</v>
      </c>
      <c r="F4544" s="76">
        <v>32.597080514571985</v>
      </c>
      <c r="G4544" s="77">
        <v>3</v>
      </c>
      <c r="H4544" s="80">
        <f t="shared" si="280"/>
        <v>32.597080514571985</v>
      </c>
      <c r="I4544" s="80">
        <f t="shared" si="281"/>
        <v>461.06641351929215</v>
      </c>
      <c r="K4544" s="80">
        <f t="shared" si="282"/>
        <v>461.06641351929215</v>
      </c>
      <c r="L4544" s="80">
        <f t="shared" si="283"/>
        <v>461.06641351929215</v>
      </c>
    </row>
    <row r="4545" spans="1:12" x14ac:dyDescent="0.8">
      <c r="A4545" s="74">
        <v>4544</v>
      </c>
      <c r="B4545" s="75">
        <v>256501.27460086835</v>
      </c>
      <c r="C4545" s="76">
        <v>39.680383021553482</v>
      </c>
      <c r="D4545" s="76">
        <v>27.748255508786627</v>
      </c>
      <c r="E4545" s="76">
        <v>498.29699514136018</v>
      </c>
      <c r="F4545" s="76">
        <v>38.671606795492117</v>
      </c>
      <c r="G4545" s="77">
        <v>2</v>
      </c>
      <c r="H4545" s="80">
        <f t="shared" si="280"/>
        <v>39.680383021553482</v>
      </c>
      <c r="I4545" s="80">
        <f t="shared" si="281"/>
        <v>1000</v>
      </c>
      <c r="K4545" s="80">
        <f t="shared" si="282"/>
        <v>0</v>
      </c>
      <c r="L4545" s="80" t="str">
        <f t="shared" si="283"/>
        <v/>
      </c>
    </row>
    <row r="4546" spans="1:12" x14ac:dyDescent="0.8">
      <c r="A4546" s="74">
        <v>4545</v>
      </c>
      <c r="B4546" s="75">
        <v>429304.83831527317</v>
      </c>
      <c r="C4546" s="76">
        <v>32.947066464095023</v>
      </c>
      <c r="D4546" s="76">
        <v>30.407762725797369</v>
      </c>
      <c r="E4546" s="76">
        <v>542.98149340301359</v>
      </c>
      <c r="F4546" s="76">
        <v>43.857300431245299</v>
      </c>
      <c r="G4546" s="77">
        <v>2</v>
      </c>
      <c r="H4546" s="80">
        <f t="shared" si="280"/>
        <v>32.947066464095023</v>
      </c>
      <c r="I4546" s="80">
        <f t="shared" si="281"/>
        <v>1000</v>
      </c>
      <c r="K4546" s="80">
        <f t="shared" si="282"/>
        <v>0</v>
      </c>
      <c r="L4546" s="80" t="str">
        <f t="shared" si="283"/>
        <v/>
      </c>
    </row>
    <row r="4547" spans="1:12" x14ac:dyDescent="0.8">
      <c r="A4547" s="74">
        <v>4546</v>
      </c>
      <c r="B4547" s="75">
        <v>485996.81810244755</v>
      </c>
      <c r="C4547" s="76">
        <v>33.465359725455642</v>
      </c>
      <c r="D4547" s="76">
        <v>24.049643330217368</v>
      </c>
      <c r="E4547" s="76">
        <v>589.29312659337154</v>
      </c>
      <c r="F4547" s="76">
        <v>32.624426143505424</v>
      </c>
      <c r="G4547" s="77">
        <v>1</v>
      </c>
      <c r="H4547" s="80">
        <f t="shared" ref="H4547:H4610" si="284">IF($G4547 = 1, $D4547, IF($G4547 = 2, $C4547, IF($G4547 = 3, $F4547)))</f>
        <v>24.049643330217368</v>
      </c>
      <c r="I4547" s="80">
        <f t="shared" ref="I4547:I4610" si="285">IF($G4547 = 1, 1000, IF($G4547 = 2, 1000, IF($G4547 = 3, $E4547)))</f>
        <v>1000</v>
      </c>
      <c r="K4547" s="80">
        <f t="shared" ref="K4547:K4610" si="286">IF($G4547 = 3, $E4547, 0)</f>
        <v>0</v>
      </c>
      <c r="L4547" s="80" t="str">
        <f t="shared" ref="L4547:L4610" si="287">IF($G4547 = 3, $E4547, "")</f>
        <v/>
      </c>
    </row>
    <row r="4548" spans="1:12" x14ac:dyDescent="0.8">
      <c r="A4548" s="74">
        <v>4547</v>
      </c>
      <c r="B4548" s="75">
        <v>204586.12326613185</v>
      </c>
      <c r="C4548" s="76">
        <v>39.543378438180838</v>
      </c>
      <c r="D4548" s="76">
        <v>27.583661114873845</v>
      </c>
      <c r="E4548" s="76">
        <v>611.83472680053353</v>
      </c>
      <c r="F4548" s="76">
        <v>52.794437417000246</v>
      </c>
      <c r="G4548" s="77">
        <v>2</v>
      </c>
      <c r="H4548" s="80">
        <f t="shared" si="284"/>
        <v>39.543378438180838</v>
      </c>
      <c r="I4548" s="80">
        <f t="shared" si="285"/>
        <v>1000</v>
      </c>
      <c r="K4548" s="80">
        <f t="shared" si="286"/>
        <v>0</v>
      </c>
      <c r="L4548" s="80" t="str">
        <f t="shared" si="287"/>
        <v/>
      </c>
    </row>
    <row r="4549" spans="1:12" x14ac:dyDescent="0.8">
      <c r="A4549" s="74">
        <v>4548</v>
      </c>
      <c r="B4549" s="75">
        <v>-116513.04523597495</v>
      </c>
      <c r="C4549" s="76">
        <v>41.150426689893798</v>
      </c>
      <c r="D4549" s="76">
        <v>30.349777749047178</v>
      </c>
      <c r="E4549" s="76">
        <v>716.01154767814603</v>
      </c>
      <c r="F4549" s="76">
        <v>43.479389364172839</v>
      </c>
      <c r="G4549" s="77">
        <v>3</v>
      </c>
      <c r="H4549" s="80">
        <f t="shared" si="284"/>
        <v>43.479389364172839</v>
      </c>
      <c r="I4549" s="80">
        <f t="shared" si="285"/>
        <v>716.01154767814603</v>
      </c>
      <c r="K4549" s="80">
        <f t="shared" si="286"/>
        <v>716.01154767814603</v>
      </c>
      <c r="L4549" s="80">
        <f t="shared" si="287"/>
        <v>716.01154767814603</v>
      </c>
    </row>
    <row r="4550" spans="1:12" x14ac:dyDescent="0.8">
      <c r="A4550" s="74">
        <v>4549</v>
      </c>
      <c r="B4550" s="75">
        <v>294651.98963345494</v>
      </c>
      <c r="C4550" s="76">
        <v>35.142799969701827</v>
      </c>
      <c r="D4550" s="76">
        <v>24.055036682720807</v>
      </c>
      <c r="E4550" s="76">
        <v>642.72336947783288</v>
      </c>
      <c r="F4550" s="76">
        <v>48.041067748464393</v>
      </c>
      <c r="G4550" s="77">
        <v>2</v>
      </c>
      <c r="H4550" s="80">
        <f t="shared" si="284"/>
        <v>35.142799969701827</v>
      </c>
      <c r="I4550" s="80">
        <f t="shared" si="285"/>
        <v>1000</v>
      </c>
      <c r="K4550" s="80">
        <f t="shared" si="286"/>
        <v>0</v>
      </c>
      <c r="L4550" s="80" t="str">
        <f t="shared" si="287"/>
        <v/>
      </c>
    </row>
    <row r="4551" spans="1:12" x14ac:dyDescent="0.8">
      <c r="A4551" s="74">
        <v>4550</v>
      </c>
      <c r="B4551" s="75">
        <v>669042.69937947858</v>
      </c>
      <c r="C4551" s="76">
        <v>26.04509491728248</v>
      </c>
      <c r="D4551" s="76">
        <v>26.549200257521726</v>
      </c>
      <c r="E4551" s="76">
        <v>626.31218466453049</v>
      </c>
      <c r="F4551" s="76">
        <v>44.725831791738067</v>
      </c>
      <c r="G4551" s="77">
        <v>2</v>
      </c>
      <c r="H4551" s="80">
        <f t="shared" si="284"/>
        <v>26.04509491728248</v>
      </c>
      <c r="I4551" s="80">
        <f t="shared" si="285"/>
        <v>1000</v>
      </c>
      <c r="K4551" s="80">
        <f t="shared" si="286"/>
        <v>0</v>
      </c>
      <c r="L4551" s="80" t="str">
        <f t="shared" si="287"/>
        <v/>
      </c>
    </row>
    <row r="4552" spans="1:12" x14ac:dyDescent="0.8">
      <c r="A4552" s="74">
        <v>4551</v>
      </c>
      <c r="B4552" s="75">
        <v>-7493.2307830678765</v>
      </c>
      <c r="C4552" s="76">
        <v>38.750577064414315</v>
      </c>
      <c r="D4552" s="76">
        <v>22.30477882784119</v>
      </c>
      <c r="E4552" s="76">
        <v>441.82388957718138</v>
      </c>
      <c r="F4552" s="76">
        <v>39.993251499847815</v>
      </c>
      <c r="G4552" s="77">
        <v>2</v>
      </c>
      <c r="H4552" s="80">
        <f t="shared" si="284"/>
        <v>38.750577064414315</v>
      </c>
      <c r="I4552" s="80">
        <f t="shared" si="285"/>
        <v>1000</v>
      </c>
      <c r="K4552" s="80">
        <f t="shared" si="286"/>
        <v>0</v>
      </c>
      <c r="L4552" s="80" t="str">
        <f t="shared" si="287"/>
        <v/>
      </c>
    </row>
    <row r="4553" spans="1:12" x14ac:dyDescent="0.8">
      <c r="A4553" s="74">
        <v>4552</v>
      </c>
      <c r="B4553" s="75">
        <v>464979.89987140568</v>
      </c>
      <c r="C4553" s="76">
        <v>35.897625266849381</v>
      </c>
      <c r="D4553" s="76">
        <v>30.247243897788941</v>
      </c>
      <c r="E4553" s="76">
        <v>482.40846599072165</v>
      </c>
      <c r="F4553" s="76">
        <v>41.142424250128727</v>
      </c>
      <c r="G4553" s="77">
        <v>2</v>
      </c>
      <c r="H4553" s="80">
        <f t="shared" si="284"/>
        <v>35.897625266849381</v>
      </c>
      <c r="I4553" s="80">
        <f t="shared" si="285"/>
        <v>1000</v>
      </c>
      <c r="K4553" s="80">
        <f t="shared" si="286"/>
        <v>0</v>
      </c>
      <c r="L4553" s="80" t="str">
        <f t="shared" si="287"/>
        <v/>
      </c>
    </row>
    <row r="4554" spans="1:12" x14ac:dyDescent="0.8">
      <c r="A4554" s="74">
        <v>4553</v>
      </c>
      <c r="B4554" s="75">
        <v>281664.2013279302</v>
      </c>
      <c r="C4554" s="76">
        <v>36.021623537272241</v>
      </c>
      <c r="D4554" s="76">
        <v>28.698593105758533</v>
      </c>
      <c r="E4554" s="76">
        <v>504.73158577649889</v>
      </c>
      <c r="F4554" s="76">
        <v>36.0856975246083</v>
      </c>
      <c r="G4554" s="77">
        <v>2</v>
      </c>
      <c r="H4554" s="80">
        <f t="shared" si="284"/>
        <v>36.021623537272241</v>
      </c>
      <c r="I4554" s="80">
        <f t="shared" si="285"/>
        <v>1000</v>
      </c>
      <c r="K4554" s="80">
        <f t="shared" si="286"/>
        <v>0</v>
      </c>
      <c r="L4554" s="80" t="str">
        <f t="shared" si="287"/>
        <v/>
      </c>
    </row>
    <row r="4555" spans="1:12" x14ac:dyDescent="0.8">
      <c r="A4555" s="74">
        <v>4554</v>
      </c>
      <c r="B4555" s="75">
        <v>-180183.20438028174</v>
      </c>
      <c r="C4555" s="76">
        <v>39.486338629458459</v>
      </c>
      <c r="D4555" s="76">
        <v>22.281542178391593</v>
      </c>
      <c r="E4555" s="76">
        <v>693.14157486517706</v>
      </c>
      <c r="F4555" s="76">
        <v>47.239889442449289</v>
      </c>
      <c r="G4555" s="77">
        <v>3</v>
      </c>
      <c r="H4555" s="80">
        <f t="shared" si="284"/>
        <v>47.239889442449289</v>
      </c>
      <c r="I4555" s="80">
        <f t="shared" si="285"/>
        <v>693.14157486517706</v>
      </c>
      <c r="K4555" s="80">
        <f t="shared" si="286"/>
        <v>693.14157486517706</v>
      </c>
      <c r="L4555" s="80">
        <f t="shared" si="287"/>
        <v>693.14157486517706</v>
      </c>
    </row>
    <row r="4556" spans="1:12" x14ac:dyDescent="0.8">
      <c r="A4556" s="74">
        <v>4555</v>
      </c>
      <c r="B4556" s="75">
        <v>-139956.46301060123</v>
      </c>
      <c r="C4556" s="76">
        <v>35.075276447187505</v>
      </c>
      <c r="D4556" s="76">
        <v>24.123784907244513</v>
      </c>
      <c r="E4556" s="76">
        <v>500.84792280371221</v>
      </c>
      <c r="F4556" s="76">
        <v>40.952213703370163</v>
      </c>
      <c r="G4556" s="77">
        <v>3</v>
      </c>
      <c r="H4556" s="80">
        <f t="shared" si="284"/>
        <v>40.952213703370163</v>
      </c>
      <c r="I4556" s="80">
        <f t="shared" si="285"/>
        <v>500.84792280371221</v>
      </c>
      <c r="K4556" s="80">
        <f t="shared" si="286"/>
        <v>500.84792280371221</v>
      </c>
      <c r="L4556" s="80">
        <f t="shared" si="287"/>
        <v>500.84792280371221</v>
      </c>
    </row>
    <row r="4557" spans="1:12" x14ac:dyDescent="0.8">
      <c r="A4557" s="74">
        <v>4556</v>
      </c>
      <c r="B4557" s="75">
        <v>433293.96270590974</v>
      </c>
      <c r="C4557" s="76">
        <v>31.123667668654129</v>
      </c>
      <c r="D4557" s="76">
        <v>27.20314222746298</v>
      </c>
      <c r="E4557" s="76">
        <v>552.20912583889026</v>
      </c>
      <c r="F4557" s="76">
        <v>44.197431385363345</v>
      </c>
      <c r="G4557" s="77">
        <v>1</v>
      </c>
      <c r="H4557" s="80">
        <f t="shared" si="284"/>
        <v>27.20314222746298</v>
      </c>
      <c r="I4557" s="80">
        <f t="shared" si="285"/>
        <v>1000</v>
      </c>
      <c r="K4557" s="80">
        <f t="shared" si="286"/>
        <v>0</v>
      </c>
      <c r="L4557" s="80" t="str">
        <f t="shared" si="287"/>
        <v/>
      </c>
    </row>
    <row r="4558" spans="1:12" x14ac:dyDescent="0.8">
      <c r="A4558" s="74">
        <v>4557</v>
      </c>
      <c r="B4558" s="75">
        <v>-142184.45051719598</v>
      </c>
      <c r="C4558" s="76">
        <v>41.052546164271369</v>
      </c>
      <c r="D4558" s="76">
        <v>28.875792050228743</v>
      </c>
      <c r="E4558" s="76">
        <v>559.63590606241542</v>
      </c>
      <c r="F4558" s="76">
        <v>40.427656508935129</v>
      </c>
      <c r="G4558" s="77">
        <v>3</v>
      </c>
      <c r="H4558" s="80">
        <f t="shared" si="284"/>
        <v>40.427656508935129</v>
      </c>
      <c r="I4558" s="80">
        <f t="shared" si="285"/>
        <v>559.63590606241542</v>
      </c>
      <c r="K4558" s="80">
        <f t="shared" si="286"/>
        <v>559.63590606241542</v>
      </c>
      <c r="L4558" s="80">
        <f t="shared" si="287"/>
        <v>559.63590606241542</v>
      </c>
    </row>
    <row r="4559" spans="1:12" x14ac:dyDescent="0.8">
      <c r="A4559" s="74">
        <v>4558</v>
      </c>
      <c r="B4559" s="75">
        <v>229510.27961482317</v>
      </c>
      <c r="C4559" s="76">
        <v>38.825954543395859</v>
      </c>
      <c r="D4559" s="76">
        <v>29.105771521297445</v>
      </c>
      <c r="E4559" s="76">
        <v>601.4696311784212</v>
      </c>
      <c r="F4559" s="76">
        <v>30.337991774181273</v>
      </c>
      <c r="G4559" s="77">
        <v>2</v>
      </c>
      <c r="H4559" s="80">
        <f t="shared" si="284"/>
        <v>38.825954543395859</v>
      </c>
      <c r="I4559" s="80">
        <f t="shared" si="285"/>
        <v>1000</v>
      </c>
      <c r="K4559" s="80">
        <f t="shared" si="286"/>
        <v>0</v>
      </c>
      <c r="L4559" s="80" t="str">
        <f t="shared" si="287"/>
        <v/>
      </c>
    </row>
    <row r="4560" spans="1:12" x14ac:dyDescent="0.8">
      <c r="A4560" s="74">
        <v>4559</v>
      </c>
      <c r="B4560" s="75">
        <v>565815.59373075119</v>
      </c>
      <c r="C4560" s="76">
        <v>39.829086999249093</v>
      </c>
      <c r="D4560" s="76">
        <v>26.338731142498833</v>
      </c>
      <c r="E4560" s="76">
        <v>694.56680179338298</v>
      </c>
      <c r="F4560" s="76">
        <v>44.158598170368528</v>
      </c>
      <c r="G4560" s="77">
        <v>1</v>
      </c>
      <c r="H4560" s="80">
        <f t="shared" si="284"/>
        <v>26.338731142498833</v>
      </c>
      <c r="I4560" s="80">
        <f t="shared" si="285"/>
        <v>1000</v>
      </c>
      <c r="K4560" s="80">
        <f t="shared" si="286"/>
        <v>0</v>
      </c>
      <c r="L4560" s="80" t="str">
        <f t="shared" si="287"/>
        <v/>
      </c>
    </row>
    <row r="4561" spans="1:12" x14ac:dyDescent="0.8">
      <c r="A4561" s="74">
        <v>4560</v>
      </c>
      <c r="B4561" s="75">
        <v>573905.32204743009</v>
      </c>
      <c r="C4561" s="76">
        <v>31.836691594937069</v>
      </c>
      <c r="D4561" s="76">
        <v>30.394180149396576</v>
      </c>
      <c r="E4561" s="76">
        <v>635.20259177047933</v>
      </c>
      <c r="F4561" s="76">
        <v>53.14362493485983</v>
      </c>
      <c r="G4561" s="77">
        <v>1</v>
      </c>
      <c r="H4561" s="80">
        <f t="shared" si="284"/>
        <v>30.394180149396576</v>
      </c>
      <c r="I4561" s="80">
        <f t="shared" si="285"/>
        <v>1000</v>
      </c>
      <c r="K4561" s="80">
        <f t="shared" si="286"/>
        <v>0</v>
      </c>
      <c r="L4561" s="80" t="str">
        <f t="shared" si="287"/>
        <v/>
      </c>
    </row>
    <row r="4562" spans="1:12" x14ac:dyDescent="0.8">
      <c r="A4562" s="74">
        <v>4561</v>
      </c>
      <c r="B4562" s="75">
        <v>-59306.150109296897</v>
      </c>
      <c r="C4562" s="76">
        <v>40.421695643964526</v>
      </c>
      <c r="D4562" s="76">
        <v>32.012416976262962</v>
      </c>
      <c r="E4562" s="76">
        <v>599.18482307272791</v>
      </c>
      <c r="F4562" s="76">
        <v>35.572559062999602</v>
      </c>
      <c r="G4562" s="77">
        <v>3</v>
      </c>
      <c r="H4562" s="80">
        <f t="shared" si="284"/>
        <v>35.572559062999602</v>
      </c>
      <c r="I4562" s="80">
        <f t="shared" si="285"/>
        <v>599.18482307272791</v>
      </c>
      <c r="K4562" s="80">
        <f t="shared" si="286"/>
        <v>599.18482307272791</v>
      </c>
      <c r="L4562" s="80">
        <f t="shared" si="287"/>
        <v>599.18482307272791</v>
      </c>
    </row>
    <row r="4563" spans="1:12" x14ac:dyDescent="0.8">
      <c r="A4563" s="74">
        <v>4562</v>
      </c>
      <c r="B4563" s="75">
        <v>190882.3709861408</v>
      </c>
      <c r="C4563" s="76">
        <v>41.695215526329477</v>
      </c>
      <c r="D4563" s="76">
        <v>31.428500829777342</v>
      </c>
      <c r="E4563" s="76">
        <v>593.99335973647715</v>
      </c>
      <c r="F4563" s="76">
        <v>38.73224823933576</v>
      </c>
      <c r="G4563" s="77">
        <v>2</v>
      </c>
      <c r="H4563" s="80">
        <f t="shared" si="284"/>
        <v>41.695215526329477</v>
      </c>
      <c r="I4563" s="80">
        <f t="shared" si="285"/>
        <v>1000</v>
      </c>
      <c r="K4563" s="80">
        <f t="shared" si="286"/>
        <v>0</v>
      </c>
      <c r="L4563" s="80" t="str">
        <f t="shared" si="287"/>
        <v/>
      </c>
    </row>
    <row r="4564" spans="1:12" x14ac:dyDescent="0.8">
      <c r="A4564" s="74">
        <v>4563</v>
      </c>
      <c r="B4564" s="75">
        <v>388410.83416502364</v>
      </c>
      <c r="C4564" s="76">
        <v>35.122788533666899</v>
      </c>
      <c r="D4564" s="76">
        <v>28.037765854004117</v>
      </c>
      <c r="E4564" s="76">
        <v>576.93296888319003</v>
      </c>
      <c r="F4564" s="76">
        <v>31.899100380071491</v>
      </c>
      <c r="G4564" s="77">
        <v>2</v>
      </c>
      <c r="H4564" s="80">
        <f t="shared" si="284"/>
        <v>35.122788533666899</v>
      </c>
      <c r="I4564" s="80">
        <f t="shared" si="285"/>
        <v>1000</v>
      </c>
      <c r="K4564" s="80">
        <f t="shared" si="286"/>
        <v>0</v>
      </c>
      <c r="L4564" s="80" t="str">
        <f t="shared" si="287"/>
        <v/>
      </c>
    </row>
    <row r="4565" spans="1:12" x14ac:dyDescent="0.8">
      <c r="A4565" s="74">
        <v>4564</v>
      </c>
      <c r="B4565" s="75">
        <v>472764.1872676902</v>
      </c>
      <c r="C4565" s="76">
        <v>28.856161639167631</v>
      </c>
      <c r="D4565" s="76">
        <v>27.370604492656717</v>
      </c>
      <c r="E4565" s="76">
        <v>488.84227478916017</v>
      </c>
      <c r="F4565" s="76">
        <v>38.181546546863984</v>
      </c>
      <c r="G4565" s="77">
        <v>2</v>
      </c>
      <c r="H4565" s="80">
        <f t="shared" si="284"/>
        <v>28.856161639167631</v>
      </c>
      <c r="I4565" s="80">
        <f t="shared" si="285"/>
        <v>1000</v>
      </c>
      <c r="K4565" s="80">
        <f t="shared" si="286"/>
        <v>0</v>
      </c>
      <c r="L4565" s="80" t="str">
        <f t="shared" si="287"/>
        <v/>
      </c>
    </row>
    <row r="4566" spans="1:12" x14ac:dyDescent="0.8">
      <c r="A4566" s="74">
        <v>4565</v>
      </c>
      <c r="B4566" s="75">
        <v>280396.72215570835</v>
      </c>
      <c r="C4566" s="76">
        <v>33.888214356802592</v>
      </c>
      <c r="D4566" s="76">
        <v>26.671236261028252</v>
      </c>
      <c r="E4566" s="76">
        <v>496.60126127585715</v>
      </c>
      <c r="F4566" s="76">
        <v>37.153329039429387</v>
      </c>
      <c r="G4566" s="77">
        <v>2</v>
      </c>
      <c r="H4566" s="80">
        <f t="shared" si="284"/>
        <v>33.888214356802592</v>
      </c>
      <c r="I4566" s="80">
        <f t="shared" si="285"/>
        <v>1000</v>
      </c>
      <c r="K4566" s="80">
        <f t="shared" si="286"/>
        <v>0</v>
      </c>
      <c r="L4566" s="80" t="str">
        <f t="shared" si="287"/>
        <v/>
      </c>
    </row>
    <row r="4567" spans="1:12" x14ac:dyDescent="0.8">
      <c r="A4567" s="74">
        <v>4566</v>
      </c>
      <c r="B4567" s="75">
        <v>547966.13895575446</v>
      </c>
      <c r="C4567" s="76">
        <v>33.907196810283843</v>
      </c>
      <c r="D4567" s="76">
        <v>26.152720842114793</v>
      </c>
      <c r="E4567" s="76">
        <v>410.23471853776988</v>
      </c>
      <c r="F4567" s="76">
        <v>38.206263150860501</v>
      </c>
      <c r="G4567" s="77">
        <v>1</v>
      </c>
      <c r="H4567" s="80">
        <f t="shared" si="284"/>
        <v>26.152720842114793</v>
      </c>
      <c r="I4567" s="80">
        <f t="shared" si="285"/>
        <v>1000</v>
      </c>
      <c r="K4567" s="80">
        <f t="shared" si="286"/>
        <v>0</v>
      </c>
      <c r="L4567" s="80" t="str">
        <f t="shared" si="287"/>
        <v/>
      </c>
    </row>
    <row r="4568" spans="1:12" x14ac:dyDescent="0.8">
      <c r="A4568" s="74">
        <v>4567</v>
      </c>
      <c r="B4568" s="75">
        <v>559324.03011537041</v>
      </c>
      <c r="C4568" s="76">
        <v>33.35679740393369</v>
      </c>
      <c r="D4568" s="76">
        <v>23.010303527978607</v>
      </c>
      <c r="E4568" s="76">
        <v>464.25824760927821</v>
      </c>
      <c r="F4568" s="76">
        <v>34.511359329664842</v>
      </c>
      <c r="G4568" s="77">
        <v>1</v>
      </c>
      <c r="H4568" s="80">
        <f t="shared" si="284"/>
        <v>23.010303527978607</v>
      </c>
      <c r="I4568" s="80">
        <f t="shared" si="285"/>
        <v>1000</v>
      </c>
      <c r="K4568" s="80">
        <f t="shared" si="286"/>
        <v>0</v>
      </c>
      <c r="L4568" s="80" t="str">
        <f t="shared" si="287"/>
        <v/>
      </c>
    </row>
    <row r="4569" spans="1:12" x14ac:dyDescent="0.8">
      <c r="A4569" s="74">
        <v>4568</v>
      </c>
      <c r="B4569" s="75">
        <v>168218.91169120092</v>
      </c>
      <c r="C4569" s="76">
        <v>38.489055451579013</v>
      </c>
      <c r="D4569" s="76">
        <v>26.465928740031529</v>
      </c>
      <c r="E4569" s="76">
        <v>505.69626376905563</v>
      </c>
      <c r="F4569" s="76">
        <v>38.702972519324291</v>
      </c>
      <c r="G4569" s="77">
        <v>2</v>
      </c>
      <c r="H4569" s="80">
        <f t="shared" si="284"/>
        <v>38.489055451579013</v>
      </c>
      <c r="I4569" s="80">
        <f t="shared" si="285"/>
        <v>1000</v>
      </c>
      <c r="K4569" s="80">
        <f t="shared" si="286"/>
        <v>0</v>
      </c>
      <c r="L4569" s="80" t="str">
        <f t="shared" si="287"/>
        <v/>
      </c>
    </row>
    <row r="4570" spans="1:12" x14ac:dyDescent="0.8">
      <c r="A4570" s="74">
        <v>4569</v>
      </c>
      <c r="B4570" s="75">
        <v>19586.872266617604</v>
      </c>
      <c r="C4570" s="76">
        <v>42.085467525071266</v>
      </c>
      <c r="D4570" s="76">
        <v>27.639192239106272</v>
      </c>
      <c r="E4570" s="76">
        <v>589.52447532972644</v>
      </c>
      <c r="F4570" s="76">
        <v>42.562625123821334</v>
      </c>
      <c r="G4570" s="77">
        <v>2</v>
      </c>
      <c r="H4570" s="80">
        <f t="shared" si="284"/>
        <v>42.085467525071266</v>
      </c>
      <c r="I4570" s="80">
        <f t="shared" si="285"/>
        <v>1000</v>
      </c>
      <c r="K4570" s="80">
        <f t="shared" si="286"/>
        <v>0</v>
      </c>
      <c r="L4570" s="80" t="str">
        <f t="shared" si="287"/>
        <v/>
      </c>
    </row>
    <row r="4571" spans="1:12" x14ac:dyDescent="0.8">
      <c r="A4571" s="74">
        <v>4570</v>
      </c>
      <c r="B4571" s="75">
        <v>370620.02269933419</v>
      </c>
      <c r="C4571" s="76">
        <v>28.014913216505956</v>
      </c>
      <c r="D4571" s="76">
        <v>30.432074625690188</v>
      </c>
      <c r="E4571" s="76">
        <v>673.36656515533821</v>
      </c>
      <c r="F4571" s="76">
        <v>46.338593692139654</v>
      </c>
      <c r="G4571" s="77">
        <v>2</v>
      </c>
      <c r="H4571" s="80">
        <f t="shared" si="284"/>
        <v>28.014913216505956</v>
      </c>
      <c r="I4571" s="80">
        <f t="shared" si="285"/>
        <v>1000</v>
      </c>
      <c r="K4571" s="80">
        <f t="shared" si="286"/>
        <v>0</v>
      </c>
      <c r="L4571" s="80" t="str">
        <f t="shared" si="287"/>
        <v/>
      </c>
    </row>
    <row r="4572" spans="1:12" x14ac:dyDescent="0.8">
      <c r="A4572" s="74">
        <v>4571</v>
      </c>
      <c r="B4572" s="75">
        <v>-290727.55625623604</v>
      </c>
      <c r="C4572" s="76">
        <v>32.170309463028623</v>
      </c>
      <c r="D4572" s="76">
        <v>29.471901924676388</v>
      </c>
      <c r="E4572" s="76">
        <v>561.68020015325612</v>
      </c>
      <c r="F4572" s="76">
        <v>51.165035699341203</v>
      </c>
      <c r="G4572" s="77">
        <v>3</v>
      </c>
      <c r="H4572" s="80">
        <f t="shared" si="284"/>
        <v>51.165035699341203</v>
      </c>
      <c r="I4572" s="80">
        <f t="shared" si="285"/>
        <v>561.68020015325612</v>
      </c>
      <c r="K4572" s="80">
        <f t="shared" si="286"/>
        <v>561.68020015325612</v>
      </c>
      <c r="L4572" s="80">
        <f t="shared" si="287"/>
        <v>561.68020015325612</v>
      </c>
    </row>
    <row r="4573" spans="1:12" x14ac:dyDescent="0.8">
      <c r="A4573" s="74">
        <v>4572</v>
      </c>
      <c r="B4573" s="75">
        <v>-147392.98365410487</v>
      </c>
      <c r="C4573" s="76">
        <v>35.773047927825814</v>
      </c>
      <c r="D4573" s="76">
        <v>25.220277194026899</v>
      </c>
      <c r="E4573" s="76">
        <v>493.08618915848666</v>
      </c>
      <c r="F4573" s="76">
        <v>39.744569124994484</v>
      </c>
      <c r="G4573" s="77">
        <v>3</v>
      </c>
      <c r="H4573" s="80">
        <f t="shared" si="284"/>
        <v>39.744569124994484</v>
      </c>
      <c r="I4573" s="80">
        <f t="shared" si="285"/>
        <v>493.08618915848666</v>
      </c>
      <c r="K4573" s="80">
        <f t="shared" si="286"/>
        <v>493.08618915848666</v>
      </c>
      <c r="L4573" s="80">
        <f t="shared" si="287"/>
        <v>493.08618915848666</v>
      </c>
    </row>
    <row r="4574" spans="1:12" x14ac:dyDescent="0.8">
      <c r="A4574" s="74">
        <v>4573</v>
      </c>
      <c r="B4574" s="75">
        <v>601047.21057781437</v>
      </c>
      <c r="C4574" s="76">
        <v>27.054868528546269</v>
      </c>
      <c r="D4574" s="76">
        <v>28.807935159631732</v>
      </c>
      <c r="E4574" s="76">
        <v>726.47200993768422</v>
      </c>
      <c r="F4574" s="76">
        <v>38.539829958056004</v>
      </c>
      <c r="G4574" s="77">
        <v>2</v>
      </c>
      <c r="H4574" s="80">
        <f t="shared" si="284"/>
        <v>27.054868528546269</v>
      </c>
      <c r="I4574" s="80">
        <f t="shared" si="285"/>
        <v>1000</v>
      </c>
      <c r="K4574" s="80">
        <f t="shared" si="286"/>
        <v>0</v>
      </c>
      <c r="L4574" s="80" t="str">
        <f t="shared" si="287"/>
        <v/>
      </c>
    </row>
    <row r="4575" spans="1:12" x14ac:dyDescent="0.8">
      <c r="A4575" s="74">
        <v>4574</v>
      </c>
      <c r="B4575" s="75">
        <v>111460.19825334242</v>
      </c>
      <c r="C4575" s="76">
        <v>39.983450656993277</v>
      </c>
      <c r="D4575" s="76">
        <v>29.163170753299177</v>
      </c>
      <c r="E4575" s="76">
        <v>460.91267864156242</v>
      </c>
      <c r="F4575" s="76">
        <v>46.001156087457602</v>
      </c>
      <c r="G4575" s="77">
        <v>2</v>
      </c>
      <c r="H4575" s="80">
        <f t="shared" si="284"/>
        <v>39.983450656993277</v>
      </c>
      <c r="I4575" s="80">
        <f t="shared" si="285"/>
        <v>1000</v>
      </c>
      <c r="K4575" s="80">
        <f t="shared" si="286"/>
        <v>0</v>
      </c>
      <c r="L4575" s="80" t="str">
        <f t="shared" si="287"/>
        <v/>
      </c>
    </row>
    <row r="4576" spans="1:12" x14ac:dyDescent="0.8">
      <c r="A4576" s="74">
        <v>4575</v>
      </c>
      <c r="B4576" s="75">
        <v>-167526.93564815656</v>
      </c>
      <c r="C4576" s="76">
        <v>40.665347481075798</v>
      </c>
      <c r="D4576" s="76">
        <v>29.976635387404269</v>
      </c>
      <c r="E4576" s="76">
        <v>590.79725924606726</v>
      </c>
      <c r="F4576" s="76">
        <v>41.564490244644958</v>
      </c>
      <c r="G4576" s="77">
        <v>3</v>
      </c>
      <c r="H4576" s="80">
        <f t="shared" si="284"/>
        <v>41.564490244644958</v>
      </c>
      <c r="I4576" s="80">
        <f t="shared" si="285"/>
        <v>590.79725924606726</v>
      </c>
      <c r="K4576" s="80">
        <f t="shared" si="286"/>
        <v>590.79725924606726</v>
      </c>
      <c r="L4576" s="80">
        <f t="shared" si="287"/>
        <v>590.79725924606726</v>
      </c>
    </row>
    <row r="4577" spans="1:12" x14ac:dyDescent="0.8">
      <c r="A4577" s="74">
        <v>4576</v>
      </c>
      <c r="B4577" s="75">
        <v>560491.72070953948</v>
      </c>
      <c r="C4577" s="76">
        <v>24.890331554497479</v>
      </c>
      <c r="D4577" s="76">
        <v>30.418919350259834</v>
      </c>
      <c r="E4577" s="76">
        <v>710.59550111921283</v>
      </c>
      <c r="F4577" s="76">
        <v>45.536966260086793</v>
      </c>
      <c r="G4577" s="77">
        <v>2</v>
      </c>
      <c r="H4577" s="80">
        <f t="shared" si="284"/>
        <v>24.890331554497479</v>
      </c>
      <c r="I4577" s="80">
        <f t="shared" si="285"/>
        <v>1000</v>
      </c>
      <c r="K4577" s="80">
        <f t="shared" si="286"/>
        <v>0</v>
      </c>
      <c r="L4577" s="80" t="str">
        <f t="shared" si="287"/>
        <v/>
      </c>
    </row>
    <row r="4578" spans="1:12" x14ac:dyDescent="0.8">
      <c r="A4578" s="74">
        <v>4577</v>
      </c>
      <c r="B4578" s="75">
        <v>592436.68746379251</v>
      </c>
      <c r="C4578" s="76">
        <v>26.197034288200069</v>
      </c>
      <c r="D4578" s="76">
        <v>33.079481117809358</v>
      </c>
      <c r="E4578" s="76">
        <v>552.99601979676004</v>
      </c>
      <c r="F4578" s="76">
        <v>38.137526822423276</v>
      </c>
      <c r="G4578" s="77">
        <v>2</v>
      </c>
      <c r="H4578" s="80">
        <f t="shared" si="284"/>
        <v>26.197034288200069</v>
      </c>
      <c r="I4578" s="80">
        <f t="shared" si="285"/>
        <v>1000</v>
      </c>
      <c r="K4578" s="80">
        <f t="shared" si="286"/>
        <v>0</v>
      </c>
      <c r="L4578" s="80" t="str">
        <f t="shared" si="287"/>
        <v/>
      </c>
    </row>
    <row r="4579" spans="1:12" x14ac:dyDescent="0.8">
      <c r="A4579" s="74">
        <v>4578</v>
      </c>
      <c r="B4579" s="75">
        <v>103431.23573140404</v>
      </c>
      <c r="C4579" s="76">
        <v>36.585654635068337</v>
      </c>
      <c r="D4579" s="76">
        <v>26.060696242799665</v>
      </c>
      <c r="E4579" s="76">
        <v>479.49882664218535</v>
      </c>
      <c r="F4579" s="76">
        <v>49.302368105213446</v>
      </c>
      <c r="G4579" s="77">
        <v>2</v>
      </c>
      <c r="H4579" s="80">
        <f t="shared" si="284"/>
        <v>36.585654635068337</v>
      </c>
      <c r="I4579" s="80">
        <f t="shared" si="285"/>
        <v>1000</v>
      </c>
      <c r="K4579" s="80">
        <f t="shared" si="286"/>
        <v>0</v>
      </c>
      <c r="L4579" s="80" t="str">
        <f t="shared" si="287"/>
        <v/>
      </c>
    </row>
    <row r="4580" spans="1:12" x14ac:dyDescent="0.8">
      <c r="A4580" s="74">
        <v>4579</v>
      </c>
      <c r="B4580" s="75">
        <v>410170.16658874182</v>
      </c>
      <c r="C4580" s="76">
        <v>35.876098553541681</v>
      </c>
      <c r="D4580" s="76">
        <v>33.258199731193983</v>
      </c>
      <c r="E4580" s="76">
        <v>503.70962731045989</v>
      </c>
      <c r="F4580" s="76">
        <v>42.537369700491787</v>
      </c>
      <c r="G4580" s="77">
        <v>2</v>
      </c>
      <c r="H4580" s="80">
        <f t="shared" si="284"/>
        <v>35.876098553541681</v>
      </c>
      <c r="I4580" s="80">
        <f t="shared" si="285"/>
        <v>1000</v>
      </c>
      <c r="K4580" s="80">
        <f t="shared" si="286"/>
        <v>0</v>
      </c>
      <c r="L4580" s="80" t="str">
        <f t="shared" si="287"/>
        <v/>
      </c>
    </row>
    <row r="4581" spans="1:12" x14ac:dyDescent="0.8">
      <c r="A4581" s="74">
        <v>4580</v>
      </c>
      <c r="B4581" s="75">
        <v>506844.75257365732</v>
      </c>
      <c r="C4581" s="76">
        <v>36.958916833526587</v>
      </c>
      <c r="D4581" s="76">
        <v>22.070855025190109</v>
      </c>
      <c r="E4581" s="76">
        <v>487.75925070402303</v>
      </c>
      <c r="F4581" s="76">
        <v>39.631038998436338</v>
      </c>
      <c r="G4581" s="77">
        <v>1</v>
      </c>
      <c r="H4581" s="80">
        <f t="shared" si="284"/>
        <v>22.070855025190109</v>
      </c>
      <c r="I4581" s="80">
        <f t="shared" si="285"/>
        <v>1000</v>
      </c>
      <c r="K4581" s="80">
        <f t="shared" si="286"/>
        <v>0</v>
      </c>
      <c r="L4581" s="80" t="str">
        <f t="shared" si="287"/>
        <v/>
      </c>
    </row>
    <row r="4582" spans="1:12" x14ac:dyDescent="0.8">
      <c r="A4582" s="74">
        <v>4581</v>
      </c>
      <c r="B4582" s="75">
        <v>357856.05914540659</v>
      </c>
      <c r="C4582" s="76">
        <v>35.354848460759214</v>
      </c>
      <c r="D4582" s="76">
        <v>22.416667050445703</v>
      </c>
      <c r="E4582" s="76">
        <v>592.48154965506728</v>
      </c>
      <c r="F4582" s="76">
        <v>41.747436283704104</v>
      </c>
      <c r="G4582" s="77">
        <v>2</v>
      </c>
      <c r="H4582" s="80">
        <f t="shared" si="284"/>
        <v>35.354848460759214</v>
      </c>
      <c r="I4582" s="80">
        <f t="shared" si="285"/>
        <v>1000</v>
      </c>
      <c r="K4582" s="80">
        <f t="shared" si="286"/>
        <v>0</v>
      </c>
      <c r="L4582" s="80" t="str">
        <f t="shared" si="287"/>
        <v/>
      </c>
    </row>
    <row r="4583" spans="1:12" x14ac:dyDescent="0.8">
      <c r="A4583" s="74">
        <v>4582</v>
      </c>
      <c r="B4583" s="75">
        <v>262077.2898756091</v>
      </c>
      <c r="C4583" s="76">
        <v>37.000727165481493</v>
      </c>
      <c r="D4583" s="76">
        <v>23.517478190889939</v>
      </c>
      <c r="E4583" s="76">
        <v>483.32165562449427</v>
      </c>
      <c r="F4583" s="76">
        <v>45.388630048033633</v>
      </c>
      <c r="G4583" s="77">
        <v>2</v>
      </c>
      <c r="H4583" s="80">
        <f t="shared" si="284"/>
        <v>37.000727165481493</v>
      </c>
      <c r="I4583" s="80">
        <f t="shared" si="285"/>
        <v>1000</v>
      </c>
      <c r="K4583" s="80">
        <f t="shared" si="286"/>
        <v>0</v>
      </c>
      <c r="L4583" s="80" t="str">
        <f t="shared" si="287"/>
        <v/>
      </c>
    </row>
    <row r="4584" spans="1:12" x14ac:dyDescent="0.8">
      <c r="A4584" s="74">
        <v>4583</v>
      </c>
      <c r="B4584" s="75">
        <v>599301.70101231663</v>
      </c>
      <c r="C4584" s="76">
        <v>25.611332149196087</v>
      </c>
      <c r="D4584" s="76">
        <v>27.527846729638551</v>
      </c>
      <c r="E4584" s="76">
        <v>623.40325861731287</v>
      </c>
      <c r="F4584" s="76">
        <v>39.550509955767694</v>
      </c>
      <c r="G4584" s="77">
        <v>2</v>
      </c>
      <c r="H4584" s="80">
        <f t="shared" si="284"/>
        <v>25.611332149196087</v>
      </c>
      <c r="I4584" s="80">
        <f t="shared" si="285"/>
        <v>1000</v>
      </c>
      <c r="K4584" s="80">
        <f t="shared" si="286"/>
        <v>0</v>
      </c>
      <c r="L4584" s="80" t="str">
        <f t="shared" si="287"/>
        <v/>
      </c>
    </row>
    <row r="4585" spans="1:12" x14ac:dyDescent="0.8">
      <c r="A4585" s="74">
        <v>4584</v>
      </c>
      <c r="B4585" s="75">
        <v>-91414.686020378722</v>
      </c>
      <c r="C4585" s="76">
        <v>31.261655953451239</v>
      </c>
      <c r="D4585" s="76">
        <v>30.722542995037472</v>
      </c>
      <c r="E4585" s="76">
        <v>434.707276539887</v>
      </c>
      <c r="F4585" s="76">
        <v>34.639383046055407</v>
      </c>
      <c r="G4585" s="77">
        <v>3</v>
      </c>
      <c r="H4585" s="80">
        <f t="shared" si="284"/>
        <v>34.639383046055407</v>
      </c>
      <c r="I4585" s="80">
        <f t="shared" si="285"/>
        <v>434.707276539887</v>
      </c>
      <c r="K4585" s="80">
        <f t="shared" si="286"/>
        <v>434.707276539887</v>
      </c>
      <c r="L4585" s="80">
        <f t="shared" si="287"/>
        <v>434.707276539887</v>
      </c>
    </row>
    <row r="4586" spans="1:12" x14ac:dyDescent="0.8">
      <c r="A4586" s="74">
        <v>4585</v>
      </c>
      <c r="B4586" s="75">
        <v>215500.00405874359</v>
      </c>
      <c r="C4586" s="76">
        <v>38.477587829518725</v>
      </c>
      <c r="D4586" s="76">
        <v>24.023805554849222</v>
      </c>
      <c r="E4586" s="76">
        <v>506.34973831979062</v>
      </c>
      <c r="F4586" s="76">
        <v>41.546231785430919</v>
      </c>
      <c r="G4586" s="77">
        <v>2</v>
      </c>
      <c r="H4586" s="80">
        <f t="shared" si="284"/>
        <v>38.477587829518725</v>
      </c>
      <c r="I4586" s="80">
        <f t="shared" si="285"/>
        <v>1000</v>
      </c>
      <c r="K4586" s="80">
        <f t="shared" si="286"/>
        <v>0</v>
      </c>
      <c r="L4586" s="80" t="str">
        <f t="shared" si="287"/>
        <v/>
      </c>
    </row>
    <row r="4587" spans="1:12" x14ac:dyDescent="0.8">
      <c r="A4587" s="74">
        <v>4586</v>
      </c>
      <c r="B4587" s="75">
        <v>293182.34266546043</v>
      </c>
      <c r="C4587" s="76">
        <v>32.167014374202239</v>
      </c>
      <c r="D4587" s="76">
        <v>23.817497057882449</v>
      </c>
      <c r="E4587" s="76">
        <v>499.74108620191095</v>
      </c>
      <c r="F4587" s="76">
        <v>36.897483147772661</v>
      </c>
      <c r="G4587" s="77">
        <v>1</v>
      </c>
      <c r="H4587" s="80">
        <f t="shared" si="284"/>
        <v>23.817497057882449</v>
      </c>
      <c r="I4587" s="80">
        <f t="shared" si="285"/>
        <v>1000</v>
      </c>
      <c r="K4587" s="80">
        <f t="shared" si="286"/>
        <v>0</v>
      </c>
      <c r="L4587" s="80" t="str">
        <f t="shared" si="287"/>
        <v/>
      </c>
    </row>
    <row r="4588" spans="1:12" x14ac:dyDescent="0.8">
      <c r="A4588" s="74">
        <v>4587</v>
      </c>
      <c r="B4588" s="75">
        <v>447277.20548763359</v>
      </c>
      <c r="C4588" s="76">
        <v>33.071198138244021</v>
      </c>
      <c r="D4588" s="76">
        <v>27.697028110023261</v>
      </c>
      <c r="E4588" s="76">
        <v>607.11594188513163</v>
      </c>
      <c r="F4588" s="76">
        <v>38.038338547440731</v>
      </c>
      <c r="G4588" s="77">
        <v>2</v>
      </c>
      <c r="H4588" s="80">
        <f t="shared" si="284"/>
        <v>33.071198138244021</v>
      </c>
      <c r="I4588" s="80">
        <f t="shared" si="285"/>
        <v>1000</v>
      </c>
      <c r="K4588" s="80">
        <f t="shared" si="286"/>
        <v>0</v>
      </c>
      <c r="L4588" s="80" t="str">
        <f t="shared" si="287"/>
        <v/>
      </c>
    </row>
    <row r="4589" spans="1:12" x14ac:dyDescent="0.8">
      <c r="A4589" s="74">
        <v>4588</v>
      </c>
      <c r="B4589" s="75">
        <v>16306.80060766032</v>
      </c>
      <c r="C4589" s="76">
        <v>41.46538489083926</v>
      </c>
      <c r="D4589" s="76">
        <v>25.136520542816161</v>
      </c>
      <c r="E4589" s="76">
        <v>507.51801782090041</v>
      </c>
      <c r="F4589" s="76">
        <v>36.469533542901274</v>
      </c>
      <c r="G4589" s="77">
        <v>2</v>
      </c>
      <c r="H4589" s="80">
        <f t="shared" si="284"/>
        <v>41.46538489083926</v>
      </c>
      <c r="I4589" s="80">
        <f t="shared" si="285"/>
        <v>1000</v>
      </c>
      <c r="K4589" s="80">
        <f t="shared" si="286"/>
        <v>0</v>
      </c>
      <c r="L4589" s="80" t="str">
        <f t="shared" si="287"/>
        <v/>
      </c>
    </row>
    <row r="4590" spans="1:12" x14ac:dyDescent="0.8">
      <c r="A4590" s="74">
        <v>4589</v>
      </c>
      <c r="B4590" s="75">
        <v>-23964.078838886926</v>
      </c>
      <c r="C4590" s="76">
        <v>43.456487299636152</v>
      </c>
      <c r="D4590" s="76">
        <v>28.296565903658486</v>
      </c>
      <c r="E4590" s="76">
        <v>705.75103175797017</v>
      </c>
      <c r="F4590" s="76">
        <v>40.250212044540845</v>
      </c>
      <c r="G4590" s="77">
        <v>2</v>
      </c>
      <c r="H4590" s="80">
        <f t="shared" si="284"/>
        <v>43.456487299636152</v>
      </c>
      <c r="I4590" s="80">
        <f t="shared" si="285"/>
        <v>1000</v>
      </c>
      <c r="K4590" s="80">
        <f t="shared" si="286"/>
        <v>0</v>
      </c>
      <c r="L4590" s="80" t="str">
        <f t="shared" si="287"/>
        <v/>
      </c>
    </row>
    <row r="4591" spans="1:12" x14ac:dyDescent="0.8">
      <c r="A4591" s="74">
        <v>4590</v>
      </c>
      <c r="B4591" s="75">
        <v>134464.96467229305</v>
      </c>
      <c r="C4591" s="76">
        <v>38.780902249260471</v>
      </c>
      <c r="D4591" s="76">
        <v>24.858852128737659</v>
      </c>
      <c r="E4591" s="76">
        <v>569.51647234755319</v>
      </c>
      <c r="F4591" s="76">
        <v>40.277687867288634</v>
      </c>
      <c r="G4591" s="77">
        <v>2</v>
      </c>
      <c r="H4591" s="80">
        <f t="shared" si="284"/>
        <v>38.780902249260471</v>
      </c>
      <c r="I4591" s="80">
        <f t="shared" si="285"/>
        <v>1000</v>
      </c>
      <c r="K4591" s="80">
        <f t="shared" si="286"/>
        <v>0</v>
      </c>
      <c r="L4591" s="80" t="str">
        <f t="shared" si="287"/>
        <v/>
      </c>
    </row>
    <row r="4592" spans="1:12" x14ac:dyDescent="0.8">
      <c r="A4592" s="74">
        <v>4591</v>
      </c>
      <c r="B4592" s="75">
        <v>93679.681274638046</v>
      </c>
      <c r="C4592" s="76">
        <v>41.997444107449596</v>
      </c>
      <c r="D4592" s="76">
        <v>29.530149045460888</v>
      </c>
      <c r="E4592" s="76">
        <v>572.72824483157899</v>
      </c>
      <c r="F4592" s="76">
        <v>51.007611148147539</v>
      </c>
      <c r="G4592" s="77">
        <v>2</v>
      </c>
      <c r="H4592" s="80">
        <f t="shared" si="284"/>
        <v>41.997444107449596</v>
      </c>
      <c r="I4592" s="80">
        <f t="shared" si="285"/>
        <v>1000</v>
      </c>
      <c r="K4592" s="80">
        <f t="shared" si="286"/>
        <v>0</v>
      </c>
      <c r="L4592" s="80" t="str">
        <f t="shared" si="287"/>
        <v/>
      </c>
    </row>
    <row r="4593" spans="1:12" x14ac:dyDescent="0.8">
      <c r="A4593" s="74">
        <v>4592</v>
      </c>
      <c r="B4593" s="75">
        <v>615632.1473153308</v>
      </c>
      <c r="C4593" s="76">
        <v>30.773891995277431</v>
      </c>
      <c r="D4593" s="76">
        <v>25.075815777619823</v>
      </c>
      <c r="E4593" s="76">
        <v>661.32277690556884</v>
      </c>
      <c r="F4593" s="76">
        <v>50.812574401362212</v>
      </c>
      <c r="G4593" s="77">
        <v>2</v>
      </c>
      <c r="H4593" s="80">
        <f t="shared" si="284"/>
        <v>30.773891995277431</v>
      </c>
      <c r="I4593" s="80">
        <f t="shared" si="285"/>
        <v>1000</v>
      </c>
      <c r="K4593" s="80">
        <f t="shared" si="286"/>
        <v>0</v>
      </c>
      <c r="L4593" s="80" t="str">
        <f t="shared" si="287"/>
        <v/>
      </c>
    </row>
    <row r="4594" spans="1:12" x14ac:dyDescent="0.8">
      <c r="A4594" s="74">
        <v>4593</v>
      </c>
      <c r="B4594" s="75">
        <v>247575.75406862213</v>
      </c>
      <c r="C4594" s="76">
        <v>36.584114409441121</v>
      </c>
      <c r="D4594" s="76">
        <v>27.138980078071363</v>
      </c>
      <c r="E4594" s="76">
        <v>554.87924344726844</v>
      </c>
      <c r="F4594" s="76">
        <v>43.178784747623034</v>
      </c>
      <c r="G4594" s="77">
        <v>2</v>
      </c>
      <c r="H4594" s="80">
        <f t="shared" si="284"/>
        <v>36.584114409441121</v>
      </c>
      <c r="I4594" s="80">
        <f t="shared" si="285"/>
        <v>1000</v>
      </c>
      <c r="K4594" s="80">
        <f t="shared" si="286"/>
        <v>0</v>
      </c>
      <c r="L4594" s="80" t="str">
        <f t="shared" si="287"/>
        <v/>
      </c>
    </row>
    <row r="4595" spans="1:12" x14ac:dyDescent="0.8">
      <c r="A4595" s="74">
        <v>4594</v>
      </c>
      <c r="B4595" s="75">
        <v>472343.07626830135</v>
      </c>
      <c r="C4595" s="76">
        <v>35.816461882146918</v>
      </c>
      <c r="D4595" s="76">
        <v>30.178328168007518</v>
      </c>
      <c r="E4595" s="76">
        <v>515.56307011528531</v>
      </c>
      <c r="F4595" s="76">
        <v>50.303197415919662</v>
      </c>
      <c r="G4595" s="77">
        <v>1</v>
      </c>
      <c r="H4595" s="80">
        <f t="shared" si="284"/>
        <v>30.178328168007518</v>
      </c>
      <c r="I4595" s="80">
        <f t="shared" si="285"/>
        <v>1000</v>
      </c>
      <c r="K4595" s="80">
        <f t="shared" si="286"/>
        <v>0</v>
      </c>
      <c r="L4595" s="80" t="str">
        <f t="shared" si="287"/>
        <v/>
      </c>
    </row>
    <row r="4596" spans="1:12" x14ac:dyDescent="0.8">
      <c r="A4596" s="74">
        <v>4595</v>
      </c>
      <c r="B4596" s="75">
        <v>150365.47074715584</v>
      </c>
      <c r="C4596" s="76">
        <v>44.217186298443956</v>
      </c>
      <c r="D4596" s="76">
        <v>28.465504458215406</v>
      </c>
      <c r="E4596" s="76">
        <v>442.21778662083227</v>
      </c>
      <c r="F4596" s="76">
        <v>40.104598031624192</v>
      </c>
      <c r="G4596" s="77">
        <v>2</v>
      </c>
      <c r="H4596" s="80">
        <f t="shared" si="284"/>
        <v>44.217186298443956</v>
      </c>
      <c r="I4596" s="80">
        <f t="shared" si="285"/>
        <v>1000</v>
      </c>
      <c r="K4596" s="80">
        <f t="shared" si="286"/>
        <v>0</v>
      </c>
      <c r="L4596" s="80" t="str">
        <f t="shared" si="287"/>
        <v/>
      </c>
    </row>
    <row r="4597" spans="1:12" x14ac:dyDescent="0.8">
      <c r="A4597" s="74">
        <v>4596</v>
      </c>
      <c r="B4597" s="75">
        <v>499483.54139927821</v>
      </c>
      <c r="C4597" s="76">
        <v>37.425627811040201</v>
      </c>
      <c r="D4597" s="76">
        <v>25.715570193285519</v>
      </c>
      <c r="E4597" s="76">
        <v>451.70675081373827</v>
      </c>
      <c r="F4597" s="76">
        <v>36.342105967087605</v>
      </c>
      <c r="G4597" s="77">
        <v>1</v>
      </c>
      <c r="H4597" s="80">
        <f t="shared" si="284"/>
        <v>25.715570193285519</v>
      </c>
      <c r="I4597" s="80">
        <f t="shared" si="285"/>
        <v>1000</v>
      </c>
      <c r="K4597" s="80">
        <f t="shared" si="286"/>
        <v>0</v>
      </c>
      <c r="L4597" s="80" t="str">
        <f t="shared" si="287"/>
        <v/>
      </c>
    </row>
    <row r="4598" spans="1:12" x14ac:dyDescent="0.8">
      <c r="A4598" s="74">
        <v>4597</v>
      </c>
      <c r="B4598" s="75">
        <v>-189624.58895368176</v>
      </c>
      <c r="C4598" s="76">
        <v>26.187218226959438</v>
      </c>
      <c r="D4598" s="76">
        <v>26.237786241258135</v>
      </c>
      <c r="E4598" s="76">
        <v>644.81519940157909</v>
      </c>
      <c r="F4598" s="76">
        <v>46.53711524975504</v>
      </c>
      <c r="G4598" s="77">
        <v>3</v>
      </c>
      <c r="H4598" s="80">
        <f t="shared" si="284"/>
        <v>46.53711524975504</v>
      </c>
      <c r="I4598" s="80">
        <f t="shared" si="285"/>
        <v>644.81519940157909</v>
      </c>
      <c r="K4598" s="80">
        <f t="shared" si="286"/>
        <v>644.81519940157909</v>
      </c>
      <c r="L4598" s="80">
        <f t="shared" si="287"/>
        <v>644.81519940157909</v>
      </c>
    </row>
    <row r="4599" spans="1:12" x14ac:dyDescent="0.8">
      <c r="A4599" s="74">
        <v>4598</v>
      </c>
      <c r="B4599" s="75">
        <v>450749.34948538942</v>
      </c>
      <c r="C4599" s="76">
        <v>28.003982826260007</v>
      </c>
      <c r="D4599" s="76">
        <v>24.527176659796659</v>
      </c>
      <c r="E4599" s="76">
        <v>582.70201932282339</v>
      </c>
      <c r="F4599" s="76">
        <v>42.442273842375457</v>
      </c>
      <c r="G4599" s="77">
        <v>2</v>
      </c>
      <c r="H4599" s="80">
        <f t="shared" si="284"/>
        <v>28.003982826260007</v>
      </c>
      <c r="I4599" s="80">
        <f t="shared" si="285"/>
        <v>1000</v>
      </c>
      <c r="K4599" s="80">
        <f t="shared" si="286"/>
        <v>0</v>
      </c>
      <c r="L4599" s="80" t="str">
        <f t="shared" si="287"/>
        <v/>
      </c>
    </row>
    <row r="4600" spans="1:12" x14ac:dyDescent="0.8">
      <c r="A4600" s="74">
        <v>4599</v>
      </c>
      <c r="B4600" s="75">
        <v>673651.12441873737</v>
      </c>
      <c r="C4600" s="76">
        <v>39.010093936651586</v>
      </c>
      <c r="D4600" s="76">
        <v>29.516426087871764</v>
      </c>
      <c r="E4600" s="76">
        <v>743.832287763762</v>
      </c>
      <c r="F4600" s="76">
        <v>49.410064644924951</v>
      </c>
      <c r="G4600" s="77">
        <v>1</v>
      </c>
      <c r="H4600" s="80">
        <f t="shared" si="284"/>
        <v>29.516426087871764</v>
      </c>
      <c r="I4600" s="80">
        <f t="shared" si="285"/>
        <v>1000</v>
      </c>
      <c r="K4600" s="80">
        <f t="shared" si="286"/>
        <v>0</v>
      </c>
      <c r="L4600" s="80" t="str">
        <f t="shared" si="287"/>
        <v/>
      </c>
    </row>
    <row r="4601" spans="1:12" x14ac:dyDescent="0.8">
      <c r="A4601" s="74">
        <v>4600</v>
      </c>
      <c r="B4601" s="75">
        <v>542952.38274430949</v>
      </c>
      <c r="C4601" s="76">
        <v>39.630578621230633</v>
      </c>
      <c r="D4601" s="76">
        <v>25.308848933789083</v>
      </c>
      <c r="E4601" s="76">
        <v>522.72468968336921</v>
      </c>
      <c r="F4601" s="76">
        <v>40.615958200850642</v>
      </c>
      <c r="G4601" s="77">
        <v>1</v>
      </c>
      <c r="H4601" s="80">
        <f t="shared" si="284"/>
        <v>25.308848933789083</v>
      </c>
      <c r="I4601" s="80">
        <f t="shared" si="285"/>
        <v>1000</v>
      </c>
      <c r="K4601" s="80">
        <f t="shared" si="286"/>
        <v>0</v>
      </c>
      <c r="L4601" s="80" t="str">
        <f t="shared" si="287"/>
        <v/>
      </c>
    </row>
    <row r="4602" spans="1:12" x14ac:dyDescent="0.8">
      <c r="A4602" s="74">
        <v>4601</v>
      </c>
      <c r="B4602" s="75">
        <v>298687.80271164561</v>
      </c>
      <c r="C4602" s="76">
        <v>29.455351761420516</v>
      </c>
      <c r="D4602" s="76">
        <v>29.727524761564542</v>
      </c>
      <c r="E4602" s="76">
        <v>462.55988680614132</v>
      </c>
      <c r="F4602" s="76">
        <v>52.302962697772898</v>
      </c>
      <c r="G4602" s="77">
        <v>2</v>
      </c>
      <c r="H4602" s="80">
        <f t="shared" si="284"/>
        <v>29.455351761420516</v>
      </c>
      <c r="I4602" s="80">
        <f t="shared" si="285"/>
        <v>1000</v>
      </c>
      <c r="K4602" s="80">
        <f t="shared" si="286"/>
        <v>0</v>
      </c>
      <c r="L4602" s="80" t="str">
        <f t="shared" si="287"/>
        <v/>
      </c>
    </row>
    <row r="4603" spans="1:12" x14ac:dyDescent="0.8">
      <c r="A4603" s="74">
        <v>4602</v>
      </c>
      <c r="B4603" s="75">
        <v>484536.37768850056</v>
      </c>
      <c r="C4603" s="76">
        <v>25.361688035027175</v>
      </c>
      <c r="D4603" s="76">
        <v>25.937323657093039</v>
      </c>
      <c r="E4603" s="76">
        <v>528.30795320842014</v>
      </c>
      <c r="F4603" s="76">
        <v>44.611486970335406</v>
      </c>
      <c r="G4603" s="77">
        <v>1</v>
      </c>
      <c r="H4603" s="80">
        <f t="shared" si="284"/>
        <v>25.937323657093039</v>
      </c>
      <c r="I4603" s="80">
        <f t="shared" si="285"/>
        <v>1000</v>
      </c>
      <c r="K4603" s="80">
        <f t="shared" si="286"/>
        <v>0</v>
      </c>
      <c r="L4603" s="80" t="str">
        <f t="shared" si="287"/>
        <v/>
      </c>
    </row>
    <row r="4604" spans="1:12" x14ac:dyDescent="0.8">
      <c r="A4604" s="74">
        <v>4603</v>
      </c>
      <c r="B4604" s="75">
        <v>278615.26529082516</v>
      </c>
      <c r="C4604" s="76">
        <v>35.1847100541858</v>
      </c>
      <c r="D4604" s="76">
        <v>27.102173015830378</v>
      </c>
      <c r="E4604" s="76">
        <v>489.02006583527577</v>
      </c>
      <c r="F4604" s="76">
        <v>35.832440036148483</v>
      </c>
      <c r="G4604" s="77">
        <v>2</v>
      </c>
      <c r="H4604" s="80">
        <f t="shared" si="284"/>
        <v>35.1847100541858</v>
      </c>
      <c r="I4604" s="80">
        <f t="shared" si="285"/>
        <v>1000</v>
      </c>
      <c r="K4604" s="80">
        <f t="shared" si="286"/>
        <v>0</v>
      </c>
      <c r="L4604" s="80" t="str">
        <f t="shared" si="287"/>
        <v/>
      </c>
    </row>
    <row r="4605" spans="1:12" x14ac:dyDescent="0.8">
      <c r="A4605" s="74">
        <v>4604</v>
      </c>
      <c r="B4605" s="75">
        <v>609599.32121669175</v>
      </c>
      <c r="C4605" s="76">
        <v>35.090373741340628</v>
      </c>
      <c r="D4605" s="76">
        <v>24.745413240696745</v>
      </c>
      <c r="E4605" s="76">
        <v>501.64528800361666</v>
      </c>
      <c r="F4605" s="76">
        <v>39.238606498419834</v>
      </c>
      <c r="G4605" s="77">
        <v>1</v>
      </c>
      <c r="H4605" s="80">
        <f t="shared" si="284"/>
        <v>24.745413240696745</v>
      </c>
      <c r="I4605" s="80">
        <f t="shared" si="285"/>
        <v>1000</v>
      </c>
      <c r="K4605" s="80">
        <f t="shared" si="286"/>
        <v>0</v>
      </c>
      <c r="L4605" s="80" t="str">
        <f t="shared" si="287"/>
        <v/>
      </c>
    </row>
    <row r="4606" spans="1:12" x14ac:dyDescent="0.8">
      <c r="A4606" s="74">
        <v>4605</v>
      </c>
      <c r="B4606" s="75">
        <v>-57391.699717078591</v>
      </c>
      <c r="C4606" s="76">
        <v>32.895002725757173</v>
      </c>
      <c r="D4606" s="76">
        <v>28.802822102446989</v>
      </c>
      <c r="E4606" s="76">
        <v>662.4412294112276</v>
      </c>
      <c r="F4606" s="76">
        <v>42.552253215285809</v>
      </c>
      <c r="G4606" s="77">
        <v>3</v>
      </c>
      <c r="H4606" s="80">
        <f t="shared" si="284"/>
        <v>42.552253215285809</v>
      </c>
      <c r="I4606" s="80">
        <f t="shared" si="285"/>
        <v>662.4412294112276</v>
      </c>
      <c r="K4606" s="80">
        <f t="shared" si="286"/>
        <v>662.4412294112276</v>
      </c>
      <c r="L4606" s="80">
        <f t="shared" si="287"/>
        <v>662.4412294112276</v>
      </c>
    </row>
    <row r="4607" spans="1:12" x14ac:dyDescent="0.8">
      <c r="A4607" s="74">
        <v>4606</v>
      </c>
      <c r="B4607" s="75">
        <v>210060.50152511103</v>
      </c>
      <c r="C4607" s="76">
        <v>38.892736817878784</v>
      </c>
      <c r="D4607" s="76">
        <v>26.626917339906896</v>
      </c>
      <c r="E4607" s="76">
        <v>659.29366712087722</v>
      </c>
      <c r="F4607" s="76">
        <v>43.365120952695584</v>
      </c>
      <c r="G4607" s="77">
        <v>2</v>
      </c>
      <c r="H4607" s="80">
        <f t="shared" si="284"/>
        <v>38.892736817878784</v>
      </c>
      <c r="I4607" s="80">
        <f t="shared" si="285"/>
        <v>1000</v>
      </c>
      <c r="K4607" s="80">
        <f t="shared" si="286"/>
        <v>0</v>
      </c>
      <c r="L4607" s="80" t="str">
        <f t="shared" si="287"/>
        <v/>
      </c>
    </row>
    <row r="4608" spans="1:12" x14ac:dyDescent="0.8">
      <c r="A4608" s="74">
        <v>4607</v>
      </c>
      <c r="B4608" s="75">
        <v>343406.74085689941</v>
      </c>
      <c r="C4608" s="76">
        <v>31.553629598557798</v>
      </c>
      <c r="D4608" s="76">
        <v>31.261452516557618</v>
      </c>
      <c r="E4608" s="76">
        <v>494.1993975318145</v>
      </c>
      <c r="F4608" s="76">
        <v>44.238384395620258</v>
      </c>
      <c r="G4608" s="77">
        <v>2</v>
      </c>
      <c r="H4608" s="80">
        <f t="shared" si="284"/>
        <v>31.553629598557798</v>
      </c>
      <c r="I4608" s="80">
        <f t="shared" si="285"/>
        <v>1000</v>
      </c>
      <c r="K4608" s="80">
        <f t="shared" si="286"/>
        <v>0</v>
      </c>
      <c r="L4608" s="80" t="str">
        <f t="shared" si="287"/>
        <v/>
      </c>
    </row>
    <row r="4609" spans="1:12" x14ac:dyDescent="0.8">
      <c r="A4609" s="74">
        <v>4608</v>
      </c>
      <c r="B4609" s="75">
        <v>254808.86046666326</v>
      </c>
      <c r="C4609" s="76">
        <v>29.006254041494596</v>
      </c>
      <c r="D4609" s="76">
        <v>27.708731278632026</v>
      </c>
      <c r="E4609" s="76">
        <v>493.00914097528386</v>
      </c>
      <c r="F4609" s="76">
        <v>43.551010407992173</v>
      </c>
      <c r="G4609" s="77">
        <v>2</v>
      </c>
      <c r="H4609" s="80">
        <f t="shared" si="284"/>
        <v>29.006254041494596</v>
      </c>
      <c r="I4609" s="80">
        <f t="shared" si="285"/>
        <v>1000</v>
      </c>
      <c r="K4609" s="80">
        <f t="shared" si="286"/>
        <v>0</v>
      </c>
      <c r="L4609" s="80" t="str">
        <f t="shared" si="287"/>
        <v/>
      </c>
    </row>
    <row r="4610" spans="1:12" x14ac:dyDescent="0.8">
      <c r="A4610" s="74">
        <v>4609</v>
      </c>
      <c r="B4610" s="75">
        <v>603042.24422578327</v>
      </c>
      <c r="C4610" s="76">
        <v>29.520673362867086</v>
      </c>
      <c r="D4610" s="76">
        <v>29.615999672901154</v>
      </c>
      <c r="E4610" s="76">
        <v>496.65051292047968</v>
      </c>
      <c r="F4610" s="76">
        <v>51.1435937451756</v>
      </c>
      <c r="G4610" s="77">
        <v>2</v>
      </c>
      <c r="H4610" s="80">
        <f t="shared" si="284"/>
        <v>29.520673362867086</v>
      </c>
      <c r="I4610" s="80">
        <f t="shared" si="285"/>
        <v>1000</v>
      </c>
      <c r="K4610" s="80">
        <f t="shared" si="286"/>
        <v>0</v>
      </c>
      <c r="L4610" s="80" t="str">
        <f t="shared" si="287"/>
        <v/>
      </c>
    </row>
    <row r="4611" spans="1:12" x14ac:dyDescent="0.8">
      <c r="A4611" s="74">
        <v>4610</v>
      </c>
      <c r="B4611" s="75">
        <v>350859.59470508737</v>
      </c>
      <c r="C4611" s="76">
        <v>33.449177188698101</v>
      </c>
      <c r="D4611" s="76">
        <v>32.292886450453835</v>
      </c>
      <c r="E4611" s="76">
        <v>452.77040294066217</v>
      </c>
      <c r="F4611" s="76">
        <v>34.187435961035973</v>
      </c>
      <c r="G4611" s="77">
        <v>2</v>
      </c>
      <c r="H4611" s="80">
        <f t="shared" ref="H4611:H4674" si="288">IF($G4611 = 1, $D4611, IF($G4611 = 2, $C4611, IF($G4611 = 3, $F4611)))</f>
        <v>33.449177188698101</v>
      </c>
      <c r="I4611" s="80">
        <f t="shared" ref="I4611:I4674" si="289">IF($G4611 = 1, 1000, IF($G4611 = 2, 1000, IF($G4611 = 3, $E4611)))</f>
        <v>1000</v>
      </c>
      <c r="K4611" s="80">
        <f t="shared" ref="K4611:K4674" si="290">IF($G4611 = 3, $E4611, 0)</f>
        <v>0</v>
      </c>
      <c r="L4611" s="80" t="str">
        <f t="shared" ref="L4611:L4674" si="291">IF($G4611 = 3, $E4611, "")</f>
        <v/>
      </c>
    </row>
    <row r="4612" spans="1:12" x14ac:dyDescent="0.8">
      <c r="A4612" s="74">
        <v>4611</v>
      </c>
      <c r="B4612" s="75">
        <v>-273000.28128328803</v>
      </c>
      <c r="C4612" s="76">
        <v>41.864552677054519</v>
      </c>
      <c r="D4612" s="76">
        <v>30.470306825141851</v>
      </c>
      <c r="E4612" s="76">
        <v>562.49198847050866</v>
      </c>
      <c r="F4612" s="76">
        <v>49.509439670786115</v>
      </c>
      <c r="G4612" s="77">
        <v>3</v>
      </c>
      <c r="H4612" s="80">
        <f t="shared" si="288"/>
        <v>49.509439670786115</v>
      </c>
      <c r="I4612" s="80">
        <f t="shared" si="289"/>
        <v>562.49198847050866</v>
      </c>
      <c r="K4612" s="80">
        <f t="shared" si="290"/>
        <v>562.49198847050866</v>
      </c>
      <c r="L4612" s="80">
        <f t="shared" si="291"/>
        <v>562.49198847050866</v>
      </c>
    </row>
    <row r="4613" spans="1:12" x14ac:dyDescent="0.8">
      <c r="A4613" s="74">
        <v>4612</v>
      </c>
      <c r="B4613" s="75">
        <v>-118547.76656084904</v>
      </c>
      <c r="C4613" s="76">
        <v>37.430802362648187</v>
      </c>
      <c r="D4613" s="76">
        <v>27.210062365407907</v>
      </c>
      <c r="E4613" s="76">
        <v>576.15313715532056</v>
      </c>
      <c r="F4613" s="76">
        <v>39.905158709827838</v>
      </c>
      <c r="G4613" s="77">
        <v>3</v>
      </c>
      <c r="H4613" s="80">
        <f t="shared" si="288"/>
        <v>39.905158709827838</v>
      </c>
      <c r="I4613" s="80">
        <f t="shared" si="289"/>
        <v>576.15313715532056</v>
      </c>
      <c r="K4613" s="80">
        <f t="shared" si="290"/>
        <v>576.15313715532056</v>
      </c>
      <c r="L4613" s="80">
        <f t="shared" si="291"/>
        <v>576.15313715532056</v>
      </c>
    </row>
    <row r="4614" spans="1:12" x14ac:dyDescent="0.8">
      <c r="A4614" s="74">
        <v>4613</v>
      </c>
      <c r="B4614" s="75">
        <v>264036.92505628453</v>
      </c>
      <c r="C4614" s="76">
        <v>36.284349565677466</v>
      </c>
      <c r="D4614" s="76">
        <v>28.499983132829772</v>
      </c>
      <c r="E4614" s="76">
        <v>516.64579123367594</v>
      </c>
      <c r="F4614" s="76">
        <v>40.882509929063879</v>
      </c>
      <c r="G4614" s="77">
        <v>2</v>
      </c>
      <c r="H4614" s="80">
        <f t="shared" si="288"/>
        <v>36.284349565677466</v>
      </c>
      <c r="I4614" s="80">
        <f t="shared" si="289"/>
        <v>1000</v>
      </c>
      <c r="K4614" s="80">
        <f t="shared" si="290"/>
        <v>0</v>
      </c>
      <c r="L4614" s="80" t="str">
        <f t="shared" si="291"/>
        <v/>
      </c>
    </row>
    <row r="4615" spans="1:12" x14ac:dyDescent="0.8">
      <c r="A4615" s="74">
        <v>4614</v>
      </c>
      <c r="B4615" s="75">
        <v>232661.03570151934</v>
      </c>
      <c r="C4615" s="76">
        <v>38.780888843419604</v>
      </c>
      <c r="D4615" s="76">
        <v>26.632220097209881</v>
      </c>
      <c r="E4615" s="76">
        <v>556.63056480570049</v>
      </c>
      <c r="F4615" s="76">
        <v>35.0474310912996</v>
      </c>
      <c r="G4615" s="77">
        <v>2</v>
      </c>
      <c r="H4615" s="80">
        <f t="shared" si="288"/>
        <v>38.780888843419604</v>
      </c>
      <c r="I4615" s="80">
        <f t="shared" si="289"/>
        <v>1000</v>
      </c>
      <c r="K4615" s="80">
        <f t="shared" si="290"/>
        <v>0</v>
      </c>
      <c r="L4615" s="80" t="str">
        <f t="shared" si="291"/>
        <v/>
      </c>
    </row>
    <row r="4616" spans="1:12" x14ac:dyDescent="0.8">
      <c r="A4616" s="74">
        <v>4615</v>
      </c>
      <c r="B4616" s="75">
        <v>468141.06500528427</v>
      </c>
      <c r="C4616" s="76">
        <v>22.640576489431215</v>
      </c>
      <c r="D4616" s="76">
        <v>31.558539669064277</v>
      </c>
      <c r="E4616" s="76">
        <v>444.41912196347982</v>
      </c>
      <c r="F4616" s="76">
        <v>43.745126774286852</v>
      </c>
      <c r="G4616" s="77">
        <v>2</v>
      </c>
      <c r="H4616" s="80">
        <f t="shared" si="288"/>
        <v>22.640576489431215</v>
      </c>
      <c r="I4616" s="80">
        <f t="shared" si="289"/>
        <v>1000</v>
      </c>
      <c r="K4616" s="80">
        <f t="shared" si="290"/>
        <v>0</v>
      </c>
      <c r="L4616" s="80" t="str">
        <f t="shared" si="291"/>
        <v/>
      </c>
    </row>
    <row r="4617" spans="1:12" x14ac:dyDescent="0.8">
      <c r="A4617" s="74">
        <v>4616</v>
      </c>
      <c r="B4617" s="75">
        <v>404685.88894339232</v>
      </c>
      <c r="C4617" s="76">
        <v>30.839809759932901</v>
      </c>
      <c r="D4617" s="76">
        <v>30.068135681205902</v>
      </c>
      <c r="E4617" s="76">
        <v>623.00226993820002</v>
      </c>
      <c r="F4617" s="76">
        <v>49.737818804371649</v>
      </c>
      <c r="G4617" s="77">
        <v>2</v>
      </c>
      <c r="H4617" s="80">
        <f t="shared" si="288"/>
        <v>30.839809759932901</v>
      </c>
      <c r="I4617" s="80">
        <f t="shared" si="289"/>
        <v>1000</v>
      </c>
      <c r="K4617" s="80">
        <f t="shared" si="290"/>
        <v>0</v>
      </c>
      <c r="L4617" s="80" t="str">
        <f t="shared" si="291"/>
        <v/>
      </c>
    </row>
    <row r="4618" spans="1:12" x14ac:dyDescent="0.8">
      <c r="A4618" s="74">
        <v>4617</v>
      </c>
      <c r="B4618" s="75">
        <v>-189304.99322025641</v>
      </c>
      <c r="C4618" s="76">
        <v>25.369547358773659</v>
      </c>
      <c r="D4618" s="76">
        <v>33.488882598687525</v>
      </c>
      <c r="E4618" s="76">
        <v>507.96410947843555</v>
      </c>
      <c r="F4618" s="76">
        <v>44.331107566618677</v>
      </c>
      <c r="G4618" s="77">
        <v>3</v>
      </c>
      <c r="H4618" s="80">
        <f t="shared" si="288"/>
        <v>44.331107566618677</v>
      </c>
      <c r="I4618" s="80">
        <f t="shared" si="289"/>
        <v>507.96410947843555</v>
      </c>
      <c r="K4618" s="80">
        <f t="shared" si="290"/>
        <v>507.96410947843555</v>
      </c>
      <c r="L4618" s="80">
        <f t="shared" si="291"/>
        <v>507.96410947843555</v>
      </c>
    </row>
    <row r="4619" spans="1:12" x14ac:dyDescent="0.8">
      <c r="A4619" s="74">
        <v>4618</v>
      </c>
      <c r="B4619" s="75">
        <v>122384.01437551249</v>
      </c>
      <c r="C4619" s="76">
        <v>37.904932686381365</v>
      </c>
      <c r="D4619" s="76">
        <v>23.275581753277539</v>
      </c>
      <c r="E4619" s="76">
        <v>590.99849088924157</v>
      </c>
      <c r="F4619" s="76">
        <v>43.652594799085946</v>
      </c>
      <c r="G4619" s="77">
        <v>2</v>
      </c>
      <c r="H4619" s="80">
        <f t="shared" si="288"/>
        <v>37.904932686381365</v>
      </c>
      <c r="I4619" s="80">
        <f t="shared" si="289"/>
        <v>1000</v>
      </c>
      <c r="K4619" s="80">
        <f t="shared" si="290"/>
        <v>0</v>
      </c>
      <c r="L4619" s="80" t="str">
        <f t="shared" si="291"/>
        <v/>
      </c>
    </row>
    <row r="4620" spans="1:12" x14ac:dyDescent="0.8">
      <c r="A4620" s="74">
        <v>4619</v>
      </c>
      <c r="B4620" s="75">
        <v>474531.45948319091</v>
      </c>
      <c r="C4620" s="76">
        <v>30.959446085072102</v>
      </c>
      <c r="D4620" s="76">
        <v>28.127489533695154</v>
      </c>
      <c r="E4620" s="76">
        <v>714.08301975737561</v>
      </c>
      <c r="F4620" s="76">
        <v>39.624592379422857</v>
      </c>
      <c r="G4620" s="77">
        <v>2</v>
      </c>
      <c r="H4620" s="80">
        <f t="shared" si="288"/>
        <v>30.959446085072102</v>
      </c>
      <c r="I4620" s="80">
        <f t="shared" si="289"/>
        <v>1000</v>
      </c>
      <c r="K4620" s="80">
        <f t="shared" si="290"/>
        <v>0</v>
      </c>
      <c r="L4620" s="80" t="str">
        <f t="shared" si="291"/>
        <v/>
      </c>
    </row>
    <row r="4621" spans="1:12" x14ac:dyDescent="0.8">
      <c r="A4621" s="74">
        <v>4620</v>
      </c>
      <c r="B4621" s="75">
        <v>362786.27558718296</v>
      </c>
      <c r="C4621" s="76">
        <v>36.366198835572362</v>
      </c>
      <c r="D4621" s="76">
        <v>27.763526143834177</v>
      </c>
      <c r="E4621" s="76">
        <v>659.5025103886602</v>
      </c>
      <c r="F4621" s="76">
        <v>39.441261820886481</v>
      </c>
      <c r="G4621" s="77">
        <v>2</v>
      </c>
      <c r="H4621" s="80">
        <f t="shared" si="288"/>
        <v>36.366198835572362</v>
      </c>
      <c r="I4621" s="80">
        <f t="shared" si="289"/>
        <v>1000</v>
      </c>
      <c r="K4621" s="80">
        <f t="shared" si="290"/>
        <v>0</v>
      </c>
      <c r="L4621" s="80" t="str">
        <f t="shared" si="291"/>
        <v/>
      </c>
    </row>
    <row r="4622" spans="1:12" x14ac:dyDescent="0.8">
      <c r="A4622" s="74">
        <v>4621</v>
      </c>
      <c r="B4622" s="75">
        <v>68409.743641068693</v>
      </c>
      <c r="C4622" s="76">
        <v>42.043170968828221</v>
      </c>
      <c r="D4622" s="76">
        <v>30.176069241923386</v>
      </c>
      <c r="E4622" s="76">
        <v>588.57522299049117</v>
      </c>
      <c r="F4622" s="76">
        <v>42.344460677127721</v>
      </c>
      <c r="G4622" s="77">
        <v>2</v>
      </c>
      <c r="H4622" s="80">
        <f t="shared" si="288"/>
        <v>42.043170968828221</v>
      </c>
      <c r="I4622" s="80">
        <f t="shared" si="289"/>
        <v>1000</v>
      </c>
      <c r="K4622" s="80">
        <f t="shared" si="290"/>
        <v>0</v>
      </c>
      <c r="L4622" s="80" t="str">
        <f t="shared" si="291"/>
        <v/>
      </c>
    </row>
    <row r="4623" spans="1:12" x14ac:dyDescent="0.8">
      <c r="A4623" s="74">
        <v>4622</v>
      </c>
      <c r="B4623" s="75">
        <v>401146.08338214317</v>
      </c>
      <c r="C4623" s="76">
        <v>28.96704120848954</v>
      </c>
      <c r="D4623" s="76">
        <v>32.602796095221564</v>
      </c>
      <c r="E4623" s="76">
        <v>515.24446551656524</v>
      </c>
      <c r="F4623" s="76">
        <v>36.462539675248351</v>
      </c>
      <c r="G4623" s="77">
        <v>1</v>
      </c>
      <c r="H4623" s="80">
        <f t="shared" si="288"/>
        <v>32.602796095221564</v>
      </c>
      <c r="I4623" s="80">
        <f t="shared" si="289"/>
        <v>1000</v>
      </c>
      <c r="K4623" s="80">
        <f t="shared" si="290"/>
        <v>0</v>
      </c>
      <c r="L4623" s="80" t="str">
        <f t="shared" si="291"/>
        <v/>
      </c>
    </row>
    <row r="4624" spans="1:12" x14ac:dyDescent="0.8">
      <c r="A4624" s="74">
        <v>4623</v>
      </c>
      <c r="B4624" s="75">
        <v>475676.59025528957</v>
      </c>
      <c r="C4624" s="76">
        <v>44.223529534119152</v>
      </c>
      <c r="D4624" s="76">
        <v>27.302385495265892</v>
      </c>
      <c r="E4624" s="76">
        <v>603.4202407646959</v>
      </c>
      <c r="F4624" s="76">
        <v>41.142341025110504</v>
      </c>
      <c r="G4624" s="77">
        <v>1</v>
      </c>
      <c r="H4624" s="80">
        <f t="shared" si="288"/>
        <v>27.302385495265892</v>
      </c>
      <c r="I4624" s="80">
        <f t="shared" si="289"/>
        <v>1000</v>
      </c>
      <c r="K4624" s="80">
        <f t="shared" si="290"/>
        <v>0</v>
      </c>
      <c r="L4624" s="80" t="str">
        <f t="shared" si="291"/>
        <v/>
      </c>
    </row>
    <row r="4625" spans="1:12" x14ac:dyDescent="0.8">
      <c r="A4625" s="74">
        <v>4624</v>
      </c>
      <c r="B4625" s="75">
        <v>589766.39391861809</v>
      </c>
      <c r="C4625" s="76">
        <v>27.166065065052347</v>
      </c>
      <c r="D4625" s="76">
        <v>30.808625569470589</v>
      </c>
      <c r="E4625" s="76">
        <v>444.50917576265186</v>
      </c>
      <c r="F4625" s="76">
        <v>35.072572798710311</v>
      </c>
      <c r="G4625" s="77">
        <v>2</v>
      </c>
      <c r="H4625" s="80">
        <f t="shared" si="288"/>
        <v>27.166065065052347</v>
      </c>
      <c r="I4625" s="80">
        <f t="shared" si="289"/>
        <v>1000</v>
      </c>
      <c r="K4625" s="80">
        <f t="shared" si="290"/>
        <v>0</v>
      </c>
      <c r="L4625" s="80" t="str">
        <f t="shared" si="291"/>
        <v/>
      </c>
    </row>
    <row r="4626" spans="1:12" x14ac:dyDescent="0.8">
      <c r="A4626" s="74">
        <v>4625</v>
      </c>
      <c r="B4626" s="75">
        <v>452681.93115415168</v>
      </c>
      <c r="C4626" s="76">
        <v>31.016527699755098</v>
      </c>
      <c r="D4626" s="76">
        <v>31.165863244627275</v>
      </c>
      <c r="E4626" s="76">
        <v>562.5884743441818</v>
      </c>
      <c r="F4626" s="76">
        <v>37.048329105370627</v>
      </c>
      <c r="G4626" s="77">
        <v>2</v>
      </c>
      <c r="H4626" s="80">
        <f t="shared" si="288"/>
        <v>31.016527699755098</v>
      </c>
      <c r="I4626" s="80">
        <f t="shared" si="289"/>
        <v>1000</v>
      </c>
      <c r="K4626" s="80">
        <f t="shared" si="290"/>
        <v>0</v>
      </c>
      <c r="L4626" s="80" t="str">
        <f t="shared" si="291"/>
        <v/>
      </c>
    </row>
    <row r="4627" spans="1:12" x14ac:dyDescent="0.8">
      <c r="A4627" s="74">
        <v>4626</v>
      </c>
      <c r="B4627" s="75">
        <v>596276.32081040717</v>
      </c>
      <c r="C4627" s="76">
        <v>21.606460291746522</v>
      </c>
      <c r="D4627" s="76">
        <v>25.258771340114027</v>
      </c>
      <c r="E4627" s="76">
        <v>635.39415020651859</v>
      </c>
      <c r="F4627" s="76">
        <v>35.033872054323972</v>
      </c>
      <c r="G4627" s="77">
        <v>1</v>
      </c>
      <c r="H4627" s="80">
        <f t="shared" si="288"/>
        <v>25.258771340114027</v>
      </c>
      <c r="I4627" s="80">
        <f t="shared" si="289"/>
        <v>1000</v>
      </c>
      <c r="K4627" s="80">
        <f t="shared" si="290"/>
        <v>0</v>
      </c>
      <c r="L4627" s="80" t="str">
        <f t="shared" si="291"/>
        <v/>
      </c>
    </row>
    <row r="4628" spans="1:12" x14ac:dyDescent="0.8">
      <c r="A4628" s="74">
        <v>4627</v>
      </c>
      <c r="B4628" s="75">
        <v>234661.23835470853</v>
      </c>
      <c r="C4628" s="76">
        <v>37.487288153883306</v>
      </c>
      <c r="D4628" s="76">
        <v>28.937768446492957</v>
      </c>
      <c r="E4628" s="76">
        <v>461.02156893640802</v>
      </c>
      <c r="F4628" s="76">
        <v>35.989513538600846</v>
      </c>
      <c r="G4628" s="77">
        <v>2</v>
      </c>
      <c r="H4628" s="80">
        <f t="shared" si="288"/>
        <v>37.487288153883306</v>
      </c>
      <c r="I4628" s="80">
        <f t="shared" si="289"/>
        <v>1000</v>
      </c>
      <c r="K4628" s="80">
        <f t="shared" si="290"/>
        <v>0</v>
      </c>
      <c r="L4628" s="80" t="str">
        <f t="shared" si="291"/>
        <v/>
      </c>
    </row>
    <row r="4629" spans="1:12" x14ac:dyDescent="0.8">
      <c r="A4629" s="74">
        <v>4628</v>
      </c>
      <c r="B4629" s="75">
        <v>404131.20195758343</v>
      </c>
      <c r="C4629" s="76">
        <v>30.690070099525013</v>
      </c>
      <c r="D4629" s="76">
        <v>33.545451811170764</v>
      </c>
      <c r="E4629" s="76">
        <v>523.03773834150559</v>
      </c>
      <c r="F4629" s="76">
        <v>42.303748499406936</v>
      </c>
      <c r="G4629" s="77">
        <v>2</v>
      </c>
      <c r="H4629" s="80">
        <f t="shared" si="288"/>
        <v>30.690070099525013</v>
      </c>
      <c r="I4629" s="80">
        <f t="shared" si="289"/>
        <v>1000</v>
      </c>
      <c r="K4629" s="80">
        <f t="shared" si="290"/>
        <v>0</v>
      </c>
      <c r="L4629" s="80" t="str">
        <f t="shared" si="291"/>
        <v/>
      </c>
    </row>
    <row r="4630" spans="1:12" x14ac:dyDescent="0.8">
      <c r="A4630" s="74">
        <v>4629</v>
      </c>
      <c r="B4630" s="75">
        <v>-229740.01364479843</v>
      </c>
      <c r="C4630" s="76">
        <v>41.627740515053773</v>
      </c>
      <c r="D4630" s="76">
        <v>31.15625329892622</v>
      </c>
      <c r="E4630" s="76">
        <v>619.09504120794179</v>
      </c>
      <c r="F4630" s="76">
        <v>48.883841440750338</v>
      </c>
      <c r="G4630" s="77">
        <v>3</v>
      </c>
      <c r="H4630" s="80">
        <f t="shared" si="288"/>
        <v>48.883841440750338</v>
      </c>
      <c r="I4630" s="80">
        <f t="shared" si="289"/>
        <v>619.09504120794179</v>
      </c>
      <c r="K4630" s="80">
        <f t="shared" si="290"/>
        <v>619.09504120794179</v>
      </c>
      <c r="L4630" s="80">
        <f t="shared" si="291"/>
        <v>619.09504120794179</v>
      </c>
    </row>
    <row r="4631" spans="1:12" x14ac:dyDescent="0.8">
      <c r="A4631" s="74">
        <v>4630</v>
      </c>
      <c r="B4631" s="75">
        <v>413026.17389876791</v>
      </c>
      <c r="C4631" s="76">
        <v>22.76443041565485</v>
      </c>
      <c r="D4631" s="76">
        <v>28.27634975033892</v>
      </c>
      <c r="E4631" s="76">
        <v>642.86696327324921</v>
      </c>
      <c r="F4631" s="76">
        <v>35.21240696226775</v>
      </c>
      <c r="G4631" s="77">
        <v>2</v>
      </c>
      <c r="H4631" s="80">
        <f t="shared" si="288"/>
        <v>22.76443041565485</v>
      </c>
      <c r="I4631" s="80">
        <f t="shared" si="289"/>
        <v>1000</v>
      </c>
      <c r="K4631" s="80">
        <f t="shared" si="290"/>
        <v>0</v>
      </c>
      <c r="L4631" s="80" t="str">
        <f t="shared" si="291"/>
        <v/>
      </c>
    </row>
    <row r="4632" spans="1:12" x14ac:dyDescent="0.8">
      <c r="A4632" s="74">
        <v>4631</v>
      </c>
      <c r="B4632" s="75">
        <v>435959.12125954684</v>
      </c>
      <c r="C4632" s="76">
        <v>31.028014910774019</v>
      </c>
      <c r="D4632" s="76">
        <v>30.61030771527377</v>
      </c>
      <c r="E4632" s="76">
        <v>578.75698206592642</v>
      </c>
      <c r="F4632" s="76">
        <v>45.789113241504026</v>
      </c>
      <c r="G4632" s="77">
        <v>2</v>
      </c>
      <c r="H4632" s="80">
        <f t="shared" si="288"/>
        <v>31.028014910774019</v>
      </c>
      <c r="I4632" s="80">
        <f t="shared" si="289"/>
        <v>1000</v>
      </c>
      <c r="K4632" s="80">
        <f t="shared" si="290"/>
        <v>0</v>
      </c>
      <c r="L4632" s="80" t="str">
        <f t="shared" si="291"/>
        <v/>
      </c>
    </row>
    <row r="4633" spans="1:12" x14ac:dyDescent="0.8">
      <c r="A4633" s="74">
        <v>4632</v>
      </c>
      <c r="B4633" s="75">
        <v>454377.62519182079</v>
      </c>
      <c r="C4633" s="76">
        <v>35.868996712525131</v>
      </c>
      <c r="D4633" s="76">
        <v>24.852535301156017</v>
      </c>
      <c r="E4633" s="76">
        <v>583.36118926493839</v>
      </c>
      <c r="F4633" s="76">
        <v>49.22201323227452</v>
      </c>
      <c r="G4633" s="77">
        <v>1</v>
      </c>
      <c r="H4633" s="80">
        <f t="shared" si="288"/>
        <v>24.852535301156017</v>
      </c>
      <c r="I4633" s="80">
        <f t="shared" si="289"/>
        <v>1000</v>
      </c>
      <c r="K4633" s="80">
        <f t="shared" si="290"/>
        <v>0</v>
      </c>
      <c r="L4633" s="80" t="str">
        <f t="shared" si="291"/>
        <v/>
      </c>
    </row>
    <row r="4634" spans="1:12" x14ac:dyDescent="0.8">
      <c r="A4634" s="74">
        <v>4633</v>
      </c>
      <c r="B4634" s="75">
        <v>-328149.11247013067</v>
      </c>
      <c r="C4634" s="76">
        <v>30.532290912750987</v>
      </c>
      <c r="D4634" s="76">
        <v>28.41625365912229</v>
      </c>
      <c r="E4634" s="76">
        <v>437.08339987587158</v>
      </c>
      <c r="F4634" s="76">
        <v>51.517673569695454</v>
      </c>
      <c r="G4634" s="77">
        <v>3</v>
      </c>
      <c r="H4634" s="80">
        <f t="shared" si="288"/>
        <v>51.517673569695454</v>
      </c>
      <c r="I4634" s="80">
        <f t="shared" si="289"/>
        <v>437.08339987587158</v>
      </c>
      <c r="K4634" s="80">
        <f t="shared" si="290"/>
        <v>437.08339987587158</v>
      </c>
      <c r="L4634" s="80">
        <f t="shared" si="291"/>
        <v>437.08339987587158</v>
      </c>
    </row>
    <row r="4635" spans="1:12" x14ac:dyDescent="0.8">
      <c r="A4635" s="74">
        <v>4634</v>
      </c>
      <c r="B4635" s="75">
        <v>187224.90168637363</v>
      </c>
      <c r="C4635" s="76">
        <v>39.339069313686366</v>
      </c>
      <c r="D4635" s="76">
        <v>23.989641536550447</v>
      </c>
      <c r="E4635" s="76">
        <v>505.80924708978159</v>
      </c>
      <c r="F4635" s="76">
        <v>44.255038326236622</v>
      </c>
      <c r="G4635" s="77">
        <v>2</v>
      </c>
      <c r="H4635" s="80">
        <f t="shared" si="288"/>
        <v>39.339069313686366</v>
      </c>
      <c r="I4635" s="80">
        <f t="shared" si="289"/>
        <v>1000</v>
      </c>
      <c r="K4635" s="80">
        <f t="shared" si="290"/>
        <v>0</v>
      </c>
      <c r="L4635" s="80" t="str">
        <f t="shared" si="291"/>
        <v/>
      </c>
    </row>
    <row r="4636" spans="1:12" x14ac:dyDescent="0.8">
      <c r="A4636" s="74">
        <v>4635</v>
      </c>
      <c r="B4636" s="75">
        <v>-259819.971146825</v>
      </c>
      <c r="C4636" s="76">
        <v>36.132141161093081</v>
      </c>
      <c r="D4636" s="76">
        <v>24.420516697894062</v>
      </c>
      <c r="E4636" s="76">
        <v>558.66636742479102</v>
      </c>
      <c r="F4636" s="76">
        <v>49.758147420585018</v>
      </c>
      <c r="G4636" s="77">
        <v>3</v>
      </c>
      <c r="H4636" s="80">
        <f t="shared" si="288"/>
        <v>49.758147420585018</v>
      </c>
      <c r="I4636" s="80">
        <f t="shared" si="289"/>
        <v>558.66636742479102</v>
      </c>
      <c r="K4636" s="80">
        <f t="shared" si="290"/>
        <v>558.66636742479102</v>
      </c>
      <c r="L4636" s="80">
        <f t="shared" si="291"/>
        <v>558.66636742479102</v>
      </c>
    </row>
    <row r="4637" spans="1:12" x14ac:dyDescent="0.8">
      <c r="A4637" s="74">
        <v>4636</v>
      </c>
      <c r="B4637" s="75">
        <v>240832.03029976785</v>
      </c>
      <c r="C4637" s="76">
        <v>34.402612631405958</v>
      </c>
      <c r="D4637" s="76">
        <v>29.924746721803231</v>
      </c>
      <c r="E4637" s="76">
        <v>512.2766542700474</v>
      </c>
      <c r="F4637" s="76">
        <v>35.151418868932048</v>
      </c>
      <c r="G4637" s="77">
        <v>2</v>
      </c>
      <c r="H4637" s="80">
        <f t="shared" si="288"/>
        <v>34.402612631405958</v>
      </c>
      <c r="I4637" s="80">
        <f t="shared" si="289"/>
        <v>1000</v>
      </c>
      <c r="K4637" s="80">
        <f t="shared" si="290"/>
        <v>0</v>
      </c>
      <c r="L4637" s="80" t="str">
        <f t="shared" si="291"/>
        <v/>
      </c>
    </row>
    <row r="4638" spans="1:12" x14ac:dyDescent="0.8">
      <c r="A4638" s="74">
        <v>4637</v>
      </c>
      <c r="B4638" s="75">
        <v>265978.05843557953</v>
      </c>
      <c r="C4638" s="76">
        <v>35.076382294382341</v>
      </c>
      <c r="D4638" s="76">
        <v>24.696339192526896</v>
      </c>
      <c r="E4638" s="76">
        <v>460.88767216720322</v>
      </c>
      <c r="F4638" s="76">
        <v>48.812314711642784</v>
      </c>
      <c r="G4638" s="77">
        <v>2</v>
      </c>
      <c r="H4638" s="80">
        <f t="shared" si="288"/>
        <v>35.076382294382341</v>
      </c>
      <c r="I4638" s="80">
        <f t="shared" si="289"/>
        <v>1000</v>
      </c>
      <c r="K4638" s="80">
        <f t="shared" si="290"/>
        <v>0</v>
      </c>
      <c r="L4638" s="80" t="str">
        <f t="shared" si="291"/>
        <v/>
      </c>
    </row>
    <row r="4639" spans="1:12" x14ac:dyDescent="0.8">
      <c r="A4639" s="74">
        <v>4638</v>
      </c>
      <c r="B4639" s="75">
        <v>99463.358757070499</v>
      </c>
      <c r="C4639" s="76">
        <v>42.617583744398978</v>
      </c>
      <c r="D4639" s="76">
        <v>25.672078400600267</v>
      </c>
      <c r="E4639" s="76">
        <v>466.35419924913765</v>
      </c>
      <c r="F4639" s="76">
        <v>44.497225842612984</v>
      </c>
      <c r="G4639" s="77">
        <v>2</v>
      </c>
      <c r="H4639" s="80">
        <f t="shared" si="288"/>
        <v>42.617583744398978</v>
      </c>
      <c r="I4639" s="80">
        <f t="shared" si="289"/>
        <v>1000</v>
      </c>
      <c r="K4639" s="80">
        <f t="shared" si="290"/>
        <v>0</v>
      </c>
      <c r="L4639" s="80" t="str">
        <f t="shared" si="291"/>
        <v/>
      </c>
    </row>
    <row r="4640" spans="1:12" x14ac:dyDescent="0.8">
      <c r="A4640" s="74">
        <v>4639</v>
      </c>
      <c r="B4640" s="75">
        <v>479964.54092755984</v>
      </c>
      <c r="C4640" s="76">
        <v>36.692625657329074</v>
      </c>
      <c r="D4640" s="76">
        <v>30.313036902302244</v>
      </c>
      <c r="E4640" s="76">
        <v>567.06853022992436</v>
      </c>
      <c r="F4640" s="76">
        <v>34.436769423815761</v>
      </c>
      <c r="G4640" s="77">
        <v>1</v>
      </c>
      <c r="H4640" s="80">
        <f t="shared" si="288"/>
        <v>30.313036902302244</v>
      </c>
      <c r="I4640" s="80">
        <f t="shared" si="289"/>
        <v>1000</v>
      </c>
      <c r="K4640" s="80">
        <f t="shared" si="290"/>
        <v>0</v>
      </c>
      <c r="L4640" s="80" t="str">
        <f t="shared" si="291"/>
        <v/>
      </c>
    </row>
    <row r="4641" spans="1:12" x14ac:dyDescent="0.8">
      <c r="A4641" s="74">
        <v>4640</v>
      </c>
      <c r="B4641" s="75">
        <v>505720.51814042451</v>
      </c>
      <c r="C4641" s="76">
        <v>31.343597772465955</v>
      </c>
      <c r="D4641" s="76">
        <v>27.451942272308635</v>
      </c>
      <c r="E4641" s="76">
        <v>575.47358849835746</v>
      </c>
      <c r="F4641" s="76">
        <v>48.833946079082246</v>
      </c>
      <c r="G4641" s="77">
        <v>2</v>
      </c>
      <c r="H4641" s="80">
        <f t="shared" si="288"/>
        <v>31.343597772465955</v>
      </c>
      <c r="I4641" s="80">
        <f t="shared" si="289"/>
        <v>1000</v>
      </c>
      <c r="K4641" s="80">
        <f t="shared" si="290"/>
        <v>0</v>
      </c>
      <c r="L4641" s="80" t="str">
        <f t="shared" si="291"/>
        <v/>
      </c>
    </row>
    <row r="4642" spans="1:12" x14ac:dyDescent="0.8">
      <c r="A4642" s="74">
        <v>4641</v>
      </c>
      <c r="B4642" s="75">
        <v>-54757.523555415217</v>
      </c>
      <c r="C4642" s="76">
        <v>32.668546141774833</v>
      </c>
      <c r="D4642" s="76">
        <v>23.56320390328176</v>
      </c>
      <c r="E4642" s="76">
        <v>480.82004573847331</v>
      </c>
      <c r="F4642" s="76">
        <v>35.006010185294421</v>
      </c>
      <c r="G4642" s="77">
        <v>3</v>
      </c>
      <c r="H4642" s="80">
        <f t="shared" si="288"/>
        <v>35.006010185294421</v>
      </c>
      <c r="I4642" s="80">
        <f t="shared" si="289"/>
        <v>480.82004573847331</v>
      </c>
      <c r="K4642" s="80">
        <f t="shared" si="290"/>
        <v>480.82004573847331</v>
      </c>
      <c r="L4642" s="80">
        <f t="shared" si="291"/>
        <v>480.82004573847331</v>
      </c>
    </row>
    <row r="4643" spans="1:12" x14ac:dyDescent="0.8">
      <c r="A4643" s="74">
        <v>4642</v>
      </c>
      <c r="B4643" s="75">
        <v>616257.73409188492</v>
      </c>
      <c r="C4643" s="76">
        <v>23.360944363902146</v>
      </c>
      <c r="D4643" s="76">
        <v>26.222415059040259</v>
      </c>
      <c r="E4643" s="76">
        <v>671.12235275233229</v>
      </c>
      <c r="F4643" s="76">
        <v>41.506416428443245</v>
      </c>
      <c r="G4643" s="77">
        <v>1</v>
      </c>
      <c r="H4643" s="80">
        <f t="shared" si="288"/>
        <v>26.222415059040259</v>
      </c>
      <c r="I4643" s="80">
        <f t="shared" si="289"/>
        <v>1000</v>
      </c>
      <c r="K4643" s="80">
        <f t="shared" si="290"/>
        <v>0</v>
      </c>
      <c r="L4643" s="80" t="str">
        <f t="shared" si="291"/>
        <v/>
      </c>
    </row>
    <row r="4644" spans="1:12" x14ac:dyDescent="0.8">
      <c r="A4644" s="74">
        <v>4643</v>
      </c>
      <c r="B4644" s="75">
        <v>128590.65525945695</v>
      </c>
      <c r="C4644" s="76">
        <v>30.922766348139561</v>
      </c>
      <c r="D4644" s="76">
        <v>30.697395615061168</v>
      </c>
      <c r="E4644" s="76">
        <v>486.92030071940314</v>
      </c>
      <c r="F4644" s="76">
        <v>33.036943799097656</v>
      </c>
      <c r="G4644" s="77">
        <v>2</v>
      </c>
      <c r="H4644" s="80">
        <f t="shared" si="288"/>
        <v>30.922766348139561</v>
      </c>
      <c r="I4644" s="80">
        <f t="shared" si="289"/>
        <v>1000</v>
      </c>
      <c r="K4644" s="80">
        <f t="shared" si="290"/>
        <v>0</v>
      </c>
      <c r="L4644" s="80" t="str">
        <f t="shared" si="291"/>
        <v/>
      </c>
    </row>
    <row r="4645" spans="1:12" x14ac:dyDescent="0.8">
      <c r="A4645" s="74">
        <v>4644</v>
      </c>
      <c r="B4645" s="75">
        <v>-146745.97745718015</v>
      </c>
      <c r="C4645" s="76">
        <v>24.192125008533015</v>
      </c>
      <c r="D4645" s="76">
        <v>26.130822186573287</v>
      </c>
      <c r="E4645" s="76">
        <v>498.00469141142798</v>
      </c>
      <c r="F4645" s="76">
        <v>39.863907517327149</v>
      </c>
      <c r="G4645" s="77">
        <v>3</v>
      </c>
      <c r="H4645" s="80">
        <f t="shared" si="288"/>
        <v>39.863907517327149</v>
      </c>
      <c r="I4645" s="80">
        <f t="shared" si="289"/>
        <v>498.00469141142798</v>
      </c>
      <c r="K4645" s="80">
        <f t="shared" si="290"/>
        <v>498.00469141142798</v>
      </c>
      <c r="L4645" s="80">
        <f t="shared" si="291"/>
        <v>498.00469141142798</v>
      </c>
    </row>
    <row r="4646" spans="1:12" x14ac:dyDescent="0.8">
      <c r="A4646" s="74">
        <v>4645</v>
      </c>
      <c r="B4646" s="75">
        <v>228406.71072034747</v>
      </c>
      <c r="C4646" s="76">
        <v>36.709237866477636</v>
      </c>
      <c r="D4646" s="76">
        <v>33.293982914689053</v>
      </c>
      <c r="E4646" s="76">
        <v>574.76203131109423</v>
      </c>
      <c r="F4646" s="76">
        <v>42.51671576812852</v>
      </c>
      <c r="G4646" s="77">
        <v>2</v>
      </c>
      <c r="H4646" s="80">
        <f t="shared" si="288"/>
        <v>36.709237866477636</v>
      </c>
      <c r="I4646" s="80">
        <f t="shared" si="289"/>
        <v>1000</v>
      </c>
      <c r="K4646" s="80">
        <f t="shared" si="290"/>
        <v>0</v>
      </c>
      <c r="L4646" s="80" t="str">
        <f t="shared" si="291"/>
        <v/>
      </c>
    </row>
    <row r="4647" spans="1:12" x14ac:dyDescent="0.8">
      <c r="A4647" s="74">
        <v>4646</v>
      </c>
      <c r="B4647" s="75">
        <v>394945.45478826715</v>
      </c>
      <c r="C4647" s="76">
        <v>45.218764728391967</v>
      </c>
      <c r="D4647" s="76">
        <v>30.546166634441022</v>
      </c>
      <c r="E4647" s="76">
        <v>495.91571902998373</v>
      </c>
      <c r="F4647" s="76">
        <v>45.045336427335123</v>
      </c>
      <c r="G4647" s="77">
        <v>1</v>
      </c>
      <c r="H4647" s="80">
        <f t="shared" si="288"/>
        <v>30.546166634441022</v>
      </c>
      <c r="I4647" s="80">
        <f t="shared" si="289"/>
        <v>1000</v>
      </c>
      <c r="K4647" s="80">
        <f t="shared" si="290"/>
        <v>0</v>
      </c>
      <c r="L4647" s="80" t="str">
        <f t="shared" si="291"/>
        <v/>
      </c>
    </row>
    <row r="4648" spans="1:12" x14ac:dyDescent="0.8">
      <c r="A4648" s="74">
        <v>4647</v>
      </c>
      <c r="B4648" s="75">
        <v>103624.19121720409</v>
      </c>
      <c r="C4648" s="76">
        <v>43.344762069730052</v>
      </c>
      <c r="D4648" s="76">
        <v>32.462178782716649</v>
      </c>
      <c r="E4648" s="76">
        <v>669.68471432704564</v>
      </c>
      <c r="F4648" s="76">
        <v>52.759821058548397</v>
      </c>
      <c r="G4648" s="77">
        <v>2</v>
      </c>
      <c r="H4648" s="80">
        <f t="shared" si="288"/>
        <v>43.344762069730052</v>
      </c>
      <c r="I4648" s="80">
        <f t="shared" si="289"/>
        <v>1000</v>
      </c>
      <c r="K4648" s="80">
        <f t="shared" si="290"/>
        <v>0</v>
      </c>
      <c r="L4648" s="80" t="str">
        <f t="shared" si="291"/>
        <v/>
      </c>
    </row>
    <row r="4649" spans="1:12" x14ac:dyDescent="0.8">
      <c r="A4649" s="74">
        <v>4648</v>
      </c>
      <c r="B4649" s="75">
        <v>159990.35871395841</v>
      </c>
      <c r="C4649" s="76">
        <v>22.12176942261673</v>
      </c>
      <c r="D4649" s="76">
        <v>29.624844269055473</v>
      </c>
      <c r="E4649" s="76">
        <v>566.11703097744953</v>
      </c>
      <c r="F4649" s="76">
        <v>42.48949769941779</v>
      </c>
      <c r="G4649" s="77">
        <v>2</v>
      </c>
      <c r="H4649" s="80">
        <f t="shared" si="288"/>
        <v>22.12176942261673</v>
      </c>
      <c r="I4649" s="80">
        <f t="shared" si="289"/>
        <v>1000</v>
      </c>
      <c r="K4649" s="80">
        <f t="shared" si="290"/>
        <v>0</v>
      </c>
      <c r="L4649" s="80" t="str">
        <f t="shared" si="291"/>
        <v/>
      </c>
    </row>
    <row r="4650" spans="1:12" x14ac:dyDescent="0.8">
      <c r="A4650" s="74">
        <v>4649</v>
      </c>
      <c r="B4650" s="75">
        <v>124532.52638753667</v>
      </c>
      <c r="C4650" s="76">
        <v>31.556254208843932</v>
      </c>
      <c r="D4650" s="76">
        <v>27.78233118690607</v>
      </c>
      <c r="E4650" s="76">
        <v>485.3580847919435</v>
      </c>
      <c r="F4650" s="76">
        <v>36.393754603618042</v>
      </c>
      <c r="G4650" s="77">
        <v>2</v>
      </c>
      <c r="H4650" s="80">
        <f t="shared" si="288"/>
        <v>31.556254208843932</v>
      </c>
      <c r="I4650" s="80">
        <f t="shared" si="289"/>
        <v>1000</v>
      </c>
      <c r="K4650" s="80">
        <f t="shared" si="290"/>
        <v>0</v>
      </c>
      <c r="L4650" s="80" t="str">
        <f t="shared" si="291"/>
        <v/>
      </c>
    </row>
    <row r="4651" spans="1:12" x14ac:dyDescent="0.8">
      <c r="A4651" s="74">
        <v>4650</v>
      </c>
      <c r="B4651" s="75">
        <v>-193057.21209464129</v>
      </c>
      <c r="C4651" s="76">
        <v>31.177609077043236</v>
      </c>
      <c r="D4651" s="76">
        <v>28.498727696374154</v>
      </c>
      <c r="E4651" s="76">
        <v>519.77973831143947</v>
      </c>
      <c r="F4651" s="76">
        <v>46.221292783978598</v>
      </c>
      <c r="G4651" s="77">
        <v>3</v>
      </c>
      <c r="H4651" s="80">
        <f t="shared" si="288"/>
        <v>46.221292783978598</v>
      </c>
      <c r="I4651" s="80">
        <f t="shared" si="289"/>
        <v>519.77973831143947</v>
      </c>
      <c r="K4651" s="80">
        <f t="shared" si="290"/>
        <v>519.77973831143947</v>
      </c>
      <c r="L4651" s="80">
        <f t="shared" si="291"/>
        <v>519.77973831143947</v>
      </c>
    </row>
    <row r="4652" spans="1:12" x14ac:dyDescent="0.8">
      <c r="A4652" s="74">
        <v>4651</v>
      </c>
      <c r="B4652" s="75">
        <v>-238272.72303545987</v>
      </c>
      <c r="C4652" s="76">
        <v>40.729091046035052</v>
      </c>
      <c r="D4652" s="76">
        <v>27.52774406208804</v>
      </c>
      <c r="E4652" s="76">
        <v>453.16494465029899</v>
      </c>
      <c r="F4652" s="76">
        <v>44.714316242130742</v>
      </c>
      <c r="G4652" s="77">
        <v>3</v>
      </c>
      <c r="H4652" s="80">
        <f t="shared" si="288"/>
        <v>44.714316242130742</v>
      </c>
      <c r="I4652" s="80">
        <f t="shared" si="289"/>
        <v>453.16494465029899</v>
      </c>
      <c r="K4652" s="80">
        <f t="shared" si="290"/>
        <v>453.16494465029899</v>
      </c>
      <c r="L4652" s="80">
        <f t="shared" si="291"/>
        <v>453.16494465029899</v>
      </c>
    </row>
    <row r="4653" spans="1:12" x14ac:dyDescent="0.8">
      <c r="A4653" s="74">
        <v>4652</v>
      </c>
      <c r="B4653" s="75">
        <v>-112779.48924006126</v>
      </c>
      <c r="C4653" s="76">
        <v>36.523969468208747</v>
      </c>
      <c r="D4653" s="76">
        <v>33.929591100757662</v>
      </c>
      <c r="E4653" s="76">
        <v>559.64974052658226</v>
      </c>
      <c r="F4653" s="76">
        <v>39.256090461804874</v>
      </c>
      <c r="G4653" s="77">
        <v>3</v>
      </c>
      <c r="H4653" s="80">
        <f t="shared" si="288"/>
        <v>39.256090461804874</v>
      </c>
      <c r="I4653" s="80">
        <f t="shared" si="289"/>
        <v>559.64974052658226</v>
      </c>
      <c r="K4653" s="80">
        <f t="shared" si="290"/>
        <v>559.64974052658226</v>
      </c>
      <c r="L4653" s="80">
        <f t="shared" si="291"/>
        <v>559.64974052658226</v>
      </c>
    </row>
    <row r="4654" spans="1:12" x14ac:dyDescent="0.8">
      <c r="A4654" s="74">
        <v>4653</v>
      </c>
      <c r="B4654" s="75">
        <v>133459.98579192651</v>
      </c>
      <c r="C4654" s="76">
        <v>42.112904669582221</v>
      </c>
      <c r="D4654" s="76">
        <v>26.379373653599259</v>
      </c>
      <c r="E4654" s="76">
        <v>509.95118719161138</v>
      </c>
      <c r="F4654" s="76">
        <v>44.324675746013881</v>
      </c>
      <c r="G4654" s="77">
        <v>2</v>
      </c>
      <c r="H4654" s="80">
        <f t="shared" si="288"/>
        <v>42.112904669582221</v>
      </c>
      <c r="I4654" s="80">
        <f t="shared" si="289"/>
        <v>1000</v>
      </c>
      <c r="K4654" s="80">
        <f t="shared" si="290"/>
        <v>0</v>
      </c>
      <c r="L4654" s="80" t="str">
        <f t="shared" si="291"/>
        <v/>
      </c>
    </row>
    <row r="4655" spans="1:12" x14ac:dyDescent="0.8">
      <c r="A4655" s="74">
        <v>4654</v>
      </c>
      <c r="B4655" s="75">
        <v>159438.91414271831</v>
      </c>
      <c r="C4655" s="76">
        <v>42.09911711118</v>
      </c>
      <c r="D4655" s="76">
        <v>32.456747017791436</v>
      </c>
      <c r="E4655" s="76">
        <v>560.55370622015607</v>
      </c>
      <c r="F4655" s="76">
        <v>38.795417745710409</v>
      </c>
      <c r="G4655" s="77">
        <v>2</v>
      </c>
      <c r="H4655" s="80">
        <f t="shared" si="288"/>
        <v>42.09911711118</v>
      </c>
      <c r="I4655" s="80">
        <f t="shared" si="289"/>
        <v>1000</v>
      </c>
      <c r="K4655" s="80">
        <f t="shared" si="290"/>
        <v>0</v>
      </c>
      <c r="L4655" s="80" t="str">
        <f t="shared" si="291"/>
        <v/>
      </c>
    </row>
    <row r="4656" spans="1:12" x14ac:dyDescent="0.8">
      <c r="A4656" s="74">
        <v>4655</v>
      </c>
      <c r="B4656" s="75">
        <v>514455.44395531574</v>
      </c>
      <c r="C4656" s="76">
        <v>24.355921112742926</v>
      </c>
      <c r="D4656" s="76">
        <v>24.712604868507764</v>
      </c>
      <c r="E4656" s="76">
        <v>558.33970210015514</v>
      </c>
      <c r="F4656" s="76">
        <v>51.136499699406329</v>
      </c>
      <c r="G4656" s="77">
        <v>2</v>
      </c>
      <c r="H4656" s="80">
        <f t="shared" si="288"/>
        <v>24.355921112742926</v>
      </c>
      <c r="I4656" s="80">
        <f t="shared" si="289"/>
        <v>1000</v>
      </c>
      <c r="K4656" s="80">
        <f t="shared" si="290"/>
        <v>0</v>
      </c>
      <c r="L4656" s="80" t="str">
        <f t="shared" si="291"/>
        <v/>
      </c>
    </row>
    <row r="4657" spans="1:12" x14ac:dyDescent="0.8">
      <c r="A4657" s="74">
        <v>4656</v>
      </c>
      <c r="B4657" s="75">
        <v>583143.11789454613</v>
      </c>
      <c r="C4657" s="76">
        <v>33.787873543972992</v>
      </c>
      <c r="D4657" s="76">
        <v>28.629993194329352</v>
      </c>
      <c r="E4657" s="76">
        <v>520.60206904502775</v>
      </c>
      <c r="F4657" s="76">
        <v>41.255449444390806</v>
      </c>
      <c r="G4657" s="77">
        <v>1</v>
      </c>
      <c r="H4657" s="80">
        <f t="shared" si="288"/>
        <v>28.629993194329352</v>
      </c>
      <c r="I4657" s="80">
        <f t="shared" si="289"/>
        <v>1000</v>
      </c>
      <c r="K4657" s="80">
        <f t="shared" si="290"/>
        <v>0</v>
      </c>
      <c r="L4657" s="80" t="str">
        <f t="shared" si="291"/>
        <v/>
      </c>
    </row>
    <row r="4658" spans="1:12" x14ac:dyDescent="0.8">
      <c r="A4658" s="74">
        <v>4657</v>
      </c>
      <c r="B4658" s="75">
        <v>-72992.134937252617</v>
      </c>
      <c r="C4658" s="76">
        <v>35.535315071925574</v>
      </c>
      <c r="D4658" s="76">
        <v>24.113740410749738</v>
      </c>
      <c r="E4658" s="76">
        <v>506.73788189637105</v>
      </c>
      <c r="F4658" s="76">
        <v>33.097105509596147</v>
      </c>
      <c r="G4658" s="77">
        <v>3</v>
      </c>
      <c r="H4658" s="80">
        <f t="shared" si="288"/>
        <v>33.097105509596147</v>
      </c>
      <c r="I4658" s="80">
        <f t="shared" si="289"/>
        <v>506.73788189637105</v>
      </c>
      <c r="K4658" s="80">
        <f t="shared" si="290"/>
        <v>506.73788189637105</v>
      </c>
      <c r="L4658" s="80">
        <f t="shared" si="291"/>
        <v>506.73788189637105</v>
      </c>
    </row>
    <row r="4659" spans="1:12" x14ac:dyDescent="0.8">
      <c r="A4659" s="74">
        <v>4658</v>
      </c>
      <c r="B4659" s="75">
        <v>490112.29917109618</v>
      </c>
      <c r="C4659" s="76">
        <v>34.728376410577809</v>
      </c>
      <c r="D4659" s="76">
        <v>29.180948389548554</v>
      </c>
      <c r="E4659" s="76">
        <v>702.66281109888132</v>
      </c>
      <c r="F4659" s="76">
        <v>44.747269611783103</v>
      </c>
      <c r="G4659" s="77">
        <v>1</v>
      </c>
      <c r="H4659" s="80">
        <f t="shared" si="288"/>
        <v>29.180948389548554</v>
      </c>
      <c r="I4659" s="80">
        <f t="shared" si="289"/>
        <v>1000</v>
      </c>
      <c r="K4659" s="80">
        <f t="shared" si="290"/>
        <v>0</v>
      </c>
      <c r="L4659" s="80" t="str">
        <f t="shared" si="291"/>
        <v/>
      </c>
    </row>
    <row r="4660" spans="1:12" x14ac:dyDescent="0.8">
      <c r="A4660" s="74">
        <v>4659</v>
      </c>
      <c r="B4660" s="75">
        <v>422071.6055913954</v>
      </c>
      <c r="C4660" s="76">
        <v>30.866748187125189</v>
      </c>
      <c r="D4660" s="76">
        <v>27.404165102299203</v>
      </c>
      <c r="E4660" s="76">
        <v>695.93039234850141</v>
      </c>
      <c r="F4660" s="76">
        <v>34.716895258483184</v>
      </c>
      <c r="G4660" s="77">
        <v>2</v>
      </c>
      <c r="H4660" s="80">
        <f t="shared" si="288"/>
        <v>30.866748187125189</v>
      </c>
      <c r="I4660" s="80">
        <f t="shared" si="289"/>
        <v>1000</v>
      </c>
      <c r="K4660" s="80">
        <f t="shared" si="290"/>
        <v>0</v>
      </c>
      <c r="L4660" s="80" t="str">
        <f t="shared" si="291"/>
        <v/>
      </c>
    </row>
    <row r="4661" spans="1:12" x14ac:dyDescent="0.8">
      <c r="A4661" s="74">
        <v>4660</v>
      </c>
      <c r="B4661" s="75">
        <v>453142.02346660383</v>
      </c>
      <c r="C4661" s="76">
        <v>31.040063516753889</v>
      </c>
      <c r="D4661" s="76">
        <v>26.554247182318274</v>
      </c>
      <c r="E4661" s="76">
        <v>691.34768597838513</v>
      </c>
      <c r="F4661" s="76">
        <v>41.007549736036616</v>
      </c>
      <c r="G4661" s="77">
        <v>2</v>
      </c>
      <c r="H4661" s="80">
        <f t="shared" si="288"/>
        <v>31.040063516753889</v>
      </c>
      <c r="I4661" s="80">
        <f t="shared" si="289"/>
        <v>1000</v>
      </c>
      <c r="K4661" s="80">
        <f t="shared" si="290"/>
        <v>0</v>
      </c>
      <c r="L4661" s="80" t="str">
        <f t="shared" si="291"/>
        <v/>
      </c>
    </row>
    <row r="4662" spans="1:12" x14ac:dyDescent="0.8">
      <c r="A4662" s="74">
        <v>4661</v>
      </c>
      <c r="B4662" s="75">
        <v>295092.64370505349</v>
      </c>
      <c r="C4662" s="76">
        <v>35.352888804803143</v>
      </c>
      <c r="D4662" s="76">
        <v>27.946009980798852</v>
      </c>
      <c r="E4662" s="76">
        <v>535.9086969828445</v>
      </c>
      <c r="F4662" s="76">
        <v>31.984250409845014</v>
      </c>
      <c r="G4662" s="77">
        <v>2</v>
      </c>
      <c r="H4662" s="80">
        <f t="shared" si="288"/>
        <v>35.352888804803143</v>
      </c>
      <c r="I4662" s="80">
        <f t="shared" si="289"/>
        <v>1000</v>
      </c>
      <c r="K4662" s="80">
        <f t="shared" si="290"/>
        <v>0</v>
      </c>
      <c r="L4662" s="80" t="str">
        <f t="shared" si="291"/>
        <v/>
      </c>
    </row>
    <row r="4663" spans="1:12" x14ac:dyDescent="0.8">
      <c r="A4663" s="74">
        <v>4662</v>
      </c>
      <c r="B4663" s="75">
        <v>481400.29690802563</v>
      </c>
      <c r="C4663" s="76">
        <v>40.146413265053887</v>
      </c>
      <c r="D4663" s="76">
        <v>28.417425657594546</v>
      </c>
      <c r="E4663" s="76">
        <v>493.87556074226688</v>
      </c>
      <c r="F4663" s="76">
        <v>33.130270259890452</v>
      </c>
      <c r="G4663" s="77">
        <v>1</v>
      </c>
      <c r="H4663" s="80">
        <f t="shared" si="288"/>
        <v>28.417425657594546</v>
      </c>
      <c r="I4663" s="80">
        <f t="shared" si="289"/>
        <v>1000</v>
      </c>
      <c r="K4663" s="80">
        <f t="shared" si="290"/>
        <v>0</v>
      </c>
      <c r="L4663" s="80" t="str">
        <f t="shared" si="291"/>
        <v/>
      </c>
    </row>
    <row r="4664" spans="1:12" x14ac:dyDescent="0.8">
      <c r="A4664" s="74">
        <v>4663</v>
      </c>
      <c r="B4664" s="75">
        <v>535908.82261790265</v>
      </c>
      <c r="C4664" s="76">
        <v>33.442702265470459</v>
      </c>
      <c r="D4664" s="76">
        <v>30.467767626658791</v>
      </c>
      <c r="E4664" s="76">
        <v>486.66904139410394</v>
      </c>
      <c r="F4664" s="76">
        <v>44.258796061576518</v>
      </c>
      <c r="G4664" s="77">
        <v>2</v>
      </c>
      <c r="H4664" s="80">
        <f t="shared" si="288"/>
        <v>33.442702265470459</v>
      </c>
      <c r="I4664" s="80">
        <f t="shared" si="289"/>
        <v>1000</v>
      </c>
      <c r="K4664" s="80">
        <f t="shared" si="290"/>
        <v>0</v>
      </c>
      <c r="L4664" s="80" t="str">
        <f t="shared" si="291"/>
        <v/>
      </c>
    </row>
    <row r="4665" spans="1:12" x14ac:dyDescent="0.8">
      <c r="A4665" s="74">
        <v>4664</v>
      </c>
      <c r="B4665" s="75">
        <v>271239.47122761304</v>
      </c>
      <c r="C4665" s="76">
        <v>34.520417010531794</v>
      </c>
      <c r="D4665" s="76">
        <v>27.326398508079961</v>
      </c>
      <c r="E4665" s="76">
        <v>581.15906905749057</v>
      </c>
      <c r="F4665" s="76">
        <v>39.332515591809397</v>
      </c>
      <c r="G4665" s="77">
        <v>2</v>
      </c>
      <c r="H4665" s="80">
        <f t="shared" si="288"/>
        <v>34.520417010531794</v>
      </c>
      <c r="I4665" s="80">
        <f t="shared" si="289"/>
        <v>1000</v>
      </c>
      <c r="K4665" s="80">
        <f t="shared" si="290"/>
        <v>0</v>
      </c>
      <c r="L4665" s="80" t="str">
        <f t="shared" si="291"/>
        <v/>
      </c>
    </row>
    <row r="4666" spans="1:12" x14ac:dyDescent="0.8">
      <c r="A4666" s="74">
        <v>4665</v>
      </c>
      <c r="B4666" s="75">
        <v>388388.85513166571</v>
      </c>
      <c r="C4666" s="76">
        <v>36.761600284358003</v>
      </c>
      <c r="D4666" s="76">
        <v>29.645720949181928</v>
      </c>
      <c r="E4666" s="76">
        <v>473.34105458059724</v>
      </c>
      <c r="F4666" s="76">
        <v>32.713746478792658</v>
      </c>
      <c r="G4666" s="77">
        <v>2</v>
      </c>
      <c r="H4666" s="80">
        <f t="shared" si="288"/>
        <v>36.761600284358003</v>
      </c>
      <c r="I4666" s="80">
        <f t="shared" si="289"/>
        <v>1000</v>
      </c>
      <c r="K4666" s="80">
        <f t="shared" si="290"/>
        <v>0</v>
      </c>
      <c r="L4666" s="80" t="str">
        <f t="shared" si="291"/>
        <v/>
      </c>
    </row>
    <row r="4667" spans="1:12" x14ac:dyDescent="0.8">
      <c r="A4667" s="74">
        <v>4666</v>
      </c>
      <c r="B4667" s="75">
        <v>458516.43980295886</v>
      </c>
      <c r="C4667" s="76">
        <v>25.211459323569052</v>
      </c>
      <c r="D4667" s="76">
        <v>26.650530764760493</v>
      </c>
      <c r="E4667" s="76">
        <v>575.43103688350755</v>
      </c>
      <c r="F4667" s="76">
        <v>51.56255563395522</v>
      </c>
      <c r="G4667" s="77">
        <v>1</v>
      </c>
      <c r="H4667" s="80">
        <f t="shared" si="288"/>
        <v>26.650530764760493</v>
      </c>
      <c r="I4667" s="80">
        <f t="shared" si="289"/>
        <v>1000</v>
      </c>
      <c r="K4667" s="80">
        <f t="shared" si="290"/>
        <v>0</v>
      </c>
      <c r="L4667" s="80" t="str">
        <f t="shared" si="291"/>
        <v/>
      </c>
    </row>
    <row r="4668" spans="1:12" x14ac:dyDescent="0.8">
      <c r="A4668" s="74">
        <v>4667</v>
      </c>
      <c r="B4668" s="75">
        <v>193977.97451348463</v>
      </c>
      <c r="C4668" s="76">
        <v>42.481133521086072</v>
      </c>
      <c r="D4668" s="76">
        <v>30.621299126412307</v>
      </c>
      <c r="E4668" s="76">
        <v>654.27544354292945</v>
      </c>
      <c r="F4668" s="76">
        <v>38.088273859032725</v>
      </c>
      <c r="G4668" s="77">
        <v>2</v>
      </c>
      <c r="H4668" s="80">
        <f t="shared" si="288"/>
        <v>42.481133521086072</v>
      </c>
      <c r="I4668" s="80">
        <f t="shared" si="289"/>
        <v>1000</v>
      </c>
      <c r="K4668" s="80">
        <f t="shared" si="290"/>
        <v>0</v>
      </c>
      <c r="L4668" s="80" t="str">
        <f t="shared" si="291"/>
        <v/>
      </c>
    </row>
    <row r="4669" spans="1:12" x14ac:dyDescent="0.8">
      <c r="A4669" s="74">
        <v>4668</v>
      </c>
      <c r="B4669" s="75">
        <v>488723.07398743322</v>
      </c>
      <c r="C4669" s="76">
        <v>33.819162228914976</v>
      </c>
      <c r="D4669" s="76">
        <v>29.675164878827722</v>
      </c>
      <c r="E4669" s="76">
        <v>642.11913236990051</v>
      </c>
      <c r="F4669" s="76">
        <v>40.737827318275365</v>
      </c>
      <c r="G4669" s="77">
        <v>1</v>
      </c>
      <c r="H4669" s="80">
        <f t="shared" si="288"/>
        <v>29.675164878827722</v>
      </c>
      <c r="I4669" s="80">
        <f t="shared" si="289"/>
        <v>1000</v>
      </c>
      <c r="K4669" s="80">
        <f t="shared" si="290"/>
        <v>0</v>
      </c>
      <c r="L4669" s="80" t="str">
        <f t="shared" si="291"/>
        <v/>
      </c>
    </row>
    <row r="4670" spans="1:12" x14ac:dyDescent="0.8">
      <c r="A4670" s="74">
        <v>4669</v>
      </c>
      <c r="B4670" s="75">
        <v>831629.70084794634</v>
      </c>
      <c r="C4670" s="76">
        <v>45.716950829586573</v>
      </c>
      <c r="D4670" s="76">
        <v>26.919324639096466</v>
      </c>
      <c r="E4670" s="76">
        <v>589.9646417591282</v>
      </c>
      <c r="F4670" s="76">
        <v>37.231039001103227</v>
      </c>
      <c r="G4670" s="77">
        <v>1</v>
      </c>
      <c r="H4670" s="80">
        <f t="shared" si="288"/>
        <v>26.919324639096466</v>
      </c>
      <c r="I4670" s="80">
        <f t="shared" si="289"/>
        <v>1000</v>
      </c>
      <c r="K4670" s="80">
        <f t="shared" si="290"/>
        <v>0</v>
      </c>
      <c r="L4670" s="80" t="str">
        <f t="shared" si="291"/>
        <v/>
      </c>
    </row>
    <row r="4671" spans="1:12" x14ac:dyDescent="0.8">
      <c r="A4671" s="74">
        <v>4670</v>
      </c>
      <c r="B4671" s="75">
        <v>517881.78168045729</v>
      </c>
      <c r="C4671" s="76">
        <v>30.350117145854107</v>
      </c>
      <c r="D4671" s="76">
        <v>26.943917815622775</v>
      </c>
      <c r="E4671" s="76">
        <v>478.17664038942132</v>
      </c>
      <c r="F4671" s="76">
        <v>44.37587554350435</v>
      </c>
      <c r="G4671" s="77">
        <v>2</v>
      </c>
      <c r="H4671" s="80">
        <f t="shared" si="288"/>
        <v>30.350117145854107</v>
      </c>
      <c r="I4671" s="80">
        <f t="shared" si="289"/>
        <v>1000</v>
      </c>
      <c r="K4671" s="80">
        <f t="shared" si="290"/>
        <v>0</v>
      </c>
      <c r="L4671" s="80" t="str">
        <f t="shared" si="291"/>
        <v/>
      </c>
    </row>
    <row r="4672" spans="1:12" x14ac:dyDescent="0.8">
      <c r="A4672" s="74">
        <v>4671</v>
      </c>
      <c r="B4672" s="75">
        <v>208116.57957525412</v>
      </c>
      <c r="C4672" s="76">
        <v>41.550602937056837</v>
      </c>
      <c r="D4672" s="76">
        <v>26.905863360983844</v>
      </c>
      <c r="E4672" s="76">
        <v>449.3235752939587</v>
      </c>
      <c r="F4672" s="76">
        <v>34.84910909237712</v>
      </c>
      <c r="G4672" s="77">
        <v>2</v>
      </c>
      <c r="H4672" s="80">
        <f t="shared" si="288"/>
        <v>41.550602937056837</v>
      </c>
      <c r="I4672" s="80">
        <f t="shared" si="289"/>
        <v>1000</v>
      </c>
      <c r="K4672" s="80">
        <f t="shared" si="290"/>
        <v>0</v>
      </c>
      <c r="L4672" s="80" t="str">
        <f t="shared" si="291"/>
        <v/>
      </c>
    </row>
    <row r="4673" spans="1:12" x14ac:dyDescent="0.8">
      <c r="A4673" s="74">
        <v>4672</v>
      </c>
      <c r="B4673" s="75">
        <v>362471.64019031357</v>
      </c>
      <c r="C4673" s="76">
        <v>32.951312828269849</v>
      </c>
      <c r="D4673" s="76">
        <v>25.654860966671812</v>
      </c>
      <c r="E4673" s="76">
        <v>447.59875351784939</v>
      </c>
      <c r="F4673" s="76">
        <v>45.594637377813896</v>
      </c>
      <c r="G4673" s="77">
        <v>2</v>
      </c>
      <c r="H4673" s="80">
        <f t="shared" si="288"/>
        <v>32.951312828269849</v>
      </c>
      <c r="I4673" s="80">
        <f t="shared" si="289"/>
        <v>1000</v>
      </c>
      <c r="K4673" s="80">
        <f t="shared" si="290"/>
        <v>0</v>
      </c>
      <c r="L4673" s="80" t="str">
        <f t="shared" si="291"/>
        <v/>
      </c>
    </row>
    <row r="4674" spans="1:12" x14ac:dyDescent="0.8">
      <c r="A4674" s="74">
        <v>4673</v>
      </c>
      <c r="B4674" s="75">
        <v>301715.94753501075</v>
      </c>
      <c r="C4674" s="76">
        <v>35.673013485991753</v>
      </c>
      <c r="D4674" s="76">
        <v>28.913457732772258</v>
      </c>
      <c r="E4674" s="76">
        <v>619.94049687741222</v>
      </c>
      <c r="F4674" s="76">
        <v>43.698663920320264</v>
      </c>
      <c r="G4674" s="77">
        <v>2</v>
      </c>
      <c r="H4674" s="80">
        <f t="shared" si="288"/>
        <v>35.673013485991753</v>
      </c>
      <c r="I4674" s="80">
        <f t="shared" si="289"/>
        <v>1000</v>
      </c>
      <c r="K4674" s="80">
        <f t="shared" si="290"/>
        <v>0</v>
      </c>
      <c r="L4674" s="80" t="str">
        <f t="shared" si="291"/>
        <v/>
      </c>
    </row>
    <row r="4675" spans="1:12" x14ac:dyDescent="0.8">
      <c r="A4675" s="74">
        <v>4674</v>
      </c>
      <c r="B4675" s="75">
        <v>241806.78144720802</v>
      </c>
      <c r="C4675" s="76">
        <v>28.765908844013211</v>
      </c>
      <c r="D4675" s="76">
        <v>27.631129052951287</v>
      </c>
      <c r="E4675" s="76">
        <v>582.99438970548601</v>
      </c>
      <c r="F4675" s="76">
        <v>41.671449205765867</v>
      </c>
      <c r="G4675" s="77">
        <v>2</v>
      </c>
      <c r="H4675" s="80">
        <f t="shared" ref="H4675:H4738" si="292">IF($G4675 = 1, $D4675, IF($G4675 = 2, $C4675, IF($G4675 = 3, $F4675)))</f>
        <v>28.765908844013211</v>
      </c>
      <c r="I4675" s="80">
        <f t="shared" ref="I4675:I4738" si="293">IF($G4675 = 1, 1000, IF($G4675 = 2, 1000, IF($G4675 = 3, $E4675)))</f>
        <v>1000</v>
      </c>
      <c r="K4675" s="80">
        <f t="shared" ref="K4675:K4738" si="294">IF($G4675 = 3, $E4675, 0)</f>
        <v>0</v>
      </c>
      <c r="L4675" s="80" t="str">
        <f t="shared" ref="L4675:L4738" si="295">IF($G4675 = 3, $E4675, "")</f>
        <v/>
      </c>
    </row>
    <row r="4676" spans="1:12" x14ac:dyDescent="0.8">
      <c r="A4676" s="74">
        <v>4675</v>
      </c>
      <c r="B4676" s="75">
        <v>538975.97891517053</v>
      </c>
      <c r="C4676" s="76">
        <v>30.715498587514865</v>
      </c>
      <c r="D4676" s="76">
        <v>31.476819931397081</v>
      </c>
      <c r="E4676" s="76">
        <v>589.71398009674874</v>
      </c>
      <c r="F4676" s="76">
        <v>47.72939461386018</v>
      </c>
      <c r="G4676" s="77">
        <v>1</v>
      </c>
      <c r="H4676" s="80">
        <f t="shared" si="292"/>
        <v>31.476819931397081</v>
      </c>
      <c r="I4676" s="80">
        <f t="shared" si="293"/>
        <v>1000</v>
      </c>
      <c r="K4676" s="80">
        <f t="shared" si="294"/>
        <v>0</v>
      </c>
      <c r="L4676" s="80" t="str">
        <f t="shared" si="295"/>
        <v/>
      </c>
    </row>
    <row r="4677" spans="1:12" x14ac:dyDescent="0.8">
      <c r="A4677" s="74">
        <v>4676</v>
      </c>
      <c r="B4677" s="75">
        <v>410344.18384495145</v>
      </c>
      <c r="C4677" s="76">
        <v>34.946770136024902</v>
      </c>
      <c r="D4677" s="76">
        <v>28.450735332158523</v>
      </c>
      <c r="E4677" s="76">
        <v>488.92331302342609</v>
      </c>
      <c r="F4677" s="76">
        <v>37.630212641142478</v>
      </c>
      <c r="G4677" s="77">
        <v>1</v>
      </c>
      <c r="H4677" s="80">
        <f t="shared" si="292"/>
        <v>28.450735332158523</v>
      </c>
      <c r="I4677" s="80">
        <f t="shared" si="293"/>
        <v>1000</v>
      </c>
      <c r="K4677" s="80">
        <f t="shared" si="294"/>
        <v>0</v>
      </c>
      <c r="L4677" s="80" t="str">
        <f t="shared" si="295"/>
        <v/>
      </c>
    </row>
    <row r="4678" spans="1:12" x14ac:dyDescent="0.8">
      <c r="A4678" s="74">
        <v>4677</v>
      </c>
      <c r="B4678" s="75">
        <v>672221.3358608745</v>
      </c>
      <c r="C4678" s="76">
        <v>39.029088779564702</v>
      </c>
      <c r="D4678" s="76">
        <v>22.063051001365714</v>
      </c>
      <c r="E4678" s="76">
        <v>756.06268700224223</v>
      </c>
      <c r="F4678" s="76">
        <v>41.67040628587344</v>
      </c>
      <c r="G4678" s="77">
        <v>1</v>
      </c>
      <c r="H4678" s="80">
        <f t="shared" si="292"/>
        <v>22.063051001365714</v>
      </c>
      <c r="I4678" s="80">
        <f t="shared" si="293"/>
        <v>1000</v>
      </c>
      <c r="K4678" s="80">
        <f t="shared" si="294"/>
        <v>0</v>
      </c>
      <c r="L4678" s="80" t="str">
        <f t="shared" si="295"/>
        <v/>
      </c>
    </row>
    <row r="4679" spans="1:12" x14ac:dyDescent="0.8">
      <c r="A4679" s="74">
        <v>4678</v>
      </c>
      <c r="B4679" s="75">
        <v>455826.8129353777</v>
      </c>
      <c r="C4679" s="76">
        <v>24.037168012925701</v>
      </c>
      <c r="D4679" s="76">
        <v>23.678167219046603</v>
      </c>
      <c r="E4679" s="76">
        <v>556.41106547728009</v>
      </c>
      <c r="F4679" s="76">
        <v>54.990681040315962</v>
      </c>
      <c r="G4679" s="77">
        <v>2</v>
      </c>
      <c r="H4679" s="80">
        <f t="shared" si="292"/>
        <v>24.037168012925701</v>
      </c>
      <c r="I4679" s="80">
        <f t="shared" si="293"/>
        <v>1000</v>
      </c>
      <c r="K4679" s="80">
        <f t="shared" si="294"/>
        <v>0</v>
      </c>
      <c r="L4679" s="80" t="str">
        <f t="shared" si="295"/>
        <v/>
      </c>
    </row>
    <row r="4680" spans="1:12" x14ac:dyDescent="0.8">
      <c r="A4680" s="74">
        <v>4679</v>
      </c>
      <c r="B4680" s="75">
        <v>375192.14233867545</v>
      </c>
      <c r="C4680" s="76">
        <v>42.308072255053069</v>
      </c>
      <c r="D4680" s="76">
        <v>33.792310051990995</v>
      </c>
      <c r="E4680" s="76">
        <v>466.41079692283881</v>
      </c>
      <c r="F4680" s="76">
        <v>39.78956386660613</v>
      </c>
      <c r="G4680" s="77">
        <v>1</v>
      </c>
      <c r="H4680" s="80">
        <f t="shared" si="292"/>
        <v>33.792310051990995</v>
      </c>
      <c r="I4680" s="80">
        <f t="shared" si="293"/>
        <v>1000</v>
      </c>
      <c r="K4680" s="80">
        <f t="shared" si="294"/>
        <v>0</v>
      </c>
      <c r="L4680" s="80" t="str">
        <f t="shared" si="295"/>
        <v/>
      </c>
    </row>
    <row r="4681" spans="1:12" x14ac:dyDescent="0.8">
      <c r="A4681" s="74">
        <v>4680</v>
      </c>
      <c r="B4681" s="75">
        <v>-82778.628636830021</v>
      </c>
      <c r="C4681" s="76">
        <v>34.190366109070531</v>
      </c>
      <c r="D4681" s="76">
        <v>30.505474874698937</v>
      </c>
      <c r="E4681" s="76">
        <v>553.54204306135591</v>
      </c>
      <c r="F4681" s="76">
        <v>41.324739420168832</v>
      </c>
      <c r="G4681" s="77">
        <v>3</v>
      </c>
      <c r="H4681" s="80">
        <f t="shared" si="292"/>
        <v>41.324739420168832</v>
      </c>
      <c r="I4681" s="80">
        <f t="shared" si="293"/>
        <v>553.54204306135591</v>
      </c>
      <c r="K4681" s="80">
        <f t="shared" si="294"/>
        <v>553.54204306135591</v>
      </c>
      <c r="L4681" s="80">
        <f t="shared" si="295"/>
        <v>553.54204306135591</v>
      </c>
    </row>
    <row r="4682" spans="1:12" x14ac:dyDescent="0.8">
      <c r="A4682" s="74">
        <v>4681</v>
      </c>
      <c r="B4682" s="75">
        <v>18276.888102441793</v>
      </c>
      <c r="C4682" s="76">
        <v>42.915681516710904</v>
      </c>
      <c r="D4682" s="76">
        <v>28.640763293709416</v>
      </c>
      <c r="E4682" s="76">
        <v>639.17419668317575</v>
      </c>
      <c r="F4682" s="76">
        <v>41.110644527619527</v>
      </c>
      <c r="G4682" s="77">
        <v>2</v>
      </c>
      <c r="H4682" s="80">
        <f t="shared" si="292"/>
        <v>42.915681516710904</v>
      </c>
      <c r="I4682" s="80">
        <f t="shared" si="293"/>
        <v>1000</v>
      </c>
      <c r="K4682" s="80">
        <f t="shared" si="294"/>
        <v>0</v>
      </c>
      <c r="L4682" s="80" t="str">
        <f t="shared" si="295"/>
        <v/>
      </c>
    </row>
    <row r="4683" spans="1:12" x14ac:dyDescent="0.8">
      <c r="A4683" s="74">
        <v>4682</v>
      </c>
      <c r="B4683" s="75">
        <v>527164.55220278585</v>
      </c>
      <c r="C4683" s="76">
        <v>24.975021496982624</v>
      </c>
      <c r="D4683" s="76">
        <v>32.326122519226438</v>
      </c>
      <c r="E4683" s="76">
        <v>644.00713223339812</v>
      </c>
      <c r="F4683" s="76">
        <v>32.722952092273303</v>
      </c>
      <c r="G4683" s="77">
        <v>2</v>
      </c>
      <c r="H4683" s="80">
        <f t="shared" si="292"/>
        <v>24.975021496982624</v>
      </c>
      <c r="I4683" s="80">
        <f t="shared" si="293"/>
        <v>1000</v>
      </c>
      <c r="K4683" s="80">
        <f t="shared" si="294"/>
        <v>0</v>
      </c>
      <c r="L4683" s="80" t="str">
        <f t="shared" si="295"/>
        <v/>
      </c>
    </row>
    <row r="4684" spans="1:12" x14ac:dyDescent="0.8">
      <c r="A4684" s="74">
        <v>4683</v>
      </c>
      <c r="B4684" s="75">
        <v>176141.36878037709</v>
      </c>
      <c r="C4684" s="76">
        <v>38.99471115602713</v>
      </c>
      <c r="D4684" s="76">
        <v>24.215151521655528</v>
      </c>
      <c r="E4684" s="76">
        <v>536.25450848516925</v>
      </c>
      <c r="F4684" s="76">
        <v>41.159579915579002</v>
      </c>
      <c r="G4684" s="77">
        <v>2</v>
      </c>
      <c r="H4684" s="80">
        <f t="shared" si="292"/>
        <v>38.99471115602713</v>
      </c>
      <c r="I4684" s="80">
        <f t="shared" si="293"/>
        <v>1000</v>
      </c>
      <c r="K4684" s="80">
        <f t="shared" si="294"/>
        <v>0</v>
      </c>
      <c r="L4684" s="80" t="str">
        <f t="shared" si="295"/>
        <v/>
      </c>
    </row>
    <row r="4685" spans="1:12" x14ac:dyDescent="0.8">
      <c r="A4685" s="74">
        <v>4684</v>
      </c>
      <c r="B4685" s="75">
        <v>518723.81437570741</v>
      </c>
      <c r="C4685" s="76">
        <v>31.661615048096692</v>
      </c>
      <c r="D4685" s="76">
        <v>22.881661427242687</v>
      </c>
      <c r="E4685" s="76">
        <v>490.31987837453971</v>
      </c>
      <c r="F4685" s="76">
        <v>44.175269802960983</v>
      </c>
      <c r="G4685" s="77">
        <v>2</v>
      </c>
      <c r="H4685" s="80">
        <f t="shared" si="292"/>
        <v>31.661615048096692</v>
      </c>
      <c r="I4685" s="80">
        <f t="shared" si="293"/>
        <v>1000</v>
      </c>
      <c r="K4685" s="80">
        <f t="shared" si="294"/>
        <v>0</v>
      </c>
      <c r="L4685" s="80" t="str">
        <f t="shared" si="295"/>
        <v/>
      </c>
    </row>
    <row r="4686" spans="1:12" x14ac:dyDescent="0.8">
      <c r="A4686" s="74">
        <v>4685</v>
      </c>
      <c r="B4686" s="75">
        <v>579001.02698122617</v>
      </c>
      <c r="C4686" s="76">
        <v>31.682685366106192</v>
      </c>
      <c r="D4686" s="76">
        <v>30.028574659473172</v>
      </c>
      <c r="E4686" s="76">
        <v>504.05852869348706</v>
      </c>
      <c r="F4686" s="76">
        <v>41.405080309724923</v>
      </c>
      <c r="G4686" s="77">
        <v>2</v>
      </c>
      <c r="H4686" s="80">
        <f t="shared" si="292"/>
        <v>31.682685366106192</v>
      </c>
      <c r="I4686" s="80">
        <f t="shared" si="293"/>
        <v>1000</v>
      </c>
      <c r="K4686" s="80">
        <f t="shared" si="294"/>
        <v>0</v>
      </c>
      <c r="L4686" s="80" t="str">
        <f t="shared" si="295"/>
        <v/>
      </c>
    </row>
    <row r="4687" spans="1:12" x14ac:dyDescent="0.8">
      <c r="A4687" s="74">
        <v>4686</v>
      </c>
      <c r="B4687" s="75">
        <v>431973.42375175096</v>
      </c>
      <c r="C4687" s="76">
        <v>44.626473766415238</v>
      </c>
      <c r="D4687" s="76">
        <v>29.336631200039708</v>
      </c>
      <c r="E4687" s="76">
        <v>545.77627590969291</v>
      </c>
      <c r="F4687" s="76">
        <v>45.605253408465252</v>
      </c>
      <c r="G4687" s="77">
        <v>1</v>
      </c>
      <c r="H4687" s="80">
        <f t="shared" si="292"/>
        <v>29.336631200039708</v>
      </c>
      <c r="I4687" s="80">
        <f t="shared" si="293"/>
        <v>1000</v>
      </c>
      <c r="K4687" s="80">
        <f t="shared" si="294"/>
        <v>0</v>
      </c>
      <c r="L4687" s="80" t="str">
        <f t="shared" si="295"/>
        <v/>
      </c>
    </row>
    <row r="4688" spans="1:12" x14ac:dyDescent="0.8">
      <c r="A4688" s="74">
        <v>4687</v>
      </c>
      <c r="B4688" s="75">
        <v>394271.90679836879</v>
      </c>
      <c r="C4688" s="76">
        <v>31.54777796304494</v>
      </c>
      <c r="D4688" s="76">
        <v>29.437161233883284</v>
      </c>
      <c r="E4688" s="76">
        <v>537.34189726991337</v>
      </c>
      <c r="F4688" s="76">
        <v>30.351760551511351</v>
      </c>
      <c r="G4688" s="77">
        <v>2</v>
      </c>
      <c r="H4688" s="80">
        <f t="shared" si="292"/>
        <v>31.54777796304494</v>
      </c>
      <c r="I4688" s="80">
        <f t="shared" si="293"/>
        <v>1000</v>
      </c>
      <c r="K4688" s="80">
        <f t="shared" si="294"/>
        <v>0</v>
      </c>
      <c r="L4688" s="80" t="str">
        <f t="shared" si="295"/>
        <v/>
      </c>
    </row>
    <row r="4689" spans="1:12" x14ac:dyDescent="0.8">
      <c r="A4689" s="74">
        <v>4688</v>
      </c>
      <c r="B4689" s="75">
        <v>301907.25904105441</v>
      </c>
      <c r="C4689" s="76">
        <v>40.68601600154048</v>
      </c>
      <c r="D4689" s="76">
        <v>34.112737099788653</v>
      </c>
      <c r="E4689" s="76">
        <v>757.65845025489375</v>
      </c>
      <c r="F4689" s="76">
        <v>40.966263295525728</v>
      </c>
      <c r="G4689" s="77">
        <v>1</v>
      </c>
      <c r="H4689" s="80">
        <f t="shared" si="292"/>
        <v>34.112737099788653</v>
      </c>
      <c r="I4689" s="80">
        <f t="shared" si="293"/>
        <v>1000</v>
      </c>
      <c r="K4689" s="80">
        <f t="shared" si="294"/>
        <v>0</v>
      </c>
      <c r="L4689" s="80" t="str">
        <f t="shared" si="295"/>
        <v/>
      </c>
    </row>
    <row r="4690" spans="1:12" x14ac:dyDescent="0.8">
      <c r="A4690" s="74">
        <v>4689</v>
      </c>
      <c r="B4690" s="75">
        <v>663479.04761671391</v>
      </c>
      <c r="C4690" s="76">
        <v>32.950476364794113</v>
      </c>
      <c r="D4690" s="76">
        <v>26.752044230173787</v>
      </c>
      <c r="E4690" s="76">
        <v>457.69179897212274</v>
      </c>
      <c r="F4690" s="76">
        <v>32.496072966118618</v>
      </c>
      <c r="G4690" s="77">
        <v>1</v>
      </c>
      <c r="H4690" s="80">
        <f t="shared" si="292"/>
        <v>26.752044230173787</v>
      </c>
      <c r="I4690" s="80">
        <f t="shared" si="293"/>
        <v>1000</v>
      </c>
      <c r="K4690" s="80">
        <f t="shared" si="294"/>
        <v>0</v>
      </c>
      <c r="L4690" s="80" t="str">
        <f t="shared" si="295"/>
        <v/>
      </c>
    </row>
    <row r="4691" spans="1:12" x14ac:dyDescent="0.8">
      <c r="A4691" s="74">
        <v>4690</v>
      </c>
      <c r="B4691" s="75">
        <v>234039.93518519425</v>
      </c>
      <c r="C4691" s="76">
        <v>39.840845170603103</v>
      </c>
      <c r="D4691" s="76">
        <v>31.961558794738693</v>
      </c>
      <c r="E4691" s="76">
        <v>590.17034788983949</v>
      </c>
      <c r="F4691" s="76">
        <v>43.978548626814955</v>
      </c>
      <c r="G4691" s="77">
        <v>2</v>
      </c>
      <c r="H4691" s="80">
        <f t="shared" si="292"/>
        <v>39.840845170603103</v>
      </c>
      <c r="I4691" s="80">
        <f t="shared" si="293"/>
        <v>1000</v>
      </c>
      <c r="K4691" s="80">
        <f t="shared" si="294"/>
        <v>0</v>
      </c>
      <c r="L4691" s="80" t="str">
        <f t="shared" si="295"/>
        <v/>
      </c>
    </row>
    <row r="4692" spans="1:12" x14ac:dyDescent="0.8">
      <c r="A4692" s="74">
        <v>4691</v>
      </c>
      <c r="B4692" s="75">
        <v>502587.48802833585</v>
      </c>
      <c r="C4692" s="76">
        <v>31.280046393685794</v>
      </c>
      <c r="D4692" s="76">
        <v>31.577352548547033</v>
      </c>
      <c r="E4692" s="76">
        <v>476.46053018816093</v>
      </c>
      <c r="F4692" s="76">
        <v>35.867751736455745</v>
      </c>
      <c r="G4692" s="77">
        <v>2</v>
      </c>
      <c r="H4692" s="80">
        <f t="shared" si="292"/>
        <v>31.280046393685794</v>
      </c>
      <c r="I4692" s="80">
        <f t="shared" si="293"/>
        <v>1000</v>
      </c>
      <c r="K4692" s="80">
        <f t="shared" si="294"/>
        <v>0</v>
      </c>
      <c r="L4692" s="80" t="str">
        <f t="shared" si="295"/>
        <v/>
      </c>
    </row>
    <row r="4693" spans="1:12" x14ac:dyDescent="0.8">
      <c r="A4693" s="74">
        <v>4692</v>
      </c>
      <c r="B4693" s="75">
        <v>377806.17810526956</v>
      </c>
      <c r="C4693" s="76">
        <v>44.202324914993596</v>
      </c>
      <c r="D4693" s="76">
        <v>28.196854901388551</v>
      </c>
      <c r="E4693" s="76">
        <v>468.88722643688629</v>
      </c>
      <c r="F4693" s="76">
        <v>37.60912196158479</v>
      </c>
      <c r="G4693" s="77">
        <v>1</v>
      </c>
      <c r="H4693" s="80">
        <f t="shared" si="292"/>
        <v>28.196854901388551</v>
      </c>
      <c r="I4693" s="80">
        <f t="shared" si="293"/>
        <v>1000</v>
      </c>
      <c r="K4693" s="80">
        <f t="shared" si="294"/>
        <v>0</v>
      </c>
      <c r="L4693" s="80" t="str">
        <f t="shared" si="295"/>
        <v/>
      </c>
    </row>
    <row r="4694" spans="1:12" x14ac:dyDescent="0.8">
      <c r="A4694" s="74">
        <v>4693</v>
      </c>
      <c r="B4694" s="75">
        <v>-166538.43555681873</v>
      </c>
      <c r="C4694" s="76">
        <v>37.446196908686147</v>
      </c>
      <c r="D4694" s="76">
        <v>30.531997732802726</v>
      </c>
      <c r="E4694" s="76">
        <v>438.20906251578941</v>
      </c>
      <c r="F4694" s="76">
        <v>42.262594890684994</v>
      </c>
      <c r="G4694" s="77">
        <v>3</v>
      </c>
      <c r="H4694" s="80">
        <f t="shared" si="292"/>
        <v>42.262594890684994</v>
      </c>
      <c r="I4694" s="80">
        <f t="shared" si="293"/>
        <v>438.20906251578941</v>
      </c>
      <c r="K4694" s="80">
        <f t="shared" si="294"/>
        <v>438.20906251578941</v>
      </c>
      <c r="L4694" s="80">
        <f t="shared" si="295"/>
        <v>438.20906251578941</v>
      </c>
    </row>
    <row r="4695" spans="1:12" x14ac:dyDescent="0.8">
      <c r="A4695" s="74">
        <v>4694</v>
      </c>
      <c r="B4695" s="75">
        <v>82051.114946537185</v>
      </c>
      <c r="C4695" s="76">
        <v>42.63863128466042</v>
      </c>
      <c r="D4695" s="76">
        <v>25.619623550275499</v>
      </c>
      <c r="E4695" s="76">
        <v>645.93723658678391</v>
      </c>
      <c r="F4695" s="76">
        <v>44.394280170453165</v>
      </c>
      <c r="G4695" s="77">
        <v>2</v>
      </c>
      <c r="H4695" s="80">
        <f t="shared" si="292"/>
        <v>42.63863128466042</v>
      </c>
      <c r="I4695" s="80">
        <f t="shared" si="293"/>
        <v>1000</v>
      </c>
      <c r="K4695" s="80">
        <f t="shared" si="294"/>
        <v>0</v>
      </c>
      <c r="L4695" s="80" t="str">
        <f t="shared" si="295"/>
        <v/>
      </c>
    </row>
    <row r="4696" spans="1:12" x14ac:dyDescent="0.8">
      <c r="A4696" s="74">
        <v>4695</v>
      </c>
      <c r="B4696" s="75">
        <v>87335.276129960548</v>
      </c>
      <c r="C4696" s="76">
        <v>38.453893135827229</v>
      </c>
      <c r="D4696" s="76">
        <v>26.117770959909336</v>
      </c>
      <c r="E4696" s="76">
        <v>451.36679443708738</v>
      </c>
      <c r="F4696" s="76">
        <v>33.187943375826862</v>
      </c>
      <c r="G4696" s="77">
        <v>2</v>
      </c>
      <c r="H4696" s="80">
        <f t="shared" si="292"/>
        <v>38.453893135827229</v>
      </c>
      <c r="I4696" s="80">
        <f t="shared" si="293"/>
        <v>1000</v>
      </c>
      <c r="K4696" s="80">
        <f t="shared" si="294"/>
        <v>0</v>
      </c>
      <c r="L4696" s="80" t="str">
        <f t="shared" si="295"/>
        <v/>
      </c>
    </row>
    <row r="4697" spans="1:12" x14ac:dyDescent="0.8">
      <c r="A4697" s="74">
        <v>4696</v>
      </c>
      <c r="B4697" s="75">
        <v>428263.9938115566</v>
      </c>
      <c r="C4697" s="76">
        <v>28.695619227595238</v>
      </c>
      <c r="D4697" s="76">
        <v>26.639085700119665</v>
      </c>
      <c r="E4697" s="76">
        <v>738.89368358850959</v>
      </c>
      <c r="F4697" s="76">
        <v>49.047843316338927</v>
      </c>
      <c r="G4697" s="77">
        <v>2</v>
      </c>
      <c r="H4697" s="80">
        <f t="shared" si="292"/>
        <v>28.695619227595238</v>
      </c>
      <c r="I4697" s="80">
        <f t="shared" si="293"/>
        <v>1000</v>
      </c>
      <c r="K4697" s="80">
        <f t="shared" si="294"/>
        <v>0</v>
      </c>
      <c r="L4697" s="80" t="str">
        <f t="shared" si="295"/>
        <v/>
      </c>
    </row>
    <row r="4698" spans="1:12" x14ac:dyDescent="0.8">
      <c r="A4698" s="74">
        <v>4697</v>
      </c>
      <c r="B4698" s="75">
        <v>532202.32722347276</v>
      </c>
      <c r="C4698" s="76">
        <v>43.585789943732365</v>
      </c>
      <c r="D4698" s="76">
        <v>29.486630377758907</v>
      </c>
      <c r="E4698" s="76">
        <v>694.2192702081029</v>
      </c>
      <c r="F4698" s="76">
        <v>42.312038504744066</v>
      </c>
      <c r="G4698" s="77">
        <v>1</v>
      </c>
      <c r="H4698" s="80">
        <f t="shared" si="292"/>
        <v>29.486630377758907</v>
      </c>
      <c r="I4698" s="80">
        <f t="shared" si="293"/>
        <v>1000</v>
      </c>
      <c r="K4698" s="80">
        <f t="shared" si="294"/>
        <v>0</v>
      </c>
      <c r="L4698" s="80" t="str">
        <f t="shared" si="295"/>
        <v/>
      </c>
    </row>
    <row r="4699" spans="1:12" x14ac:dyDescent="0.8">
      <c r="A4699" s="74">
        <v>4698</v>
      </c>
      <c r="B4699" s="75">
        <v>582105.83050810732</v>
      </c>
      <c r="C4699" s="76">
        <v>33.24320175646109</v>
      </c>
      <c r="D4699" s="76">
        <v>26.379827465215776</v>
      </c>
      <c r="E4699" s="76">
        <v>462.57640952621983</v>
      </c>
      <c r="F4699" s="76">
        <v>40.267875350422884</v>
      </c>
      <c r="G4699" s="77">
        <v>2</v>
      </c>
      <c r="H4699" s="80">
        <f t="shared" si="292"/>
        <v>33.24320175646109</v>
      </c>
      <c r="I4699" s="80">
        <f t="shared" si="293"/>
        <v>1000</v>
      </c>
      <c r="K4699" s="80">
        <f t="shared" si="294"/>
        <v>0</v>
      </c>
      <c r="L4699" s="80" t="str">
        <f t="shared" si="295"/>
        <v/>
      </c>
    </row>
    <row r="4700" spans="1:12" x14ac:dyDescent="0.8">
      <c r="A4700" s="74">
        <v>4699</v>
      </c>
      <c r="B4700" s="75">
        <v>338267.54492233158</v>
      </c>
      <c r="C4700" s="76">
        <v>38.63696884351647</v>
      </c>
      <c r="D4700" s="76">
        <v>30.054135012073097</v>
      </c>
      <c r="E4700" s="76">
        <v>641.30359477773879</v>
      </c>
      <c r="F4700" s="76">
        <v>40.188925968185224</v>
      </c>
      <c r="G4700" s="77">
        <v>2</v>
      </c>
      <c r="H4700" s="80">
        <f t="shared" si="292"/>
        <v>38.63696884351647</v>
      </c>
      <c r="I4700" s="80">
        <f t="shared" si="293"/>
        <v>1000</v>
      </c>
      <c r="K4700" s="80">
        <f t="shared" si="294"/>
        <v>0</v>
      </c>
      <c r="L4700" s="80" t="str">
        <f t="shared" si="295"/>
        <v/>
      </c>
    </row>
    <row r="4701" spans="1:12" x14ac:dyDescent="0.8">
      <c r="A4701" s="74">
        <v>4700</v>
      </c>
      <c r="B4701" s="75">
        <v>236790.04753822321</v>
      </c>
      <c r="C4701" s="76">
        <v>37.243369275568</v>
      </c>
      <c r="D4701" s="76">
        <v>29.216300378411116</v>
      </c>
      <c r="E4701" s="76">
        <v>592.73750960550854</v>
      </c>
      <c r="F4701" s="76">
        <v>41.824847530565592</v>
      </c>
      <c r="G4701" s="77">
        <v>2</v>
      </c>
      <c r="H4701" s="80">
        <f t="shared" si="292"/>
        <v>37.243369275568</v>
      </c>
      <c r="I4701" s="80">
        <f t="shared" si="293"/>
        <v>1000</v>
      </c>
      <c r="K4701" s="80">
        <f t="shared" si="294"/>
        <v>0</v>
      </c>
      <c r="L4701" s="80" t="str">
        <f t="shared" si="295"/>
        <v/>
      </c>
    </row>
    <row r="4702" spans="1:12" x14ac:dyDescent="0.8">
      <c r="A4702" s="74">
        <v>4701</v>
      </c>
      <c r="B4702" s="75">
        <v>318920.35401719506</v>
      </c>
      <c r="C4702" s="76">
        <v>36.321599122891058</v>
      </c>
      <c r="D4702" s="76">
        <v>24.579151284288169</v>
      </c>
      <c r="E4702" s="76">
        <v>708.35225264977817</v>
      </c>
      <c r="F4702" s="76">
        <v>39.962657227070906</v>
      </c>
      <c r="G4702" s="77">
        <v>2</v>
      </c>
      <c r="H4702" s="80">
        <f t="shared" si="292"/>
        <v>36.321599122891058</v>
      </c>
      <c r="I4702" s="80">
        <f t="shared" si="293"/>
        <v>1000</v>
      </c>
      <c r="K4702" s="80">
        <f t="shared" si="294"/>
        <v>0</v>
      </c>
      <c r="L4702" s="80" t="str">
        <f t="shared" si="295"/>
        <v/>
      </c>
    </row>
    <row r="4703" spans="1:12" x14ac:dyDescent="0.8">
      <c r="A4703" s="74">
        <v>4702</v>
      </c>
      <c r="B4703" s="75">
        <v>193299.13740487047</v>
      </c>
      <c r="C4703" s="76">
        <v>35.883246246585003</v>
      </c>
      <c r="D4703" s="76">
        <v>27.310355978518409</v>
      </c>
      <c r="E4703" s="76">
        <v>542.10408957995583</v>
      </c>
      <c r="F4703" s="76">
        <v>37.797267532926085</v>
      </c>
      <c r="G4703" s="77">
        <v>2</v>
      </c>
      <c r="H4703" s="80">
        <f t="shared" si="292"/>
        <v>35.883246246585003</v>
      </c>
      <c r="I4703" s="80">
        <f t="shared" si="293"/>
        <v>1000</v>
      </c>
      <c r="K4703" s="80">
        <f t="shared" si="294"/>
        <v>0</v>
      </c>
      <c r="L4703" s="80" t="str">
        <f t="shared" si="295"/>
        <v/>
      </c>
    </row>
    <row r="4704" spans="1:12" x14ac:dyDescent="0.8">
      <c r="A4704" s="74">
        <v>4703</v>
      </c>
      <c r="B4704" s="75">
        <v>150389.82429500483</v>
      </c>
      <c r="C4704" s="76">
        <v>39.357758513881784</v>
      </c>
      <c r="D4704" s="76">
        <v>28.689599040265996</v>
      </c>
      <c r="E4704" s="76">
        <v>713.7588870238377</v>
      </c>
      <c r="F4704" s="76">
        <v>46.709074889941277</v>
      </c>
      <c r="G4704" s="77">
        <v>2</v>
      </c>
      <c r="H4704" s="80">
        <f t="shared" si="292"/>
        <v>39.357758513881784</v>
      </c>
      <c r="I4704" s="80">
        <f t="shared" si="293"/>
        <v>1000</v>
      </c>
      <c r="K4704" s="80">
        <f t="shared" si="294"/>
        <v>0</v>
      </c>
      <c r="L4704" s="80" t="str">
        <f t="shared" si="295"/>
        <v/>
      </c>
    </row>
    <row r="4705" spans="1:12" x14ac:dyDescent="0.8">
      <c r="A4705" s="74">
        <v>4704</v>
      </c>
      <c r="B4705" s="75">
        <v>363505.96876782272</v>
      </c>
      <c r="C4705" s="76">
        <v>34.467003573112869</v>
      </c>
      <c r="D4705" s="76">
        <v>26.023707441221049</v>
      </c>
      <c r="E4705" s="76">
        <v>578.00247554760176</v>
      </c>
      <c r="F4705" s="76">
        <v>44.550650487976561</v>
      </c>
      <c r="G4705" s="77">
        <v>2</v>
      </c>
      <c r="H4705" s="80">
        <f t="shared" si="292"/>
        <v>34.467003573112869</v>
      </c>
      <c r="I4705" s="80">
        <f t="shared" si="293"/>
        <v>1000</v>
      </c>
      <c r="K4705" s="80">
        <f t="shared" si="294"/>
        <v>0</v>
      </c>
      <c r="L4705" s="80" t="str">
        <f t="shared" si="295"/>
        <v/>
      </c>
    </row>
    <row r="4706" spans="1:12" x14ac:dyDescent="0.8">
      <c r="A4706" s="74">
        <v>4705</v>
      </c>
      <c r="B4706" s="75">
        <v>441017.5078170104</v>
      </c>
      <c r="C4706" s="76">
        <v>29.129058958646667</v>
      </c>
      <c r="D4706" s="76">
        <v>30.521476595050988</v>
      </c>
      <c r="E4706" s="76">
        <v>557.52144216007241</v>
      </c>
      <c r="F4706" s="76">
        <v>31.669663682417127</v>
      </c>
      <c r="G4706" s="77">
        <v>2</v>
      </c>
      <c r="H4706" s="80">
        <f t="shared" si="292"/>
        <v>29.129058958646667</v>
      </c>
      <c r="I4706" s="80">
        <f t="shared" si="293"/>
        <v>1000</v>
      </c>
      <c r="K4706" s="80">
        <f t="shared" si="294"/>
        <v>0</v>
      </c>
      <c r="L4706" s="80" t="str">
        <f t="shared" si="295"/>
        <v/>
      </c>
    </row>
    <row r="4707" spans="1:12" x14ac:dyDescent="0.8">
      <c r="A4707" s="74">
        <v>4706</v>
      </c>
      <c r="B4707" s="75">
        <v>367447.94423333416</v>
      </c>
      <c r="C4707" s="76">
        <v>33.870649297780886</v>
      </c>
      <c r="D4707" s="76">
        <v>25.711896601442092</v>
      </c>
      <c r="E4707" s="76">
        <v>607.45077340685918</v>
      </c>
      <c r="F4707" s="76">
        <v>43.016108528900318</v>
      </c>
      <c r="G4707" s="77">
        <v>2</v>
      </c>
      <c r="H4707" s="80">
        <f t="shared" si="292"/>
        <v>33.870649297780886</v>
      </c>
      <c r="I4707" s="80">
        <f t="shared" si="293"/>
        <v>1000</v>
      </c>
      <c r="K4707" s="80">
        <f t="shared" si="294"/>
        <v>0</v>
      </c>
      <c r="L4707" s="80" t="str">
        <f t="shared" si="295"/>
        <v/>
      </c>
    </row>
    <row r="4708" spans="1:12" x14ac:dyDescent="0.8">
      <c r="A4708" s="74">
        <v>4707</v>
      </c>
      <c r="B4708" s="75">
        <v>413208.85320296371</v>
      </c>
      <c r="C4708" s="76">
        <v>36.092825464074508</v>
      </c>
      <c r="D4708" s="76">
        <v>29.058663780607432</v>
      </c>
      <c r="E4708" s="76">
        <v>503.22889457568004</v>
      </c>
      <c r="F4708" s="76">
        <v>44.238870473749913</v>
      </c>
      <c r="G4708" s="77">
        <v>1</v>
      </c>
      <c r="H4708" s="80">
        <f t="shared" si="292"/>
        <v>29.058663780607432</v>
      </c>
      <c r="I4708" s="80">
        <f t="shared" si="293"/>
        <v>1000</v>
      </c>
      <c r="K4708" s="80">
        <f t="shared" si="294"/>
        <v>0</v>
      </c>
      <c r="L4708" s="80" t="str">
        <f t="shared" si="295"/>
        <v/>
      </c>
    </row>
    <row r="4709" spans="1:12" x14ac:dyDescent="0.8">
      <c r="A4709" s="74">
        <v>4708</v>
      </c>
      <c r="B4709" s="75">
        <v>-230146.57222234714</v>
      </c>
      <c r="C4709" s="76">
        <v>37.189203603184673</v>
      </c>
      <c r="D4709" s="76">
        <v>29.063620489244276</v>
      </c>
      <c r="E4709" s="76">
        <v>485.67640252905233</v>
      </c>
      <c r="F4709" s="76">
        <v>43.053749896711793</v>
      </c>
      <c r="G4709" s="77">
        <v>3</v>
      </c>
      <c r="H4709" s="80">
        <f t="shared" si="292"/>
        <v>43.053749896711793</v>
      </c>
      <c r="I4709" s="80">
        <f t="shared" si="293"/>
        <v>485.67640252905233</v>
      </c>
      <c r="K4709" s="80">
        <f t="shared" si="294"/>
        <v>485.67640252905233</v>
      </c>
      <c r="L4709" s="80">
        <f t="shared" si="295"/>
        <v>485.67640252905233</v>
      </c>
    </row>
    <row r="4710" spans="1:12" x14ac:dyDescent="0.8">
      <c r="A4710" s="74">
        <v>4709</v>
      </c>
      <c r="B4710" s="75">
        <v>485261.54759090859</v>
      </c>
      <c r="C4710" s="76">
        <v>37.440482514313061</v>
      </c>
      <c r="D4710" s="76">
        <v>25.303803209560527</v>
      </c>
      <c r="E4710" s="76">
        <v>546.99668127477401</v>
      </c>
      <c r="F4710" s="76">
        <v>38.412052445720519</v>
      </c>
      <c r="G4710" s="77">
        <v>1</v>
      </c>
      <c r="H4710" s="80">
        <f t="shared" si="292"/>
        <v>25.303803209560527</v>
      </c>
      <c r="I4710" s="80">
        <f t="shared" si="293"/>
        <v>1000</v>
      </c>
      <c r="K4710" s="80">
        <f t="shared" si="294"/>
        <v>0</v>
      </c>
      <c r="L4710" s="80" t="str">
        <f t="shared" si="295"/>
        <v/>
      </c>
    </row>
    <row r="4711" spans="1:12" x14ac:dyDescent="0.8">
      <c r="A4711" s="74">
        <v>4710</v>
      </c>
      <c r="B4711" s="75">
        <v>408616.10058885417</v>
      </c>
      <c r="C4711" s="76">
        <v>30.186795865487465</v>
      </c>
      <c r="D4711" s="76">
        <v>29.188669152464172</v>
      </c>
      <c r="E4711" s="76">
        <v>511.95672312049373</v>
      </c>
      <c r="F4711" s="76">
        <v>42.464700590494353</v>
      </c>
      <c r="G4711" s="77">
        <v>2</v>
      </c>
      <c r="H4711" s="80">
        <f t="shared" si="292"/>
        <v>30.186795865487465</v>
      </c>
      <c r="I4711" s="80">
        <f t="shared" si="293"/>
        <v>1000</v>
      </c>
      <c r="K4711" s="80">
        <f t="shared" si="294"/>
        <v>0</v>
      </c>
      <c r="L4711" s="80" t="str">
        <f t="shared" si="295"/>
        <v/>
      </c>
    </row>
    <row r="4712" spans="1:12" x14ac:dyDescent="0.8">
      <c r="A4712" s="74">
        <v>4711</v>
      </c>
      <c r="B4712" s="75">
        <v>270059.21978766005</v>
      </c>
      <c r="C4712" s="76">
        <v>26.411584938732112</v>
      </c>
      <c r="D4712" s="76">
        <v>24.67877499575075</v>
      </c>
      <c r="E4712" s="76">
        <v>725.75831627836101</v>
      </c>
      <c r="F4712" s="76">
        <v>36.855348452612539</v>
      </c>
      <c r="G4712" s="77">
        <v>2</v>
      </c>
      <c r="H4712" s="80">
        <f t="shared" si="292"/>
        <v>26.411584938732112</v>
      </c>
      <c r="I4712" s="80">
        <f t="shared" si="293"/>
        <v>1000</v>
      </c>
      <c r="K4712" s="80">
        <f t="shared" si="294"/>
        <v>0</v>
      </c>
      <c r="L4712" s="80" t="str">
        <f t="shared" si="295"/>
        <v/>
      </c>
    </row>
    <row r="4713" spans="1:12" x14ac:dyDescent="0.8">
      <c r="A4713" s="74">
        <v>4712</v>
      </c>
      <c r="B4713" s="75">
        <v>284606.83486971329</v>
      </c>
      <c r="C4713" s="76">
        <v>34.174471085115783</v>
      </c>
      <c r="D4713" s="76">
        <v>28.786944478152126</v>
      </c>
      <c r="E4713" s="76">
        <v>698.78134140628231</v>
      </c>
      <c r="F4713" s="76">
        <v>38.400074377583479</v>
      </c>
      <c r="G4713" s="77">
        <v>2</v>
      </c>
      <c r="H4713" s="80">
        <f t="shared" si="292"/>
        <v>34.174471085115783</v>
      </c>
      <c r="I4713" s="80">
        <f t="shared" si="293"/>
        <v>1000</v>
      </c>
      <c r="K4713" s="80">
        <f t="shared" si="294"/>
        <v>0</v>
      </c>
      <c r="L4713" s="80" t="str">
        <f t="shared" si="295"/>
        <v/>
      </c>
    </row>
    <row r="4714" spans="1:12" x14ac:dyDescent="0.8">
      <c r="A4714" s="74">
        <v>4713</v>
      </c>
      <c r="B4714" s="75">
        <v>-228508.18690987723</v>
      </c>
      <c r="C4714" s="76">
        <v>39.033841777884724</v>
      </c>
      <c r="D4714" s="76">
        <v>25.529250385015509</v>
      </c>
      <c r="E4714" s="76">
        <v>656.33268878291346</v>
      </c>
      <c r="F4714" s="76">
        <v>49.27344436411709</v>
      </c>
      <c r="G4714" s="77">
        <v>3</v>
      </c>
      <c r="H4714" s="80">
        <f t="shared" si="292"/>
        <v>49.27344436411709</v>
      </c>
      <c r="I4714" s="80">
        <f t="shared" si="293"/>
        <v>656.33268878291346</v>
      </c>
      <c r="K4714" s="80">
        <f t="shared" si="294"/>
        <v>656.33268878291346</v>
      </c>
      <c r="L4714" s="80">
        <f t="shared" si="295"/>
        <v>656.33268878291346</v>
      </c>
    </row>
    <row r="4715" spans="1:12" x14ac:dyDescent="0.8">
      <c r="A4715" s="74">
        <v>4714</v>
      </c>
      <c r="B4715" s="75">
        <v>398517.393315644</v>
      </c>
      <c r="C4715" s="76">
        <v>35.470019437795116</v>
      </c>
      <c r="D4715" s="76">
        <v>30.04738192976307</v>
      </c>
      <c r="E4715" s="76">
        <v>694.57019754344981</v>
      </c>
      <c r="F4715" s="76">
        <v>35.738974033167786</v>
      </c>
      <c r="G4715" s="77">
        <v>2</v>
      </c>
      <c r="H4715" s="80">
        <f t="shared" si="292"/>
        <v>35.470019437795116</v>
      </c>
      <c r="I4715" s="80">
        <f t="shared" si="293"/>
        <v>1000</v>
      </c>
      <c r="K4715" s="80">
        <f t="shared" si="294"/>
        <v>0</v>
      </c>
      <c r="L4715" s="80" t="str">
        <f t="shared" si="295"/>
        <v/>
      </c>
    </row>
    <row r="4716" spans="1:12" x14ac:dyDescent="0.8">
      <c r="A4716" s="74">
        <v>4715</v>
      </c>
      <c r="B4716" s="75">
        <v>330303.19688155176</v>
      </c>
      <c r="C4716" s="76">
        <v>37.148334391790712</v>
      </c>
      <c r="D4716" s="76">
        <v>23.561252476638408</v>
      </c>
      <c r="E4716" s="76">
        <v>630.08129875243208</v>
      </c>
      <c r="F4716" s="76">
        <v>34.619564044957748</v>
      </c>
      <c r="G4716" s="77">
        <v>2</v>
      </c>
      <c r="H4716" s="80">
        <f t="shared" si="292"/>
        <v>37.148334391790712</v>
      </c>
      <c r="I4716" s="80">
        <f t="shared" si="293"/>
        <v>1000</v>
      </c>
      <c r="K4716" s="80">
        <f t="shared" si="294"/>
        <v>0</v>
      </c>
      <c r="L4716" s="80" t="str">
        <f t="shared" si="295"/>
        <v/>
      </c>
    </row>
    <row r="4717" spans="1:12" x14ac:dyDescent="0.8">
      <c r="A4717" s="74">
        <v>4716</v>
      </c>
      <c r="B4717" s="75">
        <v>529933.54019105062</v>
      </c>
      <c r="C4717" s="76">
        <v>30.127926236725685</v>
      </c>
      <c r="D4717" s="76">
        <v>25.895234109259491</v>
      </c>
      <c r="E4717" s="76">
        <v>664.67076788134386</v>
      </c>
      <c r="F4717" s="76">
        <v>37.886613557998643</v>
      </c>
      <c r="G4717" s="77">
        <v>1</v>
      </c>
      <c r="H4717" s="80">
        <f t="shared" si="292"/>
        <v>25.895234109259491</v>
      </c>
      <c r="I4717" s="80">
        <f t="shared" si="293"/>
        <v>1000</v>
      </c>
      <c r="K4717" s="80">
        <f t="shared" si="294"/>
        <v>0</v>
      </c>
      <c r="L4717" s="80" t="str">
        <f t="shared" si="295"/>
        <v/>
      </c>
    </row>
    <row r="4718" spans="1:12" x14ac:dyDescent="0.8">
      <c r="A4718" s="74">
        <v>4717</v>
      </c>
      <c r="B4718" s="75">
        <v>-29808.364619580097</v>
      </c>
      <c r="C4718" s="76">
        <v>47.342926424326016</v>
      </c>
      <c r="D4718" s="76">
        <v>27.660736101125437</v>
      </c>
      <c r="E4718" s="76">
        <v>441.06852300167611</v>
      </c>
      <c r="F4718" s="76">
        <v>37.426046501729502</v>
      </c>
      <c r="G4718" s="77">
        <v>2</v>
      </c>
      <c r="H4718" s="80">
        <f t="shared" si="292"/>
        <v>47.342926424326016</v>
      </c>
      <c r="I4718" s="80">
        <f t="shared" si="293"/>
        <v>1000</v>
      </c>
      <c r="K4718" s="80">
        <f t="shared" si="294"/>
        <v>0</v>
      </c>
      <c r="L4718" s="80" t="str">
        <f t="shared" si="295"/>
        <v/>
      </c>
    </row>
    <row r="4719" spans="1:12" x14ac:dyDescent="0.8">
      <c r="A4719" s="74">
        <v>4718</v>
      </c>
      <c r="B4719" s="75">
        <v>195443.33341379627</v>
      </c>
      <c r="C4719" s="76">
        <v>40.214491885433837</v>
      </c>
      <c r="D4719" s="76">
        <v>27.914364939267323</v>
      </c>
      <c r="E4719" s="76">
        <v>570.49445230467973</v>
      </c>
      <c r="F4719" s="76">
        <v>46.198831041164794</v>
      </c>
      <c r="G4719" s="77">
        <v>2</v>
      </c>
      <c r="H4719" s="80">
        <f t="shared" si="292"/>
        <v>40.214491885433837</v>
      </c>
      <c r="I4719" s="80">
        <f t="shared" si="293"/>
        <v>1000</v>
      </c>
      <c r="K4719" s="80">
        <f t="shared" si="294"/>
        <v>0</v>
      </c>
      <c r="L4719" s="80" t="str">
        <f t="shared" si="295"/>
        <v/>
      </c>
    </row>
    <row r="4720" spans="1:12" x14ac:dyDescent="0.8">
      <c r="A4720" s="74">
        <v>4719</v>
      </c>
      <c r="B4720" s="75">
        <v>25213.267278087558</v>
      </c>
      <c r="C4720" s="76">
        <v>25.888442208974812</v>
      </c>
      <c r="D4720" s="76">
        <v>26.405777447127022</v>
      </c>
      <c r="E4720" s="76">
        <v>711.11682352416665</v>
      </c>
      <c r="F4720" s="76">
        <v>38.719236799605483</v>
      </c>
      <c r="G4720" s="77">
        <v>3</v>
      </c>
      <c r="H4720" s="80">
        <f t="shared" si="292"/>
        <v>38.719236799605483</v>
      </c>
      <c r="I4720" s="80">
        <f t="shared" si="293"/>
        <v>711.11682352416665</v>
      </c>
      <c r="K4720" s="80">
        <f t="shared" si="294"/>
        <v>711.11682352416665</v>
      </c>
      <c r="L4720" s="80">
        <f t="shared" si="295"/>
        <v>711.11682352416665</v>
      </c>
    </row>
    <row r="4721" spans="1:12" x14ac:dyDescent="0.8">
      <c r="A4721" s="74">
        <v>4720</v>
      </c>
      <c r="B4721" s="75">
        <v>405739.2183376844</v>
      </c>
      <c r="C4721" s="76">
        <v>35.348812937955174</v>
      </c>
      <c r="D4721" s="76">
        <v>27.986848170044631</v>
      </c>
      <c r="E4721" s="76">
        <v>553.06218071598391</v>
      </c>
      <c r="F4721" s="76">
        <v>32.870353463124651</v>
      </c>
      <c r="G4721" s="77">
        <v>2</v>
      </c>
      <c r="H4721" s="80">
        <f t="shared" si="292"/>
        <v>35.348812937955174</v>
      </c>
      <c r="I4721" s="80">
        <f t="shared" si="293"/>
        <v>1000</v>
      </c>
      <c r="K4721" s="80">
        <f t="shared" si="294"/>
        <v>0</v>
      </c>
      <c r="L4721" s="80" t="str">
        <f t="shared" si="295"/>
        <v/>
      </c>
    </row>
    <row r="4722" spans="1:12" x14ac:dyDescent="0.8">
      <c r="A4722" s="74">
        <v>4721</v>
      </c>
      <c r="B4722" s="75">
        <v>307357.63726659468</v>
      </c>
      <c r="C4722" s="76">
        <v>32.815690318945066</v>
      </c>
      <c r="D4722" s="76">
        <v>27.258830019886826</v>
      </c>
      <c r="E4722" s="76">
        <v>496.55157436680793</v>
      </c>
      <c r="F4722" s="76">
        <v>36.493086107576914</v>
      </c>
      <c r="G4722" s="77">
        <v>2</v>
      </c>
      <c r="H4722" s="80">
        <f t="shared" si="292"/>
        <v>32.815690318945066</v>
      </c>
      <c r="I4722" s="80">
        <f t="shared" si="293"/>
        <v>1000</v>
      </c>
      <c r="K4722" s="80">
        <f t="shared" si="294"/>
        <v>0</v>
      </c>
      <c r="L4722" s="80" t="str">
        <f t="shared" si="295"/>
        <v/>
      </c>
    </row>
    <row r="4723" spans="1:12" x14ac:dyDescent="0.8">
      <c r="A4723" s="74">
        <v>4722</v>
      </c>
      <c r="B4723" s="75">
        <v>-104932.10461321822</v>
      </c>
      <c r="C4723" s="76">
        <v>32.191011282333164</v>
      </c>
      <c r="D4723" s="76">
        <v>28.045047359011388</v>
      </c>
      <c r="E4723" s="76">
        <v>683.55595476290944</v>
      </c>
      <c r="F4723" s="76">
        <v>43.882831539936191</v>
      </c>
      <c r="G4723" s="77">
        <v>3</v>
      </c>
      <c r="H4723" s="80">
        <f t="shared" si="292"/>
        <v>43.882831539936191</v>
      </c>
      <c r="I4723" s="80">
        <f t="shared" si="293"/>
        <v>683.55595476290944</v>
      </c>
      <c r="K4723" s="80">
        <f t="shared" si="294"/>
        <v>683.55595476290944</v>
      </c>
      <c r="L4723" s="80">
        <f t="shared" si="295"/>
        <v>683.55595476290944</v>
      </c>
    </row>
    <row r="4724" spans="1:12" x14ac:dyDescent="0.8">
      <c r="A4724" s="74">
        <v>4723</v>
      </c>
      <c r="B4724" s="75">
        <v>544663.06709658587</v>
      </c>
      <c r="C4724" s="76">
        <v>25.338292075981492</v>
      </c>
      <c r="D4724" s="76">
        <v>31.872170382034426</v>
      </c>
      <c r="E4724" s="76">
        <v>468.06761524596646</v>
      </c>
      <c r="F4724" s="76">
        <v>42.904738424060767</v>
      </c>
      <c r="G4724" s="77">
        <v>2</v>
      </c>
      <c r="H4724" s="80">
        <f t="shared" si="292"/>
        <v>25.338292075981492</v>
      </c>
      <c r="I4724" s="80">
        <f t="shared" si="293"/>
        <v>1000</v>
      </c>
      <c r="K4724" s="80">
        <f t="shared" si="294"/>
        <v>0</v>
      </c>
      <c r="L4724" s="80" t="str">
        <f t="shared" si="295"/>
        <v/>
      </c>
    </row>
    <row r="4725" spans="1:12" x14ac:dyDescent="0.8">
      <c r="A4725" s="74">
        <v>4724</v>
      </c>
      <c r="B4725" s="75">
        <v>400633.32281450927</v>
      </c>
      <c r="C4725" s="76">
        <v>33.819842121377441</v>
      </c>
      <c r="D4725" s="76">
        <v>29.983840610384007</v>
      </c>
      <c r="E4725" s="76">
        <v>499.21581170526855</v>
      </c>
      <c r="F4725" s="76">
        <v>47.081939044427045</v>
      </c>
      <c r="G4725" s="77">
        <v>2</v>
      </c>
      <c r="H4725" s="80">
        <f t="shared" si="292"/>
        <v>33.819842121377441</v>
      </c>
      <c r="I4725" s="80">
        <f t="shared" si="293"/>
        <v>1000</v>
      </c>
      <c r="K4725" s="80">
        <f t="shared" si="294"/>
        <v>0</v>
      </c>
      <c r="L4725" s="80" t="str">
        <f t="shared" si="295"/>
        <v/>
      </c>
    </row>
    <row r="4726" spans="1:12" x14ac:dyDescent="0.8">
      <c r="A4726" s="74">
        <v>4725</v>
      </c>
      <c r="B4726" s="75">
        <v>357843.05000853678</v>
      </c>
      <c r="C4726" s="76">
        <v>37.612571517068744</v>
      </c>
      <c r="D4726" s="76">
        <v>27.418336692645241</v>
      </c>
      <c r="E4726" s="76">
        <v>453.62214518439782</v>
      </c>
      <c r="F4726" s="76">
        <v>46.832388019818183</v>
      </c>
      <c r="G4726" s="77">
        <v>2</v>
      </c>
      <c r="H4726" s="80">
        <f t="shared" si="292"/>
        <v>37.612571517068744</v>
      </c>
      <c r="I4726" s="80">
        <f t="shared" si="293"/>
        <v>1000</v>
      </c>
      <c r="K4726" s="80">
        <f t="shared" si="294"/>
        <v>0</v>
      </c>
      <c r="L4726" s="80" t="str">
        <f t="shared" si="295"/>
        <v/>
      </c>
    </row>
    <row r="4727" spans="1:12" x14ac:dyDescent="0.8">
      <c r="A4727" s="74">
        <v>4726</v>
      </c>
      <c r="B4727" s="75">
        <v>-133311.33012375748</v>
      </c>
      <c r="C4727" s="76">
        <v>33.759173531964095</v>
      </c>
      <c r="D4727" s="76">
        <v>29.428028318053045</v>
      </c>
      <c r="E4727" s="76">
        <v>483.39002075134619</v>
      </c>
      <c r="F4727" s="76">
        <v>37.770329653443412</v>
      </c>
      <c r="G4727" s="77">
        <v>3</v>
      </c>
      <c r="H4727" s="80">
        <f t="shared" si="292"/>
        <v>37.770329653443412</v>
      </c>
      <c r="I4727" s="80">
        <f t="shared" si="293"/>
        <v>483.39002075134619</v>
      </c>
      <c r="K4727" s="80">
        <f t="shared" si="294"/>
        <v>483.39002075134619</v>
      </c>
      <c r="L4727" s="80">
        <f t="shared" si="295"/>
        <v>483.39002075134619</v>
      </c>
    </row>
    <row r="4728" spans="1:12" x14ac:dyDescent="0.8">
      <c r="A4728" s="74">
        <v>4727</v>
      </c>
      <c r="B4728" s="75">
        <v>535032.09233289701</v>
      </c>
      <c r="C4728" s="76">
        <v>27.136226633624727</v>
      </c>
      <c r="D4728" s="76">
        <v>31.102123206385478</v>
      </c>
      <c r="E4728" s="76">
        <v>507.79685763757425</v>
      </c>
      <c r="F4728" s="76">
        <v>37.145055671398069</v>
      </c>
      <c r="G4728" s="77">
        <v>2</v>
      </c>
      <c r="H4728" s="80">
        <f t="shared" si="292"/>
        <v>27.136226633624727</v>
      </c>
      <c r="I4728" s="80">
        <f t="shared" si="293"/>
        <v>1000</v>
      </c>
      <c r="K4728" s="80">
        <f t="shared" si="294"/>
        <v>0</v>
      </c>
      <c r="L4728" s="80" t="str">
        <f t="shared" si="295"/>
        <v/>
      </c>
    </row>
    <row r="4729" spans="1:12" x14ac:dyDescent="0.8">
      <c r="A4729" s="74">
        <v>4728</v>
      </c>
      <c r="B4729" s="75">
        <v>59105.016850651708</v>
      </c>
      <c r="C4729" s="76">
        <v>40.977270981746543</v>
      </c>
      <c r="D4729" s="76">
        <v>30.921144497196678</v>
      </c>
      <c r="E4729" s="76">
        <v>601.83760717486905</v>
      </c>
      <c r="F4729" s="76">
        <v>35.137402865096242</v>
      </c>
      <c r="G4729" s="77">
        <v>2</v>
      </c>
      <c r="H4729" s="80">
        <f t="shared" si="292"/>
        <v>40.977270981746543</v>
      </c>
      <c r="I4729" s="80">
        <f t="shared" si="293"/>
        <v>1000</v>
      </c>
      <c r="K4729" s="80">
        <f t="shared" si="294"/>
        <v>0</v>
      </c>
      <c r="L4729" s="80" t="str">
        <f t="shared" si="295"/>
        <v/>
      </c>
    </row>
    <row r="4730" spans="1:12" x14ac:dyDescent="0.8">
      <c r="A4730" s="74">
        <v>4729</v>
      </c>
      <c r="B4730" s="75">
        <v>318556.1756701367</v>
      </c>
      <c r="C4730" s="76">
        <v>41.375084683459704</v>
      </c>
      <c r="D4730" s="76">
        <v>26.147823511511209</v>
      </c>
      <c r="E4730" s="76">
        <v>567.03337322878849</v>
      </c>
      <c r="F4730" s="76">
        <v>43.625790266301806</v>
      </c>
      <c r="G4730" s="77">
        <v>1</v>
      </c>
      <c r="H4730" s="80">
        <f t="shared" si="292"/>
        <v>26.147823511511209</v>
      </c>
      <c r="I4730" s="80">
        <f t="shared" si="293"/>
        <v>1000</v>
      </c>
      <c r="K4730" s="80">
        <f t="shared" si="294"/>
        <v>0</v>
      </c>
      <c r="L4730" s="80" t="str">
        <f t="shared" si="295"/>
        <v/>
      </c>
    </row>
    <row r="4731" spans="1:12" x14ac:dyDescent="0.8">
      <c r="A4731" s="74">
        <v>4730</v>
      </c>
      <c r="B4731" s="75">
        <v>-89881.50405807863</v>
      </c>
      <c r="C4731" s="76">
        <v>27.808741889299224</v>
      </c>
      <c r="D4731" s="76">
        <v>29.619621220909792</v>
      </c>
      <c r="E4731" s="76">
        <v>568.19730736945417</v>
      </c>
      <c r="F4731" s="76">
        <v>39.73345283248193</v>
      </c>
      <c r="G4731" s="77">
        <v>3</v>
      </c>
      <c r="H4731" s="80">
        <f t="shared" si="292"/>
        <v>39.73345283248193</v>
      </c>
      <c r="I4731" s="80">
        <f t="shared" si="293"/>
        <v>568.19730736945417</v>
      </c>
      <c r="K4731" s="80">
        <f t="shared" si="294"/>
        <v>568.19730736945417</v>
      </c>
      <c r="L4731" s="80">
        <f t="shared" si="295"/>
        <v>568.19730736945417</v>
      </c>
    </row>
    <row r="4732" spans="1:12" x14ac:dyDescent="0.8">
      <c r="A4732" s="74">
        <v>4731</v>
      </c>
      <c r="B4732" s="75">
        <v>393701.22021323745</v>
      </c>
      <c r="C4732" s="76">
        <v>29.038956007534345</v>
      </c>
      <c r="D4732" s="76">
        <v>25.634550329101582</v>
      </c>
      <c r="E4732" s="76">
        <v>477.88402014649114</v>
      </c>
      <c r="F4732" s="76">
        <v>49.435862565137448</v>
      </c>
      <c r="G4732" s="77">
        <v>2</v>
      </c>
      <c r="H4732" s="80">
        <f t="shared" si="292"/>
        <v>29.038956007534345</v>
      </c>
      <c r="I4732" s="80">
        <f t="shared" si="293"/>
        <v>1000</v>
      </c>
      <c r="K4732" s="80">
        <f t="shared" si="294"/>
        <v>0</v>
      </c>
      <c r="L4732" s="80" t="str">
        <f t="shared" si="295"/>
        <v/>
      </c>
    </row>
    <row r="4733" spans="1:12" x14ac:dyDescent="0.8">
      <c r="A4733" s="74">
        <v>4732</v>
      </c>
      <c r="B4733" s="75">
        <v>-259696.47445268882</v>
      </c>
      <c r="C4733" s="76">
        <v>26.523814600509247</v>
      </c>
      <c r="D4733" s="76">
        <v>30.386323337050037</v>
      </c>
      <c r="E4733" s="76">
        <v>497.84453696494984</v>
      </c>
      <c r="F4733" s="76">
        <v>48.176159487268592</v>
      </c>
      <c r="G4733" s="77">
        <v>3</v>
      </c>
      <c r="H4733" s="80">
        <f t="shared" si="292"/>
        <v>48.176159487268592</v>
      </c>
      <c r="I4733" s="80">
        <f t="shared" si="293"/>
        <v>497.84453696494984</v>
      </c>
      <c r="K4733" s="80">
        <f t="shared" si="294"/>
        <v>497.84453696494984</v>
      </c>
      <c r="L4733" s="80">
        <f t="shared" si="295"/>
        <v>497.84453696494984</v>
      </c>
    </row>
    <row r="4734" spans="1:12" x14ac:dyDescent="0.8">
      <c r="A4734" s="74">
        <v>4733</v>
      </c>
      <c r="B4734" s="75">
        <v>-90949.301511385245</v>
      </c>
      <c r="C4734" s="76">
        <v>32.137589682765196</v>
      </c>
      <c r="D4734" s="76">
        <v>21.598298129526878</v>
      </c>
      <c r="E4734" s="76">
        <v>524.1698460435673</v>
      </c>
      <c r="F4734" s="76">
        <v>42.536373221829244</v>
      </c>
      <c r="G4734" s="77">
        <v>3</v>
      </c>
      <c r="H4734" s="80">
        <f t="shared" si="292"/>
        <v>42.536373221829244</v>
      </c>
      <c r="I4734" s="80">
        <f t="shared" si="293"/>
        <v>524.1698460435673</v>
      </c>
      <c r="K4734" s="80">
        <f t="shared" si="294"/>
        <v>524.1698460435673</v>
      </c>
      <c r="L4734" s="80">
        <f t="shared" si="295"/>
        <v>524.1698460435673</v>
      </c>
    </row>
    <row r="4735" spans="1:12" x14ac:dyDescent="0.8">
      <c r="A4735" s="74">
        <v>4734</v>
      </c>
      <c r="B4735" s="75">
        <v>-21279.759337768657</v>
      </c>
      <c r="C4735" s="76">
        <v>25.195920241857614</v>
      </c>
      <c r="D4735" s="76">
        <v>27.84533180907426</v>
      </c>
      <c r="E4735" s="76">
        <v>497.52946999703425</v>
      </c>
      <c r="F4735" s="76">
        <v>32.160445966690283</v>
      </c>
      <c r="G4735" s="77">
        <v>3</v>
      </c>
      <c r="H4735" s="80">
        <f t="shared" si="292"/>
        <v>32.160445966690283</v>
      </c>
      <c r="I4735" s="80">
        <f t="shared" si="293"/>
        <v>497.52946999703425</v>
      </c>
      <c r="K4735" s="80">
        <f t="shared" si="294"/>
        <v>497.52946999703425</v>
      </c>
      <c r="L4735" s="80">
        <f t="shared" si="295"/>
        <v>497.52946999703425</v>
      </c>
    </row>
    <row r="4736" spans="1:12" x14ac:dyDescent="0.8">
      <c r="A4736" s="74">
        <v>4735</v>
      </c>
      <c r="B4736" s="75">
        <v>303710.95484037837</v>
      </c>
      <c r="C4736" s="76">
        <v>32.840795359245128</v>
      </c>
      <c r="D4736" s="76">
        <v>29.659775205628467</v>
      </c>
      <c r="E4736" s="76">
        <v>590.50048822002486</v>
      </c>
      <c r="F4736" s="76">
        <v>48.278180999282228</v>
      </c>
      <c r="G4736" s="77">
        <v>2</v>
      </c>
      <c r="H4736" s="80">
        <f t="shared" si="292"/>
        <v>32.840795359245128</v>
      </c>
      <c r="I4736" s="80">
        <f t="shared" si="293"/>
        <v>1000</v>
      </c>
      <c r="K4736" s="80">
        <f t="shared" si="294"/>
        <v>0</v>
      </c>
      <c r="L4736" s="80" t="str">
        <f t="shared" si="295"/>
        <v/>
      </c>
    </row>
    <row r="4737" spans="1:12" x14ac:dyDescent="0.8">
      <c r="A4737" s="74">
        <v>4736</v>
      </c>
      <c r="B4737" s="75">
        <v>250673.73023523367</v>
      </c>
      <c r="C4737" s="76">
        <v>39.065767573440404</v>
      </c>
      <c r="D4737" s="76">
        <v>29.63849449656356</v>
      </c>
      <c r="E4737" s="76">
        <v>677.48260290902545</v>
      </c>
      <c r="F4737" s="76">
        <v>39.189886443755015</v>
      </c>
      <c r="G4737" s="77">
        <v>2</v>
      </c>
      <c r="H4737" s="80">
        <f t="shared" si="292"/>
        <v>39.065767573440404</v>
      </c>
      <c r="I4737" s="80">
        <f t="shared" si="293"/>
        <v>1000</v>
      </c>
      <c r="K4737" s="80">
        <f t="shared" si="294"/>
        <v>0</v>
      </c>
      <c r="L4737" s="80" t="str">
        <f t="shared" si="295"/>
        <v/>
      </c>
    </row>
    <row r="4738" spans="1:12" x14ac:dyDescent="0.8">
      <c r="A4738" s="74">
        <v>4737</v>
      </c>
      <c r="B4738" s="75">
        <v>-20680.04851417942</v>
      </c>
      <c r="C4738" s="76">
        <v>24.721431765325683</v>
      </c>
      <c r="D4738" s="76">
        <v>23.763923155380493</v>
      </c>
      <c r="E4738" s="76">
        <v>736.64942228318273</v>
      </c>
      <c r="F4738" s="76">
        <v>37.391381639479121</v>
      </c>
      <c r="G4738" s="77">
        <v>3</v>
      </c>
      <c r="H4738" s="80">
        <f t="shared" si="292"/>
        <v>37.391381639479121</v>
      </c>
      <c r="I4738" s="80">
        <f t="shared" si="293"/>
        <v>736.64942228318273</v>
      </c>
      <c r="K4738" s="80">
        <f t="shared" si="294"/>
        <v>736.64942228318273</v>
      </c>
      <c r="L4738" s="80">
        <f t="shared" si="295"/>
        <v>736.64942228318273</v>
      </c>
    </row>
    <row r="4739" spans="1:12" x14ac:dyDescent="0.8">
      <c r="A4739" s="74">
        <v>4738</v>
      </c>
      <c r="B4739" s="75">
        <v>395233.30813763151</v>
      </c>
      <c r="C4739" s="76">
        <v>32.126567790794454</v>
      </c>
      <c r="D4739" s="76">
        <v>24.269396620822622</v>
      </c>
      <c r="E4739" s="76">
        <v>461.30055413634398</v>
      </c>
      <c r="F4739" s="76">
        <v>41.183922117131964</v>
      </c>
      <c r="G4739" s="77">
        <v>2</v>
      </c>
      <c r="H4739" s="80">
        <f t="shared" ref="H4739:H4802" si="296">IF($G4739 = 1, $D4739, IF($G4739 = 2, $C4739, IF($G4739 = 3, $F4739)))</f>
        <v>32.126567790794454</v>
      </c>
      <c r="I4739" s="80">
        <f t="shared" ref="I4739:I4802" si="297">IF($G4739 = 1, 1000, IF($G4739 = 2, 1000, IF($G4739 = 3, $E4739)))</f>
        <v>1000</v>
      </c>
      <c r="K4739" s="80">
        <f t="shared" ref="K4739:K4802" si="298">IF($G4739 = 3, $E4739, 0)</f>
        <v>0</v>
      </c>
      <c r="L4739" s="80" t="str">
        <f t="shared" ref="L4739:L4802" si="299">IF($G4739 = 3, $E4739, "")</f>
        <v/>
      </c>
    </row>
    <row r="4740" spans="1:12" x14ac:dyDescent="0.8">
      <c r="A4740" s="74">
        <v>4739</v>
      </c>
      <c r="B4740" s="75">
        <v>492561.35908889188</v>
      </c>
      <c r="C4740" s="76">
        <v>27.679447646485116</v>
      </c>
      <c r="D4740" s="76">
        <v>27.745149462315219</v>
      </c>
      <c r="E4740" s="76">
        <v>526.02836659872742</v>
      </c>
      <c r="F4740" s="76">
        <v>41.62149218642935</v>
      </c>
      <c r="G4740" s="77">
        <v>2</v>
      </c>
      <c r="H4740" s="80">
        <f t="shared" si="296"/>
        <v>27.679447646485116</v>
      </c>
      <c r="I4740" s="80">
        <f t="shared" si="297"/>
        <v>1000</v>
      </c>
      <c r="K4740" s="80">
        <f t="shared" si="298"/>
        <v>0</v>
      </c>
      <c r="L4740" s="80" t="str">
        <f t="shared" si="299"/>
        <v/>
      </c>
    </row>
    <row r="4741" spans="1:12" x14ac:dyDescent="0.8">
      <c r="A4741" s="74">
        <v>4740</v>
      </c>
      <c r="B4741" s="75">
        <v>643347.70480836276</v>
      </c>
      <c r="C4741" s="76">
        <v>29.556130216637911</v>
      </c>
      <c r="D4741" s="76">
        <v>24.139460166745518</v>
      </c>
      <c r="E4741" s="76">
        <v>477.13010004451399</v>
      </c>
      <c r="F4741" s="76">
        <v>38.94159496556685</v>
      </c>
      <c r="G4741" s="77">
        <v>2</v>
      </c>
      <c r="H4741" s="80">
        <f t="shared" si="296"/>
        <v>29.556130216637911</v>
      </c>
      <c r="I4741" s="80">
        <f t="shared" si="297"/>
        <v>1000</v>
      </c>
      <c r="K4741" s="80">
        <f t="shared" si="298"/>
        <v>0</v>
      </c>
      <c r="L4741" s="80" t="str">
        <f t="shared" si="299"/>
        <v/>
      </c>
    </row>
    <row r="4742" spans="1:12" x14ac:dyDescent="0.8">
      <c r="A4742" s="74">
        <v>4741</v>
      </c>
      <c r="B4742" s="75">
        <v>322189.04437301867</v>
      </c>
      <c r="C4742" s="76">
        <v>31.427722757563462</v>
      </c>
      <c r="D4742" s="76">
        <v>30.596974103341253</v>
      </c>
      <c r="E4742" s="76">
        <v>470.14121293804334</v>
      </c>
      <c r="F4742" s="76">
        <v>41.547188779269852</v>
      </c>
      <c r="G4742" s="77">
        <v>2</v>
      </c>
      <c r="H4742" s="80">
        <f t="shared" si="296"/>
        <v>31.427722757563462</v>
      </c>
      <c r="I4742" s="80">
        <f t="shared" si="297"/>
        <v>1000</v>
      </c>
      <c r="K4742" s="80">
        <f t="shared" si="298"/>
        <v>0</v>
      </c>
      <c r="L4742" s="80" t="str">
        <f t="shared" si="299"/>
        <v/>
      </c>
    </row>
    <row r="4743" spans="1:12" x14ac:dyDescent="0.8">
      <c r="A4743" s="74">
        <v>4742</v>
      </c>
      <c r="B4743" s="75">
        <v>317695.96621688362</v>
      </c>
      <c r="C4743" s="76">
        <v>40.430116349646283</v>
      </c>
      <c r="D4743" s="76">
        <v>25.521379917435763</v>
      </c>
      <c r="E4743" s="76">
        <v>638.4664780460763</v>
      </c>
      <c r="F4743" s="76">
        <v>48.101956535843321</v>
      </c>
      <c r="G4743" s="77">
        <v>2</v>
      </c>
      <c r="H4743" s="80">
        <f t="shared" si="296"/>
        <v>40.430116349646283</v>
      </c>
      <c r="I4743" s="80">
        <f t="shared" si="297"/>
        <v>1000</v>
      </c>
      <c r="K4743" s="80">
        <f t="shared" si="298"/>
        <v>0</v>
      </c>
      <c r="L4743" s="80" t="str">
        <f t="shared" si="299"/>
        <v/>
      </c>
    </row>
    <row r="4744" spans="1:12" x14ac:dyDescent="0.8">
      <c r="A4744" s="74">
        <v>4743</v>
      </c>
      <c r="B4744" s="75">
        <v>-216062.57300403481</v>
      </c>
      <c r="C4744" s="76">
        <v>23.992561325147229</v>
      </c>
      <c r="D4744" s="76">
        <v>26.907081661068446</v>
      </c>
      <c r="E4744" s="76">
        <v>480.36926079272718</v>
      </c>
      <c r="F4744" s="76">
        <v>40.853524986489113</v>
      </c>
      <c r="G4744" s="77">
        <v>3</v>
      </c>
      <c r="H4744" s="80">
        <f t="shared" si="296"/>
        <v>40.853524986489113</v>
      </c>
      <c r="I4744" s="80">
        <f t="shared" si="297"/>
        <v>480.36926079272718</v>
      </c>
      <c r="K4744" s="80">
        <f t="shared" si="298"/>
        <v>480.36926079272718</v>
      </c>
      <c r="L4744" s="80">
        <f t="shared" si="299"/>
        <v>480.36926079272718</v>
      </c>
    </row>
    <row r="4745" spans="1:12" x14ac:dyDescent="0.8">
      <c r="A4745" s="74">
        <v>4744</v>
      </c>
      <c r="B4745" s="75">
        <v>560724.78518057335</v>
      </c>
      <c r="C4745" s="76">
        <v>35.156720987371642</v>
      </c>
      <c r="D4745" s="76">
        <v>26.058140462997947</v>
      </c>
      <c r="E4745" s="76">
        <v>532.26952985199966</v>
      </c>
      <c r="F4745" s="76">
        <v>48.831317083968706</v>
      </c>
      <c r="G4745" s="77">
        <v>1</v>
      </c>
      <c r="H4745" s="80">
        <f t="shared" si="296"/>
        <v>26.058140462997947</v>
      </c>
      <c r="I4745" s="80">
        <f t="shared" si="297"/>
        <v>1000</v>
      </c>
      <c r="K4745" s="80">
        <f t="shared" si="298"/>
        <v>0</v>
      </c>
      <c r="L4745" s="80" t="str">
        <f t="shared" si="299"/>
        <v/>
      </c>
    </row>
    <row r="4746" spans="1:12" x14ac:dyDescent="0.8">
      <c r="A4746" s="74">
        <v>4745</v>
      </c>
      <c r="B4746" s="75">
        <v>291575.77650751709</v>
      </c>
      <c r="C4746" s="76">
        <v>39.643536763507917</v>
      </c>
      <c r="D4746" s="76">
        <v>23.131154437285637</v>
      </c>
      <c r="E4746" s="76">
        <v>591.98326259463556</v>
      </c>
      <c r="F4746" s="76">
        <v>45.866057314508893</v>
      </c>
      <c r="G4746" s="77">
        <v>2</v>
      </c>
      <c r="H4746" s="80">
        <f t="shared" si="296"/>
        <v>39.643536763507917</v>
      </c>
      <c r="I4746" s="80">
        <f t="shared" si="297"/>
        <v>1000</v>
      </c>
      <c r="K4746" s="80">
        <f t="shared" si="298"/>
        <v>0</v>
      </c>
      <c r="L4746" s="80" t="str">
        <f t="shared" si="299"/>
        <v/>
      </c>
    </row>
    <row r="4747" spans="1:12" x14ac:dyDescent="0.8">
      <c r="A4747" s="74">
        <v>4746</v>
      </c>
      <c r="B4747" s="75">
        <v>312650.47433043923</v>
      </c>
      <c r="C4747" s="76">
        <v>36.020995513665625</v>
      </c>
      <c r="D4747" s="76">
        <v>29.530600176832671</v>
      </c>
      <c r="E4747" s="76">
        <v>746.55724320010529</v>
      </c>
      <c r="F4747" s="76">
        <v>36.986306966524602</v>
      </c>
      <c r="G4747" s="77">
        <v>2</v>
      </c>
      <c r="H4747" s="80">
        <f t="shared" si="296"/>
        <v>36.020995513665625</v>
      </c>
      <c r="I4747" s="80">
        <f t="shared" si="297"/>
        <v>1000</v>
      </c>
      <c r="K4747" s="80">
        <f t="shared" si="298"/>
        <v>0</v>
      </c>
      <c r="L4747" s="80" t="str">
        <f t="shared" si="299"/>
        <v/>
      </c>
    </row>
    <row r="4748" spans="1:12" x14ac:dyDescent="0.8">
      <c r="A4748" s="74">
        <v>4747</v>
      </c>
      <c r="B4748" s="75">
        <v>486728.86336678988</v>
      </c>
      <c r="C4748" s="76">
        <v>41.005839975804115</v>
      </c>
      <c r="D4748" s="76">
        <v>29.662395466620527</v>
      </c>
      <c r="E4748" s="76">
        <v>416.22335177308855</v>
      </c>
      <c r="F4748" s="76">
        <v>45.395353183656937</v>
      </c>
      <c r="G4748" s="77">
        <v>1</v>
      </c>
      <c r="H4748" s="80">
        <f t="shared" si="296"/>
        <v>29.662395466620527</v>
      </c>
      <c r="I4748" s="80">
        <f t="shared" si="297"/>
        <v>1000</v>
      </c>
      <c r="K4748" s="80">
        <f t="shared" si="298"/>
        <v>0</v>
      </c>
      <c r="L4748" s="80" t="str">
        <f t="shared" si="299"/>
        <v/>
      </c>
    </row>
    <row r="4749" spans="1:12" x14ac:dyDescent="0.8">
      <c r="A4749" s="74">
        <v>4748</v>
      </c>
      <c r="B4749" s="75">
        <v>575782.06333717518</v>
      </c>
      <c r="C4749" s="76">
        <v>33.023343033210359</v>
      </c>
      <c r="D4749" s="76">
        <v>28.43399473509497</v>
      </c>
      <c r="E4749" s="76">
        <v>680.43659280013867</v>
      </c>
      <c r="F4749" s="76">
        <v>39.731760028932896</v>
      </c>
      <c r="G4749" s="77">
        <v>1</v>
      </c>
      <c r="H4749" s="80">
        <f t="shared" si="296"/>
        <v>28.43399473509497</v>
      </c>
      <c r="I4749" s="80">
        <f t="shared" si="297"/>
        <v>1000</v>
      </c>
      <c r="K4749" s="80">
        <f t="shared" si="298"/>
        <v>0</v>
      </c>
      <c r="L4749" s="80" t="str">
        <f t="shared" si="299"/>
        <v/>
      </c>
    </row>
    <row r="4750" spans="1:12" x14ac:dyDescent="0.8">
      <c r="A4750" s="74">
        <v>4749</v>
      </c>
      <c r="B4750" s="75">
        <v>217444.33926677797</v>
      </c>
      <c r="C4750" s="76">
        <v>33.963354177149441</v>
      </c>
      <c r="D4750" s="76">
        <v>30.544519147474055</v>
      </c>
      <c r="E4750" s="76">
        <v>461.50082915973621</v>
      </c>
      <c r="F4750" s="76">
        <v>36.914765728697368</v>
      </c>
      <c r="G4750" s="77">
        <v>2</v>
      </c>
      <c r="H4750" s="80">
        <f t="shared" si="296"/>
        <v>33.963354177149441</v>
      </c>
      <c r="I4750" s="80">
        <f t="shared" si="297"/>
        <v>1000</v>
      </c>
      <c r="K4750" s="80">
        <f t="shared" si="298"/>
        <v>0</v>
      </c>
      <c r="L4750" s="80" t="str">
        <f t="shared" si="299"/>
        <v/>
      </c>
    </row>
    <row r="4751" spans="1:12" x14ac:dyDescent="0.8">
      <c r="A4751" s="74">
        <v>4750</v>
      </c>
      <c r="B4751" s="75">
        <v>406476.87850396498</v>
      </c>
      <c r="C4751" s="76">
        <v>33.127999432213116</v>
      </c>
      <c r="D4751" s="76">
        <v>29.192497955593922</v>
      </c>
      <c r="E4751" s="76">
        <v>463.3944590931572</v>
      </c>
      <c r="F4751" s="76">
        <v>45.469073555985887</v>
      </c>
      <c r="G4751" s="77">
        <v>2</v>
      </c>
      <c r="H4751" s="80">
        <f t="shared" si="296"/>
        <v>33.127999432213116</v>
      </c>
      <c r="I4751" s="80">
        <f t="shared" si="297"/>
        <v>1000</v>
      </c>
      <c r="K4751" s="80">
        <f t="shared" si="298"/>
        <v>0</v>
      </c>
      <c r="L4751" s="80" t="str">
        <f t="shared" si="299"/>
        <v/>
      </c>
    </row>
    <row r="4752" spans="1:12" x14ac:dyDescent="0.8">
      <c r="A4752" s="74">
        <v>4751</v>
      </c>
      <c r="B4752" s="75">
        <v>142349.08569948119</v>
      </c>
      <c r="C4752" s="76">
        <v>43.354167667450739</v>
      </c>
      <c r="D4752" s="76">
        <v>24.86367806522744</v>
      </c>
      <c r="E4752" s="76">
        <v>454.45500750861095</v>
      </c>
      <c r="F4752" s="76">
        <v>48.939439313163007</v>
      </c>
      <c r="G4752" s="77">
        <v>2</v>
      </c>
      <c r="H4752" s="80">
        <f t="shared" si="296"/>
        <v>43.354167667450739</v>
      </c>
      <c r="I4752" s="80">
        <f t="shared" si="297"/>
        <v>1000</v>
      </c>
      <c r="K4752" s="80">
        <f t="shared" si="298"/>
        <v>0</v>
      </c>
      <c r="L4752" s="80" t="str">
        <f t="shared" si="299"/>
        <v/>
      </c>
    </row>
    <row r="4753" spans="1:12" x14ac:dyDescent="0.8">
      <c r="A4753" s="74">
        <v>4752</v>
      </c>
      <c r="B4753" s="75">
        <v>445952.62048942037</v>
      </c>
      <c r="C4753" s="76">
        <v>25.754749642454769</v>
      </c>
      <c r="D4753" s="76">
        <v>25.794934135380132</v>
      </c>
      <c r="E4753" s="76">
        <v>698.85990407599252</v>
      </c>
      <c r="F4753" s="76">
        <v>45.412100639759764</v>
      </c>
      <c r="G4753" s="77">
        <v>2</v>
      </c>
      <c r="H4753" s="80">
        <f t="shared" si="296"/>
        <v>25.754749642454769</v>
      </c>
      <c r="I4753" s="80">
        <f t="shared" si="297"/>
        <v>1000</v>
      </c>
      <c r="K4753" s="80">
        <f t="shared" si="298"/>
        <v>0</v>
      </c>
      <c r="L4753" s="80" t="str">
        <f t="shared" si="299"/>
        <v/>
      </c>
    </row>
    <row r="4754" spans="1:12" x14ac:dyDescent="0.8">
      <c r="A4754" s="74">
        <v>4753</v>
      </c>
      <c r="B4754" s="75">
        <v>241960.33077094448</v>
      </c>
      <c r="C4754" s="76">
        <v>38.223642426592946</v>
      </c>
      <c r="D4754" s="76">
        <v>26.866153363532717</v>
      </c>
      <c r="E4754" s="76">
        <v>555.06280537427392</v>
      </c>
      <c r="F4754" s="76">
        <v>30.146737400147227</v>
      </c>
      <c r="G4754" s="77">
        <v>2</v>
      </c>
      <c r="H4754" s="80">
        <f t="shared" si="296"/>
        <v>38.223642426592946</v>
      </c>
      <c r="I4754" s="80">
        <f t="shared" si="297"/>
        <v>1000</v>
      </c>
      <c r="K4754" s="80">
        <f t="shared" si="298"/>
        <v>0</v>
      </c>
      <c r="L4754" s="80" t="str">
        <f t="shared" si="299"/>
        <v/>
      </c>
    </row>
    <row r="4755" spans="1:12" x14ac:dyDescent="0.8">
      <c r="A4755" s="74">
        <v>4754</v>
      </c>
      <c r="B4755" s="75">
        <v>378324.94121246412</v>
      </c>
      <c r="C4755" s="76">
        <v>40.522094406454556</v>
      </c>
      <c r="D4755" s="76">
        <v>30.248081552017172</v>
      </c>
      <c r="E4755" s="76">
        <v>535.69848147332357</v>
      </c>
      <c r="F4755" s="76">
        <v>40.272545589190422</v>
      </c>
      <c r="G4755" s="77">
        <v>1</v>
      </c>
      <c r="H4755" s="80">
        <f t="shared" si="296"/>
        <v>30.248081552017172</v>
      </c>
      <c r="I4755" s="80">
        <f t="shared" si="297"/>
        <v>1000</v>
      </c>
      <c r="K4755" s="80">
        <f t="shared" si="298"/>
        <v>0</v>
      </c>
      <c r="L4755" s="80" t="str">
        <f t="shared" si="299"/>
        <v/>
      </c>
    </row>
    <row r="4756" spans="1:12" x14ac:dyDescent="0.8">
      <c r="A4756" s="74">
        <v>4755</v>
      </c>
      <c r="B4756" s="75">
        <v>334380.20144767873</v>
      </c>
      <c r="C4756" s="76">
        <v>34.242212309001019</v>
      </c>
      <c r="D4756" s="76">
        <v>30.062836583699504</v>
      </c>
      <c r="E4756" s="76">
        <v>670.66557510240091</v>
      </c>
      <c r="F4756" s="76">
        <v>44.401705612032487</v>
      </c>
      <c r="G4756" s="77">
        <v>2</v>
      </c>
      <c r="H4756" s="80">
        <f t="shared" si="296"/>
        <v>34.242212309001019</v>
      </c>
      <c r="I4756" s="80">
        <f t="shared" si="297"/>
        <v>1000</v>
      </c>
      <c r="K4756" s="80">
        <f t="shared" si="298"/>
        <v>0</v>
      </c>
      <c r="L4756" s="80" t="str">
        <f t="shared" si="299"/>
        <v/>
      </c>
    </row>
    <row r="4757" spans="1:12" x14ac:dyDescent="0.8">
      <c r="A4757" s="74">
        <v>4756</v>
      </c>
      <c r="B4757" s="75">
        <v>85992.28985851258</v>
      </c>
      <c r="C4757" s="76">
        <v>43.689262945429583</v>
      </c>
      <c r="D4757" s="76">
        <v>31.096689799560483</v>
      </c>
      <c r="E4757" s="76">
        <v>580.4788997727353</v>
      </c>
      <c r="F4757" s="76">
        <v>34.11153326323258</v>
      </c>
      <c r="G4757" s="77">
        <v>2</v>
      </c>
      <c r="H4757" s="80">
        <f t="shared" si="296"/>
        <v>43.689262945429583</v>
      </c>
      <c r="I4757" s="80">
        <f t="shared" si="297"/>
        <v>1000</v>
      </c>
      <c r="K4757" s="80">
        <f t="shared" si="298"/>
        <v>0</v>
      </c>
      <c r="L4757" s="80" t="str">
        <f t="shared" si="299"/>
        <v/>
      </c>
    </row>
    <row r="4758" spans="1:12" x14ac:dyDescent="0.8">
      <c r="A4758" s="74">
        <v>4757</v>
      </c>
      <c r="B4758" s="75">
        <v>520478.91456890781</v>
      </c>
      <c r="C4758" s="76">
        <v>34.268702243477662</v>
      </c>
      <c r="D4758" s="76">
        <v>27.026261842514856</v>
      </c>
      <c r="E4758" s="76">
        <v>504.6707239708872</v>
      </c>
      <c r="F4758" s="76">
        <v>46.073398808174403</v>
      </c>
      <c r="G4758" s="77">
        <v>1</v>
      </c>
      <c r="H4758" s="80">
        <f t="shared" si="296"/>
        <v>27.026261842514856</v>
      </c>
      <c r="I4758" s="80">
        <f t="shared" si="297"/>
        <v>1000</v>
      </c>
      <c r="K4758" s="80">
        <f t="shared" si="298"/>
        <v>0</v>
      </c>
      <c r="L4758" s="80" t="str">
        <f t="shared" si="299"/>
        <v/>
      </c>
    </row>
    <row r="4759" spans="1:12" x14ac:dyDescent="0.8">
      <c r="A4759" s="74">
        <v>4758</v>
      </c>
      <c r="B4759" s="75">
        <v>457540.05632084236</v>
      </c>
      <c r="C4759" s="76">
        <v>27.688150951473837</v>
      </c>
      <c r="D4759" s="76">
        <v>34.164760275670467</v>
      </c>
      <c r="E4759" s="76">
        <v>491.32979827198574</v>
      </c>
      <c r="F4759" s="76">
        <v>35.655684308963195</v>
      </c>
      <c r="G4759" s="77">
        <v>2</v>
      </c>
      <c r="H4759" s="80">
        <f t="shared" si="296"/>
        <v>27.688150951473837</v>
      </c>
      <c r="I4759" s="80">
        <f t="shared" si="297"/>
        <v>1000</v>
      </c>
      <c r="K4759" s="80">
        <f t="shared" si="298"/>
        <v>0</v>
      </c>
      <c r="L4759" s="80" t="str">
        <f t="shared" si="299"/>
        <v/>
      </c>
    </row>
    <row r="4760" spans="1:12" x14ac:dyDescent="0.8">
      <c r="A4760" s="74">
        <v>4759</v>
      </c>
      <c r="B4760" s="75">
        <v>386440.74111420219</v>
      </c>
      <c r="C4760" s="76">
        <v>31.832645755067375</v>
      </c>
      <c r="D4760" s="76">
        <v>30.620359215295853</v>
      </c>
      <c r="E4760" s="76">
        <v>507.76109206956431</v>
      </c>
      <c r="F4760" s="76">
        <v>44.68557387670765</v>
      </c>
      <c r="G4760" s="77">
        <v>1</v>
      </c>
      <c r="H4760" s="80">
        <f t="shared" si="296"/>
        <v>30.620359215295853</v>
      </c>
      <c r="I4760" s="80">
        <f t="shared" si="297"/>
        <v>1000</v>
      </c>
      <c r="K4760" s="80">
        <f t="shared" si="298"/>
        <v>0</v>
      </c>
      <c r="L4760" s="80" t="str">
        <f t="shared" si="299"/>
        <v/>
      </c>
    </row>
    <row r="4761" spans="1:12" x14ac:dyDescent="0.8">
      <c r="A4761" s="74">
        <v>4760</v>
      </c>
      <c r="B4761" s="75">
        <v>627066.59927377966</v>
      </c>
      <c r="C4761" s="76">
        <v>27.323495875685538</v>
      </c>
      <c r="D4761" s="76">
        <v>24.375912492288435</v>
      </c>
      <c r="E4761" s="76">
        <v>621.87957310517641</v>
      </c>
      <c r="F4761" s="76">
        <v>41.427989436489511</v>
      </c>
      <c r="G4761" s="77">
        <v>2</v>
      </c>
      <c r="H4761" s="80">
        <f t="shared" si="296"/>
        <v>27.323495875685538</v>
      </c>
      <c r="I4761" s="80">
        <f t="shared" si="297"/>
        <v>1000</v>
      </c>
      <c r="K4761" s="80">
        <f t="shared" si="298"/>
        <v>0</v>
      </c>
      <c r="L4761" s="80" t="str">
        <f t="shared" si="299"/>
        <v/>
      </c>
    </row>
    <row r="4762" spans="1:12" x14ac:dyDescent="0.8">
      <c r="A4762" s="74">
        <v>4761</v>
      </c>
      <c r="B4762" s="75">
        <v>340638.25310694263</v>
      </c>
      <c r="C4762" s="76">
        <v>29.355159538838965</v>
      </c>
      <c r="D4762" s="76">
        <v>24.85198148316433</v>
      </c>
      <c r="E4762" s="76">
        <v>578.14092889602227</v>
      </c>
      <c r="F4762" s="76">
        <v>45.140309288692876</v>
      </c>
      <c r="G4762" s="77">
        <v>2</v>
      </c>
      <c r="H4762" s="80">
        <f t="shared" si="296"/>
        <v>29.355159538838965</v>
      </c>
      <c r="I4762" s="80">
        <f t="shared" si="297"/>
        <v>1000</v>
      </c>
      <c r="K4762" s="80">
        <f t="shared" si="298"/>
        <v>0</v>
      </c>
      <c r="L4762" s="80" t="str">
        <f t="shared" si="299"/>
        <v/>
      </c>
    </row>
    <row r="4763" spans="1:12" x14ac:dyDescent="0.8">
      <c r="A4763" s="74">
        <v>4762</v>
      </c>
      <c r="B4763" s="75">
        <v>359008.96863626386</v>
      </c>
      <c r="C4763" s="76">
        <v>32.399632639689145</v>
      </c>
      <c r="D4763" s="76">
        <v>25.597175439672231</v>
      </c>
      <c r="E4763" s="76">
        <v>613.45601660010357</v>
      </c>
      <c r="F4763" s="76">
        <v>41.391903424721349</v>
      </c>
      <c r="G4763" s="77">
        <v>2</v>
      </c>
      <c r="H4763" s="80">
        <f t="shared" si="296"/>
        <v>32.399632639689145</v>
      </c>
      <c r="I4763" s="80">
        <f t="shared" si="297"/>
        <v>1000</v>
      </c>
      <c r="K4763" s="80">
        <f t="shared" si="298"/>
        <v>0</v>
      </c>
      <c r="L4763" s="80" t="str">
        <f t="shared" si="299"/>
        <v/>
      </c>
    </row>
    <row r="4764" spans="1:12" x14ac:dyDescent="0.8">
      <c r="A4764" s="74">
        <v>4763</v>
      </c>
      <c r="B4764" s="75">
        <v>164408.00651636277</v>
      </c>
      <c r="C4764" s="76">
        <v>42.947925358445652</v>
      </c>
      <c r="D4764" s="76">
        <v>32.532637421059015</v>
      </c>
      <c r="E4764" s="76">
        <v>546.56523892077712</v>
      </c>
      <c r="F4764" s="76">
        <v>42.456518218291663</v>
      </c>
      <c r="G4764" s="77">
        <v>2</v>
      </c>
      <c r="H4764" s="80">
        <f t="shared" si="296"/>
        <v>42.947925358445652</v>
      </c>
      <c r="I4764" s="80">
        <f t="shared" si="297"/>
        <v>1000</v>
      </c>
      <c r="K4764" s="80">
        <f t="shared" si="298"/>
        <v>0</v>
      </c>
      <c r="L4764" s="80" t="str">
        <f t="shared" si="299"/>
        <v/>
      </c>
    </row>
    <row r="4765" spans="1:12" x14ac:dyDescent="0.8">
      <c r="A4765" s="74">
        <v>4764</v>
      </c>
      <c r="B4765" s="75">
        <v>-344584.39276221232</v>
      </c>
      <c r="C4765" s="76">
        <v>37.252484219879264</v>
      </c>
      <c r="D4765" s="76">
        <v>29.087494275276015</v>
      </c>
      <c r="E4765" s="76">
        <v>469.19203575333455</v>
      </c>
      <c r="F4765" s="76">
        <v>53.521805777494571</v>
      </c>
      <c r="G4765" s="77">
        <v>3</v>
      </c>
      <c r="H4765" s="80">
        <f t="shared" si="296"/>
        <v>53.521805777494571</v>
      </c>
      <c r="I4765" s="80">
        <f t="shared" si="297"/>
        <v>469.19203575333455</v>
      </c>
      <c r="K4765" s="80">
        <f t="shared" si="298"/>
        <v>469.19203575333455</v>
      </c>
      <c r="L4765" s="80">
        <f t="shared" si="299"/>
        <v>469.19203575333455</v>
      </c>
    </row>
    <row r="4766" spans="1:12" x14ac:dyDescent="0.8">
      <c r="A4766" s="74">
        <v>4765</v>
      </c>
      <c r="B4766" s="75">
        <v>197068.24099472817</v>
      </c>
      <c r="C4766" s="76">
        <v>33.970590267404056</v>
      </c>
      <c r="D4766" s="76">
        <v>27.474437054399274</v>
      </c>
      <c r="E4766" s="76">
        <v>604.517957175623</v>
      </c>
      <c r="F4766" s="76">
        <v>42.454113098459601</v>
      </c>
      <c r="G4766" s="77">
        <v>2</v>
      </c>
      <c r="H4766" s="80">
        <f t="shared" si="296"/>
        <v>33.970590267404056</v>
      </c>
      <c r="I4766" s="80">
        <f t="shared" si="297"/>
        <v>1000</v>
      </c>
      <c r="K4766" s="80">
        <f t="shared" si="298"/>
        <v>0</v>
      </c>
      <c r="L4766" s="80" t="str">
        <f t="shared" si="299"/>
        <v/>
      </c>
    </row>
    <row r="4767" spans="1:12" x14ac:dyDescent="0.8">
      <c r="A4767" s="74">
        <v>4766</v>
      </c>
      <c r="B4767" s="75">
        <v>391180.26364866481</v>
      </c>
      <c r="C4767" s="76">
        <v>24.317080891567254</v>
      </c>
      <c r="D4767" s="76">
        <v>25.986726401052305</v>
      </c>
      <c r="E4767" s="76">
        <v>699.55563849282851</v>
      </c>
      <c r="F4767" s="76">
        <v>40.09608763786099</v>
      </c>
      <c r="G4767" s="77">
        <v>2</v>
      </c>
      <c r="H4767" s="80">
        <f t="shared" si="296"/>
        <v>24.317080891567254</v>
      </c>
      <c r="I4767" s="80">
        <f t="shared" si="297"/>
        <v>1000</v>
      </c>
      <c r="K4767" s="80">
        <f t="shared" si="298"/>
        <v>0</v>
      </c>
      <c r="L4767" s="80" t="str">
        <f t="shared" si="299"/>
        <v/>
      </c>
    </row>
    <row r="4768" spans="1:12" x14ac:dyDescent="0.8">
      <c r="A4768" s="74">
        <v>4767</v>
      </c>
      <c r="B4768" s="75">
        <v>-242661.90534999059</v>
      </c>
      <c r="C4768" s="76">
        <v>30.968518542466235</v>
      </c>
      <c r="D4768" s="76">
        <v>30.585701716573936</v>
      </c>
      <c r="E4768" s="76">
        <v>615.05846475498913</v>
      </c>
      <c r="F4768" s="76">
        <v>48.932354974427149</v>
      </c>
      <c r="G4768" s="77">
        <v>3</v>
      </c>
      <c r="H4768" s="80">
        <f t="shared" si="296"/>
        <v>48.932354974427149</v>
      </c>
      <c r="I4768" s="80">
        <f t="shared" si="297"/>
        <v>615.05846475498913</v>
      </c>
      <c r="K4768" s="80">
        <f t="shared" si="298"/>
        <v>615.05846475498913</v>
      </c>
      <c r="L4768" s="80">
        <f t="shared" si="299"/>
        <v>615.05846475498913</v>
      </c>
    </row>
    <row r="4769" spans="1:12" x14ac:dyDescent="0.8">
      <c r="A4769" s="74">
        <v>4768</v>
      </c>
      <c r="B4769" s="75">
        <v>242363.81782007939</v>
      </c>
      <c r="C4769" s="76">
        <v>36.769230989022788</v>
      </c>
      <c r="D4769" s="76">
        <v>27.719593846312101</v>
      </c>
      <c r="E4769" s="76">
        <v>649.83976042176516</v>
      </c>
      <c r="F4769" s="76">
        <v>37.278175164514749</v>
      </c>
      <c r="G4769" s="77">
        <v>2</v>
      </c>
      <c r="H4769" s="80">
        <f t="shared" si="296"/>
        <v>36.769230989022788</v>
      </c>
      <c r="I4769" s="80">
        <f t="shared" si="297"/>
        <v>1000</v>
      </c>
      <c r="K4769" s="80">
        <f t="shared" si="298"/>
        <v>0</v>
      </c>
      <c r="L4769" s="80" t="str">
        <f t="shared" si="299"/>
        <v/>
      </c>
    </row>
    <row r="4770" spans="1:12" x14ac:dyDescent="0.8">
      <c r="A4770" s="74">
        <v>4769</v>
      </c>
      <c r="B4770" s="75">
        <v>256822.39799292246</v>
      </c>
      <c r="C4770" s="76">
        <v>34.363374371794109</v>
      </c>
      <c r="D4770" s="76">
        <v>27.248438368886426</v>
      </c>
      <c r="E4770" s="76">
        <v>450.01449469161935</v>
      </c>
      <c r="F4770" s="76">
        <v>41.309073930371341</v>
      </c>
      <c r="G4770" s="77">
        <v>2</v>
      </c>
      <c r="H4770" s="80">
        <f t="shared" si="296"/>
        <v>34.363374371794109</v>
      </c>
      <c r="I4770" s="80">
        <f t="shared" si="297"/>
        <v>1000</v>
      </c>
      <c r="K4770" s="80">
        <f t="shared" si="298"/>
        <v>0</v>
      </c>
      <c r="L4770" s="80" t="str">
        <f t="shared" si="299"/>
        <v/>
      </c>
    </row>
    <row r="4771" spans="1:12" x14ac:dyDescent="0.8">
      <c r="A4771" s="74">
        <v>4770</v>
      </c>
      <c r="B4771" s="75">
        <v>263532.57171960291</v>
      </c>
      <c r="C4771" s="76">
        <v>36.064204582852724</v>
      </c>
      <c r="D4771" s="76">
        <v>23.451965239544531</v>
      </c>
      <c r="E4771" s="76">
        <v>707.6522460975691</v>
      </c>
      <c r="F4771" s="76">
        <v>41.384357196003194</v>
      </c>
      <c r="G4771" s="77">
        <v>2</v>
      </c>
      <c r="H4771" s="80">
        <f t="shared" si="296"/>
        <v>36.064204582852724</v>
      </c>
      <c r="I4771" s="80">
        <f t="shared" si="297"/>
        <v>1000</v>
      </c>
      <c r="K4771" s="80">
        <f t="shared" si="298"/>
        <v>0</v>
      </c>
      <c r="L4771" s="80" t="str">
        <f t="shared" si="299"/>
        <v/>
      </c>
    </row>
    <row r="4772" spans="1:12" x14ac:dyDescent="0.8">
      <c r="A4772" s="74">
        <v>4771</v>
      </c>
      <c r="B4772" s="75">
        <v>274024.82944755768</v>
      </c>
      <c r="C4772" s="76">
        <v>34.996266689169929</v>
      </c>
      <c r="D4772" s="76">
        <v>31.236652329327836</v>
      </c>
      <c r="E4772" s="76">
        <v>649.84279313801198</v>
      </c>
      <c r="F4772" s="76">
        <v>52.362197183416043</v>
      </c>
      <c r="G4772" s="77">
        <v>2</v>
      </c>
      <c r="H4772" s="80">
        <f t="shared" si="296"/>
        <v>34.996266689169929</v>
      </c>
      <c r="I4772" s="80">
        <f t="shared" si="297"/>
        <v>1000</v>
      </c>
      <c r="K4772" s="80">
        <f t="shared" si="298"/>
        <v>0</v>
      </c>
      <c r="L4772" s="80" t="str">
        <f t="shared" si="299"/>
        <v/>
      </c>
    </row>
    <row r="4773" spans="1:12" x14ac:dyDescent="0.8">
      <c r="A4773" s="74">
        <v>4772</v>
      </c>
      <c r="B4773" s="75">
        <v>406403.45011928282</v>
      </c>
      <c r="C4773" s="76">
        <v>32.297845363978801</v>
      </c>
      <c r="D4773" s="76">
        <v>32.838838812032378</v>
      </c>
      <c r="E4773" s="76">
        <v>627.14136845302141</v>
      </c>
      <c r="F4773" s="76">
        <v>49.028304673253821</v>
      </c>
      <c r="G4773" s="77">
        <v>1</v>
      </c>
      <c r="H4773" s="80">
        <f t="shared" si="296"/>
        <v>32.838838812032378</v>
      </c>
      <c r="I4773" s="80">
        <f t="shared" si="297"/>
        <v>1000</v>
      </c>
      <c r="K4773" s="80">
        <f t="shared" si="298"/>
        <v>0</v>
      </c>
      <c r="L4773" s="80" t="str">
        <f t="shared" si="299"/>
        <v/>
      </c>
    </row>
    <row r="4774" spans="1:12" x14ac:dyDescent="0.8">
      <c r="A4774" s="74">
        <v>4773</v>
      </c>
      <c r="B4774" s="75">
        <v>547942.97103689215</v>
      </c>
      <c r="C4774" s="76">
        <v>36.782166749153831</v>
      </c>
      <c r="D4774" s="76">
        <v>33.370204392941567</v>
      </c>
      <c r="E4774" s="76">
        <v>492.20980673506938</v>
      </c>
      <c r="F4774" s="76">
        <v>39.512779199870408</v>
      </c>
      <c r="G4774" s="77">
        <v>1</v>
      </c>
      <c r="H4774" s="80">
        <f t="shared" si="296"/>
        <v>33.370204392941567</v>
      </c>
      <c r="I4774" s="80">
        <f t="shared" si="297"/>
        <v>1000</v>
      </c>
      <c r="K4774" s="80">
        <f t="shared" si="298"/>
        <v>0</v>
      </c>
      <c r="L4774" s="80" t="str">
        <f t="shared" si="299"/>
        <v/>
      </c>
    </row>
    <row r="4775" spans="1:12" x14ac:dyDescent="0.8">
      <c r="A4775" s="74">
        <v>4774</v>
      </c>
      <c r="B4775" s="75">
        <v>272440.21647097077</v>
      </c>
      <c r="C4775" s="76">
        <v>35.738453743138749</v>
      </c>
      <c r="D4775" s="76">
        <v>31.364687249432833</v>
      </c>
      <c r="E4775" s="76">
        <v>640.66716583445361</v>
      </c>
      <c r="F4775" s="76">
        <v>50.007736024546197</v>
      </c>
      <c r="G4775" s="77">
        <v>2</v>
      </c>
      <c r="H4775" s="80">
        <f t="shared" si="296"/>
        <v>35.738453743138749</v>
      </c>
      <c r="I4775" s="80">
        <f t="shared" si="297"/>
        <v>1000</v>
      </c>
      <c r="K4775" s="80">
        <f t="shared" si="298"/>
        <v>0</v>
      </c>
      <c r="L4775" s="80" t="str">
        <f t="shared" si="299"/>
        <v/>
      </c>
    </row>
    <row r="4776" spans="1:12" x14ac:dyDescent="0.8">
      <c r="A4776" s="74">
        <v>4775</v>
      </c>
      <c r="B4776" s="75">
        <v>523111.80820494145</v>
      </c>
      <c r="C4776" s="76">
        <v>35.025885099631516</v>
      </c>
      <c r="D4776" s="76">
        <v>22.069591033926461</v>
      </c>
      <c r="E4776" s="76">
        <v>600.33707357268565</v>
      </c>
      <c r="F4776" s="76">
        <v>33.06727462626958</v>
      </c>
      <c r="G4776" s="77">
        <v>1</v>
      </c>
      <c r="H4776" s="80">
        <f t="shared" si="296"/>
        <v>22.069591033926461</v>
      </c>
      <c r="I4776" s="80">
        <f t="shared" si="297"/>
        <v>1000</v>
      </c>
      <c r="K4776" s="80">
        <f t="shared" si="298"/>
        <v>0</v>
      </c>
      <c r="L4776" s="80" t="str">
        <f t="shared" si="299"/>
        <v/>
      </c>
    </row>
    <row r="4777" spans="1:12" x14ac:dyDescent="0.8">
      <c r="A4777" s="74">
        <v>4776</v>
      </c>
      <c r="B4777" s="75">
        <v>30177.187571052695</v>
      </c>
      <c r="C4777" s="76">
        <v>40.101246910588543</v>
      </c>
      <c r="D4777" s="76">
        <v>30.63943801156212</v>
      </c>
      <c r="E4777" s="76">
        <v>493.39918183944758</v>
      </c>
      <c r="F4777" s="76">
        <v>41.603565075371918</v>
      </c>
      <c r="G4777" s="77">
        <v>2</v>
      </c>
      <c r="H4777" s="80">
        <f t="shared" si="296"/>
        <v>40.101246910588543</v>
      </c>
      <c r="I4777" s="80">
        <f t="shared" si="297"/>
        <v>1000</v>
      </c>
      <c r="K4777" s="80">
        <f t="shared" si="298"/>
        <v>0</v>
      </c>
      <c r="L4777" s="80" t="str">
        <f t="shared" si="299"/>
        <v/>
      </c>
    </row>
    <row r="4778" spans="1:12" x14ac:dyDescent="0.8">
      <c r="A4778" s="74">
        <v>4777</v>
      </c>
      <c r="B4778" s="75">
        <v>205810.34350920911</v>
      </c>
      <c r="C4778" s="76">
        <v>35.212973702623302</v>
      </c>
      <c r="D4778" s="76">
        <v>30.072959691166876</v>
      </c>
      <c r="E4778" s="76">
        <v>516.00251811756107</v>
      </c>
      <c r="F4778" s="76">
        <v>29.481302873449291</v>
      </c>
      <c r="G4778" s="77">
        <v>2</v>
      </c>
      <c r="H4778" s="80">
        <f t="shared" si="296"/>
        <v>35.212973702623302</v>
      </c>
      <c r="I4778" s="80">
        <f t="shared" si="297"/>
        <v>1000</v>
      </c>
      <c r="K4778" s="80">
        <f t="shared" si="298"/>
        <v>0</v>
      </c>
      <c r="L4778" s="80" t="str">
        <f t="shared" si="299"/>
        <v/>
      </c>
    </row>
    <row r="4779" spans="1:12" x14ac:dyDescent="0.8">
      <c r="A4779" s="74">
        <v>4778</v>
      </c>
      <c r="B4779" s="75">
        <v>212647.29180718283</v>
      </c>
      <c r="C4779" s="76">
        <v>38.723183347603126</v>
      </c>
      <c r="D4779" s="76">
        <v>24.564376889596179</v>
      </c>
      <c r="E4779" s="76">
        <v>741.39185699397262</v>
      </c>
      <c r="F4779" s="76">
        <v>37.745991793439984</v>
      </c>
      <c r="G4779" s="77">
        <v>2</v>
      </c>
      <c r="H4779" s="80">
        <f t="shared" si="296"/>
        <v>38.723183347603126</v>
      </c>
      <c r="I4779" s="80">
        <f t="shared" si="297"/>
        <v>1000</v>
      </c>
      <c r="K4779" s="80">
        <f t="shared" si="298"/>
        <v>0</v>
      </c>
      <c r="L4779" s="80" t="str">
        <f t="shared" si="299"/>
        <v/>
      </c>
    </row>
    <row r="4780" spans="1:12" x14ac:dyDescent="0.8">
      <c r="A4780" s="74">
        <v>4779</v>
      </c>
      <c r="B4780" s="75">
        <v>331782.61187266</v>
      </c>
      <c r="C4780" s="76">
        <v>36.570609338674885</v>
      </c>
      <c r="D4780" s="76">
        <v>29.913663788211558</v>
      </c>
      <c r="E4780" s="76">
        <v>424.2650535447429</v>
      </c>
      <c r="F4780" s="76">
        <v>44.844215450433545</v>
      </c>
      <c r="G4780" s="77">
        <v>2</v>
      </c>
      <c r="H4780" s="80">
        <f t="shared" si="296"/>
        <v>36.570609338674885</v>
      </c>
      <c r="I4780" s="80">
        <f t="shared" si="297"/>
        <v>1000</v>
      </c>
      <c r="K4780" s="80">
        <f t="shared" si="298"/>
        <v>0</v>
      </c>
      <c r="L4780" s="80" t="str">
        <f t="shared" si="299"/>
        <v/>
      </c>
    </row>
    <row r="4781" spans="1:12" x14ac:dyDescent="0.8">
      <c r="A4781" s="74">
        <v>4780</v>
      </c>
      <c r="B4781" s="75">
        <v>143342.76699193381</v>
      </c>
      <c r="C4781" s="76">
        <v>40.194332527733174</v>
      </c>
      <c r="D4781" s="76">
        <v>29.638298593691367</v>
      </c>
      <c r="E4781" s="76">
        <v>625.12952812934714</v>
      </c>
      <c r="F4781" s="76">
        <v>51.101784056711324</v>
      </c>
      <c r="G4781" s="77">
        <v>2</v>
      </c>
      <c r="H4781" s="80">
        <f t="shared" si="296"/>
        <v>40.194332527733174</v>
      </c>
      <c r="I4781" s="80">
        <f t="shared" si="297"/>
        <v>1000</v>
      </c>
      <c r="K4781" s="80">
        <f t="shared" si="298"/>
        <v>0</v>
      </c>
      <c r="L4781" s="80" t="str">
        <f t="shared" si="299"/>
        <v/>
      </c>
    </row>
    <row r="4782" spans="1:12" x14ac:dyDescent="0.8">
      <c r="A4782" s="74">
        <v>4781</v>
      </c>
      <c r="B4782" s="75">
        <v>294672.16320303362</v>
      </c>
      <c r="C4782" s="76">
        <v>29.312746286247737</v>
      </c>
      <c r="D4782" s="76">
        <v>31.283295528707182</v>
      </c>
      <c r="E4782" s="76">
        <v>585.39332087268133</v>
      </c>
      <c r="F4782" s="76">
        <v>50.292894718958628</v>
      </c>
      <c r="G4782" s="77">
        <v>2</v>
      </c>
      <c r="H4782" s="80">
        <f t="shared" si="296"/>
        <v>29.312746286247737</v>
      </c>
      <c r="I4782" s="80">
        <f t="shared" si="297"/>
        <v>1000</v>
      </c>
      <c r="K4782" s="80">
        <f t="shared" si="298"/>
        <v>0</v>
      </c>
      <c r="L4782" s="80" t="str">
        <f t="shared" si="299"/>
        <v/>
      </c>
    </row>
    <row r="4783" spans="1:12" x14ac:dyDescent="0.8">
      <c r="A4783" s="74">
        <v>4782</v>
      </c>
      <c r="B4783" s="75">
        <v>336398.12307532458</v>
      </c>
      <c r="C4783" s="76">
        <v>30.448583289632246</v>
      </c>
      <c r="D4783" s="76">
        <v>30.780756422731876</v>
      </c>
      <c r="E4783" s="76">
        <v>739.99620936212057</v>
      </c>
      <c r="F4783" s="76">
        <v>35.654964650853941</v>
      </c>
      <c r="G4783" s="77">
        <v>2</v>
      </c>
      <c r="H4783" s="80">
        <f t="shared" si="296"/>
        <v>30.448583289632246</v>
      </c>
      <c r="I4783" s="80">
        <f t="shared" si="297"/>
        <v>1000</v>
      </c>
      <c r="K4783" s="80">
        <f t="shared" si="298"/>
        <v>0</v>
      </c>
      <c r="L4783" s="80" t="str">
        <f t="shared" si="299"/>
        <v/>
      </c>
    </row>
    <row r="4784" spans="1:12" x14ac:dyDescent="0.8">
      <c r="A4784" s="74">
        <v>4783</v>
      </c>
      <c r="B4784" s="75">
        <v>455932.86870901613</v>
      </c>
      <c r="C4784" s="76">
        <v>23.760159761284825</v>
      </c>
      <c r="D4784" s="76">
        <v>30.192187708258135</v>
      </c>
      <c r="E4784" s="76">
        <v>591.94972292262537</v>
      </c>
      <c r="F4784" s="76">
        <v>38.461118234799443</v>
      </c>
      <c r="G4784" s="77">
        <v>2</v>
      </c>
      <c r="H4784" s="80">
        <f t="shared" si="296"/>
        <v>23.760159761284825</v>
      </c>
      <c r="I4784" s="80">
        <f t="shared" si="297"/>
        <v>1000</v>
      </c>
      <c r="K4784" s="80">
        <f t="shared" si="298"/>
        <v>0</v>
      </c>
      <c r="L4784" s="80" t="str">
        <f t="shared" si="299"/>
        <v/>
      </c>
    </row>
    <row r="4785" spans="1:12" x14ac:dyDescent="0.8">
      <c r="A4785" s="74">
        <v>4784</v>
      </c>
      <c r="B4785" s="75">
        <v>248596.86912553641</v>
      </c>
      <c r="C4785" s="76">
        <v>37.594318163459</v>
      </c>
      <c r="D4785" s="76">
        <v>27.19389115283191</v>
      </c>
      <c r="E4785" s="76">
        <v>687.63977252233474</v>
      </c>
      <c r="F4785" s="76">
        <v>41.901700167881266</v>
      </c>
      <c r="G4785" s="77">
        <v>2</v>
      </c>
      <c r="H4785" s="80">
        <f t="shared" si="296"/>
        <v>37.594318163459</v>
      </c>
      <c r="I4785" s="80">
        <f t="shared" si="297"/>
        <v>1000</v>
      </c>
      <c r="K4785" s="80">
        <f t="shared" si="298"/>
        <v>0</v>
      </c>
      <c r="L4785" s="80" t="str">
        <f t="shared" si="299"/>
        <v/>
      </c>
    </row>
    <row r="4786" spans="1:12" x14ac:dyDescent="0.8">
      <c r="A4786" s="74">
        <v>4785</v>
      </c>
      <c r="B4786" s="75">
        <v>523209.98473553453</v>
      </c>
      <c r="C4786" s="76">
        <v>33.885674859399749</v>
      </c>
      <c r="D4786" s="76">
        <v>27.410619927186143</v>
      </c>
      <c r="E4786" s="76">
        <v>583.54773222403458</v>
      </c>
      <c r="F4786" s="76">
        <v>32.89533587035109</v>
      </c>
      <c r="G4786" s="77">
        <v>2</v>
      </c>
      <c r="H4786" s="80">
        <f t="shared" si="296"/>
        <v>33.885674859399749</v>
      </c>
      <c r="I4786" s="80">
        <f t="shared" si="297"/>
        <v>1000</v>
      </c>
      <c r="K4786" s="80">
        <f t="shared" si="298"/>
        <v>0</v>
      </c>
      <c r="L4786" s="80" t="str">
        <f t="shared" si="299"/>
        <v/>
      </c>
    </row>
    <row r="4787" spans="1:12" x14ac:dyDescent="0.8">
      <c r="A4787" s="74">
        <v>4786</v>
      </c>
      <c r="B4787" s="75">
        <v>476719.72207450354</v>
      </c>
      <c r="C4787" s="76">
        <v>32.062258568128243</v>
      </c>
      <c r="D4787" s="76">
        <v>30.844279187856696</v>
      </c>
      <c r="E4787" s="76">
        <v>571.34139677218627</v>
      </c>
      <c r="F4787" s="76">
        <v>42.8410622536326</v>
      </c>
      <c r="G4787" s="77">
        <v>1</v>
      </c>
      <c r="H4787" s="80">
        <f t="shared" si="296"/>
        <v>30.844279187856696</v>
      </c>
      <c r="I4787" s="80">
        <f t="shared" si="297"/>
        <v>1000</v>
      </c>
      <c r="K4787" s="80">
        <f t="shared" si="298"/>
        <v>0</v>
      </c>
      <c r="L4787" s="80" t="str">
        <f t="shared" si="299"/>
        <v/>
      </c>
    </row>
    <row r="4788" spans="1:12" x14ac:dyDescent="0.8">
      <c r="A4788" s="74">
        <v>4787</v>
      </c>
      <c r="B4788" s="75">
        <v>183175.49982869322</v>
      </c>
      <c r="C4788" s="76">
        <v>36.654655473662331</v>
      </c>
      <c r="D4788" s="76">
        <v>29.076734142960305</v>
      </c>
      <c r="E4788" s="76">
        <v>622.18928028597247</v>
      </c>
      <c r="F4788" s="76">
        <v>41.799863725395774</v>
      </c>
      <c r="G4788" s="77">
        <v>2</v>
      </c>
      <c r="H4788" s="80">
        <f t="shared" si="296"/>
        <v>36.654655473662331</v>
      </c>
      <c r="I4788" s="80">
        <f t="shared" si="297"/>
        <v>1000</v>
      </c>
      <c r="K4788" s="80">
        <f t="shared" si="298"/>
        <v>0</v>
      </c>
      <c r="L4788" s="80" t="str">
        <f t="shared" si="299"/>
        <v/>
      </c>
    </row>
    <row r="4789" spans="1:12" x14ac:dyDescent="0.8">
      <c r="A4789" s="74">
        <v>4788</v>
      </c>
      <c r="B4789" s="75">
        <v>369414.61908617429</v>
      </c>
      <c r="C4789" s="76">
        <v>34.29020687281259</v>
      </c>
      <c r="D4789" s="76">
        <v>28.227242023465507</v>
      </c>
      <c r="E4789" s="76">
        <v>543.56574071298655</v>
      </c>
      <c r="F4789" s="76">
        <v>49.557976412184651</v>
      </c>
      <c r="G4789" s="77">
        <v>2</v>
      </c>
      <c r="H4789" s="80">
        <f t="shared" si="296"/>
        <v>34.29020687281259</v>
      </c>
      <c r="I4789" s="80">
        <f t="shared" si="297"/>
        <v>1000</v>
      </c>
      <c r="K4789" s="80">
        <f t="shared" si="298"/>
        <v>0</v>
      </c>
      <c r="L4789" s="80" t="str">
        <f t="shared" si="299"/>
        <v/>
      </c>
    </row>
    <row r="4790" spans="1:12" x14ac:dyDescent="0.8">
      <c r="A4790" s="74">
        <v>4789</v>
      </c>
      <c r="B4790" s="75">
        <v>-200248.08506937837</v>
      </c>
      <c r="C4790" s="76">
        <v>39.688773292697142</v>
      </c>
      <c r="D4790" s="76">
        <v>27.357098569589606</v>
      </c>
      <c r="E4790" s="76">
        <v>662.87538027198866</v>
      </c>
      <c r="F4790" s="76">
        <v>47.60833102159723</v>
      </c>
      <c r="G4790" s="77">
        <v>3</v>
      </c>
      <c r="H4790" s="80">
        <f t="shared" si="296"/>
        <v>47.60833102159723</v>
      </c>
      <c r="I4790" s="80">
        <f t="shared" si="297"/>
        <v>662.87538027198866</v>
      </c>
      <c r="K4790" s="80">
        <f t="shared" si="298"/>
        <v>662.87538027198866</v>
      </c>
      <c r="L4790" s="80">
        <f t="shared" si="299"/>
        <v>662.87538027198866</v>
      </c>
    </row>
    <row r="4791" spans="1:12" x14ac:dyDescent="0.8">
      <c r="A4791" s="74">
        <v>4790</v>
      </c>
      <c r="B4791" s="75">
        <v>180657.21990267839</v>
      </c>
      <c r="C4791" s="76">
        <v>32.876962261298814</v>
      </c>
      <c r="D4791" s="76">
        <v>28.504671530682504</v>
      </c>
      <c r="E4791" s="76">
        <v>576.57715812793572</v>
      </c>
      <c r="F4791" s="76">
        <v>43.750535400119318</v>
      </c>
      <c r="G4791" s="77">
        <v>2</v>
      </c>
      <c r="H4791" s="80">
        <f t="shared" si="296"/>
        <v>32.876962261298814</v>
      </c>
      <c r="I4791" s="80">
        <f t="shared" si="297"/>
        <v>1000</v>
      </c>
      <c r="K4791" s="80">
        <f t="shared" si="298"/>
        <v>0</v>
      </c>
      <c r="L4791" s="80" t="str">
        <f t="shared" si="299"/>
        <v/>
      </c>
    </row>
    <row r="4792" spans="1:12" x14ac:dyDescent="0.8">
      <c r="A4792" s="74">
        <v>4791</v>
      </c>
      <c r="B4792" s="75">
        <v>307567.96399941691</v>
      </c>
      <c r="C4792" s="76">
        <v>34.215828449677232</v>
      </c>
      <c r="D4792" s="76">
        <v>29.773853836435716</v>
      </c>
      <c r="E4792" s="76">
        <v>613.78687198345267</v>
      </c>
      <c r="F4792" s="76">
        <v>45.933023163497239</v>
      </c>
      <c r="G4792" s="77">
        <v>2</v>
      </c>
      <c r="H4792" s="80">
        <f t="shared" si="296"/>
        <v>34.215828449677232</v>
      </c>
      <c r="I4792" s="80">
        <f t="shared" si="297"/>
        <v>1000</v>
      </c>
      <c r="K4792" s="80">
        <f t="shared" si="298"/>
        <v>0</v>
      </c>
      <c r="L4792" s="80" t="str">
        <f t="shared" si="299"/>
        <v/>
      </c>
    </row>
    <row r="4793" spans="1:12" x14ac:dyDescent="0.8">
      <c r="A4793" s="74">
        <v>4792</v>
      </c>
      <c r="B4793" s="75">
        <v>283424.62076416146</v>
      </c>
      <c r="C4793" s="76">
        <v>37.316638441862139</v>
      </c>
      <c r="D4793" s="76">
        <v>24.551469605293232</v>
      </c>
      <c r="E4793" s="76">
        <v>424.67610380419603</v>
      </c>
      <c r="F4793" s="76">
        <v>39.772146108322161</v>
      </c>
      <c r="G4793" s="77">
        <v>2</v>
      </c>
      <c r="H4793" s="80">
        <f t="shared" si="296"/>
        <v>37.316638441862139</v>
      </c>
      <c r="I4793" s="80">
        <f t="shared" si="297"/>
        <v>1000</v>
      </c>
      <c r="K4793" s="80">
        <f t="shared" si="298"/>
        <v>0</v>
      </c>
      <c r="L4793" s="80" t="str">
        <f t="shared" si="299"/>
        <v/>
      </c>
    </row>
    <row r="4794" spans="1:12" x14ac:dyDescent="0.8">
      <c r="A4794" s="74">
        <v>4793</v>
      </c>
      <c r="B4794" s="75">
        <v>-286607.67796752625</v>
      </c>
      <c r="C4794" s="76">
        <v>34.129318893731053</v>
      </c>
      <c r="D4794" s="76">
        <v>31.423931882156861</v>
      </c>
      <c r="E4794" s="76">
        <v>691.96044271810081</v>
      </c>
      <c r="F4794" s="76">
        <v>52.772417180563025</v>
      </c>
      <c r="G4794" s="77">
        <v>3</v>
      </c>
      <c r="H4794" s="80">
        <f t="shared" si="296"/>
        <v>52.772417180563025</v>
      </c>
      <c r="I4794" s="80">
        <f t="shared" si="297"/>
        <v>691.96044271810081</v>
      </c>
      <c r="K4794" s="80">
        <f t="shared" si="298"/>
        <v>691.96044271810081</v>
      </c>
      <c r="L4794" s="80">
        <f t="shared" si="299"/>
        <v>691.96044271810081</v>
      </c>
    </row>
    <row r="4795" spans="1:12" x14ac:dyDescent="0.8">
      <c r="A4795" s="74">
        <v>4794</v>
      </c>
      <c r="B4795" s="75">
        <v>-92794.58621133538</v>
      </c>
      <c r="C4795" s="76">
        <v>38.375213702837925</v>
      </c>
      <c r="D4795" s="76">
        <v>27.511715442402711</v>
      </c>
      <c r="E4795" s="76">
        <v>726.02354257999627</v>
      </c>
      <c r="F4795" s="76">
        <v>43.51216188806346</v>
      </c>
      <c r="G4795" s="77">
        <v>3</v>
      </c>
      <c r="H4795" s="80">
        <f t="shared" si="296"/>
        <v>43.51216188806346</v>
      </c>
      <c r="I4795" s="80">
        <f t="shared" si="297"/>
        <v>726.02354257999627</v>
      </c>
      <c r="K4795" s="80">
        <f t="shared" si="298"/>
        <v>726.02354257999627</v>
      </c>
      <c r="L4795" s="80">
        <f t="shared" si="299"/>
        <v>726.02354257999627</v>
      </c>
    </row>
    <row r="4796" spans="1:12" x14ac:dyDescent="0.8">
      <c r="A4796" s="74">
        <v>4795</v>
      </c>
      <c r="B4796" s="75">
        <v>-109046.25534583419</v>
      </c>
      <c r="C4796" s="76">
        <v>37.361451571836113</v>
      </c>
      <c r="D4796" s="76">
        <v>22.013582739059437</v>
      </c>
      <c r="E4796" s="76">
        <v>623.52254831430696</v>
      </c>
      <c r="F4796" s="76">
        <v>38.294578103095311</v>
      </c>
      <c r="G4796" s="77">
        <v>3</v>
      </c>
      <c r="H4796" s="80">
        <f t="shared" si="296"/>
        <v>38.294578103095311</v>
      </c>
      <c r="I4796" s="80">
        <f t="shared" si="297"/>
        <v>623.52254831430696</v>
      </c>
      <c r="K4796" s="80">
        <f t="shared" si="298"/>
        <v>623.52254831430696</v>
      </c>
      <c r="L4796" s="80">
        <f t="shared" si="299"/>
        <v>623.52254831430696</v>
      </c>
    </row>
    <row r="4797" spans="1:12" x14ac:dyDescent="0.8">
      <c r="A4797" s="74">
        <v>4796</v>
      </c>
      <c r="B4797" s="75">
        <v>310759.00018130965</v>
      </c>
      <c r="C4797" s="76">
        <v>31.146302808631091</v>
      </c>
      <c r="D4797" s="76">
        <v>28.506408341164239</v>
      </c>
      <c r="E4797" s="76">
        <v>549.82468357509481</v>
      </c>
      <c r="F4797" s="76">
        <v>51.989873898590815</v>
      </c>
      <c r="G4797" s="77">
        <v>1</v>
      </c>
      <c r="H4797" s="80">
        <f t="shared" si="296"/>
        <v>28.506408341164239</v>
      </c>
      <c r="I4797" s="80">
        <f t="shared" si="297"/>
        <v>1000</v>
      </c>
      <c r="K4797" s="80">
        <f t="shared" si="298"/>
        <v>0</v>
      </c>
      <c r="L4797" s="80" t="str">
        <f t="shared" si="299"/>
        <v/>
      </c>
    </row>
    <row r="4798" spans="1:12" x14ac:dyDescent="0.8">
      <c r="A4798" s="74">
        <v>4797</v>
      </c>
      <c r="B4798" s="75">
        <v>163933.98744922411</v>
      </c>
      <c r="C4798" s="76">
        <v>36.761874266302513</v>
      </c>
      <c r="D4798" s="76">
        <v>26.529377169287734</v>
      </c>
      <c r="E4798" s="76">
        <v>517.84638618370741</v>
      </c>
      <c r="F4798" s="76">
        <v>52.680159039951171</v>
      </c>
      <c r="G4798" s="77">
        <v>2</v>
      </c>
      <c r="H4798" s="80">
        <f t="shared" si="296"/>
        <v>36.761874266302513</v>
      </c>
      <c r="I4798" s="80">
        <f t="shared" si="297"/>
        <v>1000</v>
      </c>
      <c r="K4798" s="80">
        <f t="shared" si="298"/>
        <v>0</v>
      </c>
      <c r="L4798" s="80" t="str">
        <f t="shared" si="299"/>
        <v/>
      </c>
    </row>
    <row r="4799" spans="1:12" x14ac:dyDescent="0.8">
      <c r="A4799" s="74">
        <v>4798</v>
      </c>
      <c r="B4799" s="75">
        <v>658687.84233524115</v>
      </c>
      <c r="C4799" s="76">
        <v>29.416292379625368</v>
      </c>
      <c r="D4799" s="76">
        <v>26.661778497011209</v>
      </c>
      <c r="E4799" s="76">
        <v>480.97858109513032</v>
      </c>
      <c r="F4799" s="76">
        <v>47.981947593211913</v>
      </c>
      <c r="G4799" s="77">
        <v>2</v>
      </c>
      <c r="H4799" s="80">
        <f t="shared" si="296"/>
        <v>29.416292379625368</v>
      </c>
      <c r="I4799" s="80">
        <f t="shared" si="297"/>
        <v>1000</v>
      </c>
      <c r="K4799" s="80">
        <f t="shared" si="298"/>
        <v>0</v>
      </c>
      <c r="L4799" s="80" t="str">
        <f t="shared" si="299"/>
        <v/>
      </c>
    </row>
    <row r="4800" spans="1:12" x14ac:dyDescent="0.8">
      <c r="A4800" s="74">
        <v>4799</v>
      </c>
      <c r="B4800" s="75">
        <v>621674.35791965853</v>
      </c>
      <c r="C4800" s="76">
        <v>28.032280050746699</v>
      </c>
      <c r="D4800" s="76">
        <v>31.891745958402716</v>
      </c>
      <c r="E4800" s="76">
        <v>748.58487664041661</v>
      </c>
      <c r="F4800" s="76">
        <v>46.81391693933368</v>
      </c>
      <c r="G4800" s="77">
        <v>2</v>
      </c>
      <c r="H4800" s="80">
        <f t="shared" si="296"/>
        <v>28.032280050746699</v>
      </c>
      <c r="I4800" s="80">
        <f t="shared" si="297"/>
        <v>1000</v>
      </c>
      <c r="K4800" s="80">
        <f t="shared" si="298"/>
        <v>0</v>
      </c>
      <c r="L4800" s="80" t="str">
        <f t="shared" si="299"/>
        <v/>
      </c>
    </row>
    <row r="4801" spans="1:12" x14ac:dyDescent="0.8">
      <c r="A4801" s="74">
        <v>4800</v>
      </c>
      <c r="B4801" s="75">
        <v>463785.74717695615</v>
      </c>
      <c r="C4801" s="76">
        <v>39.169108081322179</v>
      </c>
      <c r="D4801" s="76">
        <v>32.759193068599188</v>
      </c>
      <c r="E4801" s="76">
        <v>645.11958429574156</v>
      </c>
      <c r="F4801" s="76">
        <v>36.11944163529116</v>
      </c>
      <c r="G4801" s="77">
        <v>1</v>
      </c>
      <c r="H4801" s="80">
        <f t="shared" si="296"/>
        <v>32.759193068599188</v>
      </c>
      <c r="I4801" s="80">
        <f t="shared" si="297"/>
        <v>1000</v>
      </c>
      <c r="K4801" s="80">
        <f t="shared" si="298"/>
        <v>0</v>
      </c>
      <c r="L4801" s="80" t="str">
        <f t="shared" si="299"/>
        <v/>
      </c>
    </row>
    <row r="4802" spans="1:12" x14ac:dyDescent="0.8">
      <c r="A4802" s="74">
        <v>4801</v>
      </c>
      <c r="B4802" s="75">
        <v>439319.11234425264</v>
      </c>
      <c r="C4802" s="76">
        <v>26.580377225865167</v>
      </c>
      <c r="D4802" s="76">
        <v>30.296719150588732</v>
      </c>
      <c r="E4802" s="76">
        <v>546.73995318686593</v>
      </c>
      <c r="F4802" s="76">
        <v>31.515467757070148</v>
      </c>
      <c r="G4802" s="77">
        <v>2</v>
      </c>
      <c r="H4802" s="80">
        <f t="shared" si="296"/>
        <v>26.580377225865167</v>
      </c>
      <c r="I4802" s="80">
        <f t="shared" si="297"/>
        <v>1000</v>
      </c>
      <c r="K4802" s="80">
        <f t="shared" si="298"/>
        <v>0</v>
      </c>
      <c r="L4802" s="80" t="str">
        <f t="shared" si="299"/>
        <v/>
      </c>
    </row>
    <row r="4803" spans="1:12" x14ac:dyDescent="0.8">
      <c r="A4803" s="74">
        <v>4802</v>
      </c>
      <c r="B4803" s="75">
        <v>213289.97178640007</v>
      </c>
      <c r="C4803" s="76">
        <v>38.021500076608881</v>
      </c>
      <c r="D4803" s="76">
        <v>25.736607429116464</v>
      </c>
      <c r="E4803" s="76">
        <v>515.55338676516521</v>
      </c>
      <c r="F4803" s="76">
        <v>33.733025315708822</v>
      </c>
      <c r="G4803" s="77">
        <v>2</v>
      </c>
      <c r="H4803" s="80">
        <f t="shared" ref="H4803:H4866" si="300">IF($G4803 = 1, $D4803, IF($G4803 = 2, $C4803, IF($G4803 = 3, $F4803)))</f>
        <v>38.021500076608881</v>
      </c>
      <c r="I4803" s="80">
        <f t="shared" ref="I4803:I4866" si="301">IF($G4803 = 1, 1000, IF($G4803 = 2, 1000, IF($G4803 = 3, $E4803)))</f>
        <v>1000</v>
      </c>
      <c r="K4803" s="80">
        <f t="shared" ref="K4803:K4866" si="302">IF($G4803 = 3, $E4803, 0)</f>
        <v>0</v>
      </c>
      <c r="L4803" s="80" t="str">
        <f t="shared" ref="L4803:L4866" si="303">IF($G4803 = 3, $E4803, "")</f>
        <v/>
      </c>
    </row>
    <row r="4804" spans="1:12" x14ac:dyDescent="0.8">
      <c r="A4804" s="74">
        <v>4803</v>
      </c>
      <c r="B4804" s="75">
        <v>61731.592132529477</v>
      </c>
      <c r="C4804" s="76">
        <v>46.908455944516263</v>
      </c>
      <c r="D4804" s="76">
        <v>21.96400608951107</v>
      </c>
      <c r="E4804" s="76">
        <v>695.23458068783975</v>
      </c>
      <c r="F4804" s="76">
        <v>35.58219130645012</v>
      </c>
      <c r="G4804" s="77">
        <v>3</v>
      </c>
      <c r="H4804" s="80">
        <f t="shared" si="300"/>
        <v>35.58219130645012</v>
      </c>
      <c r="I4804" s="80">
        <f t="shared" si="301"/>
        <v>695.23458068783975</v>
      </c>
      <c r="K4804" s="80">
        <f t="shared" si="302"/>
        <v>695.23458068783975</v>
      </c>
      <c r="L4804" s="80">
        <f t="shared" si="303"/>
        <v>695.23458068783975</v>
      </c>
    </row>
    <row r="4805" spans="1:12" x14ac:dyDescent="0.8">
      <c r="A4805" s="74">
        <v>4804</v>
      </c>
      <c r="B4805" s="75">
        <v>-120375.30636327015</v>
      </c>
      <c r="C4805" s="76">
        <v>39.519861223866407</v>
      </c>
      <c r="D4805" s="76">
        <v>26.450080566282708</v>
      </c>
      <c r="E4805" s="76">
        <v>617.38016070114895</v>
      </c>
      <c r="F4805" s="76">
        <v>41.454625362214152</v>
      </c>
      <c r="G4805" s="77">
        <v>3</v>
      </c>
      <c r="H4805" s="80">
        <f t="shared" si="300"/>
        <v>41.454625362214152</v>
      </c>
      <c r="I4805" s="80">
        <f t="shared" si="301"/>
        <v>617.38016070114895</v>
      </c>
      <c r="K4805" s="80">
        <f t="shared" si="302"/>
        <v>617.38016070114895</v>
      </c>
      <c r="L4805" s="80">
        <f t="shared" si="303"/>
        <v>617.38016070114895</v>
      </c>
    </row>
    <row r="4806" spans="1:12" x14ac:dyDescent="0.8">
      <c r="A4806" s="74">
        <v>4805</v>
      </c>
      <c r="B4806" s="75">
        <v>614868.9744575168</v>
      </c>
      <c r="C4806" s="76">
        <v>42.492702629225143</v>
      </c>
      <c r="D4806" s="76">
        <v>27.250899653693676</v>
      </c>
      <c r="E4806" s="76">
        <v>588.96216681008195</v>
      </c>
      <c r="F4806" s="76">
        <v>45.172369391363773</v>
      </c>
      <c r="G4806" s="77">
        <v>1</v>
      </c>
      <c r="H4806" s="80">
        <f t="shared" si="300"/>
        <v>27.250899653693676</v>
      </c>
      <c r="I4806" s="80">
        <f t="shared" si="301"/>
        <v>1000</v>
      </c>
      <c r="K4806" s="80">
        <f t="shared" si="302"/>
        <v>0</v>
      </c>
      <c r="L4806" s="80" t="str">
        <f t="shared" si="303"/>
        <v/>
      </c>
    </row>
    <row r="4807" spans="1:12" x14ac:dyDescent="0.8">
      <c r="A4807" s="74">
        <v>4806</v>
      </c>
      <c r="B4807" s="75">
        <v>-203524.59494661051</v>
      </c>
      <c r="C4807" s="76">
        <v>34.299420029297018</v>
      </c>
      <c r="D4807" s="76">
        <v>33.834375734815502</v>
      </c>
      <c r="E4807" s="76">
        <v>591.27707886293103</v>
      </c>
      <c r="F4807" s="76">
        <v>47.886691981910253</v>
      </c>
      <c r="G4807" s="77">
        <v>3</v>
      </c>
      <c r="H4807" s="80">
        <f t="shared" si="300"/>
        <v>47.886691981910253</v>
      </c>
      <c r="I4807" s="80">
        <f t="shared" si="301"/>
        <v>591.27707886293103</v>
      </c>
      <c r="K4807" s="80">
        <f t="shared" si="302"/>
        <v>591.27707886293103</v>
      </c>
      <c r="L4807" s="80">
        <f t="shared" si="303"/>
        <v>591.27707886293103</v>
      </c>
    </row>
    <row r="4808" spans="1:12" x14ac:dyDescent="0.8">
      <c r="A4808" s="74">
        <v>4807</v>
      </c>
      <c r="B4808" s="75">
        <v>514946.39907521242</v>
      </c>
      <c r="C4808" s="76">
        <v>30.909248036074175</v>
      </c>
      <c r="D4808" s="76">
        <v>22.956671246215116</v>
      </c>
      <c r="E4808" s="76">
        <v>552.34771249834557</v>
      </c>
      <c r="F4808" s="76">
        <v>29.831323288017384</v>
      </c>
      <c r="G4808" s="77">
        <v>2</v>
      </c>
      <c r="H4808" s="80">
        <f t="shared" si="300"/>
        <v>30.909248036074175</v>
      </c>
      <c r="I4808" s="80">
        <f t="shared" si="301"/>
        <v>1000</v>
      </c>
      <c r="K4808" s="80">
        <f t="shared" si="302"/>
        <v>0</v>
      </c>
      <c r="L4808" s="80" t="str">
        <f t="shared" si="303"/>
        <v/>
      </c>
    </row>
    <row r="4809" spans="1:12" x14ac:dyDescent="0.8">
      <c r="A4809" s="74">
        <v>4808</v>
      </c>
      <c r="B4809" s="75">
        <v>258124.06799421995</v>
      </c>
      <c r="C4809" s="76">
        <v>33.681967070303223</v>
      </c>
      <c r="D4809" s="76">
        <v>29.207542741784209</v>
      </c>
      <c r="E4809" s="76">
        <v>597.39901110692676</v>
      </c>
      <c r="F4809" s="76">
        <v>32.237372049579307</v>
      </c>
      <c r="G4809" s="77">
        <v>2</v>
      </c>
      <c r="H4809" s="80">
        <f t="shared" si="300"/>
        <v>33.681967070303223</v>
      </c>
      <c r="I4809" s="80">
        <f t="shared" si="301"/>
        <v>1000</v>
      </c>
      <c r="K4809" s="80">
        <f t="shared" si="302"/>
        <v>0</v>
      </c>
      <c r="L4809" s="80" t="str">
        <f t="shared" si="303"/>
        <v/>
      </c>
    </row>
    <row r="4810" spans="1:12" x14ac:dyDescent="0.8">
      <c r="A4810" s="74">
        <v>4809</v>
      </c>
      <c r="B4810" s="75">
        <v>-97895.80568932509</v>
      </c>
      <c r="C4810" s="76">
        <v>46.785091100358159</v>
      </c>
      <c r="D4810" s="76">
        <v>23.568129260900868</v>
      </c>
      <c r="E4810" s="76">
        <v>466.40614721490033</v>
      </c>
      <c r="F4810" s="76">
        <v>44.36310565553277</v>
      </c>
      <c r="G4810" s="77">
        <v>2</v>
      </c>
      <c r="H4810" s="80">
        <f t="shared" si="300"/>
        <v>46.785091100358159</v>
      </c>
      <c r="I4810" s="80">
        <f t="shared" si="301"/>
        <v>1000</v>
      </c>
      <c r="K4810" s="80">
        <f t="shared" si="302"/>
        <v>0</v>
      </c>
      <c r="L4810" s="80" t="str">
        <f t="shared" si="303"/>
        <v/>
      </c>
    </row>
    <row r="4811" spans="1:12" x14ac:dyDescent="0.8">
      <c r="A4811" s="74">
        <v>4810</v>
      </c>
      <c r="B4811" s="75">
        <v>-10083.360055539757</v>
      </c>
      <c r="C4811" s="76">
        <v>34.920749522780262</v>
      </c>
      <c r="D4811" s="76">
        <v>31.214995271833413</v>
      </c>
      <c r="E4811" s="76">
        <v>594.31592648030949</v>
      </c>
      <c r="F4811" s="76">
        <v>40.506849501240865</v>
      </c>
      <c r="G4811" s="77">
        <v>3</v>
      </c>
      <c r="H4811" s="80">
        <f t="shared" si="300"/>
        <v>40.506849501240865</v>
      </c>
      <c r="I4811" s="80">
        <f t="shared" si="301"/>
        <v>594.31592648030949</v>
      </c>
      <c r="K4811" s="80">
        <f t="shared" si="302"/>
        <v>594.31592648030949</v>
      </c>
      <c r="L4811" s="80">
        <f t="shared" si="303"/>
        <v>594.31592648030949</v>
      </c>
    </row>
    <row r="4812" spans="1:12" x14ac:dyDescent="0.8">
      <c r="A4812" s="74">
        <v>4811</v>
      </c>
      <c r="B4812" s="75">
        <v>414171.74273762526</v>
      </c>
      <c r="C4812" s="76">
        <v>31.283897481195407</v>
      </c>
      <c r="D4812" s="76">
        <v>23.972808907504461</v>
      </c>
      <c r="E4812" s="76">
        <v>440.94163875595376</v>
      </c>
      <c r="F4812" s="76">
        <v>40.154061738516972</v>
      </c>
      <c r="G4812" s="77">
        <v>2</v>
      </c>
      <c r="H4812" s="80">
        <f t="shared" si="300"/>
        <v>31.283897481195407</v>
      </c>
      <c r="I4812" s="80">
        <f t="shared" si="301"/>
        <v>1000</v>
      </c>
      <c r="K4812" s="80">
        <f t="shared" si="302"/>
        <v>0</v>
      </c>
      <c r="L4812" s="80" t="str">
        <f t="shared" si="303"/>
        <v/>
      </c>
    </row>
    <row r="4813" spans="1:12" x14ac:dyDescent="0.8">
      <c r="A4813" s="74">
        <v>4812</v>
      </c>
      <c r="B4813" s="75">
        <v>-254691.91960422951</v>
      </c>
      <c r="C4813" s="76">
        <v>23.206487292045946</v>
      </c>
      <c r="D4813" s="76">
        <v>26.418609437785239</v>
      </c>
      <c r="E4813" s="76">
        <v>586.35047082128335</v>
      </c>
      <c r="F4813" s="76">
        <v>48.576093264930662</v>
      </c>
      <c r="G4813" s="77">
        <v>3</v>
      </c>
      <c r="H4813" s="80">
        <f t="shared" si="300"/>
        <v>48.576093264930662</v>
      </c>
      <c r="I4813" s="80">
        <f t="shared" si="301"/>
        <v>586.35047082128335</v>
      </c>
      <c r="K4813" s="80">
        <f t="shared" si="302"/>
        <v>586.35047082128335</v>
      </c>
      <c r="L4813" s="80">
        <f t="shared" si="303"/>
        <v>586.35047082128335</v>
      </c>
    </row>
    <row r="4814" spans="1:12" x14ac:dyDescent="0.8">
      <c r="A4814" s="74">
        <v>4813</v>
      </c>
      <c r="B4814" s="75">
        <v>326935.30778801744</v>
      </c>
      <c r="C4814" s="76">
        <v>34.553887837394811</v>
      </c>
      <c r="D4814" s="76">
        <v>33.484277340582949</v>
      </c>
      <c r="E4814" s="76">
        <v>551.19588496366362</v>
      </c>
      <c r="F4814" s="76">
        <v>42.811542915669065</v>
      </c>
      <c r="G4814" s="77">
        <v>2</v>
      </c>
      <c r="H4814" s="80">
        <f t="shared" si="300"/>
        <v>34.553887837394811</v>
      </c>
      <c r="I4814" s="80">
        <f t="shared" si="301"/>
        <v>1000</v>
      </c>
      <c r="K4814" s="80">
        <f t="shared" si="302"/>
        <v>0</v>
      </c>
      <c r="L4814" s="80" t="str">
        <f t="shared" si="303"/>
        <v/>
      </c>
    </row>
    <row r="4815" spans="1:12" x14ac:dyDescent="0.8">
      <c r="A4815" s="74">
        <v>4814</v>
      </c>
      <c r="B4815" s="75">
        <v>388609.57124258112</v>
      </c>
      <c r="C4815" s="76">
        <v>36.67179771167779</v>
      </c>
      <c r="D4815" s="76">
        <v>25.263218896711976</v>
      </c>
      <c r="E4815" s="76">
        <v>668.6764860940616</v>
      </c>
      <c r="F4815" s="76">
        <v>41.451304653949919</v>
      </c>
      <c r="G4815" s="77">
        <v>2</v>
      </c>
      <c r="H4815" s="80">
        <f t="shared" si="300"/>
        <v>36.67179771167779</v>
      </c>
      <c r="I4815" s="80">
        <f t="shared" si="301"/>
        <v>1000</v>
      </c>
      <c r="K4815" s="80">
        <f t="shared" si="302"/>
        <v>0</v>
      </c>
      <c r="L4815" s="80" t="str">
        <f t="shared" si="303"/>
        <v/>
      </c>
    </row>
    <row r="4816" spans="1:12" x14ac:dyDescent="0.8">
      <c r="A4816" s="74">
        <v>4815</v>
      </c>
      <c r="B4816" s="75">
        <v>425700.84718135395</v>
      </c>
      <c r="C4816" s="76">
        <v>44.675663069081367</v>
      </c>
      <c r="D4816" s="76">
        <v>27.306372459230079</v>
      </c>
      <c r="E4816" s="76">
        <v>563.47370010053328</v>
      </c>
      <c r="F4816" s="76">
        <v>43.830920525524881</v>
      </c>
      <c r="G4816" s="77">
        <v>1</v>
      </c>
      <c r="H4816" s="80">
        <f t="shared" si="300"/>
        <v>27.306372459230079</v>
      </c>
      <c r="I4816" s="80">
        <f t="shared" si="301"/>
        <v>1000</v>
      </c>
      <c r="K4816" s="80">
        <f t="shared" si="302"/>
        <v>0</v>
      </c>
      <c r="L4816" s="80" t="str">
        <f t="shared" si="303"/>
        <v/>
      </c>
    </row>
    <row r="4817" spans="1:12" x14ac:dyDescent="0.8">
      <c r="A4817" s="74">
        <v>4816</v>
      </c>
      <c r="B4817" s="75">
        <v>225788.55116336257</v>
      </c>
      <c r="C4817" s="76">
        <v>41.051785882165177</v>
      </c>
      <c r="D4817" s="76">
        <v>27.228580532112403</v>
      </c>
      <c r="E4817" s="76">
        <v>487.53585795856657</v>
      </c>
      <c r="F4817" s="76">
        <v>35.071672107643657</v>
      </c>
      <c r="G4817" s="77">
        <v>2</v>
      </c>
      <c r="H4817" s="80">
        <f t="shared" si="300"/>
        <v>41.051785882165177</v>
      </c>
      <c r="I4817" s="80">
        <f t="shared" si="301"/>
        <v>1000</v>
      </c>
      <c r="K4817" s="80">
        <f t="shared" si="302"/>
        <v>0</v>
      </c>
      <c r="L4817" s="80" t="str">
        <f t="shared" si="303"/>
        <v/>
      </c>
    </row>
    <row r="4818" spans="1:12" x14ac:dyDescent="0.8">
      <c r="A4818" s="74">
        <v>4817</v>
      </c>
      <c r="B4818" s="75">
        <v>-92801.804671297083</v>
      </c>
      <c r="C4818" s="76">
        <v>33.268897585492439</v>
      </c>
      <c r="D4818" s="76">
        <v>21.575297931141968</v>
      </c>
      <c r="E4818" s="76">
        <v>565.74481969677538</v>
      </c>
      <c r="F4818" s="76">
        <v>43.176513917561806</v>
      </c>
      <c r="G4818" s="77">
        <v>3</v>
      </c>
      <c r="H4818" s="80">
        <f t="shared" si="300"/>
        <v>43.176513917561806</v>
      </c>
      <c r="I4818" s="80">
        <f t="shared" si="301"/>
        <v>565.74481969677538</v>
      </c>
      <c r="K4818" s="80">
        <f t="shared" si="302"/>
        <v>565.74481969677538</v>
      </c>
      <c r="L4818" s="80">
        <f t="shared" si="303"/>
        <v>565.74481969677538</v>
      </c>
    </row>
    <row r="4819" spans="1:12" x14ac:dyDescent="0.8">
      <c r="A4819" s="74">
        <v>4818</v>
      </c>
      <c r="B4819" s="75">
        <v>253534.02512946888</v>
      </c>
      <c r="C4819" s="76">
        <v>33.764617499244324</v>
      </c>
      <c r="D4819" s="76">
        <v>29.635765293761789</v>
      </c>
      <c r="E4819" s="76">
        <v>516.26484602493576</v>
      </c>
      <c r="F4819" s="76">
        <v>33.234014399556607</v>
      </c>
      <c r="G4819" s="77">
        <v>1</v>
      </c>
      <c r="H4819" s="80">
        <f t="shared" si="300"/>
        <v>29.635765293761789</v>
      </c>
      <c r="I4819" s="80">
        <f t="shared" si="301"/>
        <v>1000</v>
      </c>
      <c r="K4819" s="80">
        <f t="shared" si="302"/>
        <v>0</v>
      </c>
      <c r="L4819" s="80" t="str">
        <f t="shared" si="303"/>
        <v/>
      </c>
    </row>
    <row r="4820" spans="1:12" x14ac:dyDescent="0.8">
      <c r="A4820" s="74">
        <v>4819</v>
      </c>
      <c r="B4820" s="75">
        <v>642354.4081937531</v>
      </c>
      <c r="C4820" s="76">
        <v>28.700291421809773</v>
      </c>
      <c r="D4820" s="76">
        <v>33.010794400571612</v>
      </c>
      <c r="E4820" s="76">
        <v>503.83129473527822</v>
      </c>
      <c r="F4820" s="76">
        <v>33.064983233593566</v>
      </c>
      <c r="G4820" s="77">
        <v>2</v>
      </c>
      <c r="H4820" s="80">
        <f t="shared" si="300"/>
        <v>28.700291421809773</v>
      </c>
      <c r="I4820" s="80">
        <f t="shared" si="301"/>
        <v>1000</v>
      </c>
      <c r="K4820" s="80">
        <f t="shared" si="302"/>
        <v>0</v>
      </c>
      <c r="L4820" s="80" t="str">
        <f t="shared" si="303"/>
        <v/>
      </c>
    </row>
    <row r="4821" spans="1:12" x14ac:dyDescent="0.8">
      <c r="A4821" s="74">
        <v>4820</v>
      </c>
      <c r="B4821" s="75">
        <v>500304.23094827519</v>
      </c>
      <c r="C4821" s="76">
        <v>27.962600248003895</v>
      </c>
      <c r="D4821" s="76">
        <v>27.341885147642721</v>
      </c>
      <c r="E4821" s="76">
        <v>598.07909276116732</v>
      </c>
      <c r="F4821" s="76">
        <v>44.491040894286996</v>
      </c>
      <c r="G4821" s="77">
        <v>2</v>
      </c>
      <c r="H4821" s="80">
        <f t="shared" si="300"/>
        <v>27.962600248003895</v>
      </c>
      <c r="I4821" s="80">
        <f t="shared" si="301"/>
        <v>1000</v>
      </c>
      <c r="K4821" s="80">
        <f t="shared" si="302"/>
        <v>0</v>
      </c>
      <c r="L4821" s="80" t="str">
        <f t="shared" si="303"/>
        <v/>
      </c>
    </row>
    <row r="4822" spans="1:12" x14ac:dyDescent="0.8">
      <c r="A4822" s="74">
        <v>4821</v>
      </c>
      <c r="B4822" s="75">
        <v>159808.79595237155</v>
      </c>
      <c r="C4822" s="76">
        <v>33.138355624715274</v>
      </c>
      <c r="D4822" s="76">
        <v>29.579310082589977</v>
      </c>
      <c r="E4822" s="76">
        <v>413.32265137280285</v>
      </c>
      <c r="F4822" s="76">
        <v>38.263760283434763</v>
      </c>
      <c r="G4822" s="77">
        <v>1</v>
      </c>
      <c r="H4822" s="80">
        <f t="shared" si="300"/>
        <v>29.579310082589977</v>
      </c>
      <c r="I4822" s="80">
        <f t="shared" si="301"/>
        <v>1000</v>
      </c>
      <c r="K4822" s="80">
        <f t="shared" si="302"/>
        <v>0</v>
      </c>
      <c r="L4822" s="80" t="str">
        <f t="shared" si="303"/>
        <v/>
      </c>
    </row>
    <row r="4823" spans="1:12" x14ac:dyDescent="0.8">
      <c r="A4823" s="74">
        <v>4822</v>
      </c>
      <c r="B4823" s="75">
        <v>-211207.75700215995</v>
      </c>
      <c r="C4823" s="76">
        <v>34.921571746223059</v>
      </c>
      <c r="D4823" s="76">
        <v>26.170665555106961</v>
      </c>
      <c r="E4823" s="76">
        <v>611.64418560860781</v>
      </c>
      <c r="F4823" s="76">
        <v>49.84284122975108</v>
      </c>
      <c r="G4823" s="77">
        <v>3</v>
      </c>
      <c r="H4823" s="80">
        <f t="shared" si="300"/>
        <v>49.84284122975108</v>
      </c>
      <c r="I4823" s="80">
        <f t="shared" si="301"/>
        <v>611.64418560860781</v>
      </c>
      <c r="K4823" s="80">
        <f t="shared" si="302"/>
        <v>611.64418560860781</v>
      </c>
      <c r="L4823" s="80">
        <f t="shared" si="303"/>
        <v>611.64418560860781</v>
      </c>
    </row>
    <row r="4824" spans="1:12" x14ac:dyDescent="0.8">
      <c r="A4824" s="74">
        <v>4823</v>
      </c>
      <c r="B4824" s="75">
        <v>-121372.8928773487</v>
      </c>
      <c r="C4824" s="76">
        <v>32.601002998029536</v>
      </c>
      <c r="D4824" s="76">
        <v>27.378887193008438</v>
      </c>
      <c r="E4824" s="76">
        <v>682.33052825857499</v>
      </c>
      <c r="F4824" s="76">
        <v>43.797936395829169</v>
      </c>
      <c r="G4824" s="77">
        <v>3</v>
      </c>
      <c r="H4824" s="80">
        <f t="shared" si="300"/>
        <v>43.797936395829169</v>
      </c>
      <c r="I4824" s="80">
        <f t="shared" si="301"/>
        <v>682.33052825857499</v>
      </c>
      <c r="K4824" s="80">
        <f t="shared" si="302"/>
        <v>682.33052825857499</v>
      </c>
      <c r="L4824" s="80">
        <f t="shared" si="303"/>
        <v>682.33052825857499</v>
      </c>
    </row>
    <row r="4825" spans="1:12" x14ac:dyDescent="0.8">
      <c r="A4825" s="74">
        <v>4824</v>
      </c>
      <c r="B4825" s="75">
        <v>432360.43795083207</v>
      </c>
      <c r="C4825" s="76">
        <v>43.1797802496516</v>
      </c>
      <c r="D4825" s="76">
        <v>30.747642856507944</v>
      </c>
      <c r="E4825" s="76">
        <v>571.64912153881426</v>
      </c>
      <c r="F4825" s="76">
        <v>42.254837897580259</v>
      </c>
      <c r="G4825" s="77">
        <v>1</v>
      </c>
      <c r="H4825" s="80">
        <f t="shared" si="300"/>
        <v>30.747642856507944</v>
      </c>
      <c r="I4825" s="80">
        <f t="shared" si="301"/>
        <v>1000</v>
      </c>
      <c r="K4825" s="80">
        <f t="shared" si="302"/>
        <v>0</v>
      </c>
      <c r="L4825" s="80" t="str">
        <f t="shared" si="303"/>
        <v/>
      </c>
    </row>
    <row r="4826" spans="1:12" x14ac:dyDescent="0.8">
      <c r="A4826" s="74">
        <v>4825</v>
      </c>
      <c r="B4826" s="75">
        <v>347640.6964467545</v>
      </c>
      <c r="C4826" s="76">
        <v>30.381724802365774</v>
      </c>
      <c r="D4826" s="76">
        <v>29.799120155443166</v>
      </c>
      <c r="E4826" s="76">
        <v>532.97628482876189</v>
      </c>
      <c r="F4826" s="76">
        <v>37.364804470422399</v>
      </c>
      <c r="G4826" s="77">
        <v>2</v>
      </c>
      <c r="H4826" s="80">
        <f t="shared" si="300"/>
        <v>30.381724802365774</v>
      </c>
      <c r="I4826" s="80">
        <f t="shared" si="301"/>
        <v>1000</v>
      </c>
      <c r="K4826" s="80">
        <f t="shared" si="302"/>
        <v>0</v>
      </c>
      <c r="L4826" s="80" t="str">
        <f t="shared" si="303"/>
        <v/>
      </c>
    </row>
    <row r="4827" spans="1:12" x14ac:dyDescent="0.8">
      <c r="A4827" s="74">
        <v>4826</v>
      </c>
      <c r="B4827" s="75">
        <v>478946.54442413454</v>
      </c>
      <c r="C4827" s="76">
        <v>35.637871652690961</v>
      </c>
      <c r="D4827" s="76">
        <v>27.713283527426576</v>
      </c>
      <c r="E4827" s="76">
        <v>440.25843165929382</v>
      </c>
      <c r="F4827" s="76">
        <v>51.990928520918693</v>
      </c>
      <c r="G4827" s="77">
        <v>1</v>
      </c>
      <c r="H4827" s="80">
        <f t="shared" si="300"/>
        <v>27.713283527426576</v>
      </c>
      <c r="I4827" s="80">
        <f t="shared" si="301"/>
        <v>1000</v>
      </c>
      <c r="K4827" s="80">
        <f t="shared" si="302"/>
        <v>0</v>
      </c>
      <c r="L4827" s="80" t="str">
        <f t="shared" si="303"/>
        <v/>
      </c>
    </row>
    <row r="4828" spans="1:12" x14ac:dyDescent="0.8">
      <c r="A4828" s="74">
        <v>4827</v>
      </c>
      <c r="B4828" s="75">
        <v>487053.94230287569</v>
      </c>
      <c r="C4828" s="76">
        <v>26.961923328815189</v>
      </c>
      <c r="D4828" s="76">
        <v>23.665289507929799</v>
      </c>
      <c r="E4828" s="76">
        <v>455.62877123171961</v>
      </c>
      <c r="F4828" s="76">
        <v>38.878913527336266</v>
      </c>
      <c r="G4828" s="77">
        <v>1</v>
      </c>
      <c r="H4828" s="80">
        <f t="shared" si="300"/>
        <v>23.665289507929799</v>
      </c>
      <c r="I4828" s="80">
        <f t="shared" si="301"/>
        <v>1000</v>
      </c>
      <c r="K4828" s="80">
        <f t="shared" si="302"/>
        <v>0</v>
      </c>
      <c r="L4828" s="80" t="str">
        <f t="shared" si="303"/>
        <v/>
      </c>
    </row>
    <row r="4829" spans="1:12" x14ac:dyDescent="0.8">
      <c r="A4829" s="74">
        <v>4828</v>
      </c>
      <c r="B4829" s="75">
        <v>553586.12237646803</v>
      </c>
      <c r="C4829" s="76">
        <v>31.978645832425403</v>
      </c>
      <c r="D4829" s="76">
        <v>29.298137776732325</v>
      </c>
      <c r="E4829" s="76">
        <v>527.19603928962124</v>
      </c>
      <c r="F4829" s="76">
        <v>34.59593060994365</v>
      </c>
      <c r="G4829" s="77">
        <v>2</v>
      </c>
      <c r="H4829" s="80">
        <f t="shared" si="300"/>
        <v>31.978645832425403</v>
      </c>
      <c r="I4829" s="80">
        <f t="shared" si="301"/>
        <v>1000</v>
      </c>
      <c r="K4829" s="80">
        <f t="shared" si="302"/>
        <v>0</v>
      </c>
      <c r="L4829" s="80" t="str">
        <f t="shared" si="303"/>
        <v/>
      </c>
    </row>
    <row r="4830" spans="1:12" x14ac:dyDescent="0.8">
      <c r="A4830" s="74">
        <v>4829</v>
      </c>
      <c r="B4830" s="75">
        <v>314468.84474609466</v>
      </c>
      <c r="C4830" s="76">
        <v>36.776932487891145</v>
      </c>
      <c r="D4830" s="76">
        <v>24.879280637400914</v>
      </c>
      <c r="E4830" s="76">
        <v>492.20683879106525</v>
      </c>
      <c r="F4830" s="76">
        <v>43.695719478022383</v>
      </c>
      <c r="G4830" s="77">
        <v>2</v>
      </c>
      <c r="H4830" s="80">
        <f t="shared" si="300"/>
        <v>36.776932487891145</v>
      </c>
      <c r="I4830" s="80">
        <f t="shared" si="301"/>
        <v>1000</v>
      </c>
      <c r="K4830" s="80">
        <f t="shared" si="302"/>
        <v>0</v>
      </c>
      <c r="L4830" s="80" t="str">
        <f t="shared" si="303"/>
        <v/>
      </c>
    </row>
    <row r="4831" spans="1:12" x14ac:dyDescent="0.8">
      <c r="A4831" s="74">
        <v>4830</v>
      </c>
      <c r="B4831" s="75">
        <v>-177054.74793090718</v>
      </c>
      <c r="C4831" s="76">
        <v>40.469029890733701</v>
      </c>
      <c r="D4831" s="76">
        <v>24.498333972984121</v>
      </c>
      <c r="E4831" s="76">
        <v>442.82598947883179</v>
      </c>
      <c r="F4831" s="76">
        <v>37.605814566003758</v>
      </c>
      <c r="G4831" s="77">
        <v>3</v>
      </c>
      <c r="H4831" s="80">
        <f t="shared" si="300"/>
        <v>37.605814566003758</v>
      </c>
      <c r="I4831" s="80">
        <f t="shared" si="301"/>
        <v>442.82598947883179</v>
      </c>
      <c r="K4831" s="80">
        <f t="shared" si="302"/>
        <v>442.82598947883179</v>
      </c>
      <c r="L4831" s="80">
        <f t="shared" si="303"/>
        <v>442.82598947883179</v>
      </c>
    </row>
    <row r="4832" spans="1:12" x14ac:dyDescent="0.8">
      <c r="A4832" s="74">
        <v>4831</v>
      </c>
      <c r="B4832" s="75">
        <v>398305.43023867928</v>
      </c>
      <c r="C4832" s="76">
        <v>32.68157445790591</v>
      </c>
      <c r="D4832" s="76">
        <v>32.85455014270601</v>
      </c>
      <c r="E4832" s="76">
        <v>582.38309082791625</v>
      </c>
      <c r="F4832" s="76">
        <v>38.60657633659541</v>
      </c>
      <c r="G4832" s="77">
        <v>2</v>
      </c>
      <c r="H4832" s="80">
        <f t="shared" si="300"/>
        <v>32.68157445790591</v>
      </c>
      <c r="I4832" s="80">
        <f t="shared" si="301"/>
        <v>1000</v>
      </c>
      <c r="K4832" s="80">
        <f t="shared" si="302"/>
        <v>0</v>
      </c>
      <c r="L4832" s="80" t="str">
        <f t="shared" si="303"/>
        <v/>
      </c>
    </row>
    <row r="4833" spans="1:12" x14ac:dyDescent="0.8">
      <c r="A4833" s="74">
        <v>4832</v>
      </c>
      <c r="B4833" s="75">
        <v>594798.08784648357</v>
      </c>
      <c r="C4833" s="76">
        <v>34.774543815918115</v>
      </c>
      <c r="D4833" s="76">
        <v>31.407956568013947</v>
      </c>
      <c r="E4833" s="76">
        <v>641.36101325944742</v>
      </c>
      <c r="F4833" s="76">
        <v>41.6692051954251</v>
      </c>
      <c r="G4833" s="77">
        <v>1</v>
      </c>
      <c r="H4833" s="80">
        <f t="shared" si="300"/>
        <v>31.407956568013947</v>
      </c>
      <c r="I4833" s="80">
        <f t="shared" si="301"/>
        <v>1000</v>
      </c>
      <c r="K4833" s="80">
        <f t="shared" si="302"/>
        <v>0</v>
      </c>
      <c r="L4833" s="80" t="str">
        <f t="shared" si="303"/>
        <v/>
      </c>
    </row>
    <row r="4834" spans="1:12" x14ac:dyDescent="0.8">
      <c r="A4834" s="74">
        <v>4833</v>
      </c>
      <c r="B4834" s="75">
        <v>-6731.3945753774606</v>
      </c>
      <c r="C4834" s="76">
        <v>37.379204655819223</v>
      </c>
      <c r="D4834" s="76">
        <v>31.533113973714855</v>
      </c>
      <c r="E4834" s="76">
        <v>646.16047049555721</v>
      </c>
      <c r="F4834" s="76">
        <v>37.828701644105962</v>
      </c>
      <c r="G4834" s="77">
        <v>3</v>
      </c>
      <c r="H4834" s="80">
        <f t="shared" si="300"/>
        <v>37.828701644105962</v>
      </c>
      <c r="I4834" s="80">
        <f t="shared" si="301"/>
        <v>646.16047049555721</v>
      </c>
      <c r="K4834" s="80">
        <f t="shared" si="302"/>
        <v>646.16047049555721</v>
      </c>
      <c r="L4834" s="80">
        <f t="shared" si="303"/>
        <v>646.16047049555721</v>
      </c>
    </row>
    <row r="4835" spans="1:12" x14ac:dyDescent="0.8">
      <c r="A4835" s="74">
        <v>4834</v>
      </c>
      <c r="B4835" s="75">
        <v>355877.99179804837</v>
      </c>
      <c r="C4835" s="76">
        <v>39.901569876749235</v>
      </c>
      <c r="D4835" s="76">
        <v>31.481337813608146</v>
      </c>
      <c r="E4835" s="76">
        <v>529.10807362859305</v>
      </c>
      <c r="F4835" s="76">
        <v>43.249045178353356</v>
      </c>
      <c r="G4835" s="77">
        <v>1</v>
      </c>
      <c r="H4835" s="80">
        <f t="shared" si="300"/>
        <v>31.481337813608146</v>
      </c>
      <c r="I4835" s="80">
        <f t="shared" si="301"/>
        <v>1000</v>
      </c>
      <c r="K4835" s="80">
        <f t="shared" si="302"/>
        <v>0</v>
      </c>
      <c r="L4835" s="80" t="str">
        <f t="shared" si="303"/>
        <v/>
      </c>
    </row>
    <row r="4836" spans="1:12" x14ac:dyDescent="0.8">
      <c r="A4836" s="74">
        <v>4835</v>
      </c>
      <c r="B4836" s="75">
        <v>-189625.11575757712</v>
      </c>
      <c r="C4836" s="76">
        <v>26.257760544493117</v>
      </c>
      <c r="D4836" s="76">
        <v>29.363297727268709</v>
      </c>
      <c r="E4836" s="76">
        <v>574.75221657661041</v>
      </c>
      <c r="F4836" s="76">
        <v>43.886712983156237</v>
      </c>
      <c r="G4836" s="77">
        <v>3</v>
      </c>
      <c r="H4836" s="80">
        <f t="shared" si="300"/>
        <v>43.886712983156237</v>
      </c>
      <c r="I4836" s="80">
        <f t="shared" si="301"/>
        <v>574.75221657661041</v>
      </c>
      <c r="K4836" s="80">
        <f t="shared" si="302"/>
        <v>574.75221657661041</v>
      </c>
      <c r="L4836" s="80">
        <f t="shared" si="303"/>
        <v>574.75221657661041</v>
      </c>
    </row>
    <row r="4837" spans="1:12" x14ac:dyDescent="0.8">
      <c r="A4837" s="74">
        <v>4836</v>
      </c>
      <c r="B4837" s="75">
        <v>128591.28862353112</v>
      </c>
      <c r="C4837" s="76">
        <v>43.310961196575505</v>
      </c>
      <c r="D4837" s="76">
        <v>27.719145581510819</v>
      </c>
      <c r="E4837" s="76">
        <v>629.95897224542068</v>
      </c>
      <c r="F4837" s="76">
        <v>46.838886748673062</v>
      </c>
      <c r="G4837" s="77">
        <v>2</v>
      </c>
      <c r="H4837" s="80">
        <f t="shared" si="300"/>
        <v>43.310961196575505</v>
      </c>
      <c r="I4837" s="80">
        <f t="shared" si="301"/>
        <v>1000</v>
      </c>
      <c r="K4837" s="80">
        <f t="shared" si="302"/>
        <v>0</v>
      </c>
      <c r="L4837" s="80" t="str">
        <f t="shared" si="303"/>
        <v/>
      </c>
    </row>
    <row r="4838" spans="1:12" x14ac:dyDescent="0.8">
      <c r="A4838" s="74">
        <v>4837</v>
      </c>
      <c r="B4838" s="75">
        <v>223329.79138635402</v>
      </c>
      <c r="C4838" s="76">
        <v>41.506139722708745</v>
      </c>
      <c r="D4838" s="76">
        <v>24.533503723147209</v>
      </c>
      <c r="E4838" s="76">
        <v>444.7274233077253</v>
      </c>
      <c r="F4838" s="76">
        <v>35.167290160522441</v>
      </c>
      <c r="G4838" s="77">
        <v>2</v>
      </c>
      <c r="H4838" s="80">
        <f t="shared" si="300"/>
        <v>41.506139722708745</v>
      </c>
      <c r="I4838" s="80">
        <f t="shared" si="301"/>
        <v>1000</v>
      </c>
      <c r="K4838" s="80">
        <f t="shared" si="302"/>
        <v>0</v>
      </c>
      <c r="L4838" s="80" t="str">
        <f t="shared" si="303"/>
        <v/>
      </c>
    </row>
    <row r="4839" spans="1:12" x14ac:dyDescent="0.8">
      <c r="A4839" s="74">
        <v>4838</v>
      </c>
      <c r="B4839" s="75">
        <v>15070.583577706479</v>
      </c>
      <c r="C4839" s="76">
        <v>45.491383306733539</v>
      </c>
      <c r="D4839" s="76">
        <v>29.697787023850545</v>
      </c>
      <c r="E4839" s="76">
        <v>431.31562436163631</v>
      </c>
      <c r="F4839" s="76">
        <v>43.198975475801845</v>
      </c>
      <c r="G4839" s="77">
        <v>2</v>
      </c>
      <c r="H4839" s="80">
        <f t="shared" si="300"/>
        <v>45.491383306733539</v>
      </c>
      <c r="I4839" s="80">
        <f t="shared" si="301"/>
        <v>1000</v>
      </c>
      <c r="K4839" s="80">
        <f t="shared" si="302"/>
        <v>0</v>
      </c>
      <c r="L4839" s="80" t="str">
        <f t="shared" si="303"/>
        <v/>
      </c>
    </row>
    <row r="4840" spans="1:12" x14ac:dyDescent="0.8">
      <c r="A4840" s="74">
        <v>4839</v>
      </c>
      <c r="B4840" s="75">
        <v>69768.519322474953</v>
      </c>
      <c r="C4840" s="76">
        <v>42.891417809477829</v>
      </c>
      <c r="D4840" s="76">
        <v>29.506074163903108</v>
      </c>
      <c r="E4840" s="76">
        <v>646.55658035879765</v>
      </c>
      <c r="F4840" s="76">
        <v>30.241491815114543</v>
      </c>
      <c r="G4840" s="77">
        <v>2</v>
      </c>
      <c r="H4840" s="80">
        <f t="shared" si="300"/>
        <v>42.891417809477829</v>
      </c>
      <c r="I4840" s="80">
        <f t="shared" si="301"/>
        <v>1000</v>
      </c>
      <c r="K4840" s="80">
        <f t="shared" si="302"/>
        <v>0</v>
      </c>
      <c r="L4840" s="80" t="str">
        <f t="shared" si="303"/>
        <v/>
      </c>
    </row>
    <row r="4841" spans="1:12" x14ac:dyDescent="0.8">
      <c r="A4841" s="74">
        <v>4840</v>
      </c>
      <c r="B4841" s="75">
        <v>485678.17471317062</v>
      </c>
      <c r="C4841" s="76">
        <v>22.584871559083812</v>
      </c>
      <c r="D4841" s="76">
        <v>24.914891365400496</v>
      </c>
      <c r="E4841" s="76">
        <v>599.7400325879014</v>
      </c>
      <c r="F4841" s="76">
        <v>51.121551509576989</v>
      </c>
      <c r="G4841" s="77">
        <v>2</v>
      </c>
      <c r="H4841" s="80">
        <f t="shared" si="300"/>
        <v>22.584871559083812</v>
      </c>
      <c r="I4841" s="80">
        <f t="shared" si="301"/>
        <v>1000</v>
      </c>
      <c r="K4841" s="80">
        <f t="shared" si="302"/>
        <v>0</v>
      </c>
      <c r="L4841" s="80" t="str">
        <f t="shared" si="303"/>
        <v/>
      </c>
    </row>
    <row r="4842" spans="1:12" x14ac:dyDescent="0.8">
      <c r="A4842" s="74">
        <v>4841</v>
      </c>
      <c r="B4842" s="75">
        <v>574482.21248991764</v>
      </c>
      <c r="C4842" s="76">
        <v>30.943141875561999</v>
      </c>
      <c r="D4842" s="76">
        <v>28.123177943721306</v>
      </c>
      <c r="E4842" s="76">
        <v>548.54571649519494</v>
      </c>
      <c r="F4842" s="76">
        <v>35.292206203754418</v>
      </c>
      <c r="G4842" s="77">
        <v>2</v>
      </c>
      <c r="H4842" s="80">
        <f t="shared" si="300"/>
        <v>30.943141875561999</v>
      </c>
      <c r="I4842" s="80">
        <f t="shared" si="301"/>
        <v>1000</v>
      </c>
      <c r="K4842" s="80">
        <f t="shared" si="302"/>
        <v>0</v>
      </c>
      <c r="L4842" s="80" t="str">
        <f t="shared" si="303"/>
        <v/>
      </c>
    </row>
    <row r="4843" spans="1:12" x14ac:dyDescent="0.8">
      <c r="A4843" s="74">
        <v>4842</v>
      </c>
      <c r="B4843" s="75">
        <v>338175.07912715478</v>
      </c>
      <c r="C4843" s="76">
        <v>34.138274378407672</v>
      </c>
      <c r="D4843" s="76">
        <v>27.744164996108776</v>
      </c>
      <c r="E4843" s="76">
        <v>644.57179743217398</v>
      </c>
      <c r="F4843" s="76">
        <v>30.467019391810833</v>
      </c>
      <c r="G4843" s="77">
        <v>2</v>
      </c>
      <c r="H4843" s="80">
        <f t="shared" si="300"/>
        <v>34.138274378407672</v>
      </c>
      <c r="I4843" s="80">
        <f t="shared" si="301"/>
        <v>1000</v>
      </c>
      <c r="K4843" s="80">
        <f t="shared" si="302"/>
        <v>0</v>
      </c>
      <c r="L4843" s="80" t="str">
        <f t="shared" si="303"/>
        <v/>
      </c>
    </row>
    <row r="4844" spans="1:12" x14ac:dyDescent="0.8">
      <c r="A4844" s="74">
        <v>4843</v>
      </c>
      <c r="B4844" s="75">
        <v>576929.41734903771</v>
      </c>
      <c r="C4844" s="76">
        <v>44.344904035046902</v>
      </c>
      <c r="D4844" s="76">
        <v>27.971066820368939</v>
      </c>
      <c r="E4844" s="76">
        <v>639.49955908411175</v>
      </c>
      <c r="F4844" s="76">
        <v>44.312308458206672</v>
      </c>
      <c r="G4844" s="77">
        <v>1</v>
      </c>
      <c r="H4844" s="80">
        <f t="shared" si="300"/>
        <v>27.971066820368939</v>
      </c>
      <c r="I4844" s="80">
        <f t="shared" si="301"/>
        <v>1000</v>
      </c>
      <c r="K4844" s="80">
        <f t="shared" si="302"/>
        <v>0</v>
      </c>
      <c r="L4844" s="80" t="str">
        <f t="shared" si="303"/>
        <v/>
      </c>
    </row>
    <row r="4845" spans="1:12" x14ac:dyDescent="0.8">
      <c r="A4845" s="74">
        <v>4844</v>
      </c>
      <c r="B4845" s="75">
        <v>-77229.837030945579</v>
      </c>
      <c r="C4845" s="76">
        <v>35.939212430014216</v>
      </c>
      <c r="D4845" s="76">
        <v>30.736146615208487</v>
      </c>
      <c r="E4845" s="76">
        <v>624.47727629618885</v>
      </c>
      <c r="F4845" s="76">
        <v>40.440110134651121</v>
      </c>
      <c r="G4845" s="77">
        <v>3</v>
      </c>
      <c r="H4845" s="80">
        <f t="shared" si="300"/>
        <v>40.440110134651121</v>
      </c>
      <c r="I4845" s="80">
        <f t="shared" si="301"/>
        <v>624.47727629618885</v>
      </c>
      <c r="K4845" s="80">
        <f t="shared" si="302"/>
        <v>624.47727629618885</v>
      </c>
      <c r="L4845" s="80">
        <f t="shared" si="303"/>
        <v>624.47727629618885</v>
      </c>
    </row>
    <row r="4846" spans="1:12" x14ac:dyDescent="0.8">
      <c r="A4846" s="74">
        <v>4845</v>
      </c>
      <c r="B4846" s="75">
        <v>5533.3923839488998</v>
      </c>
      <c r="C4846" s="76">
        <v>42.63207228637512</v>
      </c>
      <c r="D4846" s="76">
        <v>26.556310540087456</v>
      </c>
      <c r="E4846" s="76">
        <v>715.90264288621256</v>
      </c>
      <c r="F4846" s="76">
        <v>35.845276415408364</v>
      </c>
      <c r="G4846" s="77">
        <v>2</v>
      </c>
      <c r="H4846" s="80">
        <f t="shared" si="300"/>
        <v>42.63207228637512</v>
      </c>
      <c r="I4846" s="80">
        <f t="shared" si="301"/>
        <v>1000</v>
      </c>
      <c r="K4846" s="80">
        <f t="shared" si="302"/>
        <v>0</v>
      </c>
      <c r="L4846" s="80" t="str">
        <f t="shared" si="303"/>
        <v/>
      </c>
    </row>
    <row r="4847" spans="1:12" x14ac:dyDescent="0.8">
      <c r="A4847" s="74">
        <v>4846</v>
      </c>
      <c r="B4847" s="75">
        <v>138863.43695072015</v>
      </c>
      <c r="C4847" s="76">
        <v>42.303052331944961</v>
      </c>
      <c r="D4847" s="76">
        <v>26.236065579073838</v>
      </c>
      <c r="E4847" s="76">
        <v>491.78482973030077</v>
      </c>
      <c r="F4847" s="76">
        <v>38.018720785446661</v>
      </c>
      <c r="G4847" s="77">
        <v>2</v>
      </c>
      <c r="H4847" s="80">
        <f t="shared" si="300"/>
        <v>42.303052331944961</v>
      </c>
      <c r="I4847" s="80">
        <f t="shared" si="301"/>
        <v>1000</v>
      </c>
      <c r="K4847" s="80">
        <f t="shared" si="302"/>
        <v>0</v>
      </c>
      <c r="L4847" s="80" t="str">
        <f t="shared" si="303"/>
        <v/>
      </c>
    </row>
    <row r="4848" spans="1:12" x14ac:dyDescent="0.8">
      <c r="A4848" s="74">
        <v>4847</v>
      </c>
      <c r="B4848" s="75">
        <v>286572.75995702157</v>
      </c>
      <c r="C4848" s="76">
        <v>31.721401119143209</v>
      </c>
      <c r="D4848" s="76">
        <v>26.567029837471079</v>
      </c>
      <c r="E4848" s="76">
        <v>635.63938689078532</v>
      </c>
      <c r="F4848" s="76">
        <v>38.013557654324032</v>
      </c>
      <c r="G4848" s="77">
        <v>2</v>
      </c>
      <c r="H4848" s="80">
        <f t="shared" si="300"/>
        <v>31.721401119143209</v>
      </c>
      <c r="I4848" s="80">
        <f t="shared" si="301"/>
        <v>1000</v>
      </c>
      <c r="K4848" s="80">
        <f t="shared" si="302"/>
        <v>0</v>
      </c>
      <c r="L4848" s="80" t="str">
        <f t="shared" si="303"/>
        <v/>
      </c>
    </row>
    <row r="4849" spans="1:12" x14ac:dyDescent="0.8">
      <c r="A4849" s="74">
        <v>4848</v>
      </c>
      <c r="B4849" s="75">
        <v>202447.82728099241</v>
      </c>
      <c r="C4849" s="76">
        <v>38.28869571358365</v>
      </c>
      <c r="D4849" s="76">
        <v>22.610054683413356</v>
      </c>
      <c r="E4849" s="76">
        <v>762.02226676480052</v>
      </c>
      <c r="F4849" s="76">
        <v>46.099580919978237</v>
      </c>
      <c r="G4849" s="77">
        <v>2</v>
      </c>
      <c r="H4849" s="80">
        <f t="shared" si="300"/>
        <v>38.28869571358365</v>
      </c>
      <c r="I4849" s="80">
        <f t="shared" si="301"/>
        <v>1000</v>
      </c>
      <c r="K4849" s="80">
        <f t="shared" si="302"/>
        <v>0</v>
      </c>
      <c r="L4849" s="80" t="str">
        <f t="shared" si="303"/>
        <v/>
      </c>
    </row>
    <row r="4850" spans="1:12" x14ac:dyDescent="0.8">
      <c r="A4850" s="74">
        <v>4849</v>
      </c>
      <c r="B4850" s="75">
        <v>-132034.16280403035</v>
      </c>
      <c r="C4850" s="76">
        <v>42.776280487438832</v>
      </c>
      <c r="D4850" s="76">
        <v>29.010904465171173</v>
      </c>
      <c r="E4850" s="76">
        <v>498.53743296685201</v>
      </c>
      <c r="F4850" s="76">
        <v>40.223624313416927</v>
      </c>
      <c r="G4850" s="77">
        <v>3</v>
      </c>
      <c r="H4850" s="80">
        <f t="shared" si="300"/>
        <v>40.223624313416927</v>
      </c>
      <c r="I4850" s="80">
        <f t="shared" si="301"/>
        <v>498.53743296685201</v>
      </c>
      <c r="K4850" s="80">
        <f t="shared" si="302"/>
        <v>498.53743296685201</v>
      </c>
      <c r="L4850" s="80">
        <f t="shared" si="303"/>
        <v>498.53743296685201</v>
      </c>
    </row>
    <row r="4851" spans="1:12" x14ac:dyDescent="0.8">
      <c r="A4851" s="74">
        <v>4850</v>
      </c>
      <c r="B4851" s="75">
        <v>574851.87298569735</v>
      </c>
      <c r="C4851" s="76">
        <v>27.738142141115699</v>
      </c>
      <c r="D4851" s="76">
        <v>27.547140606880987</v>
      </c>
      <c r="E4851" s="76">
        <v>535.61826579421552</v>
      </c>
      <c r="F4851" s="76">
        <v>42.314643257783104</v>
      </c>
      <c r="G4851" s="77">
        <v>1</v>
      </c>
      <c r="H4851" s="80">
        <f t="shared" si="300"/>
        <v>27.547140606880987</v>
      </c>
      <c r="I4851" s="80">
        <f t="shared" si="301"/>
        <v>1000</v>
      </c>
      <c r="K4851" s="80">
        <f t="shared" si="302"/>
        <v>0</v>
      </c>
      <c r="L4851" s="80" t="str">
        <f t="shared" si="303"/>
        <v/>
      </c>
    </row>
    <row r="4852" spans="1:12" x14ac:dyDescent="0.8">
      <c r="A4852" s="74">
        <v>4851</v>
      </c>
      <c r="B4852" s="75">
        <v>527482.98873224063</v>
      </c>
      <c r="C4852" s="76">
        <v>36.078503616863728</v>
      </c>
      <c r="D4852" s="76">
        <v>30.087549504122556</v>
      </c>
      <c r="E4852" s="76">
        <v>525.61076405916299</v>
      </c>
      <c r="F4852" s="76">
        <v>42.373667230519331</v>
      </c>
      <c r="G4852" s="77">
        <v>1</v>
      </c>
      <c r="H4852" s="80">
        <f t="shared" si="300"/>
        <v>30.087549504122556</v>
      </c>
      <c r="I4852" s="80">
        <f t="shared" si="301"/>
        <v>1000</v>
      </c>
      <c r="K4852" s="80">
        <f t="shared" si="302"/>
        <v>0</v>
      </c>
      <c r="L4852" s="80" t="str">
        <f t="shared" si="303"/>
        <v/>
      </c>
    </row>
    <row r="4853" spans="1:12" x14ac:dyDescent="0.8">
      <c r="A4853" s="74">
        <v>4852</v>
      </c>
      <c r="B4853" s="75">
        <v>218185.08293104498</v>
      </c>
      <c r="C4853" s="76">
        <v>36.543522416389109</v>
      </c>
      <c r="D4853" s="76">
        <v>29.074170349453468</v>
      </c>
      <c r="E4853" s="76">
        <v>636.62467433367453</v>
      </c>
      <c r="F4853" s="76">
        <v>44.274263303312161</v>
      </c>
      <c r="G4853" s="77">
        <v>2</v>
      </c>
      <c r="H4853" s="80">
        <f t="shared" si="300"/>
        <v>36.543522416389109</v>
      </c>
      <c r="I4853" s="80">
        <f t="shared" si="301"/>
        <v>1000</v>
      </c>
      <c r="K4853" s="80">
        <f t="shared" si="302"/>
        <v>0</v>
      </c>
      <c r="L4853" s="80" t="str">
        <f t="shared" si="303"/>
        <v/>
      </c>
    </row>
    <row r="4854" spans="1:12" x14ac:dyDescent="0.8">
      <c r="A4854" s="74">
        <v>4853</v>
      </c>
      <c r="B4854" s="75">
        <v>132616.4781277834</v>
      </c>
      <c r="C4854" s="76">
        <v>38.414020640289209</v>
      </c>
      <c r="D4854" s="76">
        <v>22.444807541453415</v>
      </c>
      <c r="E4854" s="76">
        <v>469.2442284949874</v>
      </c>
      <c r="F4854" s="76">
        <v>42.59995236222813</v>
      </c>
      <c r="G4854" s="77">
        <v>2</v>
      </c>
      <c r="H4854" s="80">
        <f t="shared" si="300"/>
        <v>38.414020640289209</v>
      </c>
      <c r="I4854" s="80">
        <f t="shared" si="301"/>
        <v>1000</v>
      </c>
      <c r="K4854" s="80">
        <f t="shared" si="302"/>
        <v>0</v>
      </c>
      <c r="L4854" s="80" t="str">
        <f t="shared" si="303"/>
        <v/>
      </c>
    </row>
    <row r="4855" spans="1:12" x14ac:dyDescent="0.8">
      <c r="A4855" s="74">
        <v>4854</v>
      </c>
      <c r="B4855" s="75">
        <v>269844.1284418907</v>
      </c>
      <c r="C4855" s="76">
        <v>32.560920942535894</v>
      </c>
      <c r="D4855" s="76">
        <v>29.152510863975749</v>
      </c>
      <c r="E4855" s="76">
        <v>697.59497272401666</v>
      </c>
      <c r="F4855" s="76">
        <v>38.013878610844564</v>
      </c>
      <c r="G4855" s="77">
        <v>1</v>
      </c>
      <c r="H4855" s="80">
        <f t="shared" si="300"/>
        <v>29.152510863975749</v>
      </c>
      <c r="I4855" s="80">
        <f t="shared" si="301"/>
        <v>1000</v>
      </c>
      <c r="K4855" s="80">
        <f t="shared" si="302"/>
        <v>0</v>
      </c>
      <c r="L4855" s="80" t="str">
        <f t="shared" si="303"/>
        <v/>
      </c>
    </row>
    <row r="4856" spans="1:12" x14ac:dyDescent="0.8">
      <c r="A4856" s="74">
        <v>4855</v>
      </c>
      <c r="B4856" s="75">
        <v>497958.51160322502</v>
      </c>
      <c r="C4856" s="76">
        <v>24.793589619147824</v>
      </c>
      <c r="D4856" s="76">
        <v>30.655098576779572</v>
      </c>
      <c r="E4856" s="76">
        <v>736.23542102373085</v>
      </c>
      <c r="F4856" s="76">
        <v>42.649413239026593</v>
      </c>
      <c r="G4856" s="77">
        <v>2</v>
      </c>
      <c r="H4856" s="80">
        <f t="shared" si="300"/>
        <v>24.793589619147824</v>
      </c>
      <c r="I4856" s="80">
        <f t="shared" si="301"/>
        <v>1000</v>
      </c>
      <c r="K4856" s="80">
        <f t="shared" si="302"/>
        <v>0</v>
      </c>
      <c r="L4856" s="80" t="str">
        <f t="shared" si="303"/>
        <v/>
      </c>
    </row>
    <row r="4857" spans="1:12" x14ac:dyDescent="0.8">
      <c r="A4857" s="74">
        <v>4856</v>
      </c>
      <c r="B4857" s="75">
        <v>273780.72424457595</v>
      </c>
      <c r="C4857" s="76">
        <v>35.357729836055626</v>
      </c>
      <c r="D4857" s="76">
        <v>29.003029401572498</v>
      </c>
      <c r="E4857" s="76">
        <v>570.20057837932393</v>
      </c>
      <c r="F4857" s="76">
        <v>40.324419122748658</v>
      </c>
      <c r="G4857" s="77">
        <v>2</v>
      </c>
      <c r="H4857" s="80">
        <f t="shared" si="300"/>
        <v>35.357729836055626</v>
      </c>
      <c r="I4857" s="80">
        <f t="shared" si="301"/>
        <v>1000</v>
      </c>
      <c r="K4857" s="80">
        <f t="shared" si="302"/>
        <v>0</v>
      </c>
      <c r="L4857" s="80" t="str">
        <f t="shared" si="303"/>
        <v/>
      </c>
    </row>
    <row r="4858" spans="1:12" x14ac:dyDescent="0.8">
      <c r="A4858" s="74">
        <v>4857</v>
      </c>
      <c r="B4858" s="75">
        <v>12596.579929164378</v>
      </c>
      <c r="C4858" s="76">
        <v>31.969019769009776</v>
      </c>
      <c r="D4858" s="76">
        <v>27.064577190185886</v>
      </c>
      <c r="E4858" s="76">
        <v>659.43258229344485</v>
      </c>
      <c r="F4858" s="76">
        <v>36.261001918692564</v>
      </c>
      <c r="G4858" s="77">
        <v>3</v>
      </c>
      <c r="H4858" s="80">
        <f t="shared" si="300"/>
        <v>36.261001918692564</v>
      </c>
      <c r="I4858" s="80">
        <f t="shared" si="301"/>
        <v>659.43258229344485</v>
      </c>
      <c r="K4858" s="80">
        <f t="shared" si="302"/>
        <v>659.43258229344485</v>
      </c>
      <c r="L4858" s="80">
        <f t="shared" si="303"/>
        <v>659.43258229344485</v>
      </c>
    </row>
    <row r="4859" spans="1:12" x14ac:dyDescent="0.8">
      <c r="A4859" s="74">
        <v>4858</v>
      </c>
      <c r="B4859" s="75">
        <v>73256.475964366924</v>
      </c>
      <c r="C4859" s="76">
        <v>43.486378034924996</v>
      </c>
      <c r="D4859" s="76">
        <v>24.05629790713666</v>
      </c>
      <c r="E4859" s="76">
        <v>449.98054015113354</v>
      </c>
      <c r="F4859" s="76">
        <v>43.416956446369909</v>
      </c>
      <c r="G4859" s="77">
        <v>2</v>
      </c>
      <c r="H4859" s="80">
        <f t="shared" si="300"/>
        <v>43.486378034924996</v>
      </c>
      <c r="I4859" s="80">
        <f t="shared" si="301"/>
        <v>1000</v>
      </c>
      <c r="K4859" s="80">
        <f t="shared" si="302"/>
        <v>0</v>
      </c>
      <c r="L4859" s="80" t="str">
        <f t="shared" si="303"/>
        <v/>
      </c>
    </row>
    <row r="4860" spans="1:12" x14ac:dyDescent="0.8">
      <c r="A4860" s="74">
        <v>4859</v>
      </c>
      <c r="B4860" s="75">
        <v>296437.98625455238</v>
      </c>
      <c r="C4860" s="76">
        <v>29.779840604991048</v>
      </c>
      <c r="D4860" s="76">
        <v>29.873798726293128</v>
      </c>
      <c r="E4860" s="76">
        <v>517.16499711222991</v>
      </c>
      <c r="F4860" s="76">
        <v>47.331294496689026</v>
      </c>
      <c r="G4860" s="77">
        <v>2</v>
      </c>
      <c r="H4860" s="80">
        <f t="shared" si="300"/>
        <v>29.779840604991048</v>
      </c>
      <c r="I4860" s="80">
        <f t="shared" si="301"/>
        <v>1000</v>
      </c>
      <c r="K4860" s="80">
        <f t="shared" si="302"/>
        <v>0</v>
      </c>
      <c r="L4860" s="80" t="str">
        <f t="shared" si="303"/>
        <v/>
      </c>
    </row>
    <row r="4861" spans="1:12" x14ac:dyDescent="0.8">
      <c r="A4861" s="74">
        <v>4860</v>
      </c>
      <c r="B4861" s="75">
        <v>136297.56717486633</v>
      </c>
      <c r="C4861" s="76">
        <v>39.934663586237505</v>
      </c>
      <c r="D4861" s="76">
        <v>30.284737826566207</v>
      </c>
      <c r="E4861" s="76">
        <v>742.71048794198464</v>
      </c>
      <c r="F4861" s="76">
        <v>29.87930482519117</v>
      </c>
      <c r="G4861" s="77">
        <v>2</v>
      </c>
      <c r="H4861" s="80">
        <f t="shared" si="300"/>
        <v>39.934663586237505</v>
      </c>
      <c r="I4861" s="80">
        <f t="shared" si="301"/>
        <v>1000</v>
      </c>
      <c r="K4861" s="80">
        <f t="shared" si="302"/>
        <v>0</v>
      </c>
      <c r="L4861" s="80" t="str">
        <f t="shared" si="303"/>
        <v/>
      </c>
    </row>
    <row r="4862" spans="1:12" x14ac:dyDescent="0.8">
      <c r="A4862" s="74">
        <v>4861</v>
      </c>
      <c r="B4862" s="75">
        <v>467661.21107872156</v>
      </c>
      <c r="C4862" s="76">
        <v>28.905472197413637</v>
      </c>
      <c r="D4862" s="76">
        <v>25.865557588344728</v>
      </c>
      <c r="E4862" s="76">
        <v>579.16467574005605</v>
      </c>
      <c r="F4862" s="76">
        <v>45.166851890791278</v>
      </c>
      <c r="G4862" s="77">
        <v>2</v>
      </c>
      <c r="H4862" s="80">
        <f t="shared" si="300"/>
        <v>28.905472197413637</v>
      </c>
      <c r="I4862" s="80">
        <f t="shared" si="301"/>
        <v>1000</v>
      </c>
      <c r="K4862" s="80">
        <f t="shared" si="302"/>
        <v>0</v>
      </c>
      <c r="L4862" s="80" t="str">
        <f t="shared" si="303"/>
        <v/>
      </c>
    </row>
    <row r="4863" spans="1:12" x14ac:dyDescent="0.8">
      <c r="A4863" s="74">
        <v>4862</v>
      </c>
      <c r="B4863" s="75">
        <v>353481.5747571066</v>
      </c>
      <c r="C4863" s="76">
        <v>31.705947436369396</v>
      </c>
      <c r="D4863" s="76">
        <v>24.512172181217306</v>
      </c>
      <c r="E4863" s="76">
        <v>538.22735143244654</v>
      </c>
      <c r="F4863" s="76">
        <v>47.890798884296338</v>
      </c>
      <c r="G4863" s="77">
        <v>2</v>
      </c>
      <c r="H4863" s="80">
        <f t="shared" si="300"/>
        <v>31.705947436369396</v>
      </c>
      <c r="I4863" s="80">
        <f t="shared" si="301"/>
        <v>1000</v>
      </c>
      <c r="K4863" s="80">
        <f t="shared" si="302"/>
        <v>0</v>
      </c>
      <c r="L4863" s="80" t="str">
        <f t="shared" si="303"/>
        <v/>
      </c>
    </row>
    <row r="4864" spans="1:12" x14ac:dyDescent="0.8">
      <c r="A4864" s="74">
        <v>4863</v>
      </c>
      <c r="B4864" s="75">
        <v>68896.810373750748</v>
      </c>
      <c r="C4864" s="76">
        <v>45.369397210600354</v>
      </c>
      <c r="D4864" s="76">
        <v>25.401188394023102</v>
      </c>
      <c r="E4864" s="76">
        <v>598.66161422850382</v>
      </c>
      <c r="F4864" s="76">
        <v>42.535269019255999</v>
      </c>
      <c r="G4864" s="77">
        <v>2</v>
      </c>
      <c r="H4864" s="80">
        <f t="shared" si="300"/>
        <v>45.369397210600354</v>
      </c>
      <c r="I4864" s="80">
        <f t="shared" si="301"/>
        <v>1000</v>
      </c>
      <c r="K4864" s="80">
        <f t="shared" si="302"/>
        <v>0</v>
      </c>
      <c r="L4864" s="80" t="str">
        <f t="shared" si="303"/>
        <v/>
      </c>
    </row>
    <row r="4865" spans="1:12" x14ac:dyDescent="0.8">
      <c r="A4865" s="74">
        <v>4864</v>
      </c>
      <c r="B4865" s="75">
        <v>458052.38710286422</v>
      </c>
      <c r="C4865" s="76">
        <v>37.569630452327111</v>
      </c>
      <c r="D4865" s="76">
        <v>30.899459951842495</v>
      </c>
      <c r="E4865" s="76">
        <v>727.89438653090974</v>
      </c>
      <c r="F4865" s="76">
        <v>42.64032090790964</v>
      </c>
      <c r="G4865" s="77">
        <v>1</v>
      </c>
      <c r="H4865" s="80">
        <f t="shared" si="300"/>
        <v>30.899459951842495</v>
      </c>
      <c r="I4865" s="80">
        <f t="shared" si="301"/>
        <v>1000</v>
      </c>
      <c r="K4865" s="80">
        <f t="shared" si="302"/>
        <v>0</v>
      </c>
      <c r="L4865" s="80" t="str">
        <f t="shared" si="303"/>
        <v/>
      </c>
    </row>
    <row r="4866" spans="1:12" x14ac:dyDescent="0.8">
      <c r="A4866" s="74">
        <v>4865</v>
      </c>
      <c r="B4866" s="75">
        <v>151115.73523501842</v>
      </c>
      <c r="C4866" s="76">
        <v>41.429307994334906</v>
      </c>
      <c r="D4866" s="76">
        <v>25.21623581124792</v>
      </c>
      <c r="E4866" s="76">
        <v>456.13081197133141</v>
      </c>
      <c r="F4866" s="76">
        <v>41.222837046235988</v>
      </c>
      <c r="G4866" s="77">
        <v>2</v>
      </c>
      <c r="H4866" s="80">
        <f t="shared" si="300"/>
        <v>41.429307994334906</v>
      </c>
      <c r="I4866" s="80">
        <f t="shared" si="301"/>
        <v>1000</v>
      </c>
      <c r="K4866" s="80">
        <f t="shared" si="302"/>
        <v>0</v>
      </c>
      <c r="L4866" s="80" t="str">
        <f t="shared" si="303"/>
        <v/>
      </c>
    </row>
    <row r="4867" spans="1:12" x14ac:dyDescent="0.8">
      <c r="A4867" s="74">
        <v>4866</v>
      </c>
      <c r="B4867" s="75">
        <v>100746.39862301643</v>
      </c>
      <c r="C4867" s="76">
        <v>44.116009387814664</v>
      </c>
      <c r="D4867" s="76">
        <v>26.543085618511185</v>
      </c>
      <c r="E4867" s="76">
        <v>448.54609292515016</v>
      </c>
      <c r="F4867" s="76">
        <v>39.506473755796051</v>
      </c>
      <c r="G4867" s="77">
        <v>2</v>
      </c>
      <c r="H4867" s="80">
        <f t="shared" ref="H4867:H4930" si="304">IF($G4867 = 1, $D4867, IF($G4867 = 2, $C4867, IF($G4867 = 3, $F4867)))</f>
        <v>44.116009387814664</v>
      </c>
      <c r="I4867" s="80">
        <f t="shared" ref="I4867:I4930" si="305">IF($G4867 = 1, 1000, IF($G4867 = 2, 1000, IF($G4867 = 3, $E4867)))</f>
        <v>1000</v>
      </c>
      <c r="K4867" s="80">
        <f t="shared" ref="K4867:K4930" si="306">IF($G4867 = 3, $E4867, 0)</f>
        <v>0</v>
      </c>
      <c r="L4867" s="80" t="str">
        <f t="shared" ref="L4867:L4930" si="307">IF($G4867 = 3, $E4867, "")</f>
        <v/>
      </c>
    </row>
    <row r="4868" spans="1:12" x14ac:dyDescent="0.8">
      <c r="A4868" s="74">
        <v>4867</v>
      </c>
      <c r="B4868" s="75">
        <v>459299.50102607673</v>
      </c>
      <c r="C4868" s="76">
        <v>41.943538325365964</v>
      </c>
      <c r="D4868" s="76">
        <v>29.809517356799041</v>
      </c>
      <c r="E4868" s="76">
        <v>686.80483082212868</v>
      </c>
      <c r="F4868" s="76">
        <v>28.786094615025451</v>
      </c>
      <c r="G4868" s="77">
        <v>1</v>
      </c>
      <c r="H4868" s="80">
        <f t="shared" si="304"/>
        <v>29.809517356799041</v>
      </c>
      <c r="I4868" s="80">
        <f t="shared" si="305"/>
        <v>1000</v>
      </c>
      <c r="K4868" s="80">
        <f t="shared" si="306"/>
        <v>0</v>
      </c>
      <c r="L4868" s="80" t="str">
        <f t="shared" si="307"/>
        <v/>
      </c>
    </row>
    <row r="4869" spans="1:12" x14ac:dyDescent="0.8">
      <c r="A4869" s="74">
        <v>4868</v>
      </c>
      <c r="B4869" s="75">
        <v>-68640.023283448536</v>
      </c>
      <c r="C4869" s="76">
        <v>33.067571434361938</v>
      </c>
      <c r="D4869" s="76">
        <v>32.17825247775211</v>
      </c>
      <c r="E4869" s="76">
        <v>646.51841035037751</v>
      </c>
      <c r="F4869" s="76">
        <v>40.398245099853952</v>
      </c>
      <c r="G4869" s="77">
        <v>3</v>
      </c>
      <c r="H4869" s="80">
        <f t="shared" si="304"/>
        <v>40.398245099853952</v>
      </c>
      <c r="I4869" s="80">
        <f t="shared" si="305"/>
        <v>646.51841035037751</v>
      </c>
      <c r="K4869" s="80">
        <f t="shared" si="306"/>
        <v>646.51841035037751</v>
      </c>
      <c r="L4869" s="80">
        <f t="shared" si="307"/>
        <v>646.51841035037751</v>
      </c>
    </row>
    <row r="4870" spans="1:12" x14ac:dyDescent="0.8">
      <c r="A4870" s="74">
        <v>4869</v>
      </c>
      <c r="B4870" s="75">
        <v>226189.88151976257</v>
      </c>
      <c r="C4870" s="76">
        <v>39.146396476083481</v>
      </c>
      <c r="D4870" s="76">
        <v>30.706912272944471</v>
      </c>
      <c r="E4870" s="76">
        <v>570.70554740589932</v>
      </c>
      <c r="F4870" s="76">
        <v>39.984764405964498</v>
      </c>
      <c r="G4870" s="77">
        <v>2</v>
      </c>
      <c r="H4870" s="80">
        <f t="shared" si="304"/>
        <v>39.146396476083481</v>
      </c>
      <c r="I4870" s="80">
        <f t="shared" si="305"/>
        <v>1000</v>
      </c>
      <c r="K4870" s="80">
        <f t="shared" si="306"/>
        <v>0</v>
      </c>
      <c r="L4870" s="80" t="str">
        <f t="shared" si="307"/>
        <v/>
      </c>
    </row>
    <row r="4871" spans="1:12" x14ac:dyDescent="0.8">
      <c r="A4871" s="74">
        <v>4870</v>
      </c>
      <c r="B4871" s="75">
        <v>265905.07071266207</v>
      </c>
      <c r="C4871" s="76">
        <v>37.101071733585421</v>
      </c>
      <c r="D4871" s="76">
        <v>25.554683389462738</v>
      </c>
      <c r="E4871" s="76">
        <v>743.40352774998951</v>
      </c>
      <c r="F4871" s="76">
        <v>50.885886297142363</v>
      </c>
      <c r="G4871" s="77">
        <v>2</v>
      </c>
      <c r="H4871" s="80">
        <f t="shared" si="304"/>
        <v>37.101071733585421</v>
      </c>
      <c r="I4871" s="80">
        <f t="shared" si="305"/>
        <v>1000</v>
      </c>
      <c r="K4871" s="80">
        <f t="shared" si="306"/>
        <v>0</v>
      </c>
      <c r="L4871" s="80" t="str">
        <f t="shared" si="307"/>
        <v/>
      </c>
    </row>
    <row r="4872" spans="1:12" x14ac:dyDescent="0.8">
      <c r="A4872" s="74">
        <v>4871</v>
      </c>
      <c r="B4872" s="75">
        <v>363409.18538852152</v>
      </c>
      <c r="C4872" s="76">
        <v>32.114521703132382</v>
      </c>
      <c r="D4872" s="76">
        <v>30.099174896782507</v>
      </c>
      <c r="E4872" s="76">
        <v>538.05744172846016</v>
      </c>
      <c r="F4872" s="76">
        <v>42.283785745131411</v>
      </c>
      <c r="G4872" s="77">
        <v>2</v>
      </c>
      <c r="H4872" s="80">
        <f t="shared" si="304"/>
        <v>32.114521703132382</v>
      </c>
      <c r="I4872" s="80">
        <f t="shared" si="305"/>
        <v>1000</v>
      </c>
      <c r="K4872" s="80">
        <f t="shared" si="306"/>
        <v>0</v>
      </c>
      <c r="L4872" s="80" t="str">
        <f t="shared" si="307"/>
        <v/>
      </c>
    </row>
    <row r="4873" spans="1:12" x14ac:dyDescent="0.8">
      <c r="A4873" s="74">
        <v>4872</v>
      </c>
      <c r="B4873" s="75">
        <v>268364.64062425075</v>
      </c>
      <c r="C4873" s="76">
        <v>32.602332140993148</v>
      </c>
      <c r="D4873" s="76">
        <v>31.488377616032274</v>
      </c>
      <c r="E4873" s="76">
        <v>520.62733008225007</v>
      </c>
      <c r="F4873" s="76">
        <v>39.491112483801544</v>
      </c>
      <c r="G4873" s="77">
        <v>2</v>
      </c>
      <c r="H4873" s="80">
        <f t="shared" si="304"/>
        <v>32.602332140993148</v>
      </c>
      <c r="I4873" s="80">
        <f t="shared" si="305"/>
        <v>1000</v>
      </c>
      <c r="K4873" s="80">
        <f t="shared" si="306"/>
        <v>0</v>
      </c>
      <c r="L4873" s="80" t="str">
        <f t="shared" si="307"/>
        <v/>
      </c>
    </row>
    <row r="4874" spans="1:12" x14ac:dyDescent="0.8">
      <c r="A4874" s="74">
        <v>4873</v>
      </c>
      <c r="B4874" s="75">
        <v>386673.51030682912</v>
      </c>
      <c r="C4874" s="76">
        <v>21.796491575277063</v>
      </c>
      <c r="D4874" s="76">
        <v>27.494877127500803</v>
      </c>
      <c r="E4874" s="76">
        <v>540.8928319096467</v>
      </c>
      <c r="F4874" s="76">
        <v>33.555661819498518</v>
      </c>
      <c r="G4874" s="77">
        <v>1</v>
      </c>
      <c r="H4874" s="80">
        <f t="shared" si="304"/>
        <v>27.494877127500803</v>
      </c>
      <c r="I4874" s="80">
        <f t="shared" si="305"/>
        <v>1000</v>
      </c>
      <c r="K4874" s="80">
        <f t="shared" si="306"/>
        <v>0</v>
      </c>
      <c r="L4874" s="80" t="str">
        <f t="shared" si="307"/>
        <v/>
      </c>
    </row>
    <row r="4875" spans="1:12" x14ac:dyDescent="0.8">
      <c r="A4875" s="74">
        <v>4874</v>
      </c>
      <c r="B4875" s="75">
        <v>-186937.13892677519</v>
      </c>
      <c r="C4875" s="76">
        <v>24.856638931229998</v>
      </c>
      <c r="D4875" s="76">
        <v>29.000639106890642</v>
      </c>
      <c r="E4875" s="76">
        <v>701.16854490038668</v>
      </c>
      <c r="F4875" s="76">
        <v>49.177616351980021</v>
      </c>
      <c r="G4875" s="77">
        <v>3</v>
      </c>
      <c r="H4875" s="80">
        <f t="shared" si="304"/>
        <v>49.177616351980021</v>
      </c>
      <c r="I4875" s="80">
        <f t="shared" si="305"/>
        <v>701.16854490038668</v>
      </c>
      <c r="K4875" s="80">
        <f t="shared" si="306"/>
        <v>701.16854490038668</v>
      </c>
      <c r="L4875" s="80">
        <f t="shared" si="307"/>
        <v>701.16854490038668</v>
      </c>
    </row>
    <row r="4876" spans="1:12" x14ac:dyDescent="0.8">
      <c r="A4876" s="74">
        <v>4875</v>
      </c>
      <c r="B4876" s="75">
        <v>503832.42650016234</v>
      </c>
      <c r="C4876" s="76">
        <v>36.795637029657897</v>
      </c>
      <c r="D4876" s="76">
        <v>31.29814526585983</v>
      </c>
      <c r="E4876" s="76">
        <v>461.04697259476535</v>
      </c>
      <c r="F4876" s="76">
        <v>49.115881082343776</v>
      </c>
      <c r="G4876" s="77">
        <v>2</v>
      </c>
      <c r="H4876" s="80">
        <f t="shared" si="304"/>
        <v>36.795637029657897</v>
      </c>
      <c r="I4876" s="80">
        <f t="shared" si="305"/>
        <v>1000</v>
      </c>
      <c r="K4876" s="80">
        <f t="shared" si="306"/>
        <v>0</v>
      </c>
      <c r="L4876" s="80" t="str">
        <f t="shared" si="307"/>
        <v/>
      </c>
    </row>
    <row r="4877" spans="1:12" x14ac:dyDescent="0.8">
      <c r="A4877" s="74">
        <v>4876</v>
      </c>
      <c r="B4877" s="75">
        <v>459765.53408926353</v>
      </c>
      <c r="C4877" s="76">
        <v>30.150553924843138</v>
      </c>
      <c r="D4877" s="76">
        <v>27.714008291775812</v>
      </c>
      <c r="E4877" s="76">
        <v>464.79021544061175</v>
      </c>
      <c r="F4877" s="76">
        <v>43.11590267028425</v>
      </c>
      <c r="G4877" s="77">
        <v>2</v>
      </c>
      <c r="H4877" s="80">
        <f t="shared" si="304"/>
        <v>30.150553924843138</v>
      </c>
      <c r="I4877" s="80">
        <f t="shared" si="305"/>
        <v>1000</v>
      </c>
      <c r="K4877" s="80">
        <f t="shared" si="306"/>
        <v>0</v>
      </c>
      <c r="L4877" s="80" t="str">
        <f t="shared" si="307"/>
        <v/>
      </c>
    </row>
    <row r="4878" spans="1:12" x14ac:dyDescent="0.8">
      <c r="A4878" s="74">
        <v>4877</v>
      </c>
      <c r="B4878" s="75">
        <v>-85074.390287887771</v>
      </c>
      <c r="C4878" s="76">
        <v>27.006216636982511</v>
      </c>
      <c r="D4878" s="76">
        <v>27.127315692140325</v>
      </c>
      <c r="E4878" s="76">
        <v>437.58547797090563</v>
      </c>
      <c r="F4878" s="76">
        <v>35.873650648999771</v>
      </c>
      <c r="G4878" s="77">
        <v>3</v>
      </c>
      <c r="H4878" s="80">
        <f t="shared" si="304"/>
        <v>35.873650648999771</v>
      </c>
      <c r="I4878" s="80">
        <f t="shared" si="305"/>
        <v>437.58547797090563</v>
      </c>
      <c r="K4878" s="80">
        <f t="shared" si="306"/>
        <v>437.58547797090563</v>
      </c>
      <c r="L4878" s="80">
        <f t="shared" si="307"/>
        <v>437.58547797090563</v>
      </c>
    </row>
    <row r="4879" spans="1:12" x14ac:dyDescent="0.8">
      <c r="A4879" s="74">
        <v>4878</v>
      </c>
      <c r="B4879" s="75">
        <v>174045.71299556899</v>
      </c>
      <c r="C4879" s="76">
        <v>38.872996436179477</v>
      </c>
      <c r="D4879" s="76">
        <v>32.279147379241827</v>
      </c>
      <c r="E4879" s="76">
        <v>606.78389245931851</v>
      </c>
      <c r="F4879" s="76">
        <v>48.317878207334012</v>
      </c>
      <c r="G4879" s="77">
        <v>2</v>
      </c>
      <c r="H4879" s="80">
        <f t="shared" si="304"/>
        <v>38.872996436179477</v>
      </c>
      <c r="I4879" s="80">
        <f t="shared" si="305"/>
        <v>1000</v>
      </c>
      <c r="K4879" s="80">
        <f t="shared" si="306"/>
        <v>0</v>
      </c>
      <c r="L4879" s="80" t="str">
        <f t="shared" si="307"/>
        <v/>
      </c>
    </row>
    <row r="4880" spans="1:12" x14ac:dyDescent="0.8">
      <c r="A4880" s="74">
        <v>4879</v>
      </c>
      <c r="B4880" s="75">
        <v>447093.46412355429</v>
      </c>
      <c r="C4880" s="76">
        <v>30.437469952921774</v>
      </c>
      <c r="D4880" s="76">
        <v>22.856749502843343</v>
      </c>
      <c r="E4880" s="76">
        <v>641.83686811213875</v>
      </c>
      <c r="F4880" s="76">
        <v>45.665179610818129</v>
      </c>
      <c r="G4880" s="77">
        <v>2</v>
      </c>
      <c r="H4880" s="80">
        <f t="shared" si="304"/>
        <v>30.437469952921774</v>
      </c>
      <c r="I4880" s="80">
        <f t="shared" si="305"/>
        <v>1000</v>
      </c>
      <c r="K4880" s="80">
        <f t="shared" si="306"/>
        <v>0</v>
      </c>
      <c r="L4880" s="80" t="str">
        <f t="shared" si="307"/>
        <v/>
      </c>
    </row>
    <row r="4881" spans="1:12" x14ac:dyDescent="0.8">
      <c r="A4881" s="74">
        <v>4880</v>
      </c>
      <c r="B4881" s="75">
        <v>536769.08829932846</v>
      </c>
      <c r="C4881" s="76">
        <v>29.166646666218242</v>
      </c>
      <c r="D4881" s="76">
        <v>26.683843110630765</v>
      </c>
      <c r="E4881" s="76">
        <v>606.05165545689078</v>
      </c>
      <c r="F4881" s="76">
        <v>35.287558189205619</v>
      </c>
      <c r="G4881" s="77">
        <v>1</v>
      </c>
      <c r="H4881" s="80">
        <f t="shared" si="304"/>
        <v>26.683843110630765</v>
      </c>
      <c r="I4881" s="80">
        <f t="shared" si="305"/>
        <v>1000</v>
      </c>
      <c r="K4881" s="80">
        <f t="shared" si="306"/>
        <v>0</v>
      </c>
      <c r="L4881" s="80" t="str">
        <f t="shared" si="307"/>
        <v/>
      </c>
    </row>
    <row r="4882" spans="1:12" x14ac:dyDescent="0.8">
      <c r="A4882" s="74">
        <v>4881</v>
      </c>
      <c r="B4882" s="75">
        <v>598874.4212153845</v>
      </c>
      <c r="C4882" s="76">
        <v>30.824799632170894</v>
      </c>
      <c r="D4882" s="76">
        <v>33.40196812771341</v>
      </c>
      <c r="E4882" s="76">
        <v>529.79862614717695</v>
      </c>
      <c r="F4882" s="76">
        <v>36.059767718498115</v>
      </c>
      <c r="G4882" s="77">
        <v>2</v>
      </c>
      <c r="H4882" s="80">
        <f t="shared" si="304"/>
        <v>30.824799632170894</v>
      </c>
      <c r="I4882" s="80">
        <f t="shared" si="305"/>
        <v>1000</v>
      </c>
      <c r="K4882" s="80">
        <f t="shared" si="306"/>
        <v>0</v>
      </c>
      <c r="L4882" s="80" t="str">
        <f t="shared" si="307"/>
        <v/>
      </c>
    </row>
    <row r="4883" spans="1:12" x14ac:dyDescent="0.8">
      <c r="A4883" s="74">
        <v>4882</v>
      </c>
      <c r="B4883" s="75">
        <v>522789.8529447522</v>
      </c>
      <c r="C4883" s="76">
        <v>35.253061811744786</v>
      </c>
      <c r="D4883" s="76">
        <v>24.023752521639164</v>
      </c>
      <c r="E4883" s="76">
        <v>498.8339743979152</v>
      </c>
      <c r="F4883" s="76">
        <v>31.352204217700972</v>
      </c>
      <c r="G4883" s="77">
        <v>1</v>
      </c>
      <c r="H4883" s="80">
        <f t="shared" si="304"/>
        <v>24.023752521639164</v>
      </c>
      <c r="I4883" s="80">
        <f t="shared" si="305"/>
        <v>1000</v>
      </c>
      <c r="K4883" s="80">
        <f t="shared" si="306"/>
        <v>0</v>
      </c>
      <c r="L4883" s="80" t="str">
        <f t="shared" si="307"/>
        <v/>
      </c>
    </row>
    <row r="4884" spans="1:12" x14ac:dyDescent="0.8">
      <c r="A4884" s="74">
        <v>4883</v>
      </c>
      <c r="B4884" s="75">
        <v>-134066.13080466725</v>
      </c>
      <c r="C4884" s="76">
        <v>39.024079418811851</v>
      </c>
      <c r="D4884" s="76">
        <v>26.028906699447425</v>
      </c>
      <c r="E4884" s="76">
        <v>502.03961542961463</v>
      </c>
      <c r="F4884" s="76">
        <v>37.035989352112885</v>
      </c>
      <c r="G4884" s="77">
        <v>3</v>
      </c>
      <c r="H4884" s="80">
        <f t="shared" si="304"/>
        <v>37.035989352112885</v>
      </c>
      <c r="I4884" s="80">
        <f t="shared" si="305"/>
        <v>502.03961542961463</v>
      </c>
      <c r="K4884" s="80">
        <f t="shared" si="306"/>
        <v>502.03961542961463</v>
      </c>
      <c r="L4884" s="80">
        <f t="shared" si="307"/>
        <v>502.03961542961463</v>
      </c>
    </row>
    <row r="4885" spans="1:12" x14ac:dyDescent="0.8">
      <c r="A4885" s="74">
        <v>4884</v>
      </c>
      <c r="B4885" s="75">
        <v>98563.550393740647</v>
      </c>
      <c r="C4885" s="76">
        <v>38.000181451899365</v>
      </c>
      <c r="D4885" s="76">
        <v>25.493136923024849</v>
      </c>
      <c r="E4885" s="76">
        <v>408.06250849992409</v>
      </c>
      <c r="F4885" s="76">
        <v>31.444771195122321</v>
      </c>
      <c r="G4885" s="77">
        <v>2</v>
      </c>
      <c r="H4885" s="80">
        <f t="shared" si="304"/>
        <v>38.000181451899365</v>
      </c>
      <c r="I4885" s="80">
        <f t="shared" si="305"/>
        <v>1000</v>
      </c>
      <c r="K4885" s="80">
        <f t="shared" si="306"/>
        <v>0</v>
      </c>
      <c r="L4885" s="80" t="str">
        <f t="shared" si="307"/>
        <v/>
      </c>
    </row>
    <row r="4886" spans="1:12" x14ac:dyDescent="0.8">
      <c r="A4886" s="74">
        <v>4885</v>
      </c>
      <c r="B4886" s="75">
        <v>535798.67163500236</v>
      </c>
      <c r="C4886" s="76">
        <v>42.889640900576424</v>
      </c>
      <c r="D4886" s="76">
        <v>27.126736828239942</v>
      </c>
      <c r="E4886" s="76">
        <v>518.27129882809231</v>
      </c>
      <c r="F4886" s="76">
        <v>43.843045109480357</v>
      </c>
      <c r="G4886" s="77">
        <v>1</v>
      </c>
      <c r="H4886" s="80">
        <f t="shared" si="304"/>
        <v>27.126736828239942</v>
      </c>
      <c r="I4886" s="80">
        <f t="shared" si="305"/>
        <v>1000</v>
      </c>
      <c r="K4886" s="80">
        <f t="shared" si="306"/>
        <v>0</v>
      </c>
      <c r="L4886" s="80" t="str">
        <f t="shared" si="307"/>
        <v/>
      </c>
    </row>
    <row r="4887" spans="1:12" x14ac:dyDescent="0.8">
      <c r="A4887" s="74">
        <v>4886</v>
      </c>
      <c r="B4887" s="75">
        <v>83381.270523074316</v>
      </c>
      <c r="C4887" s="76">
        <v>43.916089935116446</v>
      </c>
      <c r="D4887" s="76">
        <v>23.600831908373735</v>
      </c>
      <c r="E4887" s="76">
        <v>478.41465506597717</v>
      </c>
      <c r="F4887" s="76">
        <v>51.923598716312782</v>
      </c>
      <c r="G4887" s="77">
        <v>2</v>
      </c>
      <c r="H4887" s="80">
        <f t="shared" si="304"/>
        <v>43.916089935116446</v>
      </c>
      <c r="I4887" s="80">
        <f t="shared" si="305"/>
        <v>1000</v>
      </c>
      <c r="K4887" s="80">
        <f t="shared" si="306"/>
        <v>0</v>
      </c>
      <c r="L4887" s="80" t="str">
        <f t="shared" si="307"/>
        <v/>
      </c>
    </row>
    <row r="4888" spans="1:12" x14ac:dyDescent="0.8">
      <c r="A4888" s="74">
        <v>4887</v>
      </c>
      <c r="B4888" s="75">
        <v>527213.69618393015</v>
      </c>
      <c r="C4888" s="76">
        <v>33.126759680917907</v>
      </c>
      <c r="D4888" s="76">
        <v>32.763789434795115</v>
      </c>
      <c r="E4888" s="76">
        <v>675.04893363740052</v>
      </c>
      <c r="F4888" s="76">
        <v>49.683960446948412</v>
      </c>
      <c r="G4888" s="77">
        <v>2</v>
      </c>
      <c r="H4888" s="80">
        <f t="shared" si="304"/>
        <v>33.126759680917907</v>
      </c>
      <c r="I4888" s="80">
        <f t="shared" si="305"/>
        <v>1000</v>
      </c>
      <c r="K4888" s="80">
        <f t="shared" si="306"/>
        <v>0</v>
      </c>
      <c r="L4888" s="80" t="str">
        <f t="shared" si="307"/>
        <v/>
      </c>
    </row>
    <row r="4889" spans="1:12" x14ac:dyDescent="0.8">
      <c r="A4889" s="74">
        <v>4888</v>
      </c>
      <c r="B4889" s="75">
        <v>477609.71483395807</v>
      </c>
      <c r="C4889" s="76">
        <v>26.216563199350631</v>
      </c>
      <c r="D4889" s="76">
        <v>29.014887612569879</v>
      </c>
      <c r="E4889" s="76">
        <v>500.901965625164</v>
      </c>
      <c r="F4889" s="76">
        <v>38.1549184654233</v>
      </c>
      <c r="G4889" s="77">
        <v>2</v>
      </c>
      <c r="H4889" s="80">
        <f t="shared" si="304"/>
        <v>26.216563199350631</v>
      </c>
      <c r="I4889" s="80">
        <f t="shared" si="305"/>
        <v>1000</v>
      </c>
      <c r="K4889" s="80">
        <f t="shared" si="306"/>
        <v>0</v>
      </c>
      <c r="L4889" s="80" t="str">
        <f t="shared" si="307"/>
        <v/>
      </c>
    </row>
    <row r="4890" spans="1:12" x14ac:dyDescent="0.8">
      <c r="A4890" s="74">
        <v>4889</v>
      </c>
      <c r="B4890" s="75">
        <v>97581.645304236561</v>
      </c>
      <c r="C4890" s="76">
        <v>42.347216858220698</v>
      </c>
      <c r="D4890" s="76">
        <v>30.136103274057771</v>
      </c>
      <c r="E4890" s="76">
        <v>462.20397793460273</v>
      </c>
      <c r="F4890" s="76">
        <v>33.365488568697145</v>
      </c>
      <c r="G4890" s="77">
        <v>2</v>
      </c>
      <c r="H4890" s="80">
        <f t="shared" si="304"/>
        <v>42.347216858220698</v>
      </c>
      <c r="I4890" s="80">
        <f t="shared" si="305"/>
        <v>1000</v>
      </c>
      <c r="K4890" s="80">
        <f t="shared" si="306"/>
        <v>0</v>
      </c>
      <c r="L4890" s="80" t="str">
        <f t="shared" si="307"/>
        <v/>
      </c>
    </row>
    <row r="4891" spans="1:12" x14ac:dyDescent="0.8">
      <c r="A4891" s="74">
        <v>4890</v>
      </c>
      <c r="B4891" s="75">
        <v>332897.49531518947</v>
      </c>
      <c r="C4891" s="76">
        <v>34.566659698322056</v>
      </c>
      <c r="D4891" s="76">
        <v>27.293810995310164</v>
      </c>
      <c r="E4891" s="76">
        <v>467.00498582579297</v>
      </c>
      <c r="F4891" s="76">
        <v>48.213319233251127</v>
      </c>
      <c r="G4891" s="77">
        <v>2</v>
      </c>
      <c r="H4891" s="80">
        <f t="shared" si="304"/>
        <v>34.566659698322056</v>
      </c>
      <c r="I4891" s="80">
        <f t="shared" si="305"/>
        <v>1000</v>
      </c>
      <c r="K4891" s="80">
        <f t="shared" si="306"/>
        <v>0</v>
      </c>
      <c r="L4891" s="80" t="str">
        <f t="shared" si="307"/>
        <v/>
      </c>
    </row>
    <row r="4892" spans="1:12" x14ac:dyDescent="0.8">
      <c r="A4892" s="74">
        <v>4891</v>
      </c>
      <c r="B4892" s="75">
        <v>-50381.922566919588</v>
      </c>
      <c r="C4892" s="76">
        <v>41.72430314302288</v>
      </c>
      <c r="D4892" s="76">
        <v>28.001544633171285</v>
      </c>
      <c r="E4892" s="76">
        <v>627.76486620459661</v>
      </c>
      <c r="F4892" s="76">
        <v>44.22851752185457</v>
      </c>
      <c r="G4892" s="77">
        <v>3</v>
      </c>
      <c r="H4892" s="80">
        <f t="shared" si="304"/>
        <v>44.22851752185457</v>
      </c>
      <c r="I4892" s="80">
        <f t="shared" si="305"/>
        <v>627.76486620459661</v>
      </c>
      <c r="K4892" s="80">
        <f t="shared" si="306"/>
        <v>627.76486620459661</v>
      </c>
      <c r="L4892" s="80">
        <f t="shared" si="307"/>
        <v>627.76486620459661</v>
      </c>
    </row>
    <row r="4893" spans="1:12" x14ac:dyDescent="0.8">
      <c r="A4893" s="74">
        <v>4892</v>
      </c>
      <c r="B4893" s="75">
        <v>319965.51185401133</v>
      </c>
      <c r="C4893" s="76">
        <v>36.442891744528332</v>
      </c>
      <c r="D4893" s="76">
        <v>29.678039712551048</v>
      </c>
      <c r="E4893" s="76">
        <v>566.30658508996203</v>
      </c>
      <c r="F4893" s="76">
        <v>41.820995169049354</v>
      </c>
      <c r="G4893" s="77">
        <v>2</v>
      </c>
      <c r="H4893" s="80">
        <f t="shared" si="304"/>
        <v>36.442891744528332</v>
      </c>
      <c r="I4893" s="80">
        <f t="shared" si="305"/>
        <v>1000</v>
      </c>
      <c r="K4893" s="80">
        <f t="shared" si="306"/>
        <v>0</v>
      </c>
      <c r="L4893" s="80" t="str">
        <f t="shared" si="307"/>
        <v/>
      </c>
    </row>
    <row r="4894" spans="1:12" x14ac:dyDescent="0.8">
      <c r="A4894" s="74">
        <v>4893</v>
      </c>
      <c r="B4894" s="75">
        <v>533042.15943752113</v>
      </c>
      <c r="C4894" s="76">
        <v>25.794180372933667</v>
      </c>
      <c r="D4894" s="76">
        <v>23.03990714601272</v>
      </c>
      <c r="E4894" s="76">
        <v>572.01918395423877</v>
      </c>
      <c r="F4894" s="76">
        <v>41.937108267327559</v>
      </c>
      <c r="G4894" s="77">
        <v>2</v>
      </c>
      <c r="H4894" s="80">
        <f t="shared" si="304"/>
        <v>25.794180372933667</v>
      </c>
      <c r="I4894" s="80">
        <f t="shared" si="305"/>
        <v>1000</v>
      </c>
      <c r="K4894" s="80">
        <f t="shared" si="306"/>
        <v>0</v>
      </c>
      <c r="L4894" s="80" t="str">
        <f t="shared" si="307"/>
        <v/>
      </c>
    </row>
    <row r="4895" spans="1:12" x14ac:dyDescent="0.8">
      <c r="A4895" s="74">
        <v>4894</v>
      </c>
      <c r="B4895" s="75">
        <v>-138795.62121960497</v>
      </c>
      <c r="C4895" s="76">
        <v>32.21733640583907</v>
      </c>
      <c r="D4895" s="76">
        <v>27.840468573624872</v>
      </c>
      <c r="E4895" s="76">
        <v>737.47809360417477</v>
      </c>
      <c r="F4895" s="76">
        <v>47.000063487216231</v>
      </c>
      <c r="G4895" s="77">
        <v>3</v>
      </c>
      <c r="H4895" s="80">
        <f t="shared" si="304"/>
        <v>47.000063487216231</v>
      </c>
      <c r="I4895" s="80">
        <f t="shared" si="305"/>
        <v>737.47809360417477</v>
      </c>
      <c r="K4895" s="80">
        <f t="shared" si="306"/>
        <v>737.47809360417477</v>
      </c>
      <c r="L4895" s="80">
        <f t="shared" si="307"/>
        <v>737.47809360417477</v>
      </c>
    </row>
    <row r="4896" spans="1:12" x14ac:dyDescent="0.8">
      <c r="A4896" s="74">
        <v>4895</v>
      </c>
      <c r="B4896" s="75">
        <v>593124.52314771758</v>
      </c>
      <c r="C4896" s="76">
        <v>29.460466001012033</v>
      </c>
      <c r="D4896" s="76">
        <v>26.315062213038605</v>
      </c>
      <c r="E4896" s="76">
        <v>515.88425415024278</v>
      </c>
      <c r="F4896" s="76">
        <v>45.455899178010284</v>
      </c>
      <c r="G4896" s="77">
        <v>2</v>
      </c>
      <c r="H4896" s="80">
        <f t="shared" si="304"/>
        <v>29.460466001012033</v>
      </c>
      <c r="I4896" s="80">
        <f t="shared" si="305"/>
        <v>1000</v>
      </c>
      <c r="K4896" s="80">
        <f t="shared" si="306"/>
        <v>0</v>
      </c>
      <c r="L4896" s="80" t="str">
        <f t="shared" si="307"/>
        <v/>
      </c>
    </row>
    <row r="4897" spans="1:12" x14ac:dyDescent="0.8">
      <c r="A4897" s="74">
        <v>4896</v>
      </c>
      <c r="B4897" s="75">
        <v>482281.70538875274</v>
      </c>
      <c r="C4897" s="76">
        <v>22.815033682643925</v>
      </c>
      <c r="D4897" s="76">
        <v>27.948514249850209</v>
      </c>
      <c r="E4897" s="76">
        <v>484.76110802094814</v>
      </c>
      <c r="F4897" s="76">
        <v>32.289964220795476</v>
      </c>
      <c r="G4897" s="77">
        <v>2</v>
      </c>
      <c r="H4897" s="80">
        <f t="shared" si="304"/>
        <v>22.815033682643925</v>
      </c>
      <c r="I4897" s="80">
        <f t="shared" si="305"/>
        <v>1000</v>
      </c>
      <c r="K4897" s="80">
        <f t="shared" si="306"/>
        <v>0</v>
      </c>
      <c r="L4897" s="80" t="str">
        <f t="shared" si="307"/>
        <v/>
      </c>
    </row>
    <row r="4898" spans="1:12" x14ac:dyDescent="0.8">
      <c r="A4898" s="74">
        <v>4897</v>
      </c>
      <c r="B4898" s="75">
        <v>158899.15552712558</v>
      </c>
      <c r="C4898" s="76">
        <v>36.186975971110328</v>
      </c>
      <c r="D4898" s="76">
        <v>28.456898378724524</v>
      </c>
      <c r="E4898" s="76">
        <v>706.94571939142145</v>
      </c>
      <c r="F4898" s="76">
        <v>48.983654597065524</v>
      </c>
      <c r="G4898" s="77">
        <v>2</v>
      </c>
      <c r="H4898" s="80">
        <f t="shared" si="304"/>
        <v>36.186975971110328</v>
      </c>
      <c r="I4898" s="80">
        <f t="shared" si="305"/>
        <v>1000</v>
      </c>
      <c r="K4898" s="80">
        <f t="shared" si="306"/>
        <v>0</v>
      </c>
      <c r="L4898" s="80" t="str">
        <f t="shared" si="307"/>
        <v/>
      </c>
    </row>
    <row r="4899" spans="1:12" x14ac:dyDescent="0.8">
      <c r="A4899" s="74">
        <v>4898</v>
      </c>
      <c r="B4899" s="75">
        <v>184381.24942906806</v>
      </c>
      <c r="C4899" s="76">
        <v>37.905257385230151</v>
      </c>
      <c r="D4899" s="76">
        <v>28.753121144129928</v>
      </c>
      <c r="E4899" s="76">
        <v>725.74959712925647</v>
      </c>
      <c r="F4899" s="76">
        <v>49.775274534011309</v>
      </c>
      <c r="G4899" s="77">
        <v>2</v>
      </c>
      <c r="H4899" s="80">
        <f t="shared" si="304"/>
        <v>37.905257385230151</v>
      </c>
      <c r="I4899" s="80">
        <f t="shared" si="305"/>
        <v>1000</v>
      </c>
      <c r="K4899" s="80">
        <f t="shared" si="306"/>
        <v>0</v>
      </c>
      <c r="L4899" s="80" t="str">
        <f t="shared" si="307"/>
        <v/>
      </c>
    </row>
    <row r="4900" spans="1:12" x14ac:dyDescent="0.8">
      <c r="A4900" s="74">
        <v>4899</v>
      </c>
      <c r="B4900" s="75">
        <v>737490.12490377994</v>
      </c>
      <c r="C4900" s="76">
        <v>26.059991544084163</v>
      </c>
      <c r="D4900" s="76">
        <v>26.552183974190317</v>
      </c>
      <c r="E4900" s="76">
        <v>636.83055236639802</v>
      </c>
      <c r="F4900" s="76">
        <v>51.615984132292979</v>
      </c>
      <c r="G4900" s="77">
        <v>2</v>
      </c>
      <c r="H4900" s="80">
        <f t="shared" si="304"/>
        <v>26.059991544084163</v>
      </c>
      <c r="I4900" s="80">
        <f t="shared" si="305"/>
        <v>1000</v>
      </c>
      <c r="K4900" s="80">
        <f t="shared" si="306"/>
        <v>0</v>
      </c>
      <c r="L4900" s="80" t="str">
        <f t="shared" si="307"/>
        <v/>
      </c>
    </row>
    <row r="4901" spans="1:12" x14ac:dyDescent="0.8">
      <c r="A4901" s="74">
        <v>4900</v>
      </c>
      <c r="B4901" s="75">
        <v>198235.97041199543</v>
      </c>
      <c r="C4901" s="76">
        <v>37.222666942332708</v>
      </c>
      <c r="D4901" s="76">
        <v>26.343754386976553</v>
      </c>
      <c r="E4901" s="76">
        <v>500.56482623268954</v>
      </c>
      <c r="F4901" s="76">
        <v>35.993744867154732</v>
      </c>
      <c r="G4901" s="77">
        <v>2</v>
      </c>
      <c r="H4901" s="80">
        <f t="shared" si="304"/>
        <v>37.222666942332708</v>
      </c>
      <c r="I4901" s="80">
        <f t="shared" si="305"/>
        <v>1000</v>
      </c>
      <c r="K4901" s="80">
        <f t="shared" si="306"/>
        <v>0</v>
      </c>
      <c r="L4901" s="80" t="str">
        <f t="shared" si="307"/>
        <v/>
      </c>
    </row>
    <row r="4902" spans="1:12" x14ac:dyDescent="0.8">
      <c r="A4902" s="74">
        <v>4901</v>
      </c>
      <c r="B4902" s="75">
        <v>-165308.5059486567</v>
      </c>
      <c r="C4902" s="76">
        <v>29.463532248286</v>
      </c>
      <c r="D4902" s="76">
        <v>31.190388024890119</v>
      </c>
      <c r="E4902" s="76">
        <v>578.03507962967956</v>
      </c>
      <c r="F4902" s="76">
        <v>43.733232876350996</v>
      </c>
      <c r="G4902" s="77">
        <v>3</v>
      </c>
      <c r="H4902" s="80">
        <f t="shared" si="304"/>
        <v>43.733232876350996</v>
      </c>
      <c r="I4902" s="80">
        <f t="shared" si="305"/>
        <v>578.03507962967956</v>
      </c>
      <c r="K4902" s="80">
        <f t="shared" si="306"/>
        <v>578.03507962967956</v>
      </c>
      <c r="L4902" s="80">
        <f t="shared" si="307"/>
        <v>578.03507962967956</v>
      </c>
    </row>
    <row r="4903" spans="1:12" x14ac:dyDescent="0.8">
      <c r="A4903" s="74">
        <v>4902</v>
      </c>
      <c r="B4903" s="75">
        <v>509039.65123458835</v>
      </c>
      <c r="C4903" s="76">
        <v>25.939911884036146</v>
      </c>
      <c r="D4903" s="76">
        <v>27.651175086078887</v>
      </c>
      <c r="E4903" s="76">
        <v>575.45228007867286</v>
      </c>
      <c r="F4903" s="76">
        <v>41.618053167770611</v>
      </c>
      <c r="G4903" s="77">
        <v>2</v>
      </c>
      <c r="H4903" s="80">
        <f t="shared" si="304"/>
        <v>25.939911884036146</v>
      </c>
      <c r="I4903" s="80">
        <f t="shared" si="305"/>
        <v>1000</v>
      </c>
      <c r="K4903" s="80">
        <f t="shared" si="306"/>
        <v>0</v>
      </c>
      <c r="L4903" s="80" t="str">
        <f t="shared" si="307"/>
        <v/>
      </c>
    </row>
    <row r="4904" spans="1:12" x14ac:dyDescent="0.8">
      <c r="A4904" s="74">
        <v>4903</v>
      </c>
      <c r="B4904" s="75">
        <v>279747.34129946842</v>
      </c>
      <c r="C4904" s="76">
        <v>42.386941257433868</v>
      </c>
      <c r="D4904" s="76">
        <v>28.797069620382878</v>
      </c>
      <c r="E4904" s="76">
        <v>581.77554091478328</v>
      </c>
      <c r="F4904" s="76">
        <v>36.17465985494276</v>
      </c>
      <c r="G4904" s="77">
        <v>1</v>
      </c>
      <c r="H4904" s="80">
        <f t="shared" si="304"/>
        <v>28.797069620382878</v>
      </c>
      <c r="I4904" s="80">
        <f t="shared" si="305"/>
        <v>1000</v>
      </c>
      <c r="K4904" s="80">
        <f t="shared" si="306"/>
        <v>0</v>
      </c>
      <c r="L4904" s="80" t="str">
        <f t="shared" si="307"/>
        <v/>
      </c>
    </row>
    <row r="4905" spans="1:12" x14ac:dyDescent="0.8">
      <c r="A4905" s="74">
        <v>4904</v>
      </c>
      <c r="B4905" s="75">
        <v>-148520.54736331827</v>
      </c>
      <c r="C4905" s="76">
        <v>36.77457162146942</v>
      </c>
      <c r="D4905" s="76">
        <v>22.126712390995657</v>
      </c>
      <c r="E4905" s="76">
        <v>469.92157079883896</v>
      </c>
      <c r="F4905" s="76">
        <v>38.061059213465256</v>
      </c>
      <c r="G4905" s="77">
        <v>3</v>
      </c>
      <c r="H4905" s="80">
        <f t="shared" si="304"/>
        <v>38.061059213465256</v>
      </c>
      <c r="I4905" s="80">
        <f t="shared" si="305"/>
        <v>469.92157079883896</v>
      </c>
      <c r="K4905" s="80">
        <f t="shared" si="306"/>
        <v>469.92157079883896</v>
      </c>
      <c r="L4905" s="80">
        <f t="shared" si="307"/>
        <v>469.92157079883896</v>
      </c>
    </row>
    <row r="4906" spans="1:12" x14ac:dyDescent="0.8">
      <c r="A4906" s="74">
        <v>4905</v>
      </c>
      <c r="B4906" s="75">
        <v>408575.98050749023</v>
      </c>
      <c r="C4906" s="76">
        <v>26.58999917006404</v>
      </c>
      <c r="D4906" s="76">
        <v>27.384215538453603</v>
      </c>
      <c r="E4906" s="76">
        <v>571.40995266292896</v>
      </c>
      <c r="F4906" s="76">
        <v>44.20090140425512</v>
      </c>
      <c r="G4906" s="77">
        <v>2</v>
      </c>
      <c r="H4906" s="80">
        <f t="shared" si="304"/>
        <v>26.58999917006404</v>
      </c>
      <c r="I4906" s="80">
        <f t="shared" si="305"/>
        <v>1000</v>
      </c>
      <c r="K4906" s="80">
        <f t="shared" si="306"/>
        <v>0</v>
      </c>
      <c r="L4906" s="80" t="str">
        <f t="shared" si="307"/>
        <v/>
      </c>
    </row>
    <row r="4907" spans="1:12" x14ac:dyDescent="0.8">
      <c r="A4907" s="74">
        <v>4906</v>
      </c>
      <c r="B4907" s="75">
        <v>320566.69908512011</v>
      </c>
      <c r="C4907" s="76">
        <v>35.210489950504105</v>
      </c>
      <c r="D4907" s="76">
        <v>33.667139728771609</v>
      </c>
      <c r="E4907" s="76">
        <v>736.37680014188834</v>
      </c>
      <c r="F4907" s="76">
        <v>40.657041206475014</v>
      </c>
      <c r="G4907" s="77">
        <v>1</v>
      </c>
      <c r="H4907" s="80">
        <f t="shared" si="304"/>
        <v>33.667139728771609</v>
      </c>
      <c r="I4907" s="80">
        <f t="shared" si="305"/>
        <v>1000</v>
      </c>
      <c r="K4907" s="80">
        <f t="shared" si="306"/>
        <v>0</v>
      </c>
      <c r="L4907" s="80" t="str">
        <f t="shared" si="307"/>
        <v/>
      </c>
    </row>
    <row r="4908" spans="1:12" x14ac:dyDescent="0.8">
      <c r="A4908" s="74">
        <v>4907</v>
      </c>
      <c r="B4908" s="75">
        <v>499472.53310265415</v>
      </c>
      <c r="C4908" s="76">
        <v>27.315167480455052</v>
      </c>
      <c r="D4908" s="76">
        <v>24.483313349845055</v>
      </c>
      <c r="E4908" s="76">
        <v>594.65374404982799</v>
      </c>
      <c r="F4908" s="76">
        <v>44.235366571413195</v>
      </c>
      <c r="G4908" s="77">
        <v>2</v>
      </c>
      <c r="H4908" s="80">
        <f t="shared" si="304"/>
        <v>27.315167480455052</v>
      </c>
      <c r="I4908" s="80">
        <f t="shared" si="305"/>
        <v>1000</v>
      </c>
      <c r="K4908" s="80">
        <f t="shared" si="306"/>
        <v>0</v>
      </c>
      <c r="L4908" s="80" t="str">
        <f t="shared" si="307"/>
        <v/>
      </c>
    </row>
    <row r="4909" spans="1:12" x14ac:dyDescent="0.8">
      <c r="A4909" s="74">
        <v>4908</v>
      </c>
      <c r="B4909" s="75">
        <v>516737.8495088683</v>
      </c>
      <c r="C4909" s="76">
        <v>30.596299653815034</v>
      </c>
      <c r="D4909" s="76">
        <v>31.286232626792547</v>
      </c>
      <c r="E4909" s="76">
        <v>582.48734182750752</v>
      </c>
      <c r="F4909" s="76">
        <v>51.706755044646776</v>
      </c>
      <c r="G4909" s="77">
        <v>2</v>
      </c>
      <c r="H4909" s="80">
        <f t="shared" si="304"/>
        <v>30.596299653815034</v>
      </c>
      <c r="I4909" s="80">
        <f t="shared" si="305"/>
        <v>1000</v>
      </c>
      <c r="K4909" s="80">
        <f t="shared" si="306"/>
        <v>0</v>
      </c>
      <c r="L4909" s="80" t="str">
        <f t="shared" si="307"/>
        <v/>
      </c>
    </row>
    <row r="4910" spans="1:12" x14ac:dyDescent="0.8">
      <c r="A4910" s="74">
        <v>4909</v>
      </c>
      <c r="B4910" s="75">
        <v>228137.86862938153</v>
      </c>
      <c r="C4910" s="76">
        <v>36.683997287888211</v>
      </c>
      <c r="D4910" s="76">
        <v>28.251335006268988</v>
      </c>
      <c r="E4910" s="76">
        <v>489.16896703403108</v>
      </c>
      <c r="F4910" s="76">
        <v>50.800376947439894</v>
      </c>
      <c r="G4910" s="77">
        <v>2</v>
      </c>
      <c r="H4910" s="80">
        <f t="shared" si="304"/>
        <v>36.683997287888211</v>
      </c>
      <c r="I4910" s="80">
        <f t="shared" si="305"/>
        <v>1000</v>
      </c>
      <c r="K4910" s="80">
        <f t="shared" si="306"/>
        <v>0</v>
      </c>
      <c r="L4910" s="80" t="str">
        <f t="shared" si="307"/>
        <v/>
      </c>
    </row>
    <row r="4911" spans="1:12" x14ac:dyDescent="0.8">
      <c r="A4911" s="74">
        <v>4910</v>
      </c>
      <c r="B4911" s="75">
        <v>63705.793566200184</v>
      </c>
      <c r="C4911" s="76">
        <v>39.148115766824361</v>
      </c>
      <c r="D4911" s="76">
        <v>31.389822522662509</v>
      </c>
      <c r="E4911" s="76">
        <v>513.37607818732045</v>
      </c>
      <c r="F4911" s="76">
        <v>52.947564359843803</v>
      </c>
      <c r="G4911" s="77">
        <v>2</v>
      </c>
      <c r="H4911" s="80">
        <f t="shared" si="304"/>
        <v>39.148115766824361</v>
      </c>
      <c r="I4911" s="80">
        <f t="shared" si="305"/>
        <v>1000</v>
      </c>
      <c r="K4911" s="80">
        <f t="shared" si="306"/>
        <v>0</v>
      </c>
      <c r="L4911" s="80" t="str">
        <f t="shared" si="307"/>
        <v/>
      </c>
    </row>
    <row r="4912" spans="1:12" x14ac:dyDescent="0.8">
      <c r="A4912" s="74">
        <v>4911</v>
      </c>
      <c r="B4912" s="75">
        <v>500441.91541679972</v>
      </c>
      <c r="C4912" s="76">
        <v>29.924240410643975</v>
      </c>
      <c r="D4912" s="76">
        <v>28.177519941009127</v>
      </c>
      <c r="E4912" s="76">
        <v>485.22618654578747</v>
      </c>
      <c r="F4912" s="76">
        <v>42.728048727738525</v>
      </c>
      <c r="G4912" s="77">
        <v>1</v>
      </c>
      <c r="H4912" s="80">
        <f t="shared" si="304"/>
        <v>28.177519941009127</v>
      </c>
      <c r="I4912" s="80">
        <f t="shared" si="305"/>
        <v>1000</v>
      </c>
      <c r="K4912" s="80">
        <f t="shared" si="306"/>
        <v>0</v>
      </c>
      <c r="L4912" s="80" t="str">
        <f t="shared" si="307"/>
        <v/>
      </c>
    </row>
    <row r="4913" spans="1:12" x14ac:dyDescent="0.8">
      <c r="A4913" s="74">
        <v>4912</v>
      </c>
      <c r="B4913" s="75">
        <v>-22297.787201578962</v>
      </c>
      <c r="C4913" s="76">
        <v>37.775702385289634</v>
      </c>
      <c r="D4913" s="76">
        <v>25.818653120312316</v>
      </c>
      <c r="E4913" s="76">
        <v>716.45181304711321</v>
      </c>
      <c r="F4913" s="76">
        <v>36.774073776546487</v>
      </c>
      <c r="G4913" s="77">
        <v>3</v>
      </c>
      <c r="H4913" s="80">
        <f t="shared" si="304"/>
        <v>36.774073776546487</v>
      </c>
      <c r="I4913" s="80">
        <f t="shared" si="305"/>
        <v>716.45181304711321</v>
      </c>
      <c r="K4913" s="80">
        <f t="shared" si="306"/>
        <v>716.45181304711321</v>
      </c>
      <c r="L4913" s="80">
        <f t="shared" si="307"/>
        <v>716.45181304711321</v>
      </c>
    </row>
    <row r="4914" spans="1:12" x14ac:dyDescent="0.8">
      <c r="A4914" s="74">
        <v>4913</v>
      </c>
      <c r="B4914" s="75">
        <v>-206100.21574938926</v>
      </c>
      <c r="C4914" s="76">
        <v>34.368435548832707</v>
      </c>
      <c r="D4914" s="76">
        <v>28.114613661799346</v>
      </c>
      <c r="E4914" s="76">
        <v>736.60705981868387</v>
      </c>
      <c r="F4914" s="76">
        <v>50.788078066379711</v>
      </c>
      <c r="G4914" s="77">
        <v>3</v>
      </c>
      <c r="H4914" s="80">
        <f t="shared" si="304"/>
        <v>50.788078066379711</v>
      </c>
      <c r="I4914" s="80">
        <f t="shared" si="305"/>
        <v>736.60705981868387</v>
      </c>
      <c r="K4914" s="80">
        <f t="shared" si="306"/>
        <v>736.60705981868387</v>
      </c>
      <c r="L4914" s="80">
        <f t="shared" si="307"/>
        <v>736.60705981868387</v>
      </c>
    </row>
    <row r="4915" spans="1:12" x14ac:dyDescent="0.8">
      <c r="A4915" s="74">
        <v>4914</v>
      </c>
      <c r="B4915" s="75">
        <v>293227.47880628007</v>
      </c>
      <c r="C4915" s="76">
        <v>36.305278024007933</v>
      </c>
      <c r="D4915" s="76">
        <v>26.382358512198579</v>
      </c>
      <c r="E4915" s="76">
        <v>472.28722766621081</v>
      </c>
      <c r="F4915" s="76">
        <v>40.774622647457718</v>
      </c>
      <c r="G4915" s="77">
        <v>2</v>
      </c>
      <c r="H4915" s="80">
        <f t="shared" si="304"/>
        <v>36.305278024007933</v>
      </c>
      <c r="I4915" s="80">
        <f t="shared" si="305"/>
        <v>1000</v>
      </c>
      <c r="K4915" s="80">
        <f t="shared" si="306"/>
        <v>0</v>
      </c>
      <c r="L4915" s="80" t="str">
        <f t="shared" si="307"/>
        <v/>
      </c>
    </row>
    <row r="4916" spans="1:12" x14ac:dyDescent="0.8">
      <c r="A4916" s="74">
        <v>4915</v>
      </c>
      <c r="B4916" s="75">
        <v>395893.53150686505</v>
      </c>
      <c r="C4916" s="76">
        <v>34.438378756030303</v>
      </c>
      <c r="D4916" s="76">
        <v>30.59109322750221</v>
      </c>
      <c r="E4916" s="76">
        <v>606.75338025673659</v>
      </c>
      <c r="F4916" s="76">
        <v>43.91207344727043</v>
      </c>
      <c r="G4916" s="77">
        <v>2</v>
      </c>
      <c r="H4916" s="80">
        <f t="shared" si="304"/>
        <v>34.438378756030303</v>
      </c>
      <c r="I4916" s="80">
        <f t="shared" si="305"/>
        <v>1000</v>
      </c>
      <c r="K4916" s="80">
        <f t="shared" si="306"/>
        <v>0</v>
      </c>
      <c r="L4916" s="80" t="str">
        <f t="shared" si="307"/>
        <v/>
      </c>
    </row>
    <row r="4917" spans="1:12" x14ac:dyDescent="0.8">
      <c r="A4917" s="74">
        <v>4916</v>
      </c>
      <c r="B4917" s="75">
        <v>225579.28312919429</v>
      </c>
      <c r="C4917" s="76">
        <v>33.197084343771181</v>
      </c>
      <c r="D4917" s="76">
        <v>24.00985215198995</v>
      </c>
      <c r="E4917" s="76">
        <v>523.96484705021089</v>
      </c>
      <c r="F4917" s="76">
        <v>45.115571615101821</v>
      </c>
      <c r="G4917" s="77">
        <v>2</v>
      </c>
      <c r="H4917" s="80">
        <f t="shared" si="304"/>
        <v>33.197084343771181</v>
      </c>
      <c r="I4917" s="80">
        <f t="shared" si="305"/>
        <v>1000</v>
      </c>
      <c r="K4917" s="80">
        <f t="shared" si="306"/>
        <v>0</v>
      </c>
      <c r="L4917" s="80" t="str">
        <f t="shared" si="307"/>
        <v/>
      </c>
    </row>
    <row r="4918" spans="1:12" x14ac:dyDescent="0.8">
      <c r="A4918" s="74">
        <v>4917</v>
      </c>
      <c r="B4918" s="75">
        <v>-206828.92393373675</v>
      </c>
      <c r="C4918" s="76">
        <v>27.545317554595758</v>
      </c>
      <c r="D4918" s="76">
        <v>27.450658169613604</v>
      </c>
      <c r="E4918" s="76">
        <v>436.9910036344246</v>
      </c>
      <c r="F4918" s="76">
        <v>42.600349055756375</v>
      </c>
      <c r="G4918" s="77">
        <v>3</v>
      </c>
      <c r="H4918" s="80">
        <f t="shared" si="304"/>
        <v>42.600349055756375</v>
      </c>
      <c r="I4918" s="80">
        <f t="shared" si="305"/>
        <v>436.9910036344246</v>
      </c>
      <c r="K4918" s="80">
        <f t="shared" si="306"/>
        <v>436.9910036344246</v>
      </c>
      <c r="L4918" s="80">
        <f t="shared" si="307"/>
        <v>436.9910036344246</v>
      </c>
    </row>
    <row r="4919" spans="1:12" x14ac:dyDescent="0.8">
      <c r="A4919" s="74">
        <v>4918</v>
      </c>
      <c r="B4919" s="75">
        <v>6439.2660852745175</v>
      </c>
      <c r="C4919" s="76">
        <v>30.754103328968128</v>
      </c>
      <c r="D4919" s="76">
        <v>26.795910334618778</v>
      </c>
      <c r="E4919" s="76">
        <v>517.77424046880492</v>
      </c>
      <c r="F4919" s="76">
        <v>34.072468556574009</v>
      </c>
      <c r="G4919" s="77">
        <v>3</v>
      </c>
      <c r="H4919" s="80">
        <f t="shared" si="304"/>
        <v>34.072468556574009</v>
      </c>
      <c r="I4919" s="80">
        <f t="shared" si="305"/>
        <v>517.77424046880492</v>
      </c>
      <c r="K4919" s="80">
        <f t="shared" si="306"/>
        <v>517.77424046880492</v>
      </c>
      <c r="L4919" s="80">
        <f t="shared" si="307"/>
        <v>517.77424046880492</v>
      </c>
    </row>
    <row r="4920" spans="1:12" x14ac:dyDescent="0.8">
      <c r="A4920" s="74">
        <v>4919</v>
      </c>
      <c r="B4920" s="75">
        <v>511211.37289260258</v>
      </c>
      <c r="C4920" s="76">
        <v>29.03762532245025</v>
      </c>
      <c r="D4920" s="76">
        <v>32.075352102148955</v>
      </c>
      <c r="E4920" s="76">
        <v>664.47987954763516</v>
      </c>
      <c r="F4920" s="76">
        <v>37.249382776873645</v>
      </c>
      <c r="G4920" s="77">
        <v>2</v>
      </c>
      <c r="H4920" s="80">
        <f t="shared" si="304"/>
        <v>29.03762532245025</v>
      </c>
      <c r="I4920" s="80">
        <f t="shared" si="305"/>
        <v>1000</v>
      </c>
      <c r="K4920" s="80">
        <f t="shared" si="306"/>
        <v>0</v>
      </c>
      <c r="L4920" s="80" t="str">
        <f t="shared" si="307"/>
        <v/>
      </c>
    </row>
    <row r="4921" spans="1:12" x14ac:dyDescent="0.8">
      <c r="A4921" s="74">
        <v>4920</v>
      </c>
      <c r="B4921" s="75">
        <v>74396.931844850304</v>
      </c>
      <c r="C4921" s="76">
        <v>43.651541194512525</v>
      </c>
      <c r="D4921" s="76">
        <v>25.914508695945834</v>
      </c>
      <c r="E4921" s="76">
        <v>614.55115589725165</v>
      </c>
      <c r="F4921" s="76">
        <v>35.477916069333681</v>
      </c>
      <c r="G4921" s="77">
        <v>2</v>
      </c>
      <c r="H4921" s="80">
        <f t="shared" si="304"/>
        <v>43.651541194512525</v>
      </c>
      <c r="I4921" s="80">
        <f t="shared" si="305"/>
        <v>1000</v>
      </c>
      <c r="K4921" s="80">
        <f t="shared" si="306"/>
        <v>0</v>
      </c>
      <c r="L4921" s="80" t="str">
        <f t="shared" si="307"/>
        <v/>
      </c>
    </row>
    <row r="4922" spans="1:12" x14ac:dyDescent="0.8">
      <c r="A4922" s="74">
        <v>4921</v>
      </c>
      <c r="B4922" s="75">
        <v>383437.27210190403</v>
      </c>
      <c r="C4922" s="76">
        <v>35.355365547803082</v>
      </c>
      <c r="D4922" s="76">
        <v>23.353974206806836</v>
      </c>
      <c r="E4922" s="76">
        <v>768.89096372716858</v>
      </c>
      <c r="F4922" s="76">
        <v>35.465207899725989</v>
      </c>
      <c r="G4922" s="77">
        <v>2</v>
      </c>
      <c r="H4922" s="80">
        <f t="shared" si="304"/>
        <v>35.355365547803082</v>
      </c>
      <c r="I4922" s="80">
        <f t="shared" si="305"/>
        <v>1000</v>
      </c>
      <c r="K4922" s="80">
        <f t="shared" si="306"/>
        <v>0</v>
      </c>
      <c r="L4922" s="80" t="str">
        <f t="shared" si="307"/>
        <v/>
      </c>
    </row>
    <row r="4923" spans="1:12" x14ac:dyDescent="0.8">
      <c r="A4923" s="74">
        <v>4922</v>
      </c>
      <c r="B4923" s="75">
        <v>-85366.702670703176</v>
      </c>
      <c r="C4923" s="76">
        <v>37.012380216748276</v>
      </c>
      <c r="D4923" s="76">
        <v>31.127151638081735</v>
      </c>
      <c r="E4923" s="76">
        <v>568.9029267197684</v>
      </c>
      <c r="F4923" s="76">
        <v>37.905160638381503</v>
      </c>
      <c r="G4923" s="77">
        <v>3</v>
      </c>
      <c r="H4923" s="80">
        <f t="shared" si="304"/>
        <v>37.905160638381503</v>
      </c>
      <c r="I4923" s="80">
        <f t="shared" si="305"/>
        <v>568.9029267197684</v>
      </c>
      <c r="K4923" s="80">
        <f t="shared" si="306"/>
        <v>568.9029267197684</v>
      </c>
      <c r="L4923" s="80">
        <f t="shared" si="307"/>
        <v>568.9029267197684</v>
      </c>
    </row>
    <row r="4924" spans="1:12" x14ac:dyDescent="0.8">
      <c r="A4924" s="74">
        <v>4923</v>
      </c>
      <c r="B4924" s="75">
        <v>369572.64044104842</v>
      </c>
      <c r="C4924" s="76">
        <v>44.23127894802392</v>
      </c>
      <c r="D4924" s="76">
        <v>32.974967676003665</v>
      </c>
      <c r="E4924" s="76">
        <v>599.26223673802281</v>
      </c>
      <c r="F4924" s="76">
        <v>45.11069145287972</v>
      </c>
      <c r="G4924" s="77">
        <v>1</v>
      </c>
      <c r="H4924" s="80">
        <f t="shared" si="304"/>
        <v>32.974967676003665</v>
      </c>
      <c r="I4924" s="80">
        <f t="shared" si="305"/>
        <v>1000</v>
      </c>
      <c r="K4924" s="80">
        <f t="shared" si="306"/>
        <v>0</v>
      </c>
      <c r="L4924" s="80" t="str">
        <f t="shared" si="307"/>
        <v/>
      </c>
    </row>
    <row r="4925" spans="1:12" x14ac:dyDescent="0.8">
      <c r="A4925" s="74">
        <v>4924</v>
      </c>
      <c r="B4925" s="75">
        <v>221843.67340211873</v>
      </c>
      <c r="C4925" s="76">
        <v>35.925077845161532</v>
      </c>
      <c r="D4925" s="76">
        <v>24.19235122849642</v>
      </c>
      <c r="E4925" s="76">
        <v>561.92769959550878</v>
      </c>
      <c r="F4925" s="76">
        <v>38.997541014950791</v>
      </c>
      <c r="G4925" s="77">
        <v>2</v>
      </c>
      <c r="H4925" s="80">
        <f t="shared" si="304"/>
        <v>35.925077845161532</v>
      </c>
      <c r="I4925" s="80">
        <f t="shared" si="305"/>
        <v>1000</v>
      </c>
      <c r="K4925" s="80">
        <f t="shared" si="306"/>
        <v>0</v>
      </c>
      <c r="L4925" s="80" t="str">
        <f t="shared" si="307"/>
        <v/>
      </c>
    </row>
    <row r="4926" spans="1:12" x14ac:dyDescent="0.8">
      <c r="A4926" s="74">
        <v>4925</v>
      </c>
      <c r="B4926" s="75">
        <v>287079.41189470957</v>
      </c>
      <c r="C4926" s="76">
        <v>36.527134765292466</v>
      </c>
      <c r="D4926" s="76">
        <v>31.17520246787954</v>
      </c>
      <c r="E4926" s="76">
        <v>640.25527695382334</v>
      </c>
      <c r="F4926" s="76">
        <v>46.411061633152407</v>
      </c>
      <c r="G4926" s="77">
        <v>2</v>
      </c>
      <c r="H4926" s="80">
        <f t="shared" si="304"/>
        <v>36.527134765292466</v>
      </c>
      <c r="I4926" s="80">
        <f t="shared" si="305"/>
        <v>1000</v>
      </c>
      <c r="K4926" s="80">
        <f t="shared" si="306"/>
        <v>0</v>
      </c>
      <c r="L4926" s="80" t="str">
        <f t="shared" si="307"/>
        <v/>
      </c>
    </row>
    <row r="4927" spans="1:12" x14ac:dyDescent="0.8">
      <c r="A4927" s="74">
        <v>4926</v>
      </c>
      <c r="B4927" s="75">
        <v>-126855.62188512576</v>
      </c>
      <c r="C4927" s="76">
        <v>37.966989742043594</v>
      </c>
      <c r="D4927" s="76">
        <v>24.416900368448893</v>
      </c>
      <c r="E4927" s="76">
        <v>541.25639236203972</v>
      </c>
      <c r="F4927" s="76">
        <v>39.925184896694432</v>
      </c>
      <c r="G4927" s="77">
        <v>3</v>
      </c>
      <c r="H4927" s="80">
        <f t="shared" si="304"/>
        <v>39.925184896694432</v>
      </c>
      <c r="I4927" s="80">
        <f t="shared" si="305"/>
        <v>541.25639236203972</v>
      </c>
      <c r="K4927" s="80">
        <f t="shared" si="306"/>
        <v>541.25639236203972</v>
      </c>
      <c r="L4927" s="80">
        <f t="shared" si="307"/>
        <v>541.25639236203972</v>
      </c>
    </row>
    <row r="4928" spans="1:12" x14ac:dyDescent="0.8">
      <c r="A4928" s="74">
        <v>4927</v>
      </c>
      <c r="B4928" s="75">
        <v>123111.74147805618</v>
      </c>
      <c r="C4928" s="76">
        <v>43.762455709245721</v>
      </c>
      <c r="D4928" s="76">
        <v>24.753720021372736</v>
      </c>
      <c r="E4928" s="76">
        <v>431.60179664591288</v>
      </c>
      <c r="F4928" s="76">
        <v>53.500001216098035</v>
      </c>
      <c r="G4928" s="77">
        <v>2</v>
      </c>
      <c r="H4928" s="80">
        <f t="shared" si="304"/>
        <v>43.762455709245721</v>
      </c>
      <c r="I4928" s="80">
        <f t="shared" si="305"/>
        <v>1000</v>
      </c>
      <c r="K4928" s="80">
        <f t="shared" si="306"/>
        <v>0</v>
      </c>
      <c r="L4928" s="80" t="str">
        <f t="shared" si="307"/>
        <v/>
      </c>
    </row>
    <row r="4929" spans="1:12" x14ac:dyDescent="0.8">
      <c r="A4929" s="74">
        <v>4928</v>
      </c>
      <c r="B4929" s="75">
        <v>-154233.312328581</v>
      </c>
      <c r="C4929" s="76">
        <v>34.42099245288928</v>
      </c>
      <c r="D4929" s="76">
        <v>25.752077425618953</v>
      </c>
      <c r="E4929" s="76">
        <v>605.9275814137427</v>
      </c>
      <c r="F4929" s="76">
        <v>46.011666342718215</v>
      </c>
      <c r="G4929" s="77">
        <v>3</v>
      </c>
      <c r="H4929" s="80">
        <f t="shared" si="304"/>
        <v>46.011666342718215</v>
      </c>
      <c r="I4929" s="80">
        <f t="shared" si="305"/>
        <v>605.9275814137427</v>
      </c>
      <c r="K4929" s="80">
        <f t="shared" si="306"/>
        <v>605.9275814137427</v>
      </c>
      <c r="L4929" s="80">
        <f t="shared" si="307"/>
        <v>605.9275814137427</v>
      </c>
    </row>
    <row r="4930" spans="1:12" x14ac:dyDescent="0.8">
      <c r="A4930" s="74">
        <v>4929</v>
      </c>
      <c r="B4930" s="75">
        <v>519671.64737136266</v>
      </c>
      <c r="C4930" s="76">
        <v>35.03445089169152</v>
      </c>
      <c r="D4930" s="76">
        <v>28.422276558934595</v>
      </c>
      <c r="E4930" s="76">
        <v>568.43253299710295</v>
      </c>
      <c r="F4930" s="76">
        <v>33.423671663723773</v>
      </c>
      <c r="G4930" s="77">
        <v>2</v>
      </c>
      <c r="H4930" s="80">
        <f t="shared" si="304"/>
        <v>35.03445089169152</v>
      </c>
      <c r="I4930" s="80">
        <f t="shared" si="305"/>
        <v>1000</v>
      </c>
      <c r="K4930" s="80">
        <f t="shared" si="306"/>
        <v>0</v>
      </c>
      <c r="L4930" s="80" t="str">
        <f t="shared" si="307"/>
        <v/>
      </c>
    </row>
    <row r="4931" spans="1:12" x14ac:dyDescent="0.8">
      <c r="A4931" s="74">
        <v>4930</v>
      </c>
      <c r="B4931" s="75">
        <v>250327.93696230487</v>
      </c>
      <c r="C4931" s="76">
        <v>33.950290362860791</v>
      </c>
      <c r="D4931" s="76">
        <v>29.827988751845563</v>
      </c>
      <c r="E4931" s="76">
        <v>538.71213175608477</v>
      </c>
      <c r="F4931" s="76">
        <v>48.905814250576057</v>
      </c>
      <c r="G4931" s="77">
        <v>2</v>
      </c>
      <c r="H4931" s="80">
        <f t="shared" ref="H4931:H4994" si="308">IF($G4931 = 1, $D4931, IF($G4931 = 2, $C4931, IF($G4931 = 3, $F4931)))</f>
        <v>33.950290362860791</v>
      </c>
      <c r="I4931" s="80">
        <f t="shared" ref="I4931:I4994" si="309">IF($G4931 = 1, 1000, IF($G4931 = 2, 1000, IF($G4931 = 3, $E4931)))</f>
        <v>1000</v>
      </c>
      <c r="K4931" s="80">
        <f t="shared" ref="K4931:K4994" si="310">IF($G4931 = 3, $E4931, 0)</f>
        <v>0</v>
      </c>
      <c r="L4931" s="80" t="str">
        <f t="shared" ref="L4931:L4994" si="311">IF($G4931 = 3, $E4931, "")</f>
        <v/>
      </c>
    </row>
    <row r="4932" spans="1:12" x14ac:dyDescent="0.8">
      <c r="A4932" s="74">
        <v>4931</v>
      </c>
      <c r="B4932" s="75">
        <v>319079.87904719729</v>
      </c>
      <c r="C4932" s="76">
        <v>36.151506138006972</v>
      </c>
      <c r="D4932" s="76">
        <v>30.123306026468374</v>
      </c>
      <c r="E4932" s="76">
        <v>614.59935294256024</v>
      </c>
      <c r="F4932" s="76">
        <v>47.640264425804602</v>
      </c>
      <c r="G4932" s="77">
        <v>2</v>
      </c>
      <c r="H4932" s="80">
        <f t="shared" si="308"/>
        <v>36.151506138006972</v>
      </c>
      <c r="I4932" s="80">
        <f t="shared" si="309"/>
        <v>1000</v>
      </c>
      <c r="K4932" s="80">
        <f t="shared" si="310"/>
        <v>0</v>
      </c>
      <c r="L4932" s="80" t="str">
        <f t="shared" si="311"/>
        <v/>
      </c>
    </row>
    <row r="4933" spans="1:12" x14ac:dyDescent="0.8">
      <c r="A4933" s="74">
        <v>4932</v>
      </c>
      <c r="B4933" s="75">
        <v>10627.299942632439</v>
      </c>
      <c r="C4933" s="76">
        <v>44.524302285065545</v>
      </c>
      <c r="D4933" s="76">
        <v>25.939882484077959</v>
      </c>
      <c r="E4933" s="76">
        <v>560.31077896611259</v>
      </c>
      <c r="F4933" s="76">
        <v>44.250157437647317</v>
      </c>
      <c r="G4933" s="77">
        <v>2</v>
      </c>
      <c r="H4933" s="80">
        <f t="shared" si="308"/>
        <v>44.524302285065545</v>
      </c>
      <c r="I4933" s="80">
        <f t="shared" si="309"/>
        <v>1000</v>
      </c>
      <c r="K4933" s="80">
        <f t="shared" si="310"/>
        <v>0</v>
      </c>
      <c r="L4933" s="80" t="str">
        <f t="shared" si="311"/>
        <v/>
      </c>
    </row>
    <row r="4934" spans="1:12" x14ac:dyDescent="0.8">
      <c r="A4934" s="74">
        <v>4933</v>
      </c>
      <c r="B4934" s="75">
        <v>386023.3223073869</v>
      </c>
      <c r="C4934" s="76">
        <v>38.546099568295055</v>
      </c>
      <c r="D4934" s="76">
        <v>31.84501363758292</v>
      </c>
      <c r="E4934" s="76">
        <v>547.01003065416614</v>
      </c>
      <c r="F4934" s="76">
        <v>50.092908037066024</v>
      </c>
      <c r="G4934" s="77">
        <v>1</v>
      </c>
      <c r="H4934" s="80">
        <f t="shared" si="308"/>
        <v>31.84501363758292</v>
      </c>
      <c r="I4934" s="80">
        <f t="shared" si="309"/>
        <v>1000</v>
      </c>
      <c r="K4934" s="80">
        <f t="shared" si="310"/>
        <v>0</v>
      </c>
      <c r="L4934" s="80" t="str">
        <f t="shared" si="311"/>
        <v/>
      </c>
    </row>
    <row r="4935" spans="1:12" x14ac:dyDescent="0.8">
      <c r="A4935" s="74">
        <v>4934</v>
      </c>
      <c r="B4935" s="75">
        <v>-165951.30681520957</v>
      </c>
      <c r="C4935" s="76">
        <v>35.454813572561577</v>
      </c>
      <c r="D4935" s="76">
        <v>27.247170323579688</v>
      </c>
      <c r="E4935" s="76">
        <v>465.81709654508722</v>
      </c>
      <c r="F4935" s="76">
        <v>40.692077361717004</v>
      </c>
      <c r="G4935" s="77">
        <v>3</v>
      </c>
      <c r="H4935" s="80">
        <f t="shared" si="308"/>
        <v>40.692077361717004</v>
      </c>
      <c r="I4935" s="80">
        <f t="shared" si="309"/>
        <v>465.81709654508722</v>
      </c>
      <c r="K4935" s="80">
        <f t="shared" si="310"/>
        <v>465.81709654508722</v>
      </c>
      <c r="L4935" s="80">
        <f t="shared" si="311"/>
        <v>465.81709654508722</v>
      </c>
    </row>
    <row r="4936" spans="1:12" x14ac:dyDescent="0.8">
      <c r="A4936" s="74">
        <v>4935</v>
      </c>
      <c r="B4936" s="75">
        <v>-285191.32772465609</v>
      </c>
      <c r="C4936" s="76">
        <v>33.938529513367641</v>
      </c>
      <c r="D4936" s="76">
        <v>31.540634199057177</v>
      </c>
      <c r="E4936" s="76">
        <v>449.39058674624567</v>
      </c>
      <c r="F4936" s="76">
        <v>49.390400066759184</v>
      </c>
      <c r="G4936" s="77">
        <v>3</v>
      </c>
      <c r="H4936" s="80">
        <f t="shared" si="308"/>
        <v>49.390400066759184</v>
      </c>
      <c r="I4936" s="80">
        <f t="shared" si="309"/>
        <v>449.39058674624567</v>
      </c>
      <c r="K4936" s="80">
        <f t="shared" si="310"/>
        <v>449.39058674624567</v>
      </c>
      <c r="L4936" s="80">
        <f t="shared" si="311"/>
        <v>449.39058674624567</v>
      </c>
    </row>
    <row r="4937" spans="1:12" x14ac:dyDescent="0.8">
      <c r="A4937" s="74">
        <v>4936</v>
      </c>
      <c r="B4937" s="75">
        <v>323868.51339868014</v>
      </c>
      <c r="C4937" s="76">
        <v>29.821097715270341</v>
      </c>
      <c r="D4937" s="76">
        <v>25.073984830805287</v>
      </c>
      <c r="E4937" s="76">
        <v>406.3067925556781</v>
      </c>
      <c r="F4937" s="76">
        <v>42.305117766822008</v>
      </c>
      <c r="G4937" s="77">
        <v>2</v>
      </c>
      <c r="H4937" s="80">
        <f t="shared" si="308"/>
        <v>29.821097715270341</v>
      </c>
      <c r="I4937" s="80">
        <f t="shared" si="309"/>
        <v>1000</v>
      </c>
      <c r="K4937" s="80">
        <f t="shared" si="310"/>
        <v>0</v>
      </c>
      <c r="L4937" s="80" t="str">
        <f t="shared" si="311"/>
        <v/>
      </c>
    </row>
    <row r="4938" spans="1:12" x14ac:dyDescent="0.8">
      <c r="A4938" s="74">
        <v>4937</v>
      </c>
      <c r="B4938" s="75">
        <v>304558.355014286</v>
      </c>
      <c r="C4938" s="76">
        <v>32.970890180930439</v>
      </c>
      <c r="D4938" s="76">
        <v>33.571542059228626</v>
      </c>
      <c r="E4938" s="76">
        <v>551.060046612164</v>
      </c>
      <c r="F4938" s="76">
        <v>51.162170321631066</v>
      </c>
      <c r="G4938" s="77">
        <v>2</v>
      </c>
      <c r="H4938" s="80">
        <f t="shared" si="308"/>
        <v>32.970890180930439</v>
      </c>
      <c r="I4938" s="80">
        <f t="shared" si="309"/>
        <v>1000</v>
      </c>
      <c r="K4938" s="80">
        <f t="shared" si="310"/>
        <v>0</v>
      </c>
      <c r="L4938" s="80" t="str">
        <f t="shared" si="311"/>
        <v/>
      </c>
    </row>
    <row r="4939" spans="1:12" x14ac:dyDescent="0.8">
      <c r="A4939" s="74">
        <v>4938</v>
      </c>
      <c r="B4939" s="75">
        <v>511027.79565485474</v>
      </c>
      <c r="C4939" s="76">
        <v>26.089819709459871</v>
      </c>
      <c r="D4939" s="76">
        <v>27.554725389865691</v>
      </c>
      <c r="E4939" s="76">
        <v>514.2740770850121</v>
      </c>
      <c r="F4939" s="76">
        <v>46.582103738607472</v>
      </c>
      <c r="G4939" s="77">
        <v>2</v>
      </c>
      <c r="H4939" s="80">
        <f t="shared" si="308"/>
        <v>26.089819709459871</v>
      </c>
      <c r="I4939" s="80">
        <f t="shared" si="309"/>
        <v>1000</v>
      </c>
      <c r="K4939" s="80">
        <f t="shared" si="310"/>
        <v>0</v>
      </c>
      <c r="L4939" s="80" t="str">
        <f t="shared" si="311"/>
        <v/>
      </c>
    </row>
    <row r="4940" spans="1:12" x14ac:dyDescent="0.8">
      <c r="A4940" s="74">
        <v>4939</v>
      </c>
      <c r="B4940" s="75">
        <v>150405.71801749757</v>
      </c>
      <c r="C4940" s="76">
        <v>42.744880147748432</v>
      </c>
      <c r="D4940" s="76">
        <v>32.367087904385471</v>
      </c>
      <c r="E4940" s="76">
        <v>547.80317564722873</v>
      </c>
      <c r="F4940" s="76">
        <v>37.22686429193184</v>
      </c>
      <c r="G4940" s="77">
        <v>2</v>
      </c>
      <c r="H4940" s="80">
        <f t="shared" si="308"/>
        <v>42.744880147748432</v>
      </c>
      <c r="I4940" s="80">
        <f t="shared" si="309"/>
        <v>1000</v>
      </c>
      <c r="K4940" s="80">
        <f t="shared" si="310"/>
        <v>0</v>
      </c>
      <c r="L4940" s="80" t="str">
        <f t="shared" si="311"/>
        <v/>
      </c>
    </row>
    <row r="4941" spans="1:12" x14ac:dyDescent="0.8">
      <c r="A4941" s="74">
        <v>4940</v>
      </c>
      <c r="B4941" s="75">
        <v>461021.56274881307</v>
      </c>
      <c r="C4941" s="76">
        <v>33.84403388488434</v>
      </c>
      <c r="D4941" s="76">
        <v>29.771555275602601</v>
      </c>
      <c r="E4941" s="76">
        <v>522.39666152474615</v>
      </c>
      <c r="F4941" s="76">
        <v>40.088334467921491</v>
      </c>
      <c r="G4941" s="77">
        <v>1</v>
      </c>
      <c r="H4941" s="80">
        <f t="shared" si="308"/>
        <v>29.771555275602601</v>
      </c>
      <c r="I4941" s="80">
        <f t="shared" si="309"/>
        <v>1000</v>
      </c>
      <c r="K4941" s="80">
        <f t="shared" si="310"/>
        <v>0</v>
      </c>
      <c r="L4941" s="80" t="str">
        <f t="shared" si="311"/>
        <v/>
      </c>
    </row>
    <row r="4942" spans="1:12" x14ac:dyDescent="0.8">
      <c r="A4942" s="74">
        <v>4941</v>
      </c>
      <c r="B4942" s="75">
        <v>646490.83499350306</v>
      </c>
      <c r="C4942" s="76">
        <v>24.150815589348387</v>
      </c>
      <c r="D4942" s="76">
        <v>31.651237280664745</v>
      </c>
      <c r="E4942" s="76">
        <v>641.91410907942236</v>
      </c>
      <c r="F4942" s="76">
        <v>48.521877299142972</v>
      </c>
      <c r="G4942" s="77">
        <v>2</v>
      </c>
      <c r="H4942" s="80">
        <f t="shared" si="308"/>
        <v>24.150815589348387</v>
      </c>
      <c r="I4942" s="80">
        <f t="shared" si="309"/>
        <v>1000</v>
      </c>
      <c r="K4942" s="80">
        <f t="shared" si="310"/>
        <v>0</v>
      </c>
      <c r="L4942" s="80" t="str">
        <f t="shared" si="311"/>
        <v/>
      </c>
    </row>
    <row r="4943" spans="1:12" x14ac:dyDescent="0.8">
      <c r="A4943" s="74">
        <v>4942</v>
      </c>
      <c r="B4943" s="75">
        <v>571196.64801725931</v>
      </c>
      <c r="C4943" s="76">
        <v>28.618391937071014</v>
      </c>
      <c r="D4943" s="76">
        <v>22.43896674690189</v>
      </c>
      <c r="E4943" s="76">
        <v>658.95433280323061</v>
      </c>
      <c r="F4943" s="76">
        <v>36.138723455933416</v>
      </c>
      <c r="G4943" s="77">
        <v>2</v>
      </c>
      <c r="H4943" s="80">
        <f t="shared" si="308"/>
        <v>28.618391937071014</v>
      </c>
      <c r="I4943" s="80">
        <f t="shared" si="309"/>
        <v>1000</v>
      </c>
      <c r="K4943" s="80">
        <f t="shared" si="310"/>
        <v>0</v>
      </c>
      <c r="L4943" s="80" t="str">
        <f t="shared" si="311"/>
        <v/>
      </c>
    </row>
    <row r="4944" spans="1:12" x14ac:dyDescent="0.8">
      <c r="A4944" s="74">
        <v>4943</v>
      </c>
      <c r="B4944" s="75">
        <v>39376.711427024333</v>
      </c>
      <c r="C4944" s="76">
        <v>25.305418859477712</v>
      </c>
      <c r="D4944" s="76">
        <v>30.996647668749933</v>
      </c>
      <c r="E4944" s="76">
        <v>685.0964511859579</v>
      </c>
      <c r="F4944" s="76">
        <v>38.804011353334317</v>
      </c>
      <c r="G4944" s="77">
        <v>3</v>
      </c>
      <c r="H4944" s="80">
        <f t="shared" si="308"/>
        <v>38.804011353334317</v>
      </c>
      <c r="I4944" s="80">
        <f t="shared" si="309"/>
        <v>685.0964511859579</v>
      </c>
      <c r="K4944" s="80">
        <f t="shared" si="310"/>
        <v>685.0964511859579</v>
      </c>
      <c r="L4944" s="80">
        <f t="shared" si="311"/>
        <v>685.0964511859579</v>
      </c>
    </row>
    <row r="4945" spans="1:12" x14ac:dyDescent="0.8">
      <c r="A4945" s="74">
        <v>4944</v>
      </c>
      <c r="B4945" s="75">
        <v>579161.57619422628</v>
      </c>
      <c r="C4945" s="76">
        <v>29.130268639756999</v>
      </c>
      <c r="D4945" s="76">
        <v>27.074176228123569</v>
      </c>
      <c r="E4945" s="76">
        <v>759.28415176037083</v>
      </c>
      <c r="F4945" s="76">
        <v>42.65799620870046</v>
      </c>
      <c r="G4945" s="77">
        <v>1</v>
      </c>
      <c r="H4945" s="80">
        <f t="shared" si="308"/>
        <v>27.074176228123569</v>
      </c>
      <c r="I4945" s="80">
        <f t="shared" si="309"/>
        <v>1000</v>
      </c>
      <c r="K4945" s="80">
        <f t="shared" si="310"/>
        <v>0</v>
      </c>
      <c r="L4945" s="80" t="str">
        <f t="shared" si="311"/>
        <v/>
      </c>
    </row>
    <row r="4946" spans="1:12" x14ac:dyDescent="0.8">
      <c r="A4946" s="74">
        <v>4945</v>
      </c>
      <c r="B4946" s="75">
        <v>308034.08157332288</v>
      </c>
      <c r="C4946" s="76">
        <v>34.238079985045957</v>
      </c>
      <c r="D4946" s="76">
        <v>30.716907772584396</v>
      </c>
      <c r="E4946" s="76">
        <v>617.20952229631962</v>
      </c>
      <c r="F4946" s="76">
        <v>31.139633785725106</v>
      </c>
      <c r="G4946" s="77">
        <v>2</v>
      </c>
      <c r="H4946" s="80">
        <f t="shared" si="308"/>
        <v>34.238079985045957</v>
      </c>
      <c r="I4946" s="80">
        <f t="shared" si="309"/>
        <v>1000</v>
      </c>
      <c r="K4946" s="80">
        <f t="shared" si="310"/>
        <v>0</v>
      </c>
      <c r="L4946" s="80" t="str">
        <f t="shared" si="311"/>
        <v/>
      </c>
    </row>
    <row r="4947" spans="1:12" x14ac:dyDescent="0.8">
      <c r="A4947" s="74">
        <v>4946</v>
      </c>
      <c r="B4947" s="75">
        <v>217166.61106969672</v>
      </c>
      <c r="C4947" s="76">
        <v>36.85264657042385</v>
      </c>
      <c r="D4947" s="76">
        <v>28.352636847964213</v>
      </c>
      <c r="E4947" s="76">
        <v>548.4563969155073</v>
      </c>
      <c r="F4947" s="76">
        <v>43.404953110847813</v>
      </c>
      <c r="G4947" s="77">
        <v>2</v>
      </c>
      <c r="H4947" s="80">
        <f t="shared" si="308"/>
        <v>36.85264657042385</v>
      </c>
      <c r="I4947" s="80">
        <f t="shared" si="309"/>
        <v>1000</v>
      </c>
      <c r="K4947" s="80">
        <f t="shared" si="310"/>
        <v>0</v>
      </c>
      <c r="L4947" s="80" t="str">
        <f t="shared" si="311"/>
        <v/>
      </c>
    </row>
    <row r="4948" spans="1:12" x14ac:dyDescent="0.8">
      <c r="A4948" s="74">
        <v>4947</v>
      </c>
      <c r="B4948" s="75">
        <v>318978.05847815028</v>
      </c>
      <c r="C4948" s="76">
        <v>32.88812904106706</v>
      </c>
      <c r="D4948" s="76">
        <v>26.291636815557595</v>
      </c>
      <c r="E4948" s="76">
        <v>435.85072282953024</v>
      </c>
      <c r="F4948" s="76">
        <v>36.374346756049363</v>
      </c>
      <c r="G4948" s="77">
        <v>2</v>
      </c>
      <c r="H4948" s="80">
        <f t="shared" si="308"/>
        <v>32.88812904106706</v>
      </c>
      <c r="I4948" s="80">
        <f t="shared" si="309"/>
        <v>1000</v>
      </c>
      <c r="K4948" s="80">
        <f t="shared" si="310"/>
        <v>0</v>
      </c>
      <c r="L4948" s="80" t="str">
        <f t="shared" si="311"/>
        <v/>
      </c>
    </row>
    <row r="4949" spans="1:12" x14ac:dyDescent="0.8">
      <c r="A4949" s="74">
        <v>4948</v>
      </c>
      <c r="B4949" s="75">
        <v>296666.38651736663</v>
      </c>
      <c r="C4949" s="76">
        <v>32.974121638183561</v>
      </c>
      <c r="D4949" s="76">
        <v>28.722390103529548</v>
      </c>
      <c r="E4949" s="76">
        <v>528.95560384602311</v>
      </c>
      <c r="F4949" s="76">
        <v>35.216897276852414</v>
      </c>
      <c r="G4949" s="77">
        <v>2</v>
      </c>
      <c r="H4949" s="80">
        <f t="shared" si="308"/>
        <v>32.974121638183561</v>
      </c>
      <c r="I4949" s="80">
        <f t="shared" si="309"/>
        <v>1000</v>
      </c>
      <c r="K4949" s="80">
        <f t="shared" si="310"/>
        <v>0</v>
      </c>
      <c r="L4949" s="80" t="str">
        <f t="shared" si="311"/>
        <v/>
      </c>
    </row>
    <row r="4950" spans="1:12" x14ac:dyDescent="0.8">
      <c r="A4950" s="74">
        <v>4949</v>
      </c>
      <c r="B4950" s="75">
        <v>531840.95495235734</v>
      </c>
      <c r="C4950" s="76">
        <v>29.975291704813554</v>
      </c>
      <c r="D4950" s="76">
        <v>26.521954445437935</v>
      </c>
      <c r="E4950" s="76">
        <v>522.73432390218363</v>
      </c>
      <c r="F4950" s="76">
        <v>49.218943718206404</v>
      </c>
      <c r="G4950" s="77">
        <v>2</v>
      </c>
      <c r="H4950" s="80">
        <f t="shared" si="308"/>
        <v>29.975291704813554</v>
      </c>
      <c r="I4950" s="80">
        <f t="shared" si="309"/>
        <v>1000</v>
      </c>
      <c r="K4950" s="80">
        <f t="shared" si="310"/>
        <v>0</v>
      </c>
      <c r="L4950" s="80" t="str">
        <f t="shared" si="311"/>
        <v/>
      </c>
    </row>
    <row r="4951" spans="1:12" x14ac:dyDescent="0.8">
      <c r="A4951" s="74">
        <v>4950</v>
      </c>
      <c r="B4951" s="75">
        <v>35764.393499065423</v>
      </c>
      <c r="C4951" s="76">
        <v>44.406864563927343</v>
      </c>
      <c r="D4951" s="76">
        <v>24.868438992446379</v>
      </c>
      <c r="E4951" s="76">
        <v>512.47077045886419</v>
      </c>
      <c r="F4951" s="76">
        <v>35.836398856242837</v>
      </c>
      <c r="G4951" s="77">
        <v>2</v>
      </c>
      <c r="H4951" s="80">
        <f t="shared" si="308"/>
        <v>44.406864563927343</v>
      </c>
      <c r="I4951" s="80">
        <f t="shared" si="309"/>
        <v>1000</v>
      </c>
      <c r="K4951" s="80">
        <f t="shared" si="310"/>
        <v>0</v>
      </c>
      <c r="L4951" s="80" t="str">
        <f t="shared" si="311"/>
        <v/>
      </c>
    </row>
    <row r="4952" spans="1:12" x14ac:dyDescent="0.8">
      <c r="A4952" s="74">
        <v>4951</v>
      </c>
      <c r="B4952" s="75">
        <v>161267.4409702816</v>
      </c>
      <c r="C4952" s="76">
        <v>39.027616240770101</v>
      </c>
      <c r="D4952" s="76">
        <v>25.033957123317641</v>
      </c>
      <c r="E4952" s="76">
        <v>577.47249982679375</v>
      </c>
      <c r="F4952" s="76">
        <v>40.189294959445135</v>
      </c>
      <c r="G4952" s="77">
        <v>2</v>
      </c>
      <c r="H4952" s="80">
        <f t="shared" si="308"/>
        <v>39.027616240770101</v>
      </c>
      <c r="I4952" s="80">
        <f t="shared" si="309"/>
        <v>1000</v>
      </c>
      <c r="K4952" s="80">
        <f t="shared" si="310"/>
        <v>0</v>
      </c>
      <c r="L4952" s="80" t="str">
        <f t="shared" si="311"/>
        <v/>
      </c>
    </row>
    <row r="4953" spans="1:12" x14ac:dyDescent="0.8">
      <c r="A4953" s="74">
        <v>4952</v>
      </c>
      <c r="B4953" s="75">
        <v>497686.7168758593</v>
      </c>
      <c r="C4953" s="76">
        <v>39.656697166756182</v>
      </c>
      <c r="D4953" s="76">
        <v>30.675702442571382</v>
      </c>
      <c r="E4953" s="76">
        <v>617.66216460551857</v>
      </c>
      <c r="F4953" s="76">
        <v>35.183551302149802</v>
      </c>
      <c r="G4953" s="77">
        <v>1</v>
      </c>
      <c r="H4953" s="80">
        <f t="shared" si="308"/>
        <v>30.675702442571382</v>
      </c>
      <c r="I4953" s="80">
        <f t="shared" si="309"/>
        <v>1000</v>
      </c>
      <c r="K4953" s="80">
        <f t="shared" si="310"/>
        <v>0</v>
      </c>
      <c r="L4953" s="80" t="str">
        <f t="shared" si="311"/>
        <v/>
      </c>
    </row>
    <row r="4954" spans="1:12" x14ac:dyDescent="0.8">
      <c r="A4954" s="74">
        <v>4953</v>
      </c>
      <c r="B4954" s="75">
        <v>355681.90530245192</v>
      </c>
      <c r="C4954" s="76">
        <v>26.566661236217676</v>
      </c>
      <c r="D4954" s="76">
        <v>23.370307267721927</v>
      </c>
      <c r="E4954" s="76">
        <v>498.25393568985555</v>
      </c>
      <c r="F4954" s="76">
        <v>39.140641582704433</v>
      </c>
      <c r="G4954" s="77">
        <v>2</v>
      </c>
      <c r="H4954" s="80">
        <f t="shared" si="308"/>
        <v>26.566661236217676</v>
      </c>
      <c r="I4954" s="80">
        <f t="shared" si="309"/>
        <v>1000</v>
      </c>
      <c r="K4954" s="80">
        <f t="shared" si="310"/>
        <v>0</v>
      </c>
      <c r="L4954" s="80" t="str">
        <f t="shared" si="311"/>
        <v/>
      </c>
    </row>
    <row r="4955" spans="1:12" x14ac:dyDescent="0.8">
      <c r="A4955" s="74">
        <v>4954</v>
      </c>
      <c r="B4955" s="75">
        <v>430520.17431108351</v>
      </c>
      <c r="C4955" s="76">
        <v>39.31677039391365</v>
      </c>
      <c r="D4955" s="76">
        <v>26.509454910784267</v>
      </c>
      <c r="E4955" s="76">
        <v>557.06521922271486</v>
      </c>
      <c r="F4955" s="76">
        <v>34.782726763123947</v>
      </c>
      <c r="G4955" s="77">
        <v>1</v>
      </c>
      <c r="H4955" s="80">
        <f t="shared" si="308"/>
        <v>26.509454910784267</v>
      </c>
      <c r="I4955" s="80">
        <f t="shared" si="309"/>
        <v>1000</v>
      </c>
      <c r="K4955" s="80">
        <f t="shared" si="310"/>
        <v>0</v>
      </c>
      <c r="L4955" s="80" t="str">
        <f t="shared" si="311"/>
        <v/>
      </c>
    </row>
    <row r="4956" spans="1:12" x14ac:dyDescent="0.8">
      <c r="A4956" s="74">
        <v>4955</v>
      </c>
      <c r="B4956" s="75">
        <v>-65976.194563037949</v>
      </c>
      <c r="C4956" s="76">
        <v>45.913366871064163</v>
      </c>
      <c r="D4956" s="76">
        <v>26.018908305383235</v>
      </c>
      <c r="E4956" s="76">
        <v>427.57837756686087</v>
      </c>
      <c r="F4956" s="76">
        <v>32.924922302914212</v>
      </c>
      <c r="G4956" s="77">
        <v>2</v>
      </c>
      <c r="H4956" s="80">
        <f t="shared" si="308"/>
        <v>45.913366871064163</v>
      </c>
      <c r="I4956" s="80">
        <f t="shared" si="309"/>
        <v>1000</v>
      </c>
      <c r="K4956" s="80">
        <f t="shared" si="310"/>
        <v>0</v>
      </c>
      <c r="L4956" s="80" t="str">
        <f t="shared" si="311"/>
        <v/>
      </c>
    </row>
    <row r="4957" spans="1:12" x14ac:dyDescent="0.8">
      <c r="A4957" s="74">
        <v>4956</v>
      </c>
      <c r="B4957" s="75">
        <v>167005.2967719743</v>
      </c>
      <c r="C4957" s="76">
        <v>35.939858184969943</v>
      </c>
      <c r="D4957" s="76">
        <v>22.964823775334544</v>
      </c>
      <c r="E4957" s="76">
        <v>578.36871725082028</v>
      </c>
      <c r="F4957" s="76">
        <v>42.566635332960317</v>
      </c>
      <c r="G4957" s="77">
        <v>2</v>
      </c>
      <c r="H4957" s="80">
        <f t="shared" si="308"/>
        <v>35.939858184969943</v>
      </c>
      <c r="I4957" s="80">
        <f t="shared" si="309"/>
        <v>1000</v>
      </c>
      <c r="K4957" s="80">
        <f t="shared" si="310"/>
        <v>0</v>
      </c>
      <c r="L4957" s="80" t="str">
        <f t="shared" si="311"/>
        <v/>
      </c>
    </row>
    <row r="4958" spans="1:12" x14ac:dyDescent="0.8">
      <c r="A4958" s="74">
        <v>4957</v>
      </c>
      <c r="B4958" s="75">
        <v>280280.71585773863</v>
      </c>
      <c r="C4958" s="76">
        <v>34.809680570573832</v>
      </c>
      <c r="D4958" s="76">
        <v>29.674016259799977</v>
      </c>
      <c r="E4958" s="76">
        <v>642.12413070027321</v>
      </c>
      <c r="F4958" s="76">
        <v>50.70064017937937</v>
      </c>
      <c r="G4958" s="77">
        <v>2</v>
      </c>
      <c r="H4958" s="80">
        <f t="shared" si="308"/>
        <v>34.809680570573832</v>
      </c>
      <c r="I4958" s="80">
        <f t="shared" si="309"/>
        <v>1000</v>
      </c>
      <c r="K4958" s="80">
        <f t="shared" si="310"/>
        <v>0</v>
      </c>
      <c r="L4958" s="80" t="str">
        <f t="shared" si="311"/>
        <v/>
      </c>
    </row>
    <row r="4959" spans="1:12" x14ac:dyDescent="0.8">
      <c r="A4959" s="74">
        <v>4958</v>
      </c>
      <c r="B4959" s="75">
        <v>453719.46308879205</v>
      </c>
      <c r="C4959" s="76">
        <v>31.979873458237989</v>
      </c>
      <c r="D4959" s="76">
        <v>28.596871158516702</v>
      </c>
      <c r="E4959" s="76">
        <v>582.89669642394711</v>
      </c>
      <c r="F4959" s="76">
        <v>48.056709678663275</v>
      </c>
      <c r="G4959" s="77">
        <v>2</v>
      </c>
      <c r="H4959" s="80">
        <f t="shared" si="308"/>
        <v>31.979873458237989</v>
      </c>
      <c r="I4959" s="80">
        <f t="shared" si="309"/>
        <v>1000</v>
      </c>
      <c r="K4959" s="80">
        <f t="shared" si="310"/>
        <v>0</v>
      </c>
      <c r="L4959" s="80" t="str">
        <f t="shared" si="311"/>
        <v/>
      </c>
    </row>
    <row r="4960" spans="1:12" x14ac:dyDescent="0.8">
      <c r="A4960" s="74">
        <v>4959</v>
      </c>
      <c r="B4960" s="75">
        <v>561560.95813714806</v>
      </c>
      <c r="C4960" s="76">
        <v>38.341237684689396</v>
      </c>
      <c r="D4960" s="76">
        <v>26.344565849257918</v>
      </c>
      <c r="E4960" s="76">
        <v>497.68498086184337</v>
      </c>
      <c r="F4960" s="76">
        <v>39.534073284800982</v>
      </c>
      <c r="G4960" s="77">
        <v>1</v>
      </c>
      <c r="H4960" s="80">
        <f t="shared" si="308"/>
        <v>26.344565849257918</v>
      </c>
      <c r="I4960" s="80">
        <f t="shared" si="309"/>
        <v>1000</v>
      </c>
      <c r="K4960" s="80">
        <f t="shared" si="310"/>
        <v>0</v>
      </c>
      <c r="L4960" s="80" t="str">
        <f t="shared" si="311"/>
        <v/>
      </c>
    </row>
    <row r="4961" spans="1:12" x14ac:dyDescent="0.8">
      <c r="A4961" s="74">
        <v>4960</v>
      </c>
      <c r="B4961" s="75">
        <v>343504.59721694654</v>
      </c>
      <c r="C4961" s="76">
        <v>38.892337243785953</v>
      </c>
      <c r="D4961" s="76">
        <v>30.745280784308182</v>
      </c>
      <c r="E4961" s="76">
        <v>700.7394649373158</v>
      </c>
      <c r="F4961" s="76">
        <v>43.896641017395375</v>
      </c>
      <c r="G4961" s="77">
        <v>1</v>
      </c>
      <c r="H4961" s="80">
        <f t="shared" si="308"/>
        <v>30.745280784308182</v>
      </c>
      <c r="I4961" s="80">
        <f t="shared" si="309"/>
        <v>1000</v>
      </c>
      <c r="K4961" s="80">
        <f t="shared" si="310"/>
        <v>0</v>
      </c>
      <c r="L4961" s="80" t="str">
        <f t="shared" si="311"/>
        <v/>
      </c>
    </row>
    <row r="4962" spans="1:12" x14ac:dyDescent="0.8">
      <c r="A4962" s="74">
        <v>4961</v>
      </c>
      <c r="B4962" s="75">
        <v>187576.73713479168</v>
      </c>
      <c r="C4962" s="76">
        <v>39.37433870694224</v>
      </c>
      <c r="D4962" s="76">
        <v>30.131620667753896</v>
      </c>
      <c r="E4962" s="76">
        <v>561.79882369323639</v>
      </c>
      <c r="F4962" s="76">
        <v>38.417914593095375</v>
      </c>
      <c r="G4962" s="77">
        <v>2</v>
      </c>
      <c r="H4962" s="80">
        <f t="shared" si="308"/>
        <v>39.37433870694224</v>
      </c>
      <c r="I4962" s="80">
        <f t="shared" si="309"/>
        <v>1000</v>
      </c>
      <c r="K4962" s="80">
        <f t="shared" si="310"/>
        <v>0</v>
      </c>
      <c r="L4962" s="80" t="str">
        <f t="shared" si="311"/>
        <v/>
      </c>
    </row>
    <row r="4963" spans="1:12" x14ac:dyDescent="0.8">
      <c r="A4963" s="74">
        <v>4962</v>
      </c>
      <c r="B4963" s="75">
        <v>589951.77117338614</v>
      </c>
      <c r="C4963" s="76">
        <v>31.700044772650955</v>
      </c>
      <c r="D4963" s="76">
        <v>31.909417998388356</v>
      </c>
      <c r="E4963" s="76">
        <v>505.56574107739357</v>
      </c>
      <c r="F4963" s="76">
        <v>40.893263358667745</v>
      </c>
      <c r="G4963" s="77">
        <v>2</v>
      </c>
      <c r="H4963" s="80">
        <f t="shared" si="308"/>
        <v>31.700044772650955</v>
      </c>
      <c r="I4963" s="80">
        <f t="shared" si="309"/>
        <v>1000</v>
      </c>
      <c r="K4963" s="80">
        <f t="shared" si="310"/>
        <v>0</v>
      </c>
      <c r="L4963" s="80" t="str">
        <f t="shared" si="311"/>
        <v/>
      </c>
    </row>
    <row r="4964" spans="1:12" x14ac:dyDescent="0.8">
      <c r="A4964" s="74">
        <v>4963</v>
      </c>
      <c r="B4964" s="75">
        <v>334531.51089502336</v>
      </c>
      <c r="C4964" s="76">
        <v>34.215492319421635</v>
      </c>
      <c r="D4964" s="76">
        <v>27.018256654661709</v>
      </c>
      <c r="E4964" s="76">
        <v>484.77998011852992</v>
      </c>
      <c r="F4964" s="76">
        <v>39.82430289113428</v>
      </c>
      <c r="G4964" s="77">
        <v>1</v>
      </c>
      <c r="H4964" s="80">
        <f t="shared" si="308"/>
        <v>27.018256654661709</v>
      </c>
      <c r="I4964" s="80">
        <f t="shared" si="309"/>
        <v>1000</v>
      </c>
      <c r="K4964" s="80">
        <f t="shared" si="310"/>
        <v>0</v>
      </c>
      <c r="L4964" s="80" t="str">
        <f t="shared" si="311"/>
        <v/>
      </c>
    </row>
    <row r="4965" spans="1:12" x14ac:dyDescent="0.8">
      <c r="A4965" s="74">
        <v>4964</v>
      </c>
      <c r="B4965" s="75">
        <v>-164600.91021263925</v>
      </c>
      <c r="C4965" s="76">
        <v>28.766889019427197</v>
      </c>
      <c r="D4965" s="76">
        <v>25.58364849384861</v>
      </c>
      <c r="E4965" s="76">
        <v>468.08656097416286</v>
      </c>
      <c r="F4965" s="76">
        <v>41.163832937222843</v>
      </c>
      <c r="G4965" s="77">
        <v>3</v>
      </c>
      <c r="H4965" s="80">
        <f t="shared" si="308"/>
        <v>41.163832937222843</v>
      </c>
      <c r="I4965" s="80">
        <f t="shared" si="309"/>
        <v>468.08656097416286</v>
      </c>
      <c r="K4965" s="80">
        <f t="shared" si="310"/>
        <v>468.08656097416286</v>
      </c>
      <c r="L4965" s="80">
        <f t="shared" si="311"/>
        <v>468.08656097416286</v>
      </c>
    </row>
    <row r="4966" spans="1:12" x14ac:dyDescent="0.8">
      <c r="A4966" s="74">
        <v>4965</v>
      </c>
      <c r="B4966" s="75">
        <v>-186.29331219452433</v>
      </c>
      <c r="C4966" s="76">
        <v>36.019890635495031</v>
      </c>
      <c r="D4966" s="76">
        <v>26.430438046394038</v>
      </c>
      <c r="E4966" s="76">
        <v>540.10917304637678</v>
      </c>
      <c r="F4966" s="76">
        <v>35.245588759940851</v>
      </c>
      <c r="G4966" s="77">
        <v>3</v>
      </c>
      <c r="H4966" s="80">
        <f t="shared" si="308"/>
        <v>35.245588759940851</v>
      </c>
      <c r="I4966" s="80">
        <f t="shared" si="309"/>
        <v>540.10917304637678</v>
      </c>
      <c r="K4966" s="80">
        <f t="shared" si="310"/>
        <v>540.10917304637678</v>
      </c>
      <c r="L4966" s="80">
        <f t="shared" si="311"/>
        <v>540.10917304637678</v>
      </c>
    </row>
    <row r="4967" spans="1:12" x14ac:dyDescent="0.8">
      <c r="A4967" s="74">
        <v>4966</v>
      </c>
      <c r="B4967" s="75">
        <v>302156.0933054944</v>
      </c>
      <c r="C4967" s="76">
        <v>39.782578492799004</v>
      </c>
      <c r="D4967" s="76">
        <v>27.959627858756164</v>
      </c>
      <c r="E4967" s="76">
        <v>637.23132574708393</v>
      </c>
      <c r="F4967" s="76">
        <v>33.918484001384158</v>
      </c>
      <c r="G4967" s="77">
        <v>1</v>
      </c>
      <c r="H4967" s="80">
        <f t="shared" si="308"/>
        <v>27.959627858756164</v>
      </c>
      <c r="I4967" s="80">
        <f t="shared" si="309"/>
        <v>1000</v>
      </c>
      <c r="K4967" s="80">
        <f t="shared" si="310"/>
        <v>0</v>
      </c>
      <c r="L4967" s="80" t="str">
        <f t="shared" si="311"/>
        <v/>
      </c>
    </row>
    <row r="4968" spans="1:12" x14ac:dyDescent="0.8">
      <c r="A4968" s="74">
        <v>4967</v>
      </c>
      <c r="B4968" s="75">
        <v>611266.78772254568</v>
      </c>
      <c r="C4968" s="76">
        <v>42.156073739127159</v>
      </c>
      <c r="D4968" s="76">
        <v>26.957175805475419</v>
      </c>
      <c r="E4968" s="76">
        <v>692.57871998271264</v>
      </c>
      <c r="F4968" s="76">
        <v>44.135185499266157</v>
      </c>
      <c r="G4968" s="77">
        <v>1</v>
      </c>
      <c r="H4968" s="80">
        <f t="shared" si="308"/>
        <v>26.957175805475419</v>
      </c>
      <c r="I4968" s="80">
        <f t="shared" si="309"/>
        <v>1000</v>
      </c>
      <c r="K4968" s="80">
        <f t="shared" si="310"/>
        <v>0</v>
      </c>
      <c r="L4968" s="80" t="str">
        <f t="shared" si="311"/>
        <v/>
      </c>
    </row>
    <row r="4969" spans="1:12" x14ac:dyDescent="0.8">
      <c r="A4969" s="74">
        <v>4968</v>
      </c>
      <c r="B4969" s="75">
        <v>2506.1680082872044</v>
      </c>
      <c r="C4969" s="76">
        <v>44.501428511925944</v>
      </c>
      <c r="D4969" s="76">
        <v>31.316764583275184</v>
      </c>
      <c r="E4969" s="76">
        <v>472.64657624406414</v>
      </c>
      <c r="F4969" s="76">
        <v>46.747637901563351</v>
      </c>
      <c r="G4969" s="77">
        <v>2</v>
      </c>
      <c r="H4969" s="80">
        <f t="shared" si="308"/>
        <v>44.501428511925944</v>
      </c>
      <c r="I4969" s="80">
        <f t="shared" si="309"/>
        <v>1000</v>
      </c>
      <c r="K4969" s="80">
        <f t="shared" si="310"/>
        <v>0</v>
      </c>
      <c r="L4969" s="80" t="str">
        <f t="shared" si="311"/>
        <v/>
      </c>
    </row>
    <row r="4970" spans="1:12" x14ac:dyDescent="0.8">
      <c r="A4970" s="74">
        <v>4969</v>
      </c>
      <c r="B4970" s="75">
        <v>-9294.9350771568716</v>
      </c>
      <c r="C4970" s="76">
        <v>38.818401738688308</v>
      </c>
      <c r="D4970" s="76">
        <v>27.524751672978866</v>
      </c>
      <c r="E4970" s="76">
        <v>593.52264954848624</v>
      </c>
      <c r="F4970" s="76">
        <v>51.339722029925916</v>
      </c>
      <c r="G4970" s="77">
        <v>2</v>
      </c>
      <c r="H4970" s="80">
        <f t="shared" si="308"/>
        <v>38.818401738688308</v>
      </c>
      <c r="I4970" s="80">
        <f t="shared" si="309"/>
        <v>1000</v>
      </c>
      <c r="K4970" s="80">
        <f t="shared" si="310"/>
        <v>0</v>
      </c>
      <c r="L4970" s="80" t="str">
        <f t="shared" si="311"/>
        <v/>
      </c>
    </row>
    <row r="4971" spans="1:12" x14ac:dyDescent="0.8">
      <c r="A4971" s="74">
        <v>4970</v>
      </c>
      <c r="B4971" s="75">
        <v>275630.62480524834</v>
      </c>
      <c r="C4971" s="76">
        <v>32.766473380867041</v>
      </c>
      <c r="D4971" s="76">
        <v>22.784113389875966</v>
      </c>
      <c r="E4971" s="76">
        <v>590.72883434866685</v>
      </c>
      <c r="F4971" s="76">
        <v>46.715689949080414</v>
      </c>
      <c r="G4971" s="77">
        <v>2</v>
      </c>
      <c r="H4971" s="80">
        <f t="shared" si="308"/>
        <v>32.766473380867041</v>
      </c>
      <c r="I4971" s="80">
        <f t="shared" si="309"/>
        <v>1000</v>
      </c>
      <c r="K4971" s="80">
        <f t="shared" si="310"/>
        <v>0</v>
      </c>
      <c r="L4971" s="80" t="str">
        <f t="shared" si="311"/>
        <v/>
      </c>
    </row>
    <row r="4972" spans="1:12" x14ac:dyDescent="0.8">
      <c r="A4972" s="74">
        <v>4971</v>
      </c>
      <c r="B4972" s="75">
        <v>16966.066005641827</v>
      </c>
      <c r="C4972" s="76">
        <v>42.887367618837764</v>
      </c>
      <c r="D4972" s="76">
        <v>29.265677050809106</v>
      </c>
      <c r="E4972" s="76">
        <v>606.91283019136768</v>
      </c>
      <c r="F4972" s="76">
        <v>51.306063380855136</v>
      </c>
      <c r="G4972" s="77">
        <v>2</v>
      </c>
      <c r="H4972" s="80">
        <f t="shared" si="308"/>
        <v>42.887367618837764</v>
      </c>
      <c r="I4972" s="80">
        <f t="shared" si="309"/>
        <v>1000</v>
      </c>
      <c r="K4972" s="80">
        <f t="shared" si="310"/>
        <v>0</v>
      </c>
      <c r="L4972" s="80" t="str">
        <f t="shared" si="311"/>
        <v/>
      </c>
    </row>
    <row r="4973" spans="1:12" x14ac:dyDescent="0.8">
      <c r="A4973" s="74">
        <v>4972</v>
      </c>
      <c r="B4973" s="75">
        <v>251430.7219676557</v>
      </c>
      <c r="C4973" s="76">
        <v>39.952439307132792</v>
      </c>
      <c r="D4973" s="76">
        <v>25.975534618361785</v>
      </c>
      <c r="E4973" s="76">
        <v>660.42665303052615</v>
      </c>
      <c r="F4973" s="76">
        <v>44.932944048515594</v>
      </c>
      <c r="G4973" s="77">
        <v>2</v>
      </c>
      <c r="H4973" s="80">
        <f t="shared" si="308"/>
        <v>39.952439307132792</v>
      </c>
      <c r="I4973" s="80">
        <f t="shared" si="309"/>
        <v>1000</v>
      </c>
      <c r="K4973" s="80">
        <f t="shared" si="310"/>
        <v>0</v>
      </c>
      <c r="L4973" s="80" t="str">
        <f t="shared" si="311"/>
        <v/>
      </c>
    </row>
    <row r="4974" spans="1:12" x14ac:dyDescent="0.8">
      <c r="A4974" s="74">
        <v>4973</v>
      </c>
      <c r="B4974" s="75">
        <v>627845.97560537793</v>
      </c>
      <c r="C4974" s="76">
        <v>24.468468574921115</v>
      </c>
      <c r="D4974" s="76">
        <v>24.742194288452946</v>
      </c>
      <c r="E4974" s="76">
        <v>551.16517618129888</v>
      </c>
      <c r="F4974" s="76">
        <v>47.196470842701544</v>
      </c>
      <c r="G4974" s="77">
        <v>2</v>
      </c>
      <c r="H4974" s="80">
        <f t="shared" si="308"/>
        <v>24.468468574921115</v>
      </c>
      <c r="I4974" s="80">
        <f t="shared" si="309"/>
        <v>1000</v>
      </c>
      <c r="K4974" s="80">
        <f t="shared" si="310"/>
        <v>0</v>
      </c>
      <c r="L4974" s="80" t="str">
        <f t="shared" si="311"/>
        <v/>
      </c>
    </row>
    <row r="4975" spans="1:12" x14ac:dyDescent="0.8">
      <c r="A4975" s="74">
        <v>4974</v>
      </c>
      <c r="B4975" s="75">
        <v>42997.444741038373</v>
      </c>
      <c r="C4975" s="76">
        <v>43.241025332489734</v>
      </c>
      <c r="D4975" s="76">
        <v>26.679337268142927</v>
      </c>
      <c r="E4975" s="76">
        <v>513.23769588842333</v>
      </c>
      <c r="F4975" s="76">
        <v>44.673270304872844</v>
      </c>
      <c r="G4975" s="77">
        <v>2</v>
      </c>
      <c r="H4975" s="80">
        <f t="shared" si="308"/>
        <v>43.241025332489734</v>
      </c>
      <c r="I4975" s="80">
        <f t="shared" si="309"/>
        <v>1000</v>
      </c>
      <c r="K4975" s="80">
        <f t="shared" si="310"/>
        <v>0</v>
      </c>
      <c r="L4975" s="80" t="str">
        <f t="shared" si="311"/>
        <v/>
      </c>
    </row>
    <row r="4976" spans="1:12" x14ac:dyDescent="0.8">
      <c r="A4976" s="74">
        <v>4975</v>
      </c>
      <c r="B4976" s="75">
        <v>-46068.030875436263</v>
      </c>
      <c r="C4976" s="76">
        <v>44.203377726904833</v>
      </c>
      <c r="D4976" s="76">
        <v>28.567978616473415</v>
      </c>
      <c r="E4976" s="76">
        <v>590.07279977155724</v>
      </c>
      <c r="F4976" s="76">
        <v>41.517720395047789</v>
      </c>
      <c r="G4976" s="77">
        <v>2</v>
      </c>
      <c r="H4976" s="80">
        <f t="shared" si="308"/>
        <v>44.203377726904833</v>
      </c>
      <c r="I4976" s="80">
        <f t="shared" si="309"/>
        <v>1000</v>
      </c>
      <c r="K4976" s="80">
        <f t="shared" si="310"/>
        <v>0</v>
      </c>
      <c r="L4976" s="80" t="str">
        <f t="shared" si="311"/>
        <v/>
      </c>
    </row>
    <row r="4977" spans="1:12" x14ac:dyDescent="0.8">
      <c r="A4977" s="74">
        <v>4976</v>
      </c>
      <c r="B4977" s="75">
        <v>574580.14245131076</v>
      </c>
      <c r="C4977" s="76">
        <v>43.097437368018518</v>
      </c>
      <c r="D4977" s="76">
        <v>29.832119155357546</v>
      </c>
      <c r="E4977" s="76">
        <v>644.34109540760744</v>
      </c>
      <c r="F4977" s="76">
        <v>40.624998872516692</v>
      </c>
      <c r="G4977" s="77">
        <v>1</v>
      </c>
      <c r="H4977" s="80">
        <f t="shared" si="308"/>
        <v>29.832119155357546</v>
      </c>
      <c r="I4977" s="80">
        <f t="shared" si="309"/>
        <v>1000</v>
      </c>
      <c r="K4977" s="80">
        <f t="shared" si="310"/>
        <v>0</v>
      </c>
      <c r="L4977" s="80" t="str">
        <f t="shared" si="311"/>
        <v/>
      </c>
    </row>
    <row r="4978" spans="1:12" x14ac:dyDescent="0.8">
      <c r="A4978" s="74">
        <v>4977</v>
      </c>
      <c r="B4978" s="75">
        <v>162031.7660757862</v>
      </c>
      <c r="C4978" s="76">
        <v>23.920236834036398</v>
      </c>
      <c r="D4978" s="76">
        <v>30.262726286647421</v>
      </c>
      <c r="E4978" s="76">
        <v>524.84250179922674</v>
      </c>
      <c r="F4978" s="76">
        <v>42.419798232016554</v>
      </c>
      <c r="G4978" s="77">
        <v>1</v>
      </c>
      <c r="H4978" s="80">
        <f t="shared" si="308"/>
        <v>30.262726286647421</v>
      </c>
      <c r="I4978" s="80">
        <f t="shared" si="309"/>
        <v>1000</v>
      </c>
      <c r="K4978" s="80">
        <f t="shared" si="310"/>
        <v>0</v>
      </c>
      <c r="L4978" s="80" t="str">
        <f t="shared" si="311"/>
        <v/>
      </c>
    </row>
    <row r="4979" spans="1:12" x14ac:dyDescent="0.8">
      <c r="A4979" s="74">
        <v>4978</v>
      </c>
      <c r="B4979" s="75">
        <v>-140950.63432417554</v>
      </c>
      <c r="C4979" s="76">
        <v>44.664107925055866</v>
      </c>
      <c r="D4979" s="76">
        <v>30.023376431964905</v>
      </c>
      <c r="E4979" s="76">
        <v>534.94760088097485</v>
      </c>
      <c r="F4979" s="76">
        <v>43.338122378947169</v>
      </c>
      <c r="G4979" s="77">
        <v>3</v>
      </c>
      <c r="H4979" s="80">
        <f t="shared" si="308"/>
        <v>43.338122378947169</v>
      </c>
      <c r="I4979" s="80">
        <f t="shared" si="309"/>
        <v>534.94760088097485</v>
      </c>
      <c r="K4979" s="80">
        <f t="shared" si="310"/>
        <v>534.94760088097485</v>
      </c>
      <c r="L4979" s="80">
        <f t="shared" si="311"/>
        <v>534.94760088097485</v>
      </c>
    </row>
    <row r="4980" spans="1:12" x14ac:dyDescent="0.8">
      <c r="A4980" s="74">
        <v>4979</v>
      </c>
      <c r="B4980" s="75">
        <v>438086.66911166534</v>
      </c>
      <c r="C4980" s="76">
        <v>38.004089711685808</v>
      </c>
      <c r="D4980" s="76">
        <v>24.639527053055428</v>
      </c>
      <c r="E4980" s="76">
        <v>458.06936618401028</v>
      </c>
      <c r="F4980" s="76">
        <v>40.868356994600447</v>
      </c>
      <c r="G4980" s="77">
        <v>1</v>
      </c>
      <c r="H4980" s="80">
        <f t="shared" si="308"/>
        <v>24.639527053055428</v>
      </c>
      <c r="I4980" s="80">
        <f t="shared" si="309"/>
        <v>1000</v>
      </c>
      <c r="K4980" s="80">
        <f t="shared" si="310"/>
        <v>0</v>
      </c>
      <c r="L4980" s="80" t="str">
        <f t="shared" si="311"/>
        <v/>
      </c>
    </row>
    <row r="4981" spans="1:12" x14ac:dyDescent="0.8">
      <c r="A4981" s="74">
        <v>4980</v>
      </c>
      <c r="B4981" s="75">
        <v>-162504.96536345524</v>
      </c>
      <c r="C4981" s="76">
        <v>41.133922969521876</v>
      </c>
      <c r="D4981" s="76">
        <v>29.092019270404691</v>
      </c>
      <c r="E4981" s="76">
        <v>454.44933017339838</v>
      </c>
      <c r="F4981" s="76">
        <v>39.810050988079098</v>
      </c>
      <c r="G4981" s="77">
        <v>3</v>
      </c>
      <c r="H4981" s="80">
        <f t="shared" si="308"/>
        <v>39.810050988079098</v>
      </c>
      <c r="I4981" s="80">
        <f t="shared" si="309"/>
        <v>454.44933017339838</v>
      </c>
      <c r="K4981" s="80">
        <f t="shared" si="310"/>
        <v>454.44933017339838</v>
      </c>
      <c r="L4981" s="80">
        <f t="shared" si="311"/>
        <v>454.44933017339838</v>
      </c>
    </row>
    <row r="4982" spans="1:12" x14ac:dyDescent="0.8">
      <c r="A4982" s="74">
        <v>4981</v>
      </c>
      <c r="B4982" s="75">
        <v>-173460.69182301592</v>
      </c>
      <c r="C4982" s="76">
        <v>40.125547228888109</v>
      </c>
      <c r="D4982" s="76">
        <v>25.144114930991996</v>
      </c>
      <c r="E4982" s="76">
        <v>513.41762254903836</v>
      </c>
      <c r="F4982" s="76">
        <v>45.817372551207193</v>
      </c>
      <c r="G4982" s="77">
        <v>3</v>
      </c>
      <c r="H4982" s="80">
        <f t="shared" si="308"/>
        <v>45.817372551207193</v>
      </c>
      <c r="I4982" s="80">
        <f t="shared" si="309"/>
        <v>513.41762254903836</v>
      </c>
      <c r="K4982" s="80">
        <f t="shared" si="310"/>
        <v>513.41762254903836</v>
      </c>
      <c r="L4982" s="80">
        <f t="shared" si="311"/>
        <v>513.41762254903836</v>
      </c>
    </row>
    <row r="4983" spans="1:12" x14ac:dyDescent="0.8">
      <c r="A4983" s="74">
        <v>4982</v>
      </c>
      <c r="B4983" s="75">
        <v>524435.57080132747</v>
      </c>
      <c r="C4983" s="76">
        <v>32.583717785755539</v>
      </c>
      <c r="D4983" s="76">
        <v>31.028963858331124</v>
      </c>
      <c r="E4983" s="76">
        <v>734.50379235770674</v>
      </c>
      <c r="F4983" s="76">
        <v>34.944815129510715</v>
      </c>
      <c r="G4983" s="77">
        <v>2</v>
      </c>
      <c r="H4983" s="80">
        <f t="shared" si="308"/>
        <v>32.583717785755539</v>
      </c>
      <c r="I4983" s="80">
        <f t="shared" si="309"/>
        <v>1000</v>
      </c>
      <c r="K4983" s="80">
        <f t="shared" si="310"/>
        <v>0</v>
      </c>
      <c r="L4983" s="80" t="str">
        <f t="shared" si="311"/>
        <v/>
      </c>
    </row>
    <row r="4984" spans="1:12" x14ac:dyDescent="0.8">
      <c r="A4984" s="74">
        <v>4983</v>
      </c>
      <c r="B4984" s="75">
        <v>113498.22948341304</v>
      </c>
      <c r="C4984" s="76">
        <v>38.446093845148035</v>
      </c>
      <c r="D4984" s="76">
        <v>27.733078789863697</v>
      </c>
      <c r="E4984" s="76">
        <v>507.6342467550437</v>
      </c>
      <c r="F4984" s="76">
        <v>37.340463073907536</v>
      </c>
      <c r="G4984" s="77">
        <v>2</v>
      </c>
      <c r="H4984" s="80">
        <f t="shared" si="308"/>
        <v>38.446093845148035</v>
      </c>
      <c r="I4984" s="80">
        <f t="shared" si="309"/>
        <v>1000</v>
      </c>
      <c r="K4984" s="80">
        <f t="shared" si="310"/>
        <v>0</v>
      </c>
      <c r="L4984" s="80" t="str">
        <f t="shared" si="311"/>
        <v/>
      </c>
    </row>
    <row r="4985" spans="1:12" x14ac:dyDescent="0.8">
      <c r="A4985" s="74">
        <v>4984</v>
      </c>
      <c r="B4985" s="75">
        <v>340873.42793545593</v>
      </c>
      <c r="C4985" s="76">
        <v>35.513555323832243</v>
      </c>
      <c r="D4985" s="76">
        <v>27.005276334888833</v>
      </c>
      <c r="E4985" s="76">
        <v>496.02408464100137</v>
      </c>
      <c r="F4985" s="76">
        <v>38.73868829424994</v>
      </c>
      <c r="G4985" s="77">
        <v>2</v>
      </c>
      <c r="H4985" s="80">
        <f t="shared" si="308"/>
        <v>35.513555323832243</v>
      </c>
      <c r="I4985" s="80">
        <f t="shared" si="309"/>
        <v>1000</v>
      </c>
      <c r="K4985" s="80">
        <f t="shared" si="310"/>
        <v>0</v>
      </c>
      <c r="L4985" s="80" t="str">
        <f t="shared" si="311"/>
        <v/>
      </c>
    </row>
    <row r="4986" spans="1:12" x14ac:dyDescent="0.8">
      <c r="A4986" s="74">
        <v>4985</v>
      </c>
      <c r="B4986" s="75">
        <v>-191818.85574545152</v>
      </c>
      <c r="C4986" s="76">
        <v>34.327126393496179</v>
      </c>
      <c r="D4986" s="76">
        <v>29.68597867655189</v>
      </c>
      <c r="E4986" s="76">
        <v>644.31734348065675</v>
      </c>
      <c r="F4986" s="76">
        <v>43.336132900454913</v>
      </c>
      <c r="G4986" s="77">
        <v>3</v>
      </c>
      <c r="H4986" s="80">
        <f t="shared" si="308"/>
        <v>43.336132900454913</v>
      </c>
      <c r="I4986" s="80">
        <f t="shared" si="309"/>
        <v>644.31734348065675</v>
      </c>
      <c r="K4986" s="80">
        <f t="shared" si="310"/>
        <v>644.31734348065675</v>
      </c>
      <c r="L4986" s="80">
        <f t="shared" si="311"/>
        <v>644.31734348065675</v>
      </c>
    </row>
    <row r="4987" spans="1:12" x14ac:dyDescent="0.8">
      <c r="A4987" s="74">
        <v>4986</v>
      </c>
      <c r="B4987" s="75">
        <v>56877.143551833462</v>
      </c>
      <c r="C4987" s="76">
        <v>41.945261563831068</v>
      </c>
      <c r="D4987" s="76">
        <v>26.397087073656792</v>
      </c>
      <c r="E4987" s="76">
        <v>561.78216940113305</v>
      </c>
      <c r="F4987" s="76">
        <v>40.18178445092132</v>
      </c>
      <c r="G4987" s="77">
        <v>2</v>
      </c>
      <c r="H4987" s="80">
        <f t="shared" si="308"/>
        <v>41.945261563831068</v>
      </c>
      <c r="I4987" s="80">
        <f t="shared" si="309"/>
        <v>1000</v>
      </c>
      <c r="K4987" s="80">
        <f t="shared" si="310"/>
        <v>0</v>
      </c>
      <c r="L4987" s="80" t="str">
        <f t="shared" si="311"/>
        <v/>
      </c>
    </row>
    <row r="4988" spans="1:12" x14ac:dyDescent="0.8">
      <c r="A4988" s="74">
        <v>4987</v>
      </c>
      <c r="B4988" s="75">
        <v>-8613.3611776947509</v>
      </c>
      <c r="C4988" s="76">
        <v>46.62055000895262</v>
      </c>
      <c r="D4988" s="76">
        <v>25.858525786796537</v>
      </c>
      <c r="E4988" s="76">
        <v>509.48996840342966</v>
      </c>
      <c r="F4988" s="76">
        <v>30.242279615427755</v>
      </c>
      <c r="G4988" s="77">
        <v>3</v>
      </c>
      <c r="H4988" s="80">
        <f t="shared" si="308"/>
        <v>30.242279615427755</v>
      </c>
      <c r="I4988" s="80">
        <f t="shared" si="309"/>
        <v>509.48996840342966</v>
      </c>
      <c r="K4988" s="80">
        <f t="shared" si="310"/>
        <v>509.48996840342966</v>
      </c>
      <c r="L4988" s="80">
        <f t="shared" si="311"/>
        <v>509.48996840342966</v>
      </c>
    </row>
    <row r="4989" spans="1:12" x14ac:dyDescent="0.8">
      <c r="A4989" s="74">
        <v>4988</v>
      </c>
      <c r="B4989" s="75">
        <v>204180.46278005978</v>
      </c>
      <c r="C4989" s="76">
        <v>36.381221826202399</v>
      </c>
      <c r="D4989" s="76">
        <v>28.539118541231232</v>
      </c>
      <c r="E4989" s="76">
        <v>599.22951006277594</v>
      </c>
      <c r="F4989" s="76">
        <v>38.524937036262308</v>
      </c>
      <c r="G4989" s="77">
        <v>2</v>
      </c>
      <c r="H4989" s="80">
        <f t="shared" si="308"/>
        <v>36.381221826202399</v>
      </c>
      <c r="I4989" s="80">
        <f t="shared" si="309"/>
        <v>1000</v>
      </c>
      <c r="K4989" s="80">
        <f t="shared" si="310"/>
        <v>0</v>
      </c>
      <c r="L4989" s="80" t="str">
        <f t="shared" si="311"/>
        <v/>
      </c>
    </row>
    <row r="4990" spans="1:12" x14ac:dyDescent="0.8">
      <c r="A4990" s="74">
        <v>4989</v>
      </c>
      <c r="B4990" s="75">
        <v>403460.8123763667</v>
      </c>
      <c r="C4990" s="76">
        <v>36.480985512799414</v>
      </c>
      <c r="D4990" s="76">
        <v>30.444352694153096</v>
      </c>
      <c r="E4990" s="76">
        <v>435.01586755294829</v>
      </c>
      <c r="F4990" s="76">
        <v>38.189065350934662</v>
      </c>
      <c r="G4990" s="77">
        <v>1</v>
      </c>
      <c r="H4990" s="80">
        <f t="shared" si="308"/>
        <v>30.444352694153096</v>
      </c>
      <c r="I4990" s="80">
        <f t="shared" si="309"/>
        <v>1000</v>
      </c>
      <c r="K4990" s="80">
        <f t="shared" si="310"/>
        <v>0</v>
      </c>
      <c r="L4990" s="80" t="str">
        <f t="shared" si="311"/>
        <v/>
      </c>
    </row>
    <row r="4991" spans="1:12" x14ac:dyDescent="0.8">
      <c r="A4991" s="74">
        <v>4990</v>
      </c>
      <c r="B4991" s="75">
        <v>379038.83043386647</v>
      </c>
      <c r="C4991" s="76">
        <v>23.761752195137827</v>
      </c>
      <c r="D4991" s="76">
        <v>28.061298642046872</v>
      </c>
      <c r="E4991" s="76">
        <v>550.08168852676852</v>
      </c>
      <c r="F4991" s="76">
        <v>46.521068448842854</v>
      </c>
      <c r="G4991" s="77">
        <v>2</v>
      </c>
      <c r="H4991" s="80">
        <f t="shared" si="308"/>
        <v>23.761752195137827</v>
      </c>
      <c r="I4991" s="80">
        <f t="shared" si="309"/>
        <v>1000</v>
      </c>
      <c r="K4991" s="80">
        <f t="shared" si="310"/>
        <v>0</v>
      </c>
      <c r="L4991" s="80" t="str">
        <f t="shared" si="311"/>
        <v/>
      </c>
    </row>
    <row r="4992" spans="1:12" x14ac:dyDescent="0.8">
      <c r="A4992" s="74">
        <v>4991</v>
      </c>
      <c r="B4992" s="75">
        <v>300160.8553506413</v>
      </c>
      <c r="C4992" s="76">
        <v>32.355621315397201</v>
      </c>
      <c r="D4992" s="76">
        <v>27.824691896372567</v>
      </c>
      <c r="E4992" s="76">
        <v>506.93082911975705</v>
      </c>
      <c r="F4992" s="76">
        <v>35.147167250434045</v>
      </c>
      <c r="G4992" s="77">
        <v>2</v>
      </c>
      <c r="H4992" s="80">
        <f t="shared" si="308"/>
        <v>32.355621315397201</v>
      </c>
      <c r="I4992" s="80">
        <f t="shared" si="309"/>
        <v>1000</v>
      </c>
      <c r="K4992" s="80">
        <f t="shared" si="310"/>
        <v>0</v>
      </c>
      <c r="L4992" s="80" t="str">
        <f t="shared" si="311"/>
        <v/>
      </c>
    </row>
    <row r="4993" spans="1:12" x14ac:dyDescent="0.8">
      <c r="A4993" s="74">
        <v>4992</v>
      </c>
      <c r="B4993" s="75">
        <v>217920.33085540659</v>
      </c>
      <c r="C4993" s="76">
        <v>39.281667446203201</v>
      </c>
      <c r="D4993" s="76">
        <v>24.481376781974198</v>
      </c>
      <c r="E4993" s="76">
        <v>493.7475281846219</v>
      </c>
      <c r="F4993" s="76">
        <v>47.683166883151223</v>
      </c>
      <c r="G4993" s="77">
        <v>2</v>
      </c>
      <c r="H4993" s="80">
        <f t="shared" si="308"/>
        <v>39.281667446203201</v>
      </c>
      <c r="I4993" s="80">
        <f t="shared" si="309"/>
        <v>1000</v>
      </c>
      <c r="K4993" s="80">
        <f t="shared" si="310"/>
        <v>0</v>
      </c>
      <c r="L4993" s="80" t="str">
        <f t="shared" si="311"/>
        <v/>
      </c>
    </row>
    <row r="4994" spans="1:12" x14ac:dyDescent="0.8">
      <c r="A4994" s="74">
        <v>4993</v>
      </c>
      <c r="B4994" s="75">
        <v>-176433.01074326201</v>
      </c>
      <c r="C4994" s="76">
        <v>43.774799992652234</v>
      </c>
      <c r="D4994" s="76">
        <v>25.855163417192724</v>
      </c>
      <c r="E4994" s="76">
        <v>626.38581176541834</v>
      </c>
      <c r="F4994" s="76">
        <v>45.240202817675495</v>
      </c>
      <c r="G4994" s="77">
        <v>3</v>
      </c>
      <c r="H4994" s="80">
        <f t="shared" si="308"/>
        <v>45.240202817675495</v>
      </c>
      <c r="I4994" s="80">
        <f t="shared" si="309"/>
        <v>626.38581176541834</v>
      </c>
      <c r="K4994" s="80">
        <f t="shared" si="310"/>
        <v>626.38581176541834</v>
      </c>
      <c r="L4994" s="80">
        <f t="shared" si="311"/>
        <v>626.38581176541834</v>
      </c>
    </row>
    <row r="4995" spans="1:12" x14ac:dyDescent="0.8">
      <c r="A4995" s="74">
        <v>4994</v>
      </c>
      <c r="B4995" s="75">
        <v>274105.37595370947</v>
      </c>
      <c r="C4995" s="76">
        <v>37.433293927711389</v>
      </c>
      <c r="D4995" s="76">
        <v>23.767503252111897</v>
      </c>
      <c r="E4995" s="76">
        <v>551.7132201301506</v>
      </c>
      <c r="F4995" s="76">
        <v>42.668177069219446</v>
      </c>
      <c r="G4995" s="77">
        <v>2</v>
      </c>
      <c r="H4995" s="80">
        <f t="shared" ref="H4995:H5058" si="312">IF($G4995 = 1, $D4995, IF($G4995 = 2, $C4995, IF($G4995 = 3, $F4995)))</f>
        <v>37.433293927711389</v>
      </c>
      <c r="I4995" s="80">
        <f t="shared" ref="I4995:I5058" si="313">IF($G4995 = 1, 1000, IF($G4995 = 2, 1000, IF($G4995 = 3, $E4995)))</f>
        <v>1000</v>
      </c>
      <c r="K4995" s="80">
        <f t="shared" ref="K4995:K5058" si="314">IF($G4995 = 3, $E4995, 0)</f>
        <v>0</v>
      </c>
      <c r="L4995" s="80" t="str">
        <f t="shared" ref="L4995:L5058" si="315">IF($G4995 = 3, $E4995, "")</f>
        <v/>
      </c>
    </row>
    <row r="4996" spans="1:12" x14ac:dyDescent="0.8">
      <c r="A4996" s="74">
        <v>4995</v>
      </c>
      <c r="B4996" s="75">
        <v>32847.118635927793</v>
      </c>
      <c r="C4996" s="76">
        <v>43.661303818424166</v>
      </c>
      <c r="D4996" s="76">
        <v>28.239872535005496</v>
      </c>
      <c r="E4996" s="76">
        <v>516.05719148353478</v>
      </c>
      <c r="F4996" s="76">
        <v>37.840024022722787</v>
      </c>
      <c r="G4996" s="77">
        <v>2</v>
      </c>
      <c r="H4996" s="80">
        <f t="shared" si="312"/>
        <v>43.661303818424166</v>
      </c>
      <c r="I4996" s="80">
        <f t="shared" si="313"/>
        <v>1000</v>
      </c>
      <c r="K4996" s="80">
        <f t="shared" si="314"/>
        <v>0</v>
      </c>
      <c r="L4996" s="80" t="str">
        <f t="shared" si="315"/>
        <v/>
      </c>
    </row>
    <row r="4997" spans="1:12" x14ac:dyDescent="0.8">
      <c r="A4997" s="74">
        <v>4996</v>
      </c>
      <c r="B4997" s="75">
        <v>324703.5806848174</v>
      </c>
      <c r="C4997" s="76">
        <v>36.350985055577688</v>
      </c>
      <c r="D4997" s="76">
        <v>25.362782128604699</v>
      </c>
      <c r="E4997" s="76">
        <v>631.56431611414791</v>
      </c>
      <c r="F4997" s="76">
        <v>43.93877431004762</v>
      </c>
      <c r="G4997" s="77">
        <v>2</v>
      </c>
      <c r="H4997" s="80">
        <f t="shared" si="312"/>
        <v>36.350985055577688</v>
      </c>
      <c r="I4997" s="80">
        <f t="shared" si="313"/>
        <v>1000</v>
      </c>
      <c r="K4997" s="80">
        <f t="shared" si="314"/>
        <v>0</v>
      </c>
      <c r="L4997" s="80" t="str">
        <f t="shared" si="315"/>
        <v/>
      </c>
    </row>
    <row r="4998" spans="1:12" x14ac:dyDescent="0.8">
      <c r="A4998" s="74">
        <v>4997</v>
      </c>
      <c r="B4998" s="75">
        <v>259977.37189772027</v>
      </c>
      <c r="C4998" s="76">
        <v>33.905104160940411</v>
      </c>
      <c r="D4998" s="76">
        <v>25.753209053085811</v>
      </c>
      <c r="E4998" s="76">
        <v>490.70401058677305</v>
      </c>
      <c r="F4998" s="76">
        <v>41.322232649189424</v>
      </c>
      <c r="G4998" s="77">
        <v>1</v>
      </c>
      <c r="H4998" s="80">
        <f t="shared" si="312"/>
        <v>25.753209053085811</v>
      </c>
      <c r="I4998" s="80">
        <f t="shared" si="313"/>
        <v>1000</v>
      </c>
      <c r="K4998" s="80">
        <f t="shared" si="314"/>
        <v>0</v>
      </c>
      <c r="L4998" s="80" t="str">
        <f t="shared" si="315"/>
        <v/>
      </c>
    </row>
    <row r="4999" spans="1:12" x14ac:dyDescent="0.8">
      <c r="A4999" s="74">
        <v>4998</v>
      </c>
      <c r="B4999" s="75">
        <v>-328517.84572156542</v>
      </c>
      <c r="C4999" s="76">
        <v>25.543247856634146</v>
      </c>
      <c r="D4999" s="76">
        <v>26.882865099265231</v>
      </c>
      <c r="E4999" s="76">
        <v>429.75786585505642</v>
      </c>
      <c r="F4999" s="76">
        <v>51.049370254362636</v>
      </c>
      <c r="G4999" s="77">
        <v>3</v>
      </c>
      <c r="H4999" s="80">
        <f t="shared" si="312"/>
        <v>51.049370254362636</v>
      </c>
      <c r="I4999" s="80">
        <f t="shared" si="313"/>
        <v>429.75786585505642</v>
      </c>
      <c r="K4999" s="80">
        <f t="shared" si="314"/>
        <v>429.75786585505642</v>
      </c>
      <c r="L4999" s="80">
        <f t="shared" si="315"/>
        <v>429.75786585505642</v>
      </c>
    </row>
    <row r="5000" spans="1:12" x14ac:dyDescent="0.8">
      <c r="A5000" s="74">
        <v>4999</v>
      </c>
      <c r="B5000" s="75">
        <v>339581.38340614759</v>
      </c>
      <c r="C5000" s="76">
        <v>30.830141179681782</v>
      </c>
      <c r="D5000" s="76">
        <v>31.982126779301534</v>
      </c>
      <c r="E5000" s="76">
        <v>673.09500202384208</v>
      </c>
      <c r="F5000" s="76">
        <v>32.900166734102307</v>
      </c>
      <c r="G5000" s="77">
        <v>2</v>
      </c>
      <c r="H5000" s="80">
        <f t="shared" si="312"/>
        <v>30.830141179681782</v>
      </c>
      <c r="I5000" s="80">
        <f t="shared" si="313"/>
        <v>1000</v>
      </c>
      <c r="K5000" s="80">
        <f t="shared" si="314"/>
        <v>0</v>
      </c>
      <c r="L5000" s="80" t="str">
        <f t="shared" si="315"/>
        <v/>
      </c>
    </row>
    <row r="5001" spans="1:12" x14ac:dyDescent="0.8">
      <c r="A5001" s="74">
        <v>5000</v>
      </c>
      <c r="B5001" s="75">
        <v>82916.571059207665</v>
      </c>
      <c r="C5001" s="76">
        <v>42.912649456542908</v>
      </c>
      <c r="D5001" s="76">
        <v>23.421569208854304</v>
      </c>
      <c r="E5001" s="76">
        <v>517.95787941238859</v>
      </c>
      <c r="F5001" s="76">
        <v>39.628765534119395</v>
      </c>
      <c r="G5001" s="77">
        <v>2</v>
      </c>
      <c r="H5001" s="80">
        <f t="shared" si="312"/>
        <v>42.912649456542908</v>
      </c>
      <c r="I5001" s="80">
        <f t="shared" si="313"/>
        <v>1000</v>
      </c>
      <c r="K5001" s="80">
        <f t="shared" si="314"/>
        <v>0</v>
      </c>
      <c r="L5001" s="80" t="str">
        <f t="shared" si="315"/>
        <v/>
      </c>
    </row>
    <row r="5002" spans="1:12" x14ac:dyDescent="0.8">
      <c r="A5002" s="74">
        <v>5001</v>
      </c>
      <c r="B5002" s="75">
        <v>596114.26606658334</v>
      </c>
      <c r="C5002" s="76">
        <v>27.600196047005372</v>
      </c>
      <c r="D5002" s="76">
        <v>31.046420781946068</v>
      </c>
      <c r="E5002" s="76">
        <v>702.94345062590742</v>
      </c>
      <c r="F5002" s="76">
        <v>44.194572969651823</v>
      </c>
      <c r="G5002" s="77">
        <v>2</v>
      </c>
      <c r="H5002" s="80">
        <f t="shared" si="312"/>
        <v>27.600196047005372</v>
      </c>
      <c r="I5002" s="80">
        <f t="shared" si="313"/>
        <v>1000</v>
      </c>
      <c r="K5002" s="80">
        <f t="shared" si="314"/>
        <v>0</v>
      </c>
      <c r="L5002" s="80" t="str">
        <f t="shared" si="315"/>
        <v/>
      </c>
    </row>
    <row r="5003" spans="1:12" x14ac:dyDescent="0.8">
      <c r="A5003" s="74">
        <v>5002</v>
      </c>
      <c r="B5003" s="75">
        <v>-97954.096130824648</v>
      </c>
      <c r="C5003" s="76">
        <v>24.510865653943288</v>
      </c>
      <c r="D5003" s="76">
        <v>28.645011537522986</v>
      </c>
      <c r="E5003" s="76">
        <v>599.02212914420056</v>
      </c>
      <c r="F5003" s="76">
        <v>41.889382941784106</v>
      </c>
      <c r="G5003" s="77">
        <v>3</v>
      </c>
      <c r="H5003" s="80">
        <f t="shared" si="312"/>
        <v>41.889382941784106</v>
      </c>
      <c r="I5003" s="80">
        <f t="shared" si="313"/>
        <v>599.02212914420056</v>
      </c>
      <c r="K5003" s="80">
        <f t="shared" si="314"/>
        <v>599.02212914420056</v>
      </c>
      <c r="L5003" s="80">
        <f t="shared" si="315"/>
        <v>599.02212914420056</v>
      </c>
    </row>
    <row r="5004" spans="1:12" x14ac:dyDescent="0.8">
      <c r="A5004" s="74">
        <v>5003</v>
      </c>
      <c r="B5004" s="75">
        <v>57370.298711388838</v>
      </c>
      <c r="C5004" s="76">
        <v>43.43396395262215</v>
      </c>
      <c r="D5004" s="76">
        <v>29.45708492540923</v>
      </c>
      <c r="E5004" s="76">
        <v>589.52390837449013</v>
      </c>
      <c r="F5004" s="76">
        <v>41.327586523305392</v>
      </c>
      <c r="G5004" s="77">
        <v>2</v>
      </c>
      <c r="H5004" s="80">
        <f t="shared" si="312"/>
        <v>43.43396395262215</v>
      </c>
      <c r="I5004" s="80">
        <f t="shared" si="313"/>
        <v>1000</v>
      </c>
      <c r="K5004" s="80">
        <f t="shared" si="314"/>
        <v>0</v>
      </c>
      <c r="L5004" s="80" t="str">
        <f t="shared" si="315"/>
        <v/>
      </c>
    </row>
    <row r="5005" spans="1:12" x14ac:dyDescent="0.8">
      <c r="A5005" s="74">
        <v>5004</v>
      </c>
      <c r="B5005" s="75">
        <v>-43878.086531973677</v>
      </c>
      <c r="C5005" s="76">
        <v>35.833567593145403</v>
      </c>
      <c r="D5005" s="76">
        <v>29.313402122903494</v>
      </c>
      <c r="E5005" s="76">
        <v>713.87353808212174</v>
      </c>
      <c r="F5005" s="76">
        <v>42.042909209360779</v>
      </c>
      <c r="G5005" s="77">
        <v>3</v>
      </c>
      <c r="H5005" s="80">
        <f t="shared" si="312"/>
        <v>42.042909209360779</v>
      </c>
      <c r="I5005" s="80">
        <f t="shared" si="313"/>
        <v>713.87353808212174</v>
      </c>
      <c r="K5005" s="80">
        <f t="shared" si="314"/>
        <v>713.87353808212174</v>
      </c>
      <c r="L5005" s="80">
        <f t="shared" si="315"/>
        <v>713.87353808212174</v>
      </c>
    </row>
    <row r="5006" spans="1:12" x14ac:dyDescent="0.8">
      <c r="A5006" s="74">
        <v>5005</v>
      </c>
      <c r="B5006" s="75">
        <v>410345.56727099349</v>
      </c>
      <c r="C5006" s="76">
        <v>35.735973052553227</v>
      </c>
      <c r="D5006" s="76">
        <v>29.331107164221009</v>
      </c>
      <c r="E5006" s="76">
        <v>706.6292069228989</v>
      </c>
      <c r="F5006" s="76">
        <v>39.329088398653667</v>
      </c>
      <c r="G5006" s="77">
        <v>2</v>
      </c>
      <c r="H5006" s="80">
        <f t="shared" si="312"/>
        <v>35.735973052553227</v>
      </c>
      <c r="I5006" s="80">
        <f t="shared" si="313"/>
        <v>1000</v>
      </c>
      <c r="K5006" s="80">
        <f t="shared" si="314"/>
        <v>0</v>
      </c>
      <c r="L5006" s="80" t="str">
        <f t="shared" si="315"/>
        <v/>
      </c>
    </row>
    <row r="5007" spans="1:12" x14ac:dyDescent="0.8">
      <c r="A5007" s="74">
        <v>5006</v>
      </c>
      <c r="B5007" s="75">
        <v>479025.88851105096</v>
      </c>
      <c r="C5007" s="76">
        <v>33.701157312087858</v>
      </c>
      <c r="D5007" s="76">
        <v>28.638425007106779</v>
      </c>
      <c r="E5007" s="76">
        <v>469.44555430678741</v>
      </c>
      <c r="F5007" s="76">
        <v>50.842049169977741</v>
      </c>
      <c r="G5007" s="77">
        <v>1</v>
      </c>
      <c r="H5007" s="80">
        <f t="shared" si="312"/>
        <v>28.638425007106779</v>
      </c>
      <c r="I5007" s="80">
        <f t="shared" si="313"/>
        <v>1000</v>
      </c>
      <c r="K5007" s="80">
        <f t="shared" si="314"/>
        <v>0</v>
      </c>
      <c r="L5007" s="80" t="str">
        <f t="shared" si="315"/>
        <v/>
      </c>
    </row>
    <row r="5008" spans="1:12" x14ac:dyDescent="0.8">
      <c r="A5008" s="74">
        <v>5007</v>
      </c>
      <c r="B5008" s="75">
        <v>366028.99413425336</v>
      </c>
      <c r="C5008" s="76">
        <v>35.934493369786814</v>
      </c>
      <c r="D5008" s="76">
        <v>27.2089820748322</v>
      </c>
      <c r="E5008" s="76">
        <v>490.54158912483649</v>
      </c>
      <c r="F5008" s="76">
        <v>37.470791839741864</v>
      </c>
      <c r="G5008" s="77">
        <v>2</v>
      </c>
      <c r="H5008" s="80">
        <f t="shared" si="312"/>
        <v>35.934493369786814</v>
      </c>
      <c r="I5008" s="80">
        <f t="shared" si="313"/>
        <v>1000</v>
      </c>
      <c r="K5008" s="80">
        <f t="shared" si="314"/>
        <v>0</v>
      </c>
      <c r="L5008" s="80" t="str">
        <f t="shared" si="315"/>
        <v/>
      </c>
    </row>
    <row r="5009" spans="1:12" x14ac:dyDescent="0.8">
      <c r="A5009" s="74">
        <v>5008</v>
      </c>
      <c r="B5009" s="75">
        <v>470056.78103092127</v>
      </c>
      <c r="C5009" s="76">
        <v>26.986086762582687</v>
      </c>
      <c r="D5009" s="76">
        <v>22.725007691208518</v>
      </c>
      <c r="E5009" s="76">
        <v>622.02413972803106</v>
      </c>
      <c r="F5009" s="76">
        <v>49.942465616353743</v>
      </c>
      <c r="G5009" s="77">
        <v>1</v>
      </c>
      <c r="H5009" s="80">
        <f t="shared" si="312"/>
        <v>22.725007691208518</v>
      </c>
      <c r="I5009" s="80">
        <f t="shared" si="313"/>
        <v>1000</v>
      </c>
      <c r="K5009" s="80">
        <f t="shared" si="314"/>
        <v>0</v>
      </c>
      <c r="L5009" s="80" t="str">
        <f t="shared" si="315"/>
        <v/>
      </c>
    </row>
    <row r="5010" spans="1:12" x14ac:dyDescent="0.8">
      <c r="A5010" s="74">
        <v>5009</v>
      </c>
      <c r="B5010" s="75">
        <v>478189.45613387041</v>
      </c>
      <c r="C5010" s="76">
        <v>31.336999284748245</v>
      </c>
      <c r="D5010" s="76">
        <v>23.845220140597824</v>
      </c>
      <c r="E5010" s="76">
        <v>474.71326616729903</v>
      </c>
      <c r="F5010" s="76">
        <v>41.240297124611445</v>
      </c>
      <c r="G5010" s="77">
        <v>1</v>
      </c>
      <c r="H5010" s="80">
        <f t="shared" si="312"/>
        <v>23.845220140597824</v>
      </c>
      <c r="I5010" s="80">
        <f t="shared" si="313"/>
        <v>1000</v>
      </c>
      <c r="K5010" s="80">
        <f t="shared" si="314"/>
        <v>0</v>
      </c>
      <c r="L5010" s="80" t="str">
        <f t="shared" si="315"/>
        <v/>
      </c>
    </row>
    <row r="5011" spans="1:12" x14ac:dyDescent="0.8">
      <c r="A5011" s="74">
        <v>5010</v>
      </c>
      <c r="B5011" s="75">
        <v>99472.723082122859</v>
      </c>
      <c r="C5011" s="76">
        <v>40.797765910206131</v>
      </c>
      <c r="D5011" s="76">
        <v>26.935129679651787</v>
      </c>
      <c r="E5011" s="76">
        <v>504.25508074564601</v>
      </c>
      <c r="F5011" s="76">
        <v>34.213990126736618</v>
      </c>
      <c r="G5011" s="77">
        <v>2</v>
      </c>
      <c r="H5011" s="80">
        <f t="shared" si="312"/>
        <v>40.797765910206131</v>
      </c>
      <c r="I5011" s="80">
        <f t="shared" si="313"/>
        <v>1000</v>
      </c>
      <c r="K5011" s="80">
        <f t="shared" si="314"/>
        <v>0</v>
      </c>
      <c r="L5011" s="80" t="str">
        <f t="shared" si="315"/>
        <v/>
      </c>
    </row>
    <row r="5012" spans="1:12" x14ac:dyDescent="0.8">
      <c r="A5012" s="74">
        <v>5011</v>
      </c>
      <c r="B5012" s="75">
        <v>289638.8982463975</v>
      </c>
      <c r="C5012" s="76">
        <v>34.801417009210439</v>
      </c>
      <c r="D5012" s="76">
        <v>29.339157517374161</v>
      </c>
      <c r="E5012" s="76">
        <v>639.06651510879863</v>
      </c>
      <c r="F5012" s="76">
        <v>49.684216803129978</v>
      </c>
      <c r="G5012" s="77">
        <v>2</v>
      </c>
      <c r="H5012" s="80">
        <f t="shared" si="312"/>
        <v>34.801417009210439</v>
      </c>
      <c r="I5012" s="80">
        <f t="shared" si="313"/>
        <v>1000</v>
      </c>
      <c r="K5012" s="80">
        <f t="shared" si="314"/>
        <v>0</v>
      </c>
      <c r="L5012" s="80" t="str">
        <f t="shared" si="315"/>
        <v/>
      </c>
    </row>
    <row r="5013" spans="1:12" x14ac:dyDescent="0.8">
      <c r="A5013" s="74">
        <v>5012</v>
      </c>
      <c r="B5013" s="75">
        <v>-223417.22250343417</v>
      </c>
      <c r="C5013" s="76">
        <v>29.367812792860079</v>
      </c>
      <c r="D5013" s="76">
        <v>23.287219306251849</v>
      </c>
      <c r="E5013" s="76">
        <v>719.36976930272192</v>
      </c>
      <c r="F5013" s="76">
        <v>47.547033478682735</v>
      </c>
      <c r="G5013" s="77">
        <v>3</v>
      </c>
      <c r="H5013" s="80">
        <f t="shared" si="312"/>
        <v>47.547033478682735</v>
      </c>
      <c r="I5013" s="80">
        <f t="shared" si="313"/>
        <v>719.36976930272192</v>
      </c>
      <c r="K5013" s="80">
        <f t="shared" si="314"/>
        <v>719.36976930272192</v>
      </c>
      <c r="L5013" s="80">
        <f t="shared" si="315"/>
        <v>719.36976930272192</v>
      </c>
    </row>
    <row r="5014" spans="1:12" x14ac:dyDescent="0.8">
      <c r="A5014" s="74">
        <v>5013</v>
      </c>
      <c r="B5014" s="75">
        <v>291907.5862135787</v>
      </c>
      <c r="C5014" s="76">
        <v>38.158079921201718</v>
      </c>
      <c r="D5014" s="76">
        <v>24.573338138304425</v>
      </c>
      <c r="E5014" s="76">
        <v>555.94581656145442</v>
      </c>
      <c r="F5014" s="76">
        <v>42.176476230762496</v>
      </c>
      <c r="G5014" s="77">
        <v>2</v>
      </c>
      <c r="H5014" s="80">
        <f t="shared" si="312"/>
        <v>38.158079921201718</v>
      </c>
      <c r="I5014" s="80">
        <f t="shared" si="313"/>
        <v>1000</v>
      </c>
      <c r="K5014" s="80">
        <f t="shared" si="314"/>
        <v>0</v>
      </c>
      <c r="L5014" s="80" t="str">
        <f t="shared" si="315"/>
        <v/>
      </c>
    </row>
    <row r="5015" spans="1:12" x14ac:dyDescent="0.8">
      <c r="A5015" s="74">
        <v>5014</v>
      </c>
      <c r="B5015" s="75">
        <v>520325.97874563164</v>
      </c>
      <c r="C5015" s="76">
        <v>25.008755454926753</v>
      </c>
      <c r="D5015" s="76">
        <v>28.10072488305115</v>
      </c>
      <c r="E5015" s="76">
        <v>462.3517168508788</v>
      </c>
      <c r="F5015" s="76">
        <v>46.926958292988743</v>
      </c>
      <c r="G5015" s="77">
        <v>2</v>
      </c>
      <c r="H5015" s="80">
        <f t="shared" si="312"/>
        <v>25.008755454926753</v>
      </c>
      <c r="I5015" s="80">
        <f t="shared" si="313"/>
        <v>1000</v>
      </c>
      <c r="K5015" s="80">
        <f t="shared" si="314"/>
        <v>0</v>
      </c>
      <c r="L5015" s="80" t="str">
        <f t="shared" si="315"/>
        <v/>
      </c>
    </row>
    <row r="5016" spans="1:12" x14ac:dyDescent="0.8">
      <c r="A5016" s="74">
        <v>5015</v>
      </c>
      <c r="B5016" s="75">
        <v>494592.02679182054</v>
      </c>
      <c r="C5016" s="76">
        <v>30.587401032257532</v>
      </c>
      <c r="D5016" s="76">
        <v>27.97001337634007</v>
      </c>
      <c r="E5016" s="76">
        <v>634.29095371417361</v>
      </c>
      <c r="F5016" s="76">
        <v>44.591698370833114</v>
      </c>
      <c r="G5016" s="77">
        <v>2</v>
      </c>
      <c r="H5016" s="80">
        <f t="shared" si="312"/>
        <v>30.587401032257532</v>
      </c>
      <c r="I5016" s="80">
        <f t="shared" si="313"/>
        <v>1000</v>
      </c>
      <c r="K5016" s="80">
        <f t="shared" si="314"/>
        <v>0</v>
      </c>
      <c r="L5016" s="80" t="str">
        <f t="shared" si="315"/>
        <v/>
      </c>
    </row>
    <row r="5017" spans="1:12" x14ac:dyDescent="0.8">
      <c r="A5017" s="74">
        <v>5016</v>
      </c>
      <c r="B5017" s="75">
        <v>502579.07565472019</v>
      </c>
      <c r="C5017" s="76">
        <v>32.215264748571201</v>
      </c>
      <c r="D5017" s="76">
        <v>29.318743828242511</v>
      </c>
      <c r="E5017" s="76">
        <v>445.78523576453216</v>
      </c>
      <c r="F5017" s="76">
        <v>47.449150238394438</v>
      </c>
      <c r="G5017" s="77">
        <v>1</v>
      </c>
      <c r="H5017" s="80">
        <f t="shared" si="312"/>
        <v>29.318743828242511</v>
      </c>
      <c r="I5017" s="80">
        <f t="shared" si="313"/>
        <v>1000</v>
      </c>
      <c r="K5017" s="80">
        <f t="shared" si="314"/>
        <v>0</v>
      </c>
      <c r="L5017" s="80" t="str">
        <f t="shared" si="315"/>
        <v/>
      </c>
    </row>
    <row r="5018" spans="1:12" x14ac:dyDescent="0.8">
      <c r="A5018" s="74">
        <v>5017</v>
      </c>
      <c r="B5018" s="75">
        <v>93795.862675772281</v>
      </c>
      <c r="C5018" s="76">
        <v>42.942740251020446</v>
      </c>
      <c r="D5018" s="76">
        <v>26.874675240923274</v>
      </c>
      <c r="E5018" s="76">
        <v>483.58011537556899</v>
      </c>
      <c r="F5018" s="76">
        <v>55.169969032536301</v>
      </c>
      <c r="G5018" s="77">
        <v>2</v>
      </c>
      <c r="H5018" s="80">
        <f t="shared" si="312"/>
        <v>42.942740251020446</v>
      </c>
      <c r="I5018" s="80">
        <f t="shared" si="313"/>
        <v>1000</v>
      </c>
      <c r="K5018" s="80">
        <f t="shared" si="314"/>
        <v>0</v>
      </c>
      <c r="L5018" s="80" t="str">
        <f t="shared" si="315"/>
        <v/>
      </c>
    </row>
    <row r="5019" spans="1:12" x14ac:dyDescent="0.8">
      <c r="A5019" s="74">
        <v>5018</v>
      </c>
      <c r="B5019" s="75">
        <v>-186280.85172597156</v>
      </c>
      <c r="C5019" s="76">
        <v>43.227794002597506</v>
      </c>
      <c r="D5019" s="76">
        <v>28.91022713371332</v>
      </c>
      <c r="E5019" s="76">
        <v>495.62136634110334</v>
      </c>
      <c r="F5019" s="76">
        <v>37.980470937936033</v>
      </c>
      <c r="G5019" s="77">
        <v>2</v>
      </c>
      <c r="H5019" s="80">
        <f t="shared" si="312"/>
        <v>43.227794002597506</v>
      </c>
      <c r="I5019" s="80">
        <f t="shared" si="313"/>
        <v>1000</v>
      </c>
      <c r="K5019" s="80">
        <f t="shared" si="314"/>
        <v>0</v>
      </c>
      <c r="L5019" s="80" t="str">
        <f t="shared" si="315"/>
        <v/>
      </c>
    </row>
    <row r="5020" spans="1:12" x14ac:dyDescent="0.8">
      <c r="A5020" s="74">
        <v>5019</v>
      </c>
      <c r="B5020" s="75">
        <v>5493.5093600163236</v>
      </c>
      <c r="C5020" s="76">
        <v>42.881244801637024</v>
      </c>
      <c r="D5020" s="76">
        <v>25.38121001640512</v>
      </c>
      <c r="E5020" s="76">
        <v>581.27856231596934</v>
      </c>
      <c r="F5020" s="76">
        <v>32.576821807599181</v>
      </c>
      <c r="G5020" s="77">
        <v>2</v>
      </c>
      <c r="H5020" s="80">
        <f t="shared" si="312"/>
        <v>42.881244801637024</v>
      </c>
      <c r="I5020" s="80">
        <f t="shared" si="313"/>
        <v>1000</v>
      </c>
      <c r="K5020" s="80">
        <f t="shared" si="314"/>
        <v>0</v>
      </c>
      <c r="L5020" s="80" t="str">
        <f t="shared" si="315"/>
        <v/>
      </c>
    </row>
    <row r="5021" spans="1:12" x14ac:dyDescent="0.8">
      <c r="A5021" s="74">
        <v>5020</v>
      </c>
      <c r="B5021" s="75">
        <v>348595.3173768837</v>
      </c>
      <c r="C5021" s="76">
        <v>31.882382253924931</v>
      </c>
      <c r="D5021" s="76">
        <v>26.941289845781082</v>
      </c>
      <c r="E5021" s="76">
        <v>498.9371678468093</v>
      </c>
      <c r="F5021" s="76">
        <v>47.668925959188272</v>
      </c>
      <c r="G5021" s="77">
        <v>2</v>
      </c>
      <c r="H5021" s="80">
        <f t="shared" si="312"/>
        <v>31.882382253924931</v>
      </c>
      <c r="I5021" s="80">
        <f t="shared" si="313"/>
        <v>1000</v>
      </c>
      <c r="K5021" s="80">
        <f t="shared" si="314"/>
        <v>0</v>
      </c>
      <c r="L5021" s="80" t="str">
        <f t="shared" si="315"/>
        <v/>
      </c>
    </row>
    <row r="5022" spans="1:12" x14ac:dyDescent="0.8">
      <c r="A5022" s="74">
        <v>5021</v>
      </c>
      <c r="B5022" s="75">
        <v>410075.0553372521</v>
      </c>
      <c r="C5022" s="76">
        <v>47.407062514036646</v>
      </c>
      <c r="D5022" s="76">
        <v>31.826392942933154</v>
      </c>
      <c r="E5022" s="76">
        <v>500.31572880021565</v>
      </c>
      <c r="F5022" s="76">
        <v>35.962324278086101</v>
      </c>
      <c r="G5022" s="77">
        <v>1</v>
      </c>
      <c r="H5022" s="80">
        <f t="shared" si="312"/>
        <v>31.826392942933154</v>
      </c>
      <c r="I5022" s="80">
        <f t="shared" si="313"/>
        <v>1000</v>
      </c>
      <c r="K5022" s="80">
        <f t="shared" si="314"/>
        <v>0</v>
      </c>
      <c r="L5022" s="80" t="str">
        <f t="shared" si="315"/>
        <v/>
      </c>
    </row>
    <row r="5023" spans="1:12" x14ac:dyDescent="0.8">
      <c r="A5023" s="74">
        <v>5022</v>
      </c>
      <c r="B5023" s="75">
        <v>136452.60396311129</v>
      </c>
      <c r="C5023" s="76">
        <v>40.066891854190928</v>
      </c>
      <c r="D5023" s="76">
        <v>26.978467842475567</v>
      </c>
      <c r="E5023" s="76">
        <v>423.40399732340472</v>
      </c>
      <c r="F5023" s="76">
        <v>31.708571132641165</v>
      </c>
      <c r="G5023" s="77">
        <v>2</v>
      </c>
      <c r="H5023" s="80">
        <f t="shared" si="312"/>
        <v>40.066891854190928</v>
      </c>
      <c r="I5023" s="80">
        <f t="shared" si="313"/>
        <v>1000</v>
      </c>
      <c r="K5023" s="80">
        <f t="shared" si="314"/>
        <v>0</v>
      </c>
      <c r="L5023" s="80" t="str">
        <f t="shared" si="315"/>
        <v/>
      </c>
    </row>
    <row r="5024" spans="1:12" x14ac:dyDescent="0.8">
      <c r="A5024" s="74">
        <v>5023</v>
      </c>
      <c r="B5024" s="75">
        <v>499370.28327984829</v>
      </c>
      <c r="C5024" s="76">
        <v>24.868635738669283</v>
      </c>
      <c r="D5024" s="76">
        <v>27.907209500287738</v>
      </c>
      <c r="E5024" s="76">
        <v>548.42785068981948</v>
      </c>
      <c r="F5024" s="76">
        <v>39.981658567219377</v>
      </c>
      <c r="G5024" s="77">
        <v>2</v>
      </c>
      <c r="H5024" s="80">
        <f t="shared" si="312"/>
        <v>24.868635738669283</v>
      </c>
      <c r="I5024" s="80">
        <f t="shared" si="313"/>
        <v>1000</v>
      </c>
      <c r="K5024" s="80">
        <f t="shared" si="314"/>
        <v>0</v>
      </c>
      <c r="L5024" s="80" t="str">
        <f t="shared" si="315"/>
        <v/>
      </c>
    </row>
    <row r="5025" spans="1:12" x14ac:dyDescent="0.8">
      <c r="A5025" s="74">
        <v>5024</v>
      </c>
      <c r="B5025" s="75">
        <v>430165.01606540056</v>
      </c>
      <c r="C5025" s="76">
        <v>34.028420458886536</v>
      </c>
      <c r="D5025" s="76">
        <v>24.040221977218025</v>
      </c>
      <c r="E5025" s="76">
        <v>478.02517821707397</v>
      </c>
      <c r="F5025" s="76">
        <v>44.37000251957447</v>
      </c>
      <c r="G5025" s="77">
        <v>2</v>
      </c>
      <c r="H5025" s="80">
        <f t="shared" si="312"/>
        <v>34.028420458886536</v>
      </c>
      <c r="I5025" s="80">
        <f t="shared" si="313"/>
        <v>1000</v>
      </c>
      <c r="K5025" s="80">
        <f t="shared" si="314"/>
        <v>0</v>
      </c>
      <c r="L5025" s="80" t="str">
        <f t="shared" si="315"/>
        <v/>
      </c>
    </row>
    <row r="5026" spans="1:12" x14ac:dyDescent="0.8">
      <c r="A5026" s="74">
        <v>5025</v>
      </c>
      <c r="B5026" s="75">
        <v>445815.04580667941</v>
      </c>
      <c r="C5026" s="76">
        <v>31.838899404559712</v>
      </c>
      <c r="D5026" s="76">
        <v>28.76710168610083</v>
      </c>
      <c r="E5026" s="76">
        <v>441.69364687468476</v>
      </c>
      <c r="F5026" s="76">
        <v>38.156852358762507</v>
      </c>
      <c r="G5026" s="77">
        <v>2</v>
      </c>
      <c r="H5026" s="80">
        <f t="shared" si="312"/>
        <v>31.838899404559712</v>
      </c>
      <c r="I5026" s="80">
        <f t="shared" si="313"/>
        <v>1000</v>
      </c>
      <c r="K5026" s="80">
        <f t="shared" si="314"/>
        <v>0</v>
      </c>
      <c r="L5026" s="80" t="str">
        <f t="shared" si="315"/>
        <v/>
      </c>
    </row>
    <row r="5027" spans="1:12" x14ac:dyDescent="0.8">
      <c r="A5027" s="74">
        <v>5026</v>
      </c>
      <c r="B5027" s="75">
        <v>51304.04399083904</v>
      </c>
      <c r="C5027" s="76">
        <v>26.157194103638169</v>
      </c>
      <c r="D5027" s="76">
        <v>27.716324158386982</v>
      </c>
      <c r="E5027" s="76">
        <v>631.72522573326432</v>
      </c>
      <c r="F5027" s="76">
        <v>33.634448706300425</v>
      </c>
      <c r="G5027" s="77">
        <v>3</v>
      </c>
      <c r="H5027" s="80">
        <f t="shared" si="312"/>
        <v>33.634448706300425</v>
      </c>
      <c r="I5027" s="80">
        <f t="shared" si="313"/>
        <v>631.72522573326432</v>
      </c>
      <c r="K5027" s="80">
        <f t="shared" si="314"/>
        <v>631.72522573326432</v>
      </c>
      <c r="L5027" s="80">
        <f t="shared" si="315"/>
        <v>631.72522573326432</v>
      </c>
    </row>
    <row r="5028" spans="1:12" x14ac:dyDescent="0.8">
      <c r="A5028" s="74">
        <v>5027</v>
      </c>
      <c r="B5028" s="75">
        <v>-253270.55030326243</v>
      </c>
      <c r="C5028" s="76">
        <v>40.576123191787062</v>
      </c>
      <c r="D5028" s="76">
        <v>26.435043366620498</v>
      </c>
      <c r="E5028" s="76">
        <v>543.74345583368813</v>
      </c>
      <c r="F5028" s="76">
        <v>49.382860938986617</v>
      </c>
      <c r="G5028" s="77">
        <v>3</v>
      </c>
      <c r="H5028" s="80">
        <f t="shared" si="312"/>
        <v>49.382860938986617</v>
      </c>
      <c r="I5028" s="80">
        <f t="shared" si="313"/>
        <v>543.74345583368813</v>
      </c>
      <c r="K5028" s="80">
        <f t="shared" si="314"/>
        <v>543.74345583368813</v>
      </c>
      <c r="L5028" s="80">
        <f t="shared" si="315"/>
        <v>543.74345583368813</v>
      </c>
    </row>
    <row r="5029" spans="1:12" x14ac:dyDescent="0.8">
      <c r="A5029" s="74">
        <v>5028</v>
      </c>
      <c r="B5029" s="75">
        <v>37042.798522743396</v>
      </c>
      <c r="C5029" s="76">
        <v>44.526588148324237</v>
      </c>
      <c r="D5029" s="76">
        <v>25.887058548500804</v>
      </c>
      <c r="E5029" s="76">
        <v>611.10795909000308</v>
      </c>
      <c r="F5029" s="76">
        <v>35.597913536975568</v>
      </c>
      <c r="G5029" s="77">
        <v>2</v>
      </c>
      <c r="H5029" s="80">
        <f t="shared" si="312"/>
        <v>44.526588148324237</v>
      </c>
      <c r="I5029" s="80">
        <f t="shared" si="313"/>
        <v>1000</v>
      </c>
      <c r="K5029" s="80">
        <f t="shared" si="314"/>
        <v>0</v>
      </c>
      <c r="L5029" s="80" t="str">
        <f t="shared" si="315"/>
        <v/>
      </c>
    </row>
    <row r="5030" spans="1:12" x14ac:dyDescent="0.8">
      <c r="A5030" s="74">
        <v>5029</v>
      </c>
      <c r="B5030" s="75">
        <v>343914.84319152846</v>
      </c>
      <c r="C5030" s="76">
        <v>34.494030082632094</v>
      </c>
      <c r="D5030" s="76">
        <v>27.703172193128943</v>
      </c>
      <c r="E5030" s="76">
        <v>610.79131795132093</v>
      </c>
      <c r="F5030" s="76">
        <v>45.580559942133959</v>
      </c>
      <c r="G5030" s="77">
        <v>2</v>
      </c>
      <c r="H5030" s="80">
        <f t="shared" si="312"/>
        <v>34.494030082632094</v>
      </c>
      <c r="I5030" s="80">
        <f t="shared" si="313"/>
        <v>1000</v>
      </c>
      <c r="K5030" s="80">
        <f t="shared" si="314"/>
        <v>0</v>
      </c>
      <c r="L5030" s="80" t="str">
        <f t="shared" si="315"/>
        <v/>
      </c>
    </row>
    <row r="5031" spans="1:12" x14ac:dyDescent="0.8">
      <c r="A5031" s="74">
        <v>5030</v>
      </c>
      <c r="B5031" s="75">
        <v>-104432.55891253846</v>
      </c>
      <c r="C5031" s="76">
        <v>45.919113960476736</v>
      </c>
      <c r="D5031" s="76">
        <v>28.333131950549614</v>
      </c>
      <c r="E5031" s="76">
        <v>551.8982823415713</v>
      </c>
      <c r="F5031" s="76">
        <v>39.552213217343215</v>
      </c>
      <c r="G5031" s="77">
        <v>3</v>
      </c>
      <c r="H5031" s="80">
        <f t="shared" si="312"/>
        <v>39.552213217343215</v>
      </c>
      <c r="I5031" s="80">
        <f t="shared" si="313"/>
        <v>551.8982823415713</v>
      </c>
      <c r="K5031" s="80">
        <f t="shared" si="314"/>
        <v>551.8982823415713</v>
      </c>
      <c r="L5031" s="80">
        <f t="shared" si="315"/>
        <v>551.8982823415713</v>
      </c>
    </row>
    <row r="5032" spans="1:12" x14ac:dyDescent="0.8">
      <c r="A5032" s="74">
        <v>5031</v>
      </c>
      <c r="B5032" s="75">
        <v>-237877.14632464643</v>
      </c>
      <c r="C5032" s="76">
        <v>39.248287399692828</v>
      </c>
      <c r="D5032" s="76">
        <v>29.798211852121796</v>
      </c>
      <c r="E5032" s="76">
        <v>472.35903246511839</v>
      </c>
      <c r="F5032" s="76">
        <v>45.480433265118251</v>
      </c>
      <c r="G5032" s="77">
        <v>3</v>
      </c>
      <c r="H5032" s="80">
        <f t="shared" si="312"/>
        <v>45.480433265118251</v>
      </c>
      <c r="I5032" s="80">
        <f t="shared" si="313"/>
        <v>472.35903246511839</v>
      </c>
      <c r="K5032" s="80">
        <f t="shared" si="314"/>
        <v>472.35903246511839</v>
      </c>
      <c r="L5032" s="80">
        <f t="shared" si="315"/>
        <v>472.35903246511839</v>
      </c>
    </row>
    <row r="5033" spans="1:12" x14ac:dyDescent="0.8">
      <c r="A5033" s="74">
        <v>5032</v>
      </c>
      <c r="B5033" s="75">
        <v>235156.79471694701</v>
      </c>
      <c r="C5033" s="76">
        <v>35.569263156731083</v>
      </c>
      <c r="D5033" s="76">
        <v>31.337426761414743</v>
      </c>
      <c r="E5033" s="76">
        <v>548.38264399327909</v>
      </c>
      <c r="F5033" s="76">
        <v>40.102104248351658</v>
      </c>
      <c r="G5033" s="77">
        <v>2</v>
      </c>
      <c r="H5033" s="80">
        <f t="shared" si="312"/>
        <v>35.569263156731083</v>
      </c>
      <c r="I5033" s="80">
        <f t="shared" si="313"/>
        <v>1000</v>
      </c>
      <c r="K5033" s="80">
        <f t="shared" si="314"/>
        <v>0</v>
      </c>
      <c r="L5033" s="80" t="str">
        <f t="shared" si="315"/>
        <v/>
      </c>
    </row>
    <row r="5034" spans="1:12" x14ac:dyDescent="0.8">
      <c r="A5034" s="74">
        <v>5033</v>
      </c>
      <c r="B5034" s="75">
        <v>647953.62321791216</v>
      </c>
      <c r="C5034" s="76">
        <v>37.459167886920767</v>
      </c>
      <c r="D5034" s="76">
        <v>29.143986692602269</v>
      </c>
      <c r="E5034" s="76">
        <v>544.48325685140662</v>
      </c>
      <c r="F5034" s="76">
        <v>39.6309557485407</v>
      </c>
      <c r="G5034" s="77">
        <v>1</v>
      </c>
      <c r="H5034" s="80">
        <f t="shared" si="312"/>
        <v>29.143986692602269</v>
      </c>
      <c r="I5034" s="80">
        <f t="shared" si="313"/>
        <v>1000</v>
      </c>
      <c r="K5034" s="80">
        <f t="shared" si="314"/>
        <v>0</v>
      </c>
      <c r="L5034" s="80" t="str">
        <f t="shared" si="315"/>
        <v/>
      </c>
    </row>
    <row r="5035" spans="1:12" x14ac:dyDescent="0.8">
      <c r="A5035" s="74">
        <v>5034</v>
      </c>
      <c r="B5035" s="75">
        <v>-259567.36125239986</v>
      </c>
      <c r="C5035" s="76">
        <v>43.728472137957873</v>
      </c>
      <c r="D5035" s="76">
        <v>28.02059135595389</v>
      </c>
      <c r="E5035" s="76">
        <v>456.41497801376823</v>
      </c>
      <c r="F5035" s="76">
        <v>45.664261879260927</v>
      </c>
      <c r="G5035" s="77">
        <v>3</v>
      </c>
      <c r="H5035" s="80">
        <f t="shared" si="312"/>
        <v>45.664261879260927</v>
      </c>
      <c r="I5035" s="80">
        <f t="shared" si="313"/>
        <v>456.41497801376823</v>
      </c>
      <c r="K5035" s="80">
        <f t="shared" si="314"/>
        <v>456.41497801376823</v>
      </c>
      <c r="L5035" s="80">
        <f t="shared" si="315"/>
        <v>456.41497801376823</v>
      </c>
    </row>
    <row r="5036" spans="1:12" x14ac:dyDescent="0.8">
      <c r="A5036" s="74">
        <v>5035</v>
      </c>
      <c r="B5036" s="75">
        <v>-193441.64307573461</v>
      </c>
      <c r="C5036" s="76">
        <v>38.11547460555731</v>
      </c>
      <c r="D5036" s="76">
        <v>32.174591733096882</v>
      </c>
      <c r="E5036" s="76">
        <v>643.06469738319106</v>
      </c>
      <c r="F5036" s="76">
        <v>48.421682284244717</v>
      </c>
      <c r="G5036" s="77">
        <v>3</v>
      </c>
      <c r="H5036" s="80">
        <f t="shared" si="312"/>
        <v>48.421682284244717</v>
      </c>
      <c r="I5036" s="80">
        <f t="shared" si="313"/>
        <v>643.06469738319106</v>
      </c>
      <c r="K5036" s="80">
        <f t="shared" si="314"/>
        <v>643.06469738319106</v>
      </c>
      <c r="L5036" s="80">
        <f t="shared" si="315"/>
        <v>643.06469738319106</v>
      </c>
    </row>
    <row r="5037" spans="1:12" x14ac:dyDescent="0.8">
      <c r="A5037" s="74">
        <v>5036</v>
      </c>
      <c r="B5037" s="75">
        <v>384529.28045698255</v>
      </c>
      <c r="C5037" s="76">
        <v>41.924811380925973</v>
      </c>
      <c r="D5037" s="76">
        <v>25.35099963774686</v>
      </c>
      <c r="E5037" s="76">
        <v>493.99388887652793</v>
      </c>
      <c r="F5037" s="76">
        <v>39.565757340281287</v>
      </c>
      <c r="G5037" s="77">
        <v>1</v>
      </c>
      <c r="H5037" s="80">
        <f t="shared" si="312"/>
        <v>25.35099963774686</v>
      </c>
      <c r="I5037" s="80">
        <f t="shared" si="313"/>
        <v>1000</v>
      </c>
      <c r="K5037" s="80">
        <f t="shared" si="314"/>
        <v>0</v>
      </c>
      <c r="L5037" s="80" t="str">
        <f t="shared" si="315"/>
        <v/>
      </c>
    </row>
    <row r="5038" spans="1:12" x14ac:dyDescent="0.8">
      <c r="A5038" s="74">
        <v>5037</v>
      </c>
      <c r="B5038" s="75">
        <v>-14777.511055321665</v>
      </c>
      <c r="C5038" s="76">
        <v>41.663215478225602</v>
      </c>
      <c r="D5038" s="76">
        <v>30.082234957699615</v>
      </c>
      <c r="E5038" s="76">
        <v>512.24587465840852</v>
      </c>
      <c r="F5038" s="76">
        <v>35.581406646253896</v>
      </c>
      <c r="G5038" s="77">
        <v>2</v>
      </c>
      <c r="H5038" s="80">
        <f t="shared" si="312"/>
        <v>41.663215478225602</v>
      </c>
      <c r="I5038" s="80">
        <f t="shared" si="313"/>
        <v>1000</v>
      </c>
      <c r="K5038" s="80">
        <f t="shared" si="314"/>
        <v>0</v>
      </c>
      <c r="L5038" s="80" t="str">
        <f t="shared" si="315"/>
        <v/>
      </c>
    </row>
    <row r="5039" spans="1:12" x14ac:dyDescent="0.8">
      <c r="A5039" s="74">
        <v>5038</v>
      </c>
      <c r="B5039" s="75">
        <v>179464.65468291822</v>
      </c>
      <c r="C5039" s="76">
        <v>41.27687792780236</v>
      </c>
      <c r="D5039" s="76">
        <v>22.888627246751387</v>
      </c>
      <c r="E5039" s="76">
        <v>513.24783215729053</v>
      </c>
      <c r="F5039" s="76">
        <v>43.782445622233368</v>
      </c>
      <c r="G5039" s="77">
        <v>2</v>
      </c>
      <c r="H5039" s="80">
        <f t="shared" si="312"/>
        <v>41.27687792780236</v>
      </c>
      <c r="I5039" s="80">
        <f t="shared" si="313"/>
        <v>1000</v>
      </c>
      <c r="K5039" s="80">
        <f t="shared" si="314"/>
        <v>0</v>
      </c>
      <c r="L5039" s="80" t="str">
        <f t="shared" si="315"/>
        <v/>
      </c>
    </row>
    <row r="5040" spans="1:12" x14ac:dyDescent="0.8">
      <c r="A5040" s="74">
        <v>5039</v>
      </c>
      <c r="B5040" s="75">
        <v>623381.08242346416</v>
      </c>
      <c r="C5040" s="76">
        <v>29.233680122685598</v>
      </c>
      <c r="D5040" s="76">
        <v>31.645665231366316</v>
      </c>
      <c r="E5040" s="76">
        <v>493.27504109975325</v>
      </c>
      <c r="F5040" s="76">
        <v>50.689819074781532</v>
      </c>
      <c r="G5040" s="77">
        <v>2</v>
      </c>
      <c r="H5040" s="80">
        <f t="shared" si="312"/>
        <v>29.233680122685598</v>
      </c>
      <c r="I5040" s="80">
        <f t="shared" si="313"/>
        <v>1000</v>
      </c>
      <c r="K5040" s="80">
        <f t="shared" si="314"/>
        <v>0</v>
      </c>
      <c r="L5040" s="80" t="str">
        <f t="shared" si="315"/>
        <v/>
      </c>
    </row>
    <row r="5041" spans="1:12" x14ac:dyDescent="0.8">
      <c r="A5041" s="74">
        <v>5040</v>
      </c>
      <c r="B5041" s="75">
        <v>284673.15091423807</v>
      </c>
      <c r="C5041" s="76">
        <v>35.477695613125015</v>
      </c>
      <c r="D5041" s="76">
        <v>30.664058605681248</v>
      </c>
      <c r="E5041" s="76">
        <v>514.64707957689245</v>
      </c>
      <c r="F5041" s="76">
        <v>40.726154398162535</v>
      </c>
      <c r="G5041" s="77">
        <v>2</v>
      </c>
      <c r="H5041" s="80">
        <f t="shared" si="312"/>
        <v>35.477695613125015</v>
      </c>
      <c r="I5041" s="80">
        <f t="shared" si="313"/>
        <v>1000</v>
      </c>
      <c r="K5041" s="80">
        <f t="shared" si="314"/>
        <v>0</v>
      </c>
      <c r="L5041" s="80" t="str">
        <f t="shared" si="315"/>
        <v/>
      </c>
    </row>
    <row r="5042" spans="1:12" x14ac:dyDescent="0.8">
      <c r="A5042" s="74">
        <v>5041</v>
      </c>
      <c r="B5042" s="75">
        <v>138516.74656810309</v>
      </c>
      <c r="C5042" s="76">
        <v>38.077469746330102</v>
      </c>
      <c r="D5042" s="76">
        <v>25.091657646920851</v>
      </c>
      <c r="E5042" s="76">
        <v>659.42441493941988</v>
      </c>
      <c r="F5042" s="76">
        <v>43.334129192845921</v>
      </c>
      <c r="G5042" s="77">
        <v>2</v>
      </c>
      <c r="H5042" s="80">
        <f t="shared" si="312"/>
        <v>38.077469746330102</v>
      </c>
      <c r="I5042" s="80">
        <f t="shared" si="313"/>
        <v>1000</v>
      </c>
      <c r="K5042" s="80">
        <f t="shared" si="314"/>
        <v>0</v>
      </c>
      <c r="L5042" s="80" t="str">
        <f t="shared" si="315"/>
        <v/>
      </c>
    </row>
    <row r="5043" spans="1:12" x14ac:dyDescent="0.8">
      <c r="A5043" s="74">
        <v>5042</v>
      </c>
      <c r="B5043" s="75">
        <v>348349.28692220221</v>
      </c>
      <c r="C5043" s="76">
        <v>32.71842100606132</v>
      </c>
      <c r="D5043" s="76">
        <v>30.837931833168973</v>
      </c>
      <c r="E5043" s="76">
        <v>561.23173983449033</v>
      </c>
      <c r="F5043" s="76">
        <v>40.013412948941372</v>
      </c>
      <c r="G5043" s="77">
        <v>1</v>
      </c>
      <c r="H5043" s="80">
        <f t="shared" si="312"/>
        <v>30.837931833168973</v>
      </c>
      <c r="I5043" s="80">
        <f t="shared" si="313"/>
        <v>1000</v>
      </c>
      <c r="K5043" s="80">
        <f t="shared" si="314"/>
        <v>0</v>
      </c>
      <c r="L5043" s="80" t="str">
        <f t="shared" si="315"/>
        <v/>
      </c>
    </row>
    <row r="5044" spans="1:12" x14ac:dyDescent="0.8">
      <c r="A5044" s="74">
        <v>5043</v>
      </c>
      <c r="B5044" s="75">
        <v>-180336.80021126568</v>
      </c>
      <c r="C5044" s="76">
        <v>44.343876910935151</v>
      </c>
      <c r="D5044" s="76">
        <v>25.958817910522782</v>
      </c>
      <c r="E5044" s="76">
        <v>490.57354197887929</v>
      </c>
      <c r="F5044" s="76">
        <v>44.39881588820424</v>
      </c>
      <c r="G5044" s="77">
        <v>3</v>
      </c>
      <c r="H5044" s="80">
        <f t="shared" si="312"/>
        <v>44.39881588820424</v>
      </c>
      <c r="I5044" s="80">
        <f t="shared" si="313"/>
        <v>490.57354197887929</v>
      </c>
      <c r="K5044" s="80">
        <f t="shared" si="314"/>
        <v>490.57354197887929</v>
      </c>
      <c r="L5044" s="80">
        <f t="shared" si="315"/>
        <v>490.57354197887929</v>
      </c>
    </row>
    <row r="5045" spans="1:12" x14ac:dyDescent="0.8">
      <c r="A5045" s="74">
        <v>5044</v>
      </c>
      <c r="B5045" s="75">
        <v>193029.32005166728</v>
      </c>
      <c r="C5045" s="76">
        <v>37.436873411274945</v>
      </c>
      <c r="D5045" s="76">
        <v>29.204696690423781</v>
      </c>
      <c r="E5045" s="76">
        <v>529.35046084268151</v>
      </c>
      <c r="F5045" s="76">
        <v>29.466212983456753</v>
      </c>
      <c r="G5045" s="77">
        <v>2</v>
      </c>
      <c r="H5045" s="80">
        <f t="shared" si="312"/>
        <v>37.436873411274945</v>
      </c>
      <c r="I5045" s="80">
        <f t="shared" si="313"/>
        <v>1000</v>
      </c>
      <c r="K5045" s="80">
        <f t="shared" si="314"/>
        <v>0</v>
      </c>
      <c r="L5045" s="80" t="str">
        <f t="shared" si="315"/>
        <v/>
      </c>
    </row>
    <row r="5046" spans="1:12" x14ac:dyDescent="0.8">
      <c r="A5046" s="74">
        <v>5045</v>
      </c>
      <c r="B5046" s="75">
        <v>452257.13410294941</v>
      </c>
      <c r="C5046" s="76">
        <v>23.464409985559382</v>
      </c>
      <c r="D5046" s="76">
        <v>30.451797897333606</v>
      </c>
      <c r="E5046" s="76">
        <v>478.20538535563543</v>
      </c>
      <c r="F5046" s="76">
        <v>45.019563587431882</v>
      </c>
      <c r="G5046" s="77">
        <v>1</v>
      </c>
      <c r="H5046" s="80">
        <f t="shared" si="312"/>
        <v>30.451797897333606</v>
      </c>
      <c r="I5046" s="80">
        <f t="shared" si="313"/>
        <v>1000</v>
      </c>
      <c r="K5046" s="80">
        <f t="shared" si="314"/>
        <v>0</v>
      </c>
      <c r="L5046" s="80" t="str">
        <f t="shared" si="315"/>
        <v/>
      </c>
    </row>
    <row r="5047" spans="1:12" x14ac:dyDescent="0.8">
      <c r="A5047" s="74">
        <v>5046</v>
      </c>
      <c r="B5047" s="75">
        <v>-208393.33472079481</v>
      </c>
      <c r="C5047" s="76">
        <v>30.40386558487598</v>
      </c>
      <c r="D5047" s="76">
        <v>24.053639551636451</v>
      </c>
      <c r="E5047" s="76">
        <v>526.54434292078304</v>
      </c>
      <c r="F5047" s="76">
        <v>43.053572191406346</v>
      </c>
      <c r="G5047" s="77">
        <v>3</v>
      </c>
      <c r="H5047" s="80">
        <f t="shared" si="312"/>
        <v>43.053572191406346</v>
      </c>
      <c r="I5047" s="80">
        <f t="shared" si="313"/>
        <v>526.54434292078304</v>
      </c>
      <c r="K5047" s="80">
        <f t="shared" si="314"/>
        <v>526.54434292078304</v>
      </c>
      <c r="L5047" s="80">
        <f t="shared" si="315"/>
        <v>526.54434292078304</v>
      </c>
    </row>
    <row r="5048" spans="1:12" x14ac:dyDescent="0.8">
      <c r="A5048" s="74">
        <v>5047</v>
      </c>
      <c r="B5048" s="75">
        <v>284849.88501146762</v>
      </c>
      <c r="C5048" s="76">
        <v>40.333807361058405</v>
      </c>
      <c r="D5048" s="76">
        <v>29.993429172421116</v>
      </c>
      <c r="E5048" s="76">
        <v>473.36315530396723</v>
      </c>
      <c r="F5048" s="76">
        <v>32.49883212786748</v>
      </c>
      <c r="G5048" s="77">
        <v>2</v>
      </c>
      <c r="H5048" s="80">
        <f t="shared" si="312"/>
        <v>40.333807361058405</v>
      </c>
      <c r="I5048" s="80">
        <f t="shared" si="313"/>
        <v>1000</v>
      </c>
      <c r="K5048" s="80">
        <f t="shared" si="314"/>
        <v>0</v>
      </c>
      <c r="L5048" s="80" t="str">
        <f t="shared" si="315"/>
        <v/>
      </c>
    </row>
    <row r="5049" spans="1:12" x14ac:dyDescent="0.8">
      <c r="A5049" s="74">
        <v>5048</v>
      </c>
      <c r="B5049" s="75">
        <v>-265815.81071952148</v>
      </c>
      <c r="C5049" s="76">
        <v>33.774485506059385</v>
      </c>
      <c r="D5049" s="76">
        <v>33.019973807631132</v>
      </c>
      <c r="E5049" s="76">
        <v>499.24600212348821</v>
      </c>
      <c r="F5049" s="76">
        <v>47.920780172338866</v>
      </c>
      <c r="G5049" s="77">
        <v>3</v>
      </c>
      <c r="H5049" s="80">
        <f t="shared" si="312"/>
        <v>47.920780172338866</v>
      </c>
      <c r="I5049" s="80">
        <f t="shared" si="313"/>
        <v>499.24600212348821</v>
      </c>
      <c r="K5049" s="80">
        <f t="shared" si="314"/>
        <v>499.24600212348821</v>
      </c>
      <c r="L5049" s="80">
        <f t="shared" si="315"/>
        <v>499.24600212348821</v>
      </c>
    </row>
    <row r="5050" spans="1:12" x14ac:dyDescent="0.8">
      <c r="A5050" s="74">
        <v>5049</v>
      </c>
      <c r="B5050" s="75">
        <v>24409.767025133595</v>
      </c>
      <c r="C5050" s="76">
        <v>45.498932802885534</v>
      </c>
      <c r="D5050" s="76">
        <v>29.446958149992692</v>
      </c>
      <c r="E5050" s="76">
        <v>473.43236318524515</v>
      </c>
      <c r="F5050" s="76">
        <v>36.396282206435885</v>
      </c>
      <c r="G5050" s="77">
        <v>2</v>
      </c>
      <c r="H5050" s="80">
        <f t="shared" si="312"/>
        <v>45.498932802885534</v>
      </c>
      <c r="I5050" s="80">
        <f t="shared" si="313"/>
        <v>1000</v>
      </c>
      <c r="K5050" s="80">
        <f t="shared" si="314"/>
        <v>0</v>
      </c>
      <c r="L5050" s="80" t="str">
        <f t="shared" si="315"/>
        <v/>
      </c>
    </row>
    <row r="5051" spans="1:12" x14ac:dyDescent="0.8">
      <c r="A5051" s="74">
        <v>5050</v>
      </c>
      <c r="B5051" s="75">
        <v>-52602.933899531374</v>
      </c>
      <c r="C5051" s="76">
        <v>32.150177256754056</v>
      </c>
      <c r="D5051" s="76">
        <v>33.10611471201797</v>
      </c>
      <c r="E5051" s="76">
        <v>436.67744434514395</v>
      </c>
      <c r="F5051" s="76">
        <v>34.671809612006271</v>
      </c>
      <c r="G5051" s="77">
        <v>3</v>
      </c>
      <c r="H5051" s="80">
        <f t="shared" si="312"/>
        <v>34.671809612006271</v>
      </c>
      <c r="I5051" s="80">
        <f t="shared" si="313"/>
        <v>436.67744434514395</v>
      </c>
      <c r="K5051" s="80">
        <f t="shared" si="314"/>
        <v>436.67744434514395</v>
      </c>
      <c r="L5051" s="80">
        <f t="shared" si="315"/>
        <v>436.67744434514395</v>
      </c>
    </row>
    <row r="5052" spans="1:12" x14ac:dyDescent="0.8">
      <c r="A5052" s="74">
        <v>5051</v>
      </c>
      <c r="B5052" s="75">
        <v>407069.64239073754</v>
      </c>
      <c r="C5052" s="76">
        <v>30.316748947432409</v>
      </c>
      <c r="D5052" s="76">
        <v>28.545767698298398</v>
      </c>
      <c r="E5052" s="76">
        <v>774.88384371460893</v>
      </c>
      <c r="F5052" s="76">
        <v>38.179158566433841</v>
      </c>
      <c r="G5052" s="77">
        <v>1</v>
      </c>
      <c r="H5052" s="80">
        <f t="shared" si="312"/>
        <v>28.545767698298398</v>
      </c>
      <c r="I5052" s="80">
        <f t="shared" si="313"/>
        <v>1000</v>
      </c>
      <c r="K5052" s="80">
        <f t="shared" si="314"/>
        <v>0</v>
      </c>
      <c r="L5052" s="80" t="str">
        <f t="shared" si="315"/>
        <v/>
      </c>
    </row>
    <row r="5053" spans="1:12" x14ac:dyDescent="0.8">
      <c r="A5053" s="74">
        <v>5052</v>
      </c>
      <c r="B5053" s="75">
        <v>181103.86730672466</v>
      </c>
      <c r="C5053" s="76">
        <v>36.966491972249564</v>
      </c>
      <c r="D5053" s="76">
        <v>24.042201453587925</v>
      </c>
      <c r="E5053" s="76">
        <v>547.72312022870472</v>
      </c>
      <c r="F5053" s="76">
        <v>42.507256380900365</v>
      </c>
      <c r="G5053" s="77">
        <v>2</v>
      </c>
      <c r="H5053" s="80">
        <f t="shared" si="312"/>
        <v>36.966491972249564</v>
      </c>
      <c r="I5053" s="80">
        <f t="shared" si="313"/>
        <v>1000</v>
      </c>
      <c r="K5053" s="80">
        <f t="shared" si="314"/>
        <v>0</v>
      </c>
      <c r="L5053" s="80" t="str">
        <f t="shared" si="315"/>
        <v/>
      </c>
    </row>
    <row r="5054" spans="1:12" x14ac:dyDescent="0.8">
      <c r="A5054" s="74">
        <v>5053</v>
      </c>
      <c r="B5054" s="75">
        <v>54575.736928049708</v>
      </c>
      <c r="C5054" s="76">
        <v>44.06616902674682</v>
      </c>
      <c r="D5054" s="76">
        <v>26.298786465389199</v>
      </c>
      <c r="E5054" s="76">
        <v>535.12935336307407</v>
      </c>
      <c r="F5054" s="76">
        <v>41.836961113170787</v>
      </c>
      <c r="G5054" s="77">
        <v>2</v>
      </c>
      <c r="H5054" s="80">
        <f t="shared" si="312"/>
        <v>44.06616902674682</v>
      </c>
      <c r="I5054" s="80">
        <f t="shared" si="313"/>
        <v>1000</v>
      </c>
      <c r="K5054" s="80">
        <f t="shared" si="314"/>
        <v>0</v>
      </c>
      <c r="L5054" s="80" t="str">
        <f t="shared" si="315"/>
        <v/>
      </c>
    </row>
    <row r="5055" spans="1:12" x14ac:dyDescent="0.8">
      <c r="A5055" s="74">
        <v>5054</v>
      </c>
      <c r="B5055" s="75">
        <v>341342.66101787472</v>
      </c>
      <c r="C5055" s="76">
        <v>30.423897626176068</v>
      </c>
      <c r="D5055" s="76">
        <v>29.138889124178267</v>
      </c>
      <c r="E5055" s="76">
        <v>679.08222430446483</v>
      </c>
      <c r="F5055" s="76">
        <v>47.531129975358901</v>
      </c>
      <c r="G5055" s="77">
        <v>2</v>
      </c>
      <c r="H5055" s="80">
        <f t="shared" si="312"/>
        <v>30.423897626176068</v>
      </c>
      <c r="I5055" s="80">
        <f t="shared" si="313"/>
        <v>1000</v>
      </c>
      <c r="K5055" s="80">
        <f t="shared" si="314"/>
        <v>0</v>
      </c>
      <c r="L5055" s="80" t="str">
        <f t="shared" si="315"/>
        <v/>
      </c>
    </row>
    <row r="5056" spans="1:12" x14ac:dyDescent="0.8">
      <c r="A5056" s="74">
        <v>5055</v>
      </c>
      <c r="B5056" s="75">
        <v>470379.55589855928</v>
      </c>
      <c r="C5056" s="76">
        <v>31.80594797905059</v>
      </c>
      <c r="D5056" s="76">
        <v>29.033798762674916</v>
      </c>
      <c r="E5056" s="76">
        <v>763.01282296427451</v>
      </c>
      <c r="F5056" s="76">
        <v>39.788285503221481</v>
      </c>
      <c r="G5056" s="77">
        <v>2</v>
      </c>
      <c r="H5056" s="80">
        <f t="shared" si="312"/>
        <v>31.80594797905059</v>
      </c>
      <c r="I5056" s="80">
        <f t="shared" si="313"/>
        <v>1000</v>
      </c>
      <c r="K5056" s="80">
        <f t="shared" si="314"/>
        <v>0</v>
      </c>
      <c r="L5056" s="80" t="str">
        <f t="shared" si="315"/>
        <v/>
      </c>
    </row>
    <row r="5057" spans="1:12" x14ac:dyDescent="0.8">
      <c r="A5057" s="74">
        <v>5056</v>
      </c>
      <c r="B5057" s="75">
        <v>231375.45151302335</v>
      </c>
      <c r="C5057" s="76">
        <v>32.306190802682963</v>
      </c>
      <c r="D5057" s="76">
        <v>26.481863492932646</v>
      </c>
      <c r="E5057" s="76">
        <v>466.4263864603364</v>
      </c>
      <c r="F5057" s="76">
        <v>33.44697799405666</v>
      </c>
      <c r="G5057" s="77">
        <v>2</v>
      </c>
      <c r="H5057" s="80">
        <f t="shared" si="312"/>
        <v>32.306190802682963</v>
      </c>
      <c r="I5057" s="80">
        <f t="shared" si="313"/>
        <v>1000</v>
      </c>
      <c r="K5057" s="80">
        <f t="shared" si="314"/>
        <v>0</v>
      </c>
      <c r="L5057" s="80" t="str">
        <f t="shared" si="315"/>
        <v/>
      </c>
    </row>
    <row r="5058" spans="1:12" x14ac:dyDescent="0.8">
      <c r="A5058" s="74">
        <v>5057</v>
      </c>
      <c r="B5058" s="75">
        <v>-182036.64773006062</v>
      </c>
      <c r="C5058" s="76">
        <v>34.759788322249491</v>
      </c>
      <c r="D5058" s="76">
        <v>30.1150986062352</v>
      </c>
      <c r="E5058" s="76">
        <v>530.46476868735726</v>
      </c>
      <c r="F5058" s="76">
        <v>45.317986138213797</v>
      </c>
      <c r="G5058" s="77">
        <v>3</v>
      </c>
      <c r="H5058" s="80">
        <f t="shared" si="312"/>
        <v>45.317986138213797</v>
      </c>
      <c r="I5058" s="80">
        <f t="shared" si="313"/>
        <v>530.46476868735726</v>
      </c>
      <c r="K5058" s="80">
        <f t="shared" si="314"/>
        <v>530.46476868735726</v>
      </c>
      <c r="L5058" s="80">
        <f t="shared" si="315"/>
        <v>530.46476868735726</v>
      </c>
    </row>
    <row r="5059" spans="1:12" x14ac:dyDescent="0.8">
      <c r="A5059" s="74">
        <v>5058</v>
      </c>
      <c r="B5059" s="75">
        <v>415119.56765671424</v>
      </c>
      <c r="C5059" s="76">
        <v>34.672740616421223</v>
      </c>
      <c r="D5059" s="76">
        <v>26.426374389420229</v>
      </c>
      <c r="E5059" s="76">
        <v>594.29719882856193</v>
      </c>
      <c r="F5059" s="76">
        <v>33.392253807134175</v>
      </c>
      <c r="G5059" s="77">
        <v>2</v>
      </c>
      <c r="H5059" s="80">
        <f t="shared" ref="H5059:H5122" si="316">IF($G5059 = 1, $D5059, IF($G5059 = 2, $C5059, IF($G5059 = 3, $F5059)))</f>
        <v>34.672740616421223</v>
      </c>
      <c r="I5059" s="80">
        <f t="shared" ref="I5059:I5122" si="317">IF($G5059 = 1, 1000, IF($G5059 = 2, 1000, IF($G5059 = 3, $E5059)))</f>
        <v>1000</v>
      </c>
      <c r="K5059" s="80">
        <f t="shared" ref="K5059:K5122" si="318">IF($G5059 = 3, $E5059, 0)</f>
        <v>0</v>
      </c>
      <c r="L5059" s="80" t="str">
        <f t="shared" ref="L5059:L5122" si="319">IF($G5059 = 3, $E5059, "")</f>
        <v/>
      </c>
    </row>
    <row r="5060" spans="1:12" x14ac:dyDescent="0.8">
      <c r="A5060" s="74">
        <v>5059</v>
      </c>
      <c r="B5060" s="75">
        <v>-51980.456640418852</v>
      </c>
      <c r="C5060" s="76">
        <v>36.894020885850423</v>
      </c>
      <c r="D5060" s="76">
        <v>27.144140431239258</v>
      </c>
      <c r="E5060" s="76">
        <v>729.8649527570492</v>
      </c>
      <c r="F5060" s="76">
        <v>43.431467100340065</v>
      </c>
      <c r="G5060" s="77">
        <v>3</v>
      </c>
      <c r="H5060" s="80">
        <f t="shared" si="316"/>
        <v>43.431467100340065</v>
      </c>
      <c r="I5060" s="80">
        <f t="shared" si="317"/>
        <v>729.8649527570492</v>
      </c>
      <c r="K5060" s="80">
        <f t="shared" si="318"/>
        <v>729.8649527570492</v>
      </c>
      <c r="L5060" s="80">
        <f t="shared" si="319"/>
        <v>729.8649527570492</v>
      </c>
    </row>
    <row r="5061" spans="1:12" x14ac:dyDescent="0.8">
      <c r="A5061" s="74">
        <v>5060</v>
      </c>
      <c r="B5061" s="75">
        <v>51997.014405007008</v>
      </c>
      <c r="C5061" s="76">
        <v>42.350610229550341</v>
      </c>
      <c r="D5061" s="76">
        <v>30.228599965377633</v>
      </c>
      <c r="E5061" s="76">
        <v>589.72452746021133</v>
      </c>
      <c r="F5061" s="76">
        <v>44.786178224578194</v>
      </c>
      <c r="G5061" s="77">
        <v>2</v>
      </c>
      <c r="H5061" s="80">
        <f t="shared" si="316"/>
        <v>42.350610229550341</v>
      </c>
      <c r="I5061" s="80">
        <f t="shared" si="317"/>
        <v>1000</v>
      </c>
      <c r="K5061" s="80">
        <f t="shared" si="318"/>
        <v>0</v>
      </c>
      <c r="L5061" s="80" t="str">
        <f t="shared" si="319"/>
        <v/>
      </c>
    </row>
    <row r="5062" spans="1:12" x14ac:dyDescent="0.8">
      <c r="A5062" s="74">
        <v>5061</v>
      </c>
      <c r="B5062" s="75">
        <v>453239.16480191587</v>
      </c>
      <c r="C5062" s="76">
        <v>25.365364315728321</v>
      </c>
      <c r="D5062" s="76">
        <v>24.834416941658713</v>
      </c>
      <c r="E5062" s="76">
        <v>436.49161937551781</v>
      </c>
      <c r="F5062" s="76">
        <v>38.12130716169618</v>
      </c>
      <c r="G5062" s="77">
        <v>2</v>
      </c>
      <c r="H5062" s="80">
        <f t="shared" si="316"/>
        <v>25.365364315728321</v>
      </c>
      <c r="I5062" s="80">
        <f t="shared" si="317"/>
        <v>1000</v>
      </c>
      <c r="K5062" s="80">
        <f t="shared" si="318"/>
        <v>0</v>
      </c>
      <c r="L5062" s="80" t="str">
        <f t="shared" si="319"/>
        <v/>
      </c>
    </row>
    <row r="5063" spans="1:12" x14ac:dyDescent="0.8">
      <c r="A5063" s="74">
        <v>5062</v>
      </c>
      <c r="B5063" s="75">
        <v>216243.501093901</v>
      </c>
      <c r="C5063" s="76">
        <v>34.352728821804739</v>
      </c>
      <c r="D5063" s="76">
        <v>27.089525779673068</v>
      </c>
      <c r="E5063" s="76">
        <v>683.11068703917942</v>
      </c>
      <c r="F5063" s="76">
        <v>51.319651039578211</v>
      </c>
      <c r="G5063" s="77">
        <v>2</v>
      </c>
      <c r="H5063" s="80">
        <f t="shared" si="316"/>
        <v>34.352728821804739</v>
      </c>
      <c r="I5063" s="80">
        <f t="shared" si="317"/>
        <v>1000</v>
      </c>
      <c r="K5063" s="80">
        <f t="shared" si="318"/>
        <v>0</v>
      </c>
      <c r="L5063" s="80" t="str">
        <f t="shared" si="319"/>
        <v/>
      </c>
    </row>
    <row r="5064" spans="1:12" x14ac:dyDescent="0.8">
      <c r="A5064" s="74">
        <v>5063</v>
      </c>
      <c r="B5064" s="75">
        <v>-222126.30402257293</v>
      </c>
      <c r="C5064" s="76">
        <v>33.310112599331966</v>
      </c>
      <c r="D5064" s="76">
        <v>30.479648470905261</v>
      </c>
      <c r="E5064" s="76">
        <v>499.99275602705086</v>
      </c>
      <c r="F5064" s="76">
        <v>45.387304862393471</v>
      </c>
      <c r="G5064" s="77">
        <v>3</v>
      </c>
      <c r="H5064" s="80">
        <f t="shared" si="316"/>
        <v>45.387304862393471</v>
      </c>
      <c r="I5064" s="80">
        <f t="shared" si="317"/>
        <v>499.99275602705086</v>
      </c>
      <c r="K5064" s="80">
        <f t="shared" si="318"/>
        <v>499.99275602705086</v>
      </c>
      <c r="L5064" s="80">
        <f t="shared" si="319"/>
        <v>499.99275602705086</v>
      </c>
    </row>
    <row r="5065" spans="1:12" x14ac:dyDescent="0.8">
      <c r="A5065" s="74">
        <v>5064</v>
      </c>
      <c r="B5065" s="75">
        <v>557236.54900754499</v>
      </c>
      <c r="C5065" s="76">
        <v>22.622554724323443</v>
      </c>
      <c r="D5065" s="76">
        <v>30.078281023107508</v>
      </c>
      <c r="E5065" s="76">
        <v>409.29683244735611</v>
      </c>
      <c r="F5065" s="76">
        <v>53.643949991830361</v>
      </c>
      <c r="G5065" s="77">
        <v>2</v>
      </c>
      <c r="H5065" s="80">
        <f t="shared" si="316"/>
        <v>22.622554724323443</v>
      </c>
      <c r="I5065" s="80">
        <f t="shared" si="317"/>
        <v>1000</v>
      </c>
      <c r="K5065" s="80">
        <f t="shared" si="318"/>
        <v>0</v>
      </c>
      <c r="L5065" s="80" t="str">
        <f t="shared" si="319"/>
        <v/>
      </c>
    </row>
    <row r="5066" spans="1:12" x14ac:dyDescent="0.8">
      <c r="A5066" s="74">
        <v>5065</v>
      </c>
      <c r="B5066" s="75">
        <v>539345.14772463869</v>
      </c>
      <c r="C5066" s="76">
        <v>31.543893690813469</v>
      </c>
      <c r="D5066" s="76">
        <v>30.192127839084726</v>
      </c>
      <c r="E5066" s="76">
        <v>639.03520011001353</v>
      </c>
      <c r="F5066" s="76">
        <v>46.903241405052455</v>
      </c>
      <c r="G5066" s="77">
        <v>2</v>
      </c>
      <c r="H5066" s="80">
        <f t="shared" si="316"/>
        <v>31.543893690813469</v>
      </c>
      <c r="I5066" s="80">
        <f t="shared" si="317"/>
        <v>1000</v>
      </c>
      <c r="K5066" s="80">
        <f t="shared" si="318"/>
        <v>0</v>
      </c>
      <c r="L5066" s="80" t="str">
        <f t="shared" si="319"/>
        <v/>
      </c>
    </row>
    <row r="5067" spans="1:12" x14ac:dyDescent="0.8">
      <c r="A5067" s="74">
        <v>5066</v>
      </c>
      <c r="B5067" s="75">
        <v>646499.12332589692</v>
      </c>
      <c r="C5067" s="76">
        <v>36.916063415437385</v>
      </c>
      <c r="D5067" s="76">
        <v>26.872510657860069</v>
      </c>
      <c r="E5067" s="76">
        <v>525.14531760841635</v>
      </c>
      <c r="F5067" s="76">
        <v>53.06429036270135</v>
      </c>
      <c r="G5067" s="77">
        <v>1</v>
      </c>
      <c r="H5067" s="80">
        <f t="shared" si="316"/>
        <v>26.872510657860069</v>
      </c>
      <c r="I5067" s="80">
        <f t="shared" si="317"/>
        <v>1000</v>
      </c>
      <c r="K5067" s="80">
        <f t="shared" si="318"/>
        <v>0</v>
      </c>
      <c r="L5067" s="80" t="str">
        <f t="shared" si="319"/>
        <v/>
      </c>
    </row>
    <row r="5068" spans="1:12" x14ac:dyDescent="0.8">
      <c r="A5068" s="74">
        <v>5067</v>
      </c>
      <c r="B5068" s="75">
        <v>347626.25441078073</v>
      </c>
      <c r="C5068" s="76">
        <v>38.675456868113095</v>
      </c>
      <c r="D5068" s="76">
        <v>27.649990908343767</v>
      </c>
      <c r="E5068" s="76">
        <v>415.13855031267565</v>
      </c>
      <c r="F5068" s="76">
        <v>39.38766242875613</v>
      </c>
      <c r="G5068" s="77">
        <v>2</v>
      </c>
      <c r="H5068" s="80">
        <f t="shared" si="316"/>
        <v>38.675456868113095</v>
      </c>
      <c r="I5068" s="80">
        <f t="shared" si="317"/>
        <v>1000</v>
      </c>
      <c r="K5068" s="80">
        <f t="shared" si="318"/>
        <v>0</v>
      </c>
      <c r="L5068" s="80" t="str">
        <f t="shared" si="319"/>
        <v/>
      </c>
    </row>
    <row r="5069" spans="1:12" x14ac:dyDescent="0.8">
      <c r="A5069" s="74">
        <v>5068</v>
      </c>
      <c r="B5069" s="75">
        <v>264849.89450863842</v>
      </c>
      <c r="C5069" s="76">
        <v>34.251083534954965</v>
      </c>
      <c r="D5069" s="76">
        <v>26.941609311337128</v>
      </c>
      <c r="E5069" s="76">
        <v>502.74749265955006</v>
      </c>
      <c r="F5069" s="76">
        <v>43.011547709123079</v>
      </c>
      <c r="G5069" s="77">
        <v>2</v>
      </c>
      <c r="H5069" s="80">
        <f t="shared" si="316"/>
        <v>34.251083534954965</v>
      </c>
      <c r="I5069" s="80">
        <f t="shared" si="317"/>
        <v>1000</v>
      </c>
      <c r="K5069" s="80">
        <f t="shared" si="318"/>
        <v>0</v>
      </c>
      <c r="L5069" s="80" t="str">
        <f t="shared" si="319"/>
        <v/>
      </c>
    </row>
    <row r="5070" spans="1:12" x14ac:dyDescent="0.8">
      <c r="A5070" s="74">
        <v>5069</v>
      </c>
      <c r="B5070" s="75">
        <v>353884.2292268367</v>
      </c>
      <c r="C5070" s="76">
        <v>39.699319045594223</v>
      </c>
      <c r="D5070" s="76">
        <v>28.906410828095762</v>
      </c>
      <c r="E5070" s="76">
        <v>620.21383849367123</v>
      </c>
      <c r="F5070" s="76">
        <v>49.830521328148329</v>
      </c>
      <c r="G5070" s="77">
        <v>1</v>
      </c>
      <c r="H5070" s="80">
        <f t="shared" si="316"/>
        <v>28.906410828095762</v>
      </c>
      <c r="I5070" s="80">
        <f t="shared" si="317"/>
        <v>1000</v>
      </c>
      <c r="K5070" s="80">
        <f t="shared" si="318"/>
        <v>0</v>
      </c>
      <c r="L5070" s="80" t="str">
        <f t="shared" si="319"/>
        <v/>
      </c>
    </row>
    <row r="5071" spans="1:12" x14ac:dyDescent="0.8">
      <c r="A5071" s="74">
        <v>5070</v>
      </c>
      <c r="B5071" s="75">
        <v>-13365.800011438318</v>
      </c>
      <c r="C5071" s="76">
        <v>40.64389075033457</v>
      </c>
      <c r="D5071" s="76">
        <v>25.989130643238795</v>
      </c>
      <c r="E5071" s="76">
        <v>514.94359091970136</v>
      </c>
      <c r="F5071" s="76">
        <v>50.86973868869368</v>
      </c>
      <c r="G5071" s="77">
        <v>2</v>
      </c>
      <c r="H5071" s="80">
        <f t="shared" si="316"/>
        <v>40.64389075033457</v>
      </c>
      <c r="I5071" s="80">
        <f t="shared" si="317"/>
        <v>1000</v>
      </c>
      <c r="K5071" s="80">
        <f t="shared" si="318"/>
        <v>0</v>
      </c>
      <c r="L5071" s="80" t="str">
        <f t="shared" si="319"/>
        <v/>
      </c>
    </row>
    <row r="5072" spans="1:12" x14ac:dyDescent="0.8">
      <c r="A5072" s="74">
        <v>5071</v>
      </c>
      <c r="B5072" s="75">
        <v>404110.16499791201</v>
      </c>
      <c r="C5072" s="76">
        <v>31.264210994467938</v>
      </c>
      <c r="D5072" s="76">
        <v>28.466089297498463</v>
      </c>
      <c r="E5072" s="76">
        <v>508.65921206967664</v>
      </c>
      <c r="F5072" s="76">
        <v>43.960954492539294</v>
      </c>
      <c r="G5072" s="77">
        <v>2</v>
      </c>
      <c r="H5072" s="80">
        <f t="shared" si="316"/>
        <v>31.264210994467938</v>
      </c>
      <c r="I5072" s="80">
        <f t="shared" si="317"/>
        <v>1000</v>
      </c>
      <c r="K5072" s="80">
        <f t="shared" si="318"/>
        <v>0</v>
      </c>
      <c r="L5072" s="80" t="str">
        <f t="shared" si="319"/>
        <v/>
      </c>
    </row>
    <row r="5073" spans="1:12" x14ac:dyDescent="0.8">
      <c r="A5073" s="74">
        <v>5072</v>
      </c>
      <c r="B5073" s="75">
        <v>-188829.41174839833</v>
      </c>
      <c r="C5073" s="76">
        <v>36.941547898935774</v>
      </c>
      <c r="D5073" s="76">
        <v>29.156598115513042</v>
      </c>
      <c r="E5073" s="76">
        <v>466.95729702712697</v>
      </c>
      <c r="F5073" s="76">
        <v>45.371783498119314</v>
      </c>
      <c r="G5073" s="77">
        <v>3</v>
      </c>
      <c r="H5073" s="80">
        <f t="shared" si="316"/>
        <v>45.371783498119314</v>
      </c>
      <c r="I5073" s="80">
        <f t="shared" si="317"/>
        <v>466.95729702712697</v>
      </c>
      <c r="K5073" s="80">
        <f t="shared" si="318"/>
        <v>466.95729702712697</v>
      </c>
      <c r="L5073" s="80">
        <f t="shared" si="319"/>
        <v>466.95729702712697</v>
      </c>
    </row>
    <row r="5074" spans="1:12" x14ac:dyDescent="0.8">
      <c r="A5074" s="74">
        <v>5073</v>
      </c>
      <c r="B5074" s="75">
        <v>282640.31575883459</v>
      </c>
      <c r="C5074" s="76">
        <v>34.630092077284246</v>
      </c>
      <c r="D5074" s="76">
        <v>30.864627811950289</v>
      </c>
      <c r="E5074" s="76">
        <v>622.8134473976063</v>
      </c>
      <c r="F5074" s="76">
        <v>34.85518221538225</v>
      </c>
      <c r="G5074" s="77">
        <v>2</v>
      </c>
      <c r="H5074" s="80">
        <f t="shared" si="316"/>
        <v>34.630092077284246</v>
      </c>
      <c r="I5074" s="80">
        <f t="shared" si="317"/>
        <v>1000</v>
      </c>
      <c r="K5074" s="80">
        <f t="shared" si="318"/>
        <v>0</v>
      </c>
      <c r="L5074" s="80" t="str">
        <f t="shared" si="319"/>
        <v/>
      </c>
    </row>
    <row r="5075" spans="1:12" x14ac:dyDescent="0.8">
      <c r="A5075" s="74">
        <v>5074</v>
      </c>
      <c r="B5075" s="75">
        <v>386360.88993312698</v>
      </c>
      <c r="C5075" s="76">
        <v>32.379030998164481</v>
      </c>
      <c r="D5075" s="76">
        <v>23.623707974243001</v>
      </c>
      <c r="E5075" s="76">
        <v>533.3498495390611</v>
      </c>
      <c r="F5075" s="76">
        <v>45.288497937537144</v>
      </c>
      <c r="G5075" s="77">
        <v>2</v>
      </c>
      <c r="H5075" s="80">
        <f t="shared" si="316"/>
        <v>32.379030998164481</v>
      </c>
      <c r="I5075" s="80">
        <f t="shared" si="317"/>
        <v>1000</v>
      </c>
      <c r="K5075" s="80">
        <f t="shared" si="318"/>
        <v>0</v>
      </c>
      <c r="L5075" s="80" t="str">
        <f t="shared" si="319"/>
        <v/>
      </c>
    </row>
    <row r="5076" spans="1:12" x14ac:dyDescent="0.8">
      <c r="A5076" s="74">
        <v>5075</v>
      </c>
      <c r="B5076" s="75">
        <v>434932.13949223049</v>
      </c>
      <c r="C5076" s="76">
        <v>29.467259701716863</v>
      </c>
      <c r="D5076" s="76">
        <v>27.669414616814827</v>
      </c>
      <c r="E5076" s="76">
        <v>775.59447131917148</v>
      </c>
      <c r="F5076" s="76">
        <v>31.103724536384735</v>
      </c>
      <c r="G5076" s="77">
        <v>2</v>
      </c>
      <c r="H5076" s="80">
        <f t="shared" si="316"/>
        <v>29.467259701716863</v>
      </c>
      <c r="I5076" s="80">
        <f t="shared" si="317"/>
        <v>1000</v>
      </c>
      <c r="K5076" s="80">
        <f t="shared" si="318"/>
        <v>0</v>
      </c>
      <c r="L5076" s="80" t="str">
        <f t="shared" si="319"/>
        <v/>
      </c>
    </row>
    <row r="5077" spans="1:12" x14ac:dyDescent="0.8">
      <c r="A5077" s="74">
        <v>5076</v>
      </c>
      <c r="B5077" s="75">
        <v>573803.38166545262</v>
      </c>
      <c r="C5077" s="76">
        <v>37.536320846149465</v>
      </c>
      <c r="D5077" s="76">
        <v>24.210406773530053</v>
      </c>
      <c r="E5077" s="76">
        <v>586.98689890315427</v>
      </c>
      <c r="F5077" s="76">
        <v>42.760986756549983</v>
      </c>
      <c r="G5077" s="77">
        <v>1</v>
      </c>
      <c r="H5077" s="80">
        <f t="shared" si="316"/>
        <v>24.210406773530053</v>
      </c>
      <c r="I5077" s="80">
        <f t="shared" si="317"/>
        <v>1000</v>
      </c>
      <c r="K5077" s="80">
        <f t="shared" si="318"/>
        <v>0</v>
      </c>
      <c r="L5077" s="80" t="str">
        <f t="shared" si="319"/>
        <v/>
      </c>
    </row>
    <row r="5078" spans="1:12" x14ac:dyDescent="0.8">
      <c r="A5078" s="74">
        <v>5077</v>
      </c>
      <c r="B5078" s="75">
        <v>304984.46473891125</v>
      </c>
      <c r="C5078" s="76">
        <v>29.992767888019891</v>
      </c>
      <c r="D5078" s="76">
        <v>29.297837565663706</v>
      </c>
      <c r="E5078" s="76">
        <v>458.81925740325073</v>
      </c>
      <c r="F5078" s="76">
        <v>40.665109367721186</v>
      </c>
      <c r="G5078" s="77">
        <v>2</v>
      </c>
      <c r="H5078" s="80">
        <f t="shared" si="316"/>
        <v>29.992767888019891</v>
      </c>
      <c r="I5078" s="80">
        <f t="shared" si="317"/>
        <v>1000</v>
      </c>
      <c r="K5078" s="80">
        <f t="shared" si="318"/>
        <v>0</v>
      </c>
      <c r="L5078" s="80" t="str">
        <f t="shared" si="319"/>
        <v/>
      </c>
    </row>
    <row r="5079" spans="1:12" x14ac:dyDescent="0.8">
      <c r="A5079" s="74">
        <v>5078</v>
      </c>
      <c r="B5079" s="75">
        <v>515161.34975501546</v>
      </c>
      <c r="C5079" s="76">
        <v>27.48211761364324</v>
      </c>
      <c r="D5079" s="76">
        <v>28.946673984528321</v>
      </c>
      <c r="E5079" s="76">
        <v>641.79043284771342</v>
      </c>
      <c r="F5079" s="76">
        <v>40.3889310334255</v>
      </c>
      <c r="G5079" s="77">
        <v>1</v>
      </c>
      <c r="H5079" s="80">
        <f t="shared" si="316"/>
        <v>28.946673984528321</v>
      </c>
      <c r="I5079" s="80">
        <f t="shared" si="317"/>
        <v>1000</v>
      </c>
      <c r="K5079" s="80">
        <f t="shared" si="318"/>
        <v>0</v>
      </c>
      <c r="L5079" s="80" t="str">
        <f t="shared" si="319"/>
        <v/>
      </c>
    </row>
    <row r="5080" spans="1:12" x14ac:dyDescent="0.8">
      <c r="A5080" s="74">
        <v>5079</v>
      </c>
      <c r="B5080" s="75">
        <v>-124520.70442472678</v>
      </c>
      <c r="C5080" s="76">
        <v>39.893647108702304</v>
      </c>
      <c r="D5080" s="76">
        <v>29.150281672297531</v>
      </c>
      <c r="E5080" s="76">
        <v>464.01611356966202</v>
      </c>
      <c r="F5080" s="76">
        <v>34.595585887093399</v>
      </c>
      <c r="G5080" s="77">
        <v>3</v>
      </c>
      <c r="H5080" s="80">
        <f t="shared" si="316"/>
        <v>34.595585887093399</v>
      </c>
      <c r="I5080" s="80">
        <f t="shared" si="317"/>
        <v>464.01611356966202</v>
      </c>
      <c r="K5080" s="80">
        <f t="shared" si="318"/>
        <v>464.01611356966202</v>
      </c>
      <c r="L5080" s="80">
        <f t="shared" si="319"/>
        <v>464.01611356966202</v>
      </c>
    </row>
    <row r="5081" spans="1:12" x14ac:dyDescent="0.8">
      <c r="A5081" s="74">
        <v>5080</v>
      </c>
      <c r="B5081" s="75">
        <v>-118198.11969312467</v>
      </c>
      <c r="C5081" s="76">
        <v>33.740006354194918</v>
      </c>
      <c r="D5081" s="76">
        <v>28.589243161740534</v>
      </c>
      <c r="E5081" s="76">
        <v>628.1639886917053</v>
      </c>
      <c r="F5081" s="76">
        <v>41.481629912839836</v>
      </c>
      <c r="G5081" s="77">
        <v>3</v>
      </c>
      <c r="H5081" s="80">
        <f t="shared" si="316"/>
        <v>41.481629912839836</v>
      </c>
      <c r="I5081" s="80">
        <f t="shared" si="317"/>
        <v>628.1639886917053</v>
      </c>
      <c r="K5081" s="80">
        <f t="shared" si="318"/>
        <v>628.1639886917053</v>
      </c>
      <c r="L5081" s="80">
        <f t="shared" si="319"/>
        <v>628.1639886917053</v>
      </c>
    </row>
    <row r="5082" spans="1:12" x14ac:dyDescent="0.8">
      <c r="A5082" s="74">
        <v>5081</v>
      </c>
      <c r="B5082" s="75">
        <v>407211.87148898235</v>
      </c>
      <c r="C5082" s="76">
        <v>34.02208535664348</v>
      </c>
      <c r="D5082" s="76">
        <v>29.065625125404502</v>
      </c>
      <c r="E5082" s="76">
        <v>508.06185638387586</v>
      </c>
      <c r="F5082" s="76">
        <v>38.861864175988991</v>
      </c>
      <c r="G5082" s="77">
        <v>2</v>
      </c>
      <c r="H5082" s="80">
        <f t="shared" si="316"/>
        <v>34.02208535664348</v>
      </c>
      <c r="I5082" s="80">
        <f t="shared" si="317"/>
        <v>1000</v>
      </c>
      <c r="K5082" s="80">
        <f t="shared" si="318"/>
        <v>0</v>
      </c>
      <c r="L5082" s="80" t="str">
        <f t="shared" si="319"/>
        <v/>
      </c>
    </row>
    <row r="5083" spans="1:12" x14ac:dyDescent="0.8">
      <c r="A5083" s="74">
        <v>5082</v>
      </c>
      <c r="B5083" s="75">
        <v>359142.09640076687</v>
      </c>
      <c r="C5083" s="76">
        <v>43.315922559745879</v>
      </c>
      <c r="D5083" s="76">
        <v>32.375858100076414</v>
      </c>
      <c r="E5083" s="76">
        <v>622.15019527567244</v>
      </c>
      <c r="F5083" s="76">
        <v>36.38546269347178</v>
      </c>
      <c r="G5083" s="77">
        <v>1</v>
      </c>
      <c r="H5083" s="80">
        <f t="shared" si="316"/>
        <v>32.375858100076414</v>
      </c>
      <c r="I5083" s="80">
        <f t="shared" si="317"/>
        <v>1000</v>
      </c>
      <c r="K5083" s="80">
        <f t="shared" si="318"/>
        <v>0</v>
      </c>
      <c r="L5083" s="80" t="str">
        <f t="shared" si="319"/>
        <v/>
      </c>
    </row>
    <row r="5084" spans="1:12" x14ac:dyDescent="0.8">
      <c r="A5084" s="74">
        <v>5083</v>
      </c>
      <c r="B5084" s="75">
        <v>284249.05617620284</v>
      </c>
      <c r="C5084" s="76">
        <v>35.085961151491198</v>
      </c>
      <c r="D5084" s="76">
        <v>31.018707182765191</v>
      </c>
      <c r="E5084" s="76">
        <v>504.62571520533675</v>
      </c>
      <c r="F5084" s="76">
        <v>53.892372760442058</v>
      </c>
      <c r="G5084" s="77">
        <v>2</v>
      </c>
      <c r="H5084" s="80">
        <f t="shared" si="316"/>
        <v>35.085961151491198</v>
      </c>
      <c r="I5084" s="80">
        <f t="shared" si="317"/>
        <v>1000</v>
      </c>
      <c r="K5084" s="80">
        <f t="shared" si="318"/>
        <v>0</v>
      </c>
      <c r="L5084" s="80" t="str">
        <f t="shared" si="319"/>
        <v/>
      </c>
    </row>
    <row r="5085" spans="1:12" x14ac:dyDescent="0.8">
      <c r="A5085" s="74">
        <v>5084</v>
      </c>
      <c r="B5085" s="75">
        <v>533521.78708739998</v>
      </c>
      <c r="C5085" s="76">
        <v>36.458875851957394</v>
      </c>
      <c r="D5085" s="76">
        <v>27.926170655190276</v>
      </c>
      <c r="E5085" s="76">
        <v>422.75861970148492</v>
      </c>
      <c r="F5085" s="76">
        <v>49.823864707270971</v>
      </c>
      <c r="G5085" s="77">
        <v>1</v>
      </c>
      <c r="H5085" s="80">
        <f t="shared" si="316"/>
        <v>27.926170655190276</v>
      </c>
      <c r="I5085" s="80">
        <f t="shared" si="317"/>
        <v>1000</v>
      </c>
      <c r="K5085" s="80">
        <f t="shared" si="318"/>
        <v>0</v>
      </c>
      <c r="L5085" s="80" t="str">
        <f t="shared" si="319"/>
        <v/>
      </c>
    </row>
    <row r="5086" spans="1:12" x14ac:dyDescent="0.8">
      <c r="A5086" s="74">
        <v>5085</v>
      </c>
      <c r="B5086" s="75">
        <v>232042.59428622853</v>
      </c>
      <c r="C5086" s="76">
        <v>37.6509837513983</v>
      </c>
      <c r="D5086" s="76">
        <v>32.753669138337187</v>
      </c>
      <c r="E5086" s="76">
        <v>610.50883198777842</v>
      </c>
      <c r="F5086" s="76">
        <v>42.960371585105847</v>
      </c>
      <c r="G5086" s="77">
        <v>2</v>
      </c>
      <c r="H5086" s="80">
        <f t="shared" si="316"/>
        <v>37.6509837513983</v>
      </c>
      <c r="I5086" s="80">
        <f t="shared" si="317"/>
        <v>1000</v>
      </c>
      <c r="K5086" s="80">
        <f t="shared" si="318"/>
        <v>0</v>
      </c>
      <c r="L5086" s="80" t="str">
        <f t="shared" si="319"/>
        <v/>
      </c>
    </row>
    <row r="5087" spans="1:12" x14ac:dyDescent="0.8">
      <c r="A5087" s="74">
        <v>5086</v>
      </c>
      <c r="B5087" s="75">
        <v>570082.90030219057</v>
      </c>
      <c r="C5087" s="76">
        <v>30.100077735012324</v>
      </c>
      <c r="D5087" s="76">
        <v>28.183675260728464</v>
      </c>
      <c r="E5087" s="76">
        <v>552.06231768963642</v>
      </c>
      <c r="F5087" s="76">
        <v>46.779709855603812</v>
      </c>
      <c r="G5087" s="77">
        <v>1</v>
      </c>
      <c r="H5087" s="80">
        <f t="shared" si="316"/>
        <v>28.183675260728464</v>
      </c>
      <c r="I5087" s="80">
        <f t="shared" si="317"/>
        <v>1000</v>
      </c>
      <c r="K5087" s="80">
        <f t="shared" si="318"/>
        <v>0</v>
      </c>
      <c r="L5087" s="80" t="str">
        <f t="shared" si="319"/>
        <v/>
      </c>
    </row>
    <row r="5088" spans="1:12" x14ac:dyDescent="0.8">
      <c r="A5088" s="74">
        <v>5087</v>
      </c>
      <c r="B5088" s="75">
        <v>214073.8507108062</v>
      </c>
      <c r="C5088" s="76">
        <v>39.257152395451484</v>
      </c>
      <c r="D5088" s="76">
        <v>29.569572319360375</v>
      </c>
      <c r="E5088" s="76">
        <v>526.67158528693039</v>
      </c>
      <c r="F5088" s="76">
        <v>41.707890806956101</v>
      </c>
      <c r="G5088" s="77">
        <v>2</v>
      </c>
      <c r="H5088" s="80">
        <f t="shared" si="316"/>
        <v>39.257152395451484</v>
      </c>
      <c r="I5088" s="80">
        <f t="shared" si="317"/>
        <v>1000</v>
      </c>
      <c r="K5088" s="80">
        <f t="shared" si="318"/>
        <v>0</v>
      </c>
      <c r="L5088" s="80" t="str">
        <f t="shared" si="319"/>
        <v/>
      </c>
    </row>
    <row r="5089" spans="1:12" x14ac:dyDescent="0.8">
      <c r="A5089" s="74">
        <v>5088</v>
      </c>
      <c r="B5089" s="75">
        <v>346614.29904203536</v>
      </c>
      <c r="C5089" s="76">
        <v>35.567393001315601</v>
      </c>
      <c r="D5089" s="76">
        <v>31.411819255791794</v>
      </c>
      <c r="E5089" s="76">
        <v>486.97460543192619</v>
      </c>
      <c r="F5089" s="76">
        <v>49.940075417733084</v>
      </c>
      <c r="G5089" s="77">
        <v>2</v>
      </c>
      <c r="H5089" s="80">
        <f t="shared" si="316"/>
        <v>35.567393001315601</v>
      </c>
      <c r="I5089" s="80">
        <f t="shared" si="317"/>
        <v>1000</v>
      </c>
      <c r="K5089" s="80">
        <f t="shared" si="318"/>
        <v>0</v>
      </c>
      <c r="L5089" s="80" t="str">
        <f t="shared" si="319"/>
        <v/>
      </c>
    </row>
    <row r="5090" spans="1:12" x14ac:dyDescent="0.8">
      <c r="A5090" s="74">
        <v>5089</v>
      </c>
      <c r="B5090" s="75">
        <v>595317.93791681994</v>
      </c>
      <c r="C5090" s="76">
        <v>28.77055587685318</v>
      </c>
      <c r="D5090" s="76">
        <v>28.62108688796182</v>
      </c>
      <c r="E5090" s="76">
        <v>614.06782247722754</v>
      </c>
      <c r="F5090" s="76">
        <v>36.102983615916393</v>
      </c>
      <c r="G5090" s="77">
        <v>2</v>
      </c>
      <c r="H5090" s="80">
        <f t="shared" si="316"/>
        <v>28.77055587685318</v>
      </c>
      <c r="I5090" s="80">
        <f t="shared" si="317"/>
        <v>1000</v>
      </c>
      <c r="K5090" s="80">
        <f t="shared" si="318"/>
        <v>0</v>
      </c>
      <c r="L5090" s="80" t="str">
        <f t="shared" si="319"/>
        <v/>
      </c>
    </row>
    <row r="5091" spans="1:12" x14ac:dyDescent="0.8">
      <c r="A5091" s="74">
        <v>5090</v>
      </c>
      <c r="B5091" s="75">
        <v>365716.74600995285</v>
      </c>
      <c r="C5091" s="76">
        <v>30.080717525896965</v>
      </c>
      <c r="D5091" s="76">
        <v>24.334109501001649</v>
      </c>
      <c r="E5091" s="76">
        <v>483.73589687127503</v>
      </c>
      <c r="F5091" s="76">
        <v>43.977278688593657</v>
      </c>
      <c r="G5091" s="77">
        <v>2</v>
      </c>
      <c r="H5091" s="80">
        <f t="shared" si="316"/>
        <v>30.080717525896965</v>
      </c>
      <c r="I5091" s="80">
        <f t="shared" si="317"/>
        <v>1000</v>
      </c>
      <c r="K5091" s="80">
        <f t="shared" si="318"/>
        <v>0</v>
      </c>
      <c r="L5091" s="80" t="str">
        <f t="shared" si="319"/>
        <v/>
      </c>
    </row>
    <row r="5092" spans="1:12" x14ac:dyDescent="0.8">
      <c r="A5092" s="74">
        <v>5091</v>
      </c>
      <c r="B5092" s="75">
        <v>672344.7620910171</v>
      </c>
      <c r="C5092" s="76">
        <v>27.387303239605</v>
      </c>
      <c r="D5092" s="76">
        <v>28.077304942352484</v>
      </c>
      <c r="E5092" s="76">
        <v>551.17221277056694</v>
      </c>
      <c r="F5092" s="76">
        <v>41.230088544810592</v>
      </c>
      <c r="G5092" s="77">
        <v>2</v>
      </c>
      <c r="H5092" s="80">
        <f t="shared" si="316"/>
        <v>27.387303239605</v>
      </c>
      <c r="I5092" s="80">
        <f t="shared" si="317"/>
        <v>1000</v>
      </c>
      <c r="K5092" s="80">
        <f t="shared" si="318"/>
        <v>0</v>
      </c>
      <c r="L5092" s="80" t="str">
        <f t="shared" si="319"/>
        <v/>
      </c>
    </row>
    <row r="5093" spans="1:12" x14ac:dyDescent="0.8">
      <c r="A5093" s="74">
        <v>5092</v>
      </c>
      <c r="B5093" s="75">
        <v>427845.56305190711</v>
      </c>
      <c r="C5093" s="76">
        <v>33.696505231163584</v>
      </c>
      <c r="D5093" s="76">
        <v>28.207727923831825</v>
      </c>
      <c r="E5093" s="76">
        <v>460.78097143151643</v>
      </c>
      <c r="F5093" s="76">
        <v>41.047959032863247</v>
      </c>
      <c r="G5093" s="77">
        <v>1</v>
      </c>
      <c r="H5093" s="80">
        <f t="shared" si="316"/>
        <v>28.207727923831825</v>
      </c>
      <c r="I5093" s="80">
        <f t="shared" si="317"/>
        <v>1000</v>
      </c>
      <c r="K5093" s="80">
        <f t="shared" si="318"/>
        <v>0</v>
      </c>
      <c r="L5093" s="80" t="str">
        <f t="shared" si="319"/>
        <v/>
      </c>
    </row>
    <row r="5094" spans="1:12" x14ac:dyDescent="0.8">
      <c r="A5094" s="74">
        <v>5093</v>
      </c>
      <c r="B5094" s="75">
        <v>-59397.075898082927</v>
      </c>
      <c r="C5094" s="76">
        <v>31.698963356749179</v>
      </c>
      <c r="D5094" s="76">
        <v>29.093715484324989</v>
      </c>
      <c r="E5094" s="76">
        <v>683.73666026704473</v>
      </c>
      <c r="F5094" s="76">
        <v>42.111996357895428</v>
      </c>
      <c r="G5094" s="77">
        <v>3</v>
      </c>
      <c r="H5094" s="80">
        <f t="shared" si="316"/>
        <v>42.111996357895428</v>
      </c>
      <c r="I5094" s="80">
        <f t="shared" si="317"/>
        <v>683.73666026704473</v>
      </c>
      <c r="K5094" s="80">
        <f t="shared" si="318"/>
        <v>683.73666026704473</v>
      </c>
      <c r="L5094" s="80">
        <f t="shared" si="319"/>
        <v>683.73666026704473</v>
      </c>
    </row>
    <row r="5095" spans="1:12" x14ac:dyDescent="0.8">
      <c r="A5095" s="74">
        <v>5094</v>
      </c>
      <c r="B5095" s="75">
        <v>612680.24278976</v>
      </c>
      <c r="C5095" s="76">
        <v>22.409143245498385</v>
      </c>
      <c r="D5095" s="76">
        <v>30.086424840836841</v>
      </c>
      <c r="E5095" s="76">
        <v>469.18579906536695</v>
      </c>
      <c r="F5095" s="76">
        <v>35.631716021141862</v>
      </c>
      <c r="G5095" s="77">
        <v>2</v>
      </c>
      <c r="H5095" s="80">
        <f t="shared" si="316"/>
        <v>22.409143245498385</v>
      </c>
      <c r="I5095" s="80">
        <f t="shared" si="317"/>
        <v>1000</v>
      </c>
      <c r="K5095" s="80">
        <f t="shared" si="318"/>
        <v>0</v>
      </c>
      <c r="L5095" s="80" t="str">
        <f t="shared" si="319"/>
        <v/>
      </c>
    </row>
    <row r="5096" spans="1:12" x14ac:dyDescent="0.8">
      <c r="A5096" s="74">
        <v>5095</v>
      </c>
      <c r="B5096" s="75">
        <v>154214.96951829595</v>
      </c>
      <c r="C5096" s="76">
        <v>39.735012354238435</v>
      </c>
      <c r="D5096" s="76">
        <v>28.615136740064891</v>
      </c>
      <c r="E5096" s="76">
        <v>523.78325641660786</v>
      </c>
      <c r="F5096" s="76">
        <v>32.336204568847435</v>
      </c>
      <c r="G5096" s="77">
        <v>2</v>
      </c>
      <c r="H5096" s="80">
        <f t="shared" si="316"/>
        <v>39.735012354238435</v>
      </c>
      <c r="I5096" s="80">
        <f t="shared" si="317"/>
        <v>1000</v>
      </c>
      <c r="K5096" s="80">
        <f t="shared" si="318"/>
        <v>0</v>
      </c>
      <c r="L5096" s="80" t="str">
        <f t="shared" si="319"/>
        <v/>
      </c>
    </row>
    <row r="5097" spans="1:12" x14ac:dyDescent="0.8">
      <c r="A5097" s="74">
        <v>5096</v>
      </c>
      <c r="B5097" s="75">
        <v>501363.20573938917</v>
      </c>
      <c r="C5097" s="76">
        <v>28.98176598075981</v>
      </c>
      <c r="D5097" s="76">
        <v>30.630184211730175</v>
      </c>
      <c r="E5097" s="76">
        <v>542.25843738421213</v>
      </c>
      <c r="F5097" s="76">
        <v>37.003129654848884</v>
      </c>
      <c r="G5097" s="77">
        <v>1</v>
      </c>
      <c r="H5097" s="80">
        <f t="shared" si="316"/>
        <v>30.630184211730175</v>
      </c>
      <c r="I5097" s="80">
        <f t="shared" si="317"/>
        <v>1000</v>
      </c>
      <c r="K5097" s="80">
        <f t="shared" si="318"/>
        <v>0</v>
      </c>
      <c r="L5097" s="80" t="str">
        <f t="shared" si="319"/>
        <v/>
      </c>
    </row>
    <row r="5098" spans="1:12" x14ac:dyDescent="0.8">
      <c r="A5098" s="74">
        <v>5097</v>
      </c>
      <c r="B5098" s="75">
        <v>-76002.858052110765</v>
      </c>
      <c r="C5098" s="76">
        <v>30.55728102604084</v>
      </c>
      <c r="D5098" s="76">
        <v>24.03651183337249</v>
      </c>
      <c r="E5098" s="76">
        <v>477.15354469739594</v>
      </c>
      <c r="F5098" s="76">
        <v>34.826339074796678</v>
      </c>
      <c r="G5098" s="77">
        <v>3</v>
      </c>
      <c r="H5098" s="80">
        <f t="shared" si="316"/>
        <v>34.826339074796678</v>
      </c>
      <c r="I5098" s="80">
        <f t="shared" si="317"/>
        <v>477.15354469739594</v>
      </c>
      <c r="K5098" s="80">
        <f t="shared" si="318"/>
        <v>477.15354469739594</v>
      </c>
      <c r="L5098" s="80">
        <f t="shared" si="319"/>
        <v>477.15354469739594</v>
      </c>
    </row>
    <row r="5099" spans="1:12" x14ac:dyDescent="0.8">
      <c r="A5099" s="74">
        <v>5098</v>
      </c>
      <c r="B5099" s="75">
        <v>573486.47127378732</v>
      </c>
      <c r="C5099" s="76">
        <v>36.246208245127931</v>
      </c>
      <c r="D5099" s="76">
        <v>24.207912199512371</v>
      </c>
      <c r="E5099" s="76">
        <v>495.24380504866093</v>
      </c>
      <c r="F5099" s="76">
        <v>41.782663276080086</v>
      </c>
      <c r="G5099" s="77">
        <v>1</v>
      </c>
      <c r="H5099" s="80">
        <f t="shared" si="316"/>
        <v>24.207912199512371</v>
      </c>
      <c r="I5099" s="80">
        <f t="shared" si="317"/>
        <v>1000</v>
      </c>
      <c r="K5099" s="80">
        <f t="shared" si="318"/>
        <v>0</v>
      </c>
      <c r="L5099" s="80" t="str">
        <f t="shared" si="319"/>
        <v/>
      </c>
    </row>
    <row r="5100" spans="1:12" x14ac:dyDescent="0.8">
      <c r="A5100" s="74">
        <v>5099</v>
      </c>
      <c r="B5100" s="75">
        <v>-4054.4872400462627</v>
      </c>
      <c r="C5100" s="76">
        <v>27.289428828198439</v>
      </c>
      <c r="D5100" s="76">
        <v>28.270907947330628</v>
      </c>
      <c r="E5100" s="76">
        <v>556.22759409694368</v>
      </c>
      <c r="F5100" s="76">
        <v>35.370357575669502</v>
      </c>
      <c r="G5100" s="77">
        <v>3</v>
      </c>
      <c r="H5100" s="80">
        <f t="shared" si="316"/>
        <v>35.370357575669502</v>
      </c>
      <c r="I5100" s="80">
        <f t="shared" si="317"/>
        <v>556.22759409694368</v>
      </c>
      <c r="K5100" s="80">
        <f t="shared" si="318"/>
        <v>556.22759409694368</v>
      </c>
      <c r="L5100" s="80">
        <f t="shared" si="319"/>
        <v>556.22759409694368</v>
      </c>
    </row>
    <row r="5101" spans="1:12" x14ac:dyDescent="0.8">
      <c r="A5101" s="74">
        <v>5100</v>
      </c>
      <c r="B5101" s="75">
        <v>327382.14347922453</v>
      </c>
      <c r="C5101" s="76">
        <v>36.947503069192621</v>
      </c>
      <c r="D5101" s="76">
        <v>22.764469585885756</v>
      </c>
      <c r="E5101" s="76">
        <v>672.31764865537184</v>
      </c>
      <c r="F5101" s="76">
        <v>43.904096289790004</v>
      </c>
      <c r="G5101" s="77">
        <v>2</v>
      </c>
      <c r="H5101" s="80">
        <f t="shared" si="316"/>
        <v>36.947503069192621</v>
      </c>
      <c r="I5101" s="80">
        <f t="shared" si="317"/>
        <v>1000</v>
      </c>
      <c r="K5101" s="80">
        <f t="shared" si="318"/>
        <v>0</v>
      </c>
      <c r="L5101" s="80" t="str">
        <f t="shared" si="319"/>
        <v/>
      </c>
    </row>
    <row r="5102" spans="1:12" x14ac:dyDescent="0.8">
      <c r="A5102" s="74">
        <v>5101</v>
      </c>
      <c r="B5102" s="75">
        <v>61528.452724302653</v>
      </c>
      <c r="C5102" s="76">
        <v>43.562504828425133</v>
      </c>
      <c r="D5102" s="76">
        <v>32.696096187284738</v>
      </c>
      <c r="E5102" s="76">
        <v>714.97464482550743</v>
      </c>
      <c r="F5102" s="76">
        <v>38.203695996704816</v>
      </c>
      <c r="G5102" s="77">
        <v>2</v>
      </c>
      <c r="H5102" s="80">
        <f t="shared" si="316"/>
        <v>43.562504828425133</v>
      </c>
      <c r="I5102" s="80">
        <f t="shared" si="317"/>
        <v>1000</v>
      </c>
      <c r="K5102" s="80">
        <f t="shared" si="318"/>
        <v>0</v>
      </c>
      <c r="L5102" s="80" t="str">
        <f t="shared" si="319"/>
        <v/>
      </c>
    </row>
    <row r="5103" spans="1:12" x14ac:dyDescent="0.8">
      <c r="A5103" s="74">
        <v>5102</v>
      </c>
      <c r="B5103" s="75">
        <v>529471.3681103657</v>
      </c>
      <c r="C5103" s="76">
        <v>36.365224055898025</v>
      </c>
      <c r="D5103" s="76">
        <v>27.542556814093945</v>
      </c>
      <c r="E5103" s="76">
        <v>687.61617900008832</v>
      </c>
      <c r="F5103" s="76">
        <v>41.970803650737125</v>
      </c>
      <c r="G5103" s="77">
        <v>1</v>
      </c>
      <c r="H5103" s="80">
        <f t="shared" si="316"/>
        <v>27.542556814093945</v>
      </c>
      <c r="I5103" s="80">
        <f t="shared" si="317"/>
        <v>1000</v>
      </c>
      <c r="K5103" s="80">
        <f t="shared" si="318"/>
        <v>0</v>
      </c>
      <c r="L5103" s="80" t="str">
        <f t="shared" si="319"/>
        <v/>
      </c>
    </row>
    <row r="5104" spans="1:12" x14ac:dyDescent="0.8">
      <c r="A5104" s="74">
        <v>5103</v>
      </c>
      <c r="B5104" s="75">
        <v>-108772.06010751775</v>
      </c>
      <c r="C5104" s="76">
        <v>29.339286682788</v>
      </c>
      <c r="D5104" s="76">
        <v>28.853274637490362</v>
      </c>
      <c r="E5104" s="76">
        <v>458.10608600391311</v>
      </c>
      <c r="F5104" s="76">
        <v>39.168783556189304</v>
      </c>
      <c r="G5104" s="77">
        <v>3</v>
      </c>
      <c r="H5104" s="80">
        <f t="shared" si="316"/>
        <v>39.168783556189304</v>
      </c>
      <c r="I5104" s="80">
        <f t="shared" si="317"/>
        <v>458.10608600391311</v>
      </c>
      <c r="K5104" s="80">
        <f t="shared" si="318"/>
        <v>458.10608600391311</v>
      </c>
      <c r="L5104" s="80">
        <f t="shared" si="319"/>
        <v>458.10608600391311</v>
      </c>
    </row>
    <row r="5105" spans="1:12" x14ac:dyDescent="0.8">
      <c r="A5105" s="74">
        <v>5104</v>
      </c>
      <c r="B5105" s="75">
        <v>658820.22988360259</v>
      </c>
      <c r="C5105" s="76">
        <v>40.937935605717179</v>
      </c>
      <c r="D5105" s="76">
        <v>24.466164010270141</v>
      </c>
      <c r="E5105" s="76">
        <v>529.0553512316261</v>
      </c>
      <c r="F5105" s="76">
        <v>37.049546189851981</v>
      </c>
      <c r="G5105" s="77">
        <v>1</v>
      </c>
      <c r="H5105" s="80">
        <f t="shared" si="316"/>
        <v>24.466164010270141</v>
      </c>
      <c r="I5105" s="80">
        <f t="shared" si="317"/>
        <v>1000</v>
      </c>
      <c r="K5105" s="80">
        <f t="shared" si="318"/>
        <v>0</v>
      </c>
      <c r="L5105" s="80" t="str">
        <f t="shared" si="319"/>
        <v/>
      </c>
    </row>
    <row r="5106" spans="1:12" x14ac:dyDescent="0.8">
      <c r="A5106" s="74">
        <v>5105</v>
      </c>
      <c r="B5106" s="75">
        <v>284243.90460725478</v>
      </c>
      <c r="C5106" s="76">
        <v>37.965778785211242</v>
      </c>
      <c r="D5106" s="76">
        <v>27.348579740629027</v>
      </c>
      <c r="E5106" s="76">
        <v>760.61163588878173</v>
      </c>
      <c r="F5106" s="76">
        <v>38.281832531252697</v>
      </c>
      <c r="G5106" s="77">
        <v>2</v>
      </c>
      <c r="H5106" s="80">
        <f t="shared" si="316"/>
        <v>37.965778785211242</v>
      </c>
      <c r="I5106" s="80">
        <f t="shared" si="317"/>
        <v>1000</v>
      </c>
      <c r="K5106" s="80">
        <f t="shared" si="318"/>
        <v>0</v>
      </c>
      <c r="L5106" s="80" t="str">
        <f t="shared" si="319"/>
        <v/>
      </c>
    </row>
    <row r="5107" spans="1:12" x14ac:dyDescent="0.8">
      <c r="A5107" s="74">
        <v>5106</v>
      </c>
      <c r="B5107" s="75">
        <v>128773.50512132235</v>
      </c>
      <c r="C5107" s="76">
        <v>41.204525210980641</v>
      </c>
      <c r="D5107" s="76">
        <v>27.195011028546105</v>
      </c>
      <c r="E5107" s="76">
        <v>601.05349906630465</v>
      </c>
      <c r="F5107" s="76">
        <v>44.2880531682775</v>
      </c>
      <c r="G5107" s="77">
        <v>2</v>
      </c>
      <c r="H5107" s="80">
        <f t="shared" si="316"/>
        <v>41.204525210980641</v>
      </c>
      <c r="I5107" s="80">
        <f t="shared" si="317"/>
        <v>1000</v>
      </c>
      <c r="K5107" s="80">
        <f t="shared" si="318"/>
        <v>0</v>
      </c>
      <c r="L5107" s="80" t="str">
        <f t="shared" si="319"/>
        <v/>
      </c>
    </row>
    <row r="5108" spans="1:12" x14ac:dyDescent="0.8">
      <c r="A5108" s="74">
        <v>5107</v>
      </c>
      <c r="B5108" s="75">
        <v>420924.43714205222</v>
      </c>
      <c r="C5108" s="76">
        <v>42.465067863790573</v>
      </c>
      <c r="D5108" s="76">
        <v>26.968402173733391</v>
      </c>
      <c r="E5108" s="76">
        <v>706.08622043018374</v>
      </c>
      <c r="F5108" s="76">
        <v>43.622380855151953</v>
      </c>
      <c r="G5108" s="77">
        <v>1</v>
      </c>
      <c r="H5108" s="80">
        <f t="shared" si="316"/>
        <v>26.968402173733391</v>
      </c>
      <c r="I5108" s="80">
        <f t="shared" si="317"/>
        <v>1000</v>
      </c>
      <c r="K5108" s="80">
        <f t="shared" si="318"/>
        <v>0</v>
      </c>
      <c r="L5108" s="80" t="str">
        <f t="shared" si="319"/>
        <v/>
      </c>
    </row>
    <row r="5109" spans="1:12" x14ac:dyDescent="0.8">
      <c r="A5109" s="74">
        <v>5108</v>
      </c>
      <c r="B5109" s="75">
        <v>384892.63756431267</v>
      </c>
      <c r="C5109" s="76">
        <v>38.049648966767641</v>
      </c>
      <c r="D5109" s="76">
        <v>25.988562884539466</v>
      </c>
      <c r="E5109" s="76">
        <v>528.0966705028643</v>
      </c>
      <c r="F5109" s="76">
        <v>45.036376007665041</v>
      </c>
      <c r="G5109" s="77">
        <v>2</v>
      </c>
      <c r="H5109" s="80">
        <f t="shared" si="316"/>
        <v>38.049648966767641</v>
      </c>
      <c r="I5109" s="80">
        <f t="shared" si="317"/>
        <v>1000</v>
      </c>
      <c r="K5109" s="80">
        <f t="shared" si="318"/>
        <v>0</v>
      </c>
      <c r="L5109" s="80" t="str">
        <f t="shared" si="319"/>
        <v/>
      </c>
    </row>
    <row r="5110" spans="1:12" x14ac:dyDescent="0.8">
      <c r="A5110" s="74">
        <v>5109</v>
      </c>
      <c r="B5110" s="75">
        <v>576456.74099637358</v>
      </c>
      <c r="C5110" s="76">
        <v>38.394435659937756</v>
      </c>
      <c r="D5110" s="76">
        <v>26.340746590321366</v>
      </c>
      <c r="E5110" s="76">
        <v>477.77257658157828</v>
      </c>
      <c r="F5110" s="76">
        <v>45.058789994345389</v>
      </c>
      <c r="G5110" s="77">
        <v>1</v>
      </c>
      <c r="H5110" s="80">
        <f t="shared" si="316"/>
        <v>26.340746590321366</v>
      </c>
      <c r="I5110" s="80">
        <f t="shared" si="317"/>
        <v>1000</v>
      </c>
      <c r="K5110" s="80">
        <f t="shared" si="318"/>
        <v>0</v>
      </c>
      <c r="L5110" s="80" t="str">
        <f t="shared" si="319"/>
        <v/>
      </c>
    </row>
    <row r="5111" spans="1:12" x14ac:dyDescent="0.8">
      <c r="A5111" s="74">
        <v>5110</v>
      </c>
      <c r="B5111" s="75">
        <v>302417.22933939286</v>
      </c>
      <c r="C5111" s="76">
        <v>27.667281057966754</v>
      </c>
      <c r="D5111" s="76">
        <v>25.229714384139882</v>
      </c>
      <c r="E5111" s="76">
        <v>518.79386790388617</v>
      </c>
      <c r="F5111" s="76">
        <v>30.461940100778918</v>
      </c>
      <c r="G5111" s="77">
        <v>2</v>
      </c>
      <c r="H5111" s="80">
        <f t="shared" si="316"/>
        <v>27.667281057966754</v>
      </c>
      <c r="I5111" s="80">
        <f t="shared" si="317"/>
        <v>1000</v>
      </c>
      <c r="K5111" s="80">
        <f t="shared" si="318"/>
        <v>0</v>
      </c>
      <c r="L5111" s="80" t="str">
        <f t="shared" si="319"/>
        <v/>
      </c>
    </row>
    <row r="5112" spans="1:12" x14ac:dyDescent="0.8">
      <c r="A5112" s="74">
        <v>5111</v>
      </c>
      <c r="B5112" s="75">
        <v>190237.65766208177</v>
      </c>
      <c r="C5112" s="76">
        <v>41.056891753696988</v>
      </c>
      <c r="D5112" s="76">
        <v>27.359839893687862</v>
      </c>
      <c r="E5112" s="76">
        <v>461.16220055696533</v>
      </c>
      <c r="F5112" s="76">
        <v>45.756434258169001</v>
      </c>
      <c r="G5112" s="77">
        <v>2</v>
      </c>
      <c r="H5112" s="80">
        <f t="shared" si="316"/>
        <v>41.056891753696988</v>
      </c>
      <c r="I5112" s="80">
        <f t="shared" si="317"/>
        <v>1000</v>
      </c>
      <c r="K5112" s="80">
        <f t="shared" si="318"/>
        <v>0</v>
      </c>
      <c r="L5112" s="80" t="str">
        <f t="shared" si="319"/>
        <v/>
      </c>
    </row>
    <row r="5113" spans="1:12" x14ac:dyDescent="0.8">
      <c r="A5113" s="74">
        <v>5112</v>
      </c>
      <c r="B5113" s="75">
        <v>94447.207859343151</v>
      </c>
      <c r="C5113" s="76">
        <v>42.713611170364338</v>
      </c>
      <c r="D5113" s="76">
        <v>27.714106401692923</v>
      </c>
      <c r="E5113" s="76">
        <v>455.16727974069909</v>
      </c>
      <c r="F5113" s="76">
        <v>43.064893896657416</v>
      </c>
      <c r="G5113" s="77">
        <v>2</v>
      </c>
      <c r="H5113" s="80">
        <f t="shared" si="316"/>
        <v>42.713611170364338</v>
      </c>
      <c r="I5113" s="80">
        <f t="shared" si="317"/>
        <v>1000</v>
      </c>
      <c r="K5113" s="80">
        <f t="shared" si="318"/>
        <v>0</v>
      </c>
      <c r="L5113" s="80" t="str">
        <f t="shared" si="319"/>
        <v/>
      </c>
    </row>
    <row r="5114" spans="1:12" x14ac:dyDescent="0.8">
      <c r="A5114" s="74">
        <v>5113</v>
      </c>
      <c r="B5114" s="75">
        <v>-69044.349224518053</v>
      </c>
      <c r="C5114" s="76">
        <v>41.330844750782376</v>
      </c>
      <c r="D5114" s="76">
        <v>27.232506573870364</v>
      </c>
      <c r="E5114" s="76">
        <v>497.63863664464674</v>
      </c>
      <c r="F5114" s="76">
        <v>33.338835528127177</v>
      </c>
      <c r="G5114" s="77">
        <v>3</v>
      </c>
      <c r="H5114" s="80">
        <f t="shared" si="316"/>
        <v>33.338835528127177</v>
      </c>
      <c r="I5114" s="80">
        <f t="shared" si="317"/>
        <v>497.63863664464674</v>
      </c>
      <c r="K5114" s="80">
        <f t="shared" si="318"/>
        <v>497.63863664464674</v>
      </c>
      <c r="L5114" s="80">
        <f t="shared" si="319"/>
        <v>497.63863664464674</v>
      </c>
    </row>
    <row r="5115" spans="1:12" x14ac:dyDescent="0.8">
      <c r="A5115" s="74">
        <v>5114</v>
      </c>
      <c r="B5115" s="75">
        <v>-259238.23347276938</v>
      </c>
      <c r="C5115" s="76">
        <v>39.727473645042288</v>
      </c>
      <c r="D5115" s="76">
        <v>30.565874837294906</v>
      </c>
      <c r="E5115" s="76">
        <v>515.2918842605327</v>
      </c>
      <c r="F5115" s="76">
        <v>45.960540449706443</v>
      </c>
      <c r="G5115" s="77">
        <v>3</v>
      </c>
      <c r="H5115" s="80">
        <f t="shared" si="316"/>
        <v>45.960540449706443</v>
      </c>
      <c r="I5115" s="80">
        <f t="shared" si="317"/>
        <v>515.2918842605327</v>
      </c>
      <c r="K5115" s="80">
        <f t="shared" si="318"/>
        <v>515.2918842605327</v>
      </c>
      <c r="L5115" s="80">
        <f t="shared" si="319"/>
        <v>515.2918842605327</v>
      </c>
    </row>
    <row r="5116" spans="1:12" x14ac:dyDescent="0.8">
      <c r="A5116" s="74">
        <v>5115</v>
      </c>
      <c r="B5116" s="75">
        <v>209924.00045688683</v>
      </c>
      <c r="C5116" s="76">
        <v>40.37793087302181</v>
      </c>
      <c r="D5116" s="76">
        <v>28.772656418275638</v>
      </c>
      <c r="E5116" s="76">
        <v>547.06907487681042</v>
      </c>
      <c r="F5116" s="76">
        <v>49.596077307787525</v>
      </c>
      <c r="G5116" s="77">
        <v>2</v>
      </c>
      <c r="H5116" s="80">
        <f t="shared" si="316"/>
        <v>40.37793087302181</v>
      </c>
      <c r="I5116" s="80">
        <f t="shared" si="317"/>
        <v>1000</v>
      </c>
      <c r="K5116" s="80">
        <f t="shared" si="318"/>
        <v>0</v>
      </c>
      <c r="L5116" s="80" t="str">
        <f t="shared" si="319"/>
        <v/>
      </c>
    </row>
    <row r="5117" spans="1:12" x14ac:dyDescent="0.8">
      <c r="A5117" s="74">
        <v>5116</v>
      </c>
      <c r="B5117" s="75">
        <v>-38844.869164481992</v>
      </c>
      <c r="C5117" s="76">
        <v>29.368729756607692</v>
      </c>
      <c r="D5117" s="76">
        <v>33.187880732377195</v>
      </c>
      <c r="E5117" s="76">
        <v>608.36902688015948</v>
      </c>
      <c r="F5117" s="76">
        <v>39.86974738844075</v>
      </c>
      <c r="G5117" s="77">
        <v>3</v>
      </c>
      <c r="H5117" s="80">
        <f t="shared" si="316"/>
        <v>39.86974738844075</v>
      </c>
      <c r="I5117" s="80">
        <f t="shared" si="317"/>
        <v>608.36902688015948</v>
      </c>
      <c r="K5117" s="80">
        <f t="shared" si="318"/>
        <v>608.36902688015948</v>
      </c>
      <c r="L5117" s="80">
        <f t="shared" si="319"/>
        <v>608.36902688015948</v>
      </c>
    </row>
    <row r="5118" spans="1:12" x14ac:dyDescent="0.8">
      <c r="A5118" s="74">
        <v>5117</v>
      </c>
      <c r="B5118" s="75">
        <v>-236138.87099752738</v>
      </c>
      <c r="C5118" s="76">
        <v>40.044506132978995</v>
      </c>
      <c r="D5118" s="76">
        <v>27.222671349253361</v>
      </c>
      <c r="E5118" s="76">
        <v>496.39851414205708</v>
      </c>
      <c r="F5118" s="76">
        <v>45.467812895574042</v>
      </c>
      <c r="G5118" s="77">
        <v>3</v>
      </c>
      <c r="H5118" s="80">
        <f t="shared" si="316"/>
        <v>45.467812895574042</v>
      </c>
      <c r="I5118" s="80">
        <f t="shared" si="317"/>
        <v>496.39851414205708</v>
      </c>
      <c r="K5118" s="80">
        <f t="shared" si="318"/>
        <v>496.39851414205708</v>
      </c>
      <c r="L5118" s="80">
        <f t="shared" si="319"/>
        <v>496.39851414205708</v>
      </c>
    </row>
    <row r="5119" spans="1:12" x14ac:dyDescent="0.8">
      <c r="A5119" s="74">
        <v>5118</v>
      </c>
      <c r="B5119" s="75">
        <v>277357.23962837644</v>
      </c>
      <c r="C5119" s="76">
        <v>31.835153224329609</v>
      </c>
      <c r="D5119" s="76">
        <v>28.441686801998998</v>
      </c>
      <c r="E5119" s="76">
        <v>672.23767618366389</v>
      </c>
      <c r="F5119" s="76">
        <v>50.341279452486383</v>
      </c>
      <c r="G5119" s="77">
        <v>2</v>
      </c>
      <c r="H5119" s="80">
        <f t="shared" si="316"/>
        <v>31.835153224329609</v>
      </c>
      <c r="I5119" s="80">
        <f t="shared" si="317"/>
        <v>1000</v>
      </c>
      <c r="K5119" s="80">
        <f t="shared" si="318"/>
        <v>0</v>
      </c>
      <c r="L5119" s="80" t="str">
        <f t="shared" si="319"/>
        <v/>
      </c>
    </row>
    <row r="5120" spans="1:12" x14ac:dyDescent="0.8">
      <c r="A5120" s="74">
        <v>5119</v>
      </c>
      <c r="B5120" s="75">
        <v>240104.02715728199</v>
      </c>
      <c r="C5120" s="76">
        <v>34.890980237681504</v>
      </c>
      <c r="D5120" s="76">
        <v>30.039308563809513</v>
      </c>
      <c r="E5120" s="76">
        <v>514.93029741748228</v>
      </c>
      <c r="F5120" s="76">
        <v>37.089841032074546</v>
      </c>
      <c r="G5120" s="77">
        <v>2</v>
      </c>
      <c r="H5120" s="80">
        <f t="shared" si="316"/>
        <v>34.890980237681504</v>
      </c>
      <c r="I5120" s="80">
        <f t="shared" si="317"/>
        <v>1000</v>
      </c>
      <c r="K5120" s="80">
        <f t="shared" si="318"/>
        <v>0</v>
      </c>
      <c r="L5120" s="80" t="str">
        <f t="shared" si="319"/>
        <v/>
      </c>
    </row>
    <row r="5121" spans="1:12" x14ac:dyDescent="0.8">
      <c r="A5121" s="74">
        <v>5120</v>
      </c>
      <c r="B5121" s="75">
        <v>156545.77449634252</v>
      </c>
      <c r="C5121" s="76">
        <v>36.83211218866856</v>
      </c>
      <c r="D5121" s="76">
        <v>29.232757804157167</v>
      </c>
      <c r="E5121" s="76">
        <v>536.13166206701499</v>
      </c>
      <c r="F5121" s="76">
        <v>42.891445854053011</v>
      </c>
      <c r="G5121" s="77">
        <v>2</v>
      </c>
      <c r="H5121" s="80">
        <f t="shared" si="316"/>
        <v>36.83211218866856</v>
      </c>
      <c r="I5121" s="80">
        <f t="shared" si="317"/>
        <v>1000</v>
      </c>
      <c r="K5121" s="80">
        <f t="shared" si="318"/>
        <v>0</v>
      </c>
      <c r="L5121" s="80" t="str">
        <f t="shared" si="319"/>
        <v/>
      </c>
    </row>
    <row r="5122" spans="1:12" x14ac:dyDescent="0.8">
      <c r="A5122" s="74">
        <v>5121</v>
      </c>
      <c r="B5122" s="75">
        <v>-181156.76200679224</v>
      </c>
      <c r="C5122" s="76">
        <v>26.465227006861863</v>
      </c>
      <c r="D5122" s="76">
        <v>29.445415138014987</v>
      </c>
      <c r="E5122" s="76">
        <v>524.46962264073568</v>
      </c>
      <c r="F5122" s="76">
        <v>46.652834405413387</v>
      </c>
      <c r="G5122" s="77">
        <v>3</v>
      </c>
      <c r="H5122" s="80">
        <f t="shared" si="316"/>
        <v>46.652834405413387</v>
      </c>
      <c r="I5122" s="80">
        <f t="shared" si="317"/>
        <v>524.46962264073568</v>
      </c>
      <c r="K5122" s="80">
        <f t="shared" si="318"/>
        <v>524.46962264073568</v>
      </c>
      <c r="L5122" s="80">
        <f t="shared" si="319"/>
        <v>524.46962264073568</v>
      </c>
    </row>
    <row r="5123" spans="1:12" x14ac:dyDescent="0.8">
      <c r="A5123" s="74">
        <v>5122</v>
      </c>
      <c r="B5123" s="75">
        <v>157724.65119533916</v>
      </c>
      <c r="C5123" s="76">
        <v>34.615342292195457</v>
      </c>
      <c r="D5123" s="76">
        <v>28.288491903144319</v>
      </c>
      <c r="E5123" s="76">
        <v>578.98617649015398</v>
      </c>
      <c r="F5123" s="76">
        <v>32.533971862897971</v>
      </c>
      <c r="G5123" s="77">
        <v>2</v>
      </c>
      <c r="H5123" s="80">
        <f t="shared" ref="H5123:H5186" si="320">IF($G5123 = 1, $D5123, IF($G5123 = 2, $C5123, IF($G5123 = 3, $F5123)))</f>
        <v>34.615342292195457</v>
      </c>
      <c r="I5123" s="80">
        <f t="shared" ref="I5123:I5186" si="321">IF($G5123 = 1, 1000, IF($G5123 = 2, 1000, IF($G5123 = 3, $E5123)))</f>
        <v>1000</v>
      </c>
      <c r="K5123" s="80">
        <f t="shared" ref="K5123:K5186" si="322">IF($G5123 = 3, $E5123, 0)</f>
        <v>0</v>
      </c>
      <c r="L5123" s="80" t="str">
        <f t="shared" ref="L5123:L5186" si="323">IF($G5123 = 3, $E5123, "")</f>
        <v/>
      </c>
    </row>
    <row r="5124" spans="1:12" x14ac:dyDescent="0.8">
      <c r="A5124" s="74">
        <v>5123</v>
      </c>
      <c r="B5124" s="75">
        <v>253864.02588399663</v>
      </c>
      <c r="C5124" s="76">
        <v>38.670897604495892</v>
      </c>
      <c r="D5124" s="76">
        <v>26.91124135418853</v>
      </c>
      <c r="E5124" s="76">
        <v>645.03176991662463</v>
      </c>
      <c r="F5124" s="76">
        <v>31.330523010017352</v>
      </c>
      <c r="G5124" s="77">
        <v>2</v>
      </c>
      <c r="H5124" s="80">
        <f t="shared" si="320"/>
        <v>38.670897604495892</v>
      </c>
      <c r="I5124" s="80">
        <f t="shared" si="321"/>
        <v>1000</v>
      </c>
      <c r="K5124" s="80">
        <f t="shared" si="322"/>
        <v>0</v>
      </c>
      <c r="L5124" s="80" t="str">
        <f t="shared" si="323"/>
        <v/>
      </c>
    </row>
    <row r="5125" spans="1:12" x14ac:dyDescent="0.8">
      <c r="A5125" s="74">
        <v>5124</v>
      </c>
      <c r="B5125" s="75">
        <v>469520.1143079407</v>
      </c>
      <c r="C5125" s="76">
        <v>31.138300045951688</v>
      </c>
      <c r="D5125" s="76">
        <v>22.424243918623318</v>
      </c>
      <c r="E5125" s="76">
        <v>523.56968340681215</v>
      </c>
      <c r="F5125" s="76">
        <v>40.153884688295392</v>
      </c>
      <c r="G5125" s="77">
        <v>2</v>
      </c>
      <c r="H5125" s="80">
        <f t="shared" si="320"/>
        <v>31.138300045951688</v>
      </c>
      <c r="I5125" s="80">
        <f t="shared" si="321"/>
        <v>1000</v>
      </c>
      <c r="K5125" s="80">
        <f t="shared" si="322"/>
        <v>0</v>
      </c>
      <c r="L5125" s="80" t="str">
        <f t="shared" si="323"/>
        <v/>
      </c>
    </row>
    <row r="5126" spans="1:12" x14ac:dyDescent="0.8">
      <c r="A5126" s="74">
        <v>5125</v>
      </c>
      <c r="B5126" s="75">
        <v>261657.60832520458</v>
      </c>
      <c r="C5126" s="76">
        <v>34.846562496104227</v>
      </c>
      <c r="D5126" s="76">
        <v>26.296117246457975</v>
      </c>
      <c r="E5126" s="76">
        <v>695.60060902511157</v>
      </c>
      <c r="F5126" s="76">
        <v>38.892820466360597</v>
      </c>
      <c r="G5126" s="77">
        <v>2</v>
      </c>
      <c r="H5126" s="80">
        <f t="shared" si="320"/>
        <v>34.846562496104227</v>
      </c>
      <c r="I5126" s="80">
        <f t="shared" si="321"/>
        <v>1000</v>
      </c>
      <c r="K5126" s="80">
        <f t="shared" si="322"/>
        <v>0</v>
      </c>
      <c r="L5126" s="80" t="str">
        <f t="shared" si="323"/>
        <v/>
      </c>
    </row>
    <row r="5127" spans="1:12" x14ac:dyDescent="0.8">
      <c r="A5127" s="74">
        <v>5126</v>
      </c>
      <c r="B5127" s="75">
        <v>397700.43724719132</v>
      </c>
      <c r="C5127" s="76">
        <v>28.228505790508802</v>
      </c>
      <c r="D5127" s="76">
        <v>29.244538251060277</v>
      </c>
      <c r="E5127" s="76">
        <v>514.80517612254732</v>
      </c>
      <c r="F5127" s="76">
        <v>40.446938417385581</v>
      </c>
      <c r="G5127" s="77">
        <v>1</v>
      </c>
      <c r="H5127" s="80">
        <f t="shared" si="320"/>
        <v>29.244538251060277</v>
      </c>
      <c r="I5127" s="80">
        <f t="shared" si="321"/>
        <v>1000</v>
      </c>
      <c r="K5127" s="80">
        <f t="shared" si="322"/>
        <v>0</v>
      </c>
      <c r="L5127" s="80" t="str">
        <f t="shared" si="323"/>
        <v/>
      </c>
    </row>
    <row r="5128" spans="1:12" x14ac:dyDescent="0.8">
      <c r="A5128" s="74">
        <v>5127</v>
      </c>
      <c r="B5128" s="75">
        <v>525902.52355646342</v>
      </c>
      <c r="C5128" s="76">
        <v>21.71902991645192</v>
      </c>
      <c r="D5128" s="76">
        <v>27.98327735204462</v>
      </c>
      <c r="E5128" s="76">
        <v>450.3041423613264</v>
      </c>
      <c r="F5128" s="76">
        <v>38.479344582760504</v>
      </c>
      <c r="G5128" s="77">
        <v>2</v>
      </c>
      <c r="H5128" s="80">
        <f t="shared" si="320"/>
        <v>21.71902991645192</v>
      </c>
      <c r="I5128" s="80">
        <f t="shared" si="321"/>
        <v>1000</v>
      </c>
      <c r="K5128" s="80">
        <f t="shared" si="322"/>
        <v>0</v>
      </c>
      <c r="L5128" s="80" t="str">
        <f t="shared" si="323"/>
        <v/>
      </c>
    </row>
    <row r="5129" spans="1:12" x14ac:dyDescent="0.8">
      <c r="A5129" s="74">
        <v>5128</v>
      </c>
      <c r="B5129" s="75">
        <v>-66905.428295374615</v>
      </c>
      <c r="C5129" s="76">
        <v>34.620353993460235</v>
      </c>
      <c r="D5129" s="76">
        <v>25.706875207308659</v>
      </c>
      <c r="E5129" s="76">
        <v>694.63759933871108</v>
      </c>
      <c r="F5129" s="76">
        <v>40.353919831561612</v>
      </c>
      <c r="G5129" s="77">
        <v>3</v>
      </c>
      <c r="H5129" s="80">
        <f t="shared" si="320"/>
        <v>40.353919831561612</v>
      </c>
      <c r="I5129" s="80">
        <f t="shared" si="321"/>
        <v>694.63759933871108</v>
      </c>
      <c r="K5129" s="80">
        <f t="shared" si="322"/>
        <v>694.63759933871108</v>
      </c>
      <c r="L5129" s="80">
        <f t="shared" si="323"/>
        <v>694.63759933871108</v>
      </c>
    </row>
    <row r="5130" spans="1:12" x14ac:dyDescent="0.8">
      <c r="A5130" s="74">
        <v>5129</v>
      </c>
      <c r="B5130" s="75">
        <v>543072.42472675652</v>
      </c>
      <c r="C5130" s="76">
        <v>37.866031619147307</v>
      </c>
      <c r="D5130" s="76">
        <v>27.49462544137986</v>
      </c>
      <c r="E5130" s="76">
        <v>568.68874419021711</v>
      </c>
      <c r="F5130" s="76">
        <v>39.539591747026932</v>
      </c>
      <c r="G5130" s="77">
        <v>1</v>
      </c>
      <c r="H5130" s="80">
        <f t="shared" si="320"/>
        <v>27.49462544137986</v>
      </c>
      <c r="I5130" s="80">
        <f t="shared" si="321"/>
        <v>1000</v>
      </c>
      <c r="K5130" s="80">
        <f t="shared" si="322"/>
        <v>0</v>
      </c>
      <c r="L5130" s="80" t="str">
        <f t="shared" si="323"/>
        <v/>
      </c>
    </row>
    <row r="5131" spans="1:12" x14ac:dyDescent="0.8">
      <c r="A5131" s="74">
        <v>5130</v>
      </c>
      <c r="B5131" s="75">
        <v>51128.295407540398</v>
      </c>
      <c r="C5131" s="76">
        <v>33.22819984592067</v>
      </c>
      <c r="D5131" s="76">
        <v>29.80208236800711</v>
      </c>
      <c r="E5131" s="76">
        <v>738.29767347677921</v>
      </c>
      <c r="F5131" s="76">
        <v>35.919450145139358</v>
      </c>
      <c r="G5131" s="77">
        <v>3</v>
      </c>
      <c r="H5131" s="80">
        <f t="shared" si="320"/>
        <v>35.919450145139358</v>
      </c>
      <c r="I5131" s="80">
        <f t="shared" si="321"/>
        <v>738.29767347677921</v>
      </c>
      <c r="K5131" s="80">
        <f t="shared" si="322"/>
        <v>738.29767347677921</v>
      </c>
      <c r="L5131" s="80">
        <f t="shared" si="323"/>
        <v>738.29767347677921</v>
      </c>
    </row>
    <row r="5132" spans="1:12" x14ac:dyDescent="0.8">
      <c r="A5132" s="74">
        <v>5131</v>
      </c>
      <c r="B5132" s="75">
        <v>360816.55189022259</v>
      </c>
      <c r="C5132" s="76">
        <v>36.167901314867194</v>
      </c>
      <c r="D5132" s="76">
        <v>33.154132523183414</v>
      </c>
      <c r="E5132" s="76">
        <v>581.17529040824661</v>
      </c>
      <c r="F5132" s="76">
        <v>39.057559093359409</v>
      </c>
      <c r="G5132" s="77">
        <v>2</v>
      </c>
      <c r="H5132" s="80">
        <f t="shared" si="320"/>
        <v>36.167901314867194</v>
      </c>
      <c r="I5132" s="80">
        <f t="shared" si="321"/>
        <v>1000</v>
      </c>
      <c r="K5132" s="80">
        <f t="shared" si="322"/>
        <v>0</v>
      </c>
      <c r="L5132" s="80" t="str">
        <f t="shared" si="323"/>
        <v/>
      </c>
    </row>
    <row r="5133" spans="1:12" x14ac:dyDescent="0.8">
      <c r="A5133" s="74">
        <v>5132</v>
      </c>
      <c r="B5133" s="75">
        <v>136569.00927446131</v>
      </c>
      <c r="C5133" s="76">
        <v>39.420852035806348</v>
      </c>
      <c r="D5133" s="76">
        <v>25.965657575329033</v>
      </c>
      <c r="E5133" s="76">
        <v>652.69255393735955</v>
      </c>
      <c r="F5133" s="76">
        <v>37.696857830810906</v>
      </c>
      <c r="G5133" s="77">
        <v>2</v>
      </c>
      <c r="H5133" s="80">
        <f t="shared" si="320"/>
        <v>39.420852035806348</v>
      </c>
      <c r="I5133" s="80">
        <f t="shared" si="321"/>
        <v>1000</v>
      </c>
      <c r="K5133" s="80">
        <f t="shared" si="322"/>
        <v>0</v>
      </c>
      <c r="L5133" s="80" t="str">
        <f t="shared" si="323"/>
        <v/>
      </c>
    </row>
    <row r="5134" spans="1:12" x14ac:dyDescent="0.8">
      <c r="A5134" s="74">
        <v>5133</v>
      </c>
      <c r="B5134" s="75">
        <v>69156.394848365104</v>
      </c>
      <c r="C5134" s="76">
        <v>43.200818413661246</v>
      </c>
      <c r="D5134" s="76">
        <v>26.800695470200104</v>
      </c>
      <c r="E5134" s="76">
        <v>687.40742163706875</v>
      </c>
      <c r="F5134" s="76">
        <v>47.447591319551719</v>
      </c>
      <c r="G5134" s="77">
        <v>2</v>
      </c>
      <c r="H5134" s="80">
        <f t="shared" si="320"/>
        <v>43.200818413661246</v>
      </c>
      <c r="I5134" s="80">
        <f t="shared" si="321"/>
        <v>1000</v>
      </c>
      <c r="K5134" s="80">
        <f t="shared" si="322"/>
        <v>0</v>
      </c>
      <c r="L5134" s="80" t="str">
        <f t="shared" si="323"/>
        <v/>
      </c>
    </row>
    <row r="5135" spans="1:12" x14ac:dyDescent="0.8">
      <c r="A5135" s="74">
        <v>5134</v>
      </c>
      <c r="B5135" s="75">
        <v>144341.08980162698</v>
      </c>
      <c r="C5135" s="76">
        <v>42.002001475065086</v>
      </c>
      <c r="D5135" s="76">
        <v>26.896856101234164</v>
      </c>
      <c r="E5135" s="76">
        <v>551.08542572124497</v>
      </c>
      <c r="F5135" s="76">
        <v>47.937242831977549</v>
      </c>
      <c r="G5135" s="77">
        <v>2</v>
      </c>
      <c r="H5135" s="80">
        <f t="shared" si="320"/>
        <v>42.002001475065086</v>
      </c>
      <c r="I5135" s="80">
        <f t="shared" si="321"/>
        <v>1000</v>
      </c>
      <c r="K5135" s="80">
        <f t="shared" si="322"/>
        <v>0</v>
      </c>
      <c r="L5135" s="80" t="str">
        <f t="shared" si="323"/>
        <v/>
      </c>
    </row>
    <row r="5136" spans="1:12" x14ac:dyDescent="0.8">
      <c r="A5136" s="74">
        <v>5135</v>
      </c>
      <c r="B5136" s="75">
        <v>235049.07842773851</v>
      </c>
      <c r="C5136" s="76">
        <v>37.215533047143246</v>
      </c>
      <c r="D5136" s="76">
        <v>26.790683254717152</v>
      </c>
      <c r="E5136" s="76">
        <v>460.51976782927375</v>
      </c>
      <c r="F5136" s="76">
        <v>43.288648961100172</v>
      </c>
      <c r="G5136" s="77">
        <v>2</v>
      </c>
      <c r="H5136" s="80">
        <f t="shared" si="320"/>
        <v>37.215533047143246</v>
      </c>
      <c r="I5136" s="80">
        <f t="shared" si="321"/>
        <v>1000</v>
      </c>
      <c r="K5136" s="80">
        <f t="shared" si="322"/>
        <v>0</v>
      </c>
      <c r="L5136" s="80" t="str">
        <f t="shared" si="323"/>
        <v/>
      </c>
    </row>
    <row r="5137" spans="1:12" x14ac:dyDescent="0.8">
      <c r="A5137" s="74">
        <v>5136</v>
      </c>
      <c r="B5137" s="75">
        <v>-169224.87700360711</v>
      </c>
      <c r="C5137" s="76">
        <v>31.351303637055778</v>
      </c>
      <c r="D5137" s="76">
        <v>23.303714790933988</v>
      </c>
      <c r="E5137" s="76">
        <v>697.63185492801813</v>
      </c>
      <c r="F5137" s="76">
        <v>44.518377209979462</v>
      </c>
      <c r="G5137" s="77">
        <v>3</v>
      </c>
      <c r="H5137" s="80">
        <f t="shared" si="320"/>
        <v>44.518377209979462</v>
      </c>
      <c r="I5137" s="80">
        <f t="shared" si="321"/>
        <v>697.63185492801813</v>
      </c>
      <c r="K5137" s="80">
        <f t="shared" si="322"/>
        <v>697.63185492801813</v>
      </c>
      <c r="L5137" s="80">
        <f t="shared" si="323"/>
        <v>697.63185492801813</v>
      </c>
    </row>
    <row r="5138" spans="1:12" x14ac:dyDescent="0.8">
      <c r="A5138" s="74">
        <v>5137</v>
      </c>
      <c r="B5138" s="75">
        <v>-275921.58077781764</v>
      </c>
      <c r="C5138" s="76">
        <v>40.448492237844015</v>
      </c>
      <c r="D5138" s="76">
        <v>28.241229528398367</v>
      </c>
      <c r="E5138" s="76">
        <v>504.1836895304906</v>
      </c>
      <c r="F5138" s="76">
        <v>50.035679052424967</v>
      </c>
      <c r="G5138" s="77">
        <v>3</v>
      </c>
      <c r="H5138" s="80">
        <f t="shared" si="320"/>
        <v>50.035679052424967</v>
      </c>
      <c r="I5138" s="80">
        <f t="shared" si="321"/>
        <v>504.1836895304906</v>
      </c>
      <c r="K5138" s="80">
        <f t="shared" si="322"/>
        <v>504.1836895304906</v>
      </c>
      <c r="L5138" s="80">
        <f t="shared" si="323"/>
        <v>504.1836895304906</v>
      </c>
    </row>
    <row r="5139" spans="1:12" x14ac:dyDescent="0.8">
      <c r="A5139" s="74">
        <v>5138</v>
      </c>
      <c r="B5139" s="75">
        <v>460649.50079846336</v>
      </c>
      <c r="C5139" s="76">
        <v>39.334130408773227</v>
      </c>
      <c r="D5139" s="76">
        <v>24.544618456347965</v>
      </c>
      <c r="E5139" s="76">
        <v>507.17487377491983</v>
      </c>
      <c r="F5139" s="76">
        <v>43.720474409748938</v>
      </c>
      <c r="G5139" s="77">
        <v>1</v>
      </c>
      <c r="H5139" s="80">
        <f t="shared" si="320"/>
        <v>24.544618456347965</v>
      </c>
      <c r="I5139" s="80">
        <f t="shared" si="321"/>
        <v>1000</v>
      </c>
      <c r="K5139" s="80">
        <f t="shared" si="322"/>
        <v>0</v>
      </c>
      <c r="L5139" s="80" t="str">
        <f t="shared" si="323"/>
        <v/>
      </c>
    </row>
    <row r="5140" spans="1:12" x14ac:dyDescent="0.8">
      <c r="A5140" s="74">
        <v>5139</v>
      </c>
      <c r="B5140" s="75">
        <v>-131429.4898190652</v>
      </c>
      <c r="C5140" s="76">
        <v>27.570345013692293</v>
      </c>
      <c r="D5140" s="76">
        <v>28.117813079739172</v>
      </c>
      <c r="E5140" s="76">
        <v>485.58069971153225</v>
      </c>
      <c r="F5140" s="76">
        <v>35.46645868563995</v>
      </c>
      <c r="G5140" s="77">
        <v>3</v>
      </c>
      <c r="H5140" s="80">
        <f t="shared" si="320"/>
        <v>35.46645868563995</v>
      </c>
      <c r="I5140" s="80">
        <f t="shared" si="321"/>
        <v>485.58069971153225</v>
      </c>
      <c r="K5140" s="80">
        <f t="shared" si="322"/>
        <v>485.58069971153225</v>
      </c>
      <c r="L5140" s="80">
        <f t="shared" si="323"/>
        <v>485.58069971153225</v>
      </c>
    </row>
    <row r="5141" spans="1:12" x14ac:dyDescent="0.8">
      <c r="A5141" s="74">
        <v>5140</v>
      </c>
      <c r="B5141" s="75">
        <v>-178828.01146051474</v>
      </c>
      <c r="C5141" s="76">
        <v>46.210073781803096</v>
      </c>
      <c r="D5141" s="76">
        <v>24.794950820254986</v>
      </c>
      <c r="E5141" s="76">
        <v>669.03915834467591</v>
      </c>
      <c r="F5141" s="76">
        <v>45.730318409516713</v>
      </c>
      <c r="G5141" s="77">
        <v>3</v>
      </c>
      <c r="H5141" s="80">
        <f t="shared" si="320"/>
        <v>45.730318409516713</v>
      </c>
      <c r="I5141" s="80">
        <f t="shared" si="321"/>
        <v>669.03915834467591</v>
      </c>
      <c r="K5141" s="80">
        <f t="shared" si="322"/>
        <v>669.03915834467591</v>
      </c>
      <c r="L5141" s="80">
        <f t="shared" si="323"/>
        <v>669.03915834467591</v>
      </c>
    </row>
    <row r="5142" spans="1:12" x14ac:dyDescent="0.8">
      <c r="A5142" s="74">
        <v>5141</v>
      </c>
      <c r="B5142" s="75">
        <v>209873.85311311739</v>
      </c>
      <c r="C5142" s="76">
        <v>46.496670449574964</v>
      </c>
      <c r="D5142" s="76">
        <v>26.974478713397211</v>
      </c>
      <c r="E5142" s="76">
        <v>743.84644699091314</v>
      </c>
      <c r="F5142" s="76">
        <v>31.217284109100589</v>
      </c>
      <c r="G5142" s="77">
        <v>3</v>
      </c>
      <c r="H5142" s="80">
        <f t="shared" si="320"/>
        <v>31.217284109100589</v>
      </c>
      <c r="I5142" s="80">
        <f t="shared" si="321"/>
        <v>743.84644699091314</v>
      </c>
      <c r="K5142" s="80">
        <f t="shared" si="322"/>
        <v>743.84644699091314</v>
      </c>
      <c r="L5142" s="80">
        <f t="shared" si="323"/>
        <v>743.84644699091314</v>
      </c>
    </row>
    <row r="5143" spans="1:12" x14ac:dyDescent="0.8">
      <c r="A5143" s="74">
        <v>5142</v>
      </c>
      <c r="B5143" s="75">
        <v>584458.23266358278</v>
      </c>
      <c r="C5143" s="76">
        <v>33.841507463075047</v>
      </c>
      <c r="D5143" s="76">
        <v>26.719486142726627</v>
      </c>
      <c r="E5143" s="76">
        <v>729.60361754004441</v>
      </c>
      <c r="F5143" s="76">
        <v>36.221353730687142</v>
      </c>
      <c r="G5143" s="77">
        <v>2</v>
      </c>
      <c r="H5143" s="80">
        <f t="shared" si="320"/>
        <v>33.841507463075047</v>
      </c>
      <c r="I5143" s="80">
        <f t="shared" si="321"/>
        <v>1000</v>
      </c>
      <c r="K5143" s="80">
        <f t="shared" si="322"/>
        <v>0</v>
      </c>
      <c r="L5143" s="80" t="str">
        <f t="shared" si="323"/>
        <v/>
      </c>
    </row>
    <row r="5144" spans="1:12" x14ac:dyDescent="0.8">
      <c r="A5144" s="74">
        <v>5143</v>
      </c>
      <c r="B5144" s="75">
        <v>415237.51246888889</v>
      </c>
      <c r="C5144" s="76">
        <v>29.085330155311446</v>
      </c>
      <c r="D5144" s="76">
        <v>28.228908932183149</v>
      </c>
      <c r="E5144" s="76">
        <v>598.86306783716134</v>
      </c>
      <c r="F5144" s="76">
        <v>35.156353617474394</v>
      </c>
      <c r="G5144" s="77">
        <v>2</v>
      </c>
      <c r="H5144" s="80">
        <f t="shared" si="320"/>
        <v>29.085330155311446</v>
      </c>
      <c r="I5144" s="80">
        <f t="shared" si="321"/>
        <v>1000</v>
      </c>
      <c r="K5144" s="80">
        <f t="shared" si="322"/>
        <v>0</v>
      </c>
      <c r="L5144" s="80" t="str">
        <f t="shared" si="323"/>
        <v/>
      </c>
    </row>
    <row r="5145" spans="1:12" x14ac:dyDescent="0.8">
      <c r="A5145" s="74">
        <v>5144</v>
      </c>
      <c r="B5145" s="75">
        <v>79369.519142331555</v>
      </c>
      <c r="C5145" s="76">
        <v>26.984687248441894</v>
      </c>
      <c r="D5145" s="76">
        <v>28.99832386535822</v>
      </c>
      <c r="E5145" s="76">
        <v>670.04408818118145</v>
      </c>
      <c r="F5145" s="76">
        <v>35.928797394226329</v>
      </c>
      <c r="G5145" s="77">
        <v>3</v>
      </c>
      <c r="H5145" s="80">
        <f t="shared" si="320"/>
        <v>35.928797394226329</v>
      </c>
      <c r="I5145" s="80">
        <f t="shared" si="321"/>
        <v>670.04408818118145</v>
      </c>
      <c r="K5145" s="80">
        <f t="shared" si="322"/>
        <v>670.04408818118145</v>
      </c>
      <c r="L5145" s="80">
        <f t="shared" si="323"/>
        <v>670.04408818118145</v>
      </c>
    </row>
    <row r="5146" spans="1:12" x14ac:dyDescent="0.8">
      <c r="A5146" s="74">
        <v>5145</v>
      </c>
      <c r="B5146" s="75">
        <v>415099.91480421135</v>
      </c>
      <c r="C5146" s="76">
        <v>23.473741269032466</v>
      </c>
      <c r="D5146" s="76">
        <v>24.758122384170516</v>
      </c>
      <c r="E5146" s="76">
        <v>609.75708491556225</v>
      </c>
      <c r="F5146" s="76">
        <v>39.913760973560855</v>
      </c>
      <c r="G5146" s="77">
        <v>1</v>
      </c>
      <c r="H5146" s="80">
        <f t="shared" si="320"/>
        <v>24.758122384170516</v>
      </c>
      <c r="I5146" s="80">
        <f t="shared" si="321"/>
        <v>1000</v>
      </c>
      <c r="K5146" s="80">
        <f t="shared" si="322"/>
        <v>0</v>
      </c>
      <c r="L5146" s="80" t="str">
        <f t="shared" si="323"/>
        <v/>
      </c>
    </row>
    <row r="5147" spans="1:12" x14ac:dyDescent="0.8">
      <c r="A5147" s="74">
        <v>5146</v>
      </c>
      <c r="B5147" s="75">
        <v>591003.95472887484</v>
      </c>
      <c r="C5147" s="76">
        <v>28.951773738759364</v>
      </c>
      <c r="D5147" s="76">
        <v>32.565606569532555</v>
      </c>
      <c r="E5147" s="76">
        <v>763.53196734919823</v>
      </c>
      <c r="F5147" s="76">
        <v>42.888635520995621</v>
      </c>
      <c r="G5147" s="77">
        <v>2</v>
      </c>
      <c r="H5147" s="80">
        <f t="shared" si="320"/>
        <v>28.951773738759364</v>
      </c>
      <c r="I5147" s="80">
        <f t="shared" si="321"/>
        <v>1000</v>
      </c>
      <c r="K5147" s="80">
        <f t="shared" si="322"/>
        <v>0</v>
      </c>
      <c r="L5147" s="80" t="str">
        <f t="shared" si="323"/>
        <v/>
      </c>
    </row>
    <row r="5148" spans="1:12" x14ac:dyDescent="0.8">
      <c r="A5148" s="74">
        <v>5147</v>
      </c>
      <c r="B5148" s="75">
        <v>446611.77791358228</v>
      </c>
      <c r="C5148" s="76">
        <v>31.859515426904636</v>
      </c>
      <c r="D5148" s="76">
        <v>22.29583625811</v>
      </c>
      <c r="E5148" s="76">
        <v>555.40539410939425</v>
      </c>
      <c r="F5148" s="76">
        <v>41.79564076640105</v>
      </c>
      <c r="G5148" s="77">
        <v>1</v>
      </c>
      <c r="H5148" s="80">
        <f t="shared" si="320"/>
        <v>22.29583625811</v>
      </c>
      <c r="I5148" s="80">
        <f t="shared" si="321"/>
        <v>1000</v>
      </c>
      <c r="K5148" s="80">
        <f t="shared" si="322"/>
        <v>0</v>
      </c>
      <c r="L5148" s="80" t="str">
        <f t="shared" si="323"/>
        <v/>
      </c>
    </row>
    <row r="5149" spans="1:12" x14ac:dyDescent="0.8">
      <c r="A5149" s="74">
        <v>5148</v>
      </c>
      <c r="B5149" s="75">
        <v>13778.589984693099</v>
      </c>
      <c r="C5149" s="76">
        <v>38.878567783392967</v>
      </c>
      <c r="D5149" s="76">
        <v>33.414905619742861</v>
      </c>
      <c r="E5149" s="76">
        <v>699.46436091042506</v>
      </c>
      <c r="F5149" s="76">
        <v>41.462358812555216</v>
      </c>
      <c r="G5149" s="77">
        <v>2</v>
      </c>
      <c r="H5149" s="80">
        <f t="shared" si="320"/>
        <v>38.878567783392967</v>
      </c>
      <c r="I5149" s="80">
        <f t="shared" si="321"/>
        <v>1000</v>
      </c>
      <c r="K5149" s="80">
        <f t="shared" si="322"/>
        <v>0</v>
      </c>
      <c r="L5149" s="80" t="str">
        <f t="shared" si="323"/>
        <v/>
      </c>
    </row>
    <row r="5150" spans="1:12" x14ac:dyDescent="0.8">
      <c r="A5150" s="74">
        <v>5149</v>
      </c>
      <c r="B5150" s="75">
        <v>407026.64469525288</v>
      </c>
      <c r="C5150" s="76">
        <v>44.965514977422806</v>
      </c>
      <c r="D5150" s="76">
        <v>24.111258250635448</v>
      </c>
      <c r="E5150" s="76">
        <v>588.07362534551839</v>
      </c>
      <c r="F5150" s="76">
        <v>41.730392821519217</v>
      </c>
      <c r="G5150" s="77">
        <v>1</v>
      </c>
      <c r="H5150" s="80">
        <f t="shared" si="320"/>
        <v>24.111258250635448</v>
      </c>
      <c r="I5150" s="80">
        <f t="shared" si="321"/>
        <v>1000</v>
      </c>
      <c r="K5150" s="80">
        <f t="shared" si="322"/>
        <v>0</v>
      </c>
      <c r="L5150" s="80" t="str">
        <f t="shared" si="323"/>
        <v/>
      </c>
    </row>
    <row r="5151" spans="1:12" x14ac:dyDescent="0.8">
      <c r="A5151" s="74">
        <v>5150</v>
      </c>
      <c r="B5151" s="75">
        <v>-93070.106413035654</v>
      </c>
      <c r="C5151" s="76">
        <v>34.268920237124753</v>
      </c>
      <c r="D5151" s="76">
        <v>30.657933235145414</v>
      </c>
      <c r="E5151" s="76">
        <v>679.58507173234057</v>
      </c>
      <c r="F5151" s="76">
        <v>44.05137699753611</v>
      </c>
      <c r="G5151" s="77">
        <v>3</v>
      </c>
      <c r="H5151" s="80">
        <f t="shared" si="320"/>
        <v>44.05137699753611</v>
      </c>
      <c r="I5151" s="80">
        <f t="shared" si="321"/>
        <v>679.58507173234057</v>
      </c>
      <c r="K5151" s="80">
        <f t="shared" si="322"/>
        <v>679.58507173234057</v>
      </c>
      <c r="L5151" s="80">
        <f t="shared" si="323"/>
        <v>679.58507173234057</v>
      </c>
    </row>
    <row r="5152" spans="1:12" x14ac:dyDescent="0.8">
      <c r="A5152" s="74">
        <v>5151</v>
      </c>
      <c r="B5152" s="75">
        <v>217816.67279726826</v>
      </c>
      <c r="C5152" s="76">
        <v>30.572058348999178</v>
      </c>
      <c r="D5152" s="76">
        <v>26.950452915964462</v>
      </c>
      <c r="E5152" s="76">
        <v>577.30680014203517</v>
      </c>
      <c r="F5152" s="76">
        <v>35.747379380123839</v>
      </c>
      <c r="G5152" s="77">
        <v>2</v>
      </c>
      <c r="H5152" s="80">
        <f t="shared" si="320"/>
        <v>30.572058348999178</v>
      </c>
      <c r="I5152" s="80">
        <f t="shared" si="321"/>
        <v>1000</v>
      </c>
      <c r="K5152" s="80">
        <f t="shared" si="322"/>
        <v>0</v>
      </c>
      <c r="L5152" s="80" t="str">
        <f t="shared" si="323"/>
        <v/>
      </c>
    </row>
    <row r="5153" spans="1:12" x14ac:dyDescent="0.8">
      <c r="A5153" s="74">
        <v>5152</v>
      </c>
      <c r="B5153" s="75">
        <v>363448.26284184074</v>
      </c>
      <c r="C5153" s="76">
        <v>39.03490727113725</v>
      </c>
      <c r="D5153" s="76">
        <v>23.110239519834028</v>
      </c>
      <c r="E5153" s="76">
        <v>723.40489552039321</v>
      </c>
      <c r="F5153" s="76">
        <v>47.140647775771171</v>
      </c>
      <c r="G5153" s="77">
        <v>1</v>
      </c>
      <c r="H5153" s="80">
        <f t="shared" si="320"/>
        <v>23.110239519834028</v>
      </c>
      <c r="I5153" s="80">
        <f t="shared" si="321"/>
        <v>1000</v>
      </c>
      <c r="K5153" s="80">
        <f t="shared" si="322"/>
        <v>0</v>
      </c>
      <c r="L5153" s="80" t="str">
        <f t="shared" si="323"/>
        <v/>
      </c>
    </row>
    <row r="5154" spans="1:12" x14ac:dyDescent="0.8">
      <c r="A5154" s="74">
        <v>5153</v>
      </c>
      <c r="B5154" s="75">
        <v>646444.4813818601</v>
      </c>
      <c r="C5154" s="76">
        <v>27.55448099737746</v>
      </c>
      <c r="D5154" s="76">
        <v>34.09342058470822</v>
      </c>
      <c r="E5154" s="76">
        <v>523.79849456924921</v>
      </c>
      <c r="F5154" s="76">
        <v>42.807502489018134</v>
      </c>
      <c r="G5154" s="77">
        <v>2</v>
      </c>
      <c r="H5154" s="80">
        <f t="shared" si="320"/>
        <v>27.55448099737746</v>
      </c>
      <c r="I5154" s="80">
        <f t="shared" si="321"/>
        <v>1000</v>
      </c>
      <c r="K5154" s="80">
        <f t="shared" si="322"/>
        <v>0</v>
      </c>
      <c r="L5154" s="80" t="str">
        <f t="shared" si="323"/>
        <v/>
      </c>
    </row>
    <row r="5155" spans="1:12" x14ac:dyDescent="0.8">
      <c r="A5155" s="74">
        <v>5154</v>
      </c>
      <c r="B5155" s="75">
        <v>12612.756270144833</v>
      </c>
      <c r="C5155" s="76">
        <v>46.289961760021619</v>
      </c>
      <c r="D5155" s="76">
        <v>25.57805529981983</v>
      </c>
      <c r="E5155" s="76">
        <v>578.9332056967105</v>
      </c>
      <c r="F5155" s="76">
        <v>45.521209293658217</v>
      </c>
      <c r="G5155" s="77">
        <v>2</v>
      </c>
      <c r="H5155" s="80">
        <f t="shared" si="320"/>
        <v>46.289961760021619</v>
      </c>
      <c r="I5155" s="80">
        <f t="shared" si="321"/>
        <v>1000</v>
      </c>
      <c r="K5155" s="80">
        <f t="shared" si="322"/>
        <v>0</v>
      </c>
      <c r="L5155" s="80" t="str">
        <f t="shared" si="323"/>
        <v/>
      </c>
    </row>
    <row r="5156" spans="1:12" x14ac:dyDescent="0.8">
      <c r="A5156" s="74">
        <v>5155</v>
      </c>
      <c r="B5156" s="75">
        <v>121164.76466229628</v>
      </c>
      <c r="C5156" s="76">
        <v>41.319099066549839</v>
      </c>
      <c r="D5156" s="76">
        <v>30.639535570643542</v>
      </c>
      <c r="E5156" s="76">
        <v>457.77235265520596</v>
      </c>
      <c r="F5156" s="76">
        <v>42.356843318759765</v>
      </c>
      <c r="G5156" s="77">
        <v>2</v>
      </c>
      <c r="H5156" s="80">
        <f t="shared" si="320"/>
        <v>41.319099066549839</v>
      </c>
      <c r="I5156" s="80">
        <f t="shared" si="321"/>
        <v>1000</v>
      </c>
      <c r="K5156" s="80">
        <f t="shared" si="322"/>
        <v>0</v>
      </c>
      <c r="L5156" s="80" t="str">
        <f t="shared" si="323"/>
        <v/>
      </c>
    </row>
    <row r="5157" spans="1:12" x14ac:dyDescent="0.8">
      <c r="A5157" s="74">
        <v>5156</v>
      </c>
      <c r="B5157" s="75">
        <v>-114083.92576542101</v>
      </c>
      <c r="C5157" s="76">
        <v>34.107215336800323</v>
      </c>
      <c r="D5157" s="76">
        <v>28.560928548918046</v>
      </c>
      <c r="E5157" s="76">
        <v>558.04800668859161</v>
      </c>
      <c r="F5157" s="76">
        <v>40.17734700843922</v>
      </c>
      <c r="G5157" s="77">
        <v>3</v>
      </c>
      <c r="H5157" s="80">
        <f t="shared" si="320"/>
        <v>40.17734700843922</v>
      </c>
      <c r="I5157" s="80">
        <f t="shared" si="321"/>
        <v>558.04800668859161</v>
      </c>
      <c r="K5157" s="80">
        <f t="shared" si="322"/>
        <v>558.04800668859161</v>
      </c>
      <c r="L5157" s="80">
        <f t="shared" si="323"/>
        <v>558.04800668859161</v>
      </c>
    </row>
    <row r="5158" spans="1:12" x14ac:dyDescent="0.8">
      <c r="A5158" s="74">
        <v>5157</v>
      </c>
      <c r="B5158" s="75">
        <v>494949.86488734884</v>
      </c>
      <c r="C5158" s="76">
        <v>44.280752339386169</v>
      </c>
      <c r="D5158" s="76">
        <v>26.159100425986885</v>
      </c>
      <c r="E5158" s="76">
        <v>474.57049779172286</v>
      </c>
      <c r="F5158" s="76">
        <v>46.281517549804796</v>
      </c>
      <c r="G5158" s="77">
        <v>1</v>
      </c>
      <c r="H5158" s="80">
        <f t="shared" si="320"/>
        <v>26.159100425986885</v>
      </c>
      <c r="I5158" s="80">
        <f t="shared" si="321"/>
        <v>1000</v>
      </c>
      <c r="K5158" s="80">
        <f t="shared" si="322"/>
        <v>0</v>
      </c>
      <c r="L5158" s="80" t="str">
        <f t="shared" si="323"/>
        <v/>
      </c>
    </row>
    <row r="5159" spans="1:12" x14ac:dyDescent="0.8">
      <c r="A5159" s="74">
        <v>5158</v>
      </c>
      <c r="B5159" s="75">
        <v>41456.209314872744</v>
      </c>
      <c r="C5159" s="76">
        <v>46.021482055471758</v>
      </c>
      <c r="D5159" s="76">
        <v>29.666494645391289</v>
      </c>
      <c r="E5159" s="76">
        <v>424.37627997417394</v>
      </c>
      <c r="F5159" s="76">
        <v>34.244301127450406</v>
      </c>
      <c r="G5159" s="77">
        <v>2</v>
      </c>
      <c r="H5159" s="80">
        <f t="shared" si="320"/>
        <v>46.021482055471758</v>
      </c>
      <c r="I5159" s="80">
        <f t="shared" si="321"/>
        <v>1000</v>
      </c>
      <c r="K5159" s="80">
        <f t="shared" si="322"/>
        <v>0</v>
      </c>
      <c r="L5159" s="80" t="str">
        <f t="shared" si="323"/>
        <v/>
      </c>
    </row>
    <row r="5160" spans="1:12" x14ac:dyDescent="0.8">
      <c r="A5160" s="74">
        <v>5159</v>
      </c>
      <c r="B5160" s="75">
        <v>224458.28200135496</v>
      </c>
      <c r="C5160" s="76">
        <v>38.615711221764613</v>
      </c>
      <c r="D5160" s="76">
        <v>30.980477218609245</v>
      </c>
      <c r="E5160" s="76">
        <v>601.40495584406494</v>
      </c>
      <c r="F5160" s="76">
        <v>37.896288092733514</v>
      </c>
      <c r="G5160" s="77">
        <v>2</v>
      </c>
      <c r="H5160" s="80">
        <f t="shared" si="320"/>
        <v>38.615711221764613</v>
      </c>
      <c r="I5160" s="80">
        <f t="shared" si="321"/>
        <v>1000</v>
      </c>
      <c r="K5160" s="80">
        <f t="shared" si="322"/>
        <v>0</v>
      </c>
      <c r="L5160" s="80" t="str">
        <f t="shared" si="323"/>
        <v/>
      </c>
    </row>
    <row r="5161" spans="1:12" x14ac:dyDescent="0.8">
      <c r="A5161" s="74">
        <v>5160</v>
      </c>
      <c r="B5161" s="75">
        <v>495438.38312646793</v>
      </c>
      <c r="C5161" s="76">
        <v>32.578876664296331</v>
      </c>
      <c r="D5161" s="76">
        <v>32.207140519222214</v>
      </c>
      <c r="E5161" s="76">
        <v>515.53686241628338</v>
      </c>
      <c r="F5161" s="76">
        <v>39.84941558757258</v>
      </c>
      <c r="G5161" s="77">
        <v>2</v>
      </c>
      <c r="H5161" s="80">
        <f t="shared" si="320"/>
        <v>32.578876664296331</v>
      </c>
      <c r="I5161" s="80">
        <f t="shared" si="321"/>
        <v>1000</v>
      </c>
      <c r="K5161" s="80">
        <f t="shared" si="322"/>
        <v>0</v>
      </c>
      <c r="L5161" s="80" t="str">
        <f t="shared" si="323"/>
        <v/>
      </c>
    </row>
    <row r="5162" spans="1:12" x14ac:dyDescent="0.8">
      <c r="A5162" s="74">
        <v>5161</v>
      </c>
      <c r="B5162" s="75">
        <v>295017.16281149234</v>
      </c>
      <c r="C5162" s="76">
        <v>34.088089971501788</v>
      </c>
      <c r="D5162" s="76">
        <v>27.829343389276772</v>
      </c>
      <c r="E5162" s="76">
        <v>503.91426370314008</v>
      </c>
      <c r="F5162" s="76">
        <v>42.78308873463039</v>
      </c>
      <c r="G5162" s="77">
        <v>2</v>
      </c>
      <c r="H5162" s="80">
        <f t="shared" si="320"/>
        <v>34.088089971501788</v>
      </c>
      <c r="I5162" s="80">
        <f t="shared" si="321"/>
        <v>1000</v>
      </c>
      <c r="K5162" s="80">
        <f t="shared" si="322"/>
        <v>0</v>
      </c>
      <c r="L5162" s="80" t="str">
        <f t="shared" si="323"/>
        <v/>
      </c>
    </row>
    <row r="5163" spans="1:12" x14ac:dyDescent="0.8">
      <c r="A5163" s="74">
        <v>5162</v>
      </c>
      <c r="B5163" s="75">
        <v>244991.5644434772</v>
      </c>
      <c r="C5163" s="76">
        <v>36.286658523578389</v>
      </c>
      <c r="D5163" s="76">
        <v>28.515218731595752</v>
      </c>
      <c r="E5163" s="76">
        <v>624.46961450149411</v>
      </c>
      <c r="F5163" s="76">
        <v>37.190491161754558</v>
      </c>
      <c r="G5163" s="77">
        <v>2</v>
      </c>
      <c r="H5163" s="80">
        <f t="shared" si="320"/>
        <v>36.286658523578389</v>
      </c>
      <c r="I5163" s="80">
        <f t="shared" si="321"/>
        <v>1000</v>
      </c>
      <c r="K5163" s="80">
        <f t="shared" si="322"/>
        <v>0</v>
      </c>
      <c r="L5163" s="80" t="str">
        <f t="shared" si="323"/>
        <v/>
      </c>
    </row>
    <row r="5164" spans="1:12" x14ac:dyDescent="0.8">
      <c r="A5164" s="74">
        <v>5163</v>
      </c>
      <c r="B5164" s="75">
        <v>24967.457484636456</v>
      </c>
      <c r="C5164" s="76">
        <v>43.51640112581385</v>
      </c>
      <c r="D5164" s="76">
        <v>25.887636781693079</v>
      </c>
      <c r="E5164" s="76">
        <v>439.69093897315742</v>
      </c>
      <c r="F5164" s="76">
        <v>52.815822256288456</v>
      </c>
      <c r="G5164" s="77">
        <v>2</v>
      </c>
      <c r="H5164" s="80">
        <f t="shared" si="320"/>
        <v>43.51640112581385</v>
      </c>
      <c r="I5164" s="80">
        <f t="shared" si="321"/>
        <v>1000</v>
      </c>
      <c r="K5164" s="80">
        <f t="shared" si="322"/>
        <v>0</v>
      </c>
      <c r="L5164" s="80" t="str">
        <f t="shared" si="323"/>
        <v/>
      </c>
    </row>
    <row r="5165" spans="1:12" x14ac:dyDescent="0.8">
      <c r="A5165" s="74">
        <v>5164</v>
      </c>
      <c r="B5165" s="75">
        <v>418224.44196238532</v>
      </c>
      <c r="C5165" s="76">
        <v>31.908471548808414</v>
      </c>
      <c r="D5165" s="76">
        <v>30.143527667142369</v>
      </c>
      <c r="E5165" s="76">
        <v>573.13387775981982</v>
      </c>
      <c r="F5165" s="76">
        <v>46.460434559136544</v>
      </c>
      <c r="G5165" s="77">
        <v>2</v>
      </c>
      <c r="H5165" s="80">
        <f t="shared" si="320"/>
        <v>31.908471548808414</v>
      </c>
      <c r="I5165" s="80">
        <f t="shared" si="321"/>
        <v>1000</v>
      </c>
      <c r="K5165" s="80">
        <f t="shared" si="322"/>
        <v>0</v>
      </c>
      <c r="L5165" s="80" t="str">
        <f t="shared" si="323"/>
        <v/>
      </c>
    </row>
    <row r="5166" spans="1:12" x14ac:dyDescent="0.8">
      <c r="A5166" s="74">
        <v>5165</v>
      </c>
      <c r="B5166" s="75">
        <v>452900.96330072777</v>
      </c>
      <c r="C5166" s="76">
        <v>24.669470824642545</v>
      </c>
      <c r="D5166" s="76">
        <v>28.253813786417226</v>
      </c>
      <c r="E5166" s="76">
        <v>468.20981164375939</v>
      </c>
      <c r="F5166" s="76">
        <v>47.690720042718425</v>
      </c>
      <c r="G5166" s="77">
        <v>2</v>
      </c>
      <c r="H5166" s="80">
        <f t="shared" si="320"/>
        <v>24.669470824642545</v>
      </c>
      <c r="I5166" s="80">
        <f t="shared" si="321"/>
        <v>1000</v>
      </c>
      <c r="K5166" s="80">
        <f t="shared" si="322"/>
        <v>0</v>
      </c>
      <c r="L5166" s="80" t="str">
        <f t="shared" si="323"/>
        <v/>
      </c>
    </row>
    <row r="5167" spans="1:12" x14ac:dyDescent="0.8">
      <c r="A5167" s="74">
        <v>5166</v>
      </c>
      <c r="B5167" s="75">
        <v>505352.02877603914</v>
      </c>
      <c r="C5167" s="76">
        <v>38.501478973667616</v>
      </c>
      <c r="D5167" s="76">
        <v>29.300064370562609</v>
      </c>
      <c r="E5167" s="76">
        <v>703.54182185542891</v>
      </c>
      <c r="F5167" s="76">
        <v>32.70432118073488</v>
      </c>
      <c r="G5167" s="77">
        <v>1</v>
      </c>
      <c r="H5167" s="80">
        <f t="shared" si="320"/>
        <v>29.300064370562609</v>
      </c>
      <c r="I5167" s="80">
        <f t="shared" si="321"/>
        <v>1000</v>
      </c>
      <c r="K5167" s="80">
        <f t="shared" si="322"/>
        <v>0</v>
      </c>
      <c r="L5167" s="80" t="str">
        <f t="shared" si="323"/>
        <v/>
      </c>
    </row>
    <row r="5168" spans="1:12" x14ac:dyDescent="0.8">
      <c r="A5168" s="74">
        <v>5167</v>
      </c>
      <c r="B5168" s="75">
        <v>188751.97524325759</v>
      </c>
      <c r="C5168" s="76">
        <v>34.612236321921841</v>
      </c>
      <c r="D5168" s="76">
        <v>21.80953498627953</v>
      </c>
      <c r="E5168" s="76">
        <v>709.39637898710828</v>
      </c>
      <c r="F5168" s="76">
        <v>39.657546080159605</v>
      </c>
      <c r="G5168" s="77">
        <v>2</v>
      </c>
      <c r="H5168" s="80">
        <f t="shared" si="320"/>
        <v>34.612236321921841</v>
      </c>
      <c r="I5168" s="80">
        <f t="shared" si="321"/>
        <v>1000</v>
      </c>
      <c r="K5168" s="80">
        <f t="shared" si="322"/>
        <v>0</v>
      </c>
      <c r="L5168" s="80" t="str">
        <f t="shared" si="323"/>
        <v/>
      </c>
    </row>
    <row r="5169" spans="1:12" x14ac:dyDescent="0.8">
      <c r="A5169" s="74">
        <v>5168</v>
      </c>
      <c r="B5169" s="75">
        <v>329349.37538894615</v>
      </c>
      <c r="C5169" s="76">
        <v>31.509068094950457</v>
      </c>
      <c r="D5169" s="76">
        <v>28.260899003473227</v>
      </c>
      <c r="E5169" s="76">
        <v>437.04216518431173</v>
      </c>
      <c r="F5169" s="76">
        <v>47.858053211219485</v>
      </c>
      <c r="G5169" s="77">
        <v>2</v>
      </c>
      <c r="H5169" s="80">
        <f t="shared" si="320"/>
        <v>31.509068094950457</v>
      </c>
      <c r="I5169" s="80">
        <f t="shared" si="321"/>
        <v>1000</v>
      </c>
      <c r="K5169" s="80">
        <f t="shared" si="322"/>
        <v>0</v>
      </c>
      <c r="L5169" s="80" t="str">
        <f t="shared" si="323"/>
        <v/>
      </c>
    </row>
    <row r="5170" spans="1:12" x14ac:dyDescent="0.8">
      <c r="A5170" s="74">
        <v>5169</v>
      </c>
      <c r="B5170" s="75">
        <v>256856.80347304</v>
      </c>
      <c r="C5170" s="76">
        <v>39.087904609486863</v>
      </c>
      <c r="D5170" s="76">
        <v>28.952365743227855</v>
      </c>
      <c r="E5170" s="76">
        <v>534.115344982127</v>
      </c>
      <c r="F5170" s="76">
        <v>35.954432538538541</v>
      </c>
      <c r="G5170" s="77">
        <v>2</v>
      </c>
      <c r="H5170" s="80">
        <f t="shared" si="320"/>
        <v>39.087904609486863</v>
      </c>
      <c r="I5170" s="80">
        <f t="shared" si="321"/>
        <v>1000</v>
      </c>
      <c r="K5170" s="80">
        <f t="shared" si="322"/>
        <v>0</v>
      </c>
      <c r="L5170" s="80" t="str">
        <f t="shared" si="323"/>
        <v/>
      </c>
    </row>
    <row r="5171" spans="1:12" x14ac:dyDescent="0.8">
      <c r="A5171" s="74">
        <v>5170</v>
      </c>
      <c r="B5171" s="75">
        <v>633365.63034867472</v>
      </c>
      <c r="C5171" s="76">
        <v>32.961819893526901</v>
      </c>
      <c r="D5171" s="76">
        <v>23.054062456826575</v>
      </c>
      <c r="E5171" s="76">
        <v>418.52525284121168</v>
      </c>
      <c r="F5171" s="76">
        <v>46.44663922318653</v>
      </c>
      <c r="G5171" s="77">
        <v>1</v>
      </c>
      <c r="H5171" s="80">
        <f t="shared" si="320"/>
        <v>23.054062456826575</v>
      </c>
      <c r="I5171" s="80">
        <f t="shared" si="321"/>
        <v>1000</v>
      </c>
      <c r="K5171" s="80">
        <f t="shared" si="322"/>
        <v>0</v>
      </c>
      <c r="L5171" s="80" t="str">
        <f t="shared" si="323"/>
        <v/>
      </c>
    </row>
    <row r="5172" spans="1:12" x14ac:dyDescent="0.8">
      <c r="A5172" s="74">
        <v>5171</v>
      </c>
      <c r="B5172" s="75">
        <v>282328.87505008257</v>
      </c>
      <c r="C5172" s="76">
        <v>33.940528143787105</v>
      </c>
      <c r="D5172" s="76">
        <v>26.748574786738807</v>
      </c>
      <c r="E5172" s="76">
        <v>575.65429480856278</v>
      </c>
      <c r="F5172" s="76">
        <v>37.993707819415647</v>
      </c>
      <c r="G5172" s="77">
        <v>2</v>
      </c>
      <c r="H5172" s="80">
        <f t="shared" si="320"/>
        <v>33.940528143787105</v>
      </c>
      <c r="I5172" s="80">
        <f t="shared" si="321"/>
        <v>1000</v>
      </c>
      <c r="K5172" s="80">
        <f t="shared" si="322"/>
        <v>0</v>
      </c>
      <c r="L5172" s="80" t="str">
        <f t="shared" si="323"/>
        <v/>
      </c>
    </row>
    <row r="5173" spans="1:12" x14ac:dyDescent="0.8">
      <c r="A5173" s="74">
        <v>5172</v>
      </c>
      <c r="B5173" s="75">
        <v>253688.15440071258</v>
      </c>
      <c r="C5173" s="76">
        <v>29.223733321401994</v>
      </c>
      <c r="D5173" s="76">
        <v>33.763526534174382</v>
      </c>
      <c r="E5173" s="76">
        <v>493.46750705111651</v>
      </c>
      <c r="F5173" s="76">
        <v>35.191394689723801</v>
      </c>
      <c r="G5173" s="77">
        <v>1</v>
      </c>
      <c r="H5173" s="80">
        <f t="shared" si="320"/>
        <v>33.763526534174382</v>
      </c>
      <c r="I5173" s="80">
        <f t="shared" si="321"/>
        <v>1000</v>
      </c>
      <c r="K5173" s="80">
        <f t="shared" si="322"/>
        <v>0</v>
      </c>
      <c r="L5173" s="80" t="str">
        <f t="shared" si="323"/>
        <v/>
      </c>
    </row>
    <row r="5174" spans="1:12" x14ac:dyDescent="0.8">
      <c r="A5174" s="74">
        <v>5173</v>
      </c>
      <c r="B5174" s="75">
        <v>233055.6191208763</v>
      </c>
      <c r="C5174" s="76">
        <v>40.825065034322975</v>
      </c>
      <c r="D5174" s="76">
        <v>27.227373443797468</v>
      </c>
      <c r="E5174" s="76">
        <v>559.90891898259235</v>
      </c>
      <c r="F5174" s="76">
        <v>37.460852415328404</v>
      </c>
      <c r="G5174" s="77">
        <v>2</v>
      </c>
      <c r="H5174" s="80">
        <f t="shared" si="320"/>
        <v>40.825065034322975</v>
      </c>
      <c r="I5174" s="80">
        <f t="shared" si="321"/>
        <v>1000</v>
      </c>
      <c r="K5174" s="80">
        <f t="shared" si="322"/>
        <v>0</v>
      </c>
      <c r="L5174" s="80" t="str">
        <f t="shared" si="323"/>
        <v/>
      </c>
    </row>
    <row r="5175" spans="1:12" x14ac:dyDescent="0.8">
      <c r="A5175" s="74">
        <v>5174</v>
      </c>
      <c r="B5175" s="75">
        <v>83758.29571048799</v>
      </c>
      <c r="C5175" s="76">
        <v>43.733467669982886</v>
      </c>
      <c r="D5175" s="76">
        <v>27.058701958046161</v>
      </c>
      <c r="E5175" s="76">
        <v>614.14543758073512</v>
      </c>
      <c r="F5175" s="76">
        <v>51.070918123778682</v>
      </c>
      <c r="G5175" s="77">
        <v>2</v>
      </c>
      <c r="H5175" s="80">
        <f t="shared" si="320"/>
        <v>43.733467669982886</v>
      </c>
      <c r="I5175" s="80">
        <f t="shared" si="321"/>
        <v>1000</v>
      </c>
      <c r="K5175" s="80">
        <f t="shared" si="322"/>
        <v>0</v>
      </c>
      <c r="L5175" s="80" t="str">
        <f t="shared" si="323"/>
        <v/>
      </c>
    </row>
    <row r="5176" spans="1:12" x14ac:dyDescent="0.8">
      <c r="A5176" s="74">
        <v>5175</v>
      </c>
      <c r="B5176" s="75">
        <v>-156943.37707962468</v>
      </c>
      <c r="C5176" s="76">
        <v>38.276375667245262</v>
      </c>
      <c r="D5176" s="76">
        <v>26.379803455225129</v>
      </c>
      <c r="E5176" s="76">
        <v>718.43534299279872</v>
      </c>
      <c r="F5176" s="76">
        <v>46.093621548260444</v>
      </c>
      <c r="G5176" s="77">
        <v>3</v>
      </c>
      <c r="H5176" s="80">
        <f t="shared" si="320"/>
        <v>46.093621548260444</v>
      </c>
      <c r="I5176" s="80">
        <f t="shared" si="321"/>
        <v>718.43534299279872</v>
      </c>
      <c r="K5176" s="80">
        <f t="shared" si="322"/>
        <v>718.43534299279872</v>
      </c>
      <c r="L5176" s="80">
        <f t="shared" si="323"/>
        <v>718.43534299279872</v>
      </c>
    </row>
    <row r="5177" spans="1:12" x14ac:dyDescent="0.8">
      <c r="A5177" s="74">
        <v>5176</v>
      </c>
      <c r="B5177" s="75">
        <v>166884.97923019994</v>
      </c>
      <c r="C5177" s="76">
        <v>40.87762028478712</v>
      </c>
      <c r="D5177" s="76">
        <v>29.000821402099298</v>
      </c>
      <c r="E5177" s="76">
        <v>489.18017898959954</v>
      </c>
      <c r="F5177" s="76">
        <v>33.727816226266484</v>
      </c>
      <c r="G5177" s="77">
        <v>2</v>
      </c>
      <c r="H5177" s="80">
        <f t="shared" si="320"/>
        <v>40.87762028478712</v>
      </c>
      <c r="I5177" s="80">
        <f t="shared" si="321"/>
        <v>1000</v>
      </c>
      <c r="K5177" s="80">
        <f t="shared" si="322"/>
        <v>0</v>
      </c>
      <c r="L5177" s="80" t="str">
        <f t="shared" si="323"/>
        <v/>
      </c>
    </row>
    <row r="5178" spans="1:12" x14ac:dyDescent="0.8">
      <c r="A5178" s="74">
        <v>5177</v>
      </c>
      <c r="B5178" s="75">
        <v>367856.03593561566</v>
      </c>
      <c r="C5178" s="76">
        <v>32.9424513377027</v>
      </c>
      <c r="D5178" s="76">
        <v>23.319599047481837</v>
      </c>
      <c r="E5178" s="76">
        <v>662.99362237419791</v>
      </c>
      <c r="F5178" s="76">
        <v>36.802143996243217</v>
      </c>
      <c r="G5178" s="77">
        <v>2</v>
      </c>
      <c r="H5178" s="80">
        <f t="shared" si="320"/>
        <v>32.9424513377027</v>
      </c>
      <c r="I5178" s="80">
        <f t="shared" si="321"/>
        <v>1000</v>
      </c>
      <c r="K5178" s="80">
        <f t="shared" si="322"/>
        <v>0</v>
      </c>
      <c r="L5178" s="80" t="str">
        <f t="shared" si="323"/>
        <v/>
      </c>
    </row>
    <row r="5179" spans="1:12" x14ac:dyDescent="0.8">
      <c r="A5179" s="74">
        <v>5178</v>
      </c>
      <c r="B5179" s="75">
        <v>383243.10413035937</v>
      </c>
      <c r="C5179" s="76">
        <v>41.166058578582494</v>
      </c>
      <c r="D5179" s="76">
        <v>26.027492748255334</v>
      </c>
      <c r="E5179" s="76">
        <v>649.56532141609637</v>
      </c>
      <c r="F5179" s="76">
        <v>35.262107395893985</v>
      </c>
      <c r="G5179" s="77">
        <v>1</v>
      </c>
      <c r="H5179" s="80">
        <f t="shared" si="320"/>
        <v>26.027492748255334</v>
      </c>
      <c r="I5179" s="80">
        <f t="shared" si="321"/>
        <v>1000</v>
      </c>
      <c r="K5179" s="80">
        <f t="shared" si="322"/>
        <v>0</v>
      </c>
      <c r="L5179" s="80" t="str">
        <f t="shared" si="323"/>
        <v/>
      </c>
    </row>
    <row r="5180" spans="1:12" x14ac:dyDescent="0.8">
      <c r="A5180" s="74">
        <v>5179</v>
      </c>
      <c r="B5180" s="75">
        <v>445070.44643530366</v>
      </c>
      <c r="C5180" s="76">
        <v>34.045122488648182</v>
      </c>
      <c r="D5180" s="76">
        <v>25.566296005409676</v>
      </c>
      <c r="E5180" s="76">
        <v>595.43404784459119</v>
      </c>
      <c r="F5180" s="76">
        <v>42.543246194347745</v>
      </c>
      <c r="G5180" s="77">
        <v>2</v>
      </c>
      <c r="H5180" s="80">
        <f t="shared" si="320"/>
        <v>34.045122488648182</v>
      </c>
      <c r="I5180" s="80">
        <f t="shared" si="321"/>
        <v>1000</v>
      </c>
      <c r="K5180" s="80">
        <f t="shared" si="322"/>
        <v>0</v>
      </c>
      <c r="L5180" s="80" t="str">
        <f t="shared" si="323"/>
        <v/>
      </c>
    </row>
    <row r="5181" spans="1:12" x14ac:dyDescent="0.8">
      <c r="A5181" s="74">
        <v>5180</v>
      </c>
      <c r="B5181" s="75">
        <v>276749.14658201579</v>
      </c>
      <c r="C5181" s="76">
        <v>36.286387668388222</v>
      </c>
      <c r="D5181" s="76">
        <v>28.099755823947753</v>
      </c>
      <c r="E5181" s="76">
        <v>586.30901391879843</v>
      </c>
      <c r="F5181" s="76">
        <v>38.400342906702903</v>
      </c>
      <c r="G5181" s="77">
        <v>2</v>
      </c>
      <c r="H5181" s="80">
        <f t="shared" si="320"/>
        <v>36.286387668388222</v>
      </c>
      <c r="I5181" s="80">
        <f t="shared" si="321"/>
        <v>1000</v>
      </c>
      <c r="K5181" s="80">
        <f t="shared" si="322"/>
        <v>0</v>
      </c>
      <c r="L5181" s="80" t="str">
        <f t="shared" si="323"/>
        <v/>
      </c>
    </row>
    <row r="5182" spans="1:12" x14ac:dyDescent="0.8">
      <c r="A5182" s="74">
        <v>5181</v>
      </c>
      <c r="B5182" s="75">
        <v>570641.204581053</v>
      </c>
      <c r="C5182" s="76">
        <v>26.212493519183038</v>
      </c>
      <c r="D5182" s="76">
        <v>30.024441250586356</v>
      </c>
      <c r="E5182" s="76">
        <v>454.35647696148152</v>
      </c>
      <c r="F5182" s="76">
        <v>50.84474084746553</v>
      </c>
      <c r="G5182" s="77">
        <v>2</v>
      </c>
      <c r="H5182" s="80">
        <f t="shared" si="320"/>
        <v>26.212493519183038</v>
      </c>
      <c r="I5182" s="80">
        <f t="shared" si="321"/>
        <v>1000</v>
      </c>
      <c r="K5182" s="80">
        <f t="shared" si="322"/>
        <v>0</v>
      </c>
      <c r="L5182" s="80" t="str">
        <f t="shared" si="323"/>
        <v/>
      </c>
    </row>
    <row r="5183" spans="1:12" x14ac:dyDescent="0.8">
      <c r="A5183" s="74">
        <v>5182</v>
      </c>
      <c r="B5183" s="75">
        <v>211009.12285150751</v>
      </c>
      <c r="C5183" s="76">
        <v>37.830269211418134</v>
      </c>
      <c r="D5183" s="76">
        <v>25.540771997982795</v>
      </c>
      <c r="E5183" s="76">
        <v>514.86543316413145</v>
      </c>
      <c r="F5183" s="76">
        <v>38.699734213925211</v>
      </c>
      <c r="G5183" s="77">
        <v>2</v>
      </c>
      <c r="H5183" s="80">
        <f t="shared" si="320"/>
        <v>37.830269211418134</v>
      </c>
      <c r="I5183" s="80">
        <f t="shared" si="321"/>
        <v>1000</v>
      </c>
      <c r="K5183" s="80">
        <f t="shared" si="322"/>
        <v>0</v>
      </c>
      <c r="L5183" s="80" t="str">
        <f t="shared" si="323"/>
        <v/>
      </c>
    </row>
    <row r="5184" spans="1:12" x14ac:dyDescent="0.8">
      <c r="A5184" s="74">
        <v>5183</v>
      </c>
      <c r="B5184" s="75">
        <v>314564.02880846895</v>
      </c>
      <c r="C5184" s="76">
        <v>35.659291229780415</v>
      </c>
      <c r="D5184" s="76">
        <v>31.498610740692001</v>
      </c>
      <c r="E5184" s="76">
        <v>649.03935393145741</v>
      </c>
      <c r="F5184" s="76">
        <v>37.252064906893175</v>
      </c>
      <c r="G5184" s="77">
        <v>1</v>
      </c>
      <c r="H5184" s="80">
        <f t="shared" si="320"/>
        <v>31.498610740692001</v>
      </c>
      <c r="I5184" s="80">
        <f t="shared" si="321"/>
        <v>1000</v>
      </c>
      <c r="K5184" s="80">
        <f t="shared" si="322"/>
        <v>0</v>
      </c>
      <c r="L5184" s="80" t="str">
        <f t="shared" si="323"/>
        <v/>
      </c>
    </row>
    <row r="5185" spans="1:12" x14ac:dyDescent="0.8">
      <c r="A5185" s="74">
        <v>5184</v>
      </c>
      <c r="B5185" s="75">
        <v>560578.90322979097</v>
      </c>
      <c r="C5185" s="76">
        <v>28.495277455016755</v>
      </c>
      <c r="D5185" s="76">
        <v>28.084199030132048</v>
      </c>
      <c r="E5185" s="76">
        <v>531.35899454314585</v>
      </c>
      <c r="F5185" s="76">
        <v>30.504000092757686</v>
      </c>
      <c r="G5185" s="77">
        <v>2</v>
      </c>
      <c r="H5185" s="80">
        <f t="shared" si="320"/>
        <v>28.495277455016755</v>
      </c>
      <c r="I5185" s="80">
        <f t="shared" si="321"/>
        <v>1000</v>
      </c>
      <c r="K5185" s="80">
        <f t="shared" si="322"/>
        <v>0</v>
      </c>
      <c r="L5185" s="80" t="str">
        <f t="shared" si="323"/>
        <v/>
      </c>
    </row>
    <row r="5186" spans="1:12" x14ac:dyDescent="0.8">
      <c r="A5186" s="74">
        <v>5185</v>
      </c>
      <c r="B5186" s="75">
        <v>397762.89245155756</v>
      </c>
      <c r="C5186" s="76">
        <v>33.70064138066364</v>
      </c>
      <c r="D5186" s="76">
        <v>26.083925131615203</v>
      </c>
      <c r="E5186" s="76">
        <v>501.93645868799479</v>
      </c>
      <c r="F5186" s="76">
        <v>53.885049451919073</v>
      </c>
      <c r="G5186" s="77">
        <v>2</v>
      </c>
      <c r="H5186" s="80">
        <f t="shared" si="320"/>
        <v>33.70064138066364</v>
      </c>
      <c r="I5186" s="80">
        <f t="shared" si="321"/>
        <v>1000</v>
      </c>
      <c r="K5186" s="80">
        <f t="shared" si="322"/>
        <v>0</v>
      </c>
      <c r="L5186" s="80" t="str">
        <f t="shared" si="323"/>
        <v/>
      </c>
    </row>
    <row r="5187" spans="1:12" x14ac:dyDescent="0.8">
      <c r="A5187" s="74">
        <v>5186</v>
      </c>
      <c r="B5187" s="75">
        <v>588747.71228770819</v>
      </c>
      <c r="C5187" s="76">
        <v>32.888140127189892</v>
      </c>
      <c r="D5187" s="76">
        <v>30.212018964861365</v>
      </c>
      <c r="E5187" s="76">
        <v>692.59493159173985</v>
      </c>
      <c r="F5187" s="76">
        <v>51.396713359780314</v>
      </c>
      <c r="G5187" s="77">
        <v>1</v>
      </c>
      <c r="H5187" s="80">
        <f t="shared" ref="H5187:H5250" si="324">IF($G5187 = 1, $D5187, IF($G5187 = 2, $C5187, IF($G5187 = 3, $F5187)))</f>
        <v>30.212018964861365</v>
      </c>
      <c r="I5187" s="80">
        <f t="shared" ref="I5187:I5250" si="325">IF($G5187 = 1, 1000, IF($G5187 = 2, 1000, IF($G5187 = 3, $E5187)))</f>
        <v>1000</v>
      </c>
      <c r="K5187" s="80">
        <f t="shared" ref="K5187:K5250" si="326">IF($G5187 = 3, $E5187, 0)</f>
        <v>0</v>
      </c>
      <c r="L5187" s="80" t="str">
        <f t="shared" ref="L5187:L5250" si="327">IF($G5187 = 3, $E5187, "")</f>
        <v/>
      </c>
    </row>
    <row r="5188" spans="1:12" x14ac:dyDescent="0.8">
      <c r="A5188" s="74">
        <v>5187</v>
      </c>
      <c r="B5188" s="75">
        <v>316585.21659637801</v>
      </c>
      <c r="C5188" s="76">
        <v>30.136357710766916</v>
      </c>
      <c r="D5188" s="76">
        <v>30.953124728420466</v>
      </c>
      <c r="E5188" s="76">
        <v>457.85515234517305</v>
      </c>
      <c r="F5188" s="76">
        <v>40.696201129792385</v>
      </c>
      <c r="G5188" s="77">
        <v>2</v>
      </c>
      <c r="H5188" s="80">
        <f t="shared" si="324"/>
        <v>30.136357710766916</v>
      </c>
      <c r="I5188" s="80">
        <f t="shared" si="325"/>
        <v>1000</v>
      </c>
      <c r="K5188" s="80">
        <f t="shared" si="326"/>
        <v>0</v>
      </c>
      <c r="L5188" s="80" t="str">
        <f t="shared" si="327"/>
        <v/>
      </c>
    </row>
    <row r="5189" spans="1:12" x14ac:dyDescent="0.8">
      <c r="A5189" s="74">
        <v>5188</v>
      </c>
      <c r="B5189" s="75">
        <v>263519.99748530332</v>
      </c>
      <c r="C5189" s="76">
        <v>37.332695220492276</v>
      </c>
      <c r="D5189" s="76">
        <v>28.166981165575397</v>
      </c>
      <c r="E5189" s="76">
        <v>564.6055416408683</v>
      </c>
      <c r="F5189" s="76">
        <v>40.989410756853218</v>
      </c>
      <c r="G5189" s="77">
        <v>2</v>
      </c>
      <c r="H5189" s="80">
        <f t="shared" si="324"/>
        <v>37.332695220492276</v>
      </c>
      <c r="I5189" s="80">
        <f t="shared" si="325"/>
        <v>1000</v>
      </c>
      <c r="K5189" s="80">
        <f t="shared" si="326"/>
        <v>0</v>
      </c>
      <c r="L5189" s="80" t="str">
        <f t="shared" si="327"/>
        <v/>
      </c>
    </row>
    <row r="5190" spans="1:12" x14ac:dyDescent="0.8">
      <c r="A5190" s="74">
        <v>5189</v>
      </c>
      <c r="B5190" s="75">
        <v>-107074.51288967626</v>
      </c>
      <c r="C5190" s="76">
        <v>26.873795271780104</v>
      </c>
      <c r="D5190" s="76">
        <v>24.947550399384237</v>
      </c>
      <c r="E5190" s="76">
        <v>568.43089487556006</v>
      </c>
      <c r="F5190" s="76">
        <v>42.055515120818896</v>
      </c>
      <c r="G5190" s="77">
        <v>3</v>
      </c>
      <c r="H5190" s="80">
        <f t="shared" si="324"/>
        <v>42.055515120818896</v>
      </c>
      <c r="I5190" s="80">
        <f t="shared" si="325"/>
        <v>568.43089487556006</v>
      </c>
      <c r="K5190" s="80">
        <f t="shared" si="326"/>
        <v>568.43089487556006</v>
      </c>
      <c r="L5190" s="80">
        <f t="shared" si="327"/>
        <v>568.43089487556006</v>
      </c>
    </row>
    <row r="5191" spans="1:12" x14ac:dyDescent="0.8">
      <c r="A5191" s="74">
        <v>5190</v>
      </c>
      <c r="B5191" s="75">
        <v>439836.18784352578</v>
      </c>
      <c r="C5191" s="76">
        <v>37.183669234043514</v>
      </c>
      <c r="D5191" s="76">
        <v>29.397255201403993</v>
      </c>
      <c r="E5191" s="76">
        <v>552.40949063248422</v>
      </c>
      <c r="F5191" s="76">
        <v>53.335658177641655</v>
      </c>
      <c r="G5191" s="77">
        <v>1</v>
      </c>
      <c r="H5191" s="80">
        <f t="shared" si="324"/>
        <v>29.397255201403993</v>
      </c>
      <c r="I5191" s="80">
        <f t="shared" si="325"/>
        <v>1000</v>
      </c>
      <c r="K5191" s="80">
        <f t="shared" si="326"/>
        <v>0</v>
      </c>
      <c r="L5191" s="80" t="str">
        <f t="shared" si="327"/>
        <v/>
      </c>
    </row>
    <row r="5192" spans="1:12" x14ac:dyDescent="0.8">
      <c r="A5192" s="74">
        <v>5191</v>
      </c>
      <c r="B5192" s="75">
        <v>421590.55255720741</v>
      </c>
      <c r="C5192" s="76">
        <v>30.547937016173556</v>
      </c>
      <c r="D5192" s="76">
        <v>29.861506100510066</v>
      </c>
      <c r="E5192" s="76">
        <v>484.57060060372788</v>
      </c>
      <c r="F5192" s="76">
        <v>51.470989979264168</v>
      </c>
      <c r="G5192" s="77">
        <v>2</v>
      </c>
      <c r="H5192" s="80">
        <f t="shared" si="324"/>
        <v>30.547937016173556</v>
      </c>
      <c r="I5192" s="80">
        <f t="shared" si="325"/>
        <v>1000</v>
      </c>
      <c r="K5192" s="80">
        <f t="shared" si="326"/>
        <v>0</v>
      </c>
      <c r="L5192" s="80" t="str">
        <f t="shared" si="327"/>
        <v/>
      </c>
    </row>
    <row r="5193" spans="1:12" x14ac:dyDescent="0.8">
      <c r="A5193" s="74">
        <v>5192</v>
      </c>
      <c r="B5193" s="75">
        <v>397481.40350982291</v>
      </c>
      <c r="C5193" s="76">
        <v>35.256371473820181</v>
      </c>
      <c r="D5193" s="76">
        <v>30.105122625937803</v>
      </c>
      <c r="E5193" s="76">
        <v>565.27493757555703</v>
      </c>
      <c r="F5193" s="76">
        <v>41.40335815166646</v>
      </c>
      <c r="G5193" s="77">
        <v>2</v>
      </c>
      <c r="H5193" s="80">
        <f t="shared" si="324"/>
        <v>35.256371473820181</v>
      </c>
      <c r="I5193" s="80">
        <f t="shared" si="325"/>
        <v>1000</v>
      </c>
      <c r="K5193" s="80">
        <f t="shared" si="326"/>
        <v>0</v>
      </c>
      <c r="L5193" s="80" t="str">
        <f t="shared" si="327"/>
        <v/>
      </c>
    </row>
    <row r="5194" spans="1:12" x14ac:dyDescent="0.8">
      <c r="A5194" s="74">
        <v>5193</v>
      </c>
      <c r="B5194" s="75">
        <v>385228.60605411604</v>
      </c>
      <c r="C5194" s="76">
        <v>33.315289705215882</v>
      </c>
      <c r="D5194" s="76">
        <v>27.670374211563399</v>
      </c>
      <c r="E5194" s="76">
        <v>676.13099090345179</v>
      </c>
      <c r="F5194" s="76">
        <v>42.93077315660571</v>
      </c>
      <c r="G5194" s="77">
        <v>2</v>
      </c>
      <c r="H5194" s="80">
        <f t="shared" si="324"/>
        <v>33.315289705215882</v>
      </c>
      <c r="I5194" s="80">
        <f t="shared" si="325"/>
        <v>1000</v>
      </c>
      <c r="K5194" s="80">
        <f t="shared" si="326"/>
        <v>0</v>
      </c>
      <c r="L5194" s="80" t="str">
        <f t="shared" si="327"/>
        <v/>
      </c>
    </row>
    <row r="5195" spans="1:12" x14ac:dyDescent="0.8">
      <c r="A5195" s="74">
        <v>5194</v>
      </c>
      <c r="B5195" s="75">
        <v>375366.72593782237</v>
      </c>
      <c r="C5195" s="76">
        <v>26.702202917723124</v>
      </c>
      <c r="D5195" s="76">
        <v>24.409567131367872</v>
      </c>
      <c r="E5195" s="76">
        <v>437.7220284054244</v>
      </c>
      <c r="F5195" s="76">
        <v>37.051409998405553</v>
      </c>
      <c r="G5195" s="77">
        <v>1</v>
      </c>
      <c r="H5195" s="80">
        <f t="shared" si="324"/>
        <v>24.409567131367872</v>
      </c>
      <c r="I5195" s="80">
        <f t="shared" si="325"/>
        <v>1000</v>
      </c>
      <c r="K5195" s="80">
        <f t="shared" si="326"/>
        <v>0</v>
      </c>
      <c r="L5195" s="80" t="str">
        <f t="shared" si="327"/>
        <v/>
      </c>
    </row>
    <row r="5196" spans="1:12" x14ac:dyDescent="0.8">
      <c r="A5196" s="74">
        <v>5195</v>
      </c>
      <c r="B5196" s="75">
        <v>458745.57858040463</v>
      </c>
      <c r="C5196" s="76">
        <v>25.920945727340815</v>
      </c>
      <c r="D5196" s="76">
        <v>26.623728587074361</v>
      </c>
      <c r="E5196" s="76">
        <v>515.42134814203609</v>
      </c>
      <c r="F5196" s="76">
        <v>46.943395188296748</v>
      </c>
      <c r="G5196" s="77">
        <v>2</v>
      </c>
      <c r="H5196" s="80">
        <f t="shared" si="324"/>
        <v>25.920945727340815</v>
      </c>
      <c r="I5196" s="80">
        <f t="shared" si="325"/>
        <v>1000</v>
      </c>
      <c r="K5196" s="80">
        <f t="shared" si="326"/>
        <v>0</v>
      </c>
      <c r="L5196" s="80" t="str">
        <f t="shared" si="327"/>
        <v/>
      </c>
    </row>
    <row r="5197" spans="1:12" x14ac:dyDescent="0.8">
      <c r="A5197" s="74">
        <v>5196</v>
      </c>
      <c r="B5197" s="75">
        <v>588524.47263738862</v>
      </c>
      <c r="C5197" s="76">
        <v>26.900134502596014</v>
      </c>
      <c r="D5197" s="76">
        <v>31.125643296568835</v>
      </c>
      <c r="E5197" s="76">
        <v>542.62235582057519</v>
      </c>
      <c r="F5197" s="76">
        <v>43.99590044180168</v>
      </c>
      <c r="G5197" s="77">
        <v>2</v>
      </c>
      <c r="H5197" s="80">
        <f t="shared" si="324"/>
        <v>26.900134502596014</v>
      </c>
      <c r="I5197" s="80">
        <f t="shared" si="325"/>
        <v>1000</v>
      </c>
      <c r="K5197" s="80">
        <f t="shared" si="326"/>
        <v>0</v>
      </c>
      <c r="L5197" s="80" t="str">
        <f t="shared" si="327"/>
        <v/>
      </c>
    </row>
    <row r="5198" spans="1:12" x14ac:dyDescent="0.8">
      <c r="A5198" s="74">
        <v>5197</v>
      </c>
      <c r="B5198" s="75">
        <v>543061.52701345761</v>
      </c>
      <c r="C5198" s="76">
        <v>27.845514843662286</v>
      </c>
      <c r="D5198" s="76">
        <v>22.563221630177097</v>
      </c>
      <c r="E5198" s="76">
        <v>759.36775912998962</v>
      </c>
      <c r="F5198" s="76">
        <v>34.651878050703274</v>
      </c>
      <c r="G5198" s="77">
        <v>1</v>
      </c>
      <c r="H5198" s="80">
        <f t="shared" si="324"/>
        <v>22.563221630177097</v>
      </c>
      <c r="I5198" s="80">
        <f t="shared" si="325"/>
        <v>1000</v>
      </c>
      <c r="K5198" s="80">
        <f t="shared" si="326"/>
        <v>0</v>
      </c>
      <c r="L5198" s="80" t="str">
        <f t="shared" si="327"/>
        <v/>
      </c>
    </row>
    <row r="5199" spans="1:12" x14ac:dyDescent="0.8">
      <c r="A5199" s="74">
        <v>5198</v>
      </c>
      <c r="B5199" s="75">
        <v>-201945.04276376264</v>
      </c>
      <c r="C5199" s="76">
        <v>43.128263574894184</v>
      </c>
      <c r="D5199" s="76">
        <v>29.105617707296474</v>
      </c>
      <c r="E5199" s="76">
        <v>496.94184126144592</v>
      </c>
      <c r="F5199" s="76">
        <v>44.735406508187218</v>
      </c>
      <c r="G5199" s="77">
        <v>3</v>
      </c>
      <c r="H5199" s="80">
        <f t="shared" si="324"/>
        <v>44.735406508187218</v>
      </c>
      <c r="I5199" s="80">
        <f t="shared" si="325"/>
        <v>496.94184126144592</v>
      </c>
      <c r="K5199" s="80">
        <f t="shared" si="326"/>
        <v>496.94184126144592</v>
      </c>
      <c r="L5199" s="80">
        <f t="shared" si="327"/>
        <v>496.94184126144592</v>
      </c>
    </row>
    <row r="5200" spans="1:12" x14ac:dyDescent="0.8">
      <c r="A5200" s="74">
        <v>5199</v>
      </c>
      <c r="B5200" s="75">
        <v>301653.48245363031</v>
      </c>
      <c r="C5200" s="76">
        <v>37.254621584884859</v>
      </c>
      <c r="D5200" s="76">
        <v>24.77727773818938</v>
      </c>
      <c r="E5200" s="76">
        <v>609.21245376455977</v>
      </c>
      <c r="F5200" s="76">
        <v>47.518514496456106</v>
      </c>
      <c r="G5200" s="77">
        <v>2</v>
      </c>
      <c r="H5200" s="80">
        <f t="shared" si="324"/>
        <v>37.254621584884859</v>
      </c>
      <c r="I5200" s="80">
        <f t="shared" si="325"/>
        <v>1000</v>
      </c>
      <c r="K5200" s="80">
        <f t="shared" si="326"/>
        <v>0</v>
      </c>
      <c r="L5200" s="80" t="str">
        <f t="shared" si="327"/>
        <v/>
      </c>
    </row>
    <row r="5201" spans="1:12" x14ac:dyDescent="0.8">
      <c r="A5201" s="74">
        <v>5200</v>
      </c>
      <c r="B5201" s="75">
        <v>79643.21113980934</v>
      </c>
      <c r="C5201" s="76">
        <v>40.815046954236898</v>
      </c>
      <c r="D5201" s="76">
        <v>24.835689647182573</v>
      </c>
      <c r="E5201" s="76">
        <v>571.80828316027157</v>
      </c>
      <c r="F5201" s="76">
        <v>44.423051631705725</v>
      </c>
      <c r="G5201" s="77">
        <v>2</v>
      </c>
      <c r="H5201" s="80">
        <f t="shared" si="324"/>
        <v>40.815046954236898</v>
      </c>
      <c r="I5201" s="80">
        <f t="shared" si="325"/>
        <v>1000</v>
      </c>
      <c r="K5201" s="80">
        <f t="shared" si="326"/>
        <v>0</v>
      </c>
      <c r="L5201" s="80" t="str">
        <f t="shared" si="327"/>
        <v/>
      </c>
    </row>
    <row r="5202" spans="1:12" x14ac:dyDescent="0.8">
      <c r="A5202" s="74">
        <v>5201</v>
      </c>
      <c r="B5202" s="75">
        <v>-277472.4422496527</v>
      </c>
      <c r="C5202" s="76">
        <v>37.357638164465655</v>
      </c>
      <c r="D5202" s="76">
        <v>31.118329802934404</v>
      </c>
      <c r="E5202" s="76">
        <v>723.4834816218347</v>
      </c>
      <c r="F5202" s="76">
        <v>50.342611801807415</v>
      </c>
      <c r="G5202" s="77">
        <v>3</v>
      </c>
      <c r="H5202" s="80">
        <f t="shared" si="324"/>
        <v>50.342611801807415</v>
      </c>
      <c r="I5202" s="80">
        <f t="shared" si="325"/>
        <v>723.4834816218347</v>
      </c>
      <c r="K5202" s="80">
        <f t="shared" si="326"/>
        <v>723.4834816218347</v>
      </c>
      <c r="L5202" s="80">
        <f t="shared" si="327"/>
        <v>723.4834816218347</v>
      </c>
    </row>
    <row r="5203" spans="1:12" x14ac:dyDescent="0.8">
      <c r="A5203" s="74">
        <v>5202</v>
      </c>
      <c r="B5203" s="75">
        <v>-205432.68674893025</v>
      </c>
      <c r="C5203" s="76">
        <v>25.803419946884254</v>
      </c>
      <c r="D5203" s="76">
        <v>30.032681567317777</v>
      </c>
      <c r="E5203" s="76">
        <v>554.34274788942321</v>
      </c>
      <c r="F5203" s="76">
        <v>44.702120625599093</v>
      </c>
      <c r="G5203" s="77">
        <v>3</v>
      </c>
      <c r="H5203" s="80">
        <f t="shared" si="324"/>
        <v>44.702120625599093</v>
      </c>
      <c r="I5203" s="80">
        <f t="shared" si="325"/>
        <v>554.34274788942321</v>
      </c>
      <c r="K5203" s="80">
        <f t="shared" si="326"/>
        <v>554.34274788942321</v>
      </c>
      <c r="L5203" s="80">
        <f t="shared" si="327"/>
        <v>554.34274788942321</v>
      </c>
    </row>
    <row r="5204" spans="1:12" x14ac:dyDescent="0.8">
      <c r="A5204" s="74">
        <v>5203</v>
      </c>
      <c r="B5204" s="75">
        <v>404099.81460048445</v>
      </c>
      <c r="C5204" s="76">
        <v>25.915868138596949</v>
      </c>
      <c r="D5204" s="76">
        <v>23.612711223701051</v>
      </c>
      <c r="E5204" s="76">
        <v>448.15098292895948</v>
      </c>
      <c r="F5204" s="76">
        <v>33.085443958469376</v>
      </c>
      <c r="G5204" s="77">
        <v>1</v>
      </c>
      <c r="H5204" s="80">
        <f t="shared" si="324"/>
        <v>23.612711223701051</v>
      </c>
      <c r="I5204" s="80">
        <f t="shared" si="325"/>
        <v>1000</v>
      </c>
      <c r="K5204" s="80">
        <f t="shared" si="326"/>
        <v>0</v>
      </c>
      <c r="L5204" s="80" t="str">
        <f t="shared" si="327"/>
        <v/>
      </c>
    </row>
    <row r="5205" spans="1:12" x14ac:dyDescent="0.8">
      <c r="A5205" s="74">
        <v>5204</v>
      </c>
      <c r="B5205" s="75">
        <v>-348263.31418683054</v>
      </c>
      <c r="C5205" s="76">
        <v>34.520465985340621</v>
      </c>
      <c r="D5205" s="76">
        <v>28.899515066819035</v>
      </c>
      <c r="E5205" s="76">
        <v>502.5248305126625</v>
      </c>
      <c r="F5205" s="76">
        <v>52.744587993449947</v>
      </c>
      <c r="G5205" s="77">
        <v>3</v>
      </c>
      <c r="H5205" s="80">
        <f t="shared" si="324"/>
        <v>52.744587993449947</v>
      </c>
      <c r="I5205" s="80">
        <f t="shared" si="325"/>
        <v>502.5248305126625</v>
      </c>
      <c r="K5205" s="80">
        <f t="shared" si="326"/>
        <v>502.5248305126625</v>
      </c>
      <c r="L5205" s="80">
        <f t="shared" si="327"/>
        <v>502.5248305126625</v>
      </c>
    </row>
    <row r="5206" spans="1:12" x14ac:dyDescent="0.8">
      <c r="A5206" s="74">
        <v>5205</v>
      </c>
      <c r="B5206" s="75">
        <v>244794.29156283662</v>
      </c>
      <c r="C5206" s="76">
        <v>36.988517758436245</v>
      </c>
      <c r="D5206" s="76">
        <v>29.690351854679051</v>
      </c>
      <c r="E5206" s="76">
        <v>647.4199216732552</v>
      </c>
      <c r="F5206" s="76">
        <v>40.700831778154701</v>
      </c>
      <c r="G5206" s="77">
        <v>2</v>
      </c>
      <c r="H5206" s="80">
        <f t="shared" si="324"/>
        <v>36.988517758436245</v>
      </c>
      <c r="I5206" s="80">
        <f t="shared" si="325"/>
        <v>1000</v>
      </c>
      <c r="K5206" s="80">
        <f t="shared" si="326"/>
        <v>0</v>
      </c>
      <c r="L5206" s="80" t="str">
        <f t="shared" si="327"/>
        <v/>
      </c>
    </row>
    <row r="5207" spans="1:12" x14ac:dyDescent="0.8">
      <c r="A5207" s="74">
        <v>5206</v>
      </c>
      <c r="B5207" s="75">
        <v>189067.44326312351</v>
      </c>
      <c r="C5207" s="76">
        <v>37.899116534295601</v>
      </c>
      <c r="D5207" s="76">
        <v>30.264796885831537</v>
      </c>
      <c r="E5207" s="76">
        <v>570.26904035107646</v>
      </c>
      <c r="F5207" s="76">
        <v>45.261266668903055</v>
      </c>
      <c r="G5207" s="77">
        <v>2</v>
      </c>
      <c r="H5207" s="80">
        <f t="shared" si="324"/>
        <v>37.899116534295601</v>
      </c>
      <c r="I5207" s="80">
        <f t="shared" si="325"/>
        <v>1000</v>
      </c>
      <c r="K5207" s="80">
        <f t="shared" si="326"/>
        <v>0</v>
      </c>
      <c r="L5207" s="80" t="str">
        <f t="shared" si="327"/>
        <v/>
      </c>
    </row>
    <row r="5208" spans="1:12" x14ac:dyDescent="0.8">
      <c r="A5208" s="74">
        <v>5207</v>
      </c>
      <c r="B5208" s="75">
        <v>-364314.72583727236</v>
      </c>
      <c r="C5208" s="76">
        <v>45.483759040991679</v>
      </c>
      <c r="D5208" s="76">
        <v>27.789686336696999</v>
      </c>
      <c r="E5208" s="76">
        <v>475.85283702347715</v>
      </c>
      <c r="F5208" s="76">
        <v>54.903613847134409</v>
      </c>
      <c r="G5208" s="77">
        <v>3</v>
      </c>
      <c r="H5208" s="80">
        <f t="shared" si="324"/>
        <v>54.903613847134409</v>
      </c>
      <c r="I5208" s="80">
        <f t="shared" si="325"/>
        <v>475.85283702347715</v>
      </c>
      <c r="K5208" s="80">
        <f t="shared" si="326"/>
        <v>475.85283702347715</v>
      </c>
      <c r="L5208" s="80">
        <f t="shared" si="327"/>
        <v>475.85283702347715</v>
      </c>
    </row>
    <row r="5209" spans="1:12" x14ac:dyDescent="0.8">
      <c r="A5209" s="74">
        <v>5208</v>
      </c>
      <c r="B5209" s="75">
        <v>218926.94631175953</v>
      </c>
      <c r="C5209" s="76">
        <v>38.319031131901511</v>
      </c>
      <c r="D5209" s="76">
        <v>26.621602696762167</v>
      </c>
      <c r="E5209" s="76">
        <v>696.34038581665061</v>
      </c>
      <c r="F5209" s="76">
        <v>43.565658408113237</v>
      </c>
      <c r="G5209" s="77">
        <v>2</v>
      </c>
      <c r="H5209" s="80">
        <f t="shared" si="324"/>
        <v>38.319031131901511</v>
      </c>
      <c r="I5209" s="80">
        <f t="shared" si="325"/>
        <v>1000</v>
      </c>
      <c r="K5209" s="80">
        <f t="shared" si="326"/>
        <v>0</v>
      </c>
      <c r="L5209" s="80" t="str">
        <f t="shared" si="327"/>
        <v/>
      </c>
    </row>
    <row r="5210" spans="1:12" x14ac:dyDescent="0.8">
      <c r="A5210" s="74">
        <v>5209</v>
      </c>
      <c r="B5210" s="75">
        <v>-147052.89503755677</v>
      </c>
      <c r="C5210" s="76">
        <v>42.310934279419399</v>
      </c>
      <c r="D5210" s="76">
        <v>26.911442429849657</v>
      </c>
      <c r="E5210" s="76">
        <v>476.89301291716549</v>
      </c>
      <c r="F5210" s="76">
        <v>38.794268687299031</v>
      </c>
      <c r="G5210" s="77">
        <v>3</v>
      </c>
      <c r="H5210" s="80">
        <f t="shared" si="324"/>
        <v>38.794268687299031</v>
      </c>
      <c r="I5210" s="80">
        <f t="shared" si="325"/>
        <v>476.89301291716549</v>
      </c>
      <c r="K5210" s="80">
        <f t="shared" si="326"/>
        <v>476.89301291716549</v>
      </c>
      <c r="L5210" s="80">
        <f t="shared" si="327"/>
        <v>476.89301291716549</v>
      </c>
    </row>
    <row r="5211" spans="1:12" x14ac:dyDescent="0.8">
      <c r="A5211" s="74">
        <v>5210</v>
      </c>
      <c r="B5211" s="75">
        <v>-85329.89387335605</v>
      </c>
      <c r="C5211" s="76">
        <v>36.832876047632354</v>
      </c>
      <c r="D5211" s="76">
        <v>30.896512367159346</v>
      </c>
      <c r="E5211" s="76">
        <v>611.11060468885682</v>
      </c>
      <c r="F5211" s="76">
        <v>40.04127379062912</v>
      </c>
      <c r="G5211" s="77">
        <v>3</v>
      </c>
      <c r="H5211" s="80">
        <f t="shared" si="324"/>
        <v>40.04127379062912</v>
      </c>
      <c r="I5211" s="80">
        <f t="shared" si="325"/>
        <v>611.11060468885682</v>
      </c>
      <c r="K5211" s="80">
        <f t="shared" si="326"/>
        <v>611.11060468885682</v>
      </c>
      <c r="L5211" s="80">
        <f t="shared" si="327"/>
        <v>611.11060468885682</v>
      </c>
    </row>
    <row r="5212" spans="1:12" x14ac:dyDescent="0.8">
      <c r="A5212" s="74">
        <v>5211</v>
      </c>
      <c r="B5212" s="75">
        <v>55409.953349442454</v>
      </c>
      <c r="C5212" s="76">
        <v>36.567412094804936</v>
      </c>
      <c r="D5212" s="76">
        <v>33.937706005487158</v>
      </c>
      <c r="E5212" s="76">
        <v>628.47383674108971</v>
      </c>
      <c r="F5212" s="76">
        <v>33.145298473130687</v>
      </c>
      <c r="G5212" s="77">
        <v>3</v>
      </c>
      <c r="H5212" s="80">
        <f t="shared" si="324"/>
        <v>33.145298473130687</v>
      </c>
      <c r="I5212" s="80">
        <f t="shared" si="325"/>
        <v>628.47383674108971</v>
      </c>
      <c r="K5212" s="80">
        <f t="shared" si="326"/>
        <v>628.47383674108971</v>
      </c>
      <c r="L5212" s="80">
        <f t="shared" si="327"/>
        <v>628.47383674108971</v>
      </c>
    </row>
    <row r="5213" spans="1:12" x14ac:dyDescent="0.8">
      <c r="A5213" s="74">
        <v>5212</v>
      </c>
      <c r="B5213" s="75">
        <v>579005.31361917499</v>
      </c>
      <c r="C5213" s="76">
        <v>23.691054554361035</v>
      </c>
      <c r="D5213" s="76">
        <v>27.684542234871842</v>
      </c>
      <c r="E5213" s="76">
        <v>494.47065444955581</v>
      </c>
      <c r="F5213" s="76">
        <v>40.910802359555845</v>
      </c>
      <c r="G5213" s="77">
        <v>2</v>
      </c>
      <c r="H5213" s="80">
        <f t="shared" si="324"/>
        <v>23.691054554361035</v>
      </c>
      <c r="I5213" s="80">
        <f t="shared" si="325"/>
        <v>1000</v>
      </c>
      <c r="K5213" s="80">
        <f t="shared" si="326"/>
        <v>0</v>
      </c>
      <c r="L5213" s="80" t="str">
        <f t="shared" si="327"/>
        <v/>
      </c>
    </row>
    <row r="5214" spans="1:12" x14ac:dyDescent="0.8">
      <c r="A5214" s="74">
        <v>5213</v>
      </c>
      <c r="B5214" s="75">
        <v>483186.01917583728</v>
      </c>
      <c r="C5214" s="76">
        <v>35.138579857086427</v>
      </c>
      <c r="D5214" s="76">
        <v>24.226466465126553</v>
      </c>
      <c r="E5214" s="76">
        <v>553.20520487151487</v>
      </c>
      <c r="F5214" s="76">
        <v>53.590629757796158</v>
      </c>
      <c r="G5214" s="77">
        <v>1</v>
      </c>
      <c r="H5214" s="80">
        <f t="shared" si="324"/>
        <v>24.226466465126553</v>
      </c>
      <c r="I5214" s="80">
        <f t="shared" si="325"/>
        <v>1000</v>
      </c>
      <c r="K5214" s="80">
        <f t="shared" si="326"/>
        <v>0</v>
      </c>
      <c r="L5214" s="80" t="str">
        <f t="shared" si="327"/>
        <v/>
      </c>
    </row>
    <row r="5215" spans="1:12" x14ac:dyDescent="0.8">
      <c r="A5215" s="74">
        <v>5214</v>
      </c>
      <c r="B5215" s="75">
        <v>620130.18890377437</v>
      </c>
      <c r="C5215" s="76">
        <v>44.441771012904681</v>
      </c>
      <c r="D5215" s="76">
        <v>26.790781692067966</v>
      </c>
      <c r="E5215" s="76">
        <v>474.18989136669279</v>
      </c>
      <c r="F5215" s="76">
        <v>52.261234098743699</v>
      </c>
      <c r="G5215" s="77">
        <v>1</v>
      </c>
      <c r="H5215" s="80">
        <f t="shared" si="324"/>
        <v>26.790781692067966</v>
      </c>
      <c r="I5215" s="80">
        <f t="shared" si="325"/>
        <v>1000</v>
      </c>
      <c r="K5215" s="80">
        <f t="shared" si="326"/>
        <v>0</v>
      </c>
      <c r="L5215" s="80" t="str">
        <f t="shared" si="327"/>
        <v/>
      </c>
    </row>
    <row r="5216" spans="1:12" x14ac:dyDescent="0.8">
      <c r="A5216" s="74">
        <v>5215</v>
      </c>
      <c r="B5216" s="75">
        <v>541693.97566809203</v>
      </c>
      <c r="C5216" s="76">
        <v>27.235446216118767</v>
      </c>
      <c r="D5216" s="76">
        <v>33.035971524406811</v>
      </c>
      <c r="E5216" s="76">
        <v>643.33305481236721</v>
      </c>
      <c r="F5216" s="76">
        <v>32.119303422499506</v>
      </c>
      <c r="G5216" s="77">
        <v>2</v>
      </c>
      <c r="H5216" s="80">
        <f t="shared" si="324"/>
        <v>27.235446216118767</v>
      </c>
      <c r="I5216" s="80">
        <f t="shared" si="325"/>
        <v>1000</v>
      </c>
      <c r="K5216" s="80">
        <f t="shared" si="326"/>
        <v>0</v>
      </c>
      <c r="L5216" s="80" t="str">
        <f t="shared" si="327"/>
        <v/>
      </c>
    </row>
    <row r="5217" spans="1:12" x14ac:dyDescent="0.8">
      <c r="A5217" s="74">
        <v>5216</v>
      </c>
      <c r="B5217" s="75">
        <v>198963.5364112556</v>
      </c>
      <c r="C5217" s="76">
        <v>35.194137203669158</v>
      </c>
      <c r="D5217" s="76">
        <v>31.61125320705073</v>
      </c>
      <c r="E5217" s="76">
        <v>444.03999408405377</v>
      </c>
      <c r="F5217" s="76">
        <v>43.941683012710271</v>
      </c>
      <c r="G5217" s="77">
        <v>2</v>
      </c>
      <c r="H5217" s="80">
        <f t="shared" si="324"/>
        <v>35.194137203669158</v>
      </c>
      <c r="I5217" s="80">
        <f t="shared" si="325"/>
        <v>1000</v>
      </c>
      <c r="K5217" s="80">
        <f t="shared" si="326"/>
        <v>0</v>
      </c>
      <c r="L5217" s="80" t="str">
        <f t="shared" si="327"/>
        <v/>
      </c>
    </row>
    <row r="5218" spans="1:12" x14ac:dyDescent="0.8">
      <c r="A5218" s="74">
        <v>5217</v>
      </c>
      <c r="B5218" s="75">
        <v>63851.086396534927</v>
      </c>
      <c r="C5218" s="76">
        <v>38.676331063598639</v>
      </c>
      <c r="D5218" s="76">
        <v>30.648624308233785</v>
      </c>
      <c r="E5218" s="76">
        <v>526.63472687184344</v>
      </c>
      <c r="F5218" s="76">
        <v>39.287281190839671</v>
      </c>
      <c r="G5218" s="77">
        <v>2</v>
      </c>
      <c r="H5218" s="80">
        <f t="shared" si="324"/>
        <v>38.676331063598639</v>
      </c>
      <c r="I5218" s="80">
        <f t="shared" si="325"/>
        <v>1000</v>
      </c>
      <c r="K5218" s="80">
        <f t="shared" si="326"/>
        <v>0</v>
      </c>
      <c r="L5218" s="80" t="str">
        <f t="shared" si="327"/>
        <v/>
      </c>
    </row>
    <row r="5219" spans="1:12" x14ac:dyDescent="0.8">
      <c r="A5219" s="74">
        <v>5218</v>
      </c>
      <c r="B5219" s="75">
        <v>-138900.82406720472</v>
      </c>
      <c r="C5219" s="76">
        <v>37.405331838724095</v>
      </c>
      <c r="D5219" s="76">
        <v>30.514801386372852</v>
      </c>
      <c r="E5219" s="76">
        <v>679.21971428172424</v>
      </c>
      <c r="F5219" s="76">
        <v>42.949931003974008</v>
      </c>
      <c r="G5219" s="77">
        <v>3</v>
      </c>
      <c r="H5219" s="80">
        <f t="shared" si="324"/>
        <v>42.949931003974008</v>
      </c>
      <c r="I5219" s="80">
        <f t="shared" si="325"/>
        <v>679.21971428172424</v>
      </c>
      <c r="K5219" s="80">
        <f t="shared" si="326"/>
        <v>679.21971428172424</v>
      </c>
      <c r="L5219" s="80">
        <f t="shared" si="327"/>
        <v>679.21971428172424</v>
      </c>
    </row>
    <row r="5220" spans="1:12" x14ac:dyDescent="0.8">
      <c r="A5220" s="74">
        <v>5219</v>
      </c>
      <c r="B5220" s="75">
        <v>222717.55352462875</v>
      </c>
      <c r="C5220" s="76">
        <v>38.010693431638735</v>
      </c>
      <c r="D5220" s="76">
        <v>23.538594041895202</v>
      </c>
      <c r="E5220" s="76">
        <v>558.78756297903533</v>
      </c>
      <c r="F5220" s="76">
        <v>43.60387300510817</v>
      </c>
      <c r="G5220" s="77">
        <v>2</v>
      </c>
      <c r="H5220" s="80">
        <f t="shared" si="324"/>
        <v>38.010693431638735</v>
      </c>
      <c r="I5220" s="80">
        <f t="shared" si="325"/>
        <v>1000</v>
      </c>
      <c r="K5220" s="80">
        <f t="shared" si="326"/>
        <v>0</v>
      </c>
      <c r="L5220" s="80" t="str">
        <f t="shared" si="327"/>
        <v/>
      </c>
    </row>
    <row r="5221" spans="1:12" x14ac:dyDescent="0.8">
      <c r="A5221" s="74">
        <v>5220</v>
      </c>
      <c r="B5221" s="75">
        <v>432600.3689885342</v>
      </c>
      <c r="C5221" s="76">
        <v>34.181483017926823</v>
      </c>
      <c r="D5221" s="76">
        <v>27.091169351928126</v>
      </c>
      <c r="E5221" s="76">
        <v>559.13509094029996</v>
      </c>
      <c r="F5221" s="76">
        <v>30.96138143111304</v>
      </c>
      <c r="G5221" s="77">
        <v>1</v>
      </c>
      <c r="H5221" s="80">
        <f t="shared" si="324"/>
        <v>27.091169351928126</v>
      </c>
      <c r="I5221" s="80">
        <f t="shared" si="325"/>
        <v>1000</v>
      </c>
      <c r="K5221" s="80">
        <f t="shared" si="326"/>
        <v>0</v>
      </c>
      <c r="L5221" s="80" t="str">
        <f t="shared" si="327"/>
        <v/>
      </c>
    </row>
    <row r="5222" spans="1:12" x14ac:dyDescent="0.8">
      <c r="A5222" s="74">
        <v>5221</v>
      </c>
      <c r="B5222" s="75">
        <v>337482.54932742752</v>
      </c>
      <c r="C5222" s="76">
        <v>35.120407503534302</v>
      </c>
      <c r="D5222" s="76">
        <v>24.158467903755046</v>
      </c>
      <c r="E5222" s="76">
        <v>582.78076506728689</v>
      </c>
      <c r="F5222" s="76">
        <v>47.545168950106955</v>
      </c>
      <c r="G5222" s="77">
        <v>2</v>
      </c>
      <c r="H5222" s="80">
        <f t="shared" si="324"/>
        <v>35.120407503534302</v>
      </c>
      <c r="I5222" s="80">
        <f t="shared" si="325"/>
        <v>1000</v>
      </c>
      <c r="K5222" s="80">
        <f t="shared" si="326"/>
        <v>0</v>
      </c>
      <c r="L5222" s="80" t="str">
        <f t="shared" si="327"/>
        <v/>
      </c>
    </row>
    <row r="5223" spans="1:12" x14ac:dyDescent="0.8">
      <c r="A5223" s="74">
        <v>5222</v>
      </c>
      <c r="B5223" s="75">
        <v>517719.6927851839</v>
      </c>
      <c r="C5223" s="76">
        <v>26.212570789267403</v>
      </c>
      <c r="D5223" s="76">
        <v>28.565739711801342</v>
      </c>
      <c r="E5223" s="76">
        <v>621.04488243735136</v>
      </c>
      <c r="F5223" s="76">
        <v>36.71924321352445</v>
      </c>
      <c r="G5223" s="77">
        <v>1</v>
      </c>
      <c r="H5223" s="80">
        <f t="shared" si="324"/>
        <v>28.565739711801342</v>
      </c>
      <c r="I5223" s="80">
        <f t="shared" si="325"/>
        <v>1000</v>
      </c>
      <c r="K5223" s="80">
        <f t="shared" si="326"/>
        <v>0</v>
      </c>
      <c r="L5223" s="80" t="str">
        <f t="shared" si="327"/>
        <v/>
      </c>
    </row>
    <row r="5224" spans="1:12" x14ac:dyDescent="0.8">
      <c r="A5224" s="74">
        <v>5223</v>
      </c>
      <c r="B5224" s="75">
        <v>232180.25932123652</v>
      </c>
      <c r="C5224" s="76">
        <v>38.334952292308657</v>
      </c>
      <c r="D5224" s="76">
        <v>30.988753653382432</v>
      </c>
      <c r="E5224" s="76">
        <v>644.12580714671481</v>
      </c>
      <c r="F5224" s="76">
        <v>37.73418917732009</v>
      </c>
      <c r="G5224" s="77">
        <v>2</v>
      </c>
      <c r="H5224" s="80">
        <f t="shared" si="324"/>
        <v>38.334952292308657</v>
      </c>
      <c r="I5224" s="80">
        <f t="shared" si="325"/>
        <v>1000</v>
      </c>
      <c r="K5224" s="80">
        <f t="shared" si="326"/>
        <v>0</v>
      </c>
      <c r="L5224" s="80" t="str">
        <f t="shared" si="327"/>
        <v/>
      </c>
    </row>
    <row r="5225" spans="1:12" x14ac:dyDescent="0.8">
      <c r="A5225" s="74">
        <v>5224</v>
      </c>
      <c r="B5225" s="75">
        <v>-115321.5736723661</v>
      </c>
      <c r="C5225" s="76">
        <v>39.422055786489537</v>
      </c>
      <c r="D5225" s="76">
        <v>34.714412270934979</v>
      </c>
      <c r="E5225" s="76">
        <v>490.1172261640059</v>
      </c>
      <c r="F5225" s="76">
        <v>39.863246819950831</v>
      </c>
      <c r="G5225" s="77">
        <v>3</v>
      </c>
      <c r="H5225" s="80">
        <f t="shared" si="324"/>
        <v>39.863246819950831</v>
      </c>
      <c r="I5225" s="80">
        <f t="shared" si="325"/>
        <v>490.1172261640059</v>
      </c>
      <c r="K5225" s="80">
        <f t="shared" si="326"/>
        <v>490.1172261640059</v>
      </c>
      <c r="L5225" s="80">
        <f t="shared" si="327"/>
        <v>490.1172261640059</v>
      </c>
    </row>
    <row r="5226" spans="1:12" x14ac:dyDescent="0.8">
      <c r="A5226" s="74">
        <v>5225</v>
      </c>
      <c r="B5226" s="75">
        <v>482986.66643517534</v>
      </c>
      <c r="C5226" s="76">
        <v>28.984677255374244</v>
      </c>
      <c r="D5226" s="76">
        <v>27.68817940429112</v>
      </c>
      <c r="E5226" s="76">
        <v>568.09504067973853</v>
      </c>
      <c r="F5226" s="76">
        <v>49.38354940659228</v>
      </c>
      <c r="G5226" s="77">
        <v>1</v>
      </c>
      <c r="H5226" s="80">
        <f t="shared" si="324"/>
        <v>27.68817940429112</v>
      </c>
      <c r="I5226" s="80">
        <f t="shared" si="325"/>
        <v>1000</v>
      </c>
      <c r="K5226" s="80">
        <f t="shared" si="326"/>
        <v>0</v>
      </c>
      <c r="L5226" s="80" t="str">
        <f t="shared" si="327"/>
        <v/>
      </c>
    </row>
    <row r="5227" spans="1:12" x14ac:dyDescent="0.8">
      <c r="A5227" s="74">
        <v>5226</v>
      </c>
      <c r="B5227" s="75">
        <v>620674.21400796319</v>
      </c>
      <c r="C5227" s="76">
        <v>28.934293320470612</v>
      </c>
      <c r="D5227" s="76">
        <v>26.722505153475346</v>
      </c>
      <c r="E5227" s="76">
        <v>513.84176497251315</v>
      </c>
      <c r="F5227" s="76">
        <v>46.693566569240758</v>
      </c>
      <c r="G5227" s="77">
        <v>2</v>
      </c>
      <c r="H5227" s="80">
        <f t="shared" si="324"/>
        <v>28.934293320470612</v>
      </c>
      <c r="I5227" s="80">
        <f t="shared" si="325"/>
        <v>1000</v>
      </c>
      <c r="K5227" s="80">
        <f t="shared" si="326"/>
        <v>0</v>
      </c>
      <c r="L5227" s="80" t="str">
        <f t="shared" si="327"/>
        <v/>
      </c>
    </row>
    <row r="5228" spans="1:12" x14ac:dyDescent="0.8">
      <c r="A5228" s="74">
        <v>5227</v>
      </c>
      <c r="B5228" s="75">
        <v>401753.65129882493</v>
      </c>
      <c r="C5228" s="76">
        <v>24.306938806512289</v>
      </c>
      <c r="D5228" s="76">
        <v>28.571992994343599</v>
      </c>
      <c r="E5228" s="76">
        <v>580.56900125247114</v>
      </c>
      <c r="F5228" s="76">
        <v>43.330875109088822</v>
      </c>
      <c r="G5228" s="77">
        <v>2</v>
      </c>
      <c r="H5228" s="80">
        <f t="shared" si="324"/>
        <v>24.306938806512289</v>
      </c>
      <c r="I5228" s="80">
        <f t="shared" si="325"/>
        <v>1000</v>
      </c>
      <c r="K5228" s="80">
        <f t="shared" si="326"/>
        <v>0</v>
      </c>
      <c r="L5228" s="80" t="str">
        <f t="shared" si="327"/>
        <v/>
      </c>
    </row>
    <row r="5229" spans="1:12" x14ac:dyDescent="0.8">
      <c r="A5229" s="74">
        <v>5228</v>
      </c>
      <c r="B5229" s="75">
        <v>96737.672923619393</v>
      </c>
      <c r="C5229" s="76">
        <v>26.22761640251553</v>
      </c>
      <c r="D5229" s="76">
        <v>25.292486727371479</v>
      </c>
      <c r="E5229" s="76">
        <v>671.30496984339356</v>
      </c>
      <c r="F5229" s="76">
        <v>34.374850644519469</v>
      </c>
      <c r="G5229" s="77">
        <v>3</v>
      </c>
      <c r="H5229" s="80">
        <f t="shared" si="324"/>
        <v>34.374850644519469</v>
      </c>
      <c r="I5229" s="80">
        <f t="shared" si="325"/>
        <v>671.30496984339356</v>
      </c>
      <c r="K5229" s="80">
        <f t="shared" si="326"/>
        <v>671.30496984339356</v>
      </c>
      <c r="L5229" s="80">
        <f t="shared" si="327"/>
        <v>671.30496984339356</v>
      </c>
    </row>
    <row r="5230" spans="1:12" x14ac:dyDescent="0.8">
      <c r="A5230" s="74">
        <v>5229</v>
      </c>
      <c r="B5230" s="75">
        <v>428341.99466140289</v>
      </c>
      <c r="C5230" s="76">
        <v>28.521438311738535</v>
      </c>
      <c r="D5230" s="76">
        <v>27.816268280706399</v>
      </c>
      <c r="E5230" s="76">
        <v>558.72811386857632</v>
      </c>
      <c r="F5230" s="76">
        <v>35.806047575863559</v>
      </c>
      <c r="G5230" s="77">
        <v>2</v>
      </c>
      <c r="H5230" s="80">
        <f t="shared" si="324"/>
        <v>28.521438311738535</v>
      </c>
      <c r="I5230" s="80">
        <f t="shared" si="325"/>
        <v>1000</v>
      </c>
      <c r="K5230" s="80">
        <f t="shared" si="326"/>
        <v>0</v>
      </c>
      <c r="L5230" s="80" t="str">
        <f t="shared" si="327"/>
        <v/>
      </c>
    </row>
    <row r="5231" spans="1:12" x14ac:dyDescent="0.8">
      <c r="A5231" s="74">
        <v>5230</v>
      </c>
      <c r="B5231" s="75">
        <v>564442.88278121152</v>
      </c>
      <c r="C5231" s="76">
        <v>23.987654066100827</v>
      </c>
      <c r="D5231" s="76">
        <v>25.497375302230374</v>
      </c>
      <c r="E5231" s="76">
        <v>470.20220253086075</v>
      </c>
      <c r="F5231" s="76">
        <v>38.940865591481604</v>
      </c>
      <c r="G5231" s="77">
        <v>1</v>
      </c>
      <c r="H5231" s="80">
        <f t="shared" si="324"/>
        <v>25.497375302230374</v>
      </c>
      <c r="I5231" s="80">
        <f t="shared" si="325"/>
        <v>1000</v>
      </c>
      <c r="K5231" s="80">
        <f t="shared" si="326"/>
        <v>0</v>
      </c>
      <c r="L5231" s="80" t="str">
        <f t="shared" si="327"/>
        <v/>
      </c>
    </row>
    <row r="5232" spans="1:12" x14ac:dyDescent="0.8">
      <c r="A5232" s="74">
        <v>5231</v>
      </c>
      <c r="B5232" s="75">
        <v>177624.41522258101</v>
      </c>
      <c r="C5232" s="76">
        <v>35.605454393937606</v>
      </c>
      <c r="D5232" s="76">
        <v>29.576305601679536</v>
      </c>
      <c r="E5232" s="76">
        <v>426.16706313447963</v>
      </c>
      <c r="F5232" s="76">
        <v>44.852838790362703</v>
      </c>
      <c r="G5232" s="77">
        <v>2</v>
      </c>
      <c r="H5232" s="80">
        <f t="shared" si="324"/>
        <v>35.605454393937606</v>
      </c>
      <c r="I5232" s="80">
        <f t="shared" si="325"/>
        <v>1000</v>
      </c>
      <c r="K5232" s="80">
        <f t="shared" si="326"/>
        <v>0</v>
      </c>
      <c r="L5232" s="80" t="str">
        <f t="shared" si="327"/>
        <v/>
      </c>
    </row>
    <row r="5233" spans="1:12" x14ac:dyDescent="0.8">
      <c r="A5233" s="74">
        <v>5232</v>
      </c>
      <c r="B5233" s="75">
        <v>629255.45285524288</v>
      </c>
      <c r="C5233" s="76">
        <v>25.76431469837685</v>
      </c>
      <c r="D5233" s="76">
        <v>30.22055901786155</v>
      </c>
      <c r="E5233" s="76">
        <v>603.84303391152548</v>
      </c>
      <c r="F5233" s="76">
        <v>43.25163308072171</v>
      </c>
      <c r="G5233" s="77">
        <v>1</v>
      </c>
      <c r="H5233" s="80">
        <f t="shared" si="324"/>
        <v>30.22055901786155</v>
      </c>
      <c r="I5233" s="80">
        <f t="shared" si="325"/>
        <v>1000</v>
      </c>
      <c r="K5233" s="80">
        <f t="shared" si="326"/>
        <v>0</v>
      </c>
      <c r="L5233" s="80" t="str">
        <f t="shared" si="327"/>
        <v/>
      </c>
    </row>
    <row r="5234" spans="1:12" x14ac:dyDescent="0.8">
      <c r="A5234" s="74">
        <v>5233</v>
      </c>
      <c r="B5234" s="75">
        <v>-62322.252292916644</v>
      </c>
      <c r="C5234" s="76">
        <v>25.698811575165642</v>
      </c>
      <c r="D5234" s="76">
        <v>24.220798263189508</v>
      </c>
      <c r="E5234" s="76">
        <v>437.94430220261995</v>
      </c>
      <c r="F5234" s="76">
        <v>36.569257074885257</v>
      </c>
      <c r="G5234" s="77">
        <v>3</v>
      </c>
      <c r="H5234" s="80">
        <f t="shared" si="324"/>
        <v>36.569257074885257</v>
      </c>
      <c r="I5234" s="80">
        <f t="shared" si="325"/>
        <v>437.94430220261995</v>
      </c>
      <c r="K5234" s="80">
        <f t="shared" si="326"/>
        <v>437.94430220261995</v>
      </c>
      <c r="L5234" s="80">
        <f t="shared" si="327"/>
        <v>437.94430220261995</v>
      </c>
    </row>
    <row r="5235" spans="1:12" x14ac:dyDescent="0.8">
      <c r="A5235" s="74">
        <v>5234</v>
      </c>
      <c r="B5235" s="75">
        <v>394927.71565381344</v>
      </c>
      <c r="C5235" s="76">
        <v>32.201150719986543</v>
      </c>
      <c r="D5235" s="76">
        <v>25.802146171838391</v>
      </c>
      <c r="E5235" s="76">
        <v>779.62784951374442</v>
      </c>
      <c r="F5235" s="76">
        <v>36.85176980258894</v>
      </c>
      <c r="G5235" s="77">
        <v>2</v>
      </c>
      <c r="H5235" s="80">
        <f t="shared" si="324"/>
        <v>32.201150719986543</v>
      </c>
      <c r="I5235" s="80">
        <f t="shared" si="325"/>
        <v>1000</v>
      </c>
      <c r="K5235" s="80">
        <f t="shared" si="326"/>
        <v>0</v>
      </c>
      <c r="L5235" s="80" t="str">
        <f t="shared" si="327"/>
        <v/>
      </c>
    </row>
    <row r="5236" spans="1:12" x14ac:dyDescent="0.8">
      <c r="A5236" s="74">
        <v>5235</v>
      </c>
      <c r="B5236" s="75">
        <v>741202.48278064327</v>
      </c>
      <c r="C5236" s="76">
        <v>28.403240710609353</v>
      </c>
      <c r="D5236" s="76">
        <v>29.510776005541356</v>
      </c>
      <c r="E5236" s="76">
        <v>479.41632988081943</v>
      </c>
      <c r="F5236" s="76">
        <v>44.479782006830163</v>
      </c>
      <c r="G5236" s="77">
        <v>2</v>
      </c>
      <c r="H5236" s="80">
        <f t="shared" si="324"/>
        <v>28.403240710609353</v>
      </c>
      <c r="I5236" s="80">
        <f t="shared" si="325"/>
        <v>1000</v>
      </c>
      <c r="K5236" s="80">
        <f t="shared" si="326"/>
        <v>0</v>
      </c>
      <c r="L5236" s="80" t="str">
        <f t="shared" si="327"/>
        <v/>
      </c>
    </row>
    <row r="5237" spans="1:12" x14ac:dyDescent="0.8">
      <c r="A5237" s="74">
        <v>5236</v>
      </c>
      <c r="B5237" s="75">
        <v>389202.19795728428</v>
      </c>
      <c r="C5237" s="76">
        <v>35.805863660151225</v>
      </c>
      <c r="D5237" s="76">
        <v>27.198903040999426</v>
      </c>
      <c r="E5237" s="76">
        <v>568.47969311117265</v>
      </c>
      <c r="F5237" s="76">
        <v>44.25834905808523</v>
      </c>
      <c r="G5237" s="77">
        <v>2</v>
      </c>
      <c r="H5237" s="80">
        <f t="shared" si="324"/>
        <v>35.805863660151225</v>
      </c>
      <c r="I5237" s="80">
        <f t="shared" si="325"/>
        <v>1000</v>
      </c>
      <c r="K5237" s="80">
        <f t="shared" si="326"/>
        <v>0</v>
      </c>
      <c r="L5237" s="80" t="str">
        <f t="shared" si="327"/>
        <v/>
      </c>
    </row>
    <row r="5238" spans="1:12" x14ac:dyDescent="0.8">
      <c r="A5238" s="74">
        <v>5237</v>
      </c>
      <c r="B5238" s="75">
        <v>-236389.97622465319</v>
      </c>
      <c r="C5238" s="76">
        <v>31.891080964589605</v>
      </c>
      <c r="D5238" s="76">
        <v>27.024818116935663</v>
      </c>
      <c r="E5238" s="76">
        <v>478.39576710390747</v>
      </c>
      <c r="F5238" s="76">
        <v>47.698778648012819</v>
      </c>
      <c r="G5238" s="77">
        <v>3</v>
      </c>
      <c r="H5238" s="80">
        <f t="shared" si="324"/>
        <v>47.698778648012819</v>
      </c>
      <c r="I5238" s="80">
        <f t="shared" si="325"/>
        <v>478.39576710390747</v>
      </c>
      <c r="K5238" s="80">
        <f t="shared" si="326"/>
        <v>478.39576710390747</v>
      </c>
      <c r="L5238" s="80">
        <f t="shared" si="327"/>
        <v>478.39576710390747</v>
      </c>
    </row>
    <row r="5239" spans="1:12" x14ac:dyDescent="0.8">
      <c r="A5239" s="74">
        <v>5238</v>
      </c>
      <c r="B5239" s="75">
        <v>-306471.1050821566</v>
      </c>
      <c r="C5239" s="76">
        <v>29.903909912434536</v>
      </c>
      <c r="D5239" s="76">
        <v>28.576587428781966</v>
      </c>
      <c r="E5239" s="76">
        <v>634.09608039993941</v>
      </c>
      <c r="F5239" s="76">
        <v>52.516689637178857</v>
      </c>
      <c r="G5239" s="77">
        <v>3</v>
      </c>
      <c r="H5239" s="80">
        <f t="shared" si="324"/>
        <v>52.516689637178857</v>
      </c>
      <c r="I5239" s="80">
        <f t="shared" si="325"/>
        <v>634.09608039993941</v>
      </c>
      <c r="K5239" s="80">
        <f t="shared" si="326"/>
        <v>634.09608039993941</v>
      </c>
      <c r="L5239" s="80">
        <f t="shared" si="327"/>
        <v>634.09608039993941</v>
      </c>
    </row>
    <row r="5240" spans="1:12" x14ac:dyDescent="0.8">
      <c r="A5240" s="74">
        <v>5239</v>
      </c>
      <c r="B5240" s="75">
        <v>357149.56889222888</v>
      </c>
      <c r="C5240" s="76">
        <v>36.919313072175335</v>
      </c>
      <c r="D5240" s="76">
        <v>22.90147272056333</v>
      </c>
      <c r="E5240" s="76">
        <v>516.221380327014</v>
      </c>
      <c r="F5240" s="76">
        <v>47.428902480039817</v>
      </c>
      <c r="G5240" s="77">
        <v>2</v>
      </c>
      <c r="H5240" s="80">
        <f t="shared" si="324"/>
        <v>36.919313072175335</v>
      </c>
      <c r="I5240" s="80">
        <f t="shared" si="325"/>
        <v>1000</v>
      </c>
      <c r="K5240" s="80">
        <f t="shared" si="326"/>
        <v>0</v>
      </c>
      <c r="L5240" s="80" t="str">
        <f t="shared" si="327"/>
        <v/>
      </c>
    </row>
    <row r="5241" spans="1:12" x14ac:dyDescent="0.8">
      <c r="A5241" s="74">
        <v>5240</v>
      </c>
      <c r="B5241" s="75">
        <v>434954.26851250743</v>
      </c>
      <c r="C5241" s="76">
        <v>44.745422022559495</v>
      </c>
      <c r="D5241" s="76">
        <v>28.866574024341354</v>
      </c>
      <c r="E5241" s="76">
        <v>519.70589521346972</v>
      </c>
      <c r="F5241" s="76">
        <v>36.945220163652145</v>
      </c>
      <c r="G5241" s="77">
        <v>1</v>
      </c>
      <c r="H5241" s="80">
        <f t="shared" si="324"/>
        <v>28.866574024341354</v>
      </c>
      <c r="I5241" s="80">
        <f t="shared" si="325"/>
        <v>1000</v>
      </c>
      <c r="K5241" s="80">
        <f t="shared" si="326"/>
        <v>0</v>
      </c>
      <c r="L5241" s="80" t="str">
        <f t="shared" si="327"/>
        <v/>
      </c>
    </row>
    <row r="5242" spans="1:12" x14ac:dyDescent="0.8">
      <c r="A5242" s="74">
        <v>5241</v>
      </c>
      <c r="B5242" s="75">
        <v>-11489.578418747056</v>
      </c>
      <c r="C5242" s="76">
        <v>44.881164196181416</v>
      </c>
      <c r="D5242" s="76">
        <v>29.938235283238157</v>
      </c>
      <c r="E5242" s="76">
        <v>442.0016448979494</v>
      </c>
      <c r="F5242" s="76">
        <v>45.198030864170036</v>
      </c>
      <c r="G5242" s="77">
        <v>2</v>
      </c>
      <c r="H5242" s="80">
        <f t="shared" si="324"/>
        <v>44.881164196181416</v>
      </c>
      <c r="I5242" s="80">
        <f t="shared" si="325"/>
        <v>1000</v>
      </c>
      <c r="K5242" s="80">
        <f t="shared" si="326"/>
        <v>0</v>
      </c>
      <c r="L5242" s="80" t="str">
        <f t="shared" si="327"/>
        <v/>
      </c>
    </row>
    <row r="5243" spans="1:12" x14ac:dyDescent="0.8">
      <c r="A5243" s="74">
        <v>5242</v>
      </c>
      <c r="B5243" s="75">
        <v>425754.74862881983</v>
      </c>
      <c r="C5243" s="76">
        <v>36.521929761174356</v>
      </c>
      <c r="D5243" s="76">
        <v>26.230909439692361</v>
      </c>
      <c r="E5243" s="76">
        <v>581.18456136765826</v>
      </c>
      <c r="F5243" s="76">
        <v>38.508424180921978</v>
      </c>
      <c r="G5243" s="77">
        <v>1</v>
      </c>
      <c r="H5243" s="80">
        <f t="shared" si="324"/>
        <v>26.230909439692361</v>
      </c>
      <c r="I5243" s="80">
        <f t="shared" si="325"/>
        <v>1000</v>
      </c>
      <c r="K5243" s="80">
        <f t="shared" si="326"/>
        <v>0</v>
      </c>
      <c r="L5243" s="80" t="str">
        <f t="shared" si="327"/>
        <v/>
      </c>
    </row>
    <row r="5244" spans="1:12" x14ac:dyDescent="0.8">
      <c r="A5244" s="74">
        <v>5243</v>
      </c>
      <c r="B5244" s="75">
        <v>401250.4450424125</v>
      </c>
      <c r="C5244" s="76">
        <v>34.1748322590852</v>
      </c>
      <c r="D5244" s="76">
        <v>31.995628540764809</v>
      </c>
      <c r="E5244" s="76">
        <v>720.35876275801672</v>
      </c>
      <c r="F5244" s="76">
        <v>41.577841808046493</v>
      </c>
      <c r="G5244" s="77">
        <v>2</v>
      </c>
      <c r="H5244" s="80">
        <f t="shared" si="324"/>
        <v>34.1748322590852</v>
      </c>
      <c r="I5244" s="80">
        <f t="shared" si="325"/>
        <v>1000</v>
      </c>
      <c r="K5244" s="80">
        <f t="shared" si="326"/>
        <v>0</v>
      </c>
      <c r="L5244" s="80" t="str">
        <f t="shared" si="327"/>
        <v/>
      </c>
    </row>
    <row r="5245" spans="1:12" x14ac:dyDescent="0.8">
      <c r="A5245" s="74">
        <v>5244</v>
      </c>
      <c r="B5245" s="75">
        <v>441102.08293740707</v>
      </c>
      <c r="C5245" s="76">
        <v>31.623086716928452</v>
      </c>
      <c r="D5245" s="76">
        <v>25.947178340180027</v>
      </c>
      <c r="E5245" s="76">
        <v>595.51140228891109</v>
      </c>
      <c r="F5245" s="76">
        <v>51.388612669752426</v>
      </c>
      <c r="G5245" s="77">
        <v>2</v>
      </c>
      <c r="H5245" s="80">
        <f t="shared" si="324"/>
        <v>31.623086716928452</v>
      </c>
      <c r="I5245" s="80">
        <f t="shared" si="325"/>
        <v>1000</v>
      </c>
      <c r="K5245" s="80">
        <f t="shared" si="326"/>
        <v>0</v>
      </c>
      <c r="L5245" s="80" t="str">
        <f t="shared" si="327"/>
        <v/>
      </c>
    </row>
    <row r="5246" spans="1:12" x14ac:dyDescent="0.8">
      <c r="A5246" s="74">
        <v>5245</v>
      </c>
      <c r="B5246" s="75">
        <v>251114.658056302</v>
      </c>
      <c r="C5246" s="76">
        <v>32.205457969800648</v>
      </c>
      <c r="D5246" s="76">
        <v>29.148463456796485</v>
      </c>
      <c r="E5246" s="76">
        <v>526.24467526834269</v>
      </c>
      <c r="F5246" s="76">
        <v>40.571457652550123</v>
      </c>
      <c r="G5246" s="77">
        <v>2</v>
      </c>
      <c r="H5246" s="80">
        <f t="shared" si="324"/>
        <v>32.205457969800648</v>
      </c>
      <c r="I5246" s="80">
        <f t="shared" si="325"/>
        <v>1000</v>
      </c>
      <c r="K5246" s="80">
        <f t="shared" si="326"/>
        <v>0</v>
      </c>
      <c r="L5246" s="80" t="str">
        <f t="shared" si="327"/>
        <v/>
      </c>
    </row>
    <row r="5247" spans="1:12" x14ac:dyDescent="0.8">
      <c r="A5247" s="74">
        <v>5246</v>
      </c>
      <c r="B5247" s="75">
        <v>126649.66234004474</v>
      </c>
      <c r="C5247" s="76">
        <v>42.196025000507163</v>
      </c>
      <c r="D5247" s="76">
        <v>29.244942729276062</v>
      </c>
      <c r="E5247" s="76">
        <v>698.66034046778964</v>
      </c>
      <c r="F5247" s="76">
        <v>34.69178928279883</v>
      </c>
      <c r="G5247" s="77">
        <v>3</v>
      </c>
      <c r="H5247" s="80">
        <f t="shared" si="324"/>
        <v>34.69178928279883</v>
      </c>
      <c r="I5247" s="80">
        <f t="shared" si="325"/>
        <v>698.66034046778964</v>
      </c>
      <c r="K5247" s="80">
        <f t="shared" si="326"/>
        <v>698.66034046778964</v>
      </c>
      <c r="L5247" s="80">
        <f t="shared" si="327"/>
        <v>698.66034046778964</v>
      </c>
    </row>
    <row r="5248" spans="1:12" x14ac:dyDescent="0.8">
      <c r="A5248" s="74">
        <v>5247</v>
      </c>
      <c r="B5248" s="75">
        <v>-304245.23585168878</v>
      </c>
      <c r="C5248" s="76">
        <v>36.072748204753687</v>
      </c>
      <c r="D5248" s="76">
        <v>30.907886666973667</v>
      </c>
      <c r="E5248" s="76">
        <v>430.52341924791176</v>
      </c>
      <c r="F5248" s="76">
        <v>49.891557645867437</v>
      </c>
      <c r="G5248" s="77">
        <v>3</v>
      </c>
      <c r="H5248" s="80">
        <f t="shared" si="324"/>
        <v>49.891557645867437</v>
      </c>
      <c r="I5248" s="80">
        <f t="shared" si="325"/>
        <v>430.52341924791176</v>
      </c>
      <c r="K5248" s="80">
        <f t="shared" si="326"/>
        <v>430.52341924791176</v>
      </c>
      <c r="L5248" s="80">
        <f t="shared" si="327"/>
        <v>430.52341924791176</v>
      </c>
    </row>
    <row r="5249" spans="1:12" x14ac:dyDescent="0.8">
      <c r="A5249" s="74">
        <v>5248</v>
      </c>
      <c r="B5249" s="75">
        <v>-209536.66678387602</v>
      </c>
      <c r="C5249" s="76">
        <v>35.330241223717323</v>
      </c>
      <c r="D5249" s="76">
        <v>24.888340962463804</v>
      </c>
      <c r="E5249" s="76">
        <v>600.73911785183213</v>
      </c>
      <c r="F5249" s="76">
        <v>44.873729025237715</v>
      </c>
      <c r="G5249" s="77">
        <v>3</v>
      </c>
      <c r="H5249" s="80">
        <f t="shared" si="324"/>
        <v>44.873729025237715</v>
      </c>
      <c r="I5249" s="80">
        <f t="shared" si="325"/>
        <v>600.73911785183213</v>
      </c>
      <c r="K5249" s="80">
        <f t="shared" si="326"/>
        <v>600.73911785183213</v>
      </c>
      <c r="L5249" s="80">
        <f t="shared" si="327"/>
        <v>600.73911785183213</v>
      </c>
    </row>
    <row r="5250" spans="1:12" x14ac:dyDescent="0.8">
      <c r="A5250" s="74">
        <v>5249</v>
      </c>
      <c r="B5250" s="75">
        <v>320328.59515544074</v>
      </c>
      <c r="C5250" s="76">
        <v>31.481395873212435</v>
      </c>
      <c r="D5250" s="76">
        <v>33.387371107871793</v>
      </c>
      <c r="E5250" s="76">
        <v>528.41926371167779</v>
      </c>
      <c r="F5250" s="76">
        <v>42.472482622921845</v>
      </c>
      <c r="G5250" s="77">
        <v>1</v>
      </c>
      <c r="H5250" s="80">
        <f t="shared" si="324"/>
        <v>33.387371107871793</v>
      </c>
      <c r="I5250" s="80">
        <f t="shared" si="325"/>
        <v>1000</v>
      </c>
      <c r="K5250" s="80">
        <f t="shared" si="326"/>
        <v>0</v>
      </c>
      <c r="L5250" s="80" t="str">
        <f t="shared" si="327"/>
        <v/>
      </c>
    </row>
    <row r="5251" spans="1:12" x14ac:dyDescent="0.8">
      <c r="A5251" s="74">
        <v>5250</v>
      </c>
      <c r="B5251" s="75">
        <v>1989.4183510218281</v>
      </c>
      <c r="C5251" s="76">
        <v>33.042761660475392</v>
      </c>
      <c r="D5251" s="76">
        <v>29.001876183525649</v>
      </c>
      <c r="E5251" s="76">
        <v>619.28668534646681</v>
      </c>
      <c r="F5251" s="76">
        <v>36.025585437259323</v>
      </c>
      <c r="G5251" s="77">
        <v>3</v>
      </c>
      <c r="H5251" s="80">
        <f t="shared" ref="H5251:H5314" si="328">IF($G5251 = 1, $D5251, IF($G5251 = 2, $C5251, IF($G5251 = 3, $F5251)))</f>
        <v>36.025585437259323</v>
      </c>
      <c r="I5251" s="80">
        <f t="shared" ref="I5251:I5314" si="329">IF($G5251 = 1, 1000, IF($G5251 = 2, 1000, IF($G5251 = 3, $E5251)))</f>
        <v>619.28668534646681</v>
      </c>
      <c r="K5251" s="80">
        <f t="shared" ref="K5251:K5314" si="330">IF($G5251 = 3, $E5251, 0)</f>
        <v>619.28668534646681</v>
      </c>
      <c r="L5251" s="80">
        <f t="shared" ref="L5251:L5314" si="331">IF($G5251 = 3, $E5251, "")</f>
        <v>619.28668534646681</v>
      </c>
    </row>
    <row r="5252" spans="1:12" x14ac:dyDescent="0.8">
      <c r="A5252" s="74">
        <v>5251</v>
      </c>
      <c r="B5252" s="75">
        <v>-142412.28523706575</v>
      </c>
      <c r="C5252" s="76">
        <v>39.409356671995631</v>
      </c>
      <c r="D5252" s="76">
        <v>27.129006131358661</v>
      </c>
      <c r="E5252" s="76">
        <v>613.79299182234058</v>
      </c>
      <c r="F5252" s="76">
        <v>42.731893040770174</v>
      </c>
      <c r="G5252" s="77">
        <v>3</v>
      </c>
      <c r="H5252" s="80">
        <f t="shared" si="328"/>
        <v>42.731893040770174</v>
      </c>
      <c r="I5252" s="80">
        <f t="shared" si="329"/>
        <v>613.79299182234058</v>
      </c>
      <c r="K5252" s="80">
        <f t="shared" si="330"/>
        <v>613.79299182234058</v>
      </c>
      <c r="L5252" s="80">
        <f t="shared" si="331"/>
        <v>613.79299182234058</v>
      </c>
    </row>
    <row r="5253" spans="1:12" x14ac:dyDescent="0.8">
      <c r="A5253" s="74">
        <v>5252</v>
      </c>
      <c r="B5253" s="75">
        <v>153265.62599575357</v>
      </c>
      <c r="C5253" s="76">
        <v>41.537243264996363</v>
      </c>
      <c r="D5253" s="76">
        <v>25.265756459304093</v>
      </c>
      <c r="E5253" s="76">
        <v>551.64744163514524</v>
      </c>
      <c r="F5253" s="76">
        <v>39.71943739228729</v>
      </c>
      <c r="G5253" s="77">
        <v>2</v>
      </c>
      <c r="H5253" s="80">
        <f t="shared" si="328"/>
        <v>41.537243264996363</v>
      </c>
      <c r="I5253" s="80">
        <f t="shared" si="329"/>
        <v>1000</v>
      </c>
      <c r="K5253" s="80">
        <f t="shared" si="330"/>
        <v>0</v>
      </c>
      <c r="L5253" s="80" t="str">
        <f t="shared" si="331"/>
        <v/>
      </c>
    </row>
    <row r="5254" spans="1:12" x14ac:dyDescent="0.8">
      <c r="A5254" s="74">
        <v>5253</v>
      </c>
      <c r="B5254" s="75">
        <v>569174.14154954301</v>
      </c>
      <c r="C5254" s="76">
        <v>28.96134758598787</v>
      </c>
      <c r="D5254" s="76">
        <v>23.17029744454296</v>
      </c>
      <c r="E5254" s="76">
        <v>725.45109521353902</v>
      </c>
      <c r="F5254" s="76">
        <v>47.34245437603947</v>
      </c>
      <c r="G5254" s="77">
        <v>2</v>
      </c>
      <c r="H5254" s="80">
        <f t="shared" si="328"/>
        <v>28.96134758598787</v>
      </c>
      <c r="I5254" s="80">
        <f t="shared" si="329"/>
        <v>1000</v>
      </c>
      <c r="K5254" s="80">
        <f t="shared" si="330"/>
        <v>0</v>
      </c>
      <c r="L5254" s="80" t="str">
        <f t="shared" si="331"/>
        <v/>
      </c>
    </row>
    <row r="5255" spans="1:12" x14ac:dyDescent="0.8">
      <c r="A5255" s="74">
        <v>5254</v>
      </c>
      <c r="B5255" s="75">
        <v>320678.71876706183</v>
      </c>
      <c r="C5255" s="76">
        <v>26.71522960451551</v>
      </c>
      <c r="D5255" s="76">
        <v>27.471730701531389</v>
      </c>
      <c r="E5255" s="76">
        <v>457.91197480983203</v>
      </c>
      <c r="F5255" s="76">
        <v>46.839601541990632</v>
      </c>
      <c r="G5255" s="77">
        <v>2</v>
      </c>
      <c r="H5255" s="80">
        <f t="shared" si="328"/>
        <v>26.71522960451551</v>
      </c>
      <c r="I5255" s="80">
        <f t="shared" si="329"/>
        <v>1000</v>
      </c>
      <c r="K5255" s="80">
        <f t="shared" si="330"/>
        <v>0</v>
      </c>
      <c r="L5255" s="80" t="str">
        <f t="shared" si="331"/>
        <v/>
      </c>
    </row>
    <row r="5256" spans="1:12" x14ac:dyDescent="0.8">
      <c r="A5256" s="74">
        <v>5255</v>
      </c>
      <c r="B5256" s="75">
        <v>403891.54927101266</v>
      </c>
      <c r="C5256" s="76">
        <v>34.898030154902443</v>
      </c>
      <c r="D5256" s="76">
        <v>30.152457986721679</v>
      </c>
      <c r="E5256" s="76">
        <v>417.33694669502785</v>
      </c>
      <c r="F5256" s="76">
        <v>40.209231429320333</v>
      </c>
      <c r="G5256" s="77">
        <v>2</v>
      </c>
      <c r="H5256" s="80">
        <f t="shared" si="328"/>
        <v>34.898030154902443</v>
      </c>
      <c r="I5256" s="80">
        <f t="shared" si="329"/>
        <v>1000</v>
      </c>
      <c r="K5256" s="80">
        <f t="shared" si="330"/>
        <v>0</v>
      </c>
      <c r="L5256" s="80" t="str">
        <f t="shared" si="331"/>
        <v/>
      </c>
    </row>
    <row r="5257" spans="1:12" x14ac:dyDescent="0.8">
      <c r="A5257" s="74">
        <v>5256</v>
      </c>
      <c r="B5257" s="75">
        <v>548245.21503838897</v>
      </c>
      <c r="C5257" s="76">
        <v>40.273504358734087</v>
      </c>
      <c r="D5257" s="76">
        <v>30.172788927297177</v>
      </c>
      <c r="E5257" s="76">
        <v>468.09515286048145</v>
      </c>
      <c r="F5257" s="76">
        <v>43.3568489922624</v>
      </c>
      <c r="G5257" s="77">
        <v>1</v>
      </c>
      <c r="H5257" s="80">
        <f t="shared" si="328"/>
        <v>30.172788927297177</v>
      </c>
      <c r="I5257" s="80">
        <f t="shared" si="329"/>
        <v>1000</v>
      </c>
      <c r="K5257" s="80">
        <f t="shared" si="330"/>
        <v>0</v>
      </c>
      <c r="L5257" s="80" t="str">
        <f t="shared" si="331"/>
        <v/>
      </c>
    </row>
    <row r="5258" spans="1:12" x14ac:dyDescent="0.8">
      <c r="A5258" s="74">
        <v>5257</v>
      </c>
      <c r="B5258" s="75">
        <v>534953.64443118451</v>
      </c>
      <c r="C5258" s="76">
        <v>29.678932132912312</v>
      </c>
      <c r="D5258" s="76">
        <v>28.443443517661347</v>
      </c>
      <c r="E5258" s="76">
        <v>659.70085322994851</v>
      </c>
      <c r="F5258" s="76">
        <v>33.488683754957073</v>
      </c>
      <c r="G5258" s="77">
        <v>2</v>
      </c>
      <c r="H5258" s="80">
        <f t="shared" si="328"/>
        <v>29.678932132912312</v>
      </c>
      <c r="I5258" s="80">
        <f t="shared" si="329"/>
        <v>1000</v>
      </c>
      <c r="K5258" s="80">
        <f t="shared" si="330"/>
        <v>0</v>
      </c>
      <c r="L5258" s="80" t="str">
        <f t="shared" si="331"/>
        <v/>
      </c>
    </row>
    <row r="5259" spans="1:12" x14ac:dyDescent="0.8">
      <c r="A5259" s="74">
        <v>5258</v>
      </c>
      <c r="B5259" s="75">
        <v>289485.59557243832</v>
      </c>
      <c r="C5259" s="76">
        <v>37.339537262272735</v>
      </c>
      <c r="D5259" s="76">
        <v>29.545153420729427</v>
      </c>
      <c r="E5259" s="76">
        <v>472.77049894798665</v>
      </c>
      <c r="F5259" s="76">
        <v>39.552970561466793</v>
      </c>
      <c r="G5259" s="77">
        <v>2</v>
      </c>
      <c r="H5259" s="80">
        <f t="shared" si="328"/>
        <v>37.339537262272735</v>
      </c>
      <c r="I5259" s="80">
        <f t="shared" si="329"/>
        <v>1000</v>
      </c>
      <c r="K5259" s="80">
        <f t="shared" si="330"/>
        <v>0</v>
      </c>
      <c r="L5259" s="80" t="str">
        <f t="shared" si="331"/>
        <v/>
      </c>
    </row>
    <row r="5260" spans="1:12" x14ac:dyDescent="0.8">
      <c r="A5260" s="74">
        <v>5259</v>
      </c>
      <c r="B5260" s="75">
        <v>418819.66927358718</v>
      </c>
      <c r="C5260" s="76">
        <v>39.739289641378164</v>
      </c>
      <c r="D5260" s="76">
        <v>27.846462420722908</v>
      </c>
      <c r="E5260" s="76">
        <v>517.68482088158567</v>
      </c>
      <c r="F5260" s="76">
        <v>34.086334016242176</v>
      </c>
      <c r="G5260" s="77">
        <v>1</v>
      </c>
      <c r="H5260" s="80">
        <f t="shared" si="328"/>
        <v>27.846462420722908</v>
      </c>
      <c r="I5260" s="80">
        <f t="shared" si="329"/>
        <v>1000</v>
      </c>
      <c r="K5260" s="80">
        <f t="shared" si="330"/>
        <v>0</v>
      </c>
      <c r="L5260" s="80" t="str">
        <f t="shared" si="331"/>
        <v/>
      </c>
    </row>
    <row r="5261" spans="1:12" x14ac:dyDescent="0.8">
      <c r="A5261" s="74">
        <v>5260</v>
      </c>
      <c r="B5261" s="75">
        <v>380612.43005895824</v>
      </c>
      <c r="C5261" s="76">
        <v>36.956985559075463</v>
      </c>
      <c r="D5261" s="76">
        <v>28.548357397876376</v>
      </c>
      <c r="E5261" s="76">
        <v>429.34716804057553</v>
      </c>
      <c r="F5261" s="76">
        <v>36.018543409497589</v>
      </c>
      <c r="G5261" s="77">
        <v>1</v>
      </c>
      <c r="H5261" s="80">
        <f t="shared" si="328"/>
        <v>28.548357397876376</v>
      </c>
      <c r="I5261" s="80">
        <f t="shared" si="329"/>
        <v>1000</v>
      </c>
      <c r="K5261" s="80">
        <f t="shared" si="330"/>
        <v>0</v>
      </c>
      <c r="L5261" s="80" t="str">
        <f t="shared" si="331"/>
        <v/>
      </c>
    </row>
    <row r="5262" spans="1:12" x14ac:dyDescent="0.8">
      <c r="A5262" s="74">
        <v>5261</v>
      </c>
      <c r="B5262" s="75">
        <v>305294.94240717473</v>
      </c>
      <c r="C5262" s="76">
        <v>37.280726201133994</v>
      </c>
      <c r="D5262" s="76">
        <v>31.100141501203971</v>
      </c>
      <c r="E5262" s="76">
        <v>517.0406727961049</v>
      </c>
      <c r="F5262" s="76">
        <v>47.07655825359673</v>
      </c>
      <c r="G5262" s="77">
        <v>2</v>
      </c>
      <c r="H5262" s="80">
        <f t="shared" si="328"/>
        <v>37.280726201133994</v>
      </c>
      <c r="I5262" s="80">
        <f t="shared" si="329"/>
        <v>1000</v>
      </c>
      <c r="K5262" s="80">
        <f t="shared" si="330"/>
        <v>0</v>
      </c>
      <c r="L5262" s="80" t="str">
        <f t="shared" si="331"/>
        <v/>
      </c>
    </row>
    <row r="5263" spans="1:12" x14ac:dyDescent="0.8">
      <c r="A5263" s="74">
        <v>5262</v>
      </c>
      <c r="B5263" s="75">
        <v>356701.34812556952</v>
      </c>
      <c r="C5263" s="76">
        <v>25.165145168392268</v>
      </c>
      <c r="D5263" s="76">
        <v>25.123833699201271</v>
      </c>
      <c r="E5263" s="76">
        <v>429.685062704308</v>
      </c>
      <c r="F5263" s="76">
        <v>39.758388898237811</v>
      </c>
      <c r="G5263" s="77">
        <v>2</v>
      </c>
      <c r="H5263" s="80">
        <f t="shared" si="328"/>
        <v>25.165145168392268</v>
      </c>
      <c r="I5263" s="80">
        <f t="shared" si="329"/>
        <v>1000</v>
      </c>
      <c r="K5263" s="80">
        <f t="shared" si="330"/>
        <v>0</v>
      </c>
      <c r="L5263" s="80" t="str">
        <f t="shared" si="331"/>
        <v/>
      </c>
    </row>
    <row r="5264" spans="1:12" x14ac:dyDescent="0.8">
      <c r="A5264" s="74">
        <v>5263</v>
      </c>
      <c r="B5264" s="75">
        <v>646937.4178971292</v>
      </c>
      <c r="C5264" s="76">
        <v>32.075134804820337</v>
      </c>
      <c r="D5264" s="76">
        <v>28.77024468352549</v>
      </c>
      <c r="E5264" s="76">
        <v>566.29440123691529</v>
      </c>
      <c r="F5264" s="76">
        <v>44.900897139749503</v>
      </c>
      <c r="G5264" s="77">
        <v>2</v>
      </c>
      <c r="H5264" s="80">
        <f t="shared" si="328"/>
        <v>32.075134804820337</v>
      </c>
      <c r="I5264" s="80">
        <f t="shared" si="329"/>
        <v>1000</v>
      </c>
      <c r="K5264" s="80">
        <f t="shared" si="330"/>
        <v>0</v>
      </c>
      <c r="L5264" s="80" t="str">
        <f t="shared" si="331"/>
        <v/>
      </c>
    </row>
    <row r="5265" spans="1:12" x14ac:dyDescent="0.8">
      <c r="A5265" s="74">
        <v>5264</v>
      </c>
      <c r="B5265" s="75">
        <v>287220.83082430204</v>
      </c>
      <c r="C5265" s="76">
        <v>36.783375367166599</v>
      </c>
      <c r="D5265" s="76">
        <v>31.399722606629275</v>
      </c>
      <c r="E5265" s="76">
        <v>562.96390764063517</v>
      </c>
      <c r="F5265" s="76">
        <v>39.594542835451016</v>
      </c>
      <c r="G5265" s="77">
        <v>2</v>
      </c>
      <c r="H5265" s="80">
        <f t="shared" si="328"/>
        <v>36.783375367166599</v>
      </c>
      <c r="I5265" s="80">
        <f t="shared" si="329"/>
        <v>1000</v>
      </c>
      <c r="K5265" s="80">
        <f t="shared" si="330"/>
        <v>0</v>
      </c>
      <c r="L5265" s="80" t="str">
        <f t="shared" si="331"/>
        <v/>
      </c>
    </row>
    <row r="5266" spans="1:12" x14ac:dyDescent="0.8">
      <c r="A5266" s="74">
        <v>5265</v>
      </c>
      <c r="B5266" s="75">
        <v>5480.1962476659101</v>
      </c>
      <c r="C5266" s="76">
        <v>26.608372328361106</v>
      </c>
      <c r="D5266" s="76">
        <v>28.099957059335569</v>
      </c>
      <c r="E5266" s="76">
        <v>659.44444937510787</v>
      </c>
      <c r="F5266" s="76">
        <v>37.363272786675495</v>
      </c>
      <c r="G5266" s="77">
        <v>3</v>
      </c>
      <c r="H5266" s="80">
        <f t="shared" si="328"/>
        <v>37.363272786675495</v>
      </c>
      <c r="I5266" s="80">
        <f t="shared" si="329"/>
        <v>659.44444937510787</v>
      </c>
      <c r="K5266" s="80">
        <f t="shared" si="330"/>
        <v>659.44444937510787</v>
      </c>
      <c r="L5266" s="80">
        <f t="shared" si="331"/>
        <v>659.44444937510787</v>
      </c>
    </row>
    <row r="5267" spans="1:12" x14ac:dyDescent="0.8">
      <c r="A5267" s="74">
        <v>5266</v>
      </c>
      <c r="B5267" s="75">
        <v>566742.39761805069</v>
      </c>
      <c r="C5267" s="76">
        <v>24.932538483801967</v>
      </c>
      <c r="D5267" s="76">
        <v>22.281308934125786</v>
      </c>
      <c r="E5267" s="76">
        <v>592.19189729719687</v>
      </c>
      <c r="F5267" s="76">
        <v>31.879662045800465</v>
      </c>
      <c r="G5267" s="77">
        <v>2</v>
      </c>
      <c r="H5267" s="80">
        <f t="shared" si="328"/>
        <v>24.932538483801967</v>
      </c>
      <c r="I5267" s="80">
        <f t="shared" si="329"/>
        <v>1000</v>
      </c>
      <c r="K5267" s="80">
        <f t="shared" si="330"/>
        <v>0</v>
      </c>
      <c r="L5267" s="80" t="str">
        <f t="shared" si="331"/>
        <v/>
      </c>
    </row>
    <row r="5268" spans="1:12" x14ac:dyDescent="0.8">
      <c r="A5268" s="74">
        <v>5267</v>
      </c>
      <c r="B5268" s="75">
        <v>-239476.26508728601</v>
      </c>
      <c r="C5268" s="76">
        <v>41.904418555148943</v>
      </c>
      <c r="D5268" s="76">
        <v>24.539605285937458</v>
      </c>
      <c r="E5268" s="76">
        <v>465.42364079832203</v>
      </c>
      <c r="F5268" s="76">
        <v>46.528182390661556</v>
      </c>
      <c r="G5268" s="77">
        <v>3</v>
      </c>
      <c r="H5268" s="80">
        <f t="shared" si="328"/>
        <v>46.528182390661556</v>
      </c>
      <c r="I5268" s="80">
        <f t="shared" si="329"/>
        <v>465.42364079832203</v>
      </c>
      <c r="K5268" s="80">
        <f t="shared" si="330"/>
        <v>465.42364079832203</v>
      </c>
      <c r="L5268" s="80">
        <f t="shared" si="331"/>
        <v>465.42364079832203</v>
      </c>
    </row>
    <row r="5269" spans="1:12" x14ac:dyDescent="0.8">
      <c r="A5269" s="74">
        <v>5268</v>
      </c>
      <c r="B5269" s="75">
        <v>110430.65033980808</v>
      </c>
      <c r="C5269" s="76">
        <v>35.274951632329142</v>
      </c>
      <c r="D5269" s="76">
        <v>26.851850887709027</v>
      </c>
      <c r="E5269" s="76">
        <v>464.92977527283216</v>
      </c>
      <c r="F5269" s="76">
        <v>47.370787633247105</v>
      </c>
      <c r="G5269" s="77">
        <v>2</v>
      </c>
      <c r="H5269" s="80">
        <f t="shared" si="328"/>
        <v>35.274951632329142</v>
      </c>
      <c r="I5269" s="80">
        <f t="shared" si="329"/>
        <v>1000</v>
      </c>
      <c r="K5269" s="80">
        <f t="shared" si="330"/>
        <v>0</v>
      </c>
      <c r="L5269" s="80" t="str">
        <f t="shared" si="331"/>
        <v/>
      </c>
    </row>
    <row r="5270" spans="1:12" x14ac:dyDescent="0.8">
      <c r="A5270" s="74">
        <v>5269</v>
      </c>
      <c r="B5270" s="75">
        <v>578915.72422519675</v>
      </c>
      <c r="C5270" s="76">
        <v>28.370568795200594</v>
      </c>
      <c r="D5270" s="76">
        <v>26.871991036240161</v>
      </c>
      <c r="E5270" s="76">
        <v>532.99469795908681</v>
      </c>
      <c r="F5270" s="76">
        <v>37.647566148785742</v>
      </c>
      <c r="G5270" s="77">
        <v>1</v>
      </c>
      <c r="H5270" s="80">
        <f t="shared" si="328"/>
        <v>26.871991036240161</v>
      </c>
      <c r="I5270" s="80">
        <f t="shared" si="329"/>
        <v>1000</v>
      </c>
      <c r="K5270" s="80">
        <f t="shared" si="330"/>
        <v>0</v>
      </c>
      <c r="L5270" s="80" t="str">
        <f t="shared" si="331"/>
        <v/>
      </c>
    </row>
    <row r="5271" spans="1:12" x14ac:dyDescent="0.8">
      <c r="A5271" s="74">
        <v>5270</v>
      </c>
      <c r="B5271" s="75">
        <v>-311749.306828378</v>
      </c>
      <c r="C5271" s="76">
        <v>35.14951576101614</v>
      </c>
      <c r="D5271" s="76">
        <v>24.054230358636516</v>
      </c>
      <c r="E5271" s="76">
        <v>593.54983089778841</v>
      </c>
      <c r="F5271" s="76">
        <v>52.035720433615424</v>
      </c>
      <c r="G5271" s="77">
        <v>3</v>
      </c>
      <c r="H5271" s="80">
        <f t="shared" si="328"/>
        <v>52.035720433615424</v>
      </c>
      <c r="I5271" s="80">
        <f t="shared" si="329"/>
        <v>593.54983089778841</v>
      </c>
      <c r="K5271" s="80">
        <f t="shared" si="330"/>
        <v>593.54983089778841</v>
      </c>
      <c r="L5271" s="80">
        <f t="shared" si="331"/>
        <v>593.54983089778841</v>
      </c>
    </row>
    <row r="5272" spans="1:12" x14ac:dyDescent="0.8">
      <c r="A5272" s="74">
        <v>5271</v>
      </c>
      <c r="B5272" s="75">
        <v>224802.14530006074</v>
      </c>
      <c r="C5272" s="76">
        <v>30.325687128595149</v>
      </c>
      <c r="D5272" s="76">
        <v>23.320683712857392</v>
      </c>
      <c r="E5272" s="76">
        <v>584.98971591345548</v>
      </c>
      <c r="F5272" s="76">
        <v>39.959985054896983</v>
      </c>
      <c r="G5272" s="77">
        <v>2</v>
      </c>
      <c r="H5272" s="80">
        <f t="shared" si="328"/>
        <v>30.325687128595149</v>
      </c>
      <c r="I5272" s="80">
        <f t="shared" si="329"/>
        <v>1000</v>
      </c>
      <c r="K5272" s="80">
        <f t="shared" si="330"/>
        <v>0</v>
      </c>
      <c r="L5272" s="80" t="str">
        <f t="shared" si="331"/>
        <v/>
      </c>
    </row>
    <row r="5273" spans="1:12" x14ac:dyDescent="0.8">
      <c r="A5273" s="74">
        <v>5272</v>
      </c>
      <c r="B5273" s="75">
        <v>505064.45801154245</v>
      </c>
      <c r="C5273" s="76">
        <v>35.91684421179702</v>
      </c>
      <c r="D5273" s="76">
        <v>25.080101402795595</v>
      </c>
      <c r="E5273" s="76">
        <v>584.50034542975573</v>
      </c>
      <c r="F5273" s="76">
        <v>28.593436365500683</v>
      </c>
      <c r="G5273" s="77">
        <v>1</v>
      </c>
      <c r="H5273" s="80">
        <f t="shared" si="328"/>
        <v>25.080101402795595</v>
      </c>
      <c r="I5273" s="80">
        <f t="shared" si="329"/>
        <v>1000</v>
      </c>
      <c r="K5273" s="80">
        <f t="shared" si="330"/>
        <v>0</v>
      </c>
      <c r="L5273" s="80" t="str">
        <f t="shared" si="331"/>
        <v/>
      </c>
    </row>
    <row r="5274" spans="1:12" x14ac:dyDescent="0.8">
      <c r="A5274" s="74">
        <v>5273</v>
      </c>
      <c r="B5274" s="75">
        <v>683681.50258865091</v>
      </c>
      <c r="C5274" s="76">
        <v>32.765509084036715</v>
      </c>
      <c r="D5274" s="76">
        <v>28.02060553795701</v>
      </c>
      <c r="E5274" s="76">
        <v>528.61587595519995</v>
      </c>
      <c r="F5274" s="76">
        <v>39.004305815380256</v>
      </c>
      <c r="G5274" s="77">
        <v>1</v>
      </c>
      <c r="H5274" s="80">
        <f t="shared" si="328"/>
        <v>28.02060553795701</v>
      </c>
      <c r="I5274" s="80">
        <f t="shared" si="329"/>
        <v>1000</v>
      </c>
      <c r="K5274" s="80">
        <f t="shared" si="330"/>
        <v>0</v>
      </c>
      <c r="L5274" s="80" t="str">
        <f t="shared" si="331"/>
        <v/>
      </c>
    </row>
    <row r="5275" spans="1:12" x14ac:dyDescent="0.8">
      <c r="A5275" s="74">
        <v>5274</v>
      </c>
      <c r="B5275" s="75">
        <v>378279.31988409581</v>
      </c>
      <c r="C5275" s="76">
        <v>36.172442319888027</v>
      </c>
      <c r="D5275" s="76">
        <v>27.431181912196724</v>
      </c>
      <c r="E5275" s="76">
        <v>539.72441229700132</v>
      </c>
      <c r="F5275" s="76">
        <v>41.836270988368014</v>
      </c>
      <c r="G5275" s="77">
        <v>2</v>
      </c>
      <c r="H5275" s="80">
        <f t="shared" si="328"/>
        <v>36.172442319888027</v>
      </c>
      <c r="I5275" s="80">
        <f t="shared" si="329"/>
        <v>1000</v>
      </c>
      <c r="K5275" s="80">
        <f t="shared" si="330"/>
        <v>0</v>
      </c>
      <c r="L5275" s="80" t="str">
        <f t="shared" si="331"/>
        <v/>
      </c>
    </row>
    <row r="5276" spans="1:12" x14ac:dyDescent="0.8">
      <c r="A5276" s="74">
        <v>5275</v>
      </c>
      <c r="B5276" s="75">
        <v>556639.45536408713</v>
      </c>
      <c r="C5276" s="76">
        <v>37.901668531126575</v>
      </c>
      <c r="D5276" s="76">
        <v>24.40737857788432</v>
      </c>
      <c r="E5276" s="76">
        <v>450.29448924742735</v>
      </c>
      <c r="F5276" s="76">
        <v>53.086826245182486</v>
      </c>
      <c r="G5276" s="77">
        <v>1</v>
      </c>
      <c r="H5276" s="80">
        <f t="shared" si="328"/>
        <v>24.40737857788432</v>
      </c>
      <c r="I5276" s="80">
        <f t="shared" si="329"/>
        <v>1000</v>
      </c>
      <c r="K5276" s="80">
        <f t="shared" si="330"/>
        <v>0</v>
      </c>
      <c r="L5276" s="80" t="str">
        <f t="shared" si="331"/>
        <v/>
      </c>
    </row>
    <row r="5277" spans="1:12" x14ac:dyDescent="0.8">
      <c r="A5277" s="74">
        <v>5276</v>
      </c>
      <c r="B5277" s="75">
        <v>204228.39200514066</v>
      </c>
      <c r="C5277" s="76">
        <v>39.390131269410915</v>
      </c>
      <c r="D5277" s="76">
        <v>28.403924055447551</v>
      </c>
      <c r="E5277" s="76">
        <v>524.22373921050826</v>
      </c>
      <c r="F5277" s="76">
        <v>39.695190348477361</v>
      </c>
      <c r="G5277" s="77">
        <v>2</v>
      </c>
      <c r="H5277" s="80">
        <f t="shared" si="328"/>
        <v>39.390131269410915</v>
      </c>
      <c r="I5277" s="80">
        <f t="shared" si="329"/>
        <v>1000</v>
      </c>
      <c r="K5277" s="80">
        <f t="shared" si="330"/>
        <v>0</v>
      </c>
      <c r="L5277" s="80" t="str">
        <f t="shared" si="331"/>
        <v/>
      </c>
    </row>
    <row r="5278" spans="1:12" x14ac:dyDescent="0.8">
      <c r="A5278" s="74">
        <v>5277</v>
      </c>
      <c r="B5278" s="75">
        <v>-311913.26821448794</v>
      </c>
      <c r="C5278" s="76">
        <v>41.26957674640564</v>
      </c>
      <c r="D5278" s="76">
        <v>23.551737623440644</v>
      </c>
      <c r="E5278" s="76">
        <v>476.20272404757691</v>
      </c>
      <c r="F5278" s="76">
        <v>51.287755375424965</v>
      </c>
      <c r="G5278" s="77">
        <v>3</v>
      </c>
      <c r="H5278" s="80">
        <f t="shared" si="328"/>
        <v>51.287755375424965</v>
      </c>
      <c r="I5278" s="80">
        <f t="shared" si="329"/>
        <v>476.20272404757691</v>
      </c>
      <c r="K5278" s="80">
        <f t="shared" si="330"/>
        <v>476.20272404757691</v>
      </c>
      <c r="L5278" s="80">
        <f t="shared" si="331"/>
        <v>476.20272404757691</v>
      </c>
    </row>
    <row r="5279" spans="1:12" x14ac:dyDescent="0.8">
      <c r="A5279" s="74">
        <v>5278</v>
      </c>
      <c r="B5279" s="75">
        <v>-162084.02613438247</v>
      </c>
      <c r="C5279" s="76">
        <v>26.207847943040225</v>
      </c>
      <c r="D5279" s="76">
        <v>27.818839924705724</v>
      </c>
      <c r="E5279" s="76">
        <v>521.64141008220236</v>
      </c>
      <c r="F5279" s="76">
        <v>41.702732383061949</v>
      </c>
      <c r="G5279" s="77">
        <v>3</v>
      </c>
      <c r="H5279" s="80">
        <f t="shared" si="328"/>
        <v>41.702732383061949</v>
      </c>
      <c r="I5279" s="80">
        <f t="shared" si="329"/>
        <v>521.64141008220236</v>
      </c>
      <c r="K5279" s="80">
        <f t="shared" si="330"/>
        <v>521.64141008220236</v>
      </c>
      <c r="L5279" s="80">
        <f t="shared" si="331"/>
        <v>521.64141008220236</v>
      </c>
    </row>
    <row r="5280" spans="1:12" x14ac:dyDescent="0.8">
      <c r="A5280" s="74">
        <v>5279</v>
      </c>
      <c r="B5280" s="75">
        <v>263475.17868010979</v>
      </c>
      <c r="C5280" s="76">
        <v>36.884264252156839</v>
      </c>
      <c r="D5280" s="76">
        <v>31.116459602365193</v>
      </c>
      <c r="E5280" s="76">
        <v>741.12982672606699</v>
      </c>
      <c r="F5280" s="76">
        <v>46.085649160070794</v>
      </c>
      <c r="G5280" s="77">
        <v>1</v>
      </c>
      <c r="H5280" s="80">
        <f t="shared" si="328"/>
        <v>31.116459602365193</v>
      </c>
      <c r="I5280" s="80">
        <f t="shared" si="329"/>
        <v>1000</v>
      </c>
      <c r="K5280" s="80">
        <f t="shared" si="330"/>
        <v>0</v>
      </c>
      <c r="L5280" s="80" t="str">
        <f t="shared" si="331"/>
        <v/>
      </c>
    </row>
    <row r="5281" spans="1:12" x14ac:dyDescent="0.8">
      <c r="A5281" s="74">
        <v>5280</v>
      </c>
      <c r="B5281" s="75">
        <v>-58241.711331608472</v>
      </c>
      <c r="C5281" s="76">
        <v>46.371475603235027</v>
      </c>
      <c r="D5281" s="76">
        <v>31.492311670600088</v>
      </c>
      <c r="E5281" s="76">
        <v>639.35533386484451</v>
      </c>
      <c r="F5281" s="76">
        <v>35.51174906395071</v>
      </c>
      <c r="G5281" s="77">
        <v>3</v>
      </c>
      <c r="H5281" s="80">
        <f t="shared" si="328"/>
        <v>35.51174906395071</v>
      </c>
      <c r="I5281" s="80">
        <f t="shared" si="329"/>
        <v>639.35533386484451</v>
      </c>
      <c r="K5281" s="80">
        <f t="shared" si="330"/>
        <v>639.35533386484451</v>
      </c>
      <c r="L5281" s="80">
        <f t="shared" si="331"/>
        <v>639.35533386484451</v>
      </c>
    </row>
    <row r="5282" spans="1:12" x14ac:dyDescent="0.8">
      <c r="A5282" s="74">
        <v>5281</v>
      </c>
      <c r="B5282" s="75">
        <v>525539.37600725493</v>
      </c>
      <c r="C5282" s="76">
        <v>25.532018534075572</v>
      </c>
      <c r="D5282" s="76">
        <v>31.72549375316806</v>
      </c>
      <c r="E5282" s="76">
        <v>583.49116420155315</v>
      </c>
      <c r="F5282" s="76">
        <v>51.686831228859887</v>
      </c>
      <c r="G5282" s="77">
        <v>2</v>
      </c>
      <c r="H5282" s="80">
        <f t="shared" si="328"/>
        <v>25.532018534075572</v>
      </c>
      <c r="I5282" s="80">
        <f t="shared" si="329"/>
        <v>1000</v>
      </c>
      <c r="K5282" s="80">
        <f t="shared" si="330"/>
        <v>0</v>
      </c>
      <c r="L5282" s="80" t="str">
        <f t="shared" si="331"/>
        <v/>
      </c>
    </row>
    <row r="5283" spans="1:12" x14ac:dyDescent="0.8">
      <c r="A5283" s="74">
        <v>5282</v>
      </c>
      <c r="B5283" s="75">
        <v>27595.981718018651</v>
      </c>
      <c r="C5283" s="76">
        <v>44.729384522328736</v>
      </c>
      <c r="D5283" s="76">
        <v>30.655078400427893</v>
      </c>
      <c r="E5283" s="76">
        <v>762.33543354389553</v>
      </c>
      <c r="F5283" s="76">
        <v>36.208745412555267</v>
      </c>
      <c r="G5283" s="77">
        <v>2</v>
      </c>
      <c r="H5283" s="80">
        <f t="shared" si="328"/>
        <v>44.729384522328736</v>
      </c>
      <c r="I5283" s="80">
        <f t="shared" si="329"/>
        <v>1000</v>
      </c>
      <c r="K5283" s="80">
        <f t="shared" si="330"/>
        <v>0</v>
      </c>
      <c r="L5283" s="80" t="str">
        <f t="shared" si="331"/>
        <v/>
      </c>
    </row>
    <row r="5284" spans="1:12" x14ac:dyDescent="0.8">
      <c r="A5284" s="74">
        <v>5283</v>
      </c>
      <c r="B5284" s="75">
        <v>-356513.22972701443</v>
      </c>
      <c r="C5284" s="76">
        <v>35.569904565828423</v>
      </c>
      <c r="D5284" s="76">
        <v>33.812789767765835</v>
      </c>
      <c r="E5284" s="76">
        <v>486.17627493882389</v>
      </c>
      <c r="F5284" s="76">
        <v>53.910116353330288</v>
      </c>
      <c r="G5284" s="77">
        <v>3</v>
      </c>
      <c r="H5284" s="80">
        <f t="shared" si="328"/>
        <v>53.910116353330288</v>
      </c>
      <c r="I5284" s="80">
        <f t="shared" si="329"/>
        <v>486.17627493882389</v>
      </c>
      <c r="K5284" s="80">
        <f t="shared" si="330"/>
        <v>486.17627493882389</v>
      </c>
      <c r="L5284" s="80">
        <f t="shared" si="331"/>
        <v>486.17627493882389</v>
      </c>
    </row>
    <row r="5285" spans="1:12" x14ac:dyDescent="0.8">
      <c r="A5285" s="74">
        <v>5284</v>
      </c>
      <c r="B5285" s="75">
        <v>200477.05892944359</v>
      </c>
      <c r="C5285" s="76">
        <v>33.605565883565824</v>
      </c>
      <c r="D5285" s="76">
        <v>26.849010579781794</v>
      </c>
      <c r="E5285" s="76">
        <v>549.87715686103775</v>
      </c>
      <c r="F5285" s="76">
        <v>44.890043880570907</v>
      </c>
      <c r="G5285" s="77">
        <v>2</v>
      </c>
      <c r="H5285" s="80">
        <f t="shared" si="328"/>
        <v>33.605565883565824</v>
      </c>
      <c r="I5285" s="80">
        <f t="shared" si="329"/>
        <v>1000</v>
      </c>
      <c r="K5285" s="80">
        <f t="shared" si="330"/>
        <v>0</v>
      </c>
      <c r="L5285" s="80" t="str">
        <f t="shared" si="331"/>
        <v/>
      </c>
    </row>
    <row r="5286" spans="1:12" x14ac:dyDescent="0.8">
      <c r="A5286" s="74">
        <v>5285</v>
      </c>
      <c r="B5286" s="75">
        <v>90796.86960976175</v>
      </c>
      <c r="C5286" s="76">
        <v>45.313892585178905</v>
      </c>
      <c r="D5286" s="76">
        <v>27.631462015286225</v>
      </c>
      <c r="E5286" s="76">
        <v>550.41066410028566</v>
      </c>
      <c r="F5286" s="76">
        <v>38.404802439098972</v>
      </c>
      <c r="G5286" s="77">
        <v>2</v>
      </c>
      <c r="H5286" s="80">
        <f t="shared" si="328"/>
        <v>45.313892585178905</v>
      </c>
      <c r="I5286" s="80">
        <f t="shared" si="329"/>
        <v>1000</v>
      </c>
      <c r="K5286" s="80">
        <f t="shared" si="330"/>
        <v>0</v>
      </c>
      <c r="L5286" s="80" t="str">
        <f t="shared" si="331"/>
        <v/>
      </c>
    </row>
    <row r="5287" spans="1:12" x14ac:dyDescent="0.8">
      <c r="A5287" s="74">
        <v>5286</v>
      </c>
      <c r="B5287" s="75">
        <v>33261.486831576563</v>
      </c>
      <c r="C5287" s="76">
        <v>40.399007140855517</v>
      </c>
      <c r="D5287" s="76">
        <v>31.981752741637997</v>
      </c>
      <c r="E5287" s="76">
        <v>592.97707403149195</v>
      </c>
      <c r="F5287" s="76">
        <v>42.71823693606585</v>
      </c>
      <c r="G5287" s="77">
        <v>2</v>
      </c>
      <c r="H5287" s="80">
        <f t="shared" si="328"/>
        <v>40.399007140855517</v>
      </c>
      <c r="I5287" s="80">
        <f t="shared" si="329"/>
        <v>1000</v>
      </c>
      <c r="K5287" s="80">
        <f t="shared" si="330"/>
        <v>0</v>
      </c>
      <c r="L5287" s="80" t="str">
        <f t="shared" si="331"/>
        <v/>
      </c>
    </row>
    <row r="5288" spans="1:12" x14ac:dyDescent="0.8">
      <c r="A5288" s="74">
        <v>5287</v>
      </c>
      <c r="B5288" s="75">
        <v>469991.73042292101</v>
      </c>
      <c r="C5288" s="76">
        <v>33.287439854841992</v>
      </c>
      <c r="D5288" s="76">
        <v>29.158242062999818</v>
      </c>
      <c r="E5288" s="76">
        <v>543.29557672377405</v>
      </c>
      <c r="F5288" s="76">
        <v>37.08002583508685</v>
      </c>
      <c r="G5288" s="77">
        <v>2</v>
      </c>
      <c r="H5288" s="80">
        <f t="shared" si="328"/>
        <v>33.287439854841992</v>
      </c>
      <c r="I5288" s="80">
        <f t="shared" si="329"/>
        <v>1000</v>
      </c>
      <c r="K5288" s="80">
        <f t="shared" si="330"/>
        <v>0</v>
      </c>
      <c r="L5288" s="80" t="str">
        <f t="shared" si="331"/>
        <v/>
      </c>
    </row>
    <row r="5289" spans="1:12" x14ac:dyDescent="0.8">
      <c r="A5289" s="74">
        <v>5288</v>
      </c>
      <c r="B5289" s="75">
        <v>527706.18234560778</v>
      </c>
      <c r="C5289" s="76">
        <v>34.418002683064302</v>
      </c>
      <c r="D5289" s="76">
        <v>29.150630107544782</v>
      </c>
      <c r="E5289" s="76">
        <v>473.36710870501247</v>
      </c>
      <c r="F5289" s="76">
        <v>38.765744376885394</v>
      </c>
      <c r="G5289" s="77">
        <v>2</v>
      </c>
      <c r="H5289" s="80">
        <f t="shared" si="328"/>
        <v>34.418002683064302</v>
      </c>
      <c r="I5289" s="80">
        <f t="shared" si="329"/>
        <v>1000</v>
      </c>
      <c r="K5289" s="80">
        <f t="shared" si="330"/>
        <v>0</v>
      </c>
      <c r="L5289" s="80" t="str">
        <f t="shared" si="331"/>
        <v/>
      </c>
    </row>
    <row r="5290" spans="1:12" x14ac:dyDescent="0.8">
      <c r="A5290" s="74">
        <v>5289</v>
      </c>
      <c r="B5290" s="75">
        <v>302281.00126340007</v>
      </c>
      <c r="C5290" s="76">
        <v>33.428195207021325</v>
      </c>
      <c r="D5290" s="76">
        <v>27.150439663767081</v>
      </c>
      <c r="E5290" s="76">
        <v>663.93378075918895</v>
      </c>
      <c r="F5290" s="76">
        <v>36.538069124566803</v>
      </c>
      <c r="G5290" s="77">
        <v>2</v>
      </c>
      <c r="H5290" s="80">
        <f t="shared" si="328"/>
        <v>33.428195207021325</v>
      </c>
      <c r="I5290" s="80">
        <f t="shared" si="329"/>
        <v>1000</v>
      </c>
      <c r="K5290" s="80">
        <f t="shared" si="330"/>
        <v>0</v>
      </c>
      <c r="L5290" s="80" t="str">
        <f t="shared" si="331"/>
        <v/>
      </c>
    </row>
    <row r="5291" spans="1:12" x14ac:dyDescent="0.8">
      <c r="A5291" s="74">
        <v>5290</v>
      </c>
      <c r="B5291" s="75">
        <v>443930.54871713626</v>
      </c>
      <c r="C5291" s="76">
        <v>26.02786837434741</v>
      </c>
      <c r="D5291" s="76">
        <v>29.784952254695789</v>
      </c>
      <c r="E5291" s="76">
        <v>486.01075585077933</v>
      </c>
      <c r="F5291" s="76">
        <v>29.901032778865652</v>
      </c>
      <c r="G5291" s="77">
        <v>2</v>
      </c>
      <c r="H5291" s="80">
        <f t="shared" si="328"/>
        <v>26.02786837434741</v>
      </c>
      <c r="I5291" s="80">
        <f t="shared" si="329"/>
        <v>1000</v>
      </c>
      <c r="K5291" s="80">
        <f t="shared" si="330"/>
        <v>0</v>
      </c>
      <c r="L5291" s="80" t="str">
        <f t="shared" si="331"/>
        <v/>
      </c>
    </row>
    <row r="5292" spans="1:12" x14ac:dyDescent="0.8">
      <c r="A5292" s="74">
        <v>5291</v>
      </c>
      <c r="B5292" s="75">
        <v>561435.52034807717</v>
      </c>
      <c r="C5292" s="76">
        <v>28.619929089084923</v>
      </c>
      <c r="D5292" s="76">
        <v>29.460623704108155</v>
      </c>
      <c r="E5292" s="76">
        <v>425.59780399544638</v>
      </c>
      <c r="F5292" s="76">
        <v>41.907289175946623</v>
      </c>
      <c r="G5292" s="77">
        <v>2</v>
      </c>
      <c r="H5292" s="80">
        <f t="shared" si="328"/>
        <v>28.619929089084923</v>
      </c>
      <c r="I5292" s="80">
        <f t="shared" si="329"/>
        <v>1000</v>
      </c>
      <c r="K5292" s="80">
        <f t="shared" si="330"/>
        <v>0</v>
      </c>
      <c r="L5292" s="80" t="str">
        <f t="shared" si="331"/>
        <v/>
      </c>
    </row>
    <row r="5293" spans="1:12" x14ac:dyDescent="0.8">
      <c r="A5293" s="74">
        <v>5292</v>
      </c>
      <c r="B5293" s="75">
        <v>364531.35779117374</v>
      </c>
      <c r="C5293" s="76">
        <v>33.717617506467974</v>
      </c>
      <c r="D5293" s="76">
        <v>27.668115631632222</v>
      </c>
      <c r="E5293" s="76">
        <v>534.92351366949833</v>
      </c>
      <c r="F5293" s="76">
        <v>33.284924277020977</v>
      </c>
      <c r="G5293" s="77">
        <v>2</v>
      </c>
      <c r="H5293" s="80">
        <f t="shared" si="328"/>
        <v>33.717617506467974</v>
      </c>
      <c r="I5293" s="80">
        <f t="shared" si="329"/>
        <v>1000</v>
      </c>
      <c r="K5293" s="80">
        <f t="shared" si="330"/>
        <v>0</v>
      </c>
      <c r="L5293" s="80" t="str">
        <f t="shared" si="331"/>
        <v/>
      </c>
    </row>
    <row r="5294" spans="1:12" x14ac:dyDescent="0.8">
      <c r="A5294" s="74">
        <v>5293</v>
      </c>
      <c r="B5294" s="75">
        <v>596727.26442525117</v>
      </c>
      <c r="C5294" s="76">
        <v>25.392413342936319</v>
      </c>
      <c r="D5294" s="76">
        <v>28.172077587509996</v>
      </c>
      <c r="E5294" s="76">
        <v>564.42394550459869</v>
      </c>
      <c r="F5294" s="76">
        <v>44.466240028460078</v>
      </c>
      <c r="G5294" s="77">
        <v>2</v>
      </c>
      <c r="H5294" s="80">
        <f t="shared" si="328"/>
        <v>25.392413342936319</v>
      </c>
      <c r="I5294" s="80">
        <f t="shared" si="329"/>
        <v>1000</v>
      </c>
      <c r="K5294" s="80">
        <f t="shared" si="330"/>
        <v>0</v>
      </c>
      <c r="L5294" s="80" t="str">
        <f t="shared" si="331"/>
        <v/>
      </c>
    </row>
    <row r="5295" spans="1:12" x14ac:dyDescent="0.8">
      <c r="A5295" s="74">
        <v>5294</v>
      </c>
      <c r="B5295" s="75">
        <v>402805.9864674164</v>
      </c>
      <c r="C5295" s="76">
        <v>37.664764948074293</v>
      </c>
      <c r="D5295" s="76">
        <v>32.031801008330184</v>
      </c>
      <c r="E5295" s="76">
        <v>416.21965610871774</v>
      </c>
      <c r="F5295" s="76">
        <v>40.620862390638941</v>
      </c>
      <c r="G5295" s="77">
        <v>1</v>
      </c>
      <c r="H5295" s="80">
        <f t="shared" si="328"/>
        <v>32.031801008330184</v>
      </c>
      <c r="I5295" s="80">
        <f t="shared" si="329"/>
        <v>1000</v>
      </c>
      <c r="K5295" s="80">
        <f t="shared" si="330"/>
        <v>0</v>
      </c>
      <c r="L5295" s="80" t="str">
        <f t="shared" si="331"/>
        <v/>
      </c>
    </row>
    <row r="5296" spans="1:12" x14ac:dyDescent="0.8">
      <c r="A5296" s="74">
        <v>5295</v>
      </c>
      <c r="B5296" s="75">
        <v>-183890.07553682243</v>
      </c>
      <c r="C5296" s="76">
        <v>34.724715471779938</v>
      </c>
      <c r="D5296" s="76">
        <v>29.253034924802705</v>
      </c>
      <c r="E5296" s="76">
        <v>604.63102561345283</v>
      </c>
      <c r="F5296" s="76">
        <v>45.899973395709992</v>
      </c>
      <c r="G5296" s="77">
        <v>3</v>
      </c>
      <c r="H5296" s="80">
        <f t="shared" si="328"/>
        <v>45.899973395709992</v>
      </c>
      <c r="I5296" s="80">
        <f t="shared" si="329"/>
        <v>604.63102561345283</v>
      </c>
      <c r="K5296" s="80">
        <f t="shared" si="330"/>
        <v>604.63102561345283</v>
      </c>
      <c r="L5296" s="80">
        <f t="shared" si="331"/>
        <v>604.63102561345283</v>
      </c>
    </row>
    <row r="5297" spans="1:12" x14ac:dyDescent="0.8">
      <c r="A5297" s="74">
        <v>5296</v>
      </c>
      <c r="B5297" s="75">
        <v>-211674.07349158335</v>
      </c>
      <c r="C5297" s="76">
        <v>29.108531557814228</v>
      </c>
      <c r="D5297" s="76">
        <v>30.603867137449004</v>
      </c>
      <c r="E5297" s="76">
        <v>424.49380859192183</v>
      </c>
      <c r="F5297" s="76">
        <v>42.208630472531624</v>
      </c>
      <c r="G5297" s="77">
        <v>3</v>
      </c>
      <c r="H5297" s="80">
        <f t="shared" si="328"/>
        <v>42.208630472531624</v>
      </c>
      <c r="I5297" s="80">
        <f t="shared" si="329"/>
        <v>424.49380859192183</v>
      </c>
      <c r="K5297" s="80">
        <f t="shared" si="330"/>
        <v>424.49380859192183</v>
      </c>
      <c r="L5297" s="80">
        <f t="shared" si="331"/>
        <v>424.49380859192183</v>
      </c>
    </row>
    <row r="5298" spans="1:12" x14ac:dyDescent="0.8">
      <c r="A5298" s="74">
        <v>5297</v>
      </c>
      <c r="B5298" s="75">
        <v>-350793.47740076925</v>
      </c>
      <c r="C5298" s="76">
        <v>35.31197095933986</v>
      </c>
      <c r="D5298" s="76">
        <v>29.818742061697112</v>
      </c>
      <c r="E5298" s="76">
        <v>472.5675836761709</v>
      </c>
      <c r="F5298" s="76">
        <v>52.347784008553518</v>
      </c>
      <c r="G5298" s="77">
        <v>3</v>
      </c>
      <c r="H5298" s="80">
        <f t="shared" si="328"/>
        <v>52.347784008553518</v>
      </c>
      <c r="I5298" s="80">
        <f t="shared" si="329"/>
        <v>472.5675836761709</v>
      </c>
      <c r="K5298" s="80">
        <f t="shared" si="330"/>
        <v>472.5675836761709</v>
      </c>
      <c r="L5298" s="80">
        <f t="shared" si="331"/>
        <v>472.5675836761709</v>
      </c>
    </row>
    <row r="5299" spans="1:12" x14ac:dyDescent="0.8">
      <c r="A5299" s="74">
        <v>5298</v>
      </c>
      <c r="B5299" s="75">
        <v>334471.74446472921</v>
      </c>
      <c r="C5299" s="76">
        <v>36.371067322078702</v>
      </c>
      <c r="D5299" s="76">
        <v>30.711002098763029</v>
      </c>
      <c r="E5299" s="76">
        <v>473.0795021340175</v>
      </c>
      <c r="F5299" s="76">
        <v>40.879790890193206</v>
      </c>
      <c r="G5299" s="77">
        <v>2</v>
      </c>
      <c r="H5299" s="80">
        <f t="shared" si="328"/>
        <v>36.371067322078702</v>
      </c>
      <c r="I5299" s="80">
        <f t="shared" si="329"/>
        <v>1000</v>
      </c>
      <c r="K5299" s="80">
        <f t="shared" si="330"/>
        <v>0</v>
      </c>
      <c r="L5299" s="80" t="str">
        <f t="shared" si="331"/>
        <v/>
      </c>
    </row>
    <row r="5300" spans="1:12" x14ac:dyDescent="0.8">
      <c r="A5300" s="74">
        <v>5299</v>
      </c>
      <c r="B5300" s="75">
        <v>-61057.414631792577</v>
      </c>
      <c r="C5300" s="76">
        <v>27.523037227273843</v>
      </c>
      <c r="D5300" s="76">
        <v>23.141553657179703</v>
      </c>
      <c r="E5300" s="76">
        <v>647.03033407204771</v>
      </c>
      <c r="F5300" s="76">
        <v>42.11791984632184</v>
      </c>
      <c r="G5300" s="77">
        <v>3</v>
      </c>
      <c r="H5300" s="80">
        <f t="shared" si="328"/>
        <v>42.11791984632184</v>
      </c>
      <c r="I5300" s="80">
        <f t="shared" si="329"/>
        <v>647.03033407204771</v>
      </c>
      <c r="K5300" s="80">
        <f t="shared" si="330"/>
        <v>647.03033407204771</v>
      </c>
      <c r="L5300" s="80">
        <f t="shared" si="331"/>
        <v>647.03033407204771</v>
      </c>
    </row>
    <row r="5301" spans="1:12" x14ac:dyDescent="0.8">
      <c r="A5301" s="74">
        <v>5300</v>
      </c>
      <c r="B5301" s="75">
        <v>215717.15654348582</v>
      </c>
      <c r="C5301" s="76">
        <v>39.669173128785559</v>
      </c>
      <c r="D5301" s="76">
        <v>24.500712646146454</v>
      </c>
      <c r="E5301" s="76">
        <v>520.89670137275766</v>
      </c>
      <c r="F5301" s="76">
        <v>36.218015011143507</v>
      </c>
      <c r="G5301" s="77">
        <v>2</v>
      </c>
      <c r="H5301" s="80">
        <f t="shared" si="328"/>
        <v>39.669173128785559</v>
      </c>
      <c r="I5301" s="80">
        <f t="shared" si="329"/>
        <v>1000</v>
      </c>
      <c r="K5301" s="80">
        <f t="shared" si="330"/>
        <v>0</v>
      </c>
      <c r="L5301" s="80" t="str">
        <f t="shared" si="331"/>
        <v/>
      </c>
    </row>
    <row r="5302" spans="1:12" x14ac:dyDescent="0.8">
      <c r="A5302" s="74">
        <v>5301</v>
      </c>
      <c r="B5302" s="75">
        <v>245367.69307592721</v>
      </c>
      <c r="C5302" s="76">
        <v>36.846141467325637</v>
      </c>
      <c r="D5302" s="76">
        <v>21.402790546108815</v>
      </c>
      <c r="E5302" s="76">
        <v>503.93396358196202</v>
      </c>
      <c r="F5302" s="76">
        <v>49.365734939967929</v>
      </c>
      <c r="G5302" s="77">
        <v>2</v>
      </c>
      <c r="H5302" s="80">
        <f t="shared" si="328"/>
        <v>36.846141467325637</v>
      </c>
      <c r="I5302" s="80">
        <f t="shared" si="329"/>
        <v>1000</v>
      </c>
      <c r="K5302" s="80">
        <f t="shared" si="330"/>
        <v>0</v>
      </c>
      <c r="L5302" s="80" t="str">
        <f t="shared" si="331"/>
        <v/>
      </c>
    </row>
    <row r="5303" spans="1:12" x14ac:dyDescent="0.8">
      <c r="A5303" s="74">
        <v>5302</v>
      </c>
      <c r="B5303" s="75">
        <v>606271.37183747767</v>
      </c>
      <c r="C5303" s="76">
        <v>36.79905532057856</v>
      </c>
      <c r="D5303" s="76">
        <v>27.122593412060944</v>
      </c>
      <c r="E5303" s="76">
        <v>560.03754647779215</v>
      </c>
      <c r="F5303" s="76">
        <v>43.00600861433314</v>
      </c>
      <c r="G5303" s="77">
        <v>1</v>
      </c>
      <c r="H5303" s="80">
        <f t="shared" si="328"/>
        <v>27.122593412060944</v>
      </c>
      <c r="I5303" s="80">
        <f t="shared" si="329"/>
        <v>1000</v>
      </c>
      <c r="K5303" s="80">
        <f t="shared" si="330"/>
        <v>0</v>
      </c>
      <c r="L5303" s="80" t="str">
        <f t="shared" si="331"/>
        <v/>
      </c>
    </row>
    <row r="5304" spans="1:12" x14ac:dyDescent="0.8">
      <c r="A5304" s="74">
        <v>5303</v>
      </c>
      <c r="B5304" s="75">
        <v>515226.22225862718</v>
      </c>
      <c r="C5304" s="76">
        <v>33.051813697353971</v>
      </c>
      <c r="D5304" s="76">
        <v>30.015497492962339</v>
      </c>
      <c r="E5304" s="76">
        <v>552.39824981457548</v>
      </c>
      <c r="F5304" s="76">
        <v>40.138411664501199</v>
      </c>
      <c r="G5304" s="77">
        <v>1</v>
      </c>
      <c r="H5304" s="80">
        <f t="shared" si="328"/>
        <v>30.015497492962339</v>
      </c>
      <c r="I5304" s="80">
        <f t="shared" si="329"/>
        <v>1000</v>
      </c>
      <c r="K5304" s="80">
        <f t="shared" si="330"/>
        <v>0</v>
      </c>
      <c r="L5304" s="80" t="str">
        <f t="shared" si="331"/>
        <v/>
      </c>
    </row>
    <row r="5305" spans="1:12" x14ac:dyDescent="0.8">
      <c r="A5305" s="74">
        <v>5304</v>
      </c>
      <c r="B5305" s="75">
        <v>609252.08840869227</v>
      </c>
      <c r="C5305" s="76">
        <v>30.987868011511537</v>
      </c>
      <c r="D5305" s="76">
        <v>25.111950912723369</v>
      </c>
      <c r="E5305" s="76">
        <v>576.60809323312776</v>
      </c>
      <c r="F5305" s="76">
        <v>37.96706151254331</v>
      </c>
      <c r="G5305" s="77">
        <v>2</v>
      </c>
      <c r="H5305" s="80">
        <f t="shared" si="328"/>
        <v>30.987868011511537</v>
      </c>
      <c r="I5305" s="80">
        <f t="shared" si="329"/>
        <v>1000</v>
      </c>
      <c r="K5305" s="80">
        <f t="shared" si="330"/>
        <v>0</v>
      </c>
      <c r="L5305" s="80" t="str">
        <f t="shared" si="331"/>
        <v/>
      </c>
    </row>
    <row r="5306" spans="1:12" x14ac:dyDescent="0.8">
      <c r="A5306" s="74">
        <v>5305</v>
      </c>
      <c r="B5306" s="75">
        <v>636771.21732800896</v>
      </c>
      <c r="C5306" s="76">
        <v>25.1295142935653</v>
      </c>
      <c r="D5306" s="76">
        <v>28.674909004236827</v>
      </c>
      <c r="E5306" s="76">
        <v>653.4703705731971</v>
      </c>
      <c r="F5306" s="76">
        <v>37.734150594219606</v>
      </c>
      <c r="G5306" s="77">
        <v>2</v>
      </c>
      <c r="H5306" s="80">
        <f t="shared" si="328"/>
        <v>25.1295142935653</v>
      </c>
      <c r="I5306" s="80">
        <f t="shared" si="329"/>
        <v>1000</v>
      </c>
      <c r="K5306" s="80">
        <f t="shared" si="330"/>
        <v>0</v>
      </c>
      <c r="L5306" s="80" t="str">
        <f t="shared" si="331"/>
        <v/>
      </c>
    </row>
    <row r="5307" spans="1:12" x14ac:dyDescent="0.8">
      <c r="A5307" s="74">
        <v>5306</v>
      </c>
      <c r="B5307" s="75">
        <v>413073.9137473884</v>
      </c>
      <c r="C5307" s="76">
        <v>42.630644364676797</v>
      </c>
      <c r="D5307" s="76">
        <v>29.294083556776528</v>
      </c>
      <c r="E5307" s="76">
        <v>646.06475373493311</v>
      </c>
      <c r="F5307" s="76">
        <v>41.163450612251488</v>
      </c>
      <c r="G5307" s="77">
        <v>1</v>
      </c>
      <c r="H5307" s="80">
        <f t="shared" si="328"/>
        <v>29.294083556776528</v>
      </c>
      <c r="I5307" s="80">
        <f t="shared" si="329"/>
        <v>1000</v>
      </c>
      <c r="K5307" s="80">
        <f t="shared" si="330"/>
        <v>0</v>
      </c>
      <c r="L5307" s="80" t="str">
        <f t="shared" si="331"/>
        <v/>
      </c>
    </row>
    <row r="5308" spans="1:12" x14ac:dyDescent="0.8">
      <c r="A5308" s="74">
        <v>5307</v>
      </c>
      <c r="B5308" s="75">
        <v>253915.68132899283</v>
      </c>
      <c r="C5308" s="76">
        <v>34.178494219460411</v>
      </c>
      <c r="D5308" s="76">
        <v>22.271870001170058</v>
      </c>
      <c r="E5308" s="76">
        <v>421.76485644980778</v>
      </c>
      <c r="F5308" s="76">
        <v>44.330238601635095</v>
      </c>
      <c r="G5308" s="77">
        <v>2</v>
      </c>
      <c r="H5308" s="80">
        <f t="shared" si="328"/>
        <v>34.178494219460411</v>
      </c>
      <c r="I5308" s="80">
        <f t="shared" si="329"/>
        <v>1000</v>
      </c>
      <c r="K5308" s="80">
        <f t="shared" si="330"/>
        <v>0</v>
      </c>
      <c r="L5308" s="80" t="str">
        <f t="shared" si="331"/>
        <v/>
      </c>
    </row>
    <row r="5309" spans="1:12" x14ac:dyDescent="0.8">
      <c r="A5309" s="74">
        <v>5308</v>
      </c>
      <c r="B5309" s="75">
        <v>226857.66428933246</v>
      </c>
      <c r="C5309" s="76">
        <v>30.682097759485849</v>
      </c>
      <c r="D5309" s="76">
        <v>27.543112334085542</v>
      </c>
      <c r="E5309" s="76">
        <v>531.36149626146971</v>
      </c>
      <c r="F5309" s="76">
        <v>47.916824379163579</v>
      </c>
      <c r="G5309" s="77">
        <v>2</v>
      </c>
      <c r="H5309" s="80">
        <f t="shared" si="328"/>
        <v>30.682097759485849</v>
      </c>
      <c r="I5309" s="80">
        <f t="shared" si="329"/>
        <v>1000</v>
      </c>
      <c r="K5309" s="80">
        <f t="shared" si="330"/>
        <v>0</v>
      </c>
      <c r="L5309" s="80" t="str">
        <f t="shared" si="331"/>
        <v/>
      </c>
    </row>
    <row r="5310" spans="1:12" x14ac:dyDescent="0.8">
      <c r="A5310" s="74">
        <v>5309</v>
      </c>
      <c r="B5310" s="75">
        <v>665745.86913243332</v>
      </c>
      <c r="C5310" s="76">
        <v>28.095370297534934</v>
      </c>
      <c r="D5310" s="76">
        <v>32.31188259077819</v>
      </c>
      <c r="E5310" s="76">
        <v>642.35158679954895</v>
      </c>
      <c r="F5310" s="76">
        <v>38.322420334954742</v>
      </c>
      <c r="G5310" s="77">
        <v>2</v>
      </c>
      <c r="H5310" s="80">
        <f t="shared" si="328"/>
        <v>28.095370297534934</v>
      </c>
      <c r="I5310" s="80">
        <f t="shared" si="329"/>
        <v>1000</v>
      </c>
      <c r="K5310" s="80">
        <f t="shared" si="330"/>
        <v>0</v>
      </c>
      <c r="L5310" s="80" t="str">
        <f t="shared" si="331"/>
        <v/>
      </c>
    </row>
    <row r="5311" spans="1:12" x14ac:dyDescent="0.8">
      <c r="A5311" s="74">
        <v>5310</v>
      </c>
      <c r="B5311" s="75">
        <v>147269.72347444715</v>
      </c>
      <c r="C5311" s="76">
        <v>35.388412580257274</v>
      </c>
      <c r="D5311" s="76">
        <v>27.83169792903773</v>
      </c>
      <c r="E5311" s="76">
        <v>649.59428599331773</v>
      </c>
      <c r="F5311" s="76">
        <v>41.827532085123991</v>
      </c>
      <c r="G5311" s="77">
        <v>2</v>
      </c>
      <c r="H5311" s="80">
        <f t="shared" si="328"/>
        <v>35.388412580257274</v>
      </c>
      <c r="I5311" s="80">
        <f t="shared" si="329"/>
        <v>1000</v>
      </c>
      <c r="K5311" s="80">
        <f t="shared" si="330"/>
        <v>0</v>
      </c>
      <c r="L5311" s="80" t="str">
        <f t="shared" si="331"/>
        <v/>
      </c>
    </row>
    <row r="5312" spans="1:12" x14ac:dyDescent="0.8">
      <c r="A5312" s="74">
        <v>5311</v>
      </c>
      <c r="B5312" s="75">
        <v>456985.41535151098</v>
      </c>
      <c r="C5312" s="76">
        <v>31.759362803444237</v>
      </c>
      <c r="D5312" s="76">
        <v>31.819499438863275</v>
      </c>
      <c r="E5312" s="76">
        <v>496.98343920374771</v>
      </c>
      <c r="F5312" s="76">
        <v>43.282938751795214</v>
      </c>
      <c r="G5312" s="77">
        <v>2</v>
      </c>
      <c r="H5312" s="80">
        <f t="shared" si="328"/>
        <v>31.759362803444237</v>
      </c>
      <c r="I5312" s="80">
        <f t="shared" si="329"/>
        <v>1000</v>
      </c>
      <c r="K5312" s="80">
        <f t="shared" si="330"/>
        <v>0</v>
      </c>
      <c r="L5312" s="80" t="str">
        <f t="shared" si="331"/>
        <v/>
      </c>
    </row>
    <row r="5313" spans="1:12" x14ac:dyDescent="0.8">
      <c r="A5313" s="74">
        <v>5312</v>
      </c>
      <c r="B5313" s="75">
        <v>365187.69421048136</v>
      </c>
      <c r="C5313" s="76">
        <v>24.77445064728332</v>
      </c>
      <c r="D5313" s="76">
        <v>26.629608005642666</v>
      </c>
      <c r="E5313" s="76">
        <v>570.14626095669894</v>
      </c>
      <c r="F5313" s="76">
        <v>44.536674117234227</v>
      </c>
      <c r="G5313" s="77">
        <v>2</v>
      </c>
      <c r="H5313" s="80">
        <f t="shared" si="328"/>
        <v>24.77445064728332</v>
      </c>
      <c r="I5313" s="80">
        <f t="shared" si="329"/>
        <v>1000</v>
      </c>
      <c r="K5313" s="80">
        <f t="shared" si="330"/>
        <v>0</v>
      </c>
      <c r="L5313" s="80" t="str">
        <f t="shared" si="331"/>
        <v/>
      </c>
    </row>
    <row r="5314" spans="1:12" x14ac:dyDescent="0.8">
      <c r="A5314" s="74">
        <v>5313</v>
      </c>
      <c r="B5314" s="75">
        <v>-273847.16767096263</v>
      </c>
      <c r="C5314" s="76">
        <v>28.087694676061695</v>
      </c>
      <c r="D5314" s="76">
        <v>22.389517623807297</v>
      </c>
      <c r="E5314" s="76">
        <v>663.48661857703166</v>
      </c>
      <c r="F5314" s="76">
        <v>52.031832627026709</v>
      </c>
      <c r="G5314" s="77">
        <v>3</v>
      </c>
      <c r="H5314" s="80">
        <f t="shared" si="328"/>
        <v>52.031832627026709</v>
      </c>
      <c r="I5314" s="80">
        <f t="shared" si="329"/>
        <v>663.48661857703166</v>
      </c>
      <c r="K5314" s="80">
        <f t="shared" si="330"/>
        <v>663.48661857703166</v>
      </c>
      <c r="L5314" s="80">
        <f t="shared" si="331"/>
        <v>663.48661857703166</v>
      </c>
    </row>
    <row r="5315" spans="1:12" x14ac:dyDescent="0.8">
      <c r="A5315" s="74">
        <v>5314</v>
      </c>
      <c r="B5315" s="75">
        <v>119327.59353627567</v>
      </c>
      <c r="C5315" s="76">
        <v>38.749070215684419</v>
      </c>
      <c r="D5315" s="76">
        <v>23.874725874261653</v>
      </c>
      <c r="E5315" s="76">
        <v>472.76194177740189</v>
      </c>
      <c r="F5315" s="76">
        <v>46.049529674919363</v>
      </c>
      <c r="G5315" s="77">
        <v>2</v>
      </c>
      <c r="H5315" s="80">
        <f t="shared" ref="H5315:H5378" si="332">IF($G5315 = 1, $D5315, IF($G5315 = 2, $C5315, IF($G5315 = 3, $F5315)))</f>
        <v>38.749070215684419</v>
      </c>
      <c r="I5315" s="80">
        <f t="shared" ref="I5315:I5378" si="333">IF($G5315 = 1, 1000, IF($G5315 = 2, 1000, IF($G5315 = 3, $E5315)))</f>
        <v>1000</v>
      </c>
      <c r="K5315" s="80">
        <f t="shared" ref="K5315:K5378" si="334">IF($G5315 = 3, $E5315, 0)</f>
        <v>0</v>
      </c>
      <c r="L5315" s="80" t="str">
        <f t="shared" ref="L5315:L5378" si="335">IF($G5315 = 3, $E5315, "")</f>
        <v/>
      </c>
    </row>
    <row r="5316" spans="1:12" x14ac:dyDescent="0.8">
      <c r="A5316" s="74">
        <v>5315</v>
      </c>
      <c r="B5316" s="75">
        <v>-173052.54967440548</v>
      </c>
      <c r="C5316" s="76">
        <v>36.637302397225731</v>
      </c>
      <c r="D5316" s="76">
        <v>22.160813464817785</v>
      </c>
      <c r="E5316" s="76">
        <v>553.79709308785948</v>
      </c>
      <c r="F5316" s="76">
        <v>44.965389080150288</v>
      </c>
      <c r="G5316" s="77">
        <v>3</v>
      </c>
      <c r="H5316" s="80">
        <f t="shared" si="332"/>
        <v>44.965389080150288</v>
      </c>
      <c r="I5316" s="80">
        <f t="shared" si="333"/>
        <v>553.79709308785948</v>
      </c>
      <c r="K5316" s="80">
        <f t="shared" si="334"/>
        <v>553.79709308785948</v>
      </c>
      <c r="L5316" s="80">
        <f t="shared" si="335"/>
        <v>553.79709308785948</v>
      </c>
    </row>
    <row r="5317" spans="1:12" x14ac:dyDescent="0.8">
      <c r="A5317" s="74">
        <v>5316</v>
      </c>
      <c r="B5317" s="75">
        <v>125036.7618649893</v>
      </c>
      <c r="C5317" s="76">
        <v>40.086727796935229</v>
      </c>
      <c r="D5317" s="76">
        <v>27.969376634900513</v>
      </c>
      <c r="E5317" s="76">
        <v>599.55170631136684</v>
      </c>
      <c r="F5317" s="76">
        <v>41.779083323257829</v>
      </c>
      <c r="G5317" s="77">
        <v>2</v>
      </c>
      <c r="H5317" s="80">
        <f t="shared" si="332"/>
        <v>40.086727796935229</v>
      </c>
      <c r="I5317" s="80">
        <f t="shared" si="333"/>
        <v>1000</v>
      </c>
      <c r="K5317" s="80">
        <f t="shared" si="334"/>
        <v>0</v>
      </c>
      <c r="L5317" s="80" t="str">
        <f t="shared" si="335"/>
        <v/>
      </c>
    </row>
    <row r="5318" spans="1:12" x14ac:dyDescent="0.8">
      <c r="A5318" s="74">
        <v>5317</v>
      </c>
      <c r="B5318" s="75">
        <v>200779.06435077428</v>
      </c>
      <c r="C5318" s="76">
        <v>38.077792362899032</v>
      </c>
      <c r="D5318" s="76">
        <v>27.911435347694049</v>
      </c>
      <c r="E5318" s="76">
        <v>557.81285707183349</v>
      </c>
      <c r="F5318" s="76">
        <v>39.915079839568975</v>
      </c>
      <c r="G5318" s="77">
        <v>2</v>
      </c>
      <c r="H5318" s="80">
        <f t="shared" si="332"/>
        <v>38.077792362899032</v>
      </c>
      <c r="I5318" s="80">
        <f t="shared" si="333"/>
        <v>1000</v>
      </c>
      <c r="K5318" s="80">
        <f t="shared" si="334"/>
        <v>0</v>
      </c>
      <c r="L5318" s="80" t="str">
        <f t="shared" si="335"/>
        <v/>
      </c>
    </row>
    <row r="5319" spans="1:12" x14ac:dyDescent="0.8">
      <c r="A5319" s="74">
        <v>5318</v>
      </c>
      <c r="B5319" s="75">
        <v>298092.35992366145</v>
      </c>
      <c r="C5319" s="76">
        <v>37.001262300761056</v>
      </c>
      <c r="D5319" s="76">
        <v>24.951744115794718</v>
      </c>
      <c r="E5319" s="76">
        <v>597.1542884144792</v>
      </c>
      <c r="F5319" s="76">
        <v>38.548029173095237</v>
      </c>
      <c r="G5319" s="77">
        <v>2</v>
      </c>
      <c r="H5319" s="80">
        <f t="shared" si="332"/>
        <v>37.001262300761056</v>
      </c>
      <c r="I5319" s="80">
        <f t="shared" si="333"/>
        <v>1000</v>
      </c>
      <c r="K5319" s="80">
        <f t="shared" si="334"/>
        <v>0</v>
      </c>
      <c r="L5319" s="80" t="str">
        <f t="shared" si="335"/>
        <v/>
      </c>
    </row>
    <row r="5320" spans="1:12" x14ac:dyDescent="0.8">
      <c r="A5320" s="74">
        <v>5319</v>
      </c>
      <c r="B5320" s="75">
        <v>436119.03662930313</v>
      </c>
      <c r="C5320" s="76">
        <v>27.86856125789911</v>
      </c>
      <c r="D5320" s="76">
        <v>27.228893769042479</v>
      </c>
      <c r="E5320" s="76">
        <v>458.04434985233667</v>
      </c>
      <c r="F5320" s="76">
        <v>47.229148270334264</v>
      </c>
      <c r="G5320" s="77">
        <v>2</v>
      </c>
      <c r="H5320" s="80">
        <f t="shared" si="332"/>
        <v>27.86856125789911</v>
      </c>
      <c r="I5320" s="80">
        <f t="shared" si="333"/>
        <v>1000</v>
      </c>
      <c r="K5320" s="80">
        <f t="shared" si="334"/>
        <v>0</v>
      </c>
      <c r="L5320" s="80" t="str">
        <f t="shared" si="335"/>
        <v/>
      </c>
    </row>
    <row r="5321" spans="1:12" x14ac:dyDescent="0.8">
      <c r="A5321" s="74">
        <v>5320</v>
      </c>
      <c r="B5321" s="75">
        <v>6179.2303613864351</v>
      </c>
      <c r="C5321" s="76">
        <v>46.704099781990422</v>
      </c>
      <c r="D5321" s="76">
        <v>21.950088543225913</v>
      </c>
      <c r="E5321" s="76">
        <v>566.92318653533835</v>
      </c>
      <c r="F5321" s="76">
        <v>34.039312159668917</v>
      </c>
      <c r="G5321" s="77">
        <v>3</v>
      </c>
      <c r="H5321" s="80">
        <f t="shared" si="332"/>
        <v>34.039312159668917</v>
      </c>
      <c r="I5321" s="80">
        <f t="shared" si="333"/>
        <v>566.92318653533835</v>
      </c>
      <c r="K5321" s="80">
        <f t="shared" si="334"/>
        <v>566.92318653533835</v>
      </c>
      <c r="L5321" s="80">
        <f t="shared" si="335"/>
        <v>566.92318653533835</v>
      </c>
    </row>
    <row r="5322" spans="1:12" x14ac:dyDescent="0.8">
      <c r="A5322" s="74">
        <v>5321</v>
      </c>
      <c r="B5322" s="75">
        <v>299323.41015126999</v>
      </c>
      <c r="C5322" s="76">
        <v>34.868354951855693</v>
      </c>
      <c r="D5322" s="76">
        <v>27.562754584915719</v>
      </c>
      <c r="E5322" s="76">
        <v>555.04245783905219</v>
      </c>
      <c r="F5322" s="76">
        <v>48.283520138685297</v>
      </c>
      <c r="G5322" s="77">
        <v>2</v>
      </c>
      <c r="H5322" s="80">
        <f t="shared" si="332"/>
        <v>34.868354951855693</v>
      </c>
      <c r="I5322" s="80">
        <f t="shared" si="333"/>
        <v>1000</v>
      </c>
      <c r="K5322" s="80">
        <f t="shared" si="334"/>
        <v>0</v>
      </c>
      <c r="L5322" s="80" t="str">
        <f t="shared" si="335"/>
        <v/>
      </c>
    </row>
    <row r="5323" spans="1:12" x14ac:dyDescent="0.8">
      <c r="A5323" s="74">
        <v>5322</v>
      </c>
      <c r="B5323" s="75">
        <v>279059.8253040784</v>
      </c>
      <c r="C5323" s="76">
        <v>36.082480446075557</v>
      </c>
      <c r="D5323" s="76">
        <v>32.751640802919226</v>
      </c>
      <c r="E5323" s="76">
        <v>471.39634853171094</v>
      </c>
      <c r="F5323" s="76">
        <v>34.375132528404848</v>
      </c>
      <c r="G5323" s="77">
        <v>2</v>
      </c>
      <c r="H5323" s="80">
        <f t="shared" si="332"/>
        <v>36.082480446075557</v>
      </c>
      <c r="I5323" s="80">
        <f t="shared" si="333"/>
        <v>1000</v>
      </c>
      <c r="K5323" s="80">
        <f t="shared" si="334"/>
        <v>0</v>
      </c>
      <c r="L5323" s="80" t="str">
        <f t="shared" si="335"/>
        <v/>
      </c>
    </row>
    <row r="5324" spans="1:12" x14ac:dyDescent="0.8">
      <c r="A5324" s="74">
        <v>5323</v>
      </c>
      <c r="B5324" s="75">
        <v>285362.3792753953</v>
      </c>
      <c r="C5324" s="76">
        <v>34.164569156425387</v>
      </c>
      <c r="D5324" s="76">
        <v>32.10672493295862</v>
      </c>
      <c r="E5324" s="76">
        <v>548.17322710766211</v>
      </c>
      <c r="F5324" s="76">
        <v>32.0427989094959</v>
      </c>
      <c r="G5324" s="77">
        <v>2</v>
      </c>
      <c r="H5324" s="80">
        <f t="shared" si="332"/>
        <v>34.164569156425387</v>
      </c>
      <c r="I5324" s="80">
        <f t="shared" si="333"/>
        <v>1000</v>
      </c>
      <c r="K5324" s="80">
        <f t="shared" si="334"/>
        <v>0</v>
      </c>
      <c r="L5324" s="80" t="str">
        <f t="shared" si="335"/>
        <v/>
      </c>
    </row>
    <row r="5325" spans="1:12" x14ac:dyDescent="0.8">
      <c r="A5325" s="74">
        <v>5324</v>
      </c>
      <c r="B5325" s="75">
        <v>-193891.60411030892</v>
      </c>
      <c r="C5325" s="76">
        <v>25.815894697183619</v>
      </c>
      <c r="D5325" s="76">
        <v>25.225454110403586</v>
      </c>
      <c r="E5325" s="76">
        <v>576.1519626395384</v>
      </c>
      <c r="F5325" s="76">
        <v>45.121283109625878</v>
      </c>
      <c r="G5325" s="77">
        <v>3</v>
      </c>
      <c r="H5325" s="80">
        <f t="shared" si="332"/>
        <v>45.121283109625878</v>
      </c>
      <c r="I5325" s="80">
        <f t="shared" si="333"/>
        <v>576.1519626395384</v>
      </c>
      <c r="K5325" s="80">
        <f t="shared" si="334"/>
        <v>576.1519626395384</v>
      </c>
      <c r="L5325" s="80">
        <f t="shared" si="335"/>
        <v>576.1519626395384</v>
      </c>
    </row>
    <row r="5326" spans="1:12" x14ac:dyDescent="0.8">
      <c r="A5326" s="74">
        <v>5325</v>
      </c>
      <c r="B5326" s="75">
        <v>517497.24975807965</v>
      </c>
      <c r="C5326" s="76">
        <v>30.152430441244917</v>
      </c>
      <c r="D5326" s="76">
        <v>29.174852049975659</v>
      </c>
      <c r="E5326" s="76">
        <v>746.77549521641015</v>
      </c>
      <c r="F5326" s="76">
        <v>39.318084955223277</v>
      </c>
      <c r="G5326" s="77">
        <v>2</v>
      </c>
      <c r="H5326" s="80">
        <f t="shared" si="332"/>
        <v>30.152430441244917</v>
      </c>
      <c r="I5326" s="80">
        <f t="shared" si="333"/>
        <v>1000</v>
      </c>
      <c r="K5326" s="80">
        <f t="shared" si="334"/>
        <v>0</v>
      </c>
      <c r="L5326" s="80" t="str">
        <f t="shared" si="335"/>
        <v/>
      </c>
    </row>
    <row r="5327" spans="1:12" x14ac:dyDescent="0.8">
      <c r="A5327" s="74">
        <v>5326</v>
      </c>
      <c r="B5327" s="75">
        <v>-41319.579709755257</v>
      </c>
      <c r="C5327" s="76">
        <v>34.449651646995889</v>
      </c>
      <c r="D5327" s="76">
        <v>26.158798843227871</v>
      </c>
      <c r="E5327" s="76">
        <v>503.0279867923449</v>
      </c>
      <c r="F5327" s="76">
        <v>33.707881189602006</v>
      </c>
      <c r="G5327" s="77">
        <v>3</v>
      </c>
      <c r="H5327" s="80">
        <f t="shared" si="332"/>
        <v>33.707881189602006</v>
      </c>
      <c r="I5327" s="80">
        <f t="shared" si="333"/>
        <v>503.0279867923449</v>
      </c>
      <c r="K5327" s="80">
        <f t="shared" si="334"/>
        <v>503.0279867923449</v>
      </c>
      <c r="L5327" s="80">
        <f t="shared" si="335"/>
        <v>503.0279867923449</v>
      </c>
    </row>
    <row r="5328" spans="1:12" x14ac:dyDescent="0.8">
      <c r="A5328" s="74">
        <v>5327</v>
      </c>
      <c r="B5328" s="75">
        <v>376717.96114260564</v>
      </c>
      <c r="C5328" s="76">
        <v>31.590214548162244</v>
      </c>
      <c r="D5328" s="76">
        <v>32.103549490572505</v>
      </c>
      <c r="E5328" s="76">
        <v>498.78409598360105</v>
      </c>
      <c r="F5328" s="76">
        <v>38.82963473951861</v>
      </c>
      <c r="G5328" s="77">
        <v>2</v>
      </c>
      <c r="H5328" s="80">
        <f t="shared" si="332"/>
        <v>31.590214548162244</v>
      </c>
      <c r="I5328" s="80">
        <f t="shared" si="333"/>
        <v>1000</v>
      </c>
      <c r="K5328" s="80">
        <f t="shared" si="334"/>
        <v>0</v>
      </c>
      <c r="L5328" s="80" t="str">
        <f t="shared" si="335"/>
        <v/>
      </c>
    </row>
    <row r="5329" spans="1:12" x14ac:dyDescent="0.8">
      <c r="A5329" s="74">
        <v>5328</v>
      </c>
      <c r="B5329" s="75">
        <v>376439.69912222982</v>
      </c>
      <c r="C5329" s="76">
        <v>33.791554246474682</v>
      </c>
      <c r="D5329" s="76">
        <v>30.442689777701997</v>
      </c>
      <c r="E5329" s="76">
        <v>560.63465660817985</v>
      </c>
      <c r="F5329" s="76">
        <v>28.620093653218991</v>
      </c>
      <c r="G5329" s="77">
        <v>2</v>
      </c>
      <c r="H5329" s="80">
        <f t="shared" si="332"/>
        <v>33.791554246474682</v>
      </c>
      <c r="I5329" s="80">
        <f t="shared" si="333"/>
        <v>1000</v>
      </c>
      <c r="K5329" s="80">
        <f t="shared" si="334"/>
        <v>0</v>
      </c>
      <c r="L5329" s="80" t="str">
        <f t="shared" si="335"/>
        <v/>
      </c>
    </row>
    <row r="5330" spans="1:12" x14ac:dyDescent="0.8">
      <c r="A5330" s="74">
        <v>5329</v>
      </c>
      <c r="B5330" s="75">
        <v>243713.77999478928</v>
      </c>
      <c r="C5330" s="76">
        <v>35.207520473914023</v>
      </c>
      <c r="D5330" s="76">
        <v>22.25886078645452</v>
      </c>
      <c r="E5330" s="76">
        <v>478.84520682992218</v>
      </c>
      <c r="F5330" s="76">
        <v>35.353736123800196</v>
      </c>
      <c r="G5330" s="77">
        <v>2</v>
      </c>
      <c r="H5330" s="80">
        <f t="shared" si="332"/>
        <v>35.207520473914023</v>
      </c>
      <c r="I5330" s="80">
        <f t="shared" si="333"/>
        <v>1000</v>
      </c>
      <c r="K5330" s="80">
        <f t="shared" si="334"/>
        <v>0</v>
      </c>
      <c r="L5330" s="80" t="str">
        <f t="shared" si="335"/>
        <v/>
      </c>
    </row>
    <row r="5331" spans="1:12" x14ac:dyDescent="0.8">
      <c r="A5331" s="74">
        <v>5330</v>
      </c>
      <c r="B5331" s="75">
        <v>325220.20205202512</v>
      </c>
      <c r="C5331" s="76">
        <v>28.700835467421037</v>
      </c>
      <c r="D5331" s="76">
        <v>26.467642629167862</v>
      </c>
      <c r="E5331" s="76">
        <v>683.5834060263777</v>
      </c>
      <c r="F5331" s="76">
        <v>48.879206093155602</v>
      </c>
      <c r="G5331" s="77">
        <v>2</v>
      </c>
      <c r="H5331" s="80">
        <f t="shared" si="332"/>
        <v>28.700835467421037</v>
      </c>
      <c r="I5331" s="80">
        <f t="shared" si="333"/>
        <v>1000</v>
      </c>
      <c r="K5331" s="80">
        <f t="shared" si="334"/>
        <v>0</v>
      </c>
      <c r="L5331" s="80" t="str">
        <f t="shared" si="335"/>
        <v/>
      </c>
    </row>
    <row r="5332" spans="1:12" x14ac:dyDescent="0.8">
      <c r="A5332" s="74">
        <v>5331</v>
      </c>
      <c r="B5332" s="75">
        <v>651384.10686279926</v>
      </c>
      <c r="C5332" s="76">
        <v>29.233233477332334</v>
      </c>
      <c r="D5332" s="76">
        <v>29.365132132630084</v>
      </c>
      <c r="E5332" s="76">
        <v>428.8700995766456</v>
      </c>
      <c r="F5332" s="76">
        <v>45.002919561142129</v>
      </c>
      <c r="G5332" s="77">
        <v>2</v>
      </c>
      <c r="H5332" s="80">
        <f t="shared" si="332"/>
        <v>29.233233477332334</v>
      </c>
      <c r="I5332" s="80">
        <f t="shared" si="333"/>
        <v>1000</v>
      </c>
      <c r="K5332" s="80">
        <f t="shared" si="334"/>
        <v>0</v>
      </c>
      <c r="L5332" s="80" t="str">
        <f t="shared" si="335"/>
        <v/>
      </c>
    </row>
    <row r="5333" spans="1:12" x14ac:dyDescent="0.8">
      <c r="A5333" s="74">
        <v>5332</v>
      </c>
      <c r="B5333" s="75">
        <v>431664.37846132391</v>
      </c>
      <c r="C5333" s="76">
        <v>43.584549666263989</v>
      </c>
      <c r="D5333" s="76">
        <v>28.337149319000201</v>
      </c>
      <c r="E5333" s="76">
        <v>582.24204994389709</v>
      </c>
      <c r="F5333" s="76">
        <v>41.603157214426673</v>
      </c>
      <c r="G5333" s="77">
        <v>1</v>
      </c>
      <c r="H5333" s="80">
        <f t="shared" si="332"/>
        <v>28.337149319000201</v>
      </c>
      <c r="I5333" s="80">
        <f t="shared" si="333"/>
        <v>1000</v>
      </c>
      <c r="K5333" s="80">
        <f t="shared" si="334"/>
        <v>0</v>
      </c>
      <c r="L5333" s="80" t="str">
        <f t="shared" si="335"/>
        <v/>
      </c>
    </row>
    <row r="5334" spans="1:12" x14ac:dyDescent="0.8">
      <c r="A5334" s="74">
        <v>5333</v>
      </c>
      <c r="B5334" s="75">
        <v>256896.04155856743</v>
      </c>
      <c r="C5334" s="76">
        <v>39.920555945260958</v>
      </c>
      <c r="D5334" s="76">
        <v>30.109313581135616</v>
      </c>
      <c r="E5334" s="76">
        <v>482.67270573966539</v>
      </c>
      <c r="F5334" s="76">
        <v>39.27373138480322</v>
      </c>
      <c r="G5334" s="77">
        <v>2</v>
      </c>
      <c r="H5334" s="80">
        <f t="shared" si="332"/>
        <v>39.920555945260958</v>
      </c>
      <c r="I5334" s="80">
        <f t="shared" si="333"/>
        <v>1000</v>
      </c>
      <c r="K5334" s="80">
        <f t="shared" si="334"/>
        <v>0</v>
      </c>
      <c r="L5334" s="80" t="str">
        <f t="shared" si="335"/>
        <v/>
      </c>
    </row>
    <row r="5335" spans="1:12" x14ac:dyDescent="0.8">
      <c r="A5335" s="74">
        <v>5334</v>
      </c>
      <c r="B5335" s="75">
        <v>-182498.71480730735</v>
      </c>
      <c r="C5335" s="76">
        <v>41.327099390768275</v>
      </c>
      <c r="D5335" s="76">
        <v>25.253070432504682</v>
      </c>
      <c r="E5335" s="76">
        <v>486.85885703370775</v>
      </c>
      <c r="F5335" s="76">
        <v>44.235452848056404</v>
      </c>
      <c r="G5335" s="77">
        <v>3</v>
      </c>
      <c r="H5335" s="80">
        <f t="shared" si="332"/>
        <v>44.235452848056404</v>
      </c>
      <c r="I5335" s="80">
        <f t="shared" si="333"/>
        <v>486.85885703370775</v>
      </c>
      <c r="K5335" s="80">
        <f t="shared" si="334"/>
        <v>486.85885703370775</v>
      </c>
      <c r="L5335" s="80">
        <f t="shared" si="335"/>
        <v>486.85885703370775</v>
      </c>
    </row>
    <row r="5336" spans="1:12" x14ac:dyDescent="0.8">
      <c r="A5336" s="74">
        <v>5335</v>
      </c>
      <c r="B5336" s="75">
        <v>481402.16079360736</v>
      </c>
      <c r="C5336" s="76">
        <v>26.716662914961606</v>
      </c>
      <c r="D5336" s="76">
        <v>28.850749969178302</v>
      </c>
      <c r="E5336" s="76">
        <v>646.26224165370809</v>
      </c>
      <c r="F5336" s="76">
        <v>41.461843145147384</v>
      </c>
      <c r="G5336" s="77">
        <v>2</v>
      </c>
      <c r="H5336" s="80">
        <f t="shared" si="332"/>
        <v>26.716662914961606</v>
      </c>
      <c r="I5336" s="80">
        <f t="shared" si="333"/>
        <v>1000</v>
      </c>
      <c r="K5336" s="80">
        <f t="shared" si="334"/>
        <v>0</v>
      </c>
      <c r="L5336" s="80" t="str">
        <f t="shared" si="335"/>
        <v/>
      </c>
    </row>
    <row r="5337" spans="1:12" x14ac:dyDescent="0.8">
      <c r="A5337" s="74">
        <v>5336</v>
      </c>
      <c r="B5337" s="75">
        <v>391424.92001290713</v>
      </c>
      <c r="C5337" s="76">
        <v>35.309111100687574</v>
      </c>
      <c r="D5337" s="76">
        <v>32.310037013753799</v>
      </c>
      <c r="E5337" s="76">
        <v>602.92889063200778</v>
      </c>
      <c r="F5337" s="76">
        <v>43.303263263314619</v>
      </c>
      <c r="G5337" s="77">
        <v>2</v>
      </c>
      <c r="H5337" s="80">
        <f t="shared" si="332"/>
        <v>35.309111100687574</v>
      </c>
      <c r="I5337" s="80">
        <f t="shared" si="333"/>
        <v>1000</v>
      </c>
      <c r="K5337" s="80">
        <f t="shared" si="334"/>
        <v>0</v>
      </c>
      <c r="L5337" s="80" t="str">
        <f t="shared" si="335"/>
        <v/>
      </c>
    </row>
    <row r="5338" spans="1:12" x14ac:dyDescent="0.8">
      <c r="A5338" s="74">
        <v>5337</v>
      </c>
      <c r="B5338" s="75">
        <v>357473.78730467288</v>
      </c>
      <c r="C5338" s="76">
        <v>34.839559662759612</v>
      </c>
      <c r="D5338" s="76">
        <v>24.38641227885007</v>
      </c>
      <c r="E5338" s="76">
        <v>479.55138958537634</v>
      </c>
      <c r="F5338" s="76">
        <v>48.081051761714129</v>
      </c>
      <c r="G5338" s="77">
        <v>2</v>
      </c>
      <c r="H5338" s="80">
        <f t="shared" si="332"/>
        <v>34.839559662759612</v>
      </c>
      <c r="I5338" s="80">
        <f t="shared" si="333"/>
        <v>1000</v>
      </c>
      <c r="K5338" s="80">
        <f t="shared" si="334"/>
        <v>0</v>
      </c>
      <c r="L5338" s="80" t="str">
        <f t="shared" si="335"/>
        <v/>
      </c>
    </row>
    <row r="5339" spans="1:12" x14ac:dyDescent="0.8">
      <c r="A5339" s="74">
        <v>5338</v>
      </c>
      <c r="B5339" s="75">
        <v>349040.73139049439</v>
      </c>
      <c r="C5339" s="76">
        <v>34.960906147236322</v>
      </c>
      <c r="D5339" s="76">
        <v>23.797615276783599</v>
      </c>
      <c r="E5339" s="76">
        <v>518.11374018501999</v>
      </c>
      <c r="F5339" s="76">
        <v>44.318280171977477</v>
      </c>
      <c r="G5339" s="77">
        <v>2</v>
      </c>
      <c r="H5339" s="80">
        <f t="shared" si="332"/>
        <v>34.960906147236322</v>
      </c>
      <c r="I5339" s="80">
        <f t="shared" si="333"/>
        <v>1000</v>
      </c>
      <c r="K5339" s="80">
        <f t="shared" si="334"/>
        <v>0</v>
      </c>
      <c r="L5339" s="80" t="str">
        <f t="shared" si="335"/>
        <v/>
      </c>
    </row>
    <row r="5340" spans="1:12" x14ac:dyDescent="0.8">
      <c r="A5340" s="74">
        <v>5339</v>
      </c>
      <c r="B5340" s="75">
        <v>-164940.60138782626</v>
      </c>
      <c r="C5340" s="76">
        <v>44.847776508388279</v>
      </c>
      <c r="D5340" s="76">
        <v>29.210472904558504</v>
      </c>
      <c r="E5340" s="76">
        <v>635.33487807909682</v>
      </c>
      <c r="F5340" s="76">
        <v>41.28860447348724</v>
      </c>
      <c r="G5340" s="77">
        <v>3</v>
      </c>
      <c r="H5340" s="80">
        <f t="shared" si="332"/>
        <v>41.28860447348724</v>
      </c>
      <c r="I5340" s="80">
        <f t="shared" si="333"/>
        <v>635.33487807909682</v>
      </c>
      <c r="K5340" s="80">
        <f t="shared" si="334"/>
        <v>635.33487807909682</v>
      </c>
      <c r="L5340" s="80">
        <f t="shared" si="335"/>
        <v>635.33487807909682</v>
      </c>
    </row>
    <row r="5341" spans="1:12" x14ac:dyDescent="0.8">
      <c r="A5341" s="74">
        <v>5340</v>
      </c>
      <c r="B5341" s="75">
        <v>-96959.046838742914</v>
      </c>
      <c r="C5341" s="76">
        <v>38.737581002646301</v>
      </c>
      <c r="D5341" s="76">
        <v>26.592662771770915</v>
      </c>
      <c r="E5341" s="76">
        <v>692.44204121772259</v>
      </c>
      <c r="F5341" s="76">
        <v>44.729732002348975</v>
      </c>
      <c r="G5341" s="77">
        <v>3</v>
      </c>
      <c r="H5341" s="80">
        <f t="shared" si="332"/>
        <v>44.729732002348975</v>
      </c>
      <c r="I5341" s="80">
        <f t="shared" si="333"/>
        <v>692.44204121772259</v>
      </c>
      <c r="K5341" s="80">
        <f t="shared" si="334"/>
        <v>692.44204121772259</v>
      </c>
      <c r="L5341" s="80">
        <f t="shared" si="335"/>
        <v>692.44204121772259</v>
      </c>
    </row>
    <row r="5342" spans="1:12" x14ac:dyDescent="0.8">
      <c r="A5342" s="74">
        <v>5341</v>
      </c>
      <c r="B5342" s="75">
        <v>445125.52667790279</v>
      </c>
      <c r="C5342" s="76">
        <v>26.921022512447507</v>
      </c>
      <c r="D5342" s="76">
        <v>31.340242012411252</v>
      </c>
      <c r="E5342" s="76">
        <v>469.9247989792039</v>
      </c>
      <c r="F5342" s="76">
        <v>35.405228781777325</v>
      </c>
      <c r="G5342" s="77">
        <v>2</v>
      </c>
      <c r="H5342" s="80">
        <f t="shared" si="332"/>
        <v>26.921022512447507</v>
      </c>
      <c r="I5342" s="80">
        <f t="shared" si="333"/>
        <v>1000</v>
      </c>
      <c r="K5342" s="80">
        <f t="shared" si="334"/>
        <v>0</v>
      </c>
      <c r="L5342" s="80" t="str">
        <f t="shared" si="335"/>
        <v/>
      </c>
    </row>
    <row r="5343" spans="1:12" x14ac:dyDescent="0.8">
      <c r="A5343" s="74">
        <v>5342</v>
      </c>
      <c r="B5343" s="75">
        <v>374163.02412857604</v>
      </c>
      <c r="C5343" s="76">
        <v>23.523550780824337</v>
      </c>
      <c r="D5343" s="76">
        <v>27.319331768284389</v>
      </c>
      <c r="E5343" s="76">
        <v>713.63764712287502</v>
      </c>
      <c r="F5343" s="76">
        <v>38.225288797386881</v>
      </c>
      <c r="G5343" s="77">
        <v>1</v>
      </c>
      <c r="H5343" s="80">
        <f t="shared" si="332"/>
        <v>27.319331768284389</v>
      </c>
      <c r="I5343" s="80">
        <f t="shared" si="333"/>
        <v>1000</v>
      </c>
      <c r="K5343" s="80">
        <f t="shared" si="334"/>
        <v>0</v>
      </c>
      <c r="L5343" s="80" t="str">
        <f t="shared" si="335"/>
        <v/>
      </c>
    </row>
    <row r="5344" spans="1:12" x14ac:dyDescent="0.8">
      <c r="A5344" s="74">
        <v>5343</v>
      </c>
      <c r="B5344" s="75">
        <v>255079.43916644761</v>
      </c>
      <c r="C5344" s="76">
        <v>40.449218486609126</v>
      </c>
      <c r="D5344" s="76">
        <v>24.968227869430578</v>
      </c>
      <c r="E5344" s="76">
        <v>629.34044412313915</v>
      </c>
      <c r="F5344" s="76">
        <v>30.066469976215743</v>
      </c>
      <c r="G5344" s="77">
        <v>2</v>
      </c>
      <c r="H5344" s="80">
        <f t="shared" si="332"/>
        <v>40.449218486609126</v>
      </c>
      <c r="I5344" s="80">
        <f t="shared" si="333"/>
        <v>1000</v>
      </c>
      <c r="K5344" s="80">
        <f t="shared" si="334"/>
        <v>0</v>
      </c>
      <c r="L5344" s="80" t="str">
        <f t="shared" si="335"/>
        <v/>
      </c>
    </row>
    <row r="5345" spans="1:12" x14ac:dyDescent="0.8">
      <c r="A5345" s="74">
        <v>5344</v>
      </c>
      <c r="B5345" s="75">
        <v>303983.31661849236</v>
      </c>
      <c r="C5345" s="76">
        <v>34.569831448295666</v>
      </c>
      <c r="D5345" s="76">
        <v>26.624066829581487</v>
      </c>
      <c r="E5345" s="76">
        <v>724.59604670902729</v>
      </c>
      <c r="F5345" s="76">
        <v>42.182982642721925</v>
      </c>
      <c r="G5345" s="77">
        <v>2</v>
      </c>
      <c r="H5345" s="80">
        <f t="shared" si="332"/>
        <v>34.569831448295666</v>
      </c>
      <c r="I5345" s="80">
        <f t="shared" si="333"/>
        <v>1000</v>
      </c>
      <c r="K5345" s="80">
        <f t="shared" si="334"/>
        <v>0</v>
      </c>
      <c r="L5345" s="80" t="str">
        <f t="shared" si="335"/>
        <v/>
      </c>
    </row>
    <row r="5346" spans="1:12" x14ac:dyDescent="0.8">
      <c r="A5346" s="74">
        <v>5345</v>
      </c>
      <c r="B5346" s="75">
        <v>500621.05878219008</v>
      </c>
      <c r="C5346" s="76">
        <v>28.703145638997597</v>
      </c>
      <c r="D5346" s="76">
        <v>27.393392726468772</v>
      </c>
      <c r="E5346" s="76">
        <v>428.82236346274806</v>
      </c>
      <c r="F5346" s="76">
        <v>52.708488855762198</v>
      </c>
      <c r="G5346" s="77">
        <v>2</v>
      </c>
      <c r="H5346" s="80">
        <f t="shared" si="332"/>
        <v>28.703145638997597</v>
      </c>
      <c r="I5346" s="80">
        <f t="shared" si="333"/>
        <v>1000</v>
      </c>
      <c r="K5346" s="80">
        <f t="shared" si="334"/>
        <v>0</v>
      </c>
      <c r="L5346" s="80" t="str">
        <f t="shared" si="335"/>
        <v/>
      </c>
    </row>
    <row r="5347" spans="1:12" x14ac:dyDescent="0.8">
      <c r="A5347" s="74">
        <v>5346</v>
      </c>
      <c r="B5347" s="75">
        <v>306015.28916613408</v>
      </c>
      <c r="C5347" s="76">
        <v>34.785451344557238</v>
      </c>
      <c r="D5347" s="76">
        <v>28.86561391550644</v>
      </c>
      <c r="E5347" s="76">
        <v>640.01889369712023</v>
      </c>
      <c r="F5347" s="76">
        <v>32.773390516031235</v>
      </c>
      <c r="G5347" s="77">
        <v>2</v>
      </c>
      <c r="H5347" s="80">
        <f t="shared" si="332"/>
        <v>34.785451344557238</v>
      </c>
      <c r="I5347" s="80">
        <f t="shared" si="333"/>
        <v>1000</v>
      </c>
      <c r="K5347" s="80">
        <f t="shared" si="334"/>
        <v>0</v>
      </c>
      <c r="L5347" s="80" t="str">
        <f t="shared" si="335"/>
        <v/>
      </c>
    </row>
    <row r="5348" spans="1:12" x14ac:dyDescent="0.8">
      <c r="A5348" s="74">
        <v>5347</v>
      </c>
      <c r="B5348" s="75">
        <v>653341.17220760649</v>
      </c>
      <c r="C5348" s="76">
        <v>29.352490147153489</v>
      </c>
      <c r="D5348" s="76">
        <v>29.792075261228234</v>
      </c>
      <c r="E5348" s="76">
        <v>532.6714724122487</v>
      </c>
      <c r="F5348" s="76">
        <v>37.854826328512502</v>
      </c>
      <c r="G5348" s="77">
        <v>1</v>
      </c>
      <c r="H5348" s="80">
        <f t="shared" si="332"/>
        <v>29.792075261228234</v>
      </c>
      <c r="I5348" s="80">
        <f t="shared" si="333"/>
        <v>1000</v>
      </c>
      <c r="K5348" s="80">
        <f t="shared" si="334"/>
        <v>0</v>
      </c>
      <c r="L5348" s="80" t="str">
        <f t="shared" si="335"/>
        <v/>
      </c>
    </row>
    <row r="5349" spans="1:12" x14ac:dyDescent="0.8">
      <c r="A5349" s="74">
        <v>5348</v>
      </c>
      <c r="B5349" s="75">
        <v>601036.94380811509</v>
      </c>
      <c r="C5349" s="76">
        <v>22.098804940452926</v>
      </c>
      <c r="D5349" s="76">
        <v>28.734675958167578</v>
      </c>
      <c r="E5349" s="76">
        <v>571.498018154232</v>
      </c>
      <c r="F5349" s="76">
        <v>42.346206780007947</v>
      </c>
      <c r="G5349" s="77">
        <v>2</v>
      </c>
      <c r="H5349" s="80">
        <f t="shared" si="332"/>
        <v>22.098804940452926</v>
      </c>
      <c r="I5349" s="80">
        <f t="shared" si="333"/>
        <v>1000</v>
      </c>
      <c r="K5349" s="80">
        <f t="shared" si="334"/>
        <v>0</v>
      </c>
      <c r="L5349" s="80" t="str">
        <f t="shared" si="335"/>
        <v/>
      </c>
    </row>
    <row r="5350" spans="1:12" x14ac:dyDescent="0.8">
      <c r="A5350" s="74">
        <v>5349</v>
      </c>
      <c r="B5350" s="75">
        <v>-222.53974230960011</v>
      </c>
      <c r="C5350" s="76">
        <v>23.768420148509151</v>
      </c>
      <c r="D5350" s="76">
        <v>25.960558996939696</v>
      </c>
      <c r="E5350" s="76">
        <v>670.97740457319242</v>
      </c>
      <c r="F5350" s="76">
        <v>39.957962908471501</v>
      </c>
      <c r="G5350" s="77">
        <v>3</v>
      </c>
      <c r="H5350" s="80">
        <f t="shared" si="332"/>
        <v>39.957962908471501</v>
      </c>
      <c r="I5350" s="80">
        <f t="shared" si="333"/>
        <v>670.97740457319242</v>
      </c>
      <c r="K5350" s="80">
        <f t="shared" si="334"/>
        <v>670.97740457319242</v>
      </c>
      <c r="L5350" s="80">
        <f t="shared" si="335"/>
        <v>670.97740457319242</v>
      </c>
    </row>
    <row r="5351" spans="1:12" x14ac:dyDescent="0.8">
      <c r="A5351" s="74">
        <v>5350</v>
      </c>
      <c r="B5351" s="75">
        <v>118997.43986216467</v>
      </c>
      <c r="C5351" s="76">
        <v>42.090040535068717</v>
      </c>
      <c r="D5351" s="76">
        <v>31.095085806767816</v>
      </c>
      <c r="E5351" s="76">
        <v>469.1787500279774</v>
      </c>
      <c r="F5351" s="76">
        <v>41.357377717157021</v>
      </c>
      <c r="G5351" s="77">
        <v>2</v>
      </c>
      <c r="H5351" s="80">
        <f t="shared" si="332"/>
        <v>42.090040535068717</v>
      </c>
      <c r="I5351" s="80">
        <f t="shared" si="333"/>
        <v>1000</v>
      </c>
      <c r="K5351" s="80">
        <f t="shared" si="334"/>
        <v>0</v>
      </c>
      <c r="L5351" s="80" t="str">
        <f t="shared" si="335"/>
        <v/>
      </c>
    </row>
    <row r="5352" spans="1:12" x14ac:dyDescent="0.8">
      <c r="A5352" s="74">
        <v>5351</v>
      </c>
      <c r="B5352" s="75">
        <v>416526.49684453849</v>
      </c>
      <c r="C5352" s="76">
        <v>42.157306123149738</v>
      </c>
      <c r="D5352" s="76">
        <v>30.940926303544206</v>
      </c>
      <c r="E5352" s="76">
        <v>503.64701222001446</v>
      </c>
      <c r="F5352" s="76">
        <v>43.509753683646082</v>
      </c>
      <c r="G5352" s="77">
        <v>1</v>
      </c>
      <c r="H5352" s="80">
        <f t="shared" si="332"/>
        <v>30.940926303544206</v>
      </c>
      <c r="I5352" s="80">
        <f t="shared" si="333"/>
        <v>1000</v>
      </c>
      <c r="K5352" s="80">
        <f t="shared" si="334"/>
        <v>0</v>
      </c>
      <c r="L5352" s="80" t="str">
        <f t="shared" si="335"/>
        <v/>
      </c>
    </row>
    <row r="5353" spans="1:12" x14ac:dyDescent="0.8">
      <c r="A5353" s="74">
        <v>5352</v>
      </c>
      <c r="B5353" s="75">
        <v>27475.444384894799</v>
      </c>
      <c r="C5353" s="76">
        <v>30.901733081326981</v>
      </c>
      <c r="D5353" s="76">
        <v>28.693268800521736</v>
      </c>
      <c r="E5353" s="76">
        <v>550.97662538453255</v>
      </c>
      <c r="F5353" s="76">
        <v>29.896980595369374</v>
      </c>
      <c r="G5353" s="77">
        <v>3</v>
      </c>
      <c r="H5353" s="80">
        <f t="shared" si="332"/>
        <v>29.896980595369374</v>
      </c>
      <c r="I5353" s="80">
        <f t="shared" si="333"/>
        <v>550.97662538453255</v>
      </c>
      <c r="K5353" s="80">
        <f t="shared" si="334"/>
        <v>550.97662538453255</v>
      </c>
      <c r="L5353" s="80">
        <f t="shared" si="335"/>
        <v>550.97662538453255</v>
      </c>
    </row>
    <row r="5354" spans="1:12" x14ac:dyDescent="0.8">
      <c r="A5354" s="74">
        <v>5353</v>
      </c>
      <c r="B5354" s="75">
        <v>683774.37210006127</v>
      </c>
      <c r="C5354" s="76">
        <v>27.086502896903554</v>
      </c>
      <c r="D5354" s="76">
        <v>23.926667809539659</v>
      </c>
      <c r="E5354" s="76">
        <v>526.23173763734508</v>
      </c>
      <c r="F5354" s="76">
        <v>49.952264187668092</v>
      </c>
      <c r="G5354" s="77">
        <v>1</v>
      </c>
      <c r="H5354" s="80">
        <f t="shared" si="332"/>
        <v>23.926667809539659</v>
      </c>
      <c r="I5354" s="80">
        <f t="shared" si="333"/>
        <v>1000</v>
      </c>
      <c r="K5354" s="80">
        <f t="shared" si="334"/>
        <v>0</v>
      </c>
      <c r="L5354" s="80" t="str">
        <f t="shared" si="335"/>
        <v/>
      </c>
    </row>
    <row r="5355" spans="1:12" x14ac:dyDescent="0.8">
      <c r="A5355" s="74">
        <v>5354</v>
      </c>
      <c r="B5355" s="75">
        <v>142662.72359629115</v>
      </c>
      <c r="C5355" s="76">
        <v>39.70524531092186</v>
      </c>
      <c r="D5355" s="76">
        <v>24.355675770130723</v>
      </c>
      <c r="E5355" s="76">
        <v>538.36996935611353</v>
      </c>
      <c r="F5355" s="76">
        <v>44.527664325354152</v>
      </c>
      <c r="G5355" s="77">
        <v>2</v>
      </c>
      <c r="H5355" s="80">
        <f t="shared" si="332"/>
        <v>39.70524531092186</v>
      </c>
      <c r="I5355" s="80">
        <f t="shared" si="333"/>
        <v>1000</v>
      </c>
      <c r="K5355" s="80">
        <f t="shared" si="334"/>
        <v>0</v>
      </c>
      <c r="L5355" s="80" t="str">
        <f t="shared" si="335"/>
        <v/>
      </c>
    </row>
    <row r="5356" spans="1:12" x14ac:dyDescent="0.8">
      <c r="A5356" s="74">
        <v>5355</v>
      </c>
      <c r="B5356" s="75">
        <v>401615.05023228563</v>
      </c>
      <c r="C5356" s="76">
        <v>29.130271940172001</v>
      </c>
      <c r="D5356" s="76">
        <v>27.114385938976916</v>
      </c>
      <c r="E5356" s="76">
        <v>516.71815197088358</v>
      </c>
      <c r="F5356" s="76">
        <v>42.73461928721774</v>
      </c>
      <c r="G5356" s="77">
        <v>2</v>
      </c>
      <c r="H5356" s="80">
        <f t="shared" si="332"/>
        <v>29.130271940172001</v>
      </c>
      <c r="I5356" s="80">
        <f t="shared" si="333"/>
        <v>1000</v>
      </c>
      <c r="K5356" s="80">
        <f t="shared" si="334"/>
        <v>0</v>
      </c>
      <c r="L5356" s="80" t="str">
        <f t="shared" si="335"/>
        <v/>
      </c>
    </row>
    <row r="5357" spans="1:12" x14ac:dyDescent="0.8">
      <c r="A5357" s="74">
        <v>5356</v>
      </c>
      <c r="B5357" s="75">
        <v>422819.27813185053</v>
      </c>
      <c r="C5357" s="76">
        <v>36.222872435829949</v>
      </c>
      <c r="D5357" s="76">
        <v>30.3894889696276</v>
      </c>
      <c r="E5357" s="76">
        <v>563.77790195449165</v>
      </c>
      <c r="F5357" s="76">
        <v>42.216359640606235</v>
      </c>
      <c r="G5357" s="77">
        <v>2</v>
      </c>
      <c r="H5357" s="80">
        <f t="shared" si="332"/>
        <v>36.222872435829949</v>
      </c>
      <c r="I5357" s="80">
        <f t="shared" si="333"/>
        <v>1000</v>
      </c>
      <c r="K5357" s="80">
        <f t="shared" si="334"/>
        <v>0</v>
      </c>
      <c r="L5357" s="80" t="str">
        <f t="shared" si="335"/>
        <v/>
      </c>
    </row>
    <row r="5358" spans="1:12" x14ac:dyDescent="0.8">
      <c r="A5358" s="74">
        <v>5357</v>
      </c>
      <c r="B5358" s="75">
        <v>56954.586718563456</v>
      </c>
      <c r="C5358" s="76">
        <v>42.622806213888197</v>
      </c>
      <c r="D5358" s="76">
        <v>30.278492171275417</v>
      </c>
      <c r="E5358" s="76">
        <v>494.6904779531036</v>
      </c>
      <c r="F5358" s="76">
        <v>31.5330440652872</v>
      </c>
      <c r="G5358" s="77">
        <v>2</v>
      </c>
      <c r="H5358" s="80">
        <f t="shared" si="332"/>
        <v>42.622806213888197</v>
      </c>
      <c r="I5358" s="80">
        <f t="shared" si="333"/>
        <v>1000</v>
      </c>
      <c r="K5358" s="80">
        <f t="shared" si="334"/>
        <v>0</v>
      </c>
      <c r="L5358" s="80" t="str">
        <f t="shared" si="335"/>
        <v/>
      </c>
    </row>
    <row r="5359" spans="1:12" x14ac:dyDescent="0.8">
      <c r="A5359" s="74">
        <v>5358</v>
      </c>
      <c r="B5359" s="75">
        <v>133897.07329935883</v>
      </c>
      <c r="C5359" s="76">
        <v>38.36591437280903</v>
      </c>
      <c r="D5359" s="76">
        <v>29.084711961985906</v>
      </c>
      <c r="E5359" s="76">
        <v>500.73403498035123</v>
      </c>
      <c r="F5359" s="76">
        <v>37.267021658872771</v>
      </c>
      <c r="G5359" s="77">
        <v>2</v>
      </c>
      <c r="H5359" s="80">
        <f t="shared" si="332"/>
        <v>38.36591437280903</v>
      </c>
      <c r="I5359" s="80">
        <f t="shared" si="333"/>
        <v>1000</v>
      </c>
      <c r="K5359" s="80">
        <f t="shared" si="334"/>
        <v>0</v>
      </c>
      <c r="L5359" s="80" t="str">
        <f t="shared" si="335"/>
        <v/>
      </c>
    </row>
    <row r="5360" spans="1:12" x14ac:dyDescent="0.8">
      <c r="A5360" s="74">
        <v>5359</v>
      </c>
      <c r="B5360" s="75">
        <v>741234.9246597155</v>
      </c>
      <c r="C5360" s="76">
        <v>33.295786987740364</v>
      </c>
      <c r="D5360" s="76">
        <v>26.640542542225038</v>
      </c>
      <c r="E5360" s="76">
        <v>485.28111168839314</v>
      </c>
      <c r="F5360" s="76">
        <v>50.879081395436764</v>
      </c>
      <c r="G5360" s="77">
        <v>1</v>
      </c>
      <c r="H5360" s="80">
        <f t="shared" si="332"/>
        <v>26.640542542225038</v>
      </c>
      <c r="I5360" s="80">
        <f t="shared" si="333"/>
        <v>1000</v>
      </c>
      <c r="K5360" s="80">
        <f t="shared" si="334"/>
        <v>0</v>
      </c>
      <c r="L5360" s="80" t="str">
        <f t="shared" si="335"/>
        <v/>
      </c>
    </row>
    <row r="5361" spans="1:12" x14ac:dyDescent="0.8">
      <c r="A5361" s="74">
        <v>5360</v>
      </c>
      <c r="B5361" s="75">
        <v>405622.83970876667</v>
      </c>
      <c r="C5361" s="76">
        <v>26.662052176953228</v>
      </c>
      <c r="D5361" s="76">
        <v>25.97113346308846</v>
      </c>
      <c r="E5361" s="76">
        <v>425.60188255845787</v>
      </c>
      <c r="F5361" s="76">
        <v>42.005991486006465</v>
      </c>
      <c r="G5361" s="77">
        <v>2</v>
      </c>
      <c r="H5361" s="80">
        <f t="shared" si="332"/>
        <v>26.662052176953228</v>
      </c>
      <c r="I5361" s="80">
        <f t="shared" si="333"/>
        <v>1000</v>
      </c>
      <c r="K5361" s="80">
        <f t="shared" si="334"/>
        <v>0</v>
      </c>
      <c r="L5361" s="80" t="str">
        <f t="shared" si="335"/>
        <v/>
      </c>
    </row>
    <row r="5362" spans="1:12" x14ac:dyDescent="0.8">
      <c r="A5362" s="74">
        <v>5361</v>
      </c>
      <c r="B5362" s="75">
        <v>508880.2250451264</v>
      </c>
      <c r="C5362" s="76">
        <v>27.612578270019927</v>
      </c>
      <c r="D5362" s="76">
        <v>28.710697569020365</v>
      </c>
      <c r="E5362" s="76">
        <v>521.42641712876969</v>
      </c>
      <c r="F5362" s="76">
        <v>48.77307199306312</v>
      </c>
      <c r="G5362" s="77">
        <v>2</v>
      </c>
      <c r="H5362" s="80">
        <f t="shared" si="332"/>
        <v>27.612578270019927</v>
      </c>
      <c r="I5362" s="80">
        <f t="shared" si="333"/>
        <v>1000</v>
      </c>
      <c r="K5362" s="80">
        <f t="shared" si="334"/>
        <v>0</v>
      </c>
      <c r="L5362" s="80" t="str">
        <f t="shared" si="335"/>
        <v/>
      </c>
    </row>
    <row r="5363" spans="1:12" x14ac:dyDescent="0.8">
      <c r="A5363" s="74">
        <v>5362</v>
      </c>
      <c r="B5363" s="75">
        <v>608164.59454549337</v>
      </c>
      <c r="C5363" s="76">
        <v>24.851186265256885</v>
      </c>
      <c r="D5363" s="76">
        <v>29.128641493942951</v>
      </c>
      <c r="E5363" s="76">
        <v>721.69020607425693</v>
      </c>
      <c r="F5363" s="76">
        <v>31.190272817075442</v>
      </c>
      <c r="G5363" s="77">
        <v>2</v>
      </c>
      <c r="H5363" s="80">
        <f t="shared" si="332"/>
        <v>24.851186265256885</v>
      </c>
      <c r="I5363" s="80">
        <f t="shared" si="333"/>
        <v>1000</v>
      </c>
      <c r="K5363" s="80">
        <f t="shared" si="334"/>
        <v>0</v>
      </c>
      <c r="L5363" s="80" t="str">
        <f t="shared" si="335"/>
        <v/>
      </c>
    </row>
    <row r="5364" spans="1:12" x14ac:dyDescent="0.8">
      <c r="A5364" s="74">
        <v>5363</v>
      </c>
      <c r="B5364" s="75">
        <v>554083.67968474934</v>
      </c>
      <c r="C5364" s="76">
        <v>23.304809060094627</v>
      </c>
      <c r="D5364" s="76">
        <v>25.171643057670593</v>
      </c>
      <c r="E5364" s="76">
        <v>562.55899112550412</v>
      </c>
      <c r="F5364" s="76">
        <v>34.37047552974083</v>
      </c>
      <c r="G5364" s="77">
        <v>2</v>
      </c>
      <c r="H5364" s="80">
        <f t="shared" si="332"/>
        <v>23.304809060094627</v>
      </c>
      <c r="I5364" s="80">
        <f t="shared" si="333"/>
        <v>1000</v>
      </c>
      <c r="K5364" s="80">
        <f t="shared" si="334"/>
        <v>0</v>
      </c>
      <c r="L5364" s="80" t="str">
        <f t="shared" si="335"/>
        <v/>
      </c>
    </row>
    <row r="5365" spans="1:12" x14ac:dyDescent="0.8">
      <c r="A5365" s="74">
        <v>5364</v>
      </c>
      <c r="B5365" s="75">
        <v>-41415.580123530934</v>
      </c>
      <c r="C5365" s="76">
        <v>31.302327401546638</v>
      </c>
      <c r="D5365" s="76">
        <v>21.992998166277452</v>
      </c>
      <c r="E5365" s="76">
        <v>664.06704171262027</v>
      </c>
      <c r="F5365" s="76">
        <v>35.361280772039294</v>
      </c>
      <c r="G5365" s="77">
        <v>3</v>
      </c>
      <c r="H5365" s="80">
        <f t="shared" si="332"/>
        <v>35.361280772039294</v>
      </c>
      <c r="I5365" s="80">
        <f t="shared" si="333"/>
        <v>664.06704171262027</v>
      </c>
      <c r="K5365" s="80">
        <f t="shared" si="334"/>
        <v>664.06704171262027</v>
      </c>
      <c r="L5365" s="80">
        <f t="shared" si="335"/>
        <v>664.06704171262027</v>
      </c>
    </row>
    <row r="5366" spans="1:12" x14ac:dyDescent="0.8">
      <c r="A5366" s="74">
        <v>5365</v>
      </c>
      <c r="B5366" s="75">
        <v>267036.34855586733</v>
      </c>
      <c r="C5366" s="76">
        <v>36.206445500270689</v>
      </c>
      <c r="D5366" s="76">
        <v>29.062134671499678</v>
      </c>
      <c r="E5366" s="76">
        <v>586.8976141263397</v>
      </c>
      <c r="F5366" s="76">
        <v>47.327949069192378</v>
      </c>
      <c r="G5366" s="77">
        <v>2</v>
      </c>
      <c r="H5366" s="80">
        <f t="shared" si="332"/>
        <v>36.206445500270689</v>
      </c>
      <c r="I5366" s="80">
        <f t="shared" si="333"/>
        <v>1000</v>
      </c>
      <c r="K5366" s="80">
        <f t="shared" si="334"/>
        <v>0</v>
      </c>
      <c r="L5366" s="80" t="str">
        <f t="shared" si="335"/>
        <v/>
      </c>
    </row>
    <row r="5367" spans="1:12" x14ac:dyDescent="0.8">
      <c r="A5367" s="74">
        <v>5366</v>
      </c>
      <c r="B5367" s="75">
        <v>-87450.498457667883</v>
      </c>
      <c r="C5367" s="76">
        <v>24.311585686098212</v>
      </c>
      <c r="D5367" s="76">
        <v>29.922160182864335</v>
      </c>
      <c r="E5367" s="76">
        <v>606.14506785888216</v>
      </c>
      <c r="F5367" s="76">
        <v>41.058757917927622</v>
      </c>
      <c r="G5367" s="77">
        <v>3</v>
      </c>
      <c r="H5367" s="80">
        <f t="shared" si="332"/>
        <v>41.058757917927622</v>
      </c>
      <c r="I5367" s="80">
        <f t="shared" si="333"/>
        <v>606.14506785888216</v>
      </c>
      <c r="K5367" s="80">
        <f t="shared" si="334"/>
        <v>606.14506785888216</v>
      </c>
      <c r="L5367" s="80">
        <f t="shared" si="335"/>
        <v>606.14506785888216</v>
      </c>
    </row>
    <row r="5368" spans="1:12" x14ac:dyDescent="0.8">
      <c r="A5368" s="74">
        <v>5367</v>
      </c>
      <c r="B5368" s="75">
        <v>396920.05766621721</v>
      </c>
      <c r="C5368" s="76">
        <v>27.611161133662726</v>
      </c>
      <c r="D5368" s="76">
        <v>30.098325989219234</v>
      </c>
      <c r="E5368" s="76">
        <v>497.33370665959524</v>
      </c>
      <c r="F5368" s="76">
        <v>51.82024969514287</v>
      </c>
      <c r="G5368" s="77">
        <v>2</v>
      </c>
      <c r="H5368" s="80">
        <f t="shared" si="332"/>
        <v>27.611161133662726</v>
      </c>
      <c r="I5368" s="80">
        <f t="shared" si="333"/>
        <v>1000</v>
      </c>
      <c r="K5368" s="80">
        <f t="shared" si="334"/>
        <v>0</v>
      </c>
      <c r="L5368" s="80" t="str">
        <f t="shared" si="335"/>
        <v/>
      </c>
    </row>
    <row r="5369" spans="1:12" x14ac:dyDescent="0.8">
      <c r="A5369" s="74">
        <v>5368</v>
      </c>
      <c r="B5369" s="75">
        <v>211835.31626970135</v>
      </c>
      <c r="C5369" s="76">
        <v>39.360795897901099</v>
      </c>
      <c r="D5369" s="76">
        <v>29.493615524605865</v>
      </c>
      <c r="E5369" s="76">
        <v>726.39960183680182</v>
      </c>
      <c r="F5369" s="76">
        <v>47.35008850542755</v>
      </c>
      <c r="G5369" s="77">
        <v>2</v>
      </c>
      <c r="H5369" s="80">
        <f t="shared" si="332"/>
        <v>39.360795897901099</v>
      </c>
      <c r="I5369" s="80">
        <f t="shared" si="333"/>
        <v>1000</v>
      </c>
      <c r="K5369" s="80">
        <f t="shared" si="334"/>
        <v>0</v>
      </c>
      <c r="L5369" s="80" t="str">
        <f t="shared" si="335"/>
        <v/>
      </c>
    </row>
    <row r="5370" spans="1:12" x14ac:dyDescent="0.8">
      <c r="A5370" s="74">
        <v>5369</v>
      </c>
      <c r="B5370" s="75">
        <v>-166113.97807020042</v>
      </c>
      <c r="C5370" s="76">
        <v>41.012824258849548</v>
      </c>
      <c r="D5370" s="76">
        <v>30.399996577214669</v>
      </c>
      <c r="E5370" s="76">
        <v>559.72908303973804</v>
      </c>
      <c r="F5370" s="76">
        <v>46.60894121276516</v>
      </c>
      <c r="G5370" s="77">
        <v>3</v>
      </c>
      <c r="H5370" s="80">
        <f t="shared" si="332"/>
        <v>46.60894121276516</v>
      </c>
      <c r="I5370" s="80">
        <f t="shared" si="333"/>
        <v>559.72908303973804</v>
      </c>
      <c r="K5370" s="80">
        <f t="shared" si="334"/>
        <v>559.72908303973804</v>
      </c>
      <c r="L5370" s="80">
        <f t="shared" si="335"/>
        <v>559.72908303973804</v>
      </c>
    </row>
    <row r="5371" spans="1:12" x14ac:dyDescent="0.8">
      <c r="A5371" s="74">
        <v>5370</v>
      </c>
      <c r="B5371" s="75">
        <v>192980.59842440719</v>
      </c>
      <c r="C5371" s="76">
        <v>35.315383399371363</v>
      </c>
      <c r="D5371" s="76">
        <v>29.478476568494138</v>
      </c>
      <c r="E5371" s="76">
        <v>613.15685106321871</v>
      </c>
      <c r="F5371" s="76">
        <v>54.117393524271804</v>
      </c>
      <c r="G5371" s="77">
        <v>2</v>
      </c>
      <c r="H5371" s="80">
        <f t="shared" si="332"/>
        <v>35.315383399371363</v>
      </c>
      <c r="I5371" s="80">
        <f t="shared" si="333"/>
        <v>1000</v>
      </c>
      <c r="K5371" s="80">
        <f t="shared" si="334"/>
        <v>0</v>
      </c>
      <c r="L5371" s="80" t="str">
        <f t="shared" si="335"/>
        <v/>
      </c>
    </row>
    <row r="5372" spans="1:12" x14ac:dyDescent="0.8">
      <c r="A5372" s="74">
        <v>5371</v>
      </c>
      <c r="B5372" s="75">
        <v>-14172.503137322841</v>
      </c>
      <c r="C5372" s="76">
        <v>41.727611301963023</v>
      </c>
      <c r="D5372" s="76">
        <v>24.540481618153706</v>
      </c>
      <c r="E5372" s="76">
        <v>475.10015190117355</v>
      </c>
      <c r="F5372" s="76">
        <v>41.332098451906354</v>
      </c>
      <c r="G5372" s="77">
        <v>2</v>
      </c>
      <c r="H5372" s="80">
        <f t="shared" si="332"/>
        <v>41.727611301963023</v>
      </c>
      <c r="I5372" s="80">
        <f t="shared" si="333"/>
        <v>1000</v>
      </c>
      <c r="K5372" s="80">
        <f t="shared" si="334"/>
        <v>0</v>
      </c>
      <c r="L5372" s="80" t="str">
        <f t="shared" si="335"/>
        <v/>
      </c>
    </row>
    <row r="5373" spans="1:12" x14ac:dyDescent="0.8">
      <c r="A5373" s="74">
        <v>5372</v>
      </c>
      <c r="B5373" s="75">
        <v>542497.16818521079</v>
      </c>
      <c r="C5373" s="76">
        <v>33.758720143500753</v>
      </c>
      <c r="D5373" s="76">
        <v>28.465237858292838</v>
      </c>
      <c r="E5373" s="76">
        <v>541.92248651095269</v>
      </c>
      <c r="F5373" s="76">
        <v>44.335717161793291</v>
      </c>
      <c r="G5373" s="77">
        <v>1</v>
      </c>
      <c r="H5373" s="80">
        <f t="shared" si="332"/>
        <v>28.465237858292838</v>
      </c>
      <c r="I5373" s="80">
        <f t="shared" si="333"/>
        <v>1000</v>
      </c>
      <c r="K5373" s="80">
        <f t="shared" si="334"/>
        <v>0</v>
      </c>
      <c r="L5373" s="80" t="str">
        <f t="shared" si="335"/>
        <v/>
      </c>
    </row>
    <row r="5374" spans="1:12" x14ac:dyDescent="0.8">
      <c r="A5374" s="74">
        <v>5373</v>
      </c>
      <c r="B5374" s="75">
        <v>140177.55099007045</v>
      </c>
      <c r="C5374" s="76">
        <v>41.02587321586914</v>
      </c>
      <c r="D5374" s="76">
        <v>25.191158824959022</v>
      </c>
      <c r="E5374" s="76">
        <v>647.2957388582056</v>
      </c>
      <c r="F5374" s="76">
        <v>47.211827713664547</v>
      </c>
      <c r="G5374" s="77">
        <v>2</v>
      </c>
      <c r="H5374" s="80">
        <f t="shared" si="332"/>
        <v>41.02587321586914</v>
      </c>
      <c r="I5374" s="80">
        <f t="shared" si="333"/>
        <v>1000</v>
      </c>
      <c r="K5374" s="80">
        <f t="shared" si="334"/>
        <v>0</v>
      </c>
      <c r="L5374" s="80" t="str">
        <f t="shared" si="335"/>
        <v/>
      </c>
    </row>
    <row r="5375" spans="1:12" x14ac:dyDescent="0.8">
      <c r="A5375" s="74">
        <v>5374</v>
      </c>
      <c r="B5375" s="75">
        <v>389720.82264200551</v>
      </c>
      <c r="C5375" s="76">
        <v>30.555901226793335</v>
      </c>
      <c r="D5375" s="76">
        <v>25.208757183826688</v>
      </c>
      <c r="E5375" s="76">
        <v>689.03200169927675</v>
      </c>
      <c r="F5375" s="76">
        <v>47.637701677219674</v>
      </c>
      <c r="G5375" s="77">
        <v>2</v>
      </c>
      <c r="H5375" s="80">
        <f t="shared" si="332"/>
        <v>30.555901226793335</v>
      </c>
      <c r="I5375" s="80">
        <f t="shared" si="333"/>
        <v>1000</v>
      </c>
      <c r="K5375" s="80">
        <f t="shared" si="334"/>
        <v>0</v>
      </c>
      <c r="L5375" s="80" t="str">
        <f t="shared" si="335"/>
        <v/>
      </c>
    </row>
    <row r="5376" spans="1:12" x14ac:dyDescent="0.8">
      <c r="A5376" s="74">
        <v>5375</v>
      </c>
      <c r="B5376" s="75">
        <v>376662.41475860937</v>
      </c>
      <c r="C5376" s="76">
        <v>32.590899962197867</v>
      </c>
      <c r="D5376" s="76">
        <v>30.866585655832601</v>
      </c>
      <c r="E5376" s="76">
        <v>644.18866474784238</v>
      </c>
      <c r="F5376" s="76">
        <v>45.70200299867075</v>
      </c>
      <c r="G5376" s="77">
        <v>2</v>
      </c>
      <c r="H5376" s="80">
        <f t="shared" si="332"/>
        <v>32.590899962197867</v>
      </c>
      <c r="I5376" s="80">
        <f t="shared" si="333"/>
        <v>1000</v>
      </c>
      <c r="K5376" s="80">
        <f t="shared" si="334"/>
        <v>0</v>
      </c>
      <c r="L5376" s="80" t="str">
        <f t="shared" si="335"/>
        <v/>
      </c>
    </row>
    <row r="5377" spans="1:12" x14ac:dyDescent="0.8">
      <c r="A5377" s="74">
        <v>5376</v>
      </c>
      <c r="B5377" s="75">
        <v>612235.40757077513</v>
      </c>
      <c r="C5377" s="76">
        <v>26.676419997988553</v>
      </c>
      <c r="D5377" s="76">
        <v>27.815156360738175</v>
      </c>
      <c r="E5377" s="76">
        <v>670.79166649098954</v>
      </c>
      <c r="F5377" s="76">
        <v>46.249540995648161</v>
      </c>
      <c r="G5377" s="77">
        <v>1</v>
      </c>
      <c r="H5377" s="80">
        <f t="shared" si="332"/>
        <v>27.815156360738175</v>
      </c>
      <c r="I5377" s="80">
        <f t="shared" si="333"/>
        <v>1000</v>
      </c>
      <c r="K5377" s="80">
        <f t="shared" si="334"/>
        <v>0</v>
      </c>
      <c r="L5377" s="80" t="str">
        <f t="shared" si="335"/>
        <v/>
      </c>
    </row>
    <row r="5378" spans="1:12" x14ac:dyDescent="0.8">
      <c r="A5378" s="74">
        <v>5377</v>
      </c>
      <c r="B5378" s="75">
        <v>358772.79751420277</v>
      </c>
      <c r="C5378" s="76">
        <v>30.488403905751383</v>
      </c>
      <c r="D5378" s="76">
        <v>27.784876498464012</v>
      </c>
      <c r="E5378" s="76">
        <v>612.1272561100659</v>
      </c>
      <c r="F5378" s="76">
        <v>43.622498880142317</v>
      </c>
      <c r="G5378" s="77">
        <v>2</v>
      </c>
      <c r="H5378" s="80">
        <f t="shared" si="332"/>
        <v>30.488403905751383</v>
      </c>
      <c r="I5378" s="80">
        <f t="shared" si="333"/>
        <v>1000</v>
      </c>
      <c r="K5378" s="80">
        <f t="shared" si="334"/>
        <v>0</v>
      </c>
      <c r="L5378" s="80" t="str">
        <f t="shared" si="335"/>
        <v/>
      </c>
    </row>
    <row r="5379" spans="1:12" x14ac:dyDescent="0.8">
      <c r="A5379" s="74">
        <v>5378</v>
      </c>
      <c r="B5379" s="75">
        <v>-106872.25434830249</v>
      </c>
      <c r="C5379" s="76">
        <v>28.496704518487743</v>
      </c>
      <c r="D5379" s="76">
        <v>23.866936002374402</v>
      </c>
      <c r="E5379" s="76">
        <v>478.13698237471425</v>
      </c>
      <c r="F5379" s="76">
        <v>37.679537429391267</v>
      </c>
      <c r="G5379" s="77">
        <v>3</v>
      </c>
      <c r="H5379" s="80">
        <f t="shared" ref="H5379:H5442" si="336">IF($G5379 = 1, $D5379, IF($G5379 = 2, $C5379, IF($G5379 = 3, $F5379)))</f>
        <v>37.679537429391267</v>
      </c>
      <c r="I5379" s="80">
        <f t="shared" ref="I5379:I5442" si="337">IF($G5379 = 1, 1000, IF($G5379 = 2, 1000, IF($G5379 = 3, $E5379)))</f>
        <v>478.13698237471425</v>
      </c>
      <c r="K5379" s="80">
        <f t="shared" ref="K5379:K5442" si="338">IF($G5379 = 3, $E5379, 0)</f>
        <v>478.13698237471425</v>
      </c>
      <c r="L5379" s="80">
        <f t="shared" ref="L5379:L5442" si="339">IF($G5379 = 3, $E5379, "")</f>
        <v>478.13698237471425</v>
      </c>
    </row>
    <row r="5380" spans="1:12" x14ac:dyDescent="0.8">
      <c r="A5380" s="74">
        <v>5379</v>
      </c>
      <c r="B5380" s="75">
        <v>324593.61203985219</v>
      </c>
      <c r="C5380" s="76">
        <v>35.073856683592986</v>
      </c>
      <c r="D5380" s="76">
        <v>22.148366608288473</v>
      </c>
      <c r="E5380" s="76">
        <v>582.67160780741654</v>
      </c>
      <c r="F5380" s="76">
        <v>41.721426277724895</v>
      </c>
      <c r="G5380" s="77">
        <v>2</v>
      </c>
      <c r="H5380" s="80">
        <f t="shared" si="336"/>
        <v>35.073856683592986</v>
      </c>
      <c r="I5380" s="80">
        <f t="shared" si="337"/>
        <v>1000</v>
      </c>
      <c r="K5380" s="80">
        <f t="shared" si="338"/>
        <v>0</v>
      </c>
      <c r="L5380" s="80" t="str">
        <f t="shared" si="339"/>
        <v/>
      </c>
    </row>
    <row r="5381" spans="1:12" x14ac:dyDescent="0.8">
      <c r="A5381" s="74">
        <v>5380</v>
      </c>
      <c r="B5381" s="75">
        <v>428380.41862423951</v>
      </c>
      <c r="C5381" s="76">
        <v>32.052880246144866</v>
      </c>
      <c r="D5381" s="76">
        <v>29.284443616049217</v>
      </c>
      <c r="E5381" s="76">
        <v>506.24236397835466</v>
      </c>
      <c r="F5381" s="76">
        <v>50.209791547155177</v>
      </c>
      <c r="G5381" s="77">
        <v>2</v>
      </c>
      <c r="H5381" s="80">
        <f t="shared" si="336"/>
        <v>32.052880246144866</v>
      </c>
      <c r="I5381" s="80">
        <f t="shared" si="337"/>
        <v>1000</v>
      </c>
      <c r="K5381" s="80">
        <f t="shared" si="338"/>
        <v>0</v>
      </c>
      <c r="L5381" s="80" t="str">
        <f t="shared" si="339"/>
        <v/>
      </c>
    </row>
    <row r="5382" spans="1:12" x14ac:dyDescent="0.8">
      <c r="A5382" s="74">
        <v>5381</v>
      </c>
      <c r="B5382" s="75">
        <v>303161.43989803875</v>
      </c>
      <c r="C5382" s="76">
        <v>35.013867459314767</v>
      </c>
      <c r="D5382" s="76">
        <v>31.242153034787012</v>
      </c>
      <c r="E5382" s="76">
        <v>725.44912987633325</v>
      </c>
      <c r="F5382" s="76">
        <v>47.172762141085066</v>
      </c>
      <c r="G5382" s="77">
        <v>1</v>
      </c>
      <c r="H5382" s="80">
        <f t="shared" si="336"/>
        <v>31.242153034787012</v>
      </c>
      <c r="I5382" s="80">
        <f t="shared" si="337"/>
        <v>1000</v>
      </c>
      <c r="K5382" s="80">
        <f t="shared" si="338"/>
        <v>0</v>
      </c>
      <c r="L5382" s="80" t="str">
        <f t="shared" si="339"/>
        <v/>
      </c>
    </row>
    <row r="5383" spans="1:12" x14ac:dyDescent="0.8">
      <c r="A5383" s="74">
        <v>5382</v>
      </c>
      <c r="B5383" s="75">
        <v>-148555.34664051211</v>
      </c>
      <c r="C5383" s="76">
        <v>37.727486933511102</v>
      </c>
      <c r="D5383" s="76">
        <v>28.277575319412019</v>
      </c>
      <c r="E5383" s="76">
        <v>514.98288217410845</v>
      </c>
      <c r="F5383" s="76">
        <v>41.410615226520605</v>
      </c>
      <c r="G5383" s="77">
        <v>3</v>
      </c>
      <c r="H5383" s="80">
        <f t="shared" si="336"/>
        <v>41.410615226520605</v>
      </c>
      <c r="I5383" s="80">
        <f t="shared" si="337"/>
        <v>514.98288217410845</v>
      </c>
      <c r="K5383" s="80">
        <f t="shared" si="338"/>
        <v>514.98288217410845</v>
      </c>
      <c r="L5383" s="80">
        <f t="shared" si="339"/>
        <v>514.98288217410845</v>
      </c>
    </row>
    <row r="5384" spans="1:12" x14ac:dyDescent="0.8">
      <c r="A5384" s="74">
        <v>5383</v>
      </c>
      <c r="B5384" s="75">
        <v>291835.53759491467</v>
      </c>
      <c r="C5384" s="76">
        <v>35.463896980769327</v>
      </c>
      <c r="D5384" s="76">
        <v>32.081765432691526</v>
      </c>
      <c r="E5384" s="76">
        <v>732.71586136373844</v>
      </c>
      <c r="F5384" s="76">
        <v>42.810108419082276</v>
      </c>
      <c r="G5384" s="77">
        <v>2</v>
      </c>
      <c r="H5384" s="80">
        <f t="shared" si="336"/>
        <v>35.463896980769327</v>
      </c>
      <c r="I5384" s="80">
        <f t="shared" si="337"/>
        <v>1000</v>
      </c>
      <c r="K5384" s="80">
        <f t="shared" si="338"/>
        <v>0</v>
      </c>
      <c r="L5384" s="80" t="str">
        <f t="shared" si="339"/>
        <v/>
      </c>
    </row>
    <row r="5385" spans="1:12" x14ac:dyDescent="0.8">
      <c r="A5385" s="74">
        <v>5384</v>
      </c>
      <c r="B5385" s="75">
        <v>-159159.02489651437</v>
      </c>
      <c r="C5385" s="76">
        <v>36.771280642908266</v>
      </c>
      <c r="D5385" s="76">
        <v>27.756726033106759</v>
      </c>
      <c r="E5385" s="76">
        <v>518.08292872093011</v>
      </c>
      <c r="F5385" s="76">
        <v>40.699365417451254</v>
      </c>
      <c r="G5385" s="77">
        <v>3</v>
      </c>
      <c r="H5385" s="80">
        <f t="shared" si="336"/>
        <v>40.699365417451254</v>
      </c>
      <c r="I5385" s="80">
        <f t="shared" si="337"/>
        <v>518.08292872093011</v>
      </c>
      <c r="K5385" s="80">
        <f t="shared" si="338"/>
        <v>518.08292872093011</v>
      </c>
      <c r="L5385" s="80">
        <f t="shared" si="339"/>
        <v>518.08292872093011</v>
      </c>
    </row>
    <row r="5386" spans="1:12" x14ac:dyDescent="0.8">
      <c r="A5386" s="74">
        <v>5385</v>
      </c>
      <c r="B5386" s="75">
        <v>525189.11949974205</v>
      </c>
      <c r="C5386" s="76">
        <v>36.679063878398026</v>
      </c>
      <c r="D5386" s="76">
        <v>30.657838573261785</v>
      </c>
      <c r="E5386" s="76">
        <v>504.86348948260928</v>
      </c>
      <c r="F5386" s="76">
        <v>31.779859714236387</v>
      </c>
      <c r="G5386" s="77">
        <v>1</v>
      </c>
      <c r="H5386" s="80">
        <f t="shared" si="336"/>
        <v>30.657838573261785</v>
      </c>
      <c r="I5386" s="80">
        <f t="shared" si="337"/>
        <v>1000</v>
      </c>
      <c r="K5386" s="80">
        <f t="shared" si="338"/>
        <v>0</v>
      </c>
      <c r="L5386" s="80" t="str">
        <f t="shared" si="339"/>
        <v/>
      </c>
    </row>
    <row r="5387" spans="1:12" x14ac:dyDescent="0.8">
      <c r="A5387" s="74">
        <v>5386</v>
      </c>
      <c r="B5387" s="75">
        <v>152197.97513753921</v>
      </c>
      <c r="C5387" s="76">
        <v>40.541579036731825</v>
      </c>
      <c r="D5387" s="76">
        <v>23.095707678766804</v>
      </c>
      <c r="E5387" s="76">
        <v>492.56404669209252</v>
      </c>
      <c r="F5387" s="76">
        <v>49.386096498764644</v>
      </c>
      <c r="G5387" s="77">
        <v>2</v>
      </c>
      <c r="H5387" s="80">
        <f t="shared" si="336"/>
        <v>40.541579036731825</v>
      </c>
      <c r="I5387" s="80">
        <f t="shared" si="337"/>
        <v>1000</v>
      </c>
      <c r="K5387" s="80">
        <f t="shared" si="338"/>
        <v>0</v>
      </c>
      <c r="L5387" s="80" t="str">
        <f t="shared" si="339"/>
        <v/>
      </c>
    </row>
    <row r="5388" spans="1:12" x14ac:dyDescent="0.8">
      <c r="A5388" s="74">
        <v>5387</v>
      </c>
      <c r="B5388" s="75">
        <v>347382.60625667847</v>
      </c>
      <c r="C5388" s="76">
        <v>35.632377853646531</v>
      </c>
      <c r="D5388" s="76">
        <v>27.056138852917876</v>
      </c>
      <c r="E5388" s="76">
        <v>697.42025771193346</v>
      </c>
      <c r="F5388" s="76">
        <v>43.67056331447872</v>
      </c>
      <c r="G5388" s="77">
        <v>2</v>
      </c>
      <c r="H5388" s="80">
        <f t="shared" si="336"/>
        <v>35.632377853646531</v>
      </c>
      <c r="I5388" s="80">
        <f t="shared" si="337"/>
        <v>1000</v>
      </c>
      <c r="K5388" s="80">
        <f t="shared" si="338"/>
        <v>0</v>
      </c>
      <c r="L5388" s="80" t="str">
        <f t="shared" si="339"/>
        <v/>
      </c>
    </row>
    <row r="5389" spans="1:12" x14ac:dyDescent="0.8">
      <c r="A5389" s="74">
        <v>5388</v>
      </c>
      <c r="B5389" s="75">
        <v>650439.12337433686</v>
      </c>
      <c r="C5389" s="76">
        <v>31.073337694397466</v>
      </c>
      <c r="D5389" s="76">
        <v>26.036577081481855</v>
      </c>
      <c r="E5389" s="76">
        <v>535.87487907041032</v>
      </c>
      <c r="F5389" s="76">
        <v>41.125760234309347</v>
      </c>
      <c r="G5389" s="77">
        <v>1</v>
      </c>
      <c r="H5389" s="80">
        <f t="shared" si="336"/>
        <v>26.036577081481855</v>
      </c>
      <c r="I5389" s="80">
        <f t="shared" si="337"/>
        <v>1000</v>
      </c>
      <c r="K5389" s="80">
        <f t="shared" si="338"/>
        <v>0</v>
      </c>
      <c r="L5389" s="80" t="str">
        <f t="shared" si="339"/>
        <v/>
      </c>
    </row>
    <row r="5390" spans="1:12" x14ac:dyDescent="0.8">
      <c r="A5390" s="74">
        <v>5389</v>
      </c>
      <c r="B5390" s="75">
        <v>463001.23825389915</v>
      </c>
      <c r="C5390" s="76">
        <v>28.575010470082848</v>
      </c>
      <c r="D5390" s="76">
        <v>28.28175193784908</v>
      </c>
      <c r="E5390" s="76">
        <v>550.28443250156715</v>
      </c>
      <c r="F5390" s="76">
        <v>33.933582814880488</v>
      </c>
      <c r="G5390" s="77">
        <v>2</v>
      </c>
      <c r="H5390" s="80">
        <f t="shared" si="336"/>
        <v>28.575010470082848</v>
      </c>
      <c r="I5390" s="80">
        <f t="shared" si="337"/>
        <v>1000</v>
      </c>
      <c r="K5390" s="80">
        <f t="shared" si="338"/>
        <v>0</v>
      </c>
      <c r="L5390" s="80" t="str">
        <f t="shared" si="339"/>
        <v/>
      </c>
    </row>
    <row r="5391" spans="1:12" x14ac:dyDescent="0.8">
      <c r="A5391" s="74">
        <v>5390</v>
      </c>
      <c r="B5391" s="75">
        <v>-142093.20174804796</v>
      </c>
      <c r="C5391" s="76">
        <v>42.336863726199937</v>
      </c>
      <c r="D5391" s="76">
        <v>29.90271195374963</v>
      </c>
      <c r="E5391" s="76">
        <v>667.30543966395646</v>
      </c>
      <c r="F5391" s="76">
        <v>44.785321990798849</v>
      </c>
      <c r="G5391" s="77">
        <v>3</v>
      </c>
      <c r="H5391" s="80">
        <f t="shared" si="336"/>
        <v>44.785321990798849</v>
      </c>
      <c r="I5391" s="80">
        <f t="shared" si="337"/>
        <v>667.30543966395646</v>
      </c>
      <c r="K5391" s="80">
        <f t="shared" si="338"/>
        <v>667.30543966395646</v>
      </c>
      <c r="L5391" s="80">
        <f t="shared" si="339"/>
        <v>667.30543966395646</v>
      </c>
    </row>
    <row r="5392" spans="1:12" x14ac:dyDescent="0.8">
      <c r="A5392" s="74">
        <v>5391</v>
      </c>
      <c r="B5392" s="75">
        <v>413535.23425543006</v>
      </c>
      <c r="C5392" s="76">
        <v>36.359159431071504</v>
      </c>
      <c r="D5392" s="76">
        <v>30.129188894165967</v>
      </c>
      <c r="E5392" s="76">
        <v>517.47946675107937</v>
      </c>
      <c r="F5392" s="76">
        <v>34.425467996342157</v>
      </c>
      <c r="G5392" s="77">
        <v>2</v>
      </c>
      <c r="H5392" s="80">
        <f t="shared" si="336"/>
        <v>36.359159431071504</v>
      </c>
      <c r="I5392" s="80">
        <f t="shared" si="337"/>
        <v>1000</v>
      </c>
      <c r="K5392" s="80">
        <f t="shared" si="338"/>
        <v>0</v>
      </c>
      <c r="L5392" s="80" t="str">
        <f t="shared" si="339"/>
        <v/>
      </c>
    </row>
    <row r="5393" spans="1:12" x14ac:dyDescent="0.8">
      <c r="A5393" s="74">
        <v>5392</v>
      </c>
      <c r="B5393" s="75">
        <v>-44699.223799304338</v>
      </c>
      <c r="C5393" s="76">
        <v>44.28222121798575</v>
      </c>
      <c r="D5393" s="76">
        <v>27.723598364656819</v>
      </c>
      <c r="E5393" s="76">
        <v>484.62214535333095</v>
      </c>
      <c r="F5393" s="76">
        <v>40.967237372976825</v>
      </c>
      <c r="G5393" s="77">
        <v>2</v>
      </c>
      <c r="H5393" s="80">
        <f t="shared" si="336"/>
        <v>44.28222121798575</v>
      </c>
      <c r="I5393" s="80">
        <f t="shared" si="337"/>
        <v>1000</v>
      </c>
      <c r="K5393" s="80">
        <f t="shared" si="338"/>
        <v>0</v>
      </c>
      <c r="L5393" s="80" t="str">
        <f t="shared" si="339"/>
        <v/>
      </c>
    </row>
    <row r="5394" spans="1:12" x14ac:dyDescent="0.8">
      <c r="A5394" s="74">
        <v>5393</v>
      </c>
      <c r="B5394" s="75">
        <v>-196557.76233770302</v>
      </c>
      <c r="C5394" s="76">
        <v>37.062995403703781</v>
      </c>
      <c r="D5394" s="76">
        <v>24.226969100039433</v>
      </c>
      <c r="E5394" s="76">
        <v>650.6499459012615</v>
      </c>
      <c r="F5394" s="76">
        <v>49.041148142278175</v>
      </c>
      <c r="G5394" s="77">
        <v>3</v>
      </c>
      <c r="H5394" s="80">
        <f t="shared" si="336"/>
        <v>49.041148142278175</v>
      </c>
      <c r="I5394" s="80">
        <f t="shared" si="337"/>
        <v>650.6499459012615</v>
      </c>
      <c r="K5394" s="80">
        <f t="shared" si="338"/>
        <v>650.6499459012615</v>
      </c>
      <c r="L5394" s="80">
        <f t="shared" si="339"/>
        <v>650.6499459012615</v>
      </c>
    </row>
    <row r="5395" spans="1:12" x14ac:dyDescent="0.8">
      <c r="A5395" s="74">
        <v>5394</v>
      </c>
      <c r="B5395" s="75">
        <v>583145.49246412981</v>
      </c>
      <c r="C5395" s="76">
        <v>39.138232927283482</v>
      </c>
      <c r="D5395" s="76">
        <v>30.574748098490581</v>
      </c>
      <c r="E5395" s="76">
        <v>617.55120065465871</v>
      </c>
      <c r="F5395" s="76">
        <v>43.673823477974295</v>
      </c>
      <c r="G5395" s="77">
        <v>1</v>
      </c>
      <c r="H5395" s="80">
        <f t="shared" si="336"/>
        <v>30.574748098490581</v>
      </c>
      <c r="I5395" s="80">
        <f t="shared" si="337"/>
        <v>1000</v>
      </c>
      <c r="K5395" s="80">
        <f t="shared" si="338"/>
        <v>0</v>
      </c>
      <c r="L5395" s="80" t="str">
        <f t="shared" si="339"/>
        <v/>
      </c>
    </row>
    <row r="5396" spans="1:12" x14ac:dyDescent="0.8">
      <c r="A5396" s="74">
        <v>5395</v>
      </c>
      <c r="B5396" s="75">
        <v>497813.65384213463</v>
      </c>
      <c r="C5396" s="76">
        <v>33.531671832901601</v>
      </c>
      <c r="D5396" s="76">
        <v>24.611727476156162</v>
      </c>
      <c r="E5396" s="76">
        <v>633.91827991966261</v>
      </c>
      <c r="F5396" s="76">
        <v>38.20931193051387</v>
      </c>
      <c r="G5396" s="77">
        <v>2</v>
      </c>
      <c r="H5396" s="80">
        <f t="shared" si="336"/>
        <v>33.531671832901601</v>
      </c>
      <c r="I5396" s="80">
        <f t="shared" si="337"/>
        <v>1000</v>
      </c>
      <c r="K5396" s="80">
        <f t="shared" si="338"/>
        <v>0</v>
      </c>
      <c r="L5396" s="80" t="str">
        <f t="shared" si="339"/>
        <v/>
      </c>
    </row>
    <row r="5397" spans="1:12" x14ac:dyDescent="0.8">
      <c r="A5397" s="74">
        <v>5396</v>
      </c>
      <c r="B5397" s="75">
        <v>548510.07812619954</v>
      </c>
      <c r="C5397" s="76">
        <v>40.435409648961787</v>
      </c>
      <c r="D5397" s="76">
        <v>29.348107651324383</v>
      </c>
      <c r="E5397" s="76">
        <v>700.04315029017289</v>
      </c>
      <c r="F5397" s="76">
        <v>46.861063079038558</v>
      </c>
      <c r="G5397" s="77">
        <v>1</v>
      </c>
      <c r="H5397" s="80">
        <f t="shared" si="336"/>
        <v>29.348107651324383</v>
      </c>
      <c r="I5397" s="80">
        <f t="shared" si="337"/>
        <v>1000</v>
      </c>
      <c r="K5397" s="80">
        <f t="shared" si="338"/>
        <v>0</v>
      </c>
      <c r="L5397" s="80" t="str">
        <f t="shared" si="339"/>
        <v/>
      </c>
    </row>
    <row r="5398" spans="1:12" x14ac:dyDescent="0.8">
      <c r="A5398" s="74">
        <v>5397</v>
      </c>
      <c r="B5398" s="75">
        <v>400108.27669654926</v>
      </c>
      <c r="C5398" s="76">
        <v>31.732476414167593</v>
      </c>
      <c r="D5398" s="76">
        <v>29.605391268096156</v>
      </c>
      <c r="E5398" s="76">
        <v>585.83600972887177</v>
      </c>
      <c r="F5398" s="76">
        <v>34.226604876693031</v>
      </c>
      <c r="G5398" s="77">
        <v>1</v>
      </c>
      <c r="H5398" s="80">
        <f t="shared" si="336"/>
        <v>29.605391268096156</v>
      </c>
      <c r="I5398" s="80">
        <f t="shared" si="337"/>
        <v>1000</v>
      </c>
      <c r="K5398" s="80">
        <f t="shared" si="338"/>
        <v>0</v>
      </c>
      <c r="L5398" s="80" t="str">
        <f t="shared" si="339"/>
        <v/>
      </c>
    </row>
    <row r="5399" spans="1:12" x14ac:dyDescent="0.8">
      <c r="A5399" s="74">
        <v>5398</v>
      </c>
      <c r="B5399" s="75">
        <v>395156.7585593136</v>
      </c>
      <c r="C5399" s="76">
        <v>45.568062197834728</v>
      </c>
      <c r="D5399" s="76">
        <v>31.843883784135603</v>
      </c>
      <c r="E5399" s="76">
        <v>482.76228587599081</v>
      </c>
      <c r="F5399" s="76">
        <v>41.478523195481678</v>
      </c>
      <c r="G5399" s="77">
        <v>1</v>
      </c>
      <c r="H5399" s="80">
        <f t="shared" si="336"/>
        <v>31.843883784135603</v>
      </c>
      <c r="I5399" s="80">
        <f t="shared" si="337"/>
        <v>1000</v>
      </c>
      <c r="K5399" s="80">
        <f t="shared" si="338"/>
        <v>0</v>
      </c>
      <c r="L5399" s="80" t="str">
        <f t="shared" si="339"/>
        <v/>
      </c>
    </row>
    <row r="5400" spans="1:12" x14ac:dyDescent="0.8">
      <c r="A5400" s="74">
        <v>5399</v>
      </c>
      <c r="B5400" s="75">
        <v>-252028.32206285745</v>
      </c>
      <c r="C5400" s="76">
        <v>43.334559367546092</v>
      </c>
      <c r="D5400" s="76">
        <v>30.769043557579216</v>
      </c>
      <c r="E5400" s="76">
        <v>462.39074173789612</v>
      </c>
      <c r="F5400" s="76">
        <v>45.371910318802421</v>
      </c>
      <c r="G5400" s="77">
        <v>3</v>
      </c>
      <c r="H5400" s="80">
        <f t="shared" si="336"/>
        <v>45.371910318802421</v>
      </c>
      <c r="I5400" s="80">
        <f t="shared" si="337"/>
        <v>462.39074173789612</v>
      </c>
      <c r="K5400" s="80">
        <f t="shared" si="338"/>
        <v>462.39074173789612</v>
      </c>
      <c r="L5400" s="80">
        <f t="shared" si="339"/>
        <v>462.39074173789612</v>
      </c>
    </row>
    <row r="5401" spans="1:12" x14ac:dyDescent="0.8">
      <c r="A5401" s="74">
        <v>5400</v>
      </c>
      <c r="B5401" s="75">
        <v>214469.42805442656</v>
      </c>
      <c r="C5401" s="76">
        <v>38.072607477347347</v>
      </c>
      <c r="D5401" s="76">
        <v>25.456255730064296</v>
      </c>
      <c r="E5401" s="76">
        <v>550.59270167598345</v>
      </c>
      <c r="F5401" s="76">
        <v>42.177786377787029</v>
      </c>
      <c r="G5401" s="77">
        <v>2</v>
      </c>
      <c r="H5401" s="80">
        <f t="shared" si="336"/>
        <v>38.072607477347347</v>
      </c>
      <c r="I5401" s="80">
        <f t="shared" si="337"/>
        <v>1000</v>
      </c>
      <c r="K5401" s="80">
        <f t="shared" si="338"/>
        <v>0</v>
      </c>
      <c r="L5401" s="80" t="str">
        <f t="shared" si="339"/>
        <v/>
      </c>
    </row>
    <row r="5402" spans="1:12" x14ac:dyDescent="0.8">
      <c r="A5402" s="74">
        <v>5401</v>
      </c>
      <c r="B5402" s="75">
        <v>228187.96543956338</v>
      </c>
      <c r="C5402" s="76">
        <v>38.40605713483437</v>
      </c>
      <c r="D5402" s="76">
        <v>28.926234588533017</v>
      </c>
      <c r="E5402" s="76">
        <v>650.51093110743352</v>
      </c>
      <c r="F5402" s="76">
        <v>40.095348522392214</v>
      </c>
      <c r="G5402" s="77">
        <v>2</v>
      </c>
      <c r="H5402" s="80">
        <f t="shared" si="336"/>
        <v>38.40605713483437</v>
      </c>
      <c r="I5402" s="80">
        <f t="shared" si="337"/>
        <v>1000</v>
      </c>
      <c r="K5402" s="80">
        <f t="shared" si="338"/>
        <v>0</v>
      </c>
      <c r="L5402" s="80" t="str">
        <f t="shared" si="339"/>
        <v/>
      </c>
    </row>
    <row r="5403" spans="1:12" x14ac:dyDescent="0.8">
      <c r="A5403" s="74">
        <v>5402</v>
      </c>
      <c r="B5403" s="75">
        <v>354221.78455180232</v>
      </c>
      <c r="C5403" s="76">
        <v>28.401618975093108</v>
      </c>
      <c r="D5403" s="76">
        <v>22.128121830991738</v>
      </c>
      <c r="E5403" s="76">
        <v>442.22486572945081</v>
      </c>
      <c r="F5403" s="76">
        <v>46.092982061096521</v>
      </c>
      <c r="G5403" s="77">
        <v>2</v>
      </c>
      <c r="H5403" s="80">
        <f t="shared" si="336"/>
        <v>28.401618975093108</v>
      </c>
      <c r="I5403" s="80">
        <f t="shared" si="337"/>
        <v>1000</v>
      </c>
      <c r="K5403" s="80">
        <f t="shared" si="338"/>
        <v>0</v>
      </c>
      <c r="L5403" s="80" t="str">
        <f t="shared" si="339"/>
        <v/>
      </c>
    </row>
    <row r="5404" spans="1:12" x14ac:dyDescent="0.8">
      <c r="A5404" s="74">
        <v>5403</v>
      </c>
      <c r="B5404" s="75">
        <v>318547.76580175688</v>
      </c>
      <c r="C5404" s="76">
        <v>31.245404455906332</v>
      </c>
      <c r="D5404" s="76">
        <v>34.302121394294964</v>
      </c>
      <c r="E5404" s="76">
        <v>593.52037354687991</v>
      </c>
      <c r="F5404" s="76">
        <v>32.559888995502952</v>
      </c>
      <c r="G5404" s="77">
        <v>2</v>
      </c>
      <c r="H5404" s="80">
        <f t="shared" si="336"/>
        <v>31.245404455906332</v>
      </c>
      <c r="I5404" s="80">
        <f t="shared" si="337"/>
        <v>1000</v>
      </c>
      <c r="K5404" s="80">
        <f t="shared" si="338"/>
        <v>0</v>
      </c>
      <c r="L5404" s="80" t="str">
        <f t="shared" si="339"/>
        <v/>
      </c>
    </row>
    <row r="5405" spans="1:12" x14ac:dyDescent="0.8">
      <c r="A5405" s="74">
        <v>5404</v>
      </c>
      <c r="B5405" s="75">
        <v>370001.83778252359</v>
      </c>
      <c r="C5405" s="76">
        <v>30.926843977434167</v>
      </c>
      <c r="D5405" s="76">
        <v>27.631961257139185</v>
      </c>
      <c r="E5405" s="76">
        <v>499.79028646864793</v>
      </c>
      <c r="F5405" s="76">
        <v>29.229615074586885</v>
      </c>
      <c r="G5405" s="77">
        <v>2</v>
      </c>
      <c r="H5405" s="80">
        <f t="shared" si="336"/>
        <v>30.926843977434167</v>
      </c>
      <c r="I5405" s="80">
        <f t="shared" si="337"/>
        <v>1000</v>
      </c>
      <c r="K5405" s="80">
        <f t="shared" si="338"/>
        <v>0</v>
      </c>
      <c r="L5405" s="80" t="str">
        <f t="shared" si="339"/>
        <v/>
      </c>
    </row>
    <row r="5406" spans="1:12" x14ac:dyDescent="0.8">
      <c r="A5406" s="74">
        <v>5405</v>
      </c>
      <c r="B5406" s="75">
        <v>336501.45477675484</v>
      </c>
      <c r="C5406" s="76">
        <v>34.653085560667037</v>
      </c>
      <c r="D5406" s="76">
        <v>30.443958589681891</v>
      </c>
      <c r="E5406" s="76">
        <v>785.98821366603454</v>
      </c>
      <c r="F5406" s="76">
        <v>45.238428966428906</v>
      </c>
      <c r="G5406" s="77">
        <v>2</v>
      </c>
      <c r="H5406" s="80">
        <f t="shared" si="336"/>
        <v>34.653085560667037</v>
      </c>
      <c r="I5406" s="80">
        <f t="shared" si="337"/>
        <v>1000</v>
      </c>
      <c r="K5406" s="80">
        <f t="shared" si="338"/>
        <v>0</v>
      </c>
      <c r="L5406" s="80" t="str">
        <f t="shared" si="339"/>
        <v/>
      </c>
    </row>
    <row r="5407" spans="1:12" x14ac:dyDescent="0.8">
      <c r="A5407" s="74">
        <v>5406</v>
      </c>
      <c r="B5407" s="75">
        <v>204041.0792394958</v>
      </c>
      <c r="C5407" s="76">
        <v>37.180553851032386</v>
      </c>
      <c r="D5407" s="76">
        <v>26.243156021517105</v>
      </c>
      <c r="E5407" s="76">
        <v>481.99908331670122</v>
      </c>
      <c r="F5407" s="76">
        <v>36.057988109638131</v>
      </c>
      <c r="G5407" s="77">
        <v>2</v>
      </c>
      <c r="H5407" s="80">
        <f t="shared" si="336"/>
        <v>37.180553851032386</v>
      </c>
      <c r="I5407" s="80">
        <f t="shared" si="337"/>
        <v>1000</v>
      </c>
      <c r="K5407" s="80">
        <f t="shared" si="338"/>
        <v>0</v>
      </c>
      <c r="L5407" s="80" t="str">
        <f t="shared" si="339"/>
        <v/>
      </c>
    </row>
    <row r="5408" spans="1:12" x14ac:dyDescent="0.8">
      <c r="A5408" s="74">
        <v>5407</v>
      </c>
      <c r="B5408" s="75">
        <v>377618.94267460937</v>
      </c>
      <c r="C5408" s="76">
        <v>28.087182673251625</v>
      </c>
      <c r="D5408" s="76">
        <v>33.467821953432988</v>
      </c>
      <c r="E5408" s="76">
        <v>476.88419723007252</v>
      </c>
      <c r="F5408" s="76">
        <v>31.541935466992772</v>
      </c>
      <c r="G5408" s="77">
        <v>2</v>
      </c>
      <c r="H5408" s="80">
        <f t="shared" si="336"/>
        <v>28.087182673251625</v>
      </c>
      <c r="I5408" s="80">
        <f t="shared" si="337"/>
        <v>1000</v>
      </c>
      <c r="K5408" s="80">
        <f t="shared" si="338"/>
        <v>0</v>
      </c>
      <c r="L5408" s="80" t="str">
        <f t="shared" si="339"/>
        <v/>
      </c>
    </row>
    <row r="5409" spans="1:12" x14ac:dyDescent="0.8">
      <c r="A5409" s="74">
        <v>5408</v>
      </c>
      <c r="B5409" s="75">
        <v>200193.59601508966</v>
      </c>
      <c r="C5409" s="76">
        <v>39.004953323991714</v>
      </c>
      <c r="D5409" s="76">
        <v>27.712555965454197</v>
      </c>
      <c r="E5409" s="76">
        <v>432.5550964626205</v>
      </c>
      <c r="F5409" s="76">
        <v>48.196567078585851</v>
      </c>
      <c r="G5409" s="77">
        <v>2</v>
      </c>
      <c r="H5409" s="80">
        <f t="shared" si="336"/>
        <v>39.004953323991714</v>
      </c>
      <c r="I5409" s="80">
        <f t="shared" si="337"/>
        <v>1000</v>
      </c>
      <c r="K5409" s="80">
        <f t="shared" si="338"/>
        <v>0</v>
      </c>
      <c r="L5409" s="80" t="str">
        <f t="shared" si="339"/>
        <v/>
      </c>
    </row>
    <row r="5410" spans="1:12" x14ac:dyDescent="0.8">
      <c r="A5410" s="74">
        <v>5409</v>
      </c>
      <c r="B5410" s="75">
        <v>348986.56897651893</v>
      </c>
      <c r="C5410" s="76">
        <v>28.88201426531667</v>
      </c>
      <c r="D5410" s="76">
        <v>30.950741431445863</v>
      </c>
      <c r="E5410" s="76">
        <v>681.62435555697061</v>
      </c>
      <c r="F5410" s="76">
        <v>41.773751082817689</v>
      </c>
      <c r="G5410" s="77">
        <v>2</v>
      </c>
      <c r="H5410" s="80">
        <f t="shared" si="336"/>
        <v>28.88201426531667</v>
      </c>
      <c r="I5410" s="80">
        <f t="shared" si="337"/>
        <v>1000</v>
      </c>
      <c r="K5410" s="80">
        <f t="shared" si="338"/>
        <v>0</v>
      </c>
      <c r="L5410" s="80" t="str">
        <f t="shared" si="339"/>
        <v/>
      </c>
    </row>
    <row r="5411" spans="1:12" x14ac:dyDescent="0.8">
      <c r="A5411" s="74">
        <v>5410</v>
      </c>
      <c r="B5411" s="75">
        <v>-323197.6883531881</v>
      </c>
      <c r="C5411" s="76">
        <v>27.173766579894284</v>
      </c>
      <c r="D5411" s="76">
        <v>28.754221388452038</v>
      </c>
      <c r="E5411" s="76">
        <v>537.91791327702913</v>
      </c>
      <c r="F5411" s="76">
        <v>52.998477902126979</v>
      </c>
      <c r="G5411" s="77">
        <v>3</v>
      </c>
      <c r="H5411" s="80">
        <f t="shared" si="336"/>
        <v>52.998477902126979</v>
      </c>
      <c r="I5411" s="80">
        <f t="shared" si="337"/>
        <v>537.91791327702913</v>
      </c>
      <c r="K5411" s="80">
        <f t="shared" si="338"/>
        <v>537.91791327702913</v>
      </c>
      <c r="L5411" s="80">
        <f t="shared" si="339"/>
        <v>537.91791327702913</v>
      </c>
    </row>
    <row r="5412" spans="1:12" x14ac:dyDescent="0.8">
      <c r="A5412" s="74">
        <v>5411</v>
      </c>
      <c r="B5412" s="75">
        <v>-198111.02084770077</v>
      </c>
      <c r="C5412" s="76">
        <v>30.542406244048756</v>
      </c>
      <c r="D5412" s="76">
        <v>25.24679931945926</v>
      </c>
      <c r="E5412" s="76">
        <v>463.29301649658009</v>
      </c>
      <c r="F5412" s="76">
        <v>43.158960858553669</v>
      </c>
      <c r="G5412" s="77">
        <v>3</v>
      </c>
      <c r="H5412" s="80">
        <f t="shared" si="336"/>
        <v>43.158960858553669</v>
      </c>
      <c r="I5412" s="80">
        <f t="shared" si="337"/>
        <v>463.29301649658009</v>
      </c>
      <c r="K5412" s="80">
        <f t="shared" si="338"/>
        <v>463.29301649658009</v>
      </c>
      <c r="L5412" s="80">
        <f t="shared" si="339"/>
        <v>463.29301649658009</v>
      </c>
    </row>
    <row r="5413" spans="1:12" x14ac:dyDescent="0.8">
      <c r="A5413" s="74">
        <v>5412</v>
      </c>
      <c r="B5413" s="75">
        <v>515118.5463283048</v>
      </c>
      <c r="C5413" s="76">
        <v>41.201875327490924</v>
      </c>
      <c r="D5413" s="76">
        <v>26.50944102846147</v>
      </c>
      <c r="E5413" s="76">
        <v>531.5328083107886</v>
      </c>
      <c r="F5413" s="76">
        <v>53.635752949588515</v>
      </c>
      <c r="G5413" s="77">
        <v>1</v>
      </c>
      <c r="H5413" s="80">
        <f t="shared" si="336"/>
        <v>26.50944102846147</v>
      </c>
      <c r="I5413" s="80">
        <f t="shared" si="337"/>
        <v>1000</v>
      </c>
      <c r="K5413" s="80">
        <f t="shared" si="338"/>
        <v>0</v>
      </c>
      <c r="L5413" s="80" t="str">
        <f t="shared" si="339"/>
        <v/>
      </c>
    </row>
    <row r="5414" spans="1:12" x14ac:dyDescent="0.8">
      <c r="A5414" s="74">
        <v>5413</v>
      </c>
      <c r="B5414" s="75">
        <v>197059.63460056204</v>
      </c>
      <c r="C5414" s="76">
        <v>38.817212298210904</v>
      </c>
      <c r="D5414" s="76">
        <v>28.026328042803801</v>
      </c>
      <c r="E5414" s="76">
        <v>578.02723767392627</v>
      </c>
      <c r="F5414" s="76">
        <v>39.751718226385933</v>
      </c>
      <c r="G5414" s="77">
        <v>2</v>
      </c>
      <c r="H5414" s="80">
        <f t="shared" si="336"/>
        <v>38.817212298210904</v>
      </c>
      <c r="I5414" s="80">
        <f t="shared" si="337"/>
        <v>1000</v>
      </c>
      <c r="K5414" s="80">
        <f t="shared" si="338"/>
        <v>0</v>
      </c>
      <c r="L5414" s="80" t="str">
        <f t="shared" si="339"/>
        <v/>
      </c>
    </row>
    <row r="5415" spans="1:12" x14ac:dyDescent="0.8">
      <c r="A5415" s="74">
        <v>5414</v>
      </c>
      <c r="B5415" s="75">
        <v>-83641.856332075549</v>
      </c>
      <c r="C5415" s="76">
        <v>34.273234188441094</v>
      </c>
      <c r="D5415" s="76">
        <v>22.214526925806808</v>
      </c>
      <c r="E5415" s="76">
        <v>549.22979264149626</v>
      </c>
      <c r="F5415" s="76">
        <v>40.716163309276439</v>
      </c>
      <c r="G5415" s="77">
        <v>3</v>
      </c>
      <c r="H5415" s="80">
        <f t="shared" si="336"/>
        <v>40.716163309276439</v>
      </c>
      <c r="I5415" s="80">
        <f t="shared" si="337"/>
        <v>549.22979264149626</v>
      </c>
      <c r="K5415" s="80">
        <f t="shared" si="338"/>
        <v>549.22979264149626</v>
      </c>
      <c r="L5415" s="80">
        <f t="shared" si="339"/>
        <v>549.22979264149626</v>
      </c>
    </row>
    <row r="5416" spans="1:12" x14ac:dyDescent="0.8">
      <c r="A5416" s="74">
        <v>5415</v>
      </c>
      <c r="B5416" s="75">
        <v>604500.65776867745</v>
      </c>
      <c r="C5416" s="76">
        <v>26.308579240138645</v>
      </c>
      <c r="D5416" s="76">
        <v>28.215734912098743</v>
      </c>
      <c r="E5416" s="76">
        <v>428.39582013374473</v>
      </c>
      <c r="F5416" s="76">
        <v>32.488753845243295</v>
      </c>
      <c r="G5416" s="77">
        <v>2</v>
      </c>
      <c r="H5416" s="80">
        <f t="shared" si="336"/>
        <v>26.308579240138645</v>
      </c>
      <c r="I5416" s="80">
        <f t="shared" si="337"/>
        <v>1000</v>
      </c>
      <c r="K5416" s="80">
        <f t="shared" si="338"/>
        <v>0</v>
      </c>
      <c r="L5416" s="80" t="str">
        <f t="shared" si="339"/>
        <v/>
      </c>
    </row>
    <row r="5417" spans="1:12" x14ac:dyDescent="0.8">
      <c r="A5417" s="74">
        <v>5416</v>
      </c>
      <c r="B5417" s="75">
        <v>488197.84935072158</v>
      </c>
      <c r="C5417" s="76">
        <v>29.213835944755537</v>
      </c>
      <c r="D5417" s="76">
        <v>28.629417846258331</v>
      </c>
      <c r="E5417" s="76">
        <v>456.4698675856821</v>
      </c>
      <c r="F5417" s="76">
        <v>35.070497065777246</v>
      </c>
      <c r="G5417" s="77">
        <v>1</v>
      </c>
      <c r="H5417" s="80">
        <f t="shared" si="336"/>
        <v>28.629417846258331</v>
      </c>
      <c r="I5417" s="80">
        <f t="shared" si="337"/>
        <v>1000</v>
      </c>
      <c r="K5417" s="80">
        <f t="shared" si="338"/>
        <v>0</v>
      </c>
      <c r="L5417" s="80" t="str">
        <f t="shared" si="339"/>
        <v/>
      </c>
    </row>
    <row r="5418" spans="1:12" x14ac:dyDescent="0.8">
      <c r="A5418" s="74">
        <v>5417</v>
      </c>
      <c r="B5418" s="75">
        <v>540096.93458499317</v>
      </c>
      <c r="C5418" s="76">
        <v>25.882020514146951</v>
      </c>
      <c r="D5418" s="76">
        <v>24.683594290396584</v>
      </c>
      <c r="E5418" s="76">
        <v>499.61103496365689</v>
      </c>
      <c r="F5418" s="76">
        <v>43.699271220383409</v>
      </c>
      <c r="G5418" s="77">
        <v>2</v>
      </c>
      <c r="H5418" s="80">
        <f t="shared" si="336"/>
        <v>25.882020514146951</v>
      </c>
      <c r="I5418" s="80">
        <f t="shared" si="337"/>
        <v>1000</v>
      </c>
      <c r="K5418" s="80">
        <f t="shared" si="338"/>
        <v>0</v>
      </c>
      <c r="L5418" s="80" t="str">
        <f t="shared" si="339"/>
        <v/>
      </c>
    </row>
    <row r="5419" spans="1:12" x14ac:dyDescent="0.8">
      <c r="A5419" s="74">
        <v>5418</v>
      </c>
      <c r="B5419" s="75">
        <v>455808.48850089638</v>
      </c>
      <c r="C5419" s="76">
        <v>30.280371678734788</v>
      </c>
      <c r="D5419" s="76">
        <v>26.907518939563687</v>
      </c>
      <c r="E5419" s="76">
        <v>493.56834676441713</v>
      </c>
      <c r="F5419" s="76">
        <v>44.608218286417049</v>
      </c>
      <c r="G5419" s="77">
        <v>2</v>
      </c>
      <c r="H5419" s="80">
        <f t="shared" si="336"/>
        <v>30.280371678734788</v>
      </c>
      <c r="I5419" s="80">
        <f t="shared" si="337"/>
        <v>1000</v>
      </c>
      <c r="K5419" s="80">
        <f t="shared" si="338"/>
        <v>0</v>
      </c>
      <c r="L5419" s="80" t="str">
        <f t="shared" si="339"/>
        <v/>
      </c>
    </row>
    <row r="5420" spans="1:12" x14ac:dyDescent="0.8">
      <c r="A5420" s="74">
        <v>5419</v>
      </c>
      <c r="B5420" s="75">
        <v>411922.84546956094</v>
      </c>
      <c r="C5420" s="76">
        <v>44.689450405139596</v>
      </c>
      <c r="D5420" s="76">
        <v>29.431245821048218</v>
      </c>
      <c r="E5420" s="76">
        <v>511.30197559955133</v>
      </c>
      <c r="F5420" s="76">
        <v>46.544161102380642</v>
      </c>
      <c r="G5420" s="77">
        <v>1</v>
      </c>
      <c r="H5420" s="80">
        <f t="shared" si="336"/>
        <v>29.431245821048218</v>
      </c>
      <c r="I5420" s="80">
        <f t="shared" si="337"/>
        <v>1000</v>
      </c>
      <c r="K5420" s="80">
        <f t="shared" si="338"/>
        <v>0</v>
      </c>
      <c r="L5420" s="80" t="str">
        <f t="shared" si="339"/>
        <v/>
      </c>
    </row>
    <row r="5421" spans="1:12" x14ac:dyDescent="0.8">
      <c r="A5421" s="74">
        <v>5420</v>
      </c>
      <c r="B5421" s="75">
        <v>452852.38842154806</v>
      </c>
      <c r="C5421" s="76">
        <v>41.489723204348685</v>
      </c>
      <c r="D5421" s="76">
        <v>23.24906229484364</v>
      </c>
      <c r="E5421" s="76">
        <v>495.26808802546253</v>
      </c>
      <c r="F5421" s="76">
        <v>48.389143073649862</v>
      </c>
      <c r="G5421" s="77">
        <v>1</v>
      </c>
      <c r="H5421" s="80">
        <f t="shared" si="336"/>
        <v>23.24906229484364</v>
      </c>
      <c r="I5421" s="80">
        <f t="shared" si="337"/>
        <v>1000</v>
      </c>
      <c r="K5421" s="80">
        <f t="shared" si="338"/>
        <v>0</v>
      </c>
      <c r="L5421" s="80" t="str">
        <f t="shared" si="339"/>
        <v/>
      </c>
    </row>
    <row r="5422" spans="1:12" x14ac:dyDescent="0.8">
      <c r="A5422" s="74">
        <v>5421</v>
      </c>
      <c r="B5422" s="75">
        <v>345183.05673487345</v>
      </c>
      <c r="C5422" s="76">
        <v>26.326521551639242</v>
      </c>
      <c r="D5422" s="76">
        <v>31.523774795601305</v>
      </c>
      <c r="E5422" s="76">
        <v>494.99479681764421</v>
      </c>
      <c r="F5422" s="76">
        <v>42.527242338401095</v>
      </c>
      <c r="G5422" s="77">
        <v>2</v>
      </c>
      <c r="H5422" s="80">
        <f t="shared" si="336"/>
        <v>26.326521551639242</v>
      </c>
      <c r="I5422" s="80">
        <f t="shared" si="337"/>
        <v>1000</v>
      </c>
      <c r="K5422" s="80">
        <f t="shared" si="338"/>
        <v>0</v>
      </c>
      <c r="L5422" s="80" t="str">
        <f t="shared" si="339"/>
        <v/>
      </c>
    </row>
    <row r="5423" spans="1:12" x14ac:dyDescent="0.8">
      <c r="A5423" s="74">
        <v>5422</v>
      </c>
      <c r="B5423" s="75">
        <v>530709.33836221881</v>
      </c>
      <c r="C5423" s="76">
        <v>29.128632737529998</v>
      </c>
      <c r="D5423" s="76">
        <v>26.773078503908931</v>
      </c>
      <c r="E5423" s="76">
        <v>607.80831182963834</v>
      </c>
      <c r="F5423" s="76">
        <v>42.767198643247042</v>
      </c>
      <c r="G5423" s="77">
        <v>2</v>
      </c>
      <c r="H5423" s="80">
        <f t="shared" si="336"/>
        <v>29.128632737529998</v>
      </c>
      <c r="I5423" s="80">
        <f t="shared" si="337"/>
        <v>1000</v>
      </c>
      <c r="K5423" s="80">
        <f t="shared" si="338"/>
        <v>0</v>
      </c>
      <c r="L5423" s="80" t="str">
        <f t="shared" si="339"/>
        <v/>
      </c>
    </row>
    <row r="5424" spans="1:12" x14ac:dyDescent="0.8">
      <c r="A5424" s="74">
        <v>5423</v>
      </c>
      <c r="B5424" s="75">
        <v>565877.47766236495</v>
      </c>
      <c r="C5424" s="76">
        <v>24.917131548873943</v>
      </c>
      <c r="D5424" s="76">
        <v>25.745662220251479</v>
      </c>
      <c r="E5424" s="76">
        <v>571.95395514494078</v>
      </c>
      <c r="F5424" s="76">
        <v>40.083700801193025</v>
      </c>
      <c r="G5424" s="77">
        <v>2</v>
      </c>
      <c r="H5424" s="80">
        <f t="shared" si="336"/>
        <v>24.917131548873943</v>
      </c>
      <c r="I5424" s="80">
        <f t="shared" si="337"/>
        <v>1000</v>
      </c>
      <c r="K5424" s="80">
        <f t="shared" si="338"/>
        <v>0</v>
      </c>
      <c r="L5424" s="80" t="str">
        <f t="shared" si="339"/>
        <v/>
      </c>
    </row>
    <row r="5425" spans="1:12" x14ac:dyDescent="0.8">
      <c r="A5425" s="74">
        <v>5424</v>
      </c>
      <c r="B5425" s="75">
        <v>459588.08805798786</v>
      </c>
      <c r="C5425" s="76">
        <v>33.336710762799015</v>
      </c>
      <c r="D5425" s="76">
        <v>26.859640030205011</v>
      </c>
      <c r="E5425" s="76">
        <v>472.86966052172539</v>
      </c>
      <c r="F5425" s="76">
        <v>35.447874394721573</v>
      </c>
      <c r="G5425" s="77">
        <v>1</v>
      </c>
      <c r="H5425" s="80">
        <f t="shared" si="336"/>
        <v>26.859640030205011</v>
      </c>
      <c r="I5425" s="80">
        <f t="shared" si="337"/>
        <v>1000</v>
      </c>
      <c r="K5425" s="80">
        <f t="shared" si="338"/>
        <v>0</v>
      </c>
      <c r="L5425" s="80" t="str">
        <f t="shared" si="339"/>
        <v/>
      </c>
    </row>
    <row r="5426" spans="1:12" x14ac:dyDescent="0.8">
      <c r="A5426" s="74">
        <v>5425</v>
      </c>
      <c r="B5426" s="75">
        <v>-20466.916305894498</v>
      </c>
      <c r="C5426" s="76">
        <v>30.551139902897638</v>
      </c>
      <c r="D5426" s="76">
        <v>31.290313394099996</v>
      </c>
      <c r="E5426" s="76">
        <v>646.00660704726749</v>
      </c>
      <c r="F5426" s="76">
        <v>38.925204408923051</v>
      </c>
      <c r="G5426" s="77">
        <v>3</v>
      </c>
      <c r="H5426" s="80">
        <f t="shared" si="336"/>
        <v>38.925204408923051</v>
      </c>
      <c r="I5426" s="80">
        <f t="shared" si="337"/>
        <v>646.00660704726749</v>
      </c>
      <c r="K5426" s="80">
        <f t="shared" si="338"/>
        <v>646.00660704726749</v>
      </c>
      <c r="L5426" s="80">
        <f t="shared" si="339"/>
        <v>646.00660704726749</v>
      </c>
    </row>
    <row r="5427" spans="1:12" x14ac:dyDescent="0.8">
      <c r="A5427" s="74">
        <v>5426</v>
      </c>
      <c r="B5427" s="75">
        <v>334698.04310883209</v>
      </c>
      <c r="C5427" s="76">
        <v>32.978084942715363</v>
      </c>
      <c r="D5427" s="76">
        <v>31.661231170772297</v>
      </c>
      <c r="E5427" s="76">
        <v>427.87815889933495</v>
      </c>
      <c r="F5427" s="76">
        <v>50.317722071070556</v>
      </c>
      <c r="G5427" s="77">
        <v>1</v>
      </c>
      <c r="H5427" s="80">
        <f t="shared" si="336"/>
        <v>31.661231170772297</v>
      </c>
      <c r="I5427" s="80">
        <f t="shared" si="337"/>
        <v>1000</v>
      </c>
      <c r="K5427" s="80">
        <f t="shared" si="338"/>
        <v>0</v>
      </c>
      <c r="L5427" s="80" t="str">
        <f t="shared" si="339"/>
        <v/>
      </c>
    </row>
    <row r="5428" spans="1:12" x14ac:dyDescent="0.8">
      <c r="A5428" s="74">
        <v>5427</v>
      </c>
      <c r="B5428" s="75">
        <v>102581.11307151522</v>
      </c>
      <c r="C5428" s="76">
        <v>41.217908610173794</v>
      </c>
      <c r="D5428" s="76">
        <v>32.609611721271051</v>
      </c>
      <c r="E5428" s="76">
        <v>492.6023833984205</v>
      </c>
      <c r="F5428" s="76">
        <v>38.139723657601039</v>
      </c>
      <c r="G5428" s="77">
        <v>2</v>
      </c>
      <c r="H5428" s="80">
        <f t="shared" si="336"/>
        <v>41.217908610173794</v>
      </c>
      <c r="I5428" s="80">
        <f t="shared" si="337"/>
        <v>1000</v>
      </c>
      <c r="K5428" s="80">
        <f t="shared" si="338"/>
        <v>0</v>
      </c>
      <c r="L5428" s="80" t="str">
        <f t="shared" si="339"/>
        <v/>
      </c>
    </row>
    <row r="5429" spans="1:12" x14ac:dyDescent="0.8">
      <c r="A5429" s="74">
        <v>5428</v>
      </c>
      <c r="B5429" s="75">
        <v>586854.96420466388</v>
      </c>
      <c r="C5429" s="76">
        <v>36.051893131679712</v>
      </c>
      <c r="D5429" s="76">
        <v>24.808572074174652</v>
      </c>
      <c r="E5429" s="76">
        <v>501.59990478212592</v>
      </c>
      <c r="F5429" s="76">
        <v>33.282331840638086</v>
      </c>
      <c r="G5429" s="77">
        <v>1</v>
      </c>
      <c r="H5429" s="80">
        <f t="shared" si="336"/>
        <v>24.808572074174652</v>
      </c>
      <c r="I5429" s="80">
        <f t="shared" si="337"/>
        <v>1000</v>
      </c>
      <c r="K5429" s="80">
        <f t="shared" si="338"/>
        <v>0</v>
      </c>
      <c r="L5429" s="80" t="str">
        <f t="shared" si="339"/>
        <v/>
      </c>
    </row>
    <row r="5430" spans="1:12" x14ac:dyDescent="0.8">
      <c r="A5430" s="74">
        <v>5429</v>
      </c>
      <c r="B5430" s="75">
        <v>-254665.22117672395</v>
      </c>
      <c r="C5430" s="76">
        <v>41.282657059099982</v>
      </c>
      <c r="D5430" s="76">
        <v>29.689393452198743</v>
      </c>
      <c r="E5430" s="76">
        <v>591.72203489893559</v>
      </c>
      <c r="F5430" s="76">
        <v>50.162210292016546</v>
      </c>
      <c r="G5430" s="77">
        <v>3</v>
      </c>
      <c r="H5430" s="80">
        <f t="shared" si="336"/>
        <v>50.162210292016546</v>
      </c>
      <c r="I5430" s="80">
        <f t="shared" si="337"/>
        <v>591.72203489893559</v>
      </c>
      <c r="K5430" s="80">
        <f t="shared" si="338"/>
        <v>591.72203489893559</v>
      </c>
      <c r="L5430" s="80">
        <f t="shared" si="339"/>
        <v>591.72203489893559</v>
      </c>
    </row>
    <row r="5431" spans="1:12" x14ac:dyDescent="0.8">
      <c r="A5431" s="74">
        <v>5430</v>
      </c>
      <c r="B5431" s="75">
        <v>-278936.21133979852</v>
      </c>
      <c r="C5431" s="76">
        <v>37.300761722920271</v>
      </c>
      <c r="D5431" s="76">
        <v>28.194326610878207</v>
      </c>
      <c r="E5431" s="76">
        <v>548.12989044196991</v>
      </c>
      <c r="F5431" s="76">
        <v>47.106578928461829</v>
      </c>
      <c r="G5431" s="77">
        <v>3</v>
      </c>
      <c r="H5431" s="80">
        <f t="shared" si="336"/>
        <v>47.106578928461829</v>
      </c>
      <c r="I5431" s="80">
        <f t="shared" si="337"/>
        <v>548.12989044196991</v>
      </c>
      <c r="K5431" s="80">
        <f t="shared" si="338"/>
        <v>548.12989044196991</v>
      </c>
      <c r="L5431" s="80">
        <f t="shared" si="339"/>
        <v>548.12989044196991</v>
      </c>
    </row>
    <row r="5432" spans="1:12" x14ac:dyDescent="0.8">
      <c r="A5432" s="74">
        <v>5431</v>
      </c>
      <c r="B5432" s="75">
        <v>405513.62613709178</v>
      </c>
      <c r="C5432" s="76">
        <v>33.497070458792479</v>
      </c>
      <c r="D5432" s="76">
        <v>30.782664720342122</v>
      </c>
      <c r="E5432" s="76">
        <v>592.98192560665939</v>
      </c>
      <c r="F5432" s="76">
        <v>38.799520422683827</v>
      </c>
      <c r="G5432" s="77">
        <v>1</v>
      </c>
      <c r="H5432" s="80">
        <f t="shared" si="336"/>
        <v>30.782664720342122</v>
      </c>
      <c r="I5432" s="80">
        <f t="shared" si="337"/>
        <v>1000</v>
      </c>
      <c r="K5432" s="80">
        <f t="shared" si="338"/>
        <v>0</v>
      </c>
      <c r="L5432" s="80" t="str">
        <f t="shared" si="339"/>
        <v/>
      </c>
    </row>
    <row r="5433" spans="1:12" x14ac:dyDescent="0.8">
      <c r="A5433" s="74">
        <v>5432</v>
      </c>
      <c r="B5433" s="75">
        <v>69941.811845856486</v>
      </c>
      <c r="C5433" s="76">
        <v>43.841075863353034</v>
      </c>
      <c r="D5433" s="76">
        <v>28.720791935420493</v>
      </c>
      <c r="E5433" s="76">
        <v>579.20347973630646</v>
      </c>
      <c r="F5433" s="76">
        <v>41.744846812326728</v>
      </c>
      <c r="G5433" s="77">
        <v>2</v>
      </c>
      <c r="H5433" s="80">
        <f t="shared" si="336"/>
        <v>43.841075863353034</v>
      </c>
      <c r="I5433" s="80">
        <f t="shared" si="337"/>
        <v>1000</v>
      </c>
      <c r="K5433" s="80">
        <f t="shared" si="338"/>
        <v>0</v>
      </c>
      <c r="L5433" s="80" t="str">
        <f t="shared" si="339"/>
        <v/>
      </c>
    </row>
    <row r="5434" spans="1:12" x14ac:dyDescent="0.8">
      <c r="A5434" s="74">
        <v>5433</v>
      </c>
      <c r="B5434" s="75">
        <v>16211.864542368101</v>
      </c>
      <c r="C5434" s="76">
        <v>43.086763384706011</v>
      </c>
      <c r="D5434" s="76">
        <v>29.359052749105544</v>
      </c>
      <c r="E5434" s="76">
        <v>562.93089592719457</v>
      </c>
      <c r="F5434" s="76">
        <v>45.941065654475423</v>
      </c>
      <c r="G5434" s="77">
        <v>2</v>
      </c>
      <c r="H5434" s="80">
        <f t="shared" si="336"/>
        <v>43.086763384706011</v>
      </c>
      <c r="I5434" s="80">
        <f t="shared" si="337"/>
        <v>1000</v>
      </c>
      <c r="K5434" s="80">
        <f t="shared" si="338"/>
        <v>0</v>
      </c>
      <c r="L5434" s="80" t="str">
        <f t="shared" si="339"/>
        <v/>
      </c>
    </row>
    <row r="5435" spans="1:12" x14ac:dyDescent="0.8">
      <c r="A5435" s="74">
        <v>5434</v>
      </c>
      <c r="B5435" s="75">
        <v>305346.45750365616</v>
      </c>
      <c r="C5435" s="76">
        <v>34.845494210088951</v>
      </c>
      <c r="D5435" s="76">
        <v>32.037095053199231</v>
      </c>
      <c r="E5435" s="76">
        <v>481.50448001186942</v>
      </c>
      <c r="F5435" s="76">
        <v>47.523908655458612</v>
      </c>
      <c r="G5435" s="77">
        <v>2</v>
      </c>
      <c r="H5435" s="80">
        <f t="shared" si="336"/>
        <v>34.845494210088951</v>
      </c>
      <c r="I5435" s="80">
        <f t="shared" si="337"/>
        <v>1000</v>
      </c>
      <c r="K5435" s="80">
        <f t="shared" si="338"/>
        <v>0</v>
      </c>
      <c r="L5435" s="80" t="str">
        <f t="shared" si="339"/>
        <v/>
      </c>
    </row>
    <row r="5436" spans="1:12" x14ac:dyDescent="0.8">
      <c r="A5436" s="74">
        <v>5435</v>
      </c>
      <c r="B5436" s="75">
        <v>552125.92740593269</v>
      </c>
      <c r="C5436" s="76">
        <v>33.191997355092887</v>
      </c>
      <c r="D5436" s="76">
        <v>27.058852199170239</v>
      </c>
      <c r="E5436" s="76">
        <v>622.91510033916984</v>
      </c>
      <c r="F5436" s="76">
        <v>40.124812087278023</v>
      </c>
      <c r="G5436" s="77">
        <v>1</v>
      </c>
      <c r="H5436" s="80">
        <f t="shared" si="336"/>
        <v>27.058852199170239</v>
      </c>
      <c r="I5436" s="80">
        <f t="shared" si="337"/>
        <v>1000</v>
      </c>
      <c r="K5436" s="80">
        <f t="shared" si="338"/>
        <v>0</v>
      </c>
      <c r="L5436" s="80" t="str">
        <f t="shared" si="339"/>
        <v/>
      </c>
    </row>
    <row r="5437" spans="1:12" x14ac:dyDescent="0.8">
      <c r="A5437" s="74">
        <v>5436</v>
      </c>
      <c r="B5437" s="75">
        <v>267805.36974653741</v>
      </c>
      <c r="C5437" s="76">
        <v>30.498937019189317</v>
      </c>
      <c r="D5437" s="76">
        <v>27.464403689012801</v>
      </c>
      <c r="E5437" s="76">
        <v>532.23025789896064</v>
      </c>
      <c r="F5437" s="76">
        <v>36.110403821897933</v>
      </c>
      <c r="G5437" s="77">
        <v>2</v>
      </c>
      <c r="H5437" s="80">
        <f t="shared" si="336"/>
        <v>30.498937019189317</v>
      </c>
      <c r="I5437" s="80">
        <f t="shared" si="337"/>
        <v>1000</v>
      </c>
      <c r="K5437" s="80">
        <f t="shared" si="338"/>
        <v>0</v>
      </c>
      <c r="L5437" s="80" t="str">
        <f t="shared" si="339"/>
        <v/>
      </c>
    </row>
    <row r="5438" spans="1:12" x14ac:dyDescent="0.8">
      <c r="A5438" s="74">
        <v>5437</v>
      </c>
      <c r="B5438" s="75">
        <v>338430.3262670245</v>
      </c>
      <c r="C5438" s="76">
        <v>34.399802836321143</v>
      </c>
      <c r="D5438" s="76">
        <v>30.896565992877989</v>
      </c>
      <c r="E5438" s="76">
        <v>473.50211637788948</v>
      </c>
      <c r="F5438" s="76">
        <v>33.734289843043335</v>
      </c>
      <c r="G5438" s="77">
        <v>2</v>
      </c>
      <c r="H5438" s="80">
        <f t="shared" si="336"/>
        <v>34.399802836321143</v>
      </c>
      <c r="I5438" s="80">
        <f t="shared" si="337"/>
        <v>1000</v>
      </c>
      <c r="K5438" s="80">
        <f t="shared" si="338"/>
        <v>0</v>
      </c>
      <c r="L5438" s="80" t="str">
        <f t="shared" si="339"/>
        <v/>
      </c>
    </row>
    <row r="5439" spans="1:12" x14ac:dyDescent="0.8">
      <c r="A5439" s="74">
        <v>5438</v>
      </c>
      <c r="B5439" s="75">
        <v>-163261.37447013264</v>
      </c>
      <c r="C5439" s="76">
        <v>35.821186761350681</v>
      </c>
      <c r="D5439" s="76">
        <v>31.293281445025727</v>
      </c>
      <c r="E5439" s="76">
        <v>506.47554099054673</v>
      </c>
      <c r="F5439" s="76">
        <v>43.810648291515307</v>
      </c>
      <c r="G5439" s="77">
        <v>3</v>
      </c>
      <c r="H5439" s="80">
        <f t="shared" si="336"/>
        <v>43.810648291515307</v>
      </c>
      <c r="I5439" s="80">
        <f t="shared" si="337"/>
        <v>506.47554099054673</v>
      </c>
      <c r="K5439" s="80">
        <f t="shared" si="338"/>
        <v>506.47554099054673</v>
      </c>
      <c r="L5439" s="80">
        <f t="shared" si="339"/>
        <v>506.47554099054673</v>
      </c>
    </row>
    <row r="5440" spans="1:12" x14ac:dyDescent="0.8">
      <c r="A5440" s="74">
        <v>5439</v>
      </c>
      <c r="B5440" s="75">
        <v>469482.29117221502</v>
      </c>
      <c r="C5440" s="76">
        <v>38.874291353753051</v>
      </c>
      <c r="D5440" s="76">
        <v>27.690549944902365</v>
      </c>
      <c r="E5440" s="76">
        <v>546.86871868284891</v>
      </c>
      <c r="F5440" s="76">
        <v>49.994720169517699</v>
      </c>
      <c r="G5440" s="77">
        <v>1</v>
      </c>
      <c r="H5440" s="80">
        <f t="shared" si="336"/>
        <v>27.690549944902365</v>
      </c>
      <c r="I5440" s="80">
        <f t="shared" si="337"/>
        <v>1000</v>
      </c>
      <c r="K5440" s="80">
        <f t="shared" si="338"/>
        <v>0</v>
      </c>
      <c r="L5440" s="80" t="str">
        <f t="shared" si="339"/>
        <v/>
      </c>
    </row>
    <row r="5441" spans="1:12" x14ac:dyDescent="0.8">
      <c r="A5441" s="74">
        <v>5440</v>
      </c>
      <c r="B5441" s="75">
        <v>-67039.228377009975</v>
      </c>
      <c r="C5441" s="76">
        <v>35.95225451022953</v>
      </c>
      <c r="D5441" s="76">
        <v>25.97861212582195</v>
      </c>
      <c r="E5441" s="76">
        <v>687.27613730434041</v>
      </c>
      <c r="F5441" s="76">
        <v>42.425015060308041</v>
      </c>
      <c r="G5441" s="77">
        <v>3</v>
      </c>
      <c r="H5441" s="80">
        <f t="shared" si="336"/>
        <v>42.425015060308041</v>
      </c>
      <c r="I5441" s="80">
        <f t="shared" si="337"/>
        <v>687.27613730434041</v>
      </c>
      <c r="K5441" s="80">
        <f t="shared" si="338"/>
        <v>687.27613730434041</v>
      </c>
      <c r="L5441" s="80">
        <f t="shared" si="339"/>
        <v>687.27613730434041</v>
      </c>
    </row>
    <row r="5442" spans="1:12" x14ac:dyDescent="0.8">
      <c r="A5442" s="74">
        <v>5441</v>
      </c>
      <c r="B5442" s="75">
        <v>-63269.197315081954</v>
      </c>
      <c r="C5442" s="76">
        <v>46.990071393658468</v>
      </c>
      <c r="D5442" s="76">
        <v>25.30957181673417</v>
      </c>
      <c r="E5442" s="76">
        <v>674.12832809206009</v>
      </c>
      <c r="F5442" s="76">
        <v>40.989987272364075</v>
      </c>
      <c r="G5442" s="77">
        <v>3</v>
      </c>
      <c r="H5442" s="80">
        <f t="shared" si="336"/>
        <v>40.989987272364075</v>
      </c>
      <c r="I5442" s="80">
        <f t="shared" si="337"/>
        <v>674.12832809206009</v>
      </c>
      <c r="K5442" s="80">
        <f t="shared" si="338"/>
        <v>674.12832809206009</v>
      </c>
      <c r="L5442" s="80">
        <f t="shared" si="339"/>
        <v>674.12832809206009</v>
      </c>
    </row>
    <row r="5443" spans="1:12" x14ac:dyDescent="0.8">
      <c r="A5443" s="74">
        <v>5442</v>
      </c>
      <c r="B5443" s="75">
        <v>292874.79039935675</v>
      </c>
      <c r="C5443" s="76">
        <v>26.773728325648573</v>
      </c>
      <c r="D5443" s="76">
        <v>26.189824703739763</v>
      </c>
      <c r="E5443" s="76">
        <v>628.81892482267438</v>
      </c>
      <c r="F5443" s="76">
        <v>40.86256044934219</v>
      </c>
      <c r="G5443" s="77">
        <v>2</v>
      </c>
      <c r="H5443" s="80">
        <f t="shared" ref="H5443:H5506" si="340">IF($G5443 = 1, $D5443, IF($G5443 = 2, $C5443, IF($G5443 = 3, $F5443)))</f>
        <v>26.773728325648573</v>
      </c>
      <c r="I5443" s="80">
        <f t="shared" ref="I5443:I5506" si="341">IF($G5443 = 1, 1000, IF($G5443 = 2, 1000, IF($G5443 = 3, $E5443)))</f>
        <v>1000</v>
      </c>
      <c r="K5443" s="80">
        <f t="shared" ref="K5443:K5506" si="342">IF($G5443 = 3, $E5443, 0)</f>
        <v>0</v>
      </c>
      <c r="L5443" s="80" t="str">
        <f t="shared" ref="L5443:L5506" si="343">IF($G5443 = 3, $E5443, "")</f>
        <v/>
      </c>
    </row>
    <row r="5444" spans="1:12" x14ac:dyDescent="0.8">
      <c r="A5444" s="74">
        <v>5443</v>
      </c>
      <c r="B5444" s="75">
        <v>315560.26730330731</v>
      </c>
      <c r="C5444" s="76">
        <v>33.497671139186529</v>
      </c>
      <c r="D5444" s="76">
        <v>28.727705624482379</v>
      </c>
      <c r="E5444" s="76">
        <v>597.50558449388734</v>
      </c>
      <c r="F5444" s="76">
        <v>35.233580015104508</v>
      </c>
      <c r="G5444" s="77">
        <v>2</v>
      </c>
      <c r="H5444" s="80">
        <f t="shared" si="340"/>
        <v>33.497671139186529</v>
      </c>
      <c r="I5444" s="80">
        <f t="shared" si="341"/>
        <v>1000</v>
      </c>
      <c r="K5444" s="80">
        <f t="shared" si="342"/>
        <v>0</v>
      </c>
      <c r="L5444" s="80" t="str">
        <f t="shared" si="343"/>
        <v/>
      </c>
    </row>
    <row r="5445" spans="1:12" x14ac:dyDescent="0.8">
      <c r="A5445" s="74">
        <v>5444</v>
      </c>
      <c r="B5445" s="75">
        <v>511674.28380259336</v>
      </c>
      <c r="C5445" s="76">
        <v>36.304502968713869</v>
      </c>
      <c r="D5445" s="76">
        <v>28.88365378471525</v>
      </c>
      <c r="E5445" s="76">
        <v>739.70972690440885</v>
      </c>
      <c r="F5445" s="76">
        <v>47.336560485984528</v>
      </c>
      <c r="G5445" s="77">
        <v>1</v>
      </c>
      <c r="H5445" s="80">
        <f t="shared" si="340"/>
        <v>28.88365378471525</v>
      </c>
      <c r="I5445" s="80">
        <f t="shared" si="341"/>
        <v>1000</v>
      </c>
      <c r="K5445" s="80">
        <f t="shared" si="342"/>
        <v>0</v>
      </c>
      <c r="L5445" s="80" t="str">
        <f t="shared" si="343"/>
        <v/>
      </c>
    </row>
    <row r="5446" spans="1:12" x14ac:dyDescent="0.8">
      <c r="A5446" s="74">
        <v>5445</v>
      </c>
      <c r="B5446" s="75">
        <v>-153644.30781118688</v>
      </c>
      <c r="C5446" s="76">
        <v>39.34620823568612</v>
      </c>
      <c r="D5446" s="76">
        <v>26.844329688579251</v>
      </c>
      <c r="E5446" s="76">
        <v>629.12726449886679</v>
      </c>
      <c r="F5446" s="76">
        <v>45.24003266075561</v>
      </c>
      <c r="G5446" s="77">
        <v>3</v>
      </c>
      <c r="H5446" s="80">
        <f t="shared" si="340"/>
        <v>45.24003266075561</v>
      </c>
      <c r="I5446" s="80">
        <f t="shared" si="341"/>
        <v>629.12726449886679</v>
      </c>
      <c r="K5446" s="80">
        <f t="shared" si="342"/>
        <v>629.12726449886679</v>
      </c>
      <c r="L5446" s="80">
        <f t="shared" si="343"/>
        <v>629.12726449886679</v>
      </c>
    </row>
    <row r="5447" spans="1:12" x14ac:dyDescent="0.8">
      <c r="A5447" s="74">
        <v>5446</v>
      </c>
      <c r="B5447" s="75">
        <v>-227686.18198505882</v>
      </c>
      <c r="C5447" s="76">
        <v>36.364499909683204</v>
      </c>
      <c r="D5447" s="76">
        <v>34.011621981537019</v>
      </c>
      <c r="E5447" s="76">
        <v>608.85568119788627</v>
      </c>
      <c r="F5447" s="76">
        <v>45.106934253130191</v>
      </c>
      <c r="G5447" s="77">
        <v>3</v>
      </c>
      <c r="H5447" s="80">
        <f t="shared" si="340"/>
        <v>45.106934253130191</v>
      </c>
      <c r="I5447" s="80">
        <f t="shared" si="341"/>
        <v>608.85568119788627</v>
      </c>
      <c r="K5447" s="80">
        <f t="shared" si="342"/>
        <v>608.85568119788627</v>
      </c>
      <c r="L5447" s="80">
        <f t="shared" si="343"/>
        <v>608.85568119788627</v>
      </c>
    </row>
    <row r="5448" spans="1:12" x14ac:dyDescent="0.8">
      <c r="A5448" s="74">
        <v>5447</v>
      </c>
      <c r="B5448" s="75">
        <v>459789.52975447034</v>
      </c>
      <c r="C5448" s="76">
        <v>36.59907734996905</v>
      </c>
      <c r="D5448" s="76">
        <v>31.367375789466635</v>
      </c>
      <c r="E5448" s="76">
        <v>480.28252324677675</v>
      </c>
      <c r="F5448" s="76">
        <v>35.885213593230354</v>
      </c>
      <c r="G5448" s="77">
        <v>1</v>
      </c>
      <c r="H5448" s="80">
        <f t="shared" si="340"/>
        <v>31.367375789466635</v>
      </c>
      <c r="I5448" s="80">
        <f t="shared" si="341"/>
        <v>1000</v>
      </c>
      <c r="K5448" s="80">
        <f t="shared" si="342"/>
        <v>0</v>
      </c>
      <c r="L5448" s="80" t="str">
        <f t="shared" si="343"/>
        <v/>
      </c>
    </row>
    <row r="5449" spans="1:12" x14ac:dyDescent="0.8">
      <c r="A5449" s="74">
        <v>5448</v>
      </c>
      <c r="B5449" s="75">
        <v>388505.80173584307</v>
      </c>
      <c r="C5449" s="76">
        <v>32.757136279408741</v>
      </c>
      <c r="D5449" s="76">
        <v>32.842380893478911</v>
      </c>
      <c r="E5449" s="76">
        <v>506.29779837554918</v>
      </c>
      <c r="F5449" s="76">
        <v>41.334228109440815</v>
      </c>
      <c r="G5449" s="77">
        <v>2</v>
      </c>
      <c r="H5449" s="80">
        <f t="shared" si="340"/>
        <v>32.757136279408741</v>
      </c>
      <c r="I5449" s="80">
        <f t="shared" si="341"/>
        <v>1000</v>
      </c>
      <c r="K5449" s="80">
        <f t="shared" si="342"/>
        <v>0</v>
      </c>
      <c r="L5449" s="80" t="str">
        <f t="shared" si="343"/>
        <v/>
      </c>
    </row>
    <row r="5450" spans="1:12" x14ac:dyDescent="0.8">
      <c r="A5450" s="74">
        <v>5449</v>
      </c>
      <c r="B5450" s="75">
        <v>322056.04054408218</v>
      </c>
      <c r="C5450" s="76">
        <v>35.283307121179185</v>
      </c>
      <c r="D5450" s="76">
        <v>25.492244022064604</v>
      </c>
      <c r="E5450" s="76">
        <v>749.0113239750392</v>
      </c>
      <c r="F5450" s="76">
        <v>44.511331952645726</v>
      </c>
      <c r="G5450" s="77">
        <v>2</v>
      </c>
      <c r="H5450" s="80">
        <f t="shared" si="340"/>
        <v>35.283307121179185</v>
      </c>
      <c r="I5450" s="80">
        <f t="shared" si="341"/>
        <v>1000</v>
      </c>
      <c r="K5450" s="80">
        <f t="shared" si="342"/>
        <v>0</v>
      </c>
      <c r="L5450" s="80" t="str">
        <f t="shared" si="343"/>
        <v/>
      </c>
    </row>
    <row r="5451" spans="1:12" x14ac:dyDescent="0.8">
      <c r="A5451" s="74">
        <v>5450</v>
      </c>
      <c r="B5451" s="75">
        <v>480568.94471207494</v>
      </c>
      <c r="C5451" s="76">
        <v>31.222746741350786</v>
      </c>
      <c r="D5451" s="76">
        <v>30.13237750418573</v>
      </c>
      <c r="E5451" s="76">
        <v>496.75954528357966</v>
      </c>
      <c r="F5451" s="76">
        <v>40.1218873355472</v>
      </c>
      <c r="G5451" s="77">
        <v>2</v>
      </c>
      <c r="H5451" s="80">
        <f t="shared" si="340"/>
        <v>31.222746741350786</v>
      </c>
      <c r="I5451" s="80">
        <f t="shared" si="341"/>
        <v>1000</v>
      </c>
      <c r="K5451" s="80">
        <f t="shared" si="342"/>
        <v>0</v>
      </c>
      <c r="L5451" s="80" t="str">
        <f t="shared" si="343"/>
        <v/>
      </c>
    </row>
    <row r="5452" spans="1:12" x14ac:dyDescent="0.8">
      <c r="A5452" s="74">
        <v>5451</v>
      </c>
      <c r="B5452" s="75">
        <v>540207.91820479464</v>
      </c>
      <c r="C5452" s="76">
        <v>46.039495926942813</v>
      </c>
      <c r="D5452" s="76">
        <v>27.524584424270643</v>
      </c>
      <c r="E5452" s="76">
        <v>694.86335348369312</v>
      </c>
      <c r="F5452" s="76">
        <v>44.305544728373114</v>
      </c>
      <c r="G5452" s="77">
        <v>1</v>
      </c>
      <c r="H5452" s="80">
        <f t="shared" si="340"/>
        <v>27.524584424270643</v>
      </c>
      <c r="I5452" s="80">
        <f t="shared" si="341"/>
        <v>1000</v>
      </c>
      <c r="K5452" s="80">
        <f t="shared" si="342"/>
        <v>0</v>
      </c>
      <c r="L5452" s="80" t="str">
        <f t="shared" si="343"/>
        <v/>
      </c>
    </row>
    <row r="5453" spans="1:12" x14ac:dyDescent="0.8">
      <c r="A5453" s="74">
        <v>5452</v>
      </c>
      <c r="B5453" s="75">
        <v>183915.47851722571</v>
      </c>
      <c r="C5453" s="76">
        <v>39.485424975773491</v>
      </c>
      <c r="D5453" s="76">
        <v>25.107970520277668</v>
      </c>
      <c r="E5453" s="76">
        <v>558.91170185192618</v>
      </c>
      <c r="F5453" s="76">
        <v>31.848741828853296</v>
      </c>
      <c r="G5453" s="77">
        <v>2</v>
      </c>
      <c r="H5453" s="80">
        <f t="shared" si="340"/>
        <v>39.485424975773491</v>
      </c>
      <c r="I5453" s="80">
        <f t="shared" si="341"/>
        <v>1000</v>
      </c>
      <c r="K5453" s="80">
        <f t="shared" si="342"/>
        <v>0</v>
      </c>
      <c r="L5453" s="80" t="str">
        <f t="shared" si="343"/>
        <v/>
      </c>
    </row>
    <row r="5454" spans="1:12" x14ac:dyDescent="0.8">
      <c r="A5454" s="74">
        <v>5453</v>
      </c>
      <c r="B5454" s="75">
        <v>473870.59205491538</v>
      </c>
      <c r="C5454" s="76">
        <v>29.683244354845016</v>
      </c>
      <c r="D5454" s="76">
        <v>23.841783650199993</v>
      </c>
      <c r="E5454" s="76">
        <v>453.39365202956742</v>
      </c>
      <c r="F5454" s="76">
        <v>43.338293070771329</v>
      </c>
      <c r="G5454" s="77">
        <v>2</v>
      </c>
      <c r="H5454" s="80">
        <f t="shared" si="340"/>
        <v>29.683244354845016</v>
      </c>
      <c r="I5454" s="80">
        <f t="shared" si="341"/>
        <v>1000</v>
      </c>
      <c r="K5454" s="80">
        <f t="shared" si="342"/>
        <v>0</v>
      </c>
      <c r="L5454" s="80" t="str">
        <f t="shared" si="343"/>
        <v/>
      </c>
    </row>
    <row r="5455" spans="1:12" x14ac:dyDescent="0.8">
      <c r="A5455" s="74">
        <v>5454</v>
      </c>
      <c r="B5455" s="75">
        <v>472219.83894520672</v>
      </c>
      <c r="C5455" s="76">
        <v>41.892925451422059</v>
      </c>
      <c r="D5455" s="76">
        <v>31.326766622638491</v>
      </c>
      <c r="E5455" s="76">
        <v>497.3836120220987</v>
      </c>
      <c r="F5455" s="76">
        <v>39.309403174589328</v>
      </c>
      <c r="G5455" s="77">
        <v>1</v>
      </c>
      <c r="H5455" s="80">
        <f t="shared" si="340"/>
        <v>31.326766622638491</v>
      </c>
      <c r="I5455" s="80">
        <f t="shared" si="341"/>
        <v>1000</v>
      </c>
      <c r="K5455" s="80">
        <f t="shared" si="342"/>
        <v>0</v>
      </c>
      <c r="L5455" s="80" t="str">
        <f t="shared" si="343"/>
        <v/>
      </c>
    </row>
    <row r="5456" spans="1:12" x14ac:dyDescent="0.8">
      <c r="A5456" s="74">
        <v>5455</v>
      </c>
      <c r="B5456" s="75">
        <v>-174709.97122689732</v>
      </c>
      <c r="C5456" s="76">
        <v>37.008650265520892</v>
      </c>
      <c r="D5456" s="76">
        <v>27.748218419974275</v>
      </c>
      <c r="E5456" s="76">
        <v>475.53724316578933</v>
      </c>
      <c r="F5456" s="76">
        <v>42.497838872165062</v>
      </c>
      <c r="G5456" s="77">
        <v>3</v>
      </c>
      <c r="H5456" s="80">
        <f t="shared" si="340"/>
        <v>42.497838872165062</v>
      </c>
      <c r="I5456" s="80">
        <f t="shared" si="341"/>
        <v>475.53724316578933</v>
      </c>
      <c r="K5456" s="80">
        <f t="shared" si="342"/>
        <v>475.53724316578933</v>
      </c>
      <c r="L5456" s="80">
        <f t="shared" si="343"/>
        <v>475.53724316578933</v>
      </c>
    </row>
    <row r="5457" spans="1:12" x14ac:dyDescent="0.8">
      <c r="A5457" s="74">
        <v>5456</v>
      </c>
      <c r="B5457" s="75">
        <v>261689.29161270289</v>
      </c>
      <c r="C5457" s="76">
        <v>37.864384718981348</v>
      </c>
      <c r="D5457" s="76">
        <v>26.529870698304222</v>
      </c>
      <c r="E5457" s="76">
        <v>562.79794457902483</v>
      </c>
      <c r="F5457" s="76">
        <v>37.44552899778931</v>
      </c>
      <c r="G5457" s="77">
        <v>2</v>
      </c>
      <c r="H5457" s="80">
        <f t="shared" si="340"/>
        <v>37.864384718981348</v>
      </c>
      <c r="I5457" s="80">
        <f t="shared" si="341"/>
        <v>1000</v>
      </c>
      <c r="K5457" s="80">
        <f t="shared" si="342"/>
        <v>0</v>
      </c>
      <c r="L5457" s="80" t="str">
        <f t="shared" si="343"/>
        <v/>
      </c>
    </row>
    <row r="5458" spans="1:12" x14ac:dyDescent="0.8">
      <c r="A5458" s="74">
        <v>5457</v>
      </c>
      <c r="B5458" s="75">
        <v>98413.902174489107</v>
      </c>
      <c r="C5458" s="76">
        <v>43.070113277328083</v>
      </c>
      <c r="D5458" s="76">
        <v>31.543976630162245</v>
      </c>
      <c r="E5458" s="76">
        <v>640.98153423395502</v>
      </c>
      <c r="F5458" s="76">
        <v>46.750914707760579</v>
      </c>
      <c r="G5458" s="77">
        <v>2</v>
      </c>
      <c r="H5458" s="80">
        <f t="shared" si="340"/>
        <v>43.070113277328083</v>
      </c>
      <c r="I5458" s="80">
        <f t="shared" si="341"/>
        <v>1000</v>
      </c>
      <c r="K5458" s="80">
        <f t="shared" si="342"/>
        <v>0</v>
      </c>
      <c r="L5458" s="80" t="str">
        <f t="shared" si="343"/>
        <v/>
      </c>
    </row>
    <row r="5459" spans="1:12" x14ac:dyDescent="0.8">
      <c r="A5459" s="74">
        <v>5458</v>
      </c>
      <c r="B5459" s="75">
        <v>138494.04251143336</v>
      </c>
      <c r="C5459" s="76">
        <v>38.515900712017888</v>
      </c>
      <c r="D5459" s="76">
        <v>29.431919543714759</v>
      </c>
      <c r="E5459" s="76">
        <v>535.39590352770119</v>
      </c>
      <c r="F5459" s="76">
        <v>46.504472048507814</v>
      </c>
      <c r="G5459" s="77">
        <v>2</v>
      </c>
      <c r="H5459" s="80">
        <f t="shared" si="340"/>
        <v>38.515900712017888</v>
      </c>
      <c r="I5459" s="80">
        <f t="shared" si="341"/>
        <v>1000</v>
      </c>
      <c r="K5459" s="80">
        <f t="shared" si="342"/>
        <v>0</v>
      </c>
      <c r="L5459" s="80" t="str">
        <f t="shared" si="343"/>
        <v/>
      </c>
    </row>
    <row r="5460" spans="1:12" x14ac:dyDescent="0.8">
      <c r="A5460" s="74">
        <v>5459</v>
      </c>
      <c r="B5460" s="75">
        <v>172497.97348913876</v>
      </c>
      <c r="C5460" s="76">
        <v>38.913850786391507</v>
      </c>
      <c r="D5460" s="76">
        <v>31.734303963824019</v>
      </c>
      <c r="E5460" s="76">
        <v>417.7209303891097</v>
      </c>
      <c r="F5460" s="76">
        <v>31.671666152922025</v>
      </c>
      <c r="G5460" s="77">
        <v>2</v>
      </c>
      <c r="H5460" s="80">
        <f t="shared" si="340"/>
        <v>38.913850786391507</v>
      </c>
      <c r="I5460" s="80">
        <f t="shared" si="341"/>
        <v>1000</v>
      </c>
      <c r="K5460" s="80">
        <f t="shared" si="342"/>
        <v>0</v>
      </c>
      <c r="L5460" s="80" t="str">
        <f t="shared" si="343"/>
        <v/>
      </c>
    </row>
    <row r="5461" spans="1:12" x14ac:dyDescent="0.8">
      <c r="A5461" s="74">
        <v>5460</v>
      </c>
      <c r="B5461" s="75">
        <v>-5938.3501798189245</v>
      </c>
      <c r="C5461" s="76">
        <v>29.573371893870856</v>
      </c>
      <c r="D5461" s="76">
        <v>28.047802372747135</v>
      </c>
      <c r="E5461" s="76">
        <v>479.945093252064</v>
      </c>
      <c r="F5461" s="76">
        <v>34.173947423274306</v>
      </c>
      <c r="G5461" s="77">
        <v>3</v>
      </c>
      <c r="H5461" s="80">
        <f t="shared" si="340"/>
        <v>34.173947423274306</v>
      </c>
      <c r="I5461" s="80">
        <f t="shared" si="341"/>
        <v>479.945093252064</v>
      </c>
      <c r="K5461" s="80">
        <f t="shared" si="342"/>
        <v>479.945093252064</v>
      </c>
      <c r="L5461" s="80">
        <f t="shared" si="343"/>
        <v>479.945093252064</v>
      </c>
    </row>
    <row r="5462" spans="1:12" x14ac:dyDescent="0.8">
      <c r="A5462" s="74">
        <v>5461</v>
      </c>
      <c r="B5462" s="75">
        <v>88743.805700808996</v>
      </c>
      <c r="C5462" s="76">
        <v>40.129442816407952</v>
      </c>
      <c r="D5462" s="76">
        <v>24.974582973469705</v>
      </c>
      <c r="E5462" s="76">
        <v>588.63615757760613</v>
      </c>
      <c r="F5462" s="76">
        <v>45.032980228519556</v>
      </c>
      <c r="G5462" s="77">
        <v>2</v>
      </c>
      <c r="H5462" s="80">
        <f t="shared" si="340"/>
        <v>40.129442816407952</v>
      </c>
      <c r="I5462" s="80">
        <f t="shared" si="341"/>
        <v>1000</v>
      </c>
      <c r="K5462" s="80">
        <f t="shared" si="342"/>
        <v>0</v>
      </c>
      <c r="L5462" s="80" t="str">
        <f t="shared" si="343"/>
        <v/>
      </c>
    </row>
    <row r="5463" spans="1:12" x14ac:dyDescent="0.8">
      <c r="A5463" s="74">
        <v>5462</v>
      </c>
      <c r="B5463" s="75">
        <v>-69782.780940398108</v>
      </c>
      <c r="C5463" s="76">
        <v>44.91658254456042</v>
      </c>
      <c r="D5463" s="76">
        <v>25.250929723319366</v>
      </c>
      <c r="E5463" s="76">
        <v>435.80524428000729</v>
      </c>
      <c r="F5463" s="76">
        <v>44.432303953289335</v>
      </c>
      <c r="G5463" s="77">
        <v>2</v>
      </c>
      <c r="H5463" s="80">
        <f t="shared" si="340"/>
        <v>44.91658254456042</v>
      </c>
      <c r="I5463" s="80">
        <f t="shared" si="341"/>
        <v>1000</v>
      </c>
      <c r="K5463" s="80">
        <f t="shared" si="342"/>
        <v>0</v>
      </c>
      <c r="L5463" s="80" t="str">
        <f t="shared" si="343"/>
        <v/>
      </c>
    </row>
    <row r="5464" spans="1:12" x14ac:dyDescent="0.8">
      <c r="A5464" s="74">
        <v>5463</v>
      </c>
      <c r="B5464" s="75">
        <v>178035.22945597512</v>
      </c>
      <c r="C5464" s="76">
        <v>42.139921194894619</v>
      </c>
      <c r="D5464" s="76">
        <v>25.084085156555435</v>
      </c>
      <c r="E5464" s="76">
        <v>520.69210217792011</v>
      </c>
      <c r="F5464" s="76">
        <v>36.766264359979616</v>
      </c>
      <c r="G5464" s="77">
        <v>2</v>
      </c>
      <c r="H5464" s="80">
        <f t="shared" si="340"/>
        <v>42.139921194894619</v>
      </c>
      <c r="I5464" s="80">
        <f t="shared" si="341"/>
        <v>1000</v>
      </c>
      <c r="K5464" s="80">
        <f t="shared" si="342"/>
        <v>0</v>
      </c>
      <c r="L5464" s="80" t="str">
        <f t="shared" si="343"/>
        <v/>
      </c>
    </row>
    <row r="5465" spans="1:12" x14ac:dyDescent="0.8">
      <c r="A5465" s="74">
        <v>5464</v>
      </c>
      <c r="B5465" s="75">
        <v>-89346.868820473086</v>
      </c>
      <c r="C5465" s="76">
        <v>31.800523566640457</v>
      </c>
      <c r="D5465" s="76">
        <v>22.187797603092182</v>
      </c>
      <c r="E5465" s="76">
        <v>603.54423053534902</v>
      </c>
      <c r="F5465" s="76">
        <v>41.110704695633984</v>
      </c>
      <c r="G5465" s="77">
        <v>3</v>
      </c>
      <c r="H5465" s="80">
        <f t="shared" si="340"/>
        <v>41.110704695633984</v>
      </c>
      <c r="I5465" s="80">
        <f t="shared" si="341"/>
        <v>603.54423053534902</v>
      </c>
      <c r="K5465" s="80">
        <f t="shared" si="342"/>
        <v>603.54423053534902</v>
      </c>
      <c r="L5465" s="80">
        <f t="shared" si="343"/>
        <v>603.54423053534902</v>
      </c>
    </row>
    <row r="5466" spans="1:12" x14ac:dyDescent="0.8">
      <c r="A5466" s="74">
        <v>5465</v>
      </c>
      <c r="B5466" s="75">
        <v>-130911.53923096508</v>
      </c>
      <c r="C5466" s="76">
        <v>26.621094826926043</v>
      </c>
      <c r="D5466" s="76">
        <v>31.697241671357752</v>
      </c>
      <c r="E5466" s="76">
        <v>495.13220758793364</v>
      </c>
      <c r="F5466" s="76">
        <v>38.346285913665916</v>
      </c>
      <c r="G5466" s="77">
        <v>3</v>
      </c>
      <c r="H5466" s="80">
        <f t="shared" si="340"/>
        <v>38.346285913665916</v>
      </c>
      <c r="I5466" s="80">
        <f t="shared" si="341"/>
        <v>495.13220758793364</v>
      </c>
      <c r="K5466" s="80">
        <f t="shared" si="342"/>
        <v>495.13220758793364</v>
      </c>
      <c r="L5466" s="80">
        <f t="shared" si="343"/>
        <v>495.13220758793364</v>
      </c>
    </row>
    <row r="5467" spans="1:12" x14ac:dyDescent="0.8">
      <c r="A5467" s="74">
        <v>5466</v>
      </c>
      <c r="B5467" s="75">
        <v>591092.66251324909</v>
      </c>
      <c r="C5467" s="76">
        <v>27.508139757848348</v>
      </c>
      <c r="D5467" s="76">
        <v>30.279801136301167</v>
      </c>
      <c r="E5467" s="76">
        <v>504.30842050537825</v>
      </c>
      <c r="F5467" s="76">
        <v>33.693626921978357</v>
      </c>
      <c r="G5467" s="77">
        <v>2</v>
      </c>
      <c r="H5467" s="80">
        <f t="shared" si="340"/>
        <v>27.508139757848348</v>
      </c>
      <c r="I5467" s="80">
        <f t="shared" si="341"/>
        <v>1000</v>
      </c>
      <c r="K5467" s="80">
        <f t="shared" si="342"/>
        <v>0</v>
      </c>
      <c r="L5467" s="80" t="str">
        <f t="shared" si="343"/>
        <v/>
      </c>
    </row>
    <row r="5468" spans="1:12" x14ac:dyDescent="0.8">
      <c r="A5468" s="74">
        <v>5467</v>
      </c>
      <c r="B5468" s="75">
        <v>-153021.19946738938</v>
      </c>
      <c r="C5468" s="76">
        <v>40.8830266398286</v>
      </c>
      <c r="D5468" s="76">
        <v>22.94578930766291</v>
      </c>
      <c r="E5468" s="76">
        <v>516.10141522356423</v>
      </c>
      <c r="F5468" s="76">
        <v>44.689917339577377</v>
      </c>
      <c r="G5468" s="77">
        <v>3</v>
      </c>
      <c r="H5468" s="80">
        <f t="shared" si="340"/>
        <v>44.689917339577377</v>
      </c>
      <c r="I5468" s="80">
        <f t="shared" si="341"/>
        <v>516.10141522356423</v>
      </c>
      <c r="K5468" s="80">
        <f t="shared" si="342"/>
        <v>516.10141522356423</v>
      </c>
      <c r="L5468" s="80">
        <f t="shared" si="343"/>
        <v>516.10141522356423</v>
      </c>
    </row>
    <row r="5469" spans="1:12" x14ac:dyDescent="0.8">
      <c r="A5469" s="74">
        <v>5468</v>
      </c>
      <c r="B5469" s="75">
        <v>-134569.55821595341</v>
      </c>
      <c r="C5469" s="76">
        <v>38.754457242948575</v>
      </c>
      <c r="D5469" s="76">
        <v>23.933739925884908</v>
      </c>
      <c r="E5469" s="76">
        <v>499.07112753064257</v>
      </c>
      <c r="F5469" s="76">
        <v>35.971792362791135</v>
      </c>
      <c r="G5469" s="77">
        <v>3</v>
      </c>
      <c r="H5469" s="80">
        <f t="shared" si="340"/>
        <v>35.971792362791135</v>
      </c>
      <c r="I5469" s="80">
        <f t="shared" si="341"/>
        <v>499.07112753064257</v>
      </c>
      <c r="K5469" s="80">
        <f t="shared" si="342"/>
        <v>499.07112753064257</v>
      </c>
      <c r="L5469" s="80">
        <f t="shared" si="343"/>
        <v>499.07112753064257</v>
      </c>
    </row>
    <row r="5470" spans="1:12" x14ac:dyDescent="0.8">
      <c r="A5470" s="74">
        <v>5469</v>
      </c>
      <c r="B5470" s="75">
        <v>-115458.02014045161</v>
      </c>
      <c r="C5470" s="76">
        <v>28.773200998962466</v>
      </c>
      <c r="D5470" s="76">
        <v>27.83995445071692</v>
      </c>
      <c r="E5470" s="76">
        <v>660.50066588309653</v>
      </c>
      <c r="F5470" s="76">
        <v>39.814508219380599</v>
      </c>
      <c r="G5470" s="77">
        <v>3</v>
      </c>
      <c r="H5470" s="80">
        <f t="shared" si="340"/>
        <v>39.814508219380599</v>
      </c>
      <c r="I5470" s="80">
        <f t="shared" si="341"/>
        <v>660.50066588309653</v>
      </c>
      <c r="K5470" s="80">
        <f t="shared" si="342"/>
        <v>660.50066588309653</v>
      </c>
      <c r="L5470" s="80">
        <f t="shared" si="343"/>
        <v>660.50066588309653</v>
      </c>
    </row>
    <row r="5471" spans="1:12" x14ac:dyDescent="0.8">
      <c r="A5471" s="74">
        <v>5470</v>
      </c>
      <c r="B5471" s="75">
        <v>289823.80591547769</v>
      </c>
      <c r="C5471" s="76">
        <v>35.313121903895919</v>
      </c>
      <c r="D5471" s="76">
        <v>25.496564972067681</v>
      </c>
      <c r="E5471" s="76">
        <v>566.37928249362631</v>
      </c>
      <c r="F5471" s="76">
        <v>38.436242587051439</v>
      </c>
      <c r="G5471" s="77">
        <v>2</v>
      </c>
      <c r="H5471" s="80">
        <f t="shared" si="340"/>
        <v>35.313121903895919</v>
      </c>
      <c r="I5471" s="80">
        <f t="shared" si="341"/>
        <v>1000</v>
      </c>
      <c r="K5471" s="80">
        <f t="shared" si="342"/>
        <v>0</v>
      </c>
      <c r="L5471" s="80" t="str">
        <f t="shared" si="343"/>
        <v/>
      </c>
    </row>
    <row r="5472" spans="1:12" x14ac:dyDescent="0.8">
      <c r="A5472" s="74">
        <v>5471</v>
      </c>
      <c r="B5472" s="75">
        <v>310266.60651173489</v>
      </c>
      <c r="C5472" s="76">
        <v>29.453195054873667</v>
      </c>
      <c r="D5472" s="76">
        <v>30.738822427109643</v>
      </c>
      <c r="E5472" s="76">
        <v>472.01353735701161</v>
      </c>
      <c r="F5472" s="76">
        <v>44.153527047005852</v>
      </c>
      <c r="G5472" s="77">
        <v>2</v>
      </c>
      <c r="H5472" s="80">
        <f t="shared" si="340"/>
        <v>29.453195054873667</v>
      </c>
      <c r="I5472" s="80">
        <f t="shared" si="341"/>
        <v>1000</v>
      </c>
      <c r="K5472" s="80">
        <f t="shared" si="342"/>
        <v>0</v>
      </c>
      <c r="L5472" s="80" t="str">
        <f t="shared" si="343"/>
        <v/>
      </c>
    </row>
    <row r="5473" spans="1:12" x14ac:dyDescent="0.8">
      <c r="A5473" s="74">
        <v>5472</v>
      </c>
      <c r="B5473" s="75">
        <v>574499.28919564001</v>
      </c>
      <c r="C5473" s="76">
        <v>32.310754810812348</v>
      </c>
      <c r="D5473" s="76">
        <v>31.742506335085597</v>
      </c>
      <c r="E5473" s="76">
        <v>549.59002937894638</v>
      </c>
      <c r="F5473" s="76">
        <v>36.585649782141012</v>
      </c>
      <c r="G5473" s="77">
        <v>1</v>
      </c>
      <c r="H5473" s="80">
        <f t="shared" si="340"/>
        <v>31.742506335085597</v>
      </c>
      <c r="I5473" s="80">
        <f t="shared" si="341"/>
        <v>1000</v>
      </c>
      <c r="K5473" s="80">
        <f t="shared" si="342"/>
        <v>0</v>
      </c>
      <c r="L5473" s="80" t="str">
        <f t="shared" si="343"/>
        <v/>
      </c>
    </row>
    <row r="5474" spans="1:12" x14ac:dyDescent="0.8">
      <c r="A5474" s="74">
        <v>5473</v>
      </c>
      <c r="B5474" s="75">
        <v>63539.571456808131</v>
      </c>
      <c r="C5474" s="76">
        <v>41.885090015347366</v>
      </c>
      <c r="D5474" s="76">
        <v>30.119361530688586</v>
      </c>
      <c r="E5474" s="76">
        <v>578.22518767010547</v>
      </c>
      <c r="F5474" s="76">
        <v>37.587012456954348</v>
      </c>
      <c r="G5474" s="77">
        <v>2</v>
      </c>
      <c r="H5474" s="80">
        <f t="shared" si="340"/>
        <v>41.885090015347366</v>
      </c>
      <c r="I5474" s="80">
        <f t="shared" si="341"/>
        <v>1000</v>
      </c>
      <c r="K5474" s="80">
        <f t="shared" si="342"/>
        <v>0</v>
      </c>
      <c r="L5474" s="80" t="str">
        <f t="shared" si="343"/>
        <v/>
      </c>
    </row>
    <row r="5475" spans="1:12" x14ac:dyDescent="0.8">
      <c r="A5475" s="74">
        <v>5474</v>
      </c>
      <c r="B5475" s="75">
        <v>691843.66386787151</v>
      </c>
      <c r="C5475" s="76">
        <v>28.269973132302049</v>
      </c>
      <c r="D5475" s="76">
        <v>23.581758326797523</v>
      </c>
      <c r="E5475" s="76">
        <v>583.05200567666986</v>
      </c>
      <c r="F5475" s="76">
        <v>31.971799160188592</v>
      </c>
      <c r="G5475" s="77">
        <v>2</v>
      </c>
      <c r="H5475" s="80">
        <f t="shared" si="340"/>
        <v>28.269973132302049</v>
      </c>
      <c r="I5475" s="80">
        <f t="shared" si="341"/>
        <v>1000</v>
      </c>
      <c r="K5475" s="80">
        <f t="shared" si="342"/>
        <v>0</v>
      </c>
      <c r="L5475" s="80" t="str">
        <f t="shared" si="343"/>
        <v/>
      </c>
    </row>
    <row r="5476" spans="1:12" x14ac:dyDescent="0.8">
      <c r="A5476" s="74">
        <v>5475</v>
      </c>
      <c r="B5476" s="75">
        <v>299216.85146492091</v>
      </c>
      <c r="C5476" s="76">
        <v>33.138177270152504</v>
      </c>
      <c r="D5476" s="76">
        <v>32.93638721367585</v>
      </c>
      <c r="E5476" s="76">
        <v>561.03198648568014</v>
      </c>
      <c r="F5476" s="76">
        <v>51.052815659344269</v>
      </c>
      <c r="G5476" s="77">
        <v>2</v>
      </c>
      <c r="H5476" s="80">
        <f t="shared" si="340"/>
        <v>33.138177270152504</v>
      </c>
      <c r="I5476" s="80">
        <f t="shared" si="341"/>
        <v>1000</v>
      </c>
      <c r="K5476" s="80">
        <f t="shared" si="342"/>
        <v>0</v>
      </c>
      <c r="L5476" s="80" t="str">
        <f t="shared" si="343"/>
        <v/>
      </c>
    </row>
    <row r="5477" spans="1:12" x14ac:dyDescent="0.8">
      <c r="A5477" s="74">
        <v>5476</v>
      </c>
      <c r="B5477" s="75">
        <v>128813.07652400434</v>
      </c>
      <c r="C5477" s="76">
        <v>41.182722003350719</v>
      </c>
      <c r="D5477" s="76">
        <v>32.00077626443229</v>
      </c>
      <c r="E5477" s="76">
        <v>529.35708046538502</v>
      </c>
      <c r="F5477" s="76">
        <v>49.706280919404961</v>
      </c>
      <c r="G5477" s="77">
        <v>2</v>
      </c>
      <c r="H5477" s="80">
        <f t="shared" si="340"/>
        <v>41.182722003350719</v>
      </c>
      <c r="I5477" s="80">
        <f t="shared" si="341"/>
        <v>1000</v>
      </c>
      <c r="K5477" s="80">
        <f t="shared" si="342"/>
        <v>0</v>
      </c>
      <c r="L5477" s="80" t="str">
        <f t="shared" si="343"/>
        <v/>
      </c>
    </row>
    <row r="5478" spans="1:12" x14ac:dyDescent="0.8">
      <c r="A5478" s="74">
        <v>5477</v>
      </c>
      <c r="B5478" s="75">
        <v>362516.03086167155</v>
      </c>
      <c r="C5478" s="76">
        <v>31.358130393990741</v>
      </c>
      <c r="D5478" s="76">
        <v>29.320952071947666</v>
      </c>
      <c r="E5478" s="76">
        <v>612.80560151159852</v>
      </c>
      <c r="F5478" s="76">
        <v>51.564875432822433</v>
      </c>
      <c r="G5478" s="77">
        <v>2</v>
      </c>
      <c r="H5478" s="80">
        <f t="shared" si="340"/>
        <v>31.358130393990741</v>
      </c>
      <c r="I5478" s="80">
        <f t="shared" si="341"/>
        <v>1000</v>
      </c>
      <c r="K5478" s="80">
        <f t="shared" si="342"/>
        <v>0</v>
      </c>
      <c r="L5478" s="80" t="str">
        <f t="shared" si="343"/>
        <v/>
      </c>
    </row>
    <row r="5479" spans="1:12" x14ac:dyDescent="0.8">
      <c r="A5479" s="74">
        <v>5478</v>
      </c>
      <c r="B5479" s="75">
        <v>-214516.12325436482</v>
      </c>
      <c r="C5479" s="76">
        <v>36.057429375404894</v>
      </c>
      <c r="D5479" s="76">
        <v>32.727365294154367</v>
      </c>
      <c r="E5479" s="76">
        <v>477.09249945026852</v>
      </c>
      <c r="F5479" s="76">
        <v>42.676125230564296</v>
      </c>
      <c r="G5479" s="77">
        <v>3</v>
      </c>
      <c r="H5479" s="80">
        <f t="shared" si="340"/>
        <v>42.676125230564296</v>
      </c>
      <c r="I5479" s="80">
        <f t="shared" si="341"/>
        <v>477.09249945026852</v>
      </c>
      <c r="K5479" s="80">
        <f t="shared" si="342"/>
        <v>477.09249945026852</v>
      </c>
      <c r="L5479" s="80">
        <f t="shared" si="343"/>
        <v>477.09249945026852</v>
      </c>
    </row>
    <row r="5480" spans="1:12" x14ac:dyDescent="0.8">
      <c r="A5480" s="74">
        <v>5479</v>
      </c>
      <c r="B5480" s="75">
        <v>494144.33612079592</v>
      </c>
      <c r="C5480" s="76">
        <v>35.648690353000717</v>
      </c>
      <c r="D5480" s="76">
        <v>29.934819143416881</v>
      </c>
      <c r="E5480" s="76">
        <v>544.5917453185109</v>
      </c>
      <c r="F5480" s="76">
        <v>41.376694690182262</v>
      </c>
      <c r="G5480" s="77">
        <v>1</v>
      </c>
      <c r="H5480" s="80">
        <f t="shared" si="340"/>
        <v>29.934819143416881</v>
      </c>
      <c r="I5480" s="80">
        <f t="shared" si="341"/>
        <v>1000</v>
      </c>
      <c r="K5480" s="80">
        <f t="shared" si="342"/>
        <v>0</v>
      </c>
      <c r="L5480" s="80" t="str">
        <f t="shared" si="343"/>
        <v/>
      </c>
    </row>
    <row r="5481" spans="1:12" x14ac:dyDescent="0.8">
      <c r="A5481" s="74">
        <v>5480</v>
      </c>
      <c r="B5481" s="75">
        <v>113617.7389151114</v>
      </c>
      <c r="C5481" s="76">
        <v>37.252246863334257</v>
      </c>
      <c r="D5481" s="76">
        <v>27.385950789184463</v>
      </c>
      <c r="E5481" s="76">
        <v>578.46321186097794</v>
      </c>
      <c r="F5481" s="76">
        <v>38.9849739296493</v>
      </c>
      <c r="G5481" s="77">
        <v>2</v>
      </c>
      <c r="H5481" s="80">
        <f t="shared" si="340"/>
        <v>37.252246863334257</v>
      </c>
      <c r="I5481" s="80">
        <f t="shared" si="341"/>
        <v>1000</v>
      </c>
      <c r="K5481" s="80">
        <f t="shared" si="342"/>
        <v>0</v>
      </c>
      <c r="L5481" s="80" t="str">
        <f t="shared" si="343"/>
        <v/>
      </c>
    </row>
    <row r="5482" spans="1:12" x14ac:dyDescent="0.8">
      <c r="A5482" s="74">
        <v>5481</v>
      </c>
      <c r="B5482" s="75">
        <v>-207721.22306191968</v>
      </c>
      <c r="C5482" s="76">
        <v>26.504613172302317</v>
      </c>
      <c r="D5482" s="76">
        <v>24.293186929770329</v>
      </c>
      <c r="E5482" s="76">
        <v>523.95536462133509</v>
      </c>
      <c r="F5482" s="76">
        <v>42.368061681997204</v>
      </c>
      <c r="G5482" s="77">
        <v>3</v>
      </c>
      <c r="H5482" s="80">
        <f t="shared" si="340"/>
        <v>42.368061681997204</v>
      </c>
      <c r="I5482" s="80">
        <f t="shared" si="341"/>
        <v>523.95536462133509</v>
      </c>
      <c r="K5482" s="80">
        <f t="shared" si="342"/>
        <v>523.95536462133509</v>
      </c>
      <c r="L5482" s="80">
        <f t="shared" si="343"/>
        <v>523.95536462133509</v>
      </c>
    </row>
    <row r="5483" spans="1:12" x14ac:dyDescent="0.8">
      <c r="A5483" s="74">
        <v>5482</v>
      </c>
      <c r="B5483" s="75">
        <v>608887.67437845794</v>
      </c>
      <c r="C5483" s="76">
        <v>35.828216149507639</v>
      </c>
      <c r="D5483" s="76">
        <v>24.238633913168673</v>
      </c>
      <c r="E5483" s="76">
        <v>669.67082169339506</v>
      </c>
      <c r="F5483" s="76">
        <v>40.756998535539047</v>
      </c>
      <c r="G5483" s="77">
        <v>1</v>
      </c>
      <c r="H5483" s="80">
        <f t="shared" si="340"/>
        <v>24.238633913168673</v>
      </c>
      <c r="I5483" s="80">
        <f t="shared" si="341"/>
        <v>1000</v>
      </c>
      <c r="K5483" s="80">
        <f t="shared" si="342"/>
        <v>0</v>
      </c>
      <c r="L5483" s="80" t="str">
        <f t="shared" si="343"/>
        <v/>
      </c>
    </row>
    <row r="5484" spans="1:12" x14ac:dyDescent="0.8">
      <c r="A5484" s="74">
        <v>5483</v>
      </c>
      <c r="B5484" s="75">
        <v>203898.87799051288</v>
      </c>
      <c r="C5484" s="76">
        <v>40.910243266876066</v>
      </c>
      <c r="D5484" s="76">
        <v>25.543072877487607</v>
      </c>
      <c r="E5484" s="76">
        <v>507.40938492976949</v>
      </c>
      <c r="F5484" s="76">
        <v>36.912225834515588</v>
      </c>
      <c r="G5484" s="77">
        <v>2</v>
      </c>
      <c r="H5484" s="80">
        <f t="shared" si="340"/>
        <v>40.910243266876066</v>
      </c>
      <c r="I5484" s="80">
        <f t="shared" si="341"/>
        <v>1000</v>
      </c>
      <c r="K5484" s="80">
        <f t="shared" si="342"/>
        <v>0</v>
      </c>
      <c r="L5484" s="80" t="str">
        <f t="shared" si="343"/>
        <v/>
      </c>
    </row>
    <row r="5485" spans="1:12" x14ac:dyDescent="0.8">
      <c r="A5485" s="74">
        <v>5484</v>
      </c>
      <c r="B5485" s="75">
        <v>603944.05763215106</v>
      </c>
      <c r="C5485" s="76">
        <v>29.1088625899486</v>
      </c>
      <c r="D5485" s="76">
        <v>30.800858252719422</v>
      </c>
      <c r="E5485" s="76">
        <v>546.94375628309626</v>
      </c>
      <c r="F5485" s="76">
        <v>53.244661420297767</v>
      </c>
      <c r="G5485" s="77">
        <v>1</v>
      </c>
      <c r="H5485" s="80">
        <f t="shared" si="340"/>
        <v>30.800858252719422</v>
      </c>
      <c r="I5485" s="80">
        <f t="shared" si="341"/>
        <v>1000</v>
      </c>
      <c r="K5485" s="80">
        <f t="shared" si="342"/>
        <v>0</v>
      </c>
      <c r="L5485" s="80" t="str">
        <f t="shared" si="343"/>
        <v/>
      </c>
    </row>
    <row r="5486" spans="1:12" x14ac:dyDescent="0.8">
      <c r="A5486" s="74">
        <v>5485</v>
      </c>
      <c r="B5486" s="75">
        <v>430587.73857529135</v>
      </c>
      <c r="C5486" s="76">
        <v>27.451032050105262</v>
      </c>
      <c r="D5486" s="76">
        <v>34.103094714310238</v>
      </c>
      <c r="E5486" s="76">
        <v>528.68587086381842</v>
      </c>
      <c r="F5486" s="76">
        <v>52.826092950916511</v>
      </c>
      <c r="G5486" s="77">
        <v>2</v>
      </c>
      <c r="H5486" s="80">
        <f t="shared" si="340"/>
        <v>27.451032050105262</v>
      </c>
      <c r="I5486" s="80">
        <f t="shared" si="341"/>
        <v>1000</v>
      </c>
      <c r="K5486" s="80">
        <f t="shared" si="342"/>
        <v>0</v>
      </c>
      <c r="L5486" s="80" t="str">
        <f t="shared" si="343"/>
        <v/>
      </c>
    </row>
    <row r="5487" spans="1:12" x14ac:dyDescent="0.8">
      <c r="A5487" s="74">
        <v>5486</v>
      </c>
      <c r="B5487" s="75">
        <v>599467.81400228897</v>
      </c>
      <c r="C5487" s="76">
        <v>32.839637111974071</v>
      </c>
      <c r="D5487" s="76">
        <v>26.97243337131443</v>
      </c>
      <c r="E5487" s="76">
        <v>708.11752250311577</v>
      </c>
      <c r="F5487" s="76">
        <v>34.714513527747457</v>
      </c>
      <c r="G5487" s="77">
        <v>1</v>
      </c>
      <c r="H5487" s="80">
        <f t="shared" si="340"/>
        <v>26.97243337131443</v>
      </c>
      <c r="I5487" s="80">
        <f t="shared" si="341"/>
        <v>1000</v>
      </c>
      <c r="K5487" s="80">
        <f t="shared" si="342"/>
        <v>0</v>
      </c>
      <c r="L5487" s="80" t="str">
        <f t="shared" si="343"/>
        <v/>
      </c>
    </row>
    <row r="5488" spans="1:12" x14ac:dyDescent="0.8">
      <c r="A5488" s="74">
        <v>5487</v>
      </c>
      <c r="B5488" s="75">
        <v>567555.21775298589</v>
      </c>
      <c r="C5488" s="76">
        <v>28.800872918624908</v>
      </c>
      <c r="D5488" s="76">
        <v>26.814905409790526</v>
      </c>
      <c r="E5488" s="76">
        <v>467.83741604150327</v>
      </c>
      <c r="F5488" s="76">
        <v>38.042003423582905</v>
      </c>
      <c r="G5488" s="77">
        <v>2</v>
      </c>
      <c r="H5488" s="80">
        <f t="shared" si="340"/>
        <v>28.800872918624908</v>
      </c>
      <c r="I5488" s="80">
        <f t="shared" si="341"/>
        <v>1000</v>
      </c>
      <c r="K5488" s="80">
        <f t="shared" si="342"/>
        <v>0</v>
      </c>
      <c r="L5488" s="80" t="str">
        <f t="shared" si="343"/>
        <v/>
      </c>
    </row>
    <row r="5489" spans="1:12" x14ac:dyDescent="0.8">
      <c r="A5489" s="74">
        <v>5488</v>
      </c>
      <c r="B5489" s="75">
        <v>-222852.1337871172</v>
      </c>
      <c r="C5489" s="76">
        <v>37.188125538068817</v>
      </c>
      <c r="D5489" s="76">
        <v>27.989703928855114</v>
      </c>
      <c r="E5489" s="76">
        <v>556.68565309916903</v>
      </c>
      <c r="F5489" s="76">
        <v>46.387664290657249</v>
      </c>
      <c r="G5489" s="77">
        <v>3</v>
      </c>
      <c r="H5489" s="80">
        <f t="shared" si="340"/>
        <v>46.387664290657249</v>
      </c>
      <c r="I5489" s="80">
        <f t="shared" si="341"/>
        <v>556.68565309916903</v>
      </c>
      <c r="K5489" s="80">
        <f t="shared" si="342"/>
        <v>556.68565309916903</v>
      </c>
      <c r="L5489" s="80">
        <f t="shared" si="343"/>
        <v>556.68565309916903</v>
      </c>
    </row>
    <row r="5490" spans="1:12" x14ac:dyDescent="0.8">
      <c r="A5490" s="74">
        <v>5489</v>
      </c>
      <c r="B5490" s="75">
        <v>-57373.427468939917</v>
      </c>
      <c r="C5490" s="76">
        <v>45.651844857265232</v>
      </c>
      <c r="D5490" s="76">
        <v>28.193913151312838</v>
      </c>
      <c r="E5490" s="76">
        <v>552.92844665122334</v>
      </c>
      <c r="F5490" s="76">
        <v>41.910485285331511</v>
      </c>
      <c r="G5490" s="77">
        <v>3</v>
      </c>
      <c r="H5490" s="80">
        <f t="shared" si="340"/>
        <v>41.910485285331511</v>
      </c>
      <c r="I5490" s="80">
        <f t="shared" si="341"/>
        <v>552.92844665122334</v>
      </c>
      <c r="K5490" s="80">
        <f t="shared" si="342"/>
        <v>552.92844665122334</v>
      </c>
      <c r="L5490" s="80">
        <f t="shared" si="343"/>
        <v>552.92844665122334</v>
      </c>
    </row>
    <row r="5491" spans="1:12" x14ac:dyDescent="0.8">
      <c r="A5491" s="74">
        <v>5490</v>
      </c>
      <c r="B5491" s="75">
        <v>173493.53411376872</v>
      </c>
      <c r="C5491" s="76">
        <v>38.458132503677774</v>
      </c>
      <c r="D5491" s="76">
        <v>28.116379239689547</v>
      </c>
      <c r="E5491" s="76">
        <v>496.65053277059997</v>
      </c>
      <c r="F5491" s="76">
        <v>47.006794853459688</v>
      </c>
      <c r="G5491" s="77">
        <v>2</v>
      </c>
      <c r="H5491" s="80">
        <f t="shared" si="340"/>
        <v>38.458132503677774</v>
      </c>
      <c r="I5491" s="80">
        <f t="shared" si="341"/>
        <v>1000</v>
      </c>
      <c r="K5491" s="80">
        <f t="shared" si="342"/>
        <v>0</v>
      </c>
      <c r="L5491" s="80" t="str">
        <f t="shared" si="343"/>
        <v/>
      </c>
    </row>
    <row r="5492" spans="1:12" x14ac:dyDescent="0.8">
      <c r="A5492" s="74">
        <v>5491</v>
      </c>
      <c r="B5492" s="75">
        <v>210996.33517216356</v>
      </c>
      <c r="C5492" s="76">
        <v>40.667644087745408</v>
      </c>
      <c r="D5492" s="76">
        <v>29.431736301207216</v>
      </c>
      <c r="E5492" s="76">
        <v>631.67273664427501</v>
      </c>
      <c r="F5492" s="76">
        <v>53.314798815763517</v>
      </c>
      <c r="G5492" s="77">
        <v>2</v>
      </c>
      <c r="H5492" s="80">
        <f t="shared" si="340"/>
        <v>40.667644087745408</v>
      </c>
      <c r="I5492" s="80">
        <f t="shared" si="341"/>
        <v>1000</v>
      </c>
      <c r="K5492" s="80">
        <f t="shared" si="342"/>
        <v>0</v>
      </c>
      <c r="L5492" s="80" t="str">
        <f t="shared" si="343"/>
        <v/>
      </c>
    </row>
    <row r="5493" spans="1:12" x14ac:dyDescent="0.8">
      <c r="A5493" s="74">
        <v>5492</v>
      </c>
      <c r="B5493" s="75">
        <v>34048.801380425459</v>
      </c>
      <c r="C5493" s="76">
        <v>42.217927938687374</v>
      </c>
      <c r="D5493" s="76">
        <v>26.693489393775412</v>
      </c>
      <c r="E5493" s="76">
        <v>571.79439012947785</v>
      </c>
      <c r="F5493" s="76">
        <v>46.067331940686373</v>
      </c>
      <c r="G5493" s="77">
        <v>2</v>
      </c>
      <c r="H5493" s="80">
        <f t="shared" si="340"/>
        <v>42.217927938687374</v>
      </c>
      <c r="I5493" s="80">
        <f t="shared" si="341"/>
        <v>1000</v>
      </c>
      <c r="K5493" s="80">
        <f t="shared" si="342"/>
        <v>0</v>
      </c>
      <c r="L5493" s="80" t="str">
        <f t="shared" si="343"/>
        <v/>
      </c>
    </row>
    <row r="5494" spans="1:12" x14ac:dyDescent="0.8">
      <c r="A5494" s="74">
        <v>5493</v>
      </c>
      <c r="B5494" s="75">
        <v>-241989.26936004916</v>
      </c>
      <c r="C5494" s="76">
        <v>35.813982207346065</v>
      </c>
      <c r="D5494" s="76">
        <v>25.576358837592807</v>
      </c>
      <c r="E5494" s="76">
        <v>490.28398475326986</v>
      </c>
      <c r="F5494" s="76">
        <v>48.053663189491495</v>
      </c>
      <c r="G5494" s="77">
        <v>3</v>
      </c>
      <c r="H5494" s="80">
        <f t="shared" si="340"/>
        <v>48.053663189491495</v>
      </c>
      <c r="I5494" s="80">
        <f t="shared" si="341"/>
        <v>490.28398475326986</v>
      </c>
      <c r="K5494" s="80">
        <f t="shared" si="342"/>
        <v>490.28398475326986</v>
      </c>
      <c r="L5494" s="80">
        <f t="shared" si="343"/>
        <v>490.28398475326986</v>
      </c>
    </row>
    <row r="5495" spans="1:12" x14ac:dyDescent="0.8">
      <c r="A5495" s="74">
        <v>5494</v>
      </c>
      <c r="B5495" s="75">
        <v>280606.46264247317</v>
      </c>
      <c r="C5495" s="76">
        <v>34.744288240660673</v>
      </c>
      <c r="D5495" s="76">
        <v>31.668303018217866</v>
      </c>
      <c r="E5495" s="76">
        <v>500.51773779444028</v>
      </c>
      <c r="F5495" s="76">
        <v>37.928906312335684</v>
      </c>
      <c r="G5495" s="77">
        <v>2</v>
      </c>
      <c r="H5495" s="80">
        <f t="shared" si="340"/>
        <v>34.744288240660673</v>
      </c>
      <c r="I5495" s="80">
        <f t="shared" si="341"/>
        <v>1000</v>
      </c>
      <c r="K5495" s="80">
        <f t="shared" si="342"/>
        <v>0</v>
      </c>
      <c r="L5495" s="80" t="str">
        <f t="shared" si="343"/>
        <v/>
      </c>
    </row>
    <row r="5496" spans="1:12" x14ac:dyDescent="0.8">
      <c r="A5496" s="74">
        <v>5495</v>
      </c>
      <c r="B5496" s="75">
        <v>34732.04764706851</v>
      </c>
      <c r="C5496" s="76">
        <v>43.370930094334668</v>
      </c>
      <c r="D5496" s="76">
        <v>31.027188685431067</v>
      </c>
      <c r="E5496" s="76">
        <v>558.30657902512428</v>
      </c>
      <c r="F5496" s="76">
        <v>42.703715910871253</v>
      </c>
      <c r="G5496" s="77">
        <v>2</v>
      </c>
      <c r="H5496" s="80">
        <f t="shared" si="340"/>
        <v>43.370930094334668</v>
      </c>
      <c r="I5496" s="80">
        <f t="shared" si="341"/>
        <v>1000</v>
      </c>
      <c r="K5496" s="80">
        <f t="shared" si="342"/>
        <v>0</v>
      </c>
      <c r="L5496" s="80" t="str">
        <f t="shared" si="343"/>
        <v/>
      </c>
    </row>
    <row r="5497" spans="1:12" x14ac:dyDescent="0.8">
      <c r="A5497" s="74">
        <v>5496</v>
      </c>
      <c r="B5497" s="75">
        <v>-205109.76055325661</v>
      </c>
      <c r="C5497" s="76">
        <v>33.139461717882853</v>
      </c>
      <c r="D5497" s="76">
        <v>24.721617693889627</v>
      </c>
      <c r="E5497" s="76">
        <v>535.69288316384245</v>
      </c>
      <c r="F5497" s="76">
        <v>44.575655791784541</v>
      </c>
      <c r="G5497" s="77">
        <v>3</v>
      </c>
      <c r="H5497" s="80">
        <f t="shared" si="340"/>
        <v>44.575655791784541</v>
      </c>
      <c r="I5497" s="80">
        <f t="shared" si="341"/>
        <v>535.69288316384245</v>
      </c>
      <c r="K5497" s="80">
        <f t="shared" si="342"/>
        <v>535.69288316384245</v>
      </c>
      <c r="L5497" s="80">
        <f t="shared" si="343"/>
        <v>535.69288316384245</v>
      </c>
    </row>
    <row r="5498" spans="1:12" x14ac:dyDescent="0.8">
      <c r="A5498" s="74">
        <v>5497</v>
      </c>
      <c r="B5498" s="75">
        <v>577881.15063323034</v>
      </c>
      <c r="C5498" s="76">
        <v>24.3366506869429</v>
      </c>
      <c r="D5498" s="76">
        <v>23.160998082806135</v>
      </c>
      <c r="E5498" s="76">
        <v>565.63735679087449</v>
      </c>
      <c r="F5498" s="76">
        <v>33.622845014713903</v>
      </c>
      <c r="G5498" s="77">
        <v>2</v>
      </c>
      <c r="H5498" s="80">
        <f t="shared" si="340"/>
        <v>24.3366506869429</v>
      </c>
      <c r="I5498" s="80">
        <f t="shared" si="341"/>
        <v>1000</v>
      </c>
      <c r="K5498" s="80">
        <f t="shared" si="342"/>
        <v>0</v>
      </c>
      <c r="L5498" s="80" t="str">
        <f t="shared" si="343"/>
        <v/>
      </c>
    </row>
    <row r="5499" spans="1:12" x14ac:dyDescent="0.8">
      <c r="A5499" s="74">
        <v>5498</v>
      </c>
      <c r="B5499" s="75">
        <v>-179239.27693865309</v>
      </c>
      <c r="C5499" s="76">
        <v>39.028185196616043</v>
      </c>
      <c r="D5499" s="76">
        <v>32.669116743316934</v>
      </c>
      <c r="E5499" s="76">
        <v>600.01285215225278</v>
      </c>
      <c r="F5499" s="76">
        <v>46.530107764721365</v>
      </c>
      <c r="G5499" s="77">
        <v>3</v>
      </c>
      <c r="H5499" s="80">
        <f t="shared" si="340"/>
        <v>46.530107764721365</v>
      </c>
      <c r="I5499" s="80">
        <f t="shared" si="341"/>
        <v>600.01285215225278</v>
      </c>
      <c r="K5499" s="80">
        <f t="shared" si="342"/>
        <v>600.01285215225278</v>
      </c>
      <c r="L5499" s="80">
        <f t="shared" si="343"/>
        <v>600.01285215225278</v>
      </c>
    </row>
    <row r="5500" spans="1:12" x14ac:dyDescent="0.8">
      <c r="A5500" s="74">
        <v>5499</v>
      </c>
      <c r="B5500" s="75">
        <v>204767.92855585762</v>
      </c>
      <c r="C5500" s="76">
        <v>39.091537074573907</v>
      </c>
      <c r="D5500" s="76">
        <v>28.911350378748491</v>
      </c>
      <c r="E5500" s="76">
        <v>492.24674557921958</v>
      </c>
      <c r="F5500" s="76">
        <v>40.899145123510131</v>
      </c>
      <c r="G5500" s="77">
        <v>2</v>
      </c>
      <c r="H5500" s="80">
        <f t="shared" si="340"/>
        <v>39.091537074573907</v>
      </c>
      <c r="I5500" s="80">
        <f t="shared" si="341"/>
        <v>1000</v>
      </c>
      <c r="K5500" s="80">
        <f t="shared" si="342"/>
        <v>0</v>
      </c>
      <c r="L5500" s="80" t="str">
        <f t="shared" si="343"/>
        <v/>
      </c>
    </row>
    <row r="5501" spans="1:12" x14ac:dyDescent="0.8">
      <c r="A5501" s="74">
        <v>5500</v>
      </c>
      <c r="B5501" s="75">
        <v>427007.97096566856</v>
      </c>
      <c r="C5501" s="76">
        <v>32.081884663934986</v>
      </c>
      <c r="D5501" s="76">
        <v>25.201564974355271</v>
      </c>
      <c r="E5501" s="76">
        <v>474.51667545910834</v>
      </c>
      <c r="F5501" s="76">
        <v>42.472007463147754</v>
      </c>
      <c r="G5501" s="77">
        <v>2</v>
      </c>
      <c r="H5501" s="80">
        <f t="shared" si="340"/>
        <v>32.081884663934986</v>
      </c>
      <c r="I5501" s="80">
        <f t="shared" si="341"/>
        <v>1000</v>
      </c>
      <c r="K5501" s="80">
        <f t="shared" si="342"/>
        <v>0</v>
      </c>
      <c r="L5501" s="80" t="str">
        <f t="shared" si="343"/>
        <v/>
      </c>
    </row>
    <row r="5502" spans="1:12" x14ac:dyDescent="0.8">
      <c r="A5502" s="74">
        <v>5501</v>
      </c>
      <c r="B5502" s="75">
        <v>469455.66257920861</v>
      </c>
      <c r="C5502" s="76">
        <v>32.874765325195369</v>
      </c>
      <c r="D5502" s="76">
        <v>23.147450224207777</v>
      </c>
      <c r="E5502" s="76">
        <v>609.89287459740456</v>
      </c>
      <c r="F5502" s="76">
        <v>41.600628968586911</v>
      </c>
      <c r="G5502" s="77">
        <v>2</v>
      </c>
      <c r="H5502" s="80">
        <f t="shared" si="340"/>
        <v>32.874765325195369</v>
      </c>
      <c r="I5502" s="80">
        <f t="shared" si="341"/>
        <v>1000</v>
      </c>
      <c r="K5502" s="80">
        <f t="shared" si="342"/>
        <v>0</v>
      </c>
      <c r="L5502" s="80" t="str">
        <f t="shared" si="343"/>
        <v/>
      </c>
    </row>
    <row r="5503" spans="1:12" x14ac:dyDescent="0.8">
      <c r="A5503" s="74">
        <v>5502</v>
      </c>
      <c r="B5503" s="75">
        <v>549531.0582120833</v>
      </c>
      <c r="C5503" s="76">
        <v>33.325638881782567</v>
      </c>
      <c r="D5503" s="76">
        <v>27.056723507245323</v>
      </c>
      <c r="E5503" s="76">
        <v>551.41765912936535</v>
      </c>
      <c r="F5503" s="76">
        <v>43.125154663738257</v>
      </c>
      <c r="G5503" s="77">
        <v>2</v>
      </c>
      <c r="H5503" s="80">
        <f t="shared" si="340"/>
        <v>33.325638881782567</v>
      </c>
      <c r="I5503" s="80">
        <f t="shared" si="341"/>
        <v>1000</v>
      </c>
      <c r="K5503" s="80">
        <f t="shared" si="342"/>
        <v>0</v>
      </c>
      <c r="L5503" s="80" t="str">
        <f t="shared" si="343"/>
        <v/>
      </c>
    </row>
    <row r="5504" spans="1:12" x14ac:dyDescent="0.8">
      <c r="A5504" s="74">
        <v>5503</v>
      </c>
      <c r="B5504" s="75">
        <v>7860.7593540474772</v>
      </c>
      <c r="C5504" s="76">
        <v>45.10838343773095</v>
      </c>
      <c r="D5504" s="76">
        <v>28.862514208101086</v>
      </c>
      <c r="E5504" s="76">
        <v>539.39220917888952</v>
      </c>
      <c r="F5504" s="76">
        <v>44.178687694424625</v>
      </c>
      <c r="G5504" s="77">
        <v>2</v>
      </c>
      <c r="H5504" s="80">
        <f t="shared" si="340"/>
        <v>45.10838343773095</v>
      </c>
      <c r="I5504" s="80">
        <f t="shared" si="341"/>
        <v>1000</v>
      </c>
      <c r="K5504" s="80">
        <f t="shared" si="342"/>
        <v>0</v>
      </c>
      <c r="L5504" s="80" t="str">
        <f t="shared" si="343"/>
        <v/>
      </c>
    </row>
    <row r="5505" spans="1:12" x14ac:dyDescent="0.8">
      <c r="A5505" s="74">
        <v>5504</v>
      </c>
      <c r="B5505" s="75">
        <v>627587.30292070797</v>
      </c>
      <c r="C5505" s="76">
        <v>29.112768187811263</v>
      </c>
      <c r="D5505" s="76">
        <v>25.859207331618713</v>
      </c>
      <c r="E5505" s="76">
        <v>504.59974200913888</v>
      </c>
      <c r="F5505" s="76">
        <v>33.086880269557916</v>
      </c>
      <c r="G5505" s="77">
        <v>2</v>
      </c>
      <c r="H5505" s="80">
        <f t="shared" si="340"/>
        <v>29.112768187811263</v>
      </c>
      <c r="I5505" s="80">
        <f t="shared" si="341"/>
        <v>1000</v>
      </c>
      <c r="K5505" s="80">
        <f t="shared" si="342"/>
        <v>0</v>
      </c>
      <c r="L5505" s="80" t="str">
        <f t="shared" si="343"/>
        <v/>
      </c>
    </row>
    <row r="5506" spans="1:12" x14ac:dyDescent="0.8">
      <c r="A5506" s="74">
        <v>5505</v>
      </c>
      <c r="B5506" s="75">
        <v>530445.2771703254</v>
      </c>
      <c r="C5506" s="76">
        <v>28.710536474698802</v>
      </c>
      <c r="D5506" s="76">
        <v>29.159882015344444</v>
      </c>
      <c r="E5506" s="76">
        <v>568.01363935522591</v>
      </c>
      <c r="F5506" s="76">
        <v>43.980976494814044</v>
      </c>
      <c r="G5506" s="77">
        <v>2</v>
      </c>
      <c r="H5506" s="80">
        <f t="shared" si="340"/>
        <v>28.710536474698802</v>
      </c>
      <c r="I5506" s="80">
        <f t="shared" si="341"/>
        <v>1000</v>
      </c>
      <c r="K5506" s="80">
        <f t="shared" si="342"/>
        <v>0</v>
      </c>
      <c r="L5506" s="80" t="str">
        <f t="shared" si="343"/>
        <v/>
      </c>
    </row>
    <row r="5507" spans="1:12" x14ac:dyDescent="0.8">
      <c r="A5507" s="74">
        <v>5506</v>
      </c>
      <c r="B5507" s="75">
        <v>-75103.124050995801</v>
      </c>
      <c r="C5507" s="76">
        <v>38.329680580055388</v>
      </c>
      <c r="D5507" s="76">
        <v>29.655065370978235</v>
      </c>
      <c r="E5507" s="76">
        <v>602.18311248492307</v>
      </c>
      <c r="F5507" s="76">
        <v>40.67460741331184</v>
      </c>
      <c r="G5507" s="77">
        <v>3</v>
      </c>
      <c r="H5507" s="80">
        <f t="shared" ref="H5507:H5570" si="344">IF($G5507 = 1, $D5507, IF($G5507 = 2, $C5507, IF($G5507 = 3, $F5507)))</f>
        <v>40.67460741331184</v>
      </c>
      <c r="I5507" s="80">
        <f t="shared" ref="I5507:I5570" si="345">IF($G5507 = 1, 1000, IF($G5507 = 2, 1000, IF($G5507 = 3, $E5507)))</f>
        <v>602.18311248492307</v>
      </c>
      <c r="K5507" s="80">
        <f t="shared" ref="K5507:K5570" si="346">IF($G5507 = 3, $E5507, 0)</f>
        <v>602.18311248492307</v>
      </c>
      <c r="L5507" s="80">
        <f t="shared" ref="L5507:L5570" si="347">IF($G5507 = 3, $E5507, "")</f>
        <v>602.18311248492307</v>
      </c>
    </row>
    <row r="5508" spans="1:12" x14ac:dyDescent="0.8">
      <c r="A5508" s="74">
        <v>5507</v>
      </c>
      <c r="B5508" s="75">
        <v>306344.79343186226</v>
      </c>
      <c r="C5508" s="76">
        <v>32.329841315878596</v>
      </c>
      <c r="D5508" s="76">
        <v>29.809530197554217</v>
      </c>
      <c r="E5508" s="76">
        <v>652.70009803108587</v>
      </c>
      <c r="F5508" s="76">
        <v>32.821035892663488</v>
      </c>
      <c r="G5508" s="77">
        <v>2</v>
      </c>
      <c r="H5508" s="80">
        <f t="shared" si="344"/>
        <v>32.329841315878596</v>
      </c>
      <c r="I5508" s="80">
        <f t="shared" si="345"/>
        <v>1000</v>
      </c>
      <c r="K5508" s="80">
        <f t="shared" si="346"/>
        <v>0</v>
      </c>
      <c r="L5508" s="80" t="str">
        <f t="shared" si="347"/>
        <v/>
      </c>
    </row>
    <row r="5509" spans="1:12" x14ac:dyDescent="0.8">
      <c r="A5509" s="74">
        <v>5508</v>
      </c>
      <c r="B5509" s="75">
        <v>-171681.26424683956</v>
      </c>
      <c r="C5509" s="76">
        <v>35.393552443098294</v>
      </c>
      <c r="D5509" s="76">
        <v>27.291715896063124</v>
      </c>
      <c r="E5509" s="76">
        <v>639.77414796656217</v>
      </c>
      <c r="F5509" s="76">
        <v>47.00470116042289</v>
      </c>
      <c r="G5509" s="77">
        <v>3</v>
      </c>
      <c r="H5509" s="80">
        <f t="shared" si="344"/>
        <v>47.00470116042289</v>
      </c>
      <c r="I5509" s="80">
        <f t="shared" si="345"/>
        <v>639.77414796656217</v>
      </c>
      <c r="K5509" s="80">
        <f t="shared" si="346"/>
        <v>639.77414796656217</v>
      </c>
      <c r="L5509" s="80">
        <f t="shared" si="347"/>
        <v>639.77414796656217</v>
      </c>
    </row>
    <row r="5510" spans="1:12" x14ac:dyDescent="0.8">
      <c r="A5510" s="74">
        <v>5509</v>
      </c>
      <c r="B5510" s="75">
        <v>253453.88144666469</v>
      </c>
      <c r="C5510" s="76">
        <v>34.88240511436706</v>
      </c>
      <c r="D5510" s="76">
        <v>32.132216469685616</v>
      </c>
      <c r="E5510" s="76">
        <v>417.42636176332479</v>
      </c>
      <c r="F5510" s="76">
        <v>46.644918132821658</v>
      </c>
      <c r="G5510" s="77">
        <v>2</v>
      </c>
      <c r="H5510" s="80">
        <f t="shared" si="344"/>
        <v>34.88240511436706</v>
      </c>
      <c r="I5510" s="80">
        <f t="shared" si="345"/>
        <v>1000</v>
      </c>
      <c r="K5510" s="80">
        <f t="shared" si="346"/>
        <v>0</v>
      </c>
      <c r="L5510" s="80" t="str">
        <f t="shared" si="347"/>
        <v/>
      </c>
    </row>
    <row r="5511" spans="1:12" x14ac:dyDescent="0.8">
      <c r="A5511" s="74">
        <v>5510</v>
      </c>
      <c r="B5511" s="75">
        <v>55369.559853726532</v>
      </c>
      <c r="C5511" s="76">
        <v>35.479854078875789</v>
      </c>
      <c r="D5511" s="76">
        <v>23.63061674723572</v>
      </c>
      <c r="E5511" s="76">
        <v>520.7255661266563</v>
      </c>
      <c r="F5511" s="76">
        <v>31.748238552551591</v>
      </c>
      <c r="G5511" s="77">
        <v>3</v>
      </c>
      <c r="H5511" s="80">
        <f t="shared" si="344"/>
        <v>31.748238552551591</v>
      </c>
      <c r="I5511" s="80">
        <f t="shared" si="345"/>
        <v>520.7255661266563</v>
      </c>
      <c r="K5511" s="80">
        <f t="shared" si="346"/>
        <v>520.7255661266563</v>
      </c>
      <c r="L5511" s="80">
        <f t="shared" si="347"/>
        <v>520.7255661266563</v>
      </c>
    </row>
    <row r="5512" spans="1:12" x14ac:dyDescent="0.8">
      <c r="A5512" s="74">
        <v>5511</v>
      </c>
      <c r="B5512" s="75">
        <v>508324.2410690831</v>
      </c>
      <c r="C5512" s="76">
        <v>41.075518402826255</v>
      </c>
      <c r="D5512" s="76">
        <v>27.076350585410275</v>
      </c>
      <c r="E5512" s="76">
        <v>523.09767553039853</v>
      </c>
      <c r="F5512" s="76">
        <v>37.404396395103298</v>
      </c>
      <c r="G5512" s="77">
        <v>1</v>
      </c>
      <c r="H5512" s="80">
        <f t="shared" si="344"/>
        <v>27.076350585410275</v>
      </c>
      <c r="I5512" s="80">
        <f t="shared" si="345"/>
        <v>1000</v>
      </c>
      <c r="K5512" s="80">
        <f t="shared" si="346"/>
        <v>0</v>
      </c>
      <c r="L5512" s="80" t="str">
        <f t="shared" si="347"/>
        <v/>
      </c>
    </row>
    <row r="5513" spans="1:12" x14ac:dyDescent="0.8">
      <c r="A5513" s="74">
        <v>5512</v>
      </c>
      <c r="B5513" s="75">
        <v>510840.49151314585</v>
      </c>
      <c r="C5513" s="76">
        <v>40.777271171072009</v>
      </c>
      <c r="D5513" s="76">
        <v>25.661638498684884</v>
      </c>
      <c r="E5513" s="76">
        <v>661.8544526815665</v>
      </c>
      <c r="F5513" s="76">
        <v>35.29446482564591</v>
      </c>
      <c r="G5513" s="77">
        <v>1</v>
      </c>
      <c r="H5513" s="80">
        <f t="shared" si="344"/>
        <v>25.661638498684884</v>
      </c>
      <c r="I5513" s="80">
        <f t="shared" si="345"/>
        <v>1000</v>
      </c>
      <c r="K5513" s="80">
        <f t="shared" si="346"/>
        <v>0</v>
      </c>
      <c r="L5513" s="80" t="str">
        <f t="shared" si="347"/>
        <v/>
      </c>
    </row>
    <row r="5514" spans="1:12" x14ac:dyDescent="0.8">
      <c r="A5514" s="74">
        <v>5513</v>
      </c>
      <c r="B5514" s="75">
        <v>331888.3736603749</v>
      </c>
      <c r="C5514" s="76">
        <v>35.217427857000125</v>
      </c>
      <c r="D5514" s="76">
        <v>26.33820808522966</v>
      </c>
      <c r="E5514" s="76">
        <v>566.99940050881241</v>
      </c>
      <c r="F5514" s="76">
        <v>28.743225373507457</v>
      </c>
      <c r="G5514" s="77">
        <v>2</v>
      </c>
      <c r="H5514" s="80">
        <f t="shared" si="344"/>
        <v>35.217427857000125</v>
      </c>
      <c r="I5514" s="80">
        <f t="shared" si="345"/>
        <v>1000</v>
      </c>
      <c r="K5514" s="80">
        <f t="shared" si="346"/>
        <v>0</v>
      </c>
      <c r="L5514" s="80" t="str">
        <f t="shared" si="347"/>
        <v/>
      </c>
    </row>
    <row r="5515" spans="1:12" x14ac:dyDescent="0.8">
      <c r="A5515" s="74">
        <v>5514</v>
      </c>
      <c r="B5515" s="75">
        <v>216944.9640698221</v>
      </c>
      <c r="C5515" s="76">
        <v>36.968322940749317</v>
      </c>
      <c r="D5515" s="76">
        <v>27.80545703909684</v>
      </c>
      <c r="E5515" s="76">
        <v>490.38385072043815</v>
      </c>
      <c r="F5515" s="76">
        <v>50.951038542323467</v>
      </c>
      <c r="G5515" s="77">
        <v>2</v>
      </c>
      <c r="H5515" s="80">
        <f t="shared" si="344"/>
        <v>36.968322940749317</v>
      </c>
      <c r="I5515" s="80">
        <f t="shared" si="345"/>
        <v>1000</v>
      </c>
      <c r="K5515" s="80">
        <f t="shared" si="346"/>
        <v>0</v>
      </c>
      <c r="L5515" s="80" t="str">
        <f t="shared" si="347"/>
        <v/>
      </c>
    </row>
    <row r="5516" spans="1:12" x14ac:dyDescent="0.8">
      <c r="A5516" s="74">
        <v>5515</v>
      </c>
      <c r="B5516" s="75">
        <v>595346.42044090899</v>
      </c>
      <c r="C5516" s="76">
        <v>31.434170234948411</v>
      </c>
      <c r="D5516" s="76">
        <v>28.045413191015815</v>
      </c>
      <c r="E5516" s="76">
        <v>514.69964337250599</v>
      </c>
      <c r="F5516" s="76">
        <v>51.996021682176455</v>
      </c>
      <c r="G5516" s="77">
        <v>2</v>
      </c>
      <c r="H5516" s="80">
        <f t="shared" si="344"/>
        <v>31.434170234948411</v>
      </c>
      <c r="I5516" s="80">
        <f t="shared" si="345"/>
        <v>1000</v>
      </c>
      <c r="K5516" s="80">
        <f t="shared" si="346"/>
        <v>0</v>
      </c>
      <c r="L5516" s="80" t="str">
        <f t="shared" si="347"/>
        <v/>
      </c>
    </row>
    <row r="5517" spans="1:12" x14ac:dyDescent="0.8">
      <c r="A5517" s="74">
        <v>5516</v>
      </c>
      <c r="B5517" s="75">
        <v>421770.61137124291</v>
      </c>
      <c r="C5517" s="76">
        <v>29.526453207612875</v>
      </c>
      <c r="D5517" s="76">
        <v>24.388484487621174</v>
      </c>
      <c r="E5517" s="76">
        <v>521.96997385101315</v>
      </c>
      <c r="F5517" s="76">
        <v>35.624422391347196</v>
      </c>
      <c r="G5517" s="77">
        <v>1</v>
      </c>
      <c r="H5517" s="80">
        <f t="shared" si="344"/>
        <v>24.388484487621174</v>
      </c>
      <c r="I5517" s="80">
        <f t="shared" si="345"/>
        <v>1000</v>
      </c>
      <c r="K5517" s="80">
        <f t="shared" si="346"/>
        <v>0</v>
      </c>
      <c r="L5517" s="80" t="str">
        <f t="shared" si="347"/>
        <v/>
      </c>
    </row>
    <row r="5518" spans="1:12" x14ac:dyDescent="0.8">
      <c r="A5518" s="74">
        <v>5517</v>
      </c>
      <c r="B5518" s="75">
        <v>213618.31387623004</v>
      </c>
      <c r="C5518" s="76">
        <v>24.619368273557548</v>
      </c>
      <c r="D5518" s="76">
        <v>24.287089154889376</v>
      </c>
      <c r="E5518" s="76">
        <v>560.50681110074379</v>
      </c>
      <c r="F5518" s="76">
        <v>49.604329441062056</v>
      </c>
      <c r="G5518" s="77">
        <v>2</v>
      </c>
      <c r="H5518" s="80">
        <f t="shared" si="344"/>
        <v>24.619368273557548</v>
      </c>
      <c r="I5518" s="80">
        <f t="shared" si="345"/>
        <v>1000</v>
      </c>
      <c r="K5518" s="80">
        <f t="shared" si="346"/>
        <v>0</v>
      </c>
      <c r="L5518" s="80" t="str">
        <f t="shared" si="347"/>
        <v/>
      </c>
    </row>
    <row r="5519" spans="1:12" x14ac:dyDescent="0.8">
      <c r="A5519" s="74">
        <v>5518</v>
      </c>
      <c r="B5519" s="75">
        <v>228802.15440430585</v>
      </c>
      <c r="C5519" s="76">
        <v>36.676919769820785</v>
      </c>
      <c r="D5519" s="76">
        <v>26.767748780171644</v>
      </c>
      <c r="E5519" s="76">
        <v>487.79565206556833</v>
      </c>
      <c r="F5519" s="76">
        <v>44.408385054579334</v>
      </c>
      <c r="G5519" s="77">
        <v>2</v>
      </c>
      <c r="H5519" s="80">
        <f t="shared" si="344"/>
        <v>36.676919769820785</v>
      </c>
      <c r="I5519" s="80">
        <f t="shared" si="345"/>
        <v>1000</v>
      </c>
      <c r="K5519" s="80">
        <f t="shared" si="346"/>
        <v>0</v>
      </c>
      <c r="L5519" s="80" t="str">
        <f t="shared" si="347"/>
        <v/>
      </c>
    </row>
    <row r="5520" spans="1:12" x14ac:dyDescent="0.8">
      <c r="A5520" s="74">
        <v>5519</v>
      </c>
      <c r="B5520" s="75">
        <v>560547.10035687592</v>
      </c>
      <c r="C5520" s="76">
        <v>26.372910965022019</v>
      </c>
      <c r="D5520" s="76">
        <v>29.400214716042385</v>
      </c>
      <c r="E5520" s="76">
        <v>779.05952589899505</v>
      </c>
      <c r="F5520" s="76">
        <v>41.637340724915859</v>
      </c>
      <c r="G5520" s="77">
        <v>2</v>
      </c>
      <c r="H5520" s="80">
        <f t="shared" si="344"/>
        <v>26.372910965022019</v>
      </c>
      <c r="I5520" s="80">
        <f t="shared" si="345"/>
        <v>1000</v>
      </c>
      <c r="K5520" s="80">
        <f t="shared" si="346"/>
        <v>0</v>
      </c>
      <c r="L5520" s="80" t="str">
        <f t="shared" si="347"/>
        <v/>
      </c>
    </row>
    <row r="5521" spans="1:12" x14ac:dyDescent="0.8">
      <c r="A5521" s="74">
        <v>5520</v>
      </c>
      <c r="B5521" s="75">
        <v>435460.26327752997</v>
      </c>
      <c r="C5521" s="76">
        <v>29.12984296479911</v>
      </c>
      <c r="D5521" s="76">
        <v>30.001957573200404</v>
      </c>
      <c r="E5521" s="76">
        <v>537.61636644118425</v>
      </c>
      <c r="F5521" s="76">
        <v>31.51885226023807</v>
      </c>
      <c r="G5521" s="77">
        <v>1</v>
      </c>
      <c r="H5521" s="80">
        <f t="shared" si="344"/>
        <v>30.001957573200404</v>
      </c>
      <c r="I5521" s="80">
        <f t="shared" si="345"/>
        <v>1000</v>
      </c>
      <c r="K5521" s="80">
        <f t="shared" si="346"/>
        <v>0</v>
      </c>
      <c r="L5521" s="80" t="str">
        <f t="shared" si="347"/>
        <v/>
      </c>
    </row>
    <row r="5522" spans="1:12" x14ac:dyDescent="0.8">
      <c r="A5522" s="74">
        <v>5521</v>
      </c>
      <c r="B5522" s="75">
        <v>185651.86036375142</v>
      </c>
      <c r="C5522" s="76">
        <v>39.949860507024496</v>
      </c>
      <c r="D5522" s="76">
        <v>30.985264601258674</v>
      </c>
      <c r="E5522" s="76">
        <v>559.71035564060492</v>
      </c>
      <c r="F5522" s="76">
        <v>40.243040748410365</v>
      </c>
      <c r="G5522" s="77">
        <v>2</v>
      </c>
      <c r="H5522" s="80">
        <f t="shared" si="344"/>
        <v>39.949860507024496</v>
      </c>
      <c r="I5522" s="80">
        <f t="shared" si="345"/>
        <v>1000</v>
      </c>
      <c r="K5522" s="80">
        <f t="shared" si="346"/>
        <v>0</v>
      </c>
      <c r="L5522" s="80" t="str">
        <f t="shared" si="347"/>
        <v/>
      </c>
    </row>
    <row r="5523" spans="1:12" x14ac:dyDescent="0.8">
      <c r="A5523" s="74">
        <v>5522</v>
      </c>
      <c r="B5523" s="75">
        <v>333156.5710057402</v>
      </c>
      <c r="C5523" s="76">
        <v>36.780765622369024</v>
      </c>
      <c r="D5523" s="76">
        <v>28.217120894411398</v>
      </c>
      <c r="E5523" s="76">
        <v>570.06490931051326</v>
      </c>
      <c r="F5523" s="76">
        <v>43.882019454393614</v>
      </c>
      <c r="G5523" s="77">
        <v>2</v>
      </c>
      <c r="H5523" s="80">
        <f t="shared" si="344"/>
        <v>36.780765622369024</v>
      </c>
      <c r="I5523" s="80">
        <f t="shared" si="345"/>
        <v>1000</v>
      </c>
      <c r="K5523" s="80">
        <f t="shared" si="346"/>
        <v>0</v>
      </c>
      <c r="L5523" s="80" t="str">
        <f t="shared" si="347"/>
        <v/>
      </c>
    </row>
    <row r="5524" spans="1:12" x14ac:dyDescent="0.8">
      <c r="A5524" s="74">
        <v>5523</v>
      </c>
      <c r="B5524" s="75">
        <v>238535.79947906034</v>
      </c>
      <c r="C5524" s="76">
        <v>34.810608166793664</v>
      </c>
      <c r="D5524" s="76">
        <v>30.558635730859734</v>
      </c>
      <c r="E5524" s="76">
        <v>619.84757469792112</v>
      </c>
      <c r="F5524" s="76">
        <v>52.518702032355641</v>
      </c>
      <c r="G5524" s="77">
        <v>2</v>
      </c>
      <c r="H5524" s="80">
        <f t="shared" si="344"/>
        <v>34.810608166793664</v>
      </c>
      <c r="I5524" s="80">
        <f t="shared" si="345"/>
        <v>1000</v>
      </c>
      <c r="K5524" s="80">
        <f t="shared" si="346"/>
        <v>0</v>
      </c>
      <c r="L5524" s="80" t="str">
        <f t="shared" si="347"/>
        <v/>
      </c>
    </row>
    <row r="5525" spans="1:12" x14ac:dyDescent="0.8">
      <c r="A5525" s="74">
        <v>5524</v>
      </c>
      <c r="B5525" s="75">
        <v>511352.22682393971</v>
      </c>
      <c r="C5525" s="76">
        <v>37.425375225735749</v>
      </c>
      <c r="D5525" s="76">
        <v>25.491384031453304</v>
      </c>
      <c r="E5525" s="76">
        <v>526.07299676185471</v>
      </c>
      <c r="F5525" s="76">
        <v>35.266258977999755</v>
      </c>
      <c r="G5525" s="77">
        <v>1</v>
      </c>
      <c r="H5525" s="80">
        <f t="shared" si="344"/>
        <v>25.491384031453304</v>
      </c>
      <c r="I5525" s="80">
        <f t="shared" si="345"/>
        <v>1000</v>
      </c>
      <c r="K5525" s="80">
        <f t="shared" si="346"/>
        <v>0</v>
      </c>
      <c r="L5525" s="80" t="str">
        <f t="shared" si="347"/>
        <v/>
      </c>
    </row>
    <row r="5526" spans="1:12" x14ac:dyDescent="0.8">
      <c r="A5526" s="74">
        <v>5525</v>
      </c>
      <c r="B5526" s="75">
        <v>555565.75005264906</v>
      </c>
      <c r="C5526" s="76">
        <v>27.388445646706202</v>
      </c>
      <c r="D5526" s="76">
        <v>31.174179507647466</v>
      </c>
      <c r="E5526" s="76">
        <v>534.45536399477851</v>
      </c>
      <c r="F5526" s="76">
        <v>35.034858257316252</v>
      </c>
      <c r="G5526" s="77">
        <v>2</v>
      </c>
      <c r="H5526" s="80">
        <f t="shared" si="344"/>
        <v>27.388445646706202</v>
      </c>
      <c r="I5526" s="80">
        <f t="shared" si="345"/>
        <v>1000</v>
      </c>
      <c r="K5526" s="80">
        <f t="shared" si="346"/>
        <v>0</v>
      </c>
      <c r="L5526" s="80" t="str">
        <f t="shared" si="347"/>
        <v/>
      </c>
    </row>
    <row r="5527" spans="1:12" x14ac:dyDescent="0.8">
      <c r="A5527" s="74">
        <v>5526</v>
      </c>
      <c r="B5527" s="75">
        <v>-138702.5743692643</v>
      </c>
      <c r="C5527" s="76">
        <v>36.612163711227979</v>
      </c>
      <c r="D5527" s="76">
        <v>24.992259607201476</v>
      </c>
      <c r="E5527" s="76">
        <v>500.12373078813363</v>
      </c>
      <c r="F5527" s="76">
        <v>40.177143703983845</v>
      </c>
      <c r="G5527" s="77">
        <v>3</v>
      </c>
      <c r="H5527" s="80">
        <f t="shared" si="344"/>
        <v>40.177143703983845</v>
      </c>
      <c r="I5527" s="80">
        <f t="shared" si="345"/>
        <v>500.12373078813363</v>
      </c>
      <c r="K5527" s="80">
        <f t="shared" si="346"/>
        <v>500.12373078813363</v>
      </c>
      <c r="L5527" s="80">
        <f t="shared" si="347"/>
        <v>500.12373078813363</v>
      </c>
    </row>
    <row r="5528" spans="1:12" x14ac:dyDescent="0.8">
      <c r="A5528" s="74">
        <v>5527</v>
      </c>
      <c r="B5528" s="75">
        <v>376278.09611467086</v>
      </c>
      <c r="C5528" s="76">
        <v>24.001911809041559</v>
      </c>
      <c r="D5528" s="76">
        <v>30.539419370211093</v>
      </c>
      <c r="E5528" s="76">
        <v>610.51362108794808</v>
      </c>
      <c r="F5528" s="76">
        <v>39.827016183446602</v>
      </c>
      <c r="G5528" s="77">
        <v>2</v>
      </c>
      <c r="H5528" s="80">
        <f t="shared" si="344"/>
        <v>24.001911809041559</v>
      </c>
      <c r="I5528" s="80">
        <f t="shared" si="345"/>
        <v>1000</v>
      </c>
      <c r="K5528" s="80">
        <f t="shared" si="346"/>
        <v>0</v>
      </c>
      <c r="L5528" s="80" t="str">
        <f t="shared" si="347"/>
        <v/>
      </c>
    </row>
    <row r="5529" spans="1:12" x14ac:dyDescent="0.8">
      <c r="A5529" s="74">
        <v>5528</v>
      </c>
      <c r="B5529" s="75">
        <v>404852.76348330267</v>
      </c>
      <c r="C5529" s="76">
        <v>29.396102965116349</v>
      </c>
      <c r="D5529" s="76">
        <v>26.188996975525715</v>
      </c>
      <c r="E5529" s="76">
        <v>509.43068475369898</v>
      </c>
      <c r="F5529" s="76">
        <v>33.972253375583357</v>
      </c>
      <c r="G5529" s="77">
        <v>2</v>
      </c>
      <c r="H5529" s="80">
        <f t="shared" si="344"/>
        <v>29.396102965116349</v>
      </c>
      <c r="I5529" s="80">
        <f t="shared" si="345"/>
        <v>1000</v>
      </c>
      <c r="K5529" s="80">
        <f t="shared" si="346"/>
        <v>0</v>
      </c>
      <c r="L5529" s="80" t="str">
        <f t="shared" si="347"/>
        <v/>
      </c>
    </row>
    <row r="5530" spans="1:12" x14ac:dyDescent="0.8">
      <c r="A5530" s="74">
        <v>5529</v>
      </c>
      <c r="B5530" s="75">
        <v>503128.07915287488</v>
      </c>
      <c r="C5530" s="76">
        <v>28.794126692431803</v>
      </c>
      <c r="D5530" s="76">
        <v>28.704094548270049</v>
      </c>
      <c r="E5530" s="76">
        <v>697.54549567857225</v>
      </c>
      <c r="F5530" s="76">
        <v>44.929673192148726</v>
      </c>
      <c r="G5530" s="77">
        <v>2</v>
      </c>
      <c r="H5530" s="80">
        <f t="shared" si="344"/>
        <v>28.794126692431803</v>
      </c>
      <c r="I5530" s="80">
        <f t="shared" si="345"/>
        <v>1000</v>
      </c>
      <c r="K5530" s="80">
        <f t="shared" si="346"/>
        <v>0</v>
      </c>
      <c r="L5530" s="80" t="str">
        <f t="shared" si="347"/>
        <v/>
      </c>
    </row>
    <row r="5531" spans="1:12" x14ac:dyDescent="0.8">
      <c r="A5531" s="74">
        <v>5530</v>
      </c>
      <c r="B5531" s="75">
        <v>436933.08511768118</v>
      </c>
      <c r="C5531" s="76">
        <v>42.191993401984497</v>
      </c>
      <c r="D5531" s="76">
        <v>22.024791215141867</v>
      </c>
      <c r="E5531" s="76">
        <v>609.49934795375475</v>
      </c>
      <c r="F5531" s="76">
        <v>34.734200982245348</v>
      </c>
      <c r="G5531" s="77">
        <v>1</v>
      </c>
      <c r="H5531" s="80">
        <f t="shared" si="344"/>
        <v>22.024791215141867</v>
      </c>
      <c r="I5531" s="80">
        <f t="shared" si="345"/>
        <v>1000</v>
      </c>
      <c r="K5531" s="80">
        <f t="shared" si="346"/>
        <v>0</v>
      </c>
      <c r="L5531" s="80" t="str">
        <f t="shared" si="347"/>
        <v/>
      </c>
    </row>
    <row r="5532" spans="1:12" x14ac:dyDescent="0.8">
      <c r="A5532" s="74">
        <v>5531</v>
      </c>
      <c r="B5532" s="75">
        <v>463388.83900247677</v>
      </c>
      <c r="C5532" s="76">
        <v>29.098729820180758</v>
      </c>
      <c r="D5532" s="76">
        <v>25.311681632674201</v>
      </c>
      <c r="E5532" s="76">
        <v>507.22700710906474</v>
      </c>
      <c r="F5532" s="76">
        <v>39.025086784601399</v>
      </c>
      <c r="G5532" s="77">
        <v>2</v>
      </c>
      <c r="H5532" s="80">
        <f t="shared" si="344"/>
        <v>29.098729820180758</v>
      </c>
      <c r="I5532" s="80">
        <f t="shared" si="345"/>
        <v>1000</v>
      </c>
      <c r="K5532" s="80">
        <f t="shared" si="346"/>
        <v>0</v>
      </c>
      <c r="L5532" s="80" t="str">
        <f t="shared" si="347"/>
        <v/>
      </c>
    </row>
    <row r="5533" spans="1:12" x14ac:dyDescent="0.8">
      <c r="A5533" s="74">
        <v>5532</v>
      </c>
      <c r="B5533" s="75">
        <v>-11414.791116794338</v>
      </c>
      <c r="C5533" s="76">
        <v>39.661037556069488</v>
      </c>
      <c r="D5533" s="76">
        <v>31.14721383929259</v>
      </c>
      <c r="E5533" s="76">
        <v>487.12240431615288</v>
      </c>
      <c r="F5533" s="76">
        <v>32.171702599791999</v>
      </c>
      <c r="G5533" s="77">
        <v>3</v>
      </c>
      <c r="H5533" s="80">
        <f t="shared" si="344"/>
        <v>32.171702599791999</v>
      </c>
      <c r="I5533" s="80">
        <f t="shared" si="345"/>
        <v>487.12240431615288</v>
      </c>
      <c r="K5533" s="80">
        <f t="shared" si="346"/>
        <v>487.12240431615288</v>
      </c>
      <c r="L5533" s="80">
        <f t="shared" si="347"/>
        <v>487.12240431615288</v>
      </c>
    </row>
    <row r="5534" spans="1:12" x14ac:dyDescent="0.8">
      <c r="A5534" s="74">
        <v>5533</v>
      </c>
      <c r="B5534" s="75">
        <v>115816.24334899825</v>
      </c>
      <c r="C5534" s="76">
        <v>32.819041332297999</v>
      </c>
      <c r="D5534" s="76">
        <v>32.252893764797633</v>
      </c>
      <c r="E5534" s="76">
        <v>536.30303750396001</v>
      </c>
      <c r="F5534" s="76">
        <v>28.935656849900656</v>
      </c>
      <c r="G5534" s="77">
        <v>2</v>
      </c>
      <c r="H5534" s="80">
        <f t="shared" si="344"/>
        <v>32.819041332297999</v>
      </c>
      <c r="I5534" s="80">
        <f t="shared" si="345"/>
        <v>1000</v>
      </c>
      <c r="K5534" s="80">
        <f t="shared" si="346"/>
        <v>0</v>
      </c>
      <c r="L5534" s="80" t="str">
        <f t="shared" si="347"/>
        <v/>
      </c>
    </row>
    <row r="5535" spans="1:12" x14ac:dyDescent="0.8">
      <c r="A5535" s="74">
        <v>5534</v>
      </c>
      <c r="B5535" s="75">
        <v>413091.11138923536</v>
      </c>
      <c r="C5535" s="76">
        <v>28.822474809449599</v>
      </c>
      <c r="D5535" s="76">
        <v>24.903794412738627</v>
      </c>
      <c r="E5535" s="76">
        <v>631.16816706182601</v>
      </c>
      <c r="F5535" s="76">
        <v>43.64041209221989</v>
      </c>
      <c r="G5535" s="77">
        <v>2</v>
      </c>
      <c r="H5535" s="80">
        <f t="shared" si="344"/>
        <v>28.822474809449599</v>
      </c>
      <c r="I5535" s="80">
        <f t="shared" si="345"/>
        <v>1000</v>
      </c>
      <c r="K5535" s="80">
        <f t="shared" si="346"/>
        <v>0</v>
      </c>
      <c r="L5535" s="80" t="str">
        <f t="shared" si="347"/>
        <v/>
      </c>
    </row>
    <row r="5536" spans="1:12" x14ac:dyDescent="0.8">
      <c r="A5536" s="74">
        <v>5535</v>
      </c>
      <c r="B5536" s="75">
        <v>342126.18356152158</v>
      </c>
      <c r="C5536" s="76">
        <v>34.368478949571838</v>
      </c>
      <c r="D5536" s="76">
        <v>29.449197003331516</v>
      </c>
      <c r="E5536" s="76">
        <v>604.96500584911746</v>
      </c>
      <c r="F5536" s="76">
        <v>37.84471508796166</v>
      </c>
      <c r="G5536" s="77">
        <v>2</v>
      </c>
      <c r="H5536" s="80">
        <f t="shared" si="344"/>
        <v>34.368478949571838</v>
      </c>
      <c r="I5536" s="80">
        <f t="shared" si="345"/>
        <v>1000</v>
      </c>
      <c r="K5536" s="80">
        <f t="shared" si="346"/>
        <v>0</v>
      </c>
      <c r="L5536" s="80" t="str">
        <f t="shared" si="347"/>
        <v/>
      </c>
    </row>
    <row r="5537" spans="1:12" x14ac:dyDescent="0.8">
      <c r="A5537" s="74">
        <v>5536</v>
      </c>
      <c r="B5537" s="75">
        <v>352259.38652250823</v>
      </c>
      <c r="C5537" s="76">
        <v>31.752079085574707</v>
      </c>
      <c r="D5537" s="76">
        <v>22.003325413755061</v>
      </c>
      <c r="E5537" s="76">
        <v>691.90917512336569</v>
      </c>
      <c r="F5537" s="76">
        <v>34.784551552841705</v>
      </c>
      <c r="G5537" s="77">
        <v>2</v>
      </c>
      <c r="H5537" s="80">
        <f t="shared" si="344"/>
        <v>31.752079085574707</v>
      </c>
      <c r="I5537" s="80">
        <f t="shared" si="345"/>
        <v>1000</v>
      </c>
      <c r="K5537" s="80">
        <f t="shared" si="346"/>
        <v>0</v>
      </c>
      <c r="L5537" s="80" t="str">
        <f t="shared" si="347"/>
        <v/>
      </c>
    </row>
    <row r="5538" spans="1:12" x14ac:dyDescent="0.8">
      <c r="A5538" s="74">
        <v>5537</v>
      </c>
      <c r="B5538" s="75">
        <v>-14450.30994307599</v>
      </c>
      <c r="C5538" s="76">
        <v>38.718254284066902</v>
      </c>
      <c r="D5538" s="76">
        <v>23.699755237451214</v>
      </c>
      <c r="E5538" s="76">
        <v>660.8042214137223</v>
      </c>
      <c r="F5538" s="76">
        <v>40.222360800118196</v>
      </c>
      <c r="G5538" s="77">
        <v>3</v>
      </c>
      <c r="H5538" s="80">
        <f t="shared" si="344"/>
        <v>40.222360800118196</v>
      </c>
      <c r="I5538" s="80">
        <f t="shared" si="345"/>
        <v>660.8042214137223</v>
      </c>
      <c r="K5538" s="80">
        <f t="shared" si="346"/>
        <v>660.8042214137223</v>
      </c>
      <c r="L5538" s="80">
        <f t="shared" si="347"/>
        <v>660.8042214137223</v>
      </c>
    </row>
    <row r="5539" spans="1:12" x14ac:dyDescent="0.8">
      <c r="A5539" s="74">
        <v>5538</v>
      </c>
      <c r="B5539" s="75">
        <v>352328.18057408044</v>
      </c>
      <c r="C5539" s="76">
        <v>32.866142837314037</v>
      </c>
      <c r="D5539" s="76">
        <v>26.149005728314489</v>
      </c>
      <c r="E5539" s="76">
        <v>498.27313800576292</v>
      </c>
      <c r="F5539" s="76">
        <v>33.45333938454484</v>
      </c>
      <c r="G5539" s="77">
        <v>1</v>
      </c>
      <c r="H5539" s="80">
        <f t="shared" si="344"/>
        <v>26.149005728314489</v>
      </c>
      <c r="I5539" s="80">
        <f t="shared" si="345"/>
        <v>1000</v>
      </c>
      <c r="K5539" s="80">
        <f t="shared" si="346"/>
        <v>0</v>
      </c>
      <c r="L5539" s="80" t="str">
        <f t="shared" si="347"/>
        <v/>
      </c>
    </row>
    <row r="5540" spans="1:12" x14ac:dyDescent="0.8">
      <c r="A5540" s="74">
        <v>5539</v>
      </c>
      <c r="B5540" s="75">
        <v>-170586.92168531497</v>
      </c>
      <c r="C5540" s="76">
        <v>36.784939238617312</v>
      </c>
      <c r="D5540" s="76">
        <v>31.939200492724577</v>
      </c>
      <c r="E5540" s="76">
        <v>511.21479943580647</v>
      </c>
      <c r="F5540" s="76">
        <v>42.310065096108033</v>
      </c>
      <c r="G5540" s="77">
        <v>3</v>
      </c>
      <c r="H5540" s="80">
        <f t="shared" si="344"/>
        <v>42.310065096108033</v>
      </c>
      <c r="I5540" s="80">
        <f t="shared" si="345"/>
        <v>511.21479943580647</v>
      </c>
      <c r="K5540" s="80">
        <f t="shared" si="346"/>
        <v>511.21479943580647</v>
      </c>
      <c r="L5540" s="80">
        <f t="shared" si="347"/>
        <v>511.21479943580647</v>
      </c>
    </row>
    <row r="5541" spans="1:12" x14ac:dyDescent="0.8">
      <c r="A5541" s="74">
        <v>5540</v>
      </c>
      <c r="B5541" s="75">
        <v>-50847.532418473857</v>
      </c>
      <c r="C5541" s="76">
        <v>32.532271890347531</v>
      </c>
      <c r="D5541" s="76">
        <v>22.601610497384229</v>
      </c>
      <c r="E5541" s="76">
        <v>616.69066154728011</v>
      </c>
      <c r="F5541" s="76">
        <v>41.321869757617918</v>
      </c>
      <c r="G5541" s="77">
        <v>3</v>
      </c>
      <c r="H5541" s="80">
        <f t="shared" si="344"/>
        <v>41.321869757617918</v>
      </c>
      <c r="I5541" s="80">
        <f t="shared" si="345"/>
        <v>616.69066154728011</v>
      </c>
      <c r="K5541" s="80">
        <f t="shared" si="346"/>
        <v>616.69066154728011</v>
      </c>
      <c r="L5541" s="80">
        <f t="shared" si="347"/>
        <v>616.69066154728011</v>
      </c>
    </row>
    <row r="5542" spans="1:12" x14ac:dyDescent="0.8">
      <c r="A5542" s="74">
        <v>5541</v>
      </c>
      <c r="B5542" s="75">
        <v>-198215.47704111831</v>
      </c>
      <c r="C5542" s="76">
        <v>34.57262175943044</v>
      </c>
      <c r="D5542" s="76">
        <v>27.971792163541572</v>
      </c>
      <c r="E5542" s="76">
        <v>548.45958728262099</v>
      </c>
      <c r="F5542" s="76">
        <v>44.84458174460876</v>
      </c>
      <c r="G5542" s="77">
        <v>3</v>
      </c>
      <c r="H5542" s="80">
        <f t="shared" si="344"/>
        <v>44.84458174460876</v>
      </c>
      <c r="I5542" s="80">
        <f t="shared" si="345"/>
        <v>548.45958728262099</v>
      </c>
      <c r="K5542" s="80">
        <f t="shared" si="346"/>
        <v>548.45958728262099</v>
      </c>
      <c r="L5542" s="80">
        <f t="shared" si="347"/>
        <v>548.45958728262099</v>
      </c>
    </row>
    <row r="5543" spans="1:12" x14ac:dyDescent="0.8">
      <c r="A5543" s="74">
        <v>5542</v>
      </c>
      <c r="B5543" s="75">
        <v>494148.59725679597</v>
      </c>
      <c r="C5543" s="76">
        <v>31.602307990422474</v>
      </c>
      <c r="D5543" s="76">
        <v>24.18296418021491</v>
      </c>
      <c r="E5543" s="76">
        <v>740.82823228991651</v>
      </c>
      <c r="F5543" s="76">
        <v>35.842915360835143</v>
      </c>
      <c r="G5543" s="77">
        <v>2</v>
      </c>
      <c r="H5543" s="80">
        <f t="shared" si="344"/>
        <v>31.602307990422474</v>
      </c>
      <c r="I5543" s="80">
        <f t="shared" si="345"/>
        <v>1000</v>
      </c>
      <c r="K5543" s="80">
        <f t="shared" si="346"/>
        <v>0</v>
      </c>
      <c r="L5543" s="80" t="str">
        <f t="shared" si="347"/>
        <v/>
      </c>
    </row>
    <row r="5544" spans="1:12" x14ac:dyDescent="0.8">
      <c r="A5544" s="74">
        <v>5543</v>
      </c>
      <c r="B5544" s="75">
        <v>336342.56843695603</v>
      </c>
      <c r="C5544" s="76">
        <v>39.677134422495058</v>
      </c>
      <c r="D5544" s="76">
        <v>30.893427415745791</v>
      </c>
      <c r="E5544" s="76">
        <v>510.22618345390401</v>
      </c>
      <c r="F5544" s="76">
        <v>55.625608804206458</v>
      </c>
      <c r="G5544" s="77">
        <v>1</v>
      </c>
      <c r="H5544" s="80">
        <f t="shared" si="344"/>
        <v>30.893427415745791</v>
      </c>
      <c r="I5544" s="80">
        <f t="shared" si="345"/>
        <v>1000</v>
      </c>
      <c r="K5544" s="80">
        <f t="shared" si="346"/>
        <v>0</v>
      </c>
      <c r="L5544" s="80" t="str">
        <f t="shared" si="347"/>
        <v/>
      </c>
    </row>
    <row r="5545" spans="1:12" x14ac:dyDescent="0.8">
      <c r="A5545" s="74">
        <v>5544</v>
      </c>
      <c r="B5545" s="75">
        <v>429932.28079563519</v>
      </c>
      <c r="C5545" s="76">
        <v>32.314548872969823</v>
      </c>
      <c r="D5545" s="76">
        <v>32.054051340765042</v>
      </c>
      <c r="E5545" s="76">
        <v>670.24758708044078</v>
      </c>
      <c r="F5545" s="76">
        <v>37.734514131907439</v>
      </c>
      <c r="G5545" s="77">
        <v>2</v>
      </c>
      <c r="H5545" s="80">
        <f t="shared" si="344"/>
        <v>32.314548872969823</v>
      </c>
      <c r="I5545" s="80">
        <f t="shared" si="345"/>
        <v>1000</v>
      </c>
      <c r="K5545" s="80">
        <f t="shared" si="346"/>
        <v>0</v>
      </c>
      <c r="L5545" s="80" t="str">
        <f t="shared" si="347"/>
        <v/>
      </c>
    </row>
    <row r="5546" spans="1:12" x14ac:dyDescent="0.8">
      <c r="A5546" s="74">
        <v>5545</v>
      </c>
      <c r="B5546" s="75">
        <v>-150517.10801601666</v>
      </c>
      <c r="C5546" s="76">
        <v>26.83196045035125</v>
      </c>
      <c r="D5546" s="76">
        <v>22.193225868233473</v>
      </c>
      <c r="E5546" s="76">
        <v>631.79740911232238</v>
      </c>
      <c r="F5546" s="76">
        <v>44.775467161690635</v>
      </c>
      <c r="G5546" s="77">
        <v>3</v>
      </c>
      <c r="H5546" s="80">
        <f t="shared" si="344"/>
        <v>44.775467161690635</v>
      </c>
      <c r="I5546" s="80">
        <f t="shared" si="345"/>
        <v>631.79740911232238</v>
      </c>
      <c r="K5546" s="80">
        <f t="shared" si="346"/>
        <v>631.79740911232238</v>
      </c>
      <c r="L5546" s="80">
        <f t="shared" si="347"/>
        <v>631.79740911232238</v>
      </c>
    </row>
    <row r="5547" spans="1:12" x14ac:dyDescent="0.8">
      <c r="A5547" s="74">
        <v>5546</v>
      </c>
      <c r="B5547" s="75">
        <v>-228544.34125450766</v>
      </c>
      <c r="C5547" s="76">
        <v>32.651423533196755</v>
      </c>
      <c r="D5547" s="76">
        <v>29.348158551641625</v>
      </c>
      <c r="E5547" s="76">
        <v>532.20586349664416</v>
      </c>
      <c r="F5547" s="76">
        <v>47.521308867352502</v>
      </c>
      <c r="G5547" s="77">
        <v>3</v>
      </c>
      <c r="H5547" s="80">
        <f t="shared" si="344"/>
        <v>47.521308867352502</v>
      </c>
      <c r="I5547" s="80">
        <f t="shared" si="345"/>
        <v>532.20586349664416</v>
      </c>
      <c r="K5547" s="80">
        <f t="shared" si="346"/>
        <v>532.20586349664416</v>
      </c>
      <c r="L5547" s="80">
        <f t="shared" si="347"/>
        <v>532.20586349664416</v>
      </c>
    </row>
    <row r="5548" spans="1:12" x14ac:dyDescent="0.8">
      <c r="A5548" s="74">
        <v>5547</v>
      </c>
      <c r="B5548" s="75">
        <v>424258.90852817916</v>
      </c>
      <c r="C5548" s="76">
        <v>32.266997063130688</v>
      </c>
      <c r="D5548" s="76">
        <v>30.431009687180705</v>
      </c>
      <c r="E5548" s="76">
        <v>463.26153958912244</v>
      </c>
      <c r="F5548" s="76">
        <v>52.899612334454829</v>
      </c>
      <c r="G5548" s="77">
        <v>2</v>
      </c>
      <c r="H5548" s="80">
        <f t="shared" si="344"/>
        <v>32.266997063130688</v>
      </c>
      <c r="I5548" s="80">
        <f t="shared" si="345"/>
        <v>1000</v>
      </c>
      <c r="K5548" s="80">
        <f t="shared" si="346"/>
        <v>0</v>
      </c>
      <c r="L5548" s="80" t="str">
        <f t="shared" si="347"/>
        <v/>
      </c>
    </row>
    <row r="5549" spans="1:12" x14ac:dyDescent="0.8">
      <c r="A5549" s="74">
        <v>5548</v>
      </c>
      <c r="B5549" s="75">
        <v>433533.60569046321</v>
      </c>
      <c r="C5549" s="76">
        <v>37.326759948334768</v>
      </c>
      <c r="D5549" s="76">
        <v>25.26502448624808</v>
      </c>
      <c r="E5549" s="76">
        <v>760.43222367732585</v>
      </c>
      <c r="F5549" s="76">
        <v>43.116268934192497</v>
      </c>
      <c r="G5549" s="77">
        <v>1</v>
      </c>
      <c r="H5549" s="80">
        <f t="shared" si="344"/>
        <v>25.26502448624808</v>
      </c>
      <c r="I5549" s="80">
        <f t="shared" si="345"/>
        <v>1000</v>
      </c>
      <c r="K5549" s="80">
        <f t="shared" si="346"/>
        <v>0</v>
      </c>
      <c r="L5549" s="80" t="str">
        <f t="shared" si="347"/>
        <v/>
      </c>
    </row>
    <row r="5550" spans="1:12" x14ac:dyDescent="0.8">
      <c r="A5550" s="74">
        <v>5549</v>
      </c>
      <c r="B5550" s="75">
        <v>522050.04351207986</v>
      </c>
      <c r="C5550" s="76">
        <v>35.158502468539368</v>
      </c>
      <c r="D5550" s="76">
        <v>26.943233912668802</v>
      </c>
      <c r="E5550" s="76">
        <v>559.17049092738762</v>
      </c>
      <c r="F5550" s="76">
        <v>41.098052637102434</v>
      </c>
      <c r="G5550" s="77">
        <v>1</v>
      </c>
      <c r="H5550" s="80">
        <f t="shared" si="344"/>
        <v>26.943233912668802</v>
      </c>
      <c r="I5550" s="80">
        <f t="shared" si="345"/>
        <v>1000</v>
      </c>
      <c r="K5550" s="80">
        <f t="shared" si="346"/>
        <v>0</v>
      </c>
      <c r="L5550" s="80" t="str">
        <f t="shared" si="347"/>
        <v/>
      </c>
    </row>
    <row r="5551" spans="1:12" x14ac:dyDescent="0.8">
      <c r="A5551" s="74">
        <v>5550</v>
      </c>
      <c r="B5551" s="75">
        <v>496702.94886052376</v>
      </c>
      <c r="C5551" s="76">
        <v>29.507555671158798</v>
      </c>
      <c r="D5551" s="76">
        <v>30.430789098838286</v>
      </c>
      <c r="E5551" s="76">
        <v>523.53458566597101</v>
      </c>
      <c r="F5551" s="76">
        <v>43.783804505228133</v>
      </c>
      <c r="G5551" s="77">
        <v>2</v>
      </c>
      <c r="H5551" s="80">
        <f t="shared" si="344"/>
        <v>29.507555671158798</v>
      </c>
      <c r="I5551" s="80">
        <f t="shared" si="345"/>
        <v>1000</v>
      </c>
      <c r="K5551" s="80">
        <f t="shared" si="346"/>
        <v>0</v>
      </c>
      <c r="L5551" s="80" t="str">
        <f t="shared" si="347"/>
        <v/>
      </c>
    </row>
    <row r="5552" spans="1:12" x14ac:dyDescent="0.8">
      <c r="A5552" s="74">
        <v>5551</v>
      </c>
      <c r="B5552" s="75">
        <v>144140.28589254292</v>
      </c>
      <c r="C5552" s="76">
        <v>39.426573590144436</v>
      </c>
      <c r="D5552" s="76">
        <v>25.090314644941927</v>
      </c>
      <c r="E5552" s="76">
        <v>465.12190152773314</v>
      </c>
      <c r="F5552" s="76">
        <v>54.694440655833965</v>
      </c>
      <c r="G5552" s="77">
        <v>2</v>
      </c>
      <c r="H5552" s="80">
        <f t="shared" si="344"/>
        <v>39.426573590144436</v>
      </c>
      <c r="I5552" s="80">
        <f t="shared" si="345"/>
        <v>1000</v>
      </c>
      <c r="K5552" s="80">
        <f t="shared" si="346"/>
        <v>0</v>
      </c>
      <c r="L5552" s="80" t="str">
        <f t="shared" si="347"/>
        <v/>
      </c>
    </row>
    <row r="5553" spans="1:12" x14ac:dyDescent="0.8">
      <c r="A5553" s="74">
        <v>5552</v>
      </c>
      <c r="B5553" s="75">
        <v>22853.520444299793</v>
      </c>
      <c r="C5553" s="76">
        <v>39.197577105412648</v>
      </c>
      <c r="D5553" s="76">
        <v>23.719429996028239</v>
      </c>
      <c r="E5553" s="76">
        <v>591.0906533271118</v>
      </c>
      <c r="F5553" s="76">
        <v>47.257337970301464</v>
      </c>
      <c r="G5553" s="77">
        <v>2</v>
      </c>
      <c r="H5553" s="80">
        <f t="shared" si="344"/>
        <v>39.197577105412648</v>
      </c>
      <c r="I5553" s="80">
        <f t="shared" si="345"/>
        <v>1000</v>
      </c>
      <c r="K5553" s="80">
        <f t="shared" si="346"/>
        <v>0</v>
      </c>
      <c r="L5553" s="80" t="str">
        <f t="shared" si="347"/>
        <v/>
      </c>
    </row>
    <row r="5554" spans="1:12" x14ac:dyDescent="0.8">
      <c r="A5554" s="74">
        <v>5553</v>
      </c>
      <c r="B5554" s="75">
        <v>-19310.425328230718</v>
      </c>
      <c r="C5554" s="76">
        <v>41.858911562351658</v>
      </c>
      <c r="D5554" s="76">
        <v>32.841444931347155</v>
      </c>
      <c r="E5554" s="76">
        <v>427.21222307604125</v>
      </c>
      <c r="F5554" s="76">
        <v>46.188640876249593</v>
      </c>
      <c r="G5554" s="77">
        <v>2</v>
      </c>
      <c r="H5554" s="80">
        <f t="shared" si="344"/>
        <v>41.858911562351658</v>
      </c>
      <c r="I5554" s="80">
        <f t="shared" si="345"/>
        <v>1000</v>
      </c>
      <c r="K5554" s="80">
        <f t="shared" si="346"/>
        <v>0</v>
      </c>
      <c r="L5554" s="80" t="str">
        <f t="shared" si="347"/>
        <v/>
      </c>
    </row>
    <row r="5555" spans="1:12" x14ac:dyDescent="0.8">
      <c r="A5555" s="74">
        <v>5554</v>
      </c>
      <c r="B5555" s="75">
        <v>407656.52201673202</v>
      </c>
      <c r="C5555" s="76">
        <v>29.589560835019249</v>
      </c>
      <c r="D5555" s="76">
        <v>26.574246929144934</v>
      </c>
      <c r="E5555" s="76">
        <v>571.088579129256</v>
      </c>
      <c r="F5555" s="76">
        <v>33.775779616579328</v>
      </c>
      <c r="G5555" s="77">
        <v>2</v>
      </c>
      <c r="H5555" s="80">
        <f t="shared" si="344"/>
        <v>29.589560835019249</v>
      </c>
      <c r="I5555" s="80">
        <f t="shared" si="345"/>
        <v>1000</v>
      </c>
      <c r="K5555" s="80">
        <f t="shared" si="346"/>
        <v>0</v>
      </c>
      <c r="L5555" s="80" t="str">
        <f t="shared" si="347"/>
        <v/>
      </c>
    </row>
    <row r="5556" spans="1:12" x14ac:dyDescent="0.8">
      <c r="A5556" s="74">
        <v>5555</v>
      </c>
      <c r="B5556" s="75">
        <v>277963.57929714257</v>
      </c>
      <c r="C5556" s="76">
        <v>38.218798255764192</v>
      </c>
      <c r="D5556" s="76">
        <v>29.408932901804249</v>
      </c>
      <c r="E5556" s="76">
        <v>637.00987725677362</v>
      </c>
      <c r="F5556" s="76">
        <v>34.121326941046149</v>
      </c>
      <c r="G5556" s="77">
        <v>2</v>
      </c>
      <c r="H5556" s="80">
        <f t="shared" si="344"/>
        <v>38.218798255764192</v>
      </c>
      <c r="I5556" s="80">
        <f t="shared" si="345"/>
        <v>1000</v>
      </c>
      <c r="K5556" s="80">
        <f t="shared" si="346"/>
        <v>0</v>
      </c>
      <c r="L5556" s="80" t="str">
        <f t="shared" si="347"/>
        <v/>
      </c>
    </row>
    <row r="5557" spans="1:12" x14ac:dyDescent="0.8">
      <c r="A5557" s="74">
        <v>5556</v>
      </c>
      <c r="B5557" s="75">
        <v>-174820.41009127488</v>
      </c>
      <c r="C5557" s="76">
        <v>22.755665088790014</v>
      </c>
      <c r="D5557" s="76">
        <v>27.609401997174178</v>
      </c>
      <c r="E5557" s="76">
        <v>633.26534449590633</v>
      </c>
      <c r="F5557" s="76">
        <v>44.106384138794702</v>
      </c>
      <c r="G5557" s="77">
        <v>3</v>
      </c>
      <c r="H5557" s="80">
        <f t="shared" si="344"/>
        <v>44.106384138794702</v>
      </c>
      <c r="I5557" s="80">
        <f t="shared" si="345"/>
        <v>633.26534449590633</v>
      </c>
      <c r="K5557" s="80">
        <f t="shared" si="346"/>
        <v>633.26534449590633</v>
      </c>
      <c r="L5557" s="80">
        <f t="shared" si="347"/>
        <v>633.26534449590633</v>
      </c>
    </row>
    <row r="5558" spans="1:12" x14ac:dyDescent="0.8">
      <c r="A5558" s="74">
        <v>5557</v>
      </c>
      <c r="B5558" s="75">
        <v>339814.51382973371</v>
      </c>
      <c r="C5558" s="76">
        <v>32.308707062574527</v>
      </c>
      <c r="D5558" s="76">
        <v>22.748428427363454</v>
      </c>
      <c r="E5558" s="76">
        <v>654.18979233660468</v>
      </c>
      <c r="F5558" s="76">
        <v>41.144100603952865</v>
      </c>
      <c r="G5558" s="77">
        <v>2</v>
      </c>
      <c r="H5558" s="80">
        <f t="shared" si="344"/>
        <v>32.308707062574527</v>
      </c>
      <c r="I5558" s="80">
        <f t="shared" si="345"/>
        <v>1000</v>
      </c>
      <c r="K5558" s="80">
        <f t="shared" si="346"/>
        <v>0</v>
      </c>
      <c r="L5558" s="80" t="str">
        <f t="shared" si="347"/>
        <v/>
      </c>
    </row>
    <row r="5559" spans="1:12" x14ac:dyDescent="0.8">
      <c r="A5559" s="74">
        <v>5558</v>
      </c>
      <c r="B5559" s="75">
        <v>81377.607276822207</v>
      </c>
      <c r="C5559" s="76">
        <v>31.049423720171809</v>
      </c>
      <c r="D5559" s="76">
        <v>30.3922174758195</v>
      </c>
      <c r="E5559" s="76">
        <v>495.84495265234369</v>
      </c>
      <c r="F5559" s="76">
        <v>31.374176046463326</v>
      </c>
      <c r="G5559" s="77">
        <v>3</v>
      </c>
      <c r="H5559" s="80">
        <f t="shared" si="344"/>
        <v>31.374176046463326</v>
      </c>
      <c r="I5559" s="80">
        <f t="shared" si="345"/>
        <v>495.84495265234369</v>
      </c>
      <c r="K5559" s="80">
        <f t="shared" si="346"/>
        <v>495.84495265234369</v>
      </c>
      <c r="L5559" s="80">
        <f t="shared" si="347"/>
        <v>495.84495265234369</v>
      </c>
    </row>
    <row r="5560" spans="1:12" x14ac:dyDescent="0.8">
      <c r="A5560" s="74">
        <v>5559</v>
      </c>
      <c r="B5560" s="75">
        <v>32147.430151173612</v>
      </c>
      <c r="C5560" s="76">
        <v>44.013324082102841</v>
      </c>
      <c r="D5560" s="76">
        <v>28.874996906583746</v>
      </c>
      <c r="E5560" s="76">
        <v>628.71793498445606</v>
      </c>
      <c r="F5560" s="76">
        <v>38.759283022336156</v>
      </c>
      <c r="G5560" s="77">
        <v>2</v>
      </c>
      <c r="H5560" s="80">
        <f t="shared" si="344"/>
        <v>44.013324082102841</v>
      </c>
      <c r="I5560" s="80">
        <f t="shared" si="345"/>
        <v>1000</v>
      </c>
      <c r="K5560" s="80">
        <f t="shared" si="346"/>
        <v>0</v>
      </c>
      <c r="L5560" s="80" t="str">
        <f t="shared" si="347"/>
        <v/>
      </c>
    </row>
    <row r="5561" spans="1:12" x14ac:dyDescent="0.8">
      <c r="A5561" s="74">
        <v>5560</v>
      </c>
      <c r="B5561" s="75">
        <v>333861.12209475529</v>
      </c>
      <c r="C5561" s="76">
        <v>32.138344531724648</v>
      </c>
      <c r="D5561" s="76">
        <v>27.873900536763756</v>
      </c>
      <c r="E5561" s="76">
        <v>518.60873743403022</v>
      </c>
      <c r="F5561" s="76">
        <v>44.288825575700066</v>
      </c>
      <c r="G5561" s="77">
        <v>2</v>
      </c>
      <c r="H5561" s="80">
        <f t="shared" si="344"/>
        <v>32.138344531724648</v>
      </c>
      <c r="I5561" s="80">
        <f t="shared" si="345"/>
        <v>1000</v>
      </c>
      <c r="K5561" s="80">
        <f t="shared" si="346"/>
        <v>0</v>
      </c>
      <c r="L5561" s="80" t="str">
        <f t="shared" si="347"/>
        <v/>
      </c>
    </row>
    <row r="5562" spans="1:12" x14ac:dyDescent="0.8">
      <c r="A5562" s="74">
        <v>5561</v>
      </c>
      <c r="B5562" s="75">
        <v>266364.3176466329</v>
      </c>
      <c r="C5562" s="76">
        <v>28.906412710716403</v>
      </c>
      <c r="D5562" s="76">
        <v>27.492248887550122</v>
      </c>
      <c r="E5562" s="76">
        <v>556.34727797282778</v>
      </c>
      <c r="F5562" s="76">
        <v>40.093611457571129</v>
      </c>
      <c r="G5562" s="77">
        <v>2</v>
      </c>
      <c r="H5562" s="80">
        <f t="shared" si="344"/>
        <v>28.906412710716403</v>
      </c>
      <c r="I5562" s="80">
        <f t="shared" si="345"/>
        <v>1000</v>
      </c>
      <c r="K5562" s="80">
        <f t="shared" si="346"/>
        <v>0</v>
      </c>
      <c r="L5562" s="80" t="str">
        <f t="shared" si="347"/>
        <v/>
      </c>
    </row>
    <row r="5563" spans="1:12" x14ac:dyDescent="0.8">
      <c r="A5563" s="74">
        <v>5562</v>
      </c>
      <c r="B5563" s="75">
        <v>515742.553254358</v>
      </c>
      <c r="C5563" s="76">
        <v>42.723594368006061</v>
      </c>
      <c r="D5563" s="76">
        <v>28.979719597553263</v>
      </c>
      <c r="E5563" s="76">
        <v>574.44902859177887</v>
      </c>
      <c r="F5563" s="76">
        <v>46.752390875156571</v>
      </c>
      <c r="G5563" s="77">
        <v>1</v>
      </c>
      <c r="H5563" s="80">
        <f t="shared" si="344"/>
        <v>28.979719597553263</v>
      </c>
      <c r="I5563" s="80">
        <f t="shared" si="345"/>
        <v>1000</v>
      </c>
      <c r="K5563" s="80">
        <f t="shared" si="346"/>
        <v>0</v>
      </c>
      <c r="L5563" s="80" t="str">
        <f t="shared" si="347"/>
        <v/>
      </c>
    </row>
    <row r="5564" spans="1:12" x14ac:dyDescent="0.8">
      <c r="A5564" s="74">
        <v>5563</v>
      </c>
      <c r="B5564" s="75">
        <v>116159.93289858825</v>
      </c>
      <c r="C5564" s="76">
        <v>41.47937374283309</v>
      </c>
      <c r="D5564" s="76">
        <v>29.748579870527976</v>
      </c>
      <c r="E5564" s="76">
        <v>512.22244565223514</v>
      </c>
      <c r="F5564" s="76">
        <v>44.35672480346723</v>
      </c>
      <c r="G5564" s="77">
        <v>2</v>
      </c>
      <c r="H5564" s="80">
        <f t="shared" si="344"/>
        <v>41.47937374283309</v>
      </c>
      <c r="I5564" s="80">
        <f t="shared" si="345"/>
        <v>1000</v>
      </c>
      <c r="K5564" s="80">
        <f t="shared" si="346"/>
        <v>0</v>
      </c>
      <c r="L5564" s="80" t="str">
        <f t="shared" si="347"/>
        <v/>
      </c>
    </row>
    <row r="5565" spans="1:12" x14ac:dyDescent="0.8">
      <c r="A5565" s="74">
        <v>5564</v>
      </c>
      <c r="B5565" s="75">
        <v>-104146.27417356125</v>
      </c>
      <c r="C5565" s="76">
        <v>40.658255219605877</v>
      </c>
      <c r="D5565" s="76">
        <v>26.35337228309384</v>
      </c>
      <c r="E5565" s="76">
        <v>665.99504004417679</v>
      </c>
      <c r="F5565" s="76">
        <v>43.15104357891633</v>
      </c>
      <c r="G5565" s="77">
        <v>3</v>
      </c>
      <c r="H5565" s="80">
        <f t="shared" si="344"/>
        <v>43.15104357891633</v>
      </c>
      <c r="I5565" s="80">
        <f t="shared" si="345"/>
        <v>665.99504004417679</v>
      </c>
      <c r="K5565" s="80">
        <f t="shared" si="346"/>
        <v>665.99504004417679</v>
      </c>
      <c r="L5565" s="80">
        <f t="shared" si="347"/>
        <v>665.99504004417679</v>
      </c>
    </row>
    <row r="5566" spans="1:12" x14ac:dyDescent="0.8">
      <c r="A5566" s="74">
        <v>5565</v>
      </c>
      <c r="B5566" s="75">
        <v>-42668.348165512318</v>
      </c>
      <c r="C5566" s="76">
        <v>46.286210769257139</v>
      </c>
      <c r="D5566" s="76">
        <v>26.147610435425339</v>
      </c>
      <c r="E5566" s="76">
        <v>736.48312600085546</v>
      </c>
      <c r="F5566" s="76">
        <v>45.167260832681166</v>
      </c>
      <c r="G5566" s="77">
        <v>2</v>
      </c>
      <c r="H5566" s="80">
        <f t="shared" si="344"/>
        <v>46.286210769257139</v>
      </c>
      <c r="I5566" s="80">
        <f t="shared" si="345"/>
        <v>1000</v>
      </c>
      <c r="K5566" s="80">
        <f t="shared" si="346"/>
        <v>0</v>
      </c>
      <c r="L5566" s="80" t="str">
        <f t="shared" si="347"/>
        <v/>
      </c>
    </row>
    <row r="5567" spans="1:12" x14ac:dyDescent="0.8">
      <c r="A5567" s="74">
        <v>5566</v>
      </c>
      <c r="B5567" s="75">
        <v>-145052.86283563264</v>
      </c>
      <c r="C5567" s="76">
        <v>31.896732934297415</v>
      </c>
      <c r="D5567" s="76">
        <v>27.289111625865761</v>
      </c>
      <c r="E5567" s="76">
        <v>498.01896733845081</v>
      </c>
      <c r="F5567" s="76">
        <v>36.238958218463907</v>
      </c>
      <c r="G5567" s="77">
        <v>3</v>
      </c>
      <c r="H5567" s="80">
        <f t="shared" si="344"/>
        <v>36.238958218463907</v>
      </c>
      <c r="I5567" s="80">
        <f t="shared" si="345"/>
        <v>498.01896733845081</v>
      </c>
      <c r="K5567" s="80">
        <f t="shared" si="346"/>
        <v>498.01896733845081</v>
      </c>
      <c r="L5567" s="80">
        <f t="shared" si="347"/>
        <v>498.01896733845081</v>
      </c>
    </row>
    <row r="5568" spans="1:12" x14ac:dyDescent="0.8">
      <c r="A5568" s="74">
        <v>5567</v>
      </c>
      <c r="B5568" s="75">
        <v>450914.44248614181</v>
      </c>
      <c r="C5568" s="76">
        <v>28.108680436065768</v>
      </c>
      <c r="D5568" s="76">
        <v>29.643343971058471</v>
      </c>
      <c r="E5568" s="76">
        <v>506.9462362883051</v>
      </c>
      <c r="F5568" s="76">
        <v>41.589654447493771</v>
      </c>
      <c r="G5568" s="77">
        <v>2</v>
      </c>
      <c r="H5568" s="80">
        <f t="shared" si="344"/>
        <v>28.108680436065768</v>
      </c>
      <c r="I5568" s="80">
        <f t="shared" si="345"/>
        <v>1000</v>
      </c>
      <c r="K5568" s="80">
        <f t="shared" si="346"/>
        <v>0</v>
      </c>
      <c r="L5568" s="80" t="str">
        <f t="shared" si="347"/>
        <v/>
      </c>
    </row>
    <row r="5569" spans="1:12" x14ac:dyDescent="0.8">
      <c r="A5569" s="74">
        <v>5568</v>
      </c>
      <c r="B5569" s="75">
        <v>211441.33544095932</v>
      </c>
      <c r="C5569" s="76">
        <v>37.328557622514602</v>
      </c>
      <c r="D5569" s="76">
        <v>28.631130880160896</v>
      </c>
      <c r="E5569" s="76">
        <v>675.34855545347943</v>
      </c>
      <c r="F5569" s="76">
        <v>38.404918148240917</v>
      </c>
      <c r="G5569" s="77">
        <v>2</v>
      </c>
      <c r="H5569" s="80">
        <f t="shared" si="344"/>
        <v>37.328557622514602</v>
      </c>
      <c r="I5569" s="80">
        <f t="shared" si="345"/>
        <v>1000</v>
      </c>
      <c r="K5569" s="80">
        <f t="shared" si="346"/>
        <v>0</v>
      </c>
      <c r="L5569" s="80" t="str">
        <f t="shared" si="347"/>
        <v/>
      </c>
    </row>
    <row r="5570" spans="1:12" x14ac:dyDescent="0.8">
      <c r="A5570" s="74">
        <v>5569</v>
      </c>
      <c r="B5570" s="75">
        <v>308309.19803744229</v>
      </c>
      <c r="C5570" s="76">
        <v>31.341772986532874</v>
      </c>
      <c r="D5570" s="76">
        <v>33.677087765873985</v>
      </c>
      <c r="E5570" s="76">
        <v>453.26753248018554</v>
      </c>
      <c r="F5570" s="76">
        <v>43.039781431428679</v>
      </c>
      <c r="G5570" s="77">
        <v>2</v>
      </c>
      <c r="H5570" s="80">
        <f t="shared" si="344"/>
        <v>31.341772986532874</v>
      </c>
      <c r="I5570" s="80">
        <f t="shared" si="345"/>
        <v>1000</v>
      </c>
      <c r="K5570" s="80">
        <f t="shared" si="346"/>
        <v>0</v>
      </c>
      <c r="L5570" s="80" t="str">
        <f t="shared" si="347"/>
        <v/>
      </c>
    </row>
    <row r="5571" spans="1:12" x14ac:dyDescent="0.8">
      <c r="A5571" s="74">
        <v>5570</v>
      </c>
      <c r="B5571" s="75">
        <v>615748.10204430996</v>
      </c>
      <c r="C5571" s="76">
        <v>25.775943911217464</v>
      </c>
      <c r="D5571" s="76">
        <v>28.096790568184996</v>
      </c>
      <c r="E5571" s="76">
        <v>707.62773535566782</v>
      </c>
      <c r="F5571" s="76">
        <v>31.492711417542814</v>
      </c>
      <c r="G5571" s="77">
        <v>2</v>
      </c>
      <c r="H5571" s="80">
        <f t="shared" ref="H5571:H5634" si="348">IF($G5571 = 1, $D5571, IF($G5571 = 2, $C5571, IF($G5571 = 3, $F5571)))</f>
        <v>25.775943911217464</v>
      </c>
      <c r="I5571" s="80">
        <f t="shared" ref="I5571:I5634" si="349">IF($G5571 = 1, 1000, IF($G5571 = 2, 1000, IF($G5571 = 3, $E5571)))</f>
        <v>1000</v>
      </c>
      <c r="K5571" s="80">
        <f t="shared" ref="K5571:K5634" si="350">IF($G5571 = 3, $E5571, 0)</f>
        <v>0</v>
      </c>
      <c r="L5571" s="80" t="str">
        <f t="shared" ref="L5571:L5634" si="351">IF($G5571 = 3, $E5571, "")</f>
        <v/>
      </c>
    </row>
    <row r="5572" spans="1:12" x14ac:dyDescent="0.8">
      <c r="A5572" s="74">
        <v>5571</v>
      </c>
      <c r="B5572" s="75">
        <v>31570.868169094436</v>
      </c>
      <c r="C5572" s="76">
        <v>45.509881444971725</v>
      </c>
      <c r="D5572" s="76">
        <v>25.566468575681487</v>
      </c>
      <c r="E5572" s="76">
        <v>497.03022382674368</v>
      </c>
      <c r="F5572" s="76">
        <v>35.279868296326761</v>
      </c>
      <c r="G5572" s="77">
        <v>2</v>
      </c>
      <c r="H5572" s="80">
        <f t="shared" si="348"/>
        <v>45.509881444971725</v>
      </c>
      <c r="I5572" s="80">
        <f t="shared" si="349"/>
        <v>1000</v>
      </c>
      <c r="K5572" s="80">
        <f t="shared" si="350"/>
        <v>0</v>
      </c>
      <c r="L5572" s="80" t="str">
        <f t="shared" si="351"/>
        <v/>
      </c>
    </row>
    <row r="5573" spans="1:12" x14ac:dyDescent="0.8">
      <c r="A5573" s="74">
        <v>5572</v>
      </c>
      <c r="B5573" s="75">
        <v>305997.35090125934</v>
      </c>
      <c r="C5573" s="76">
        <v>33.394788440521552</v>
      </c>
      <c r="D5573" s="76">
        <v>28.794219189852019</v>
      </c>
      <c r="E5573" s="76">
        <v>621.86177339464189</v>
      </c>
      <c r="F5573" s="76">
        <v>31.597970582036066</v>
      </c>
      <c r="G5573" s="77">
        <v>2</v>
      </c>
      <c r="H5573" s="80">
        <f t="shared" si="348"/>
        <v>33.394788440521552</v>
      </c>
      <c r="I5573" s="80">
        <f t="shared" si="349"/>
        <v>1000</v>
      </c>
      <c r="K5573" s="80">
        <f t="shared" si="350"/>
        <v>0</v>
      </c>
      <c r="L5573" s="80" t="str">
        <f t="shared" si="351"/>
        <v/>
      </c>
    </row>
    <row r="5574" spans="1:12" x14ac:dyDescent="0.8">
      <c r="A5574" s="74">
        <v>5573</v>
      </c>
      <c r="B5574" s="75">
        <v>364778.1458785648</v>
      </c>
      <c r="C5574" s="76">
        <v>31.163527977130528</v>
      </c>
      <c r="D5574" s="76">
        <v>30.680751747271891</v>
      </c>
      <c r="E5574" s="76">
        <v>689.22751475267637</v>
      </c>
      <c r="F5574" s="76">
        <v>37.202119106140493</v>
      </c>
      <c r="G5574" s="77">
        <v>2</v>
      </c>
      <c r="H5574" s="80">
        <f t="shared" si="348"/>
        <v>31.163527977130528</v>
      </c>
      <c r="I5574" s="80">
        <f t="shared" si="349"/>
        <v>1000</v>
      </c>
      <c r="K5574" s="80">
        <f t="shared" si="350"/>
        <v>0</v>
      </c>
      <c r="L5574" s="80" t="str">
        <f t="shared" si="351"/>
        <v/>
      </c>
    </row>
    <row r="5575" spans="1:12" x14ac:dyDescent="0.8">
      <c r="A5575" s="74">
        <v>5574</v>
      </c>
      <c r="B5575" s="75">
        <v>268398.21952842805</v>
      </c>
      <c r="C5575" s="76">
        <v>38.361502848753119</v>
      </c>
      <c r="D5575" s="76">
        <v>23.580765786553737</v>
      </c>
      <c r="E5575" s="76">
        <v>477.98531050055544</v>
      </c>
      <c r="F5575" s="76">
        <v>43.173544904925741</v>
      </c>
      <c r="G5575" s="77">
        <v>2</v>
      </c>
      <c r="H5575" s="80">
        <f t="shared" si="348"/>
        <v>38.361502848753119</v>
      </c>
      <c r="I5575" s="80">
        <f t="shared" si="349"/>
        <v>1000</v>
      </c>
      <c r="K5575" s="80">
        <f t="shared" si="350"/>
        <v>0</v>
      </c>
      <c r="L5575" s="80" t="str">
        <f t="shared" si="351"/>
        <v/>
      </c>
    </row>
    <row r="5576" spans="1:12" x14ac:dyDescent="0.8">
      <c r="A5576" s="74">
        <v>5575</v>
      </c>
      <c r="B5576" s="75">
        <v>610586.31353751151</v>
      </c>
      <c r="C5576" s="76">
        <v>25.719956220072646</v>
      </c>
      <c r="D5576" s="76">
        <v>29.26670245920371</v>
      </c>
      <c r="E5576" s="76">
        <v>584.98202780933457</v>
      </c>
      <c r="F5576" s="76">
        <v>41.827336621022582</v>
      </c>
      <c r="G5576" s="77">
        <v>1</v>
      </c>
      <c r="H5576" s="80">
        <f t="shared" si="348"/>
        <v>29.26670245920371</v>
      </c>
      <c r="I5576" s="80">
        <f t="shared" si="349"/>
        <v>1000</v>
      </c>
      <c r="K5576" s="80">
        <f t="shared" si="350"/>
        <v>0</v>
      </c>
      <c r="L5576" s="80" t="str">
        <f t="shared" si="351"/>
        <v/>
      </c>
    </row>
    <row r="5577" spans="1:12" x14ac:dyDescent="0.8">
      <c r="A5577" s="74">
        <v>5576</v>
      </c>
      <c r="B5577" s="75">
        <v>182208.23014952871</v>
      </c>
      <c r="C5577" s="76">
        <v>39.697835758544656</v>
      </c>
      <c r="D5577" s="76">
        <v>33.232938834552137</v>
      </c>
      <c r="E5577" s="76">
        <v>589.72409124259559</v>
      </c>
      <c r="F5577" s="76">
        <v>38.662666903202769</v>
      </c>
      <c r="G5577" s="77">
        <v>2</v>
      </c>
      <c r="H5577" s="80">
        <f t="shared" si="348"/>
        <v>39.697835758544656</v>
      </c>
      <c r="I5577" s="80">
        <f t="shared" si="349"/>
        <v>1000</v>
      </c>
      <c r="K5577" s="80">
        <f t="shared" si="350"/>
        <v>0</v>
      </c>
      <c r="L5577" s="80" t="str">
        <f t="shared" si="351"/>
        <v/>
      </c>
    </row>
    <row r="5578" spans="1:12" x14ac:dyDescent="0.8">
      <c r="A5578" s="74">
        <v>5577</v>
      </c>
      <c r="B5578" s="75">
        <v>124433.92072409997</v>
      </c>
      <c r="C5578" s="76">
        <v>46.057344335297216</v>
      </c>
      <c r="D5578" s="76">
        <v>27.172549681670144</v>
      </c>
      <c r="E5578" s="76">
        <v>662.58910371329966</v>
      </c>
      <c r="F5578" s="76">
        <v>40.929573194265998</v>
      </c>
      <c r="G5578" s="77">
        <v>2</v>
      </c>
      <c r="H5578" s="80">
        <f t="shared" si="348"/>
        <v>46.057344335297216</v>
      </c>
      <c r="I5578" s="80">
        <f t="shared" si="349"/>
        <v>1000</v>
      </c>
      <c r="K5578" s="80">
        <f t="shared" si="350"/>
        <v>0</v>
      </c>
      <c r="L5578" s="80" t="str">
        <f t="shared" si="351"/>
        <v/>
      </c>
    </row>
    <row r="5579" spans="1:12" x14ac:dyDescent="0.8">
      <c r="A5579" s="74">
        <v>5578</v>
      </c>
      <c r="B5579" s="75">
        <v>616510.93607979757</v>
      </c>
      <c r="C5579" s="76">
        <v>28.985028509834272</v>
      </c>
      <c r="D5579" s="76">
        <v>29.962677198329295</v>
      </c>
      <c r="E5579" s="76">
        <v>573.61650084310804</v>
      </c>
      <c r="F5579" s="76">
        <v>36.717000030796932</v>
      </c>
      <c r="G5579" s="77">
        <v>2</v>
      </c>
      <c r="H5579" s="80">
        <f t="shared" si="348"/>
        <v>28.985028509834272</v>
      </c>
      <c r="I5579" s="80">
        <f t="shared" si="349"/>
        <v>1000</v>
      </c>
      <c r="K5579" s="80">
        <f t="shared" si="350"/>
        <v>0</v>
      </c>
      <c r="L5579" s="80" t="str">
        <f t="shared" si="351"/>
        <v/>
      </c>
    </row>
    <row r="5580" spans="1:12" x14ac:dyDescent="0.8">
      <c r="A5580" s="74">
        <v>5579</v>
      </c>
      <c r="B5580" s="75">
        <v>423548.51220424194</v>
      </c>
      <c r="C5580" s="76">
        <v>33.170751264915666</v>
      </c>
      <c r="D5580" s="76">
        <v>31.792832303692961</v>
      </c>
      <c r="E5580" s="76">
        <v>730.1632701475753</v>
      </c>
      <c r="F5580" s="76">
        <v>40.465446218281684</v>
      </c>
      <c r="G5580" s="77">
        <v>1</v>
      </c>
      <c r="H5580" s="80">
        <f t="shared" si="348"/>
        <v>31.792832303692961</v>
      </c>
      <c r="I5580" s="80">
        <f t="shared" si="349"/>
        <v>1000</v>
      </c>
      <c r="K5580" s="80">
        <f t="shared" si="350"/>
        <v>0</v>
      </c>
      <c r="L5580" s="80" t="str">
        <f t="shared" si="351"/>
        <v/>
      </c>
    </row>
    <row r="5581" spans="1:12" x14ac:dyDescent="0.8">
      <c r="A5581" s="74">
        <v>5580</v>
      </c>
      <c r="B5581" s="75">
        <v>553130.73035079264</v>
      </c>
      <c r="C5581" s="76">
        <v>43.013272975664471</v>
      </c>
      <c r="D5581" s="76">
        <v>23.889971754676377</v>
      </c>
      <c r="E5581" s="76">
        <v>478.34940298185506</v>
      </c>
      <c r="F5581" s="76">
        <v>49.582305577653955</v>
      </c>
      <c r="G5581" s="77">
        <v>1</v>
      </c>
      <c r="H5581" s="80">
        <f t="shared" si="348"/>
        <v>23.889971754676377</v>
      </c>
      <c r="I5581" s="80">
        <f t="shared" si="349"/>
        <v>1000</v>
      </c>
      <c r="K5581" s="80">
        <f t="shared" si="350"/>
        <v>0</v>
      </c>
      <c r="L5581" s="80" t="str">
        <f t="shared" si="351"/>
        <v/>
      </c>
    </row>
    <row r="5582" spans="1:12" x14ac:dyDescent="0.8">
      <c r="A5582" s="74">
        <v>5581</v>
      </c>
      <c r="B5582" s="75">
        <v>691646.35976780416</v>
      </c>
      <c r="C5582" s="76">
        <v>43.178992575574185</v>
      </c>
      <c r="D5582" s="76">
        <v>26.245215467214805</v>
      </c>
      <c r="E5582" s="76">
        <v>655.75137362583382</v>
      </c>
      <c r="F5582" s="76">
        <v>47.285854912945389</v>
      </c>
      <c r="G5582" s="77">
        <v>1</v>
      </c>
      <c r="H5582" s="80">
        <f t="shared" si="348"/>
        <v>26.245215467214805</v>
      </c>
      <c r="I5582" s="80">
        <f t="shared" si="349"/>
        <v>1000</v>
      </c>
      <c r="K5582" s="80">
        <f t="shared" si="350"/>
        <v>0</v>
      </c>
      <c r="L5582" s="80" t="str">
        <f t="shared" si="351"/>
        <v/>
      </c>
    </row>
    <row r="5583" spans="1:12" x14ac:dyDescent="0.8">
      <c r="A5583" s="74">
        <v>5582</v>
      </c>
      <c r="B5583" s="75">
        <v>350952.91403547046</v>
      </c>
      <c r="C5583" s="76">
        <v>36.914612108739355</v>
      </c>
      <c r="D5583" s="76">
        <v>30.325811418547076</v>
      </c>
      <c r="E5583" s="76">
        <v>444.15853863704484</v>
      </c>
      <c r="F5583" s="76">
        <v>42.840834715128068</v>
      </c>
      <c r="G5583" s="77">
        <v>2</v>
      </c>
      <c r="H5583" s="80">
        <f t="shared" si="348"/>
        <v>36.914612108739355</v>
      </c>
      <c r="I5583" s="80">
        <f t="shared" si="349"/>
        <v>1000</v>
      </c>
      <c r="K5583" s="80">
        <f t="shared" si="350"/>
        <v>0</v>
      </c>
      <c r="L5583" s="80" t="str">
        <f t="shared" si="351"/>
        <v/>
      </c>
    </row>
    <row r="5584" spans="1:12" x14ac:dyDescent="0.8">
      <c r="A5584" s="74">
        <v>5583</v>
      </c>
      <c r="B5584" s="75">
        <v>454809.23088360624</v>
      </c>
      <c r="C5584" s="76">
        <v>39.115306947184727</v>
      </c>
      <c r="D5584" s="76">
        <v>28.635834711025701</v>
      </c>
      <c r="E5584" s="76">
        <v>536.23010183670704</v>
      </c>
      <c r="F5584" s="76">
        <v>40.942137123420181</v>
      </c>
      <c r="G5584" s="77">
        <v>1</v>
      </c>
      <c r="H5584" s="80">
        <f t="shared" si="348"/>
        <v>28.635834711025701</v>
      </c>
      <c r="I5584" s="80">
        <f t="shared" si="349"/>
        <v>1000</v>
      </c>
      <c r="K5584" s="80">
        <f t="shared" si="350"/>
        <v>0</v>
      </c>
      <c r="L5584" s="80" t="str">
        <f t="shared" si="351"/>
        <v/>
      </c>
    </row>
    <row r="5585" spans="1:12" x14ac:dyDescent="0.8">
      <c r="A5585" s="74">
        <v>5584</v>
      </c>
      <c r="B5585" s="75">
        <v>83451.661930365255</v>
      </c>
      <c r="C5585" s="76">
        <v>31.213431516189729</v>
      </c>
      <c r="D5585" s="76">
        <v>31.914545063320503</v>
      </c>
      <c r="E5585" s="76">
        <v>589.46857406856884</v>
      </c>
      <c r="F5585" s="76">
        <v>34.142110024619491</v>
      </c>
      <c r="G5585" s="77">
        <v>3</v>
      </c>
      <c r="H5585" s="80">
        <f t="shared" si="348"/>
        <v>34.142110024619491</v>
      </c>
      <c r="I5585" s="80">
        <f t="shared" si="349"/>
        <v>589.46857406856884</v>
      </c>
      <c r="K5585" s="80">
        <f t="shared" si="350"/>
        <v>589.46857406856884</v>
      </c>
      <c r="L5585" s="80">
        <f t="shared" si="351"/>
        <v>589.46857406856884</v>
      </c>
    </row>
    <row r="5586" spans="1:12" x14ac:dyDescent="0.8">
      <c r="A5586" s="74">
        <v>5585</v>
      </c>
      <c r="B5586" s="75">
        <v>347601.37506937841</v>
      </c>
      <c r="C5586" s="76">
        <v>32.397541938201371</v>
      </c>
      <c r="D5586" s="76">
        <v>25.604688437417096</v>
      </c>
      <c r="E5586" s="76">
        <v>548.64435372177047</v>
      </c>
      <c r="F5586" s="76">
        <v>40.88564215701205</v>
      </c>
      <c r="G5586" s="77">
        <v>2</v>
      </c>
      <c r="H5586" s="80">
        <f t="shared" si="348"/>
        <v>32.397541938201371</v>
      </c>
      <c r="I5586" s="80">
        <f t="shared" si="349"/>
        <v>1000</v>
      </c>
      <c r="K5586" s="80">
        <f t="shared" si="350"/>
        <v>0</v>
      </c>
      <c r="L5586" s="80" t="str">
        <f t="shared" si="351"/>
        <v/>
      </c>
    </row>
    <row r="5587" spans="1:12" x14ac:dyDescent="0.8">
      <c r="A5587" s="74">
        <v>5586</v>
      </c>
      <c r="B5587" s="75">
        <v>368799.50747662107</v>
      </c>
      <c r="C5587" s="76">
        <v>31.066680855731608</v>
      </c>
      <c r="D5587" s="76">
        <v>25.124425605193057</v>
      </c>
      <c r="E5587" s="76">
        <v>617.22951108160612</v>
      </c>
      <c r="F5587" s="76">
        <v>35.425585415812968</v>
      </c>
      <c r="G5587" s="77">
        <v>2</v>
      </c>
      <c r="H5587" s="80">
        <f t="shared" si="348"/>
        <v>31.066680855731608</v>
      </c>
      <c r="I5587" s="80">
        <f t="shared" si="349"/>
        <v>1000</v>
      </c>
      <c r="K5587" s="80">
        <f t="shared" si="350"/>
        <v>0</v>
      </c>
      <c r="L5587" s="80" t="str">
        <f t="shared" si="351"/>
        <v/>
      </c>
    </row>
    <row r="5588" spans="1:12" x14ac:dyDescent="0.8">
      <c r="A5588" s="74">
        <v>5587</v>
      </c>
      <c r="B5588" s="75">
        <v>118123.02764848992</v>
      </c>
      <c r="C5588" s="76">
        <v>36.074338602417633</v>
      </c>
      <c r="D5588" s="76">
        <v>27.885379693850865</v>
      </c>
      <c r="E5588" s="76">
        <v>583.61468351084216</v>
      </c>
      <c r="F5588" s="76">
        <v>48.471813039026095</v>
      </c>
      <c r="G5588" s="77">
        <v>2</v>
      </c>
      <c r="H5588" s="80">
        <f t="shared" si="348"/>
        <v>36.074338602417633</v>
      </c>
      <c r="I5588" s="80">
        <f t="shared" si="349"/>
        <v>1000</v>
      </c>
      <c r="K5588" s="80">
        <f t="shared" si="350"/>
        <v>0</v>
      </c>
      <c r="L5588" s="80" t="str">
        <f t="shared" si="351"/>
        <v/>
      </c>
    </row>
    <row r="5589" spans="1:12" x14ac:dyDescent="0.8">
      <c r="A5589" s="74">
        <v>5588</v>
      </c>
      <c r="B5589" s="75">
        <v>170243.09109110734</v>
      </c>
      <c r="C5589" s="76">
        <v>39.942115775442232</v>
      </c>
      <c r="D5589" s="76">
        <v>27.362861574839769</v>
      </c>
      <c r="E5589" s="76">
        <v>603.25436992164623</v>
      </c>
      <c r="F5589" s="76">
        <v>45.587291843056477</v>
      </c>
      <c r="G5589" s="77">
        <v>2</v>
      </c>
      <c r="H5589" s="80">
        <f t="shared" si="348"/>
        <v>39.942115775442232</v>
      </c>
      <c r="I5589" s="80">
        <f t="shared" si="349"/>
        <v>1000</v>
      </c>
      <c r="K5589" s="80">
        <f t="shared" si="350"/>
        <v>0</v>
      </c>
      <c r="L5589" s="80" t="str">
        <f t="shared" si="351"/>
        <v/>
      </c>
    </row>
    <row r="5590" spans="1:12" x14ac:dyDescent="0.8">
      <c r="A5590" s="74">
        <v>5589</v>
      </c>
      <c r="B5590" s="75">
        <v>-217435.72407860798</v>
      </c>
      <c r="C5590" s="76">
        <v>33.463186159116141</v>
      </c>
      <c r="D5590" s="76">
        <v>29.817736715347255</v>
      </c>
      <c r="E5590" s="76">
        <v>556.55640485476852</v>
      </c>
      <c r="F5590" s="76">
        <v>43.902890036144797</v>
      </c>
      <c r="G5590" s="77">
        <v>3</v>
      </c>
      <c r="H5590" s="80">
        <f t="shared" si="348"/>
        <v>43.902890036144797</v>
      </c>
      <c r="I5590" s="80">
        <f t="shared" si="349"/>
        <v>556.55640485476852</v>
      </c>
      <c r="K5590" s="80">
        <f t="shared" si="350"/>
        <v>556.55640485476852</v>
      </c>
      <c r="L5590" s="80">
        <f t="shared" si="351"/>
        <v>556.55640485476852</v>
      </c>
    </row>
    <row r="5591" spans="1:12" x14ac:dyDescent="0.8">
      <c r="A5591" s="74">
        <v>5590</v>
      </c>
      <c r="B5591" s="75">
        <v>335605.69437510055</v>
      </c>
      <c r="C5591" s="76">
        <v>31.097629070936268</v>
      </c>
      <c r="D5591" s="76">
        <v>33.177997912091442</v>
      </c>
      <c r="E5591" s="76">
        <v>648.64319661148716</v>
      </c>
      <c r="F5591" s="76">
        <v>52.659339077630705</v>
      </c>
      <c r="G5591" s="77">
        <v>2</v>
      </c>
      <c r="H5591" s="80">
        <f t="shared" si="348"/>
        <v>31.097629070936268</v>
      </c>
      <c r="I5591" s="80">
        <f t="shared" si="349"/>
        <v>1000</v>
      </c>
      <c r="K5591" s="80">
        <f t="shared" si="350"/>
        <v>0</v>
      </c>
      <c r="L5591" s="80" t="str">
        <f t="shared" si="351"/>
        <v/>
      </c>
    </row>
    <row r="5592" spans="1:12" x14ac:dyDescent="0.8">
      <c r="A5592" s="74">
        <v>5591</v>
      </c>
      <c r="B5592" s="75">
        <v>-25885.439219201449</v>
      </c>
      <c r="C5592" s="76">
        <v>46.725641145105527</v>
      </c>
      <c r="D5592" s="76">
        <v>32.166887644564582</v>
      </c>
      <c r="E5592" s="76">
        <v>592.36045254987869</v>
      </c>
      <c r="F5592" s="76">
        <v>33.699024707655816</v>
      </c>
      <c r="G5592" s="77">
        <v>3</v>
      </c>
      <c r="H5592" s="80">
        <f t="shared" si="348"/>
        <v>33.699024707655816</v>
      </c>
      <c r="I5592" s="80">
        <f t="shared" si="349"/>
        <v>592.36045254987869</v>
      </c>
      <c r="K5592" s="80">
        <f t="shared" si="350"/>
        <v>592.36045254987869</v>
      </c>
      <c r="L5592" s="80">
        <f t="shared" si="351"/>
        <v>592.36045254987869</v>
      </c>
    </row>
    <row r="5593" spans="1:12" x14ac:dyDescent="0.8">
      <c r="A5593" s="74">
        <v>5592</v>
      </c>
      <c r="B5593" s="75">
        <v>-102753.05013498105</v>
      </c>
      <c r="C5593" s="76">
        <v>43.103586611666152</v>
      </c>
      <c r="D5593" s="76">
        <v>25.606291743063416</v>
      </c>
      <c r="E5593" s="76">
        <v>698.78717221662851</v>
      </c>
      <c r="F5593" s="76">
        <v>39.000448723929154</v>
      </c>
      <c r="G5593" s="77">
        <v>2</v>
      </c>
      <c r="H5593" s="80">
        <f t="shared" si="348"/>
        <v>43.103586611666152</v>
      </c>
      <c r="I5593" s="80">
        <f t="shared" si="349"/>
        <v>1000</v>
      </c>
      <c r="K5593" s="80">
        <f t="shared" si="350"/>
        <v>0</v>
      </c>
      <c r="L5593" s="80" t="str">
        <f t="shared" si="351"/>
        <v/>
      </c>
    </row>
    <row r="5594" spans="1:12" x14ac:dyDescent="0.8">
      <c r="A5594" s="74">
        <v>5593</v>
      </c>
      <c r="B5594" s="75">
        <v>208788.80329316948</v>
      </c>
      <c r="C5594" s="76">
        <v>36.771436303619311</v>
      </c>
      <c r="D5594" s="76">
        <v>26.331072916834611</v>
      </c>
      <c r="E5594" s="76">
        <v>714.75214371384936</v>
      </c>
      <c r="F5594" s="76">
        <v>44.770555702037143</v>
      </c>
      <c r="G5594" s="77">
        <v>2</v>
      </c>
      <c r="H5594" s="80">
        <f t="shared" si="348"/>
        <v>36.771436303619311</v>
      </c>
      <c r="I5594" s="80">
        <f t="shared" si="349"/>
        <v>1000</v>
      </c>
      <c r="K5594" s="80">
        <f t="shared" si="350"/>
        <v>0</v>
      </c>
      <c r="L5594" s="80" t="str">
        <f t="shared" si="351"/>
        <v/>
      </c>
    </row>
    <row r="5595" spans="1:12" x14ac:dyDescent="0.8">
      <c r="A5595" s="74">
        <v>5594</v>
      </c>
      <c r="B5595" s="75">
        <v>236126.90864334861</v>
      </c>
      <c r="C5595" s="76">
        <v>33.778687173012372</v>
      </c>
      <c r="D5595" s="76">
        <v>26.155257271465487</v>
      </c>
      <c r="E5595" s="76">
        <v>528.54620560860712</v>
      </c>
      <c r="F5595" s="76">
        <v>38.07242964504718</v>
      </c>
      <c r="G5595" s="77">
        <v>2</v>
      </c>
      <c r="H5595" s="80">
        <f t="shared" si="348"/>
        <v>33.778687173012372</v>
      </c>
      <c r="I5595" s="80">
        <f t="shared" si="349"/>
        <v>1000</v>
      </c>
      <c r="K5595" s="80">
        <f t="shared" si="350"/>
        <v>0</v>
      </c>
      <c r="L5595" s="80" t="str">
        <f t="shared" si="351"/>
        <v/>
      </c>
    </row>
    <row r="5596" spans="1:12" x14ac:dyDescent="0.8">
      <c r="A5596" s="74">
        <v>5595</v>
      </c>
      <c r="B5596" s="75">
        <v>176160.98500878923</v>
      </c>
      <c r="C5596" s="76">
        <v>39.672384854717819</v>
      </c>
      <c r="D5596" s="76">
        <v>28.182012383089816</v>
      </c>
      <c r="E5596" s="76">
        <v>533.7321195479243</v>
      </c>
      <c r="F5596" s="76">
        <v>40.002462423614681</v>
      </c>
      <c r="G5596" s="77">
        <v>2</v>
      </c>
      <c r="H5596" s="80">
        <f t="shared" si="348"/>
        <v>39.672384854717819</v>
      </c>
      <c r="I5596" s="80">
        <f t="shared" si="349"/>
        <v>1000</v>
      </c>
      <c r="K5596" s="80">
        <f t="shared" si="350"/>
        <v>0</v>
      </c>
      <c r="L5596" s="80" t="str">
        <f t="shared" si="351"/>
        <v/>
      </c>
    </row>
    <row r="5597" spans="1:12" x14ac:dyDescent="0.8">
      <c r="A5597" s="74">
        <v>5596</v>
      </c>
      <c r="B5597" s="75">
        <v>463100.44735211227</v>
      </c>
      <c r="C5597" s="76">
        <v>30.936286090826336</v>
      </c>
      <c r="D5597" s="76">
        <v>30.462455006079146</v>
      </c>
      <c r="E5597" s="76">
        <v>623.87167175870172</v>
      </c>
      <c r="F5597" s="76">
        <v>43.7125736713325</v>
      </c>
      <c r="G5597" s="77">
        <v>2</v>
      </c>
      <c r="H5597" s="80">
        <f t="shared" si="348"/>
        <v>30.936286090826336</v>
      </c>
      <c r="I5597" s="80">
        <f t="shared" si="349"/>
        <v>1000</v>
      </c>
      <c r="K5597" s="80">
        <f t="shared" si="350"/>
        <v>0</v>
      </c>
      <c r="L5597" s="80" t="str">
        <f t="shared" si="351"/>
        <v/>
      </c>
    </row>
    <row r="5598" spans="1:12" x14ac:dyDescent="0.8">
      <c r="A5598" s="74">
        <v>5597</v>
      </c>
      <c r="B5598" s="75">
        <v>-350724.45513195242</v>
      </c>
      <c r="C5598" s="76">
        <v>45.200631478800581</v>
      </c>
      <c r="D5598" s="76">
        <v>23.040240950266444</v>
      </c>
      <c r="E5598" s="76">
        <v>591.15246002416552</v>
      </c>
      <c r="F5598" s="76">
        <v>55.174658076009464</v>
      </c>
      <c r="G5598" s="77">
        <v>3</v>
      </c>
      <c r="H5598" s="80">
        <f t="shared" si="348"/>
        <v>55.174658076009464</v>
      </c>
      <c r="I5598" s="80">
        <f t="shared" si="349"/>
        <v>591.15246002416552</v>
      </c>
      <c r="K5598" s="80">
        <f t="shared" si="350"/>
        <v>591.15246002416552</v>
      </c>
      <c r="L5598" s="80">
        <f t="shared" si="351"/>
        <v>591.15246002416552</v>
      </c>
    </row>
    <row r="5599" spans="1:12" x14ac:dyDescent="0.8">
      <c r="A5599" s="74">
        <v>5598</v>
      </c>
      <c r="B5599" s="75">
        <v>433186.38238822529</v>
      </c>
      <c r="C5599" s="76">
        <v>28.262351398035342</v>
      </c>
      <c r="D5599" s="76">
        <v>26.461262858156875</v>
      </c>
      <c r="E5599" s="76">
        <v>484.51891246505431</v>
      </c>
      <c r="F5599" s="76">
        <v>45.546238107571838</v>
      </c>
      <c r="G5599" s="77">
        <v>1</v>
      </c>
      <c r="H5599" s="80">
        <f t="shared" si="348"/>
        <v>26.461262858156875</v>
      </c>
      <c r="I5599" s="80">
        <f t="shared" si="349"/>
        <v>1000</v>
      </c>
      <c r="K5599" s="80">
        <f t="shared" si="350"/>
        <v>0</v>
      </c>
      <c r="L5599" s="80" t="str">
        <f t="shared" si="351"/>
        <v/>
      </c>
    </row>
    <row r="5600" spans="1:12" x14ac:dyDescent="0.8">
      <c r="A5600" s="74">
        <v>5599</v>
      </c>
      <c r="B5600" s="75">
        <v>347839.53797633294</v>
      </c>
      <c r="C5600" s="76">
        <v>34.655348662139204</v>
      </c>
      <c r="D5600" s="76">
        <v>23.994604217052434</v>
      </c>
      <c r="E5600" s="76">
        <v>612.66629928665691</v>
      </c>
      <c r="F5600" s="76">
        <v>51.676922079683564</v>
      </c>
      <c r="G5600" s="77">
        <v>2</v>
      </c>
      <c r="H5600" s="80">
        <f t="shared" si="348"/>
        <v>34.655348662139204</v>
      </c>
      <c r="I5600" s="80">
        <f t="shared" si="349"/>
        <v>1000</v>
      </c>
      <c r="K5600" s="80">
        <f t="shared" si="350"/>
        <v>0</v>
      </c>
      <c r="L5600" s="80" t="str">
        <f t="shared" si="351"/>
        <v/>
      </c>
    </row>
    <row r="5601" spans="1:12" x14ac:dyDescent="0.8">
      <c r="A5601" s="74">
        <v>5600</v>
      </c>
      <c r="B5601" s="75">
        <v>-250154.05429246579</v>
      </c>
      <c r="C5601" s="76">
        <v>36.955616147250254</v>
      </c>
      <c r="D5601" s="76">
        <v>25.220078426053721</v>
      </c>
      <c r="E5601" s="76">
        <v>490.07487062922382</v>
      </c>
      <c r="F5601" s="76">
        <v>46.937651408928843</v>
      </c>
      <c r="G5601" s="77">
        <v>3</v>
      </c>
      <c r="H5601" s="80">
        <f t="shared" si="348"/>
        <v>46.937651408928843</v>
      </c>
      <c r="I5601" s="80">
        <f t="shared" si="349"/>
        <v>490.07487062922382</v>
      </c>
      <c r="K5601" s="80">
        <f t="shared" si="350"/>
        <v>490.07487062922382</v>
      </c>
      <c r="L5601" s="80">
        <f t="shared" si="351"/>
        <v>490.07487062922382</v>
      </c>
    </row>
    <row r="5602" spans="1:12" x14ac:dyDescent="0.8">
      <c r="A5602" s="74">
        <v>5601</v>
      </c>
      <c r="B5602" s="75">
        <v>300517.42118044198</v>
      </c>
      <c r="C5602" s="76">
        <v>24.572181442354982</v>
      </c>
      <c r="D5602" s="76">
        <v>28.873015984422935</v>
      </c>
      <c r="E5602" s="76">
        <v>555.84694579328891</v>
      </c>
      <c r="F5602" s="76">
        <v>54.703279950869934</v>
      </c>
      <c r="G5602" s="77">
        <v>2</v>
      </c>
      <c r="H5602" s="80">
        <f t="shared" si="348"/>
        <v>24.572181442354982</v>
      </c>
      <c r="I5602" s="80">
        <f t="shared" si="349"/>
        <v>1000</v>
      </c>
      <c r="K5602" s="80">
        <f t="shared" si="350"/>
        <v>0</v>
      </c>
      <c r="L5602" s="80" t="str">
        <f t="shared" si="351"/>
        <v/>
      </c>
    </row>
    <row r="5603" spans="1:12" x14ac:dyDescent="0.8">
      <c r="A5603" s="74">
        <v>5602</v>
      </c>
      <c r="B5603" s="75">
        <v>562151.25752822822</v>
      </c>
      <c r="C5603" s="76">
        <v>28.150082273222104</v>
      </c>
      <c r="D5603" s="76">
        <v>28.251327114961935</v>
      </c>
      <c r="E5603" s="76">
        <v>532.9783465389944</v>
      </c>
      <c r="F5603" s="76">
        <v>33.204419758005187</v>
      </c>
      <c r="G5603" s="77">
        <v>1</v>
      </c>
      <c r="H5603" s="80">
        <f t="shared" si="348"/>
        <v>28.251327114961935</v>
      </c>
      <c r="I5603" s="80">
        <f t="shared" si="349"/>
        <v>1000</v>
      </c>
      <c r="K5603" s="80">
        <f t="shared" si="350"/>
        <v>0</v>
      </c>
      <c r="L5603" s="80" t="str">
        <f t="shared" si="351"/>
        <v/>
      </c>
    </row>
    <row r="5604" spans="1:12" x14ac:dyDescent="0.8">
      <c r="A5604" s="74">
        <v>5603</v>
      </c>
      <c r="B5604" s="75">
        <v>283163.36008037045</v>
      </c>
      <c r="C5604" s="76">
        <v>36.984128927255419</v>
      </c>
      <c r="D5604" s="76">
        <v>29.237098847208795</v>
      </c>
      <c r="E5604" s="76">
        <v>476.50382388705793</v>
      </c>
      <c r="F5604" s="76">
        <v>34.579636093121891</v>
      </c>
      <c r="G5604" s="77">
        <v>2</v>
      </c>
      <c r="H5604" s="80">
        <f t="shared" si="348"/>
        <v>36.984128927255419</v>
      </c>
      <c r="I5604" s="80">
        <f t="shared" si="349"/>
        <v>1000</v>
      </c>
      <c r="K5604" s="80">
        <f t="shared" si="350"/>
        <v>0</v>
      </c>
      <c r="L5604" s="80" t="str">
        <f t="shared" si="351"/>
        <v/>
      </c>
    </row>
    <row r="5605" spans="1:12" x14ac:dyDescent="0.8">
      <c r="A5605" s="74">
        <v>5604</v>
      </c>
      <c r="B5605" s="75">
        <v>-102219.21139310254</v>
      </c>
      <c r="C5605" s="76">
        <v>33.78434922279218</v>
      </c>
      <c r="D5605" s="76">
        <v>28.099093979316002</v>
      </c>
      <c r="E5605" s="76">
        <v>565.11926135431906</v>
      </c>
      <c r="F5605" s="76">
        <v>41.563024945525846</v>
      </c>
      <c r="G5605" s="77">
        <v>3</v>
      </c>
      <c r="H5605" s="80">
        <f t="shared" si="348"/>
        <v>41.563024945525846</v>
      </c>
      <c r="I5605" s="80">
        <f t="shared" si="349"/>
        <v>565.11926135431906</v>
      </c>
      <c r="K5605" s="80">
        <f t="shared" si="350"/>
        <v>565.11926135431906</v>
      </c>
      <c r="L5605" s="80">
        <f t="shared" si="351"/>
        <v>565.11926135431906</v>
      </c>
    </row>
    <row r="5606" spans="1:12" x14ac:dyDescent="0.8">
      <c r="A5606" s="74">
        <v>5605</v>
      </c>
      <c r="B5606" s="75">
        <v>230231.10315379174</v>
      </c>
      <c r="C5606" s="76">
        <v>40.895707771199923</v>
      </c>
      <c r="D5606" s="76">
        <v>27.708368798053439</v>
      </c>
      <c r="E5606" s="76">
        <v>555.2417738887915</v>
      </c>
      <c r="F5606" s="76">
        <v>29.11577213128513</v>
      </c>
      <c r="G5606" s="77">
        <v>2</v>
      </c>
      <c r="H5606" s="80">
        <f t="shared" si="348"/>
        <v>40.895707771199923</v>
      </c>
      <c r="I5606" s="80">
        <f t="shared" si="349"/>
        <v>1000</v>
      </c>
      <c r="K5606" s="80">
        <f t="shared" si="350"/>
        <v>0</v>
      </c>
      <c r="L5606" s="80" t="str">
        <f t="shared" si="351"/>
        <v/>
      </c>
    </row>
    <row r="5607" spans="1:12" x14ac:dyDescent="0.8">
      <c r="A5607" s="74">
        <v>5606</v>
      </c>
      <c r="B5607" s="75">
        <v>-108386.28000805434</v>
      </c>
      <c r="C5607" s="76">
        <v>40.958517425627669</v>
      </c>
      <c r="D5607" s="76">
        <v>25.635874022485588</v>
      </c>
      <c r="E5607" s="76">
        <v>491.6315861414584</v>
      </c>
      <c r="F5607" s="76">
        <v>37.982881395211727</v>
      </c>
      <c r="G5607" s="77">
        <v>3</v>
      </c>
      <c r="H5607" s="80">
        <f t="shared" si="348"/>
        <v>37.982881395211727</v>
      </c>
      <c r="I5607" s="80">
        <f t="shared" si="349"/>
        <v>491.6315861414584</v>
      </c>
      <c r="K5607" s="80">
        <f t="shared" si="350"/>
        <v>491.6315861414584</v>
      </c>
      <c r="L5607" s="80">
        <f t="shared" si="351"/>
        <v>491.6315861414584</v>
      </c>
    </row>
    <row r="5608" spans="1:12" x14ac:dyDescent="0.8">
      <c r="A5608" s="74">
        <v>5607</v>
      </c>
      <c r="B5608" s="75">
        <v>141186.27351941261</v>
      </c>
      <c r="C5608" s="76">
        <v>38.25677349512921</v>
      </c>
      <c r="D5608" s="76">
        <v>26.896423523092622</v>
      </c>
      <c r="E5608" s="76">
        <v>588.40081345815895</v>
      </c>
      <c r="F5608" s="76">
        <v>34.233971385468337</v>
      </c>
      <c r="G5608" s="77">
        <v>2</v>
      </c>
      <c r="H5608" s="80">
        <f t="shared" si="348"/>
        <v>38.25677349512921</v>
      </c>
      <c r="I5608" s="80">
        <f t="shared" si="349"/>
        <v>1000</v>
      </c>
      <c r="K5608" s="80">
        <f t="shared" si="350"/>
        <v>0</v>
      </c>
      <c r="L5608" s="80" t="str">
        <f t="shared" si="351"/>
        <v/>
      </c>
    </row>
    <row r="5609" spans="1:12" x14ac:dyDescent="0.8">
      <c r="A5609" s="74">
        <v>5608</v>
      </c>
      <c r="B5609" s="75">
        <v>194852.48288070457</v>
      </c>
      <c r="C5609" s="76">
        <v>37.25059047330825</v>
      </c>
      <c r="D5609" s="76">
        <v>32.294552783004633</v>
      </c>
      <c r="E5609" s="76">
        <v>507.64193164511721</v>
      </c>
      <c r="F5609" s="76">
        <v>34.281089365780346</v>
      </c>
      <c r="G5609" s="77">
        <v>2</v>
      </c>
      <c r="H5609" s="80">
        <f t="shared" si="348"/>
        <v>37.25059047330825</v>
      </c>
      <c r="I5609" s="80">
        <f t="shared" si="349"/>
        <v>1000</v>
      </c>
      <c r="K5609" s="80">
        <f t="shared" si="350"/>
        <v>0</v>
      </c>
      <c r="L5609" s="80" t="str">
        <f t="shared" si="351"/>
        <v/>
      </c>
    </row>
    <row r="5610" spans="1:12" x14ac:dyDescent="0.8">
      <c r="A5610" s="74">
        <v>5609</v>
      </c>
      <c r="B5610" s="75">
        <v>-238312.36892315187</v>
      </c>
      <c r="C5610" s="76">
        <v>35.82975907641034</v>
      </c>
      <c r="D5610" s="76">
        <v>23.515298540312372</v>
      </c>
      <c r="E5610" s="76">
        <v>559.60820732809771</v>
      </c>
      <c r="F5610" s="76">
        <v>47.364439170771711</v>
      </c>
      <c r="G5610" s="77">
        <v>3</v>
      </c>
      <c r="H5610" s="80">
        <f t="shared" si="348"/>
        <v>47.364439170771711</v>
      </c>
      <c r="I5610" s="80">
        <f t="shared" si="349"/>
        <v>559.60820732809771</v>
      </c>
      <c r="K5610" s="80">
        <f t="shared" si="350"/>
        <v>559.60820732809771</v>
      </c>
      <c r="L5610" s="80">
        <f t="shared" si="351"/>
        <v>559.60820732809771</v>
      </c>
    </row>
    <row r="5611" spans="1:12" x14ac:dyDescent="0.8">
      <c r="A5611" s="74">
        <v>5610</v>
      </c>
      <c r="B5611" s="75">
        <v>-152862.13876032876</v>
      </c>
      <c r="C5611" s="76">
        <v>35.153005319189084</v>
      </c>
      <c r="D5611" s="76">
        <v>23.940945616359642</v>
      </c>
      <c r="E5611" s="76">
        <v>483.07849636533763</v>
      </c>
      <c r="F5611" s="76">
        <v>36.164918834852145</v>
      </c>
      <c r="G5611" s="77">
        <v>3</v>
      </c>
      <c r="H5611" s="80">
        <f t="shared" si="348"/>
        <v>36.164918834852145</v>
      </c>
      <c r="I5611" s="80">
        <f t="shared" si="349"/>
        <v>483.07849636533763</v>
      </c>
      <c r="K5611" s="80">
        <f t="shared" si="350"/>
        <v>483.07849636533763</v>
      </c>
      <c r="L5611" s="80">
        <f t="shared" si="351"/>
        <v>483.07849636533763</v>
      </c>
    </row>
    <row r="5612" spans="1:12" x14ac:dyDescent="0.8">
      <c r="A5612" s="74">
        <v>5611</v>
      </c>
      <c r="B5612" s="75">
        <v>446705.94347962318</v>
      </c>
      <c r="C5612" s="76">
        <v>34.584817275596258</v>
      </c>
      <c r="D5612" s="76">
        <v>30.822178932074777</v>
      </c>
      <c r="E5612" s="76">
        <v>621.98511373398583</v>
      </c>
      <c r="F5612" s="76">
        <v>34.230533741774181</v>
      </c>
      <c r="G5612" s="77">
        <v>2</v>
      </c>
      <c r="H5612" s="80">
        <f t="shared" si="348"/>
        <v>34.584817275596258</v>
      </c>
      <c r="I5612" s="80">
        <f t="shared" si="349"/>
        <v>1000</v>
      </c>
      <c r="K5612" s="80">
        <f t="shared" si="350"/>
        <v>0</v>
      </c>
      <c r="L5612" s="80" t="str">
        <f t="shared" si="351"/>
        <v/>
      </c>
    </row>
    <row r="5613" spans="1:12" x14ac:dyDescent="0.8">
      <c r="A5613" s="74">
        <v>5612</v>
      </c>
      <c r="B5613" s="75">
        <v>137486.66803543642</v>
      </c>
      <c r="C5613" s="76">
        <v>37.842905133553401</v>
      </c>
      <c r="D5613" s="76">
        <v>29.616853486064489</v>
      </c>
      <c r="E5613" s="76">
        <v>440.69615058155972</v>
      </c>
      <c r="F5613" s="76">
        <v>53.163055695183786</v>
      </c>
      <c r="G5613" s="77">
        <v>2</v>
      </c>
      <c r="H5613" s="80">
        <f t="shared" si="348"/>
        <v>37.842905133553401</v>
      </c>
      <c r="I5613" s="80">
        <f t="shared" si="349"/>
        <v>1000</v>
      </c>
      <c r="K5613" s="80">
        <f t="shared" si="350"/>
        <v>0</v>
      </c>
      <c r="L5613" s="80" t="str">
        <f t="shared" si="351"/>
        <v/>
      </c>
    </row>
    <row r="5614" spans="1:12" x14ac:dyDescent="0.8">
      <c r="A5614" s="74">
        <v>5613</v>
      </c>
      <c r="B5614" s="75">
        <v>436235.81752031855</v>
      </c>
      <c r="C5614" s="76">
        <v>29.087651294385026</v>
      </c>
      <c r="D5614" s="76">
        <v>22.725186596028642</v>
      </c>
      <c r="E5614" s="76">
        <v>566.03795102490199</v>
      </c>
      <c r="F5614" s="76">
        <v>46.476966115740623</v>
      </c>
      <c r="G5614" s="77">
        <v>2</v>
      </c>
      <c r="H5614" s="80">
        <f t="shared" si="348"/>
        <v>29.087651294385026</v>
      </c>
      <c r="I5614" s="80">
        <f t="shared" si="349"/>
        <v>1000</v>
      </c>
      <c r="K5614" s="80">
        <f t="shared" si="350"/>
        <v>0</v>
      </c>
      <c r="L5614" s="80" t="str">
        <f t="shared" si="351"/>
        <v/>
      </c>
    </row>
    <row r="5615" spans="1:12" x14ac:dyDescent="0.8">
      <c r="A5615" s="74">
        <v>5614</v>
      </c>
      <c r="B5615" s="75">
        <v>107541.61227396666</v>
      </c>
      <c r="C5615" s="76">
        <v>35.803107169428678</v>
      </c>
      <c r="D5615" s="76">
        <v>26.838047378607818</v>
      </c>
      <c r="E5615" s="76">
        <v>667.11326363718536</v>
      </c>
      <c r="F5615" s="76">
        <v>32.308078823428723</v>
      </c>
      <c r="G5615" s="77">
        <v>3</v>
      </c>
      <c r="H5615" s="80">
        <f t="shared" si="348"/>
        <v>32.308078823428723</v>
      </c>
      <c r="I5615" s="80">
        <f t="shared" si="349"/>
        <v>667.11326363718536</v>
      </c>
      <c r="K5615" s="80">
        <f t="shared" si="350"/>
        <v>667.11326363718536</v>
      </c>
      <c r="L5615" s="80">
        <f t="shared" si="351"/>
        <v>667.11326363718536</v>
      </c>
    </row>
    <row r="5616" spans="1:12" x14ac:dyDescent="0.8">
      <c r="A5616" s="74">
        <v>5615</v>
      </c>
      <c r="B5616" s="75">
        <v>-107331.83494389686</v>
      </c>
      <c r="C5616" s="76">
        <v>24.626655383896988</v>
      </c>
      <c r="D5616" s="76">
        <v>29.869723420070216</v>
      </c>
      <c r="E5616" s="76">
        <v>623.5346506091978</v>
      </c>
      <c r="F5616" s="76">
        <v>43.026212626845613</v>
      </c>
      <c r="G5616" s="77">
        <v>3</v>
      </c>
      <c r="H5616" s="80">
        <f t="shared" si="348"/>
        <v>43.026212626845613</v>
      </c>
      <c r="I5616" s="80">
        <f t="shared" si="349"/>
        <v>623.5346506091978</v>
      </c>
      <c r="K5616" s="80">
        <f t="shared" si="350"/>
        <v>623.5346506091978</v>
      </c>
      <c r="L5616" s="80">
        <f t="shared" si="351"/>
        <v>623.5346506091978</v>
      </c>
    </row>
    <row r="5617" spans="1:12" x14ac:dyDescent="0.8">
      <c r="A5617" s="74">
        <v>5616</v>
      </c>
      <c r="B5617" s="75">
        <v>521392.09959518956</v>
      </c>
      <c r="C5617" s="76">
        <v>26.871585383205112</v>
      </c>
      <c r="D5617" s="76">
        <v>27.367533673947531</v>
      </c>
      <c r="E5617" s="76">
        <v>732.44448443093256</v>
      </c>
      <c r="F5617" s="76">
        <v>37.566014776681669</v>
      </c>
      <c r="G5617" s="77">
        <v>2</v>
      </c>
      <c r="H5617" s="80">
        <f t="shared" si="348"/>
        <v>26.871585383205112</v>
      </c>
      <c r="I5617" s="80">
        <f t="shared" si="349"/>
        <v>1000</v>
      </c>
      <c r="K5617" s="80">
        <f t="shared" si="350"/>
        <v>0</v>
      </c>
      <c r="L5617" s="80" t="str">
        <f t="shared" si="351"/>
        <v/>
      </c>
    </row>
    <row r="5618" spans="1:12" x14ac:dyDescent="0.8">
      <c r="A5618" s="74">
        <v>5617</v>
      </c>
      <c r="B5618" s="75">
        <v>50239.191292335279</v>
      </c>
      <c r="C5618" s="76">
        <v>44.286421473965341</v>
      </c>
      <c r="D5618" s="76">
        <v>27.853796588197447</v>
      </c>
      <c r="E5618" s="76">
        <v>460.71031048187683</v>
      </c>
      <c r="F5618" s="76">
        <v>31.008521985394101</v>
      </c>
      <c r="G5618" s="77">
        <v>2</v>
      </c>
      <c r="H5618" s="80">
        <f t="shared" si="348"/>
        <v>44.286421473965341</v>
      </c>
      <c r="I5618" s="80">
        <f t="shared" si="349"/>
        <v>1000</v>
      </c>
      <c r="K5618" s="80">
        <f t="shared" si="350"/>
        <v>0</v>
      </c>
      <c r="L5618" s="80" t="str">
        <f t="shared" si="351"/>
        <v/>
      </c>
    </row>
    <row r="5619" spans="1:12" x14ac:dyDescent="0.8">
      <c r="A5619" s="74">
        <v>5618</v>
      </c>
      <c r="B5619" s="75">
        <v>493993.66277855006</v>
      </c>
      <c r="C5619" s="76">
        <v>26.234937770832513</v>
      </c>
      <c r="D5619" s="76">
        <v>25.895009833060435</v>
      </c>
      <c r="E5619" s="76">
        <v>495.66907415397543</v>
      </c>
      <c r="F5619" s="76">
        <v>43.295937820934569</v>
      </c>
      <c r="G5619" s="77">
        <v>1</v>
      </c>
      <c r="H5619" s="80">
        <f t="shared" si="348"/>
        <v>25.895009833060435</v>
      </c>
      <c r="I5619" s="80">
        <f t="shared" si="349"/>
        <v>1000</v>
      </c>
      <c r="K5619" s="80">
        <f t="shared" si="350"/>
        <v>0</v>
      </c>
      <c r="L5619" s="80" t="str">
        <f t="shared" si="351"/>
        <v/>
      </c>
    </row>
    <row r="5620" spans="1:12" x14ac:dyDescent="0.8">
      <c r="A5620" s="74">
        <v>5619</v>
      </c>
      <c r="B5620" s="75">
        <v>-70055.896639686078</v>
      </c>
      <c r="C5620" s="76">
        <v>33.466157174917591</v>
      </c>
      <c r="D5620" s="76">
        <v>27.496037592655128</v>
      </c>
      <c r="E5620" s="76">
        <v>438.54302655041511</v>
      </c>
      <c r="F5620" s="76">
        <v>31.741973930463629</v>
      </c>
      <c r="G5620" s="77">
        <v>3</v>
      </c>
      <c r="H5620" s="80">
        <f t="shared" si="348"/>
        <v>31.741973930463629</v>
      </c>
      <c r="I5620" s="80">
        <f t="shared" si="349"/>
        <v>438.54302655041511</v>
      </c>
      <c r="K5620" s="80">
        <f t="shared" si="350"/>
        <v>438.54302655041511</v>
      </c>
      <c r="L5620" s="80">
        <f t="shared" si="351"/>
        <v>438.54302655041511</v>
      </c>
    </row>
    <row r="5621" spans="1:12" x14ac:dyDescent="0.8">
      <c r="A5621" s="74">
        <v>5620</v>
      </c>
      <c r="B5621" s="75">
        <v>545446.96245912462</v>
      </c>
      <c r="C5621" s="76">
        <v>33.510825453921036</v>
      </c>
      <c r="D5621" s="76">
        <v>29.544649794722833</v>
      </c>
      <c r="E5621" s="76">
        <v>482.0655872559272</v>
      </c>
      <c r="F5621" s="76">
        <v>43.465913478893242</v>
      </c>
      <c r="G5621" s="77">
        <v>1</v>
      </c>
      <c r="H5621" s="80">
        <f t="shared" si="348"/>
        <v>29.544649794722833</v>
      </c>
      <c r="I5621" s="80">
        <f t="shared" si="349"/>
        <v>1000</v>
      </c>
      <c r="K5621" s="80">
        <f t="shared" si="350"/>
        <v>0</v>
      </c>
      <c r="L5621" s="80" t="str">
        <f t="shared" si="351"/>
        <v/>
      </c>
    </row>
    <row r="5622" spans="1:12" x14ac:dyDescent="0.8">
      <c r="A5622" s="74">
        <v>5621</v>
      </c>
      <c r="B5622" s="75">
        <v>357243.52069191984</v>
      </c>
      <c r="C5622" s="76">
        <v>33.472918564195211</v>
      </c>
      <c r="D5622" s="76">
        <v>29.294288188281755</v>
      </c>
      <c r="E5622" s="76">
        <v>486.84746442966747</v>
      </c>
      <c r="F5622" s="76">
        <v>49.767260647447763</v>
      </c>
      <c r="G5622" s="77">
        <v>1</v>
      </c>
      <c r="H5622" s="80">
        <f t="shared" si="348"/>
        <v>29.294288188281755</v>
      </c>
      <c r="I5622" s="80">
        <f t="shared" si="349"/>
        <v>1000</v>
      </c>
      <c r="K5622" s="80">
        <f t="shared" si="350"/>
        <v>0</v>
      </c>
      <c r="L5622" s="80" t="str">
        <f t="shared" si="351"/>
        <v/>
      </c>
    </row>
    <row r="5623" spans="1:12" x14ac:dyDescent="0.8">
      <c r="A5623" s="74">
        <v>5622</v>
      </c>
      <c r="B5623" s="75">
        <v>543478.12625269615</v>
      </c>
      <c r="C5623" s="76">
        <v>27.725692742817621</v>
      </c>
      <c r="D5623" s="76">
        <v>29.296832720682744</v>
      </c>
      <c r="E5623" s="76">
        <v>497.79453883531511</v>
      </c>
      <c r="F5623" s="76">
        <v>42.826161857437178</v>
      </c>
      <c r="G5623" s="77">
        <v>2</v>
      </c>
      <c r="H5623" s="80">
        <f t="shared" si="348"/>
        <v>27.725692742817621</v>
      </c>
      <c r="I5623" s="80">
        <f t="shared" si="349"/>
        <v>1000</v>
      </c>
      <c r="K5623" s="80">
        <f t="shared" si="350"/>
        <v>0</v>
      </c>
      <c r="L5623" s="80" t="str">
        <f t="shared" si="351"/>
        <v/>
      </c>
    </row>
    <row r="5624" spans="1:12" x14ac:dyDescent="0.8">
      <c r="A5624" s="74">
        <v>5623</v>
      </c>
      <c r="B5624" s="75">
        <v>607160.69828054099</v>
      </c>
      <c r="C5624" s="76">
        <v>43.401363583427987</v>
      </c>
      <c r="D5624" s="76">
        <v>27.735921940794842</v>
      </c>
      <c r="E5624" s="76">
        <v>417.95010636538086</v>
      </c>
      <c r="F5624" s="76">
        <v>35.915996314502848</v>
      </c>
      <c r="G5624" s="77">
        <v>1</v>
      </c>
      <c r="H5624" s="80">
        <f t="shared" si="348"/>
        <v>27.735921940794842</v>
      </c>
      <c r="I5624" s="80">
        <f t="shared" si="349"/>
        <v>1000</v>
      </c>
      <c r="K5624" s="80">
        <f t="shared" si="350"/>
        <v>0</v>
      </c>
      <c r="L5624" s="80" t="str">
        <f t="shared" si="351"/>
        <v/>
      </c>
    </row>
    <row r="5625" spans="1:12" x14ac:dyDescent="0.8">
      <c r="A5625" s="74">
        <v>5624</v>
      </c>
      <c r="B5625" s="75">
        <v>-176098.46224538889</v>
      </c>
      <c r="C5625" s="76">
        <v>29.689759374123113</v>
      </c>
      <c r="D5625" s="76">
        <v>27.302269698076806</v>
      </c>
      <c r="E5625" s="76">
        <v>500.61775741022848</v>
      </c>
      <c r="F5625" s="76">
        <v>41.692598276778874</v>
      </c>
      <c r="G5625" s="77">
        <v>3</v>
      </c>
      <c r="H5625" s="80">
        <f t="shared" si="348"/>
        <v>41.692598276778874</v>
      </c>
      <c r="I5625" s="80">
        <f t="shared" si="349"/>
        <v>500.61775741022848</v>
      </c>
      <c r="K5625" s="80">
        <f t="shared" si="350"/>
        <v>500.61775741022848</v>
      </c>
      <c r="L5625" s="80">
        <f t="shared" si="351"/>
        <v>500.61775741022848</v>
      </c>
    </row>
    <row r="5626" spans="1:12" x14ac:dyDescent="0.8">
      <c r="A5626" s="74">
        <v>5625</v>
      </c>
      <c r="B5626" s="75">
        <v>460819.12240680889</v>
      </c>
      <c r="C5626" s="76">
        <v>36.51109405517856</v>
      </c>
      <c r="D5626" s="76">
        <v>28.373706436926476</v>
      </c>
      <c r="E5626" s="76">
        <v>471.2368081410678</v>
      </c>
      <c r="F5626" s="76">
        <v>34.812053951755807</v>
      </c>
      <c r="G5626" s="77">
        <v>1</v>
      </c>
      <c r="H5626" s="80">
        <f t="shared" si="348"/>
        <v>28.373706436926476</v>
      </c>
      <c r="I5626" s="80">
        <f t="shared" si="349"/>
        <v>1000</v>
      </c>
      <c r="K5626" s="80">
        <f t="shared" si="350"/>
        <v>0</v>
      </c>
      <c r="L5626" s="80" t="str">
        <f t="shared" si="351"/>
        <v/>
      </c>
    </row>
    <row r="5627" spans="1:12" x14ac:dyDescent="0.8">
      <c r="A5627" s="74">
        <v>5626</v>
      </c>
      <c r="B5627" s="75">
        <v>330367.27301771217</v>
      </c>
      <c r="C5627" s="76">
        <v>33.488211594515683</v>
      </c>
      <c r="D5627" s="76">
        <v>21.44073680744355</v>
      </c>
      <c r="E5627" s="76">
        <v>484.38005235543596</v>
      </c>
      <c r="F5627" s="76">
        <v>44.399299145141939</v>
      </c>
      <c r="G5627" s="77">
        <v>2</v>
      </c>
      <c r="H5627" s="80">
        <f t="shared" si="348"/>
        <v>33.488211594515683</v>
      </c>
      <c r="I5627" s="80">
        <f t="shared" si="349"/>
        <v>1000</v>
      </c>
      <c r="K5627" s="80">
        <f t="shared" si="350"/>
        <v>0</v>
      </c>
      <c r="L5627" s="80" t="str">
        <f t="shared" si="351"/>
        <v/>
      </c>
    </row>
    <row r="5628" spans="1:12" x14ac:dyDescent="0.8">
      <c r="A5628" s="74">
        <v>5627</v>
      </c>
      <c r="B5628" s="75">
        <v>-134198.36270217015</v>
      </c>
      <c r="C5628" s="76">
        <v>40.567376967668238</v>
      </c>
      <c r="D5628" s="76">
        <v>27.867236324003525</v>
      </c>
      <c r="E5628" s="76">
        <v>644.28292830006569</v>
      </c>
      <c r="F5628" s="76">
        <v>44.487512272847667</v>
      </c>
      <c r="G5628" s="77">
        <v>3</v>
      </c>
      <c r="H5628" s="80">
        <f t="shared" si="348"/>
        <v>44.487512272847667</v>
      </c>
      <c r="I5628" s="80">
        <f t="shared" si="349"/>
        <v>644.28292830006569</v>
      </c>
      <c r="K5628" s="80">
        <f t="shared" si="350"/>
        <v>644.28292830006569</v>
      </c>
      <c r="L5628" s="80">
        <f t="shared" si="351"/>
        <v>644.28292830006569</v>
      </c>
    </row>
    <row r="5629" spans="1:12" x14ac:dyDescent="0.8">
      <c r="A5629" s="74">
        <v>5628</v>
      </c>
      <c r="B5629" s="75">
        <v>290480.22603249853</v>
      </c>
      <c r="C5629" s="76">
        <v>32.813667979702743</v>
      </c>
      <c r="D5629" s="76">
        <v>29.846217392401861</v>
      </c>
      <c r="E5629" s="76">
        <v>659.50904774659693</v>
      </c>
      <c r="F5629" s="76">
        <v>32.408312608337539</v>
      </c>
      <c r="G5629" s="77">
        <v>2</v>
      </c>
      <c r="H5629" s="80">
        <f t="shared" si="348"/>
        <v>32.813667979702743</v>
      </c>
      <c r="I5629" s="80">
        <f t="shared" si="349"/>
        <v>1000</v>
      </c>
      <c r="K5629" s="80">
        <f t="shared" si="350"/>
        <v>0</v>
      </c>
      <c r="L5629" s="80" t="str">
        <f t="shared" si="351"/>
        <v/>
      </c>
    </row>
    <row r="5630" spans="1:12" x14ac:dyDescent="0.8">
      <c r="A5630" s="74">
        <v>5629</v>
      </c>
      <c r="B5630" s="75">
        <v>-84602.390899345279</v>
      </c>
      <c r="C5630" s="76">
        <v>29.937955923261192</v>
      </c>
      <c r="D5630" s="76">
        <v>27.008357818922594</v>
      </c>
      <c r="E5630" s="76">
        <v>534.04884168064621</v>
      </c>
      <c r="F5630" s="76">
        <v>41.269924789930364</v>
      </c>
      <c r="G5630" s="77">
        <v>3</v>
      </c>
      <c r="H5630" s="80">
        <f t="shared" si="348"/>
        <v>41.269924789930364</v>
      </c>
      <c r="I5630" s="80">
        <f t="shared" si="349"/>
        <v>534.04884168064621</v>
      </c>
      <c r="K5630" s="80">
        <f t="shared" si="350"/>
        <v>534.04884168064621</v>
      </c>
      <c r="L5630" s="80">
        <f t="shared" si="351"/>
        <v>534.04884168064621</v>
      </c>
    </row>
    <row r="5631" spans="1:12" x14ac:dyDescent="0.8">
      <c r="A5631" s="74">
        <v>5630</v>
      </c>
      <c r="B5631" s="75">
        <v>604152.78050195542</v>
      </c>
      <c r="C5631" s="76">
        <v>37.068805430070114</v>
      </c>
      <c r="D5631" s="76">
        <v>30.399240367030615</v>
      </c>
      <c r="E5631" s="76">
        <v>745.00910583814687</v>
      </c>
      <c r="F5631" s="76">
        <v>41.989231575941254</v>
      </c>
      <c r="G5631" s="77">
        <v>1</v>
      </c>
      <c r="H5631" s="80">
        <f t="shared" si="348"/>
        <v>30.399240367030615</v>
      </c>
      <c r="I5631" s="80">
        <f t="shared" si="349"/>
        <v>1000</v>
      </c>
      <c r="K5631" s="80">
        <f t="shared" si="350"/>
        <v>0</v>
      </c>
      <c r="L5631" s="80" t="str">
        <f t="shared" si="351"/>
        <v/>
      </c>
    </row>
    <row r="5632" spans="1:12" x14ac:dyDescent="0.8">
      <c r="A5632" s="74">
        <v>5631</v>
      </c>
      <c r="B5632" s="75">
        <v>381804.66177436872</v>
      </c>
      <c r="C5632" s="76">
        <v>33.278770556826309</v>
      </c>
      <c r="D5632" s="76">
        <v>23.99211197505603</v>
      </c>
      <c r="E5632" s="76">
        <v>688.67744331651079</v>
      </c>
      <c r="F5632" s="76">
        <v>48.506932962833169</v>
      </c>
      <c r="G5632" s="77">
        <v>2</v>
      </c>
      <c r="H5632" s="80">
        <f t="shared" si="348"/>
        <v>33.278770556826309</v>
      </c>
      <c r="I5632" s="80">
        <f t="shared" si="349"/>
        <v>1000</v>
      </c>
      <c r="K5632" s="80">
        <f t="shared" si="350"/>
        <v>0</v>
      </c>
      <c r="L5632" s="80" t="str">
        <f t="shared" si="351"/>
        <v/>
      </c>
    </row>
    <row r="5633" spans="1:12" x14ac:dyDescent="0.8">
      <c r="A5633" s="74">
        <v>5632</v>
      </c>
      <c r="B5633" s="75">
        <v>240151.96585417981</v>
      </c>
      <c r="C5633" s="76">
        <v>38.610624925693742</v>
      </c>
      <c r="D5633" s="76">
        <v>28.487145005766102</v>
      </c>
      <c r="E5633" s="76">
        <v>728.04616437513289</v>
      </c>
      <c r="F5633" s="76">
        <v>35.914775944225902</v>
      </c>
      <c r="G5633" s="77">
        <v>2</v>
      </c>
      <c r="H5633" s="80">
        <f t="shared" si="348"/>
        <v>38.610624925693742</v>
      </c>
      <c r="I5633" s="80">
        <f t="shared" si="349"/>
        <v>1000</v>
      </c>
      <c r="K5633" s="80">
        <f t="shared" si="350"/>
        <v>0</v>
      </c>
      <c r="L5633" s="80" t="str">
        <f t="shared" si="351"/>
        <v/>
      </c>
    </row>
    <row r="5634" spans="1:12" x14ac:dyDescent="0.8">
      <c r="A5634" s="74">
        <v>5633</v>
      </c>
      <c r="B5634" s="75">
        <v>-99745.409022984793</v>
      </c>
      <c r="C5634" s="76">
        <v>32.38950792281959</v>
      </c>
      <c r="D5634" s="76">
        <v>28.120581787920763</v>
      </c>
      <c r="E5634" s="76">
        <v>679.64269003604363</v>
      </c>
      <c r="F5634" s="76">
        <v>39.342985560778743</v>
      </c>
      <c r="G5634" s="77">
        <v>3</v>
      </c>
      <c r="H5634" s="80">
        <f t="shared" si="348"/>
        <v>39.342985560778743</v>
      </c>
      <c r="I5634" s="80">
        <f t="shared" si="349"/>
        <v>679.64269003604363</v>
      </c>
      <c r="K5634" s="80">
        <f t="shared" si="350"/>
        <v>679.64269003604363</v>
      </c>
      <c r="L5634" s="80">
        <f t="shared" si="351"/>
        <v>679.64269003604363</v>
      </c>
    </row>
    <row r="5635" spans="1:12" x14ac:dyDescent="0.8">
      <c r="A5635" s="74">
        <v>5634</v>
      </c>
      <c r="B5635" s="75">
        <v>24226.973089949926</v>
      </c>
      <c r="C5635" s="76">
        <v>43.962430464262184</v>
      </c>
      <c r="D5635" s="76">
        <v>32.315611534337876</v>
      </c>
      <c r="E5635" s="76">
        <v>725.75879460054341</v>
      </c>
      <c r="F5635" s="76">
        <v>35.226725900588434</v>
      </c>
      <c r="G5635" s="77">
        <v>2</v>
      </c>
      <c r="H5635" s="80">
        <f t="shared" ref="H5635:H5698" si="352">IF($G5635 = 1, $D5635, IF($G5635 = 2, $C5635, IF($G5635 = 3, $F5635)))</f>
        <v>43.962430464262184</v>
      </c>
      <c r="I5635" s="80">
        <f t="shared" ref="I5635:I5698" si="353">IF($G5635 = 1, 1000, IF($G5635 = 2, 1000, IF($G5635 = 3, $E5635)))</f>
        <v>1000</v>
      </c>
      <c r="K5635" s="80">
        <f t="shared" ref="K5635:K5698" si="354">IF($G5635 = 3, $E5635, 0)</f>
        <v>0</v>
      </c>
      <c r="L5635" s="80" t="str">
        <f t="shared" ref="L5635:L5698" si="355">IF($G5635 = 3, $E5635, "")</f>
        <v/>
      </c>
    </row>
    <row r="5636" spans="1:12" x14ac:dyDescent="0.8">
      <c r="A5636" s="74">
        <v>5635</v>
      </c>
      <c r="B5636" s="75">
        <v>521271.03305439139</v>
      </c>
      <c r="C5636" s="76">
        <v>35.596880276837425</v>
      </c>
      <c r="D5636" s="76">
        <v>31.208329112654159</v>
      </c>
      <c r="E5636" s="76">
        <v>669.63020300885694</v>
      </c>
      <c r="F5636" s="76">
        <v>40.667816069300599</v>
      </c>
      <c r="G5636" s="77">
        <v>1</v>
      </c>
      <c r="H5636" s="80">
        <f t="shared" si="352"/>
        <v>31.208329112654159</v>
      </c>
      <c r="I5636" s="80">
        <f t="shared" si="353"/>
        <v>1000</v>
      </c>
      <c r="K5636" s="80">
        <f t="shared" si="354"/>
        <v>0</v>
      </c>
      <c r="L5636" s="80" t="str">
        <f t="shared" si="355"/>
        <v/>
      </c>
    </row>
    <row r="5637" spans="1:12" x14ac:dyDescent="0.8">
      <c r="A5637" s="74">
        <v>5636</v>
      </c>
      <c r="B5637" s="75">
        <v>-127796.8127990088</v>
      </c>
      <c r="C5637" s="76">
        <v>34.983017832208361</v>
      </c>
      <c r="D5637" s="76">
        <v>27.155330159219652</v>
      </c>
      <c r="E5637" s="76">
        <v>542.81580090419129</v>
      </c>
      <c r="F5637" s="76">
        <v>40.562256202586738</v>
      </c>
      <c r="G5637" s="77">
        <v>3</v>
      </c>
      <c r="H5637" s="80">
        <f t="shared" si="352"/>
        <v>40.562256202586738</v>
      </c>
      <c r="I5637" s="80">
        <f t="shared" si="353"/>
        <v>542.81580090419129</v>
      </c>
      <c r="K5637" s="80">
        <f t="shared" si="354"/>
        <v>542.81580090419129</v>
      </c>
      <c r="L5637" s="80">
        <f t="shared" si="355"/>
        <v>542.81580090419129</v>
      </c>
    </row>
    <row r="5638" spans="1:12" x14ac:dyDescent="0.8">
      <c r="A5638" s="74">
        <v>5637</v>
      </c>
      <c r="B5638" s="75">
        <v>355425.65295180213</v>
      </c>
      <c r="C5638" s="76">
        <v>32.625659920033641</v>
      </c>
      <c r="D5638" s="76">
        <v>29.973766986499577</v>
      </c>
      <c r="E5638" s="76">
        <v>411.18139491842044</v>
      </c>
      <c r="F5638" s="76">
        <v>44.310434252249621</v>
      </c>
      <c r="G5638" s="77">
        <v>2</v>
      </c>
      <c r="H5638" s="80">
        <f t="shared" si="352"/>
        <v>32.625659920033641</v>
      </c>
      <c r="I5638" s="80">
        <f t="shared" si="353"/>
        <v>1000</v>
      </c>
      <c r="K5638" s="80">
        <f t="shared" si="354"/>
        <v>0</v>
      </c>
      <c r="L5638" s="80" t="str">
        <f t="shared" si="355"/>
        <v/>
      </c>
    </row>
    <row r="5639" spans="1:12" x14ac:dyDescent="0.8">
      <c r="A5639" s="74">
        <v>5638</v>
      </c>
      <c r="B5639" s="75">
        <v>546163.04447909654</v>
      </c>
      <c r="C5639" s="76">
        <v>34.428610284367323</v>
      </c>
      <c r="D5639" s="76">
        <v>29.208875488548376</v>
      </c>
      <c r="E5639" s="76">
        <v>682.07330447965967</v>
      </c>
      <c r="F5639" s="76">
        <v>46.963889824393277</v>
      </c>
      <c r="G5639" s="77">
        <v>1</v>
      </c>
      <c r="H5639" s="80">
        <f t="shared" si="352"/>
        <v>29.208875488548376</v>
      </c>
      <c r="I5639" s="80">
        <f t="shared" si="353"/>
        <v>1000</v>
      </c>
      <c r="K5639" s="80">
        <f t="shared" si="354"/>
        <v>0</v>
      </c>
      <c r="L5639" s="80" t="str">
        <f t="shared" si="355"/>
        <v/>
      </c>
    </row>
    <row r="5640" spans="1:12" x14ac:dyDescent="0.8">
      <c r="A5640" s="74">
        <v>5639</v>
      </c>
      <c r="B5640" s="75">
        <v>-213485.60520439642</v>
      </c>
      <c r="C5640" s="76">
        <v>38.400269000320087</v>
      </c>
      <c r="D5640" s="76">
        <v>30.399356851953421</v>
      </c>
      <c r="E5640" s="76">
        <v>599.50907254165747</v>
      </c>
      <c r="F5640" s="76">
        <v>46.950852893908625</v>
      </c>
      <c r="G5640" s="77">
        <v>3</v>
      </c>
      <c r="H5640" s="80">
        <f t="shared" si="352"/>
        <v>46.950852893908625</v>
      </c>
      <c r="I5640" s="80">
        <f t="shared" si="353"/>
        <v>599.50907254165747</v>
      </c>
      <c r="K5640" s="80">
        <f t="shared" si="354"/>
        <v>599.50907254165747</v>
      </c>
      <c r="L5640" s="80">
        <f t="shared" si="355"/>
        <v>599.50907254165747</v>
      </c>
    </row>
    <row r="5641" spans="1:12" x14ac:dyDescent="0.8">
      <c r="A5641" s="74">
        <v>5640</v>
      </c>
      <c r="B5641" s="75">
        <v>118934.67736505507</v>
      </c>
      <c r="C5641" s="76">
        <v>40.491872906907801</v>
      </c>
      <c r="D5641" s="76">
        <v>25.627796241274378</v>
      </c>
      <c r="E5641" s="76">
        <v>548.00273965462452</v>
      </c>
      <c r="F5641" s="76">
        <v>50.449890488483085</v>
      </c>
      <c r="G5641" s="77">
        <v>2</v>
      </c>
      <c r="H5641" s="80">
        <f t="shared" si="352"/>
        <v>40.491872906907801</v>
      </c>
      <c r="I5641" s="80">
        <f t="shared" si="353"/>
        <v>1000</v>
      </c>
      <c r="K5641" s="80">
        <f t="shared" si="354"/>
        <v>0</v>
      </c>
      <c r="L5641" s="80" t="str">
        <f t="shared" si="355"/>
        <v/>
      </c>
    </row>
    <row r="5642" spans="1:12" x14ac:dyDescent="0.8">
      <c r="A5642" s="74">
        <v>5641</v>
      </c>
      <c r="B5642" s="75">
        <v>247377.85310998489</v>
      </c>
      <c r="C5642" s="76">
        <v>41.6292281019456</v>
      </c>
      <c r="D5642" s="76">
        <v>33.422308438331193</v>
      </c>
      <c r="E5642" s="76">
        <v>702.52354385779495</v>
      </c>
      <c r="F5642" s="76">
        <v>50.95206132891807</v>
      </c>
      <c r="G5642" s="77">
        <v>1</v>
      </c>
      <c r="H5642" s="80">
        <f t="shared" si="352"/>
        <v>33.422308438331193</v>
      </c>
      <c r="I5642" s="80">
        <f t="shared" si="353"/>
        <v>1000</v>
      </c>
      <c r="K5642" s="80">
        <f t="shared" si="354"/>
        <v>0</v>
      </c>
      <c r="L5642" s="80" t="str">
        <f t="shared" si="355"/>
        <v/>
      </c>
    </row>
    <row r="5643" spans="1:12" x14ac:dyDescent="0.8">
      <c r="A5643" s="74">
        <v>5642</v>
      </c>
      <c r="B5643" s="75">
        <v>220051.75892156875</v>
      </c>
      <c r="C5643" s="76">
        <v>34.337261752838501</v>
      </c>
      <c r="D5643" s="76">
        <v>22.947435933764574</v>
      </c>
      <c r="E5643" s="76">
        <v>544.89758562519728</v>
      </c>
      <c r="F5643" s="76">
        <v>50.548650341372145</v>
      </c>
      <c r="G5643" s="77">
        <v>2</v>
      </c>
      <c r="H5643" s="80">
        <f t="shared" si="352"/>
        <v>34.337261752838501</v>
      </c>
      <c r="I5643" s="80">
        <f t="shared" si="353"/>
        <v>1000</v>
      </c>
      <c r="K5643" s="80">
        <f t="shared" si="354"/>
        <v>0</v>
      </c>
      <c r="L5643" s="80" t="str">
        <f t="shared" si="355"/>
        <v/>
      </c>
    </row>
    <row r="5644" spans="1:12" x14ac:dyDescent="0.8">
      <c r="A5644" s="74">
        <v>5643</v>
      </c>
      <c r="B5644" s="75">
        <v>144722.92666653637</v>
      </c>
      <c r="C5644" s="76">
        <v>39.588068182255135</v>
      </c>
      <c r="D5644" s="76">
        <v>29.833752149225006</v>
      </c>
      <c r="E5644" s="76">
        <v>670.15790204888879</v>
      </c>
      <c r="F5644" s="76">
        <v>47.78915743482829</v>
      </c>
      <c r="G5644" s="77">
        <v>2</v>
      </c>
      <c r="H5644" s="80">
        <f t="shared" si="352"/>
        <v>39.588068182255135</v>
      </c>
      <c r="I5644" s="80">
        <f t="shared" si="353"/>
        <v>1000</v>
      </c>
      <c r="K5644" s="80">
        <f t="shared" si="354"/>
        <v>0</v>
      </c>
      <c r="L5644" s="80" t="str">
        <f t="shared" si="355"/>
        <v/>
      </c>
    </row>
    <row r="5645" spans="1:12" x14ac:dyDescent="0.8">
      <c r="A5645" s="74">
        <v>5644</v>
      </c>
      <c r="B5645" s="75">
        <v>386135.30343692144</v>
      </c>
      <c r="C5645" s="76">
        <v>32.989464262680478</v>
      </c>
      <c r="D5645" s="76">
        <v>30.703898157599326</v>
      </c>
      <c r="E5645" s="76">
        <v>599.26489198703734</v>
      </c>
      <c r="F5645" s="76">
        <v>45.446732299085845</v>
      </c>
      <c r="G5645" s="77">
        <v>2</v>
      </c>
      <c r="H5645" s="80">
        <f t="shared" si="352"/>
        <v>32.989464262680478</v>
      </c>
      <c r="I5645" s="80">
        <f t="shared" si="353"/>
        <v>1000</v>
      </c>
      <c r="K5645" s="80">
        <f t="shared" si="354"/>
        <v>0</v>
      </c>
      <c r="L5645" s="80" t="str">
        <f t="shared" si="355"/>
        <v/>
      </c>
    </row>
    <row r="5646" spans="1:12" x14ac:dyDescent="0.8">
      <c r="A5646" s="74">
        <v>5645</v>
      </c>
      <c r="B5646" s="75">
        <v>410683.09261218226</v>
      </c>
      <c r="C5646" s="76">
        <v>33.109290127045988</v>
      </c>
      <c r="D5646" s="76">
        <v>23.789884049547901</v>
      </c>
      <c r="E5646" s="76">
        <v>583.03941420404749</v>
      </c>
      <c r="F5646" s="76">
        <v>43.396458606776434</v>
      </c>
      <c r="G5646" s="77">
        <v>2</v>
      </c>
      <c r="H5646" s="80">
        <f t="shared" si="352"/>
        <v>33.109290127045988</v>
      </c>
      <c r="I5646" s="80">
        <f t="shared" si="353"/>
        <v>1000</v>
      </c>
      <c r="K5646" s="80">
        <f t="shared" si="354"/>
        <v>0</v>
      </c>
      <c r="L5646" s="80" t="str">
        <f t="shared" si="355"/>
        <v/>
      </c>
    </row>
    <row r="5647" spans="1:12" x14ac:dyDescent="0.8">
      <c r="A5647" s="74">
        <v>5646</v>
      </c>
      <c r="B5647" s="75">
        <v>393411.65670102835</v>
      </c>
      <c r="C5647" s="76">
        <v>24.540898785905544</v>
      </c>
      <c r="D5647" s="76">
        <v>30.004476176778208</v>
      </c>
      <c r="E5647" s="76">
        <v>503.33280228013382</v>
      </c>
      <c r="F5647" s="76">
        <v>48.776121453254277</v>
      </c>
      <c r="G5647" s="77">
        <v>2</v>
      </c>
      <c r="H5647" s="80">
        <f t="shared" si="352"/>
        <v>24.540898785905544</v>
      </c>
      <c r="I5647" s="80">
        <f t="shared" si="353"/>
        <v>1000</v>
      </c>
      <c r="K5647" s="80">
        <f t="shared" si="354"/>
        <v>0</v>
      </c>
      <c r="L5647" s="80" t="str">
        <f t="shared" si="355"/>
        <v/>
      </c>
    </row>
    <row r="5648" spans="1:12" x14ac:dyDescent="0.8">
      <c r="A5648" s="74">
        <v>5647</v>
      </c>
      <c r="B5648" s="75">
        <v>105545.17878431454</v>
      </c>
      <c r="C5648" s="76">
        <v>40.406814300851174</v>
      </c>
      <c r="D5648" s="76">
        <v>30.932451480601145</v>
      </c>
      <c r="E5648" s="76">
        <v>590.15817383101967</v>
      </c>
      <c r="F5648" s="76">
        <v>47.86502007969974</v>
      </c>
      <c r="G5648" s="77">
        <v>2</v>
      </c>
      <c r="H5648" s="80">
        <f t="shared" si="352"/>
        <v>40.406814300851174</v>
      </c>
      <c r="I5648" s="80">
        <f t="shared" si="353"/>
        <v>1000</v>
      </c>
      <c r="K5648" s="80">
        <f t="shared" si="354"/>
        <v>0</v>
      </c>
      <c r="L5648" s="80" t="str">
        <f t="shared" si="355"/>
        <v/>
      </c>
    </row>
    <row r="5649" spans="1:12" x14ac:dyDescent="0.8">
      <c r="A5649" s="74">
        <v>5648</v>
      </c>
      <c r="B5649" s="75">
        <v>439276.46199247101</v>
      </c>
      <c r="C5649" s="76">
        <v>27.089937616349111</v>
      </c>
      <c r="D5649" s="76">
        <v>29.041996411136928</v>
      </c>
      <c r="E5649" s="76">
        <v>605.07708313032253</v>
      </c>
      <c r="F5649" s="76">
        <v>41.573033234405045</v>
      </c>
      <c r="G5649" s="77">
        <v>1</v>
      </c>
      <c r="H5649" s="80">
        <f t="shared" si="352"/>
        <v>29.041996411136928</v>
      </c>
      <c r="I5649" s="80">
        <f t="shared" si="353"/>
        <v>1000</v>
      </c>
      <c r="K5649" s="80">
        <f t="shared" si="354"/>
        <v>0</v>
      </c>
      <c r="L5649" s="80" t="str">
        <f t="shared" si="355"/>
        <v/>
      </c>
    </row>
    <row r="5650" spans="1:12" x14ac:dyDescent="0.8">
      <c r="A5650" s="74">
        <v>5649</v>
      </c>
      <c r="B5650" s="75">
        <v>-116992.52002977906</v>
      </c>
      <c r="C5650" s="76">
        <v>35.329627850793813</v>
      </c>
      <c r="D5650" s="76">
        <v>24.158068604218116</v>
      </c>
      <c r="E5650" s="76">
        <v>509.95703490782404</v>
      </c>
      <c r="F5650" s="76">
        <v>40.928323214185241</v>
      </c>
      <c r="G5650" s="77">
        <v>3</v>
      </c>
      <c r="H5650" s="80">
        <f t="shared" si="352"/>
        <v>40.928323214185241</v>
      </c>
      <c r="I5650" s="80">
        <f t="shared" si="353"/>
        <v>509.95703490782404</v>
      </c>
      <c r="K5650" s="80">
        <f t="shared" si="354"/>
        <v>509.95703490782404</v>
      </c>
      <c r="L5650" s="80">
        <f t="shared" si="355"/>
        <v>509.95703490782404</v>
      </c>
    </row>
    <row r="5651" spans="1:12" x14ac:dyDescent="0.8">
      <c r="A5651" s="74">
        <v>5650</v>
      </c>
      <c r="B5651" s="75">
        <v>361820.7222157896</v>
      </c>
      <c r="C5651" s="76">
        <v>36.380510546995723</v>
      </c>
      <c r="D5651" s="76">
        <v>31.888576258819228</v>
      </c>
      <c r="E5651" s="76">
        <v>622.01745775421728</v>
      </c>
      <c r="F5651" s="76">
        <v>42.614032196167663</v>
      </c>
      <c r="G5651" s="77">
        <v>2</v>
      </c>
      <c r="H5651" s="80">
        <f t="shared" si="352"/>
        <v>36.380510546995723</v>
      </c>
      <c r="I5651" s="80">
        <f t="shared" si="353"/>
        <v>1000</v>
      </c>
      <c r="K5651" s="80">
        <f t="shared" si="354"/>
        <v>0</v>
      </c>
      <c r="L5651" s="80" t="str">
        <f t="shared" si="355"/>
        <v/>
      </c>
    </row>
    <row r="5652" spans="1:12" x14ac:dyDescent="0.8">
      <c r="A5652" s="74">
        <v>5651</v>
      </c>
      <c r="B5652" s="75">
        <v>610820.68254182697</v>
      </c>
      <c r="C5652" s="76">
        <v>44.540158337706316</v>
      </c>
      <c r="D5652" s="76">
        <v>25.720979092519613</v>
      </c>
      <c r="E5652" s="76">
        <v>714.20118053845545</v>
      </c>
      <c r="F5652" s="76">
        <v>38.785084921339468</v>
      </c>
      <c r="G5652" s="77">
        <v>1</v>
      </c>
      <c r="H5652" s="80">
        <f t="shared" si="352"/>
        <v>25.720979092519613</v>
      </c>
      <c r="I5652" s="80">
        <f t="shared" si="353"/>
        <v>1000</v>
      </c>
      <c r="K5652" s="80">
        <f t="shared" si="354"/>
        <v>0</v>
      </c>
      <c r="L5652" s="80" t="str">
        <f t="shared" si="355"/>
        <v/>
      </c>
    </row>
    <row r="5653" spans="1:12" x14ac:dyDescent="0.8">
      <c r="A5653" s="74">
        <v>5652</v>
      </c>
      <c r="B5653" s="75">
        <v>82227.767284520203</v>
      </c>
      <c r="C5653" s="76">
        <v>43.41647038175126</v>
      </c>
      <c r="D5653" s="76">
        <v>30.686596573809638</v>
      </c>
      <c r="E5653" s="76">
        <v>507.53605428701326</v>
      </c>
      <c r="F5653" s="76">
        <v>54.375042399709628</v>
      </c>
      <c r="G5653" s="77">
        <v>2</v>
      </c>
      <c r="H5653" s="80">
        <f t="shared" si="352"/>
        <v>43.41647038175126</v>
      </c>
      <c r="I5653" s="80">
        <f t="shared" si="353"/>
        <v>1000</v>
      </c>
      <c r="K5653" s="80">
        <f t="shared" si="354"/>
        <v>0</v>
      </c>
      <c r="L5653" s="80" t="str">
        <f t="shared" si="355"/>
        <v/>
      </c>
    </row>
    <row r="5654" spans="1:12" x14ac:dyDescent="0.8">
      <c r="A5654" s="74">
        <v>5653</v>
      </c>
      <c r="B5654" s="75">
        <v>427042.78697510716</v>
      </c>
      <c r="C5654" s="76">
        <v>32.798342584812474</v>
      </c>
      <c r="D5654" s="76">
        <v>31.187164236749481</v>
      </c>
      <c r="E5654" s="76">
        <v>483.75512885103564</v>
      </c>
      <c r="F5654" s="76">
        <v>44.831267109389202</v>
      </c>
      <c r="G5654" s="77">
        <v>2</v>
      </c>
      <c r="H5654" s="80">
        <f t="shared" si="352"/>
        <v>32.798342584812474</v>
      </c>
      <c r="I5654" s="80">
        <f t="shared" si="353"/>
        <v>1000</v>
      </c>
      <c r="K5654" s="80">
        <f t="shared" si="354"/>
        <v>0</v>
      </c>
      <c r="L5654" s="80" t="str">
        <f t="shared" si="355"/>
        <v/>
      </c>
    </row>
    <row r="5655" spans="1:12" x14ac:dyDescent="0.8">
      <c r="A5655" s="74">
        <v>5654</v>
      </c>
      <c r="B5655" s="75">
        <v>403116.55869309069</v>
      </c>
      <c r="C5655" s="76">
        <v>26.146187606995731</v>
      </c>
      <c r="D5655" s="76">
        <v>28.581464825783474</v>
      </c>
      <c r="E5655" s="76">
        <v>515.55283827908693</v>
      </c>
      <c r="F5655" s="76">
        <v>41.891247533047476</v>
      </c>
      <c r="G5655" s="77">
        <v>2</v>
      </c>
      <c r="H5655" s="80">
        <f t="shared" si="352"/>
        <v>26.146187606995731</v>
      </c>
      <c r="I5655" s="80">
        <f t="shared" si="353"/>
        <v>1000</v>
      </c>
      <c r="K5655" s="80">
        <f t="shared" si="354"/>
        <v>0</v>
      </c>
      <c r="L5655" s="80" t="str">
        <f t="shared" si="355"/>
        <v/>
      </c>
    </row>
    <row r="5656" spans="1:12" x14ac:dyDescent="0.8">
      <c r="A5656" s="74">
        <v>5655</v>
      </c>
      <c r="B5656" s="75">
        <v>395631.57840544265</v>
      </c>
      <c r="C5656" s="76">
        <v>37.827308327906664</v>
      </c>
      <c r="D5656" s="76">
        <v>25.526269708820738</v>
      </c>
      <c r="E5656" s="76">
        <v>510.75905218317706</v>
      </c>
      <c r="F5656" s="76">
        <v>46.272922241724203</v>
      </c>
      <c r="G5656" s="77">
        <v>1</v>
      </c>
      <c r="H5656" s="80">
        <f t="shared" si="352"/>
        <v>25.526269708820738</v>
      </c>
      <c r="I5656" s="80">
        <f t="shared" si="353"/>
        <v>1000</v>
      </c>
      <c r="K5656" s="80">
        <f t="shared" si="354"/>
        <v>0</v>
      </c>
      <c r="L5656" s="80" t="str">
        <f t="shared" si="355"/>
        <v/>
      </c>
    </row>
    <row r="5657" spans="1:12" x14ac:dyDescent="0.8">
      <c r="A5657" s="74">
        <v>5656</v>
      </c>
      <c r="B5657" s="75">
        <v>-270913.215820404</v>
      </c>
      <c r="C5657" s="76">
        <v>37.517519842251147</v>
      </c>
      <c r="D5657" s="76">
        <v>30.439599135345006</v>
      </c>
      <c r="E5657" s="76">
        <v>582.98792019572068</v>
      </c>
      <c r="F5657" s="76">
        <v>50.213332123789584</v>
      </c>
      <c r="G5657" s="77">
        <v>3</v>
      </c>
      <c r="H5657" s="80">
        <f t="shared" si="352"/>
        <v>50.213332123789584</v>
      </c>
      <c r="I5657" s="80">
        <f t="shared" si="353"/>
        <v>582.98792019572068</v>
      </c>
      <c r="K5657" s="80">
        <f t="shared" si="354"/>
        <v>582.98792019572068</v>
      </c>
      <c r="L5657" s="80">
        <f t="shared" si="355"/>
        <v>582.98792019572068</v>
      </c>
    </row>
    <row r="5658" spans="1:12" x14ac:dyDescent="0.8">
      <c r="A5658" s="74">
        <v>5657</v>
      </c>
      <c r="B5658" s="75">
        <v>-285460.55742652295</v>
      </c>
      <c r="C5658" s="76">
        <v>38.699565435929813</v>
      </c>
      <c r="D5658" s="76">
        <v>32.95522827043586</v>
      </c>
      <c r="E5658" s="76">
        <v>574.4891245217832</v>
      </c>
      <c r="F5658" s="76">
        <v>52.831783274247186</v>
      </c>
      <c r="G5658" s="77">
        <v>3</v>
      </c>
      <c r="H5658" s="80">
        <f t="shared" si="352"/>
        <v>52.831783274247186</v>
      </c>
      <c r="I5658" s="80">
        <f t="shared" si="353"/>
        <v>574.4891245217832</v>
      </c>
      <c r="K5658" s="80">
        <f t="shared" si="354"/>
        <v>574.4891245217832</v>
      </c>
      <c r="L5658" s="80">
        <f t="shared" si="355"/>
        <v>574.4891245217832</v>
      </c>
    </row>
    <row r="5659" spans="1:12" x14ac:dyDescent="0.8">
      <c r="A5659" s="74">
        <v>5658</v>
      </c>
      <c r="B5659" s="75">
        <v>396895.65953134419</v>
      </c>
      <c r="C5659" s="76">
        <v>31.020130744933383</v>
      </c>
      <c r="D5659" s="76">
        <v>27.525870078087909</v>
      </c>
      <c r="E5659" s="76">
        <v>646.44479057165631</v>
      </c>
      <c r="F5659" s="76">
        <v>32.941057076029509</v>
      </c>
      <c r="G5659" s="77">
        <v>2</v>
      </c>
      <c r="H5659" s="80">
        <f t="shared" si="352"/>
        <v>31.020130744933383</v>
      </c>
      <c r="I5659" s="80">
        <f t="shared" si="353"/>
        <v>1000</v>
      </c>
      <c r="K5659" s="80">
        <f t="shared" si="354"/>
        <v>0</v>
      </c>
      <c r="L5659" s="80" t="str">
        <f t="shared" si="355"/>
        <v/>
      </c>
    </row>
    <row r="5660" spans="1:12" x14ac:dyDescent="0.8">
      <c r="A5660" s="74">
        <v>5659</v>
      </c>
      <c r="B5660" s="75">
        <v>-305005.60312401457</v>
      </c>
      <c r="C5660" s="76">
        <v>28.935824280671234</v>
      </c>
      <c r="D5660" s="76">
        <v>29.705035722630548</v>
      </c>
      <c r="E5660" s="76">
        <v>576.01902692988813</v>
      </c>
      <c r="F5660" s="76">
        <v>52.221759013732679</v>
      </c>
      <c r="G5660" s="77">
        <v>3</v>
      </c>
      <c r="H5660" s="80">
        <f t="shared" si="352"/>
        <v>52.221759013732679</v>
      </c>
      <c r="I5660" s="80">
        <f t="shared" si="353"/>
        <v>576.01902692988813</v>
      </c>
      <c r="K5660" s="80">
        <f t="shared" si="354"/>
        <v>576.01902692988813</v>
      </c>
      <c r="L5660" s="80">
        <f t="shared" si="355"/>
        <v>576.01902692988813</v>
      </c>
    </row>
    <row r="5661" spans="1:12" x14ac:dyDescent="0.8">
      <c r="A5661" s="74">
        <v>5660</v>
      </c>
      <c r="B5661" s="75">
        <v>486706.2347784671</v>
      </c>
      <c r="C5661" s="76">
        <v>32.744537573805168</v>
      </c>
      <c r="D5661" s="76">
        <v>25.901452058935174</v>
      </c>
      <c r="E5661" s="76">
        <v>678.56607861039129</v>
      </c>
      <c r="F5661" s="76">
        <v>50.734049907389796</v>
      </c>
      <c r="G5661" s="77">
        <v>2</v>
      </c>
      <c r="H5661" s="80">
        <f t="shared" si="352"/>
        <v>32.744537573805168</v>
      </c>
      <c r="I5661" s="80">
        <f t="shared" si="353"/>
        <v>1000</v>
      </c>
      <c r="K5661" s="80">
        <f t="shared" si="354"/>
        <v>0</v>
      </c>
      <c r="L5661" s="80" t="str">
        <f t="shared" si="355"/>
        <v/>
      </c>
    </row>
    <row r="5662" spans="1:12" x14ac:dyDescent="0.8">
      <c r="A5662" s="74">
        <v>5661</v>
      </c>
      <c r="B5662" s="75">
        <v>564124.83393881307</v>
      </c>
      <c r="C5662" s="76">
        <v>23.639949188621124</v>
      </c>
      <c r="D5662" s="76">
        <v>28.167803233666064</v>
      </c>
      <c r="E5662" s="76">
        <v>459.61072115434854</v>
      </c>
      <c r="F5662" s="76">
        <v>46.382985888509275</v>
      </c>
      <c r="G5662" s="77">
        <v>2</v>
      </c>
      <c r="H5662" s="80">
        <f t="shared" si="352"/>
        <v>23.639949188621124</v>
      </c>
      <c r="I5662" s="80">
        <f t="shared" si="353"/>
        <v>1000</v>
      </c>
      <c r="K5662" s="80">
        <f t="shared" si="354"/>
        <v>0</v>
      </c>
      <c r="L5662" s="80" t="str">
        <f t="shared" si="355"/>
        <v/>
      </c>
    </row>
    <row r="5663" spans="1:12" x14ac:dyDescent="0.8">
      <c r="A5663" s="74">
        <v>5662</v>
      </c>
      <c r="B5663" s="75">
        <v>125402.86893488164</v>
      </c>
      <c r="C5663" s="76">
        <v>41.556851931066383</v>
      </c>
      <c r="D5663" s="76">
        <v>30.929185535681569</v>
      </c>
      <c r="E5663" s="76">
        <v>626.4137958312665</v>
      </c>
      <c r="F5663" s="76">
        <v>40.040207298032399</v>
      </c>
      <c r="G5663" s="77">
        <v>2</v>
      </c>
      <c r="H5663" s="80">
        <f t="shared" si="352"/>
        <v>41.556851931066383</v>
      </c>
      <c r="I5663" s="80">
        <f t="shared" si="353"/>
        <v>1000</v>
      </c>
      <c r="K5663" s="80">
        <f t="shared" si="354"/>
        <v>0</v>
      </c>
      <c r="L5663" s="80" t="str">
        <f t="shared" si="355"/>
        <v/>
      </c>
    </row>
    <row r="5664" spans="1:12" x14ac:dyDescent="0.8">
      <c r="A5664" s="74">
        <v>5663</v>
      </c>
      <c r="B5664" s="75">
        <v>163844.03333591484</v>
      </c>
      <c r="C5664" s="76">
        <v>40.501344137760569</v>
      </c>
      <c r="D5664" s="76">
        <v>27.511706244254242</v>
      </c>
      <c r="E5664" s="76">
        <v>524.99763865391969</v>
      </c>
      <c r="F5664" s="76">
        <v>49.09248950539093</v>
      </c>
      <c r="G5664" s="77">
        <v>2</v>
      </c>
      <c r="H5664" s="80">
        <f t="shared" si="352"/>
        <v>40.501344137760569</v>
      </c>
      <c r="I5664" s="80">
        <f t="shared" si="353"/>
        <v>1000</v>
      </c>
      <c r="K5664" s="80">
        <f t="shared" si="354"/>
        <v>0</v>
      </c>
      <c r="L5664" s="80" t="str">
        <f t="shared" si="355"/>
        <v/>
      </c>
    </row>
    <row r="5665" spans="1:12" x14ac:dyDescent="0.8">
      <c r="A5665" s="74">
        <v>5664</v>
      </c>
      <c r="B5665" s="75">
        <v>334744.56793485978</v>
      </c>
      <c r="C5665" s="76">
        <v>37.500197684790706</v>
      </c>
      <c r="D5665" s="76">
        <v>29.135838886648973</v>
      </c>
      <c r="E5665" s="76">
        <v>735.64185984465121</v>
      </c>
      <c r="F5665" s="76">
        <v>48.718301267947353</v>
      </c>
      <c r="G5665" s="77">
        <v>2</v>
      </c>
      <c r="H5665" s="80">
        <f t="shared" si="352"/>
        <v>37.500197684790706</v>
      </c>
      <c r="I5665" s="80">
        <f t="shared" si="353"/>
        <v>1000</v>
      </c>
      <c r="K5665" s="80">
        <f t="shared" si="354"/>
        <v>0</v>
      </c>
      <c r="L5665" s="80" t="str">
        <f t="shared" si="355"/>
        <v/>
      </c>
    </row>
    <row r="5666" spans="1:12" x14ac:dyDescent="0.8">
      <c r="A5666" s="74">
        <v>5665</v>
      </c>
      <c r="B5666" s="75">
        <v>476615.22837363137</v>
      </c>
      <c r="C5666" s="76">
        <v>32.906661028525711</v>
      </c>
      <c r="D5666" s="76">
        <v>26.002126280595508</v>
      </c>
      <c r="E5666" s="76">
        <v>708.78738743770236</v>
      </c>
      <c r="F5666" s="76">
        <v>42.06998255074565</v>
      </c>
      <c r="G5666" s="77">
        <v>2</v>
      </c>
      <c r="H5666" s="80">
        <f t="shared" si="352"/>
        <v>32.906661028525711</v>
      </c>
      <c r="I5666" s="80">
        <f t="shared" si="353"/>
        <v>1000</v>
      </c>
      <c r="K5666" s="80">
        <f t="shared" si="354"/>
        <v>0</v>
      </c>
      <c r="L5666" s="80" t="str">
        <f t="shared" si="355"/>
        <v/>
      </c>
    </row>
    <row r="5667" spans="1:12" x14ac:dyDescent="0.8">
      <c r="A5667" s="74">
        <v>5666</v>
      </c>
      <c r="B5667" s="75">
        <v>249608.45042004366</v>
      </c>
      <c r="C5667" s="76">
        <v>30.664071088013475</v>
      </c>
      <c r="D5667" s="76">
        <v>29.896259502781735</v>
      </c>
      <c r="E5667" s="76">
        <v>632.88475735214399</v>
      </c>
      <c r="F5667" s="76">
        <v>44.959143361019166</v>
      </c>
      <c r="G5667" s="77">
        <v>2</v>
      </c>
      <c r="H5667" s="80">
        <f t="shared" si="352"/>
        <v>30.664071088013475</v>
      </c>
      <c r="I5667" s="80">
        <f t="shared" si="353"/>
        <v>1000</v>
      </c>
      <c r="K5667" s="80">
        <f t="shared" si="354"/>
        <v>0</v>
      </c>
      <c r="L5667" s="80" t="str">
        <f t="shared" si="355"/>
        <v/>
      </c>
    </row>
    <row r="5668" spans="1:12" x14ac:dyDescent="0.8">
      <c r="A5668" s="74">
        <v>5667</v>
      </c>
      <c r="B5668" s="75">
        <v>603227.82737500966</v>
      </c>
      <c r="C5668" s="76">
        <v>26.374280282079631</v>
      </c>
      <c r="D5668" s="76">
        <v>24.962671463483382</v>
      </c>
      <c r="E5668" s="76">
        <v>486.49615888802867</v>
      </c>
      <c r="F5668" s="76">
        <v>35.726720978859554</v>
      </c>
      <c r="G5668" s="77">
        <v>2</v>
      </c>
      <c r="H5668" s="80">
        <f t="shared" si="352"/>
        <v>26.374280282079631</v>
      </c>
      <c r="I5668" s="80">
        <f t="shared" si="353"/>
        <v>1000</v>
      </c>
      <c r="K5668" s="80">
        <f t="shared" si="354"/>
        <v>0</v>
      </c>
      <c r="L5668" s="80" t="str">
        <f t="shared" si="355"/>
        <v/>
      </c>
    </row>
    <row r="5669" spans="1:12" x14ac:dyDescent="0.8">
      <c r="A5669" s="74">
        <v>5668</v>
      </c>
      <c r="B5669" s="75">
        <v>593135.50157352141</v>
      </c>
      <c r="C5669" s="76">
        <v>28.848179755045322</v>
      </c>
      <c r="D5669" s="76">
        <v>24.442294515048808</v>
      </c>
      <c r="E5669" s="76">
        <v>475.57014935520954</v>
      </c>
      <c r="F5669" s="76">
        <v>33.452487180947962</v>
      </c>
      <c r="G5669" s="77">
        <v>2</v>
      </c>
      <c r="H5669" s="80">
        <f t="shared" si="352"/>
        <v>28.848179755045322</v>
      </c>
      <c r="I5669" s="80">
        <f t="shared" si="353"/>
        <v>1000</v>
      </c>
      <c r="K5669" s="80">
        <f t="shared" si="354"/>
        <v>0</v>
      </c>
      <c r="L5669" s="80" t="str">
        <f t="shared" si="355"/>
        <v/>
      </c>
    </row>
    <row r="5670" spans="1:12" x14ac:dyDescent="0.8">
      <c r="A5670" s="74">
        <v>5669</v>
      </c>
      <c r="B5670" s="75">
        <v>506401.15397105226</v>
      </c>
      <c r="C5670" s="76">
        <v>27.398008115598749</v>
      </c>
      <c r="D5670" s="76">
        <v>29.223840733955981</v>
      </c>
      <c r="E5670" s="76">
        <v>543.22178638442028</v>
      </c>
      <c r="F5670" s="76">
        <v>37.852796897750054</v>
      </c>
      <c r="G5670" s="77">
        <v>2</v>
      </c>
      <c r="H5670" s="80">
        <f t="shared" si="352"/>
        <v>27.398008115598749</v>
      </c>
      <c r="I5670" s="80">
        <f t="shared" si="353"/>
        <v>1000</v>
      </c>
      <c r="K5670" s="80">
        <f t="shared" si="354"/>
        <v>0</v>
      </c>
      <c r="L5670" s="80" t="str">
        <f t="shared" si="355"/>
        <v/>
      </c>
    </row>
    <row r="5671" spans="1:12" x14ac:dyDescent="0.8">
      <c r="A5671" s="74">
        <v>5670</v>
      </c>
      <c r="B5671" s="75">
        <v>72159.727362308884</v>
      </c>
      <c r="C5671" s="76">
        <v>42.257450886540461</v>
      </c>
      <c r="D5671" s="76">
        <v>30.301863111730011</v>
      </c>
      <c r="E5671" s="76">
        <v>459.48835646261051</v>
      </c>
      <c r="F5671" s="76">
        <v>39.301793080177603</v>
      </c>
      <c r="G5671" s="77">
        <v>2</v>
      </c>
      <c r="H5671" s="80">
        <f t="shared" si="352"/>
        <v>42.257450886540461</v>
      </c>
      <c r="I5671" s="80">
        <f t="shared" si="353"/>
        <v>1000</v>
      </c>
      <c r="K5671" s="80">
        <f t="shared" si="354"/>
        <v>0</v>
      </c>
      <c r="L5671" s="80" t="str">
        <f t="shared" si="355"/>
        <v/>
      </c>
    </row>
    <row r="5672" spans="1:12" x14ac:dyDescent="0.8">
      <c r="A5672" s="74">
        <v>5671</v>
      </c>
      <c r="B5672" s="75">
        <v>-42094.461509132292</v>
      </c>
      <c r="C5672" s="76">
        <v>47.005460971819353</v>
      </c>
      <c r="D5672" s="76">
        <v>28.731208742394259</v>
      </c>
      <c r="E5672" s="76">
        <v>546.41004967848949</v>
      </c>
      <c r="F5672" s="76">
        <v>33.217841694076157</v>
      </c>
      <c r="G5672" s="77">
        <v>2</v>
      </c>
      <c r="H5672" s="80">
        <f t="shared" si="352"/>
        <v>47.005460971819353</v>
      </c>
      <c r="I5672" s="80">
        <f t="shared" si="353"/>
        <v>1000</v>
      </c>
      <c r="K5672" s="80">
        <f t="shared" si="354"/>
        <v>0</v>
      </c>
      <c r="L5672" s="80" t="str">
        <f t="shared" si="355"/>
        <v/>
      </c>
    </row>
    <row r="5673" spans="1:12" x14ac:dyDescent="0.8">
      <c r="A5673" s="74">
        <v>5672</v>
      </c>
      <c r="B5673" s="75">
        <v>491363.77943211352</v>
      </c>
      <c r="C5673" s="76">
        <v>28.336607013241952</v>
      </c>
      <c r="D5673" s="76">
        <v>27.908783984419358</v>
      </c>
      <c r="E5673" s="76">
        <v>557.53813739044392</v>
      </c>
      <c r="F5673" s="76">
        <v>44.377065158813018</v>
      </c>
      <c r="G5673" s="77">
        <v>2</v>
      </c>
      <c r="H5673" s="80">
        <f t="shared" si="352"/>
        <v>28.336607013241952</v>
      </c>
      <c r="I5673" s="80">
        <f t="shared" si="353"/>
        <v>1000</v>
      </c>
      <c r="K5673" s="80">
        <f t="shared" si="354"/>
        <v>0</v>
      </c>
      <c r="L5673" s="80" t="str">
        <f t="shared" si="355"/>
        <v/>
      </c>
    </row>
    <row r="5674" spans="1:12" x14ac:dyDescent="0.8">
      <c r="A5674" s="74">
        <v>5673</v>
      </c>
      <c r="B5674" s="75">
        <v>-158606.55911017722</v>
      </c>
      <c r="C5674" s="76">
        <v>36.423375302286885</v>
      </c>
      <c r="D5674" s="76">
        <v>29.292771807634061</v>
      </c>
      <c r="E5674" s="76">
        <v>514.74134621415294</v>
      </c>
      <c r="F5674" s="76">
        <v>43.749795234552565</v>
      </c>
      <c r="G5674" s="77">
        <v>3</v>
      </c>
      <c r="H5674" s="80">
        <f t="shared" si="352"/>
        <v>43.749795234552565</v>
      </c>
      <c r="I5674" s="80">
        <f t="shared" si="353"/>
        <v>514.74134621415294</v>
      </c>
      <c r="K5674" s="80">
        <f t="shared" si="354"/>
        <v>514.74134621415294</v>
      </c>
      <c r="L5674" s="80">
        <f t="shared" si="355"/>
        <v>514.74134621415294</v>
      </c>
    </row>
    <row r="5675" spans="1:12" x14ac:dyDescent="0.8">
      <c r="A5675" s="74">
        <v>5674</v>
      </c>
      <c r="B5675" s="75">
        <v>-229901.06662919</v>
      </c>
      <c r="C5675" s="76">
        <v>46.705192502491293</v>
      </c>
      <c r="D5675" s="76">
        <v>27.736483822746855</v>
      </c>
      <c r="E5675" s="76">
        <v>522.21749842985696</v>
      </c>
      <c r="F5675" s="76">
        <v>40.87270931815241</v>
      </c>
      <c r="G5675" s="77">
        <v>3</v>
      </c>
      <c r="H5675" s="80">
        <f t="shared" si="352"/>
        <v>40.87270931815241</v>
      </c>
      <c r="I5675" s="80">
        <f t="shared" si="353"/>
        <v>522.21749842985696</v>
      </c>
      <c r="K5675" s="80">
        <f t="shared" si="354"/>
        <v>522.21749842985696</v>
      </c>
      <c r="L5675" s="80">
        <f t="shared" si="355"/>
        <v>522.21749842985696</v>
      </c>
    </row>
    <row r="5676" spans="1:12" x14ac:dyDescent="0.8">
      <c r="A5676" s="74">
        <v>5675</v>
      </c>
      <c r="B5676" s="75">
        <v>347005.30861516297</v>
      </c>
      <c r="C5676" s="76">
        <v>31.876359579308932</v>
      </c>
      <c r="D5676" s="76">
        <v>33.331643966003</v>
      </c>
      <c r="E5676" s="76">
        <v>655.48373006649194</v>
      </c>
      <c r="F5676" s="76">
        <v>33.912332730747842</v>
      </c>
      <c r="G5676" s="77">
        <v>1</v>
      </c>
      <c r="H5676" s="80">
        <f t="shared" si="352"/>
        <v>33.331643966003</v>
      </c>
      <c r="I5676" s="80">
        <f t="shared" si="353"/>
        <v>1000</v>
      </c>
      <c r="K5676" s="80">
        <f t="shared" si="354"/>
        <v>0</v>
      </c>
      <c r="L5676" s="80" t="str">
        <f t="shared" si="355"/>
        <v/>
      </c>
    </row>
    <row r="5677" spans="1:12" x14ac:dyDescent="0.8">
      <c r="A5677" s="74">
        <v>5676</v>
      </c>
      <c r="B5677" s="75">
        <v>406603.74856048916</v>
      </c>
      <c r="C5677" s="76">
        <v>34.262546261936116</v>
      </c>
      <c r="D5677" s="76">
        <v>27.839289299989943</v>
      </c>
      <c r="E5677" s="76">
        <v>637.39720649581113</v>
      </c>
      <c r="F5677" s="76">
        <v>44.724820503274898</v>
      </c>
      <c r="G5677" s="77">
        <v>2</v>
      </c>
      <c r="H5677" s="80">
        <f t="shared" si="352"/>
        <v>34.262546261936116</v>
      </c>
      <c r="I5677" s="80">
        <f t="shared" si="353"/>
        <v>1000</v>
      </c>
      <c r="K5677" s="80">
        <f t="shared" si="354"/>
        <v>0</v>
      </c>
      <c r="L5677" s="80" t="str">
        <f t="shared" si="355"/>
        <v/>
      </c>
    </row>
    <row r="5678" spans="1:12" x14ac:dyDescent="0.8">
      <c r="A5678" s="74">
        <v>5677</v>
      </c>
      <c r="B5678" s="75">
        <v>-62794.588978238869</v>
      </c>
      <c r="C5678" s="76">
        <v>34.527655425912805</v>
      </c>
      <c r="D5678" s="76">
        <v>34.178142996098387</v>
      </c>
      <c r="E5678" s="76">
        <v>592.58303926134727</v>
      </c>
      <c r="F5678" s="76">
        <v>37.135055568472509</v>
      </c>
      <c r="G5678" s="77">
        <v>3</v>
      </c>
      <c r="H5678" s="80">
        <f t="shared" si="352"/>
        <v>37.135055568472509</v>
      </c>
      <c r="I5678" s="80">
        <f t="shared" si="353"/>
        <v>592.58303926134727</v>
      </c>
      <c r="K5678" s="80">
        <f t="shared" si="354"/>
        <v>592.58303926134727</v>
      </c>
      <c r="L5678" s="80">
        <f t="shared" si="355"/>
        <v>592.58303926134727</v>
      </c>
    </row>
    <row r="5679" spans="1:12" x14ac:dyDescent="0.8">
      <c r="A5679" s="74">
        <v>5678</v>
      </c>
      <c r="B5679" s="75">
        <v>-241377.51773925405</v>
      </c>
      <c r="C5679" s="76">
        <v>28.493111812702793</v>
      </c>
      <c r="D5679" s="76">
        <v>28.499391102373</v>
      </c>
      <c r="E5679" s="76">
        <v>522.2559071841772</v>
      </c>
      <c r="F5679" s="76">
        <v>47.349297495023137</v>
      </c>
      <c r="G5679" s="77">
        <v>3</v>
      </c>
      <c r="H5679" s="80">
        <f t="shared" si="352"/>
        <v>47.349297495023137</v>
      </c>
      <c r="I5679" s="80">
        <f t="shared" si="353"/>
        <v>522.2559071841772</v>
      </c>
      <c r="K5679" s="80">
        <f t="shared" si="354"/>
        <v>522.2559071841772</v>
      </c>
      <c r="L5679" s="80">
        <f t="shared" si="355"/>
        <v>522.2559071841772</v>
      </c>
    </row>
    <row r="5680" spans="1:12" x14ac:dyDescent="0.8">
      <c r="A5680" s="74">
        <v>5679</v>
      </c>
      <c r="B5680" s="75">
        <v>-314806.37897702958</v>
      </c>
      <c r="C5680" s="76">
        <v>35.568683642389161</v>
      </c>
      <c r="D5680" s="76">
        <v>27.090180733604047</v>
      </c>
      <c r="E5680" s="76">
        <v>558.20995124515423</v>
      </c>
      <c r="F5680" s="76">
        <v>52.799123190373159</v>
      </c>
      <c r="G5680" s="77">
        <v>3</v>
      </c>
      <c r="H5680" s="80">
        <f t="shared" si="352"/>
        <v>52.799123190373159</v>
      </c>
      <c r="I5680" s="80">
        <f t="shared" si="353"/>
        <v>558.20995124515423</v>
      </c>
      <c r="K5680" s="80">
        <f t="shared" si="354"/>
        <v>558.20995124515423</v>
      </c>
      <c r="L5680" s="80">
        <f t="shared" si="355"/>
        <v>558.20995124515423</v>
      </c>
    </row>
    <row r="5681" spans="1:12" x14ac:dyDescent="0.8">
      <c r="A5681" s="74">
        <v>5680</v>
      </c>
      <c r="B5681" s="75">
        <v>299641.39656450041</v>
      </c>
      <c r="C5681" s="76">
        <v>30.055983128198275</v>
      </c>
      <c r="D5681" s="76">
        <v>30.494346064943272</v>
      </c>
      <c r="E5681" s="76">
        <v>622.50946628498343</v>
      </c>
      <c r="F5681" s="76">
        <v>37.104554252810189</v>
      </c>
      <c r="G5681" s="77">
        <v>2</v>
      </c>
      <c r="H5681" s="80">
        <f t="shared" si="352"/>
        <v>30.055983128198275</v>
      </c>
      <c r="I5681" s="80">
        <f t="shared" si="353"/>
        <v>1000</v>
      </c>
      <c r="K5681" s="80">
        <f t="shared" si="354"/>
        <v>0</v>
      </c>
      <c r="L5681" s="80" t="str">
        <f t="shared" si="355"/>
        <v/>
      </c>
    </row>
    <row r="5682" spans="1:12" x14ac:dyDescent="0.8">
      <c r="A5682" s="74">
        <v>5681</v>
      </c>
      <c r="B5682" s="75">
        <v>248134.44273825106</v>
      </c>
      <c r="C5682" s="76">
        <v>33.073811173574782</v>
      </c>
      <c r="D5682" s="76">
        <v>29.142473991610288</v>
      </c>
      <c r="E5682" s="76">
        <v>469.01227642755708</v>
      </c>
      <c r="F5682" s="76">
        <v>52.569258825954691</v>
      </c>
      <c r="G5682" s="77">
        <v>2</v>
      </c>
      <c r="H5682" s="80">
        <f t="shared" si="352"/>
        <v>33.073811173574782</v>
      </c>
      <c r="I5682" s="80">
        <f t="shared" si="353"/>
        <v>1000</v>
      </c>
      <c r="K5682" s="80">
        <f t="shared" si="354"/>
        <v>0</v>
      </c>
      <c r="L5682" s="80" t="str">
        <f t="shared" si="355"/>
        <v/>
      </c>
    </row>
    <row r="5683" spans="1:12" x14ac:dyDescent="0.8">
      <c r="A5683" s="74">
        <v>5682</v>
      </c>
      <c r="B5683" s="75">
        <v>-160390.38624512893</v>
      </c>
      <c r="C5683" s="76">
        <v>25.299766310898534</v>
      </c>
      <c r="D5683" s="76">
        <v>28.925504586300853</v>
      </c>
      <c r="E5683" s="76">
        <v>664.66896634890986</v>
      </c>
      <c r="F5683" s="76">
        <v>46.316341588727155</v>
      </c>
      <c r="G5683" s="77">
        <v>3</v>
      </c>
      <c r="H5683" s="80">
        <f t="shared" si="352"/>
        <v>46.316341588727155</v>
      </c>
      <c r="I5683" s="80">
        <f t="shared" si="353"/>
        <v>664.66896634890986</v>
      </c>
      <c r="K5683" s="80">
        <f t="shared" si="354"/>
        <v>664.66896634890986</v>
      </c>
      <c r="L5683" s="80">
        <f t="shared" si="355"/>
        <v>664.66896634890986</v>
      </c>
    </row>
    <row r="5684" spans="1:12" x14ac:dyDescent="0.8">
      <c r="A5684" s="74">
        <v>5683</v>
      </c>
      <c r="B5684" s="75">
        <v>457772.60973652056</v>
      </c>
      <c r="C5684" s="76">
        <v>29.721547258603778</v>
      </c>
      <c r="D5684" s="76">
        <v>30.398196121931029</v>
      </c>
      <c r="E5684" s="76">
        <v>521.16476303363288</v>
      </c>
      <c r="F5684" s="76">
        <v>39.65725238637507</v>
      </c>
      <c r="G5684" s="77">
        <v>1</v>
      </c>
      <c r="H5684" s="80">
        <f t="shared" si="352"/>
        <v>30.398196121931029</v>
      </c>
      <c r="I5684" s="80">
        <f t="shared" si="353"/>
        <v>1000</v>
      </c>
      <c r="K5684" s="80">
        <f t="shared" si="354"/>
        <v>0</v>
      </c>
      <c r="L5684" s="80" t="str">
        <f t="shared" si="355"/>
        <v/>
      </c>
    </row>
    <row r="5685" spans="1:12" x14ac:dyDescent="0.8">
      <c r="A5685" s="74">
        <v>5684</v>
      </c>
      <c r="B5685" s="75">
        <v>168828.35291044926</v>
      </c>
      <c r="C5685" s="76">
        <v>41.960739904790778</v>
      </c>
      <c r="D5685" s="76">
        <v>31.173015823185196</v>
      </c>
      <c r="E5685" s="76">
        <v>664.64977777974082</v>
      </c>
      <c r="F5685" s="76">
        <v>43.500751396123874</v>
      </c>
      <c r="G5685" s="77">
        <v>2</v>
      </c>
      <c r="H5685" s="80">
        <f t="shared" si="352"/>
        <v>41.960739904790778</v>
      </c>
      <c r="I5685" s="80">
        <f t="shared" si="353"/>
        <v>1000</v>
      </c>
      <c r="K5685" s="80">
        <f t="shared" si="354"/>
        <v>0</v>
      </c>
      <c r="L5685" s="80" t="str">
        <f t="shared" si="355"/>
        <v/>
      </c>
    </row>
    <row r="5686" spans="1:12" x14ac:dyDescent="0.8">
      <c r="A5686" s="74">
        <v>5685</v>
      </c>
      <c r="B5686" s="75">
        <v>197553.7152571741</v>
      </c>
      <c r="C5686" s="76">
        <v>41.383767842205842</v>
      </c>
      <c r="D5686" s="76">
        <v>24.12193364053233</v>
      </c>
      <c r="E5686" s="76">
        <v>559.38152763132052</v>
      </c>
      <c r="F5686" s="76">
        <v>44.21288249556261</v>
      </c>
      <c r="G5686" s="77">
        <v>2</v>
      </c>
      <c r="H5686" s="80">
        <f t="shared" si="352"/>
        <v>41.383767842205842</v>
      </c>
      <c r="I5686" s="80">
        <f t="shared" si="353"/>
        <v>1000</v>
      </c>
      <c r="K5686" s="80">
        <f t="shared" si="354"/>
        <v>0</v>
      </c>
      <c r="L5686" s="80" t="str">
        <f t="shared" si="355"/>
        <v/>
      </c>
    </row>
    <row r="5687" spans="1:12" x14ac:dyDescent="0.8">
      <c r="A5687" s="74">
        <v>5686</v>
      </c>
      <c r="B5687" s="75">
        <v>-86727.485957212979</v>
      </c>
      <c r="C5687" s="76">
        <v>36.138778547256308</v>
      </c>
      <c r="D5687" s="76">
        <v>28.722280132169047</v>
      </c>
      <c r="E5687" s="76">
        <v>517.30639980594469</v>
      </c>
      <c r="F5687" s="76">
        <v>41.187338012470242</v>
      </c>
      <c r="G5687" s="77">
        <v>3</v>
      </c>
      <c r="H5687" s="80">
        <f t="shared" si="352"/>
        <v>41.187338012470242</v>
      </c>
      <c r="I5687" s="80">
        <f t="shared" si="353"/>
        <v>517.30639980594469</v>
      </c>
      <c r="K5687" s="80">
        <f t="shared" si="354"/>
        <v>517.30639980594469</v>
      </c>
      <c r="L5687" s="80">
        <f t="shared" si="355"/>
        <v>517.30639980594469</v>
      </c>
    </row>
    <row r="5688" spans="1:12" x14ac:dyDescent="0.8">
      <c r="A5688" s="74">
        <v>5687</v>
      </c>
      <c r="B5688" s="75">
        <v>-179591.1627326759</v>
      </c>
      <c r="C5688" s="76">
        <v>34.734678717036374</v>
      </c>
      <c r="D5688" s="76">
        <v>23.959984272283219</v>
      </c>
      <c r="E5688" s="76">
        <v>465.38000941088922</v>
      </c>
      <c r="F5688" s="76">
        <v>41.58456727786303</v>
      </c>
      <c r="G5688" s="77">
        <v>3</v>
      </c>
      <c r="H5688" s="80">
        <f t="shared" si="352"/>
        <v>41.58456727786303</v>
      </c>
      <c r="I5688" s="80">
        <f t="shared" si="353"/>
        <v>465.38000941088922</v>
      </c>
      <c r="K5688" s="80">
        <f t="shared" si="354"/>
        <v>465.38000941088922</v>
      </c>
      <c r="L5688" s="80">
        <f t="shared" si="355"/>
        <v>465.38000941088922</v>
      </c>
    </row>
    <row r="5689" spans="1:12" x14ac:dyDescent="0.8">
      <c r="A5689" s="74">
        <v>5688</v>
      </c>
      <c r="B5689" s="75">
        <v>519836.02475203387</v>
      </c>
      <c r="C5689" s="76">
        <v>29.19831216483535</v>
      </c>
      <c r="D5689" s="76">
        <v>27.058281380586159</v>
      </c>
      <c r="E5689" s="76">
        <v>495.48158014565411</v>
      </c>
      <c r="F5689" s="76">
        <v>42.553809716385729</v>
      </c>
      <c r="G5689" s="77">
        <v>1</v>
      </c>
      <c r="H5689" s="80">
        <f t="shared" si="352"/>
        <v>27.058281380586159</v>
      </c>
      <c r="I5689" s="80">
        <f t="shared" si="353"/>
        <v>1000</v>
      </c>
      <c r="K5689" s="80">
        <f t="shared" si="354"/>
        <v>0</v>
      </c>
      <c r="L5689" s="80" t="str">
        <f t="shared" si="355"/>
        <v/>
      </c>
    </row>
    <row r="5690" spans="1:12" x14ac:dyDescent="0.8">
      <c r="A5690" s="74">
        <v>5689</v>
      </c>
      <c r="B5690" s="75">
        <v>528432.33670070674</v>
      </c>
      <c r="C5690" s="76">
        <v>24.488543891695493</v>
      </c>
      <c r="D5690" s="76">
        <v>24.576616136116762</v>
      </c>
      <c r="E5690" s="76">
        <v>473.63537828639181</v>
      </c>
      <c r="F5690" s="76">
        <v>31.088746729236288</v>
      </c>
      <c r="G5690" s="77">
        <v>2</v>
      </c>
      <c r="H5690" s="80">
        <f t="shared" si="352"/>
        <v>24.488543891695493</v>
      </c>
      <c r="I5690" s="80">
        <f t="shared" si="353"/>
        <v>1000</v>
      </c>
      <c r="K5690" s="80">
        <f t="shared" si="354"/>
        <v>0</v>
      </c>
      <c r="L5690" s="80" t="str">
        <f t="shared" si="355"/>
        <v/>
      </c>
    </row>
    <row r="5691" spans="1:12" x14ac:dyDescent="0.8">
      <c r="A5691" s="74">
        <v>5690</v>
      </c>
      <c r="B5691" s="75">
        <v>-39920.649583853083</v>
      </c>
      <c r="C5691" s="76">
        <v>29.705387978364563</v>
      </c>
      <c r="D5691" s="76">
        <v>24.431406974286176</v>
      </c>
      <c r="E5691" s="76">
        <v>646.81292409143703</v>
      </c>
      <c r="F5691" s="76">
        <v>36.977223827835239</v>
      </c>
      <c r="G5691" s="77">
        <v>3</v>
      </c>
      <c r="H5691" s="80">
        <f t="shared" si="352"/>
        <v>36.977223827835239</v>
      </c>
      <c r="I5691" s="80">
        <f t="shared" si="353"/>
        <v>646.81292409143703</v>
      </c>
      <c r="K5691" s="80">
        <f t="shared" si="354"/>
        <v>646.81292409143703</v>
      </c>
      <c r="L5691" s="80">
        <f t="shared" si="355"/>
        <v>646.81292409143703</v>
      </c>
    </row>
    <row r="5692" spans="1:12" x14ac:dyDescent="0.8">
      <c r="A5692" s="74">
        <v>5691</v>
      </c>
      <c r="B5692" s="75">
        <v>273130.67515115254</v>
      </c>
      <c r="C5692" s="76">
        <v>33.964886308258698</v>
      </c>
      <c r="D5692" s="76">
        <v>26.966571955944701</v>
      </c>
      <c r="E5692" s="76">
        <v>573.90128421741656</v>
      </c>
      <c r="F5692" s="76">
        <v>41.830101673221591</v>
      </c>
      <c r="G5692" s="77">
        <v>2</v>
      </c>
      <c r="H5692" s="80">
        <f t="shared" si="352"/>
        <v>33.964886308258698</v>
      </c>
      <c r="I5692" s="80">
        <f t="shared" si="353"/>
        <v>1000</v>
      </c>
      <c r="K5692" s="80">
        <f t="shared" si="354"/>
        <v>0</v>
      </c>
      <c r="L5692" s="80" t="str">
        <f t="shared" si="355"/>
        <v/>
      </c>
    </row>
    <row r="5693" spans="1:12" x14ac:dyDescent="0.8">
      <c r="A5693" s="74">
        <v>5692</v>
      </c>
      <c r="B5693" s="75">
        <v>-9740.1750926603563</v>
      </c>
      <c r="C5693" s="76">
        <v>44.237450805147802</v>
      </c>
      <c r="D5693" s="76">
        <v>26.011215363778312</v>
      </c>
      <c r="E5693" s="76">
        <v>477.06346433423533</v>
      </c>
      <c r="F5693" s="76">
        <v>46.84315167629201</v>
      </c>
      <c r="G5693" s="77">
        <v>2</v>
      </c>
      <c r="H5693" s="80">
        <f t="shared" si="352"/>
        <v>44.237450805147802</v>
      </c>
      <c r="I5693" s="80">
        <f t="shared" si="353"/>
        <v>1000</v>
      </c>
      <c r="K5693" s="80">
        <f t="shared" si="354"/>
        <v>0</v>
      </c>
      <c r="L5693" s="80" t="str">
        <f t="shared" si="355"/>
        <v/>
      </c>
    </row>
    <row r="5694" spans="1:12" x14ac:dyDescent="0.8">
      <c r="A5694" s="74">
        <v>5693</v>
      </c>
      <c r="B5694" s="75">
        <v>140805.1879476402</v>
      </c>
      <c r="C5694" s="76">
        <v>42.536609978998605</v>
      </c>
      <c r="D5694" s="76">
        <v>27.732483596539801</v>
      </c>
      <c r="E5694" s="76">
        <v>581.6624707284094</v>
      </c>
      <c r="F5694" s="76">
        <v>39.098370802874534</v>
      </c>
      <c r="G5694" s="77">
        <v>2</v>
      </c>
      <c r="H5694" s="80">
        <f t="shared" si="352"/>
        <v>42.536609978998605</v>
      </c>
      <c r="I5694" s="80">
        <f t="shared" si="353"/>
        <v>1000</v>
      </c>
      <c r="K5694" s="80">
        <f t="shared" si="354"/>
        <v>0</v>
      </c>
      <c r="L5694" s="80" t="str">
        <f t="shared" si="355"/>
        <v/>
      </c>
    </row>
    <row r="5695" spans="1:12" x14ac:dyDescent="0.8">
      <c r="A5695" s="74">
        <v>5694</v>
      </c>
      <c r="B5695" s="75">
        <v>235559.13146757125</v>
      </c>
      <c r="C5695" s="76">
        <v>39.112495878543065</v>
      </c>
      <c r="D5695" s="76">
        <v>28.512729674508659</v>
      </c>
      <c r="E5695" s="76">
        <v>527.37257387528575</v>
      </c>
      <c r="F5695" s="76">
        <v>50.345823014828305</v>
      </c>
      <c r="G5695" s="77">
        <v>2</v>
      </c>
      <c r="H5695" s="80">
        <f t="shared" si="352"/>
        <v>39.112495878543065</v>
      </c>
      <c r="I5695" s="80">
        <f t="shared" si="353"/>
        <v>1000</v>
      </c>
      <c r="K5695" s="80">
        <f t="shared" si="354"/>
        <v>0</v>
      </c>
      <c r="L5695" s="80" t="str">
        <f t="shared" si="355"/>
        <v/>
      </c>
    </row>
    <row r="5696" spans="1:12" x14ac:dyDescent="0.8">
      <c r="A5696" s="74">
        <v>5695</v>
      </c>
      <c r="B5696" s="75">
        <v>300739.10408751154</v>
      </c>
      <c r="C5696" s="76">
        <v>31.276015686516857</v>
      </c>
      <c r="D5696" s="76">
        <v>33.074292546351906</v>
      </c>
      <c r="E5696" s="76">
        <v>602.09290562732667</v>
      </c>
      <c r="F5696" s="76">
        <v>39.87303827523931</v>
      </c>
      <c r="G5696" s="77">
        <v>2</v>
      </c>
      <c r="H5696" s="80">
        <f t="shared" si="352"/>
        <v>31.276015686516857</v>
      </c>
      <c r="I5696" s="80">
        <f t="shared" si="353"/>
        <v>1000</v>
      </c>
      <c r="K5696" s="80">
        <f t="shared" si="354"/>
        <v>0</v>
      </c>
      <c r="L5696" s="80" t="str">
        <f t="shared" si="355"/>
        <v/>
      </c>
    </row>
    <row r="5697" spans="1:12" x14ac:dyDescent="0.8">
      <c r="A5697" s="74">
        <v>5696</v>
      </c>
      <c r="B5697" s="75">
        <v>478162.19014621363</v>
      </c>
      <c r="C5697" s="76">
        <v>24.264867916330623</v>
      </c>
      <c r="D5697" s="76">
        <v>24.71051984844561</v>
      </c>
      <c r="E5697" s="76">
        <v>421.48274892875639</v>
      </c>
      <c r="F5697" s="76">
        <v>42.741732024657047</v>
      </c>
      <c r="G5697" s="77">
        <v>2</v>
      </c>
      <c r="H5697" s="80">
        <f t="shared" si="352"/>
        <v>24.264867916330623</v>
      </c>
      <c r="I5697" s="80">
        <f t="shared" si="353"/>
        <v>1000</v>
      </c>
      <c r="K5697" s="80">
        <f t="shared" si="354"/>
        <v>0</v>
      </c>
      <c r="L5697" s="80" t="str">
        <f t="shared" si="355"/>
        <v/>
      </c>
    </row>
    <row r="5698" spans="1:12" x14ac:dyDescent="0.8">
      <c r="A5698" s="74">
        <v>5697</v>
      </c>
      <c r="B5698" s="75">
        <v>313900.55619701766</v>
      </c>
      <c r="C5698" s="76">
        <v>37.534179565753107</v>
      </c>
      <c r="D5698" s="76">
        <v>26.766992910805183</v>
      </c>
      <c r="E5698" s="76">
        <v>484.83050388086633</v>
      </c>
      <c r="F5698" s="76">
        <v>43.544388104380523</v>
      </c>
      <c r="G5698" s="77">
        <v>2</v>
      </c>
      <c r="H5698" s="80">
        <f t="shared" si="352"/>
        <v>37.534179565753107</v>
      </c>
      <c r="I5698" s="80">
        <f t="shared" si="353"/>
        <v>1000</v>
      </c>
      <c r="K5698" s="80">
        <f t="shared" si="354"/>
        <v>0</v>
      </c>
      <c r="L5698" s="80" t="str">
        <f t="shared" si="355"/>
        <v/>
      </c>
    </row>
    <row r="5699" spans="1:12" x14ac:dyDescent="0.8">
      <c r="A5699" s="74">
        <v>5698</v>
      </c>
      <c r="B5699" s="75">
        <v>331553.46988888737</v>
      </c>
      <c r="C5699" s="76">
        <v>27.557977645572386</v>
      </c>
      <c r="D5699" s="76">
        <v>29.452386541949629</v>
      </c>
      <c r="E5699" s="76">
        <v>767.20812627642761</v>
      </c>
      <c r="F5699" s="76">
        <v>48.32376655974717</v>
      </c>
      <c r="G5699" s="77">
        <v>1</v>
      </c>
      <c r="H5699" s="80">
        <f t="shared" ref="H5699:H5762" si="356">IF($G5699 = 1, $D5699, IF($G5699 = 2, $C5699, IF($G5699 = 3, $F5699)))</f>
        <v>29.452386541949629</v>
      </c>
      <c r="I5699" s="80">
        <f t="shared" ref="I5699:I5762" si="357">IF($G5699 = 1, 1000, IF($G5699 = 2, 1000, IF($G5699 = 3, $E5699)))</f>
        <v>1000</v>
      </c>
      <c r="K5699" s="80">
        <f t="shared" ref="K5699:K5762" si="358">IF($G5699 = 3, $E5699, 0)</f>
        <v>0</v>
      </c>
      <c r="L5699" s="80" t="str">
        <f t="shared" ref="L5699:L5762" si="359">IF($G5699 = 3, $E5699, "")</f>
        <v/>
      </c>
    </row>
    <row r="5700" spans="1:12" x14ac:dyDescent="0.8">
      <c r="A5700" s="74">
        <v>5699</v>
      </c>
      <c r="B5700" s="75">
        <v>62279.89204212185</v>
      </c>
      <c r="C5700" s="76">
        <v>42.458295215067309</v>
      </c>
      <c r="D5700" s="76">
        <v>25.778511756826752</v>
      </c>
      <c r="E5700" s="76">
        <v>548.41022059671866</v>
      </c>
      <c r="F5700" s="76">
        <v>41.051970458561385</v>
      </c>
      <c r="G5700" s="77">
        <v>2</v>
      </c>
      <c r="H5700" s="80">
        <f t="shared" si="356"/>
        <v>42.458295215067309</v>
      </c>
      <c r="I5700" s="80">
        <f t="shared" si="357"/>
        <v>1000</v>
      </c>
      <c r="K5700" s="80">
        <f t="shared" si="358"/>
        <v>0</v>
      </c>
      <c r="L5700" s="80" t="str">
        <f t="shared" si="359"/>
        <v/>
      </c>
    </row>
    <row r="5701" spans="1:12" x14ac:dyDescent="0.8">
      <c r="A5701" s="74">
        <v>5700</v>
      </c>
      <c r="B5701" s="75">
        <v>15553.360097118653</v>
      </c>
      <c r="C5701" s="76">
        <v>46.618948587687335</v>
      </c>
      <c r="D5701" s="76">
        <v>28.022746854161152</v>
      </c>
      <c r="E5701" s="76">
        <v>528.53868274211777</v>
      </c>
      <c r="F5701" s="76">
        <v>52.094767648738774</v>
      </c>
      <c r="G5701" s="77">
        <v>2</v>
      </c>
      <c r="H5701" s="80">
        <f t="shared" si="356"/>
        <v>46.618948587687335</v>
      </c>
      <c r="I5701" s="80">
        <f t="shared" si="357"/>
        <v>1000</v>
      </c>
      <c r="K5701" s="80">
        <f t="shared" si="358"/>
        <v>0</v>
      </c>
      <c r="L5701" s="80" t="str">
        <f t="shared" si="359"/>
        <v/>
      </c>
    </row>
    <row r="5702" spans="1:12" x14ac:dyDescent="0.8">
      <c r="A5702" s="74">
        <v>5701</v>
      </c>
      <c r="B5702" s="75">
        <v>183383.63480213145</v>
      </c>
      <c r="C5702" s="76">
        <v>28.763964344618056</v>
      </c>
      <c r="D5702" s="76">
        <v>26.310029486837148</v>
      </c>
      <c r="E5702" s="76">
        <v>654.22620502267864</v>
      </c>
      <c r="F5702" s="76">
        <v>32.870540989026985</v>
      </c>
      <c r="G5702" s="77">
        <v>3</v>
      </c>
      <c r="H5702" s="80">
        <f t="shared" si="356"/>
        <v>32.870540989026985</v>
      </c>
      <c r="I5702" s="80">
        <f t="shared" si="357"/>
        <v>654.22620502267864</v>
      </c>
      <c r="K5702" s="80">
        <f t="shared" si="358"/>
        <v>654.22620502267864</v>
      </c>
      <c r="L5702" s="80">
        <f t="shared" si="359"/>
        <v>654.22620502267864</v>
      </c>
    </row>
    <row r="5703" spans="1:12" x14ac:dyDescent="0.8">
      <c r="A5703" s="74">
        <v>5702</v>
      </c>
      <c r="B5703" s="75">
        <v>477555.63748962944</v>
      </c>
      <c r="C5703" s="76">
        <v>40.953475848204789</v>
      </c>
      <c r="D5703" s="76">
        <v>29.912174849561453</v>
      </c>
      <c r="E5703" s="76">
        <v>679.58464874539948</v>
      </c>
      <c r="F5703" s="76">
        <v>46.188848034547355</v>
      </c>
      <c r="G5703" s="77">
        <v>1</v>
      </c>
      <c r="H5703" s="80">
        <f t="shared" si="356"/>
        <v>29.912174849561453</v>
      </c>
      <c r="I5703" s="80">
        <f t="shared" si="357"/>
        <v>1000</v>
      </c>
      <c r="K5703" s="80">
        <f t="shared" si="358"/>
        <v>0</v>
      </c>
      <c r="L5703" s="80" t="str">
        <f t="shared" si="359"/>
        <v/>
      </c>
    </row>
    <row r="5704" spans="1:12" x14ac:dyDescent="0.8">
      <c r="A5704" s="74">
        <v>5703</v>
      </c>
      <c r="B5704" s="75">
        <v>-313655.59299388807</v>
      </c>
      <c r="C5704" s="76">
        <v>28.526761889197751</v>
      </c>
      <c r="D5704" s="76">
        <v>30.685524971165428</v>
      </c>
      <c r="E5704" s="76">
        <v>475.32677530268768</v>
      </c>
      <c r="F5704" s="76">
        <v>50.859871689280652</v>
      </c>
      <c r="G5704" s="77">
        <v>3</v>
      </c>
      <c r="H5704" s="80">
        <f t="shared" si="356"/>
        <v>50.859871689280652</v>
      </c>
      <c r="I5704" s="80">
        <f t="shared" si="357"/>
        <v>475.32677530268768</v>
      </c>
      <c r="K5704" s="80">
        <f t="shared" si="358"/>
        <v>475.32677530268768</v>
      </c>
      <c r="L5704" s="80">
        <f t="shared" si="359"/>
        <v>475.32677530268768</v>
      </c>
    </row>
    <row r="5705" spans="1:12" x14ac:dyDescent="0.8">
      <c r="A5705" s="74">
        <v>5704</v>
      </c>
      <c r="B5705" s="75">
        <v>217894.79234219738</v>
      </c>
      <c r="C5705" s="76">
        <v>31.13162351580123</v>
      </c>
      <c r="D5705" s="76">
        <v>23.032222284953406</v>
      </c>
      <c r="E5705" s="76">
        <v>592.53887917428483</v>
      </c>
      <c r="F5705" s="76">
        <v>31.815265323827177</v>
      </c>
      <c r="G5705" s="77">
        <v>2</v>
      </c>
      <c r="H5705" s="80">
        <f t="shared" si="356"/>
        <v>31.13162351580123</v>
      </c>
      <c r="I5705" s="80">
        <f t="shared" si="357"/>
        <v>1000</v>
      </c>
      <c r="K5705" s="80">
        <f t="shared" si="358"/>
        <v>0</v>
      </c>
      <c r="L5705" s="80" t="str">
        <f t="shared" si="359"/>
        <v/>
      </c>
    </row>
    <row r="5706" spans="1:12" x14ac:dyDescent="0.8">
      <c r="A5706" s="74">
        <v>5705</v>
      </c>
      <c r="B5706" s="75">
        <v>183133.70921391039</v>
      </c>
      <c r="C5706" s="76">
        <v>40.244168832237847</v>
      </c>
      <c r="D5706" s="76">
        <v>23.677902232171462</v>
      </c>
      <c r="E5706" s="76">
        <v>568.92082740978481</v>
      </c>
      <c r="F5706" s="76">
        <v>42.936721094562529</v>
      </c>
      <c r="G5706" s="77">
        <v>2</v>
      </c>
      <c r="H5706" s="80">
        <f t="shared" si="356"/>
        <v>40.244168832237847</v>
      </c>
      <c r="I5706" s="80">
        <f t="shared" si="357"/>
        <v>1000</v>
      </c>
      <c r="K5706" s="80">
        <f t="shared" si="358"/>
        <v>0</v>
      </c>
      <c r="L5706" s="80" t="str">
        <f t="shared" si="359"/>
        <v/>
      </c>
    </row>
    <row r="5707" spans="1:12" x14ac:dyDescent="0.8">
      <c r="A5707" s="74">
        <v>5706</v>
      </c>
      <c r="B5707" s="75">
        <v>206751.03999725194</v>
      </c>
      <c r="C5707" s="76">
        <v>36.33470898952428</v>
      </c>
      <c r="D5707" s="76">
        <v>24.421089066845553</v>
      </c>
      <c r="E5707" s="76">
        <v>491.27737594925543</v>
      </c>
      <c r="F5707" s="76">
        <v>49.051643603323264</v>
      </c>
      <c r="G5707" s="77">
        <v>2</v>
      </c>
      <c r="H5707" s="80">
        <f t="shared" si="356"/>
        <v>36.33470898952428</v>
      </c>
      <c r="I5707" s="80">
        <f t="shared" si="357"/>
        <v>1000</v>
      </c>
      <c r="K5707" s="80">
        <f t="shared" si="358"/>
        <v>0</v>
      </c>
      <c r="L5707" s="80" t="str">
        <f t="shared" si="359"/>
        <v/>
      </c>
    </row>
    <row r="5708" spans="1:12" x14ac:dyDescent="0.8">
      <c r="A5708" s="74">
        <v>5707</v>
      </c>
      <c r="B5708" s="75">
        <v>482049.25926004536</v>
      </c>
      <c r="C5708" s="76">
        <v>33.159701575275385</v>
      </c>
      <c r="D5708" s="76">
        <v>30.903497517273902</v>
      </c>
      <c r="E5708" s="76">
        <v>663.12460564723142</v>
      </c>
      <c r="F5708" s="76">
        <v>36.540020663625242</v>
      </c>
      <c r="G5708" s="77">
        <v>1</v>
      </c>
      <c r="H5708" s="80">
        <f t="shared" si="356"/>
        <v>30.903497517273902</v>
      </c>
      <c r="I5708" s="80">
        <f t="shared" si="357"/>
        <v>1000</v>
      </c>
      <c r="K5708" s="80">
        <f t="shared" si="358"/>
        <v>0</v>
      </c>
      <c r="L5708" s="80" t="str">
        <f t="shared" si="359"/>
        <v/>
      </c>
    </row>
    <row r="5709" spans="1:12" x14ac:dyDescent="0.8">
      <c r="A5709" s="74">
        <v>5708</v>
      </c>
      <c r="B5709" s="75">
        <v>613322.59600230376</v>
      </c>
      <c r="C5709" s="76">
        <v>31.609228789425558</v>
      </c>
      <c r="D5709" s="76">
        <v>25.90841444811835</v>
      </c>
      <c r="E5709" s="76">
        <v>567.95929371125385</v>
      </c>
      <c r="F5709" s="76">
        <v>45.214110055285666</v>
      </c>
      <c r="G5709" s="77">
        <v>2</v>
      </c>
      <c r="H5709" s="80">
        <f t="shared" si="356"/>
        <v>31.609228789425558</v>
      </c>
      <c r="I5709" s="80">
        <f t="shared" si="357"/>
        <v>1000</v>
      </c>
      <c r="K5709" s="80">
        <f t="shared" si="358"/>
        <v>0</v>
      </c>
      <c r="L5709" s="80" t="str">
        <f t="shared" si="359"/>
        <v/>
      </c>
    </row>
    <row r="5710" spans="1:12" x14ac:dyDescent="0.8">
      <c r="A5710" s="74">
        <v>5709</v>
      </c>
      <c r="B5710" s="75">
        <v>157694.97270267271</v>
      </c>
      <c r="C5710" s="76">
        <v>33.713940969726067</v>
      </c>
      <c r="D5710" s="76">
        <v>31.430740033530327</v>
      </c>
      <c r="E5710" s="76">
        <v>487.38961187695281</v>
      </c>
      <c r="F5710" s="76">
        <v>54.82533591110144</v>
      </c>
      <c r="G5710" s="77">
        <v>2</v>
      </c>
      <c r="H5710" s="80">
        <f t="shared" si="356"/>
        <v>33.713940969726067</v>
      </c>
      <c r="I5710" s="80">
        <f t="shared" si="357"/>
        <v>1000</v>
      </c>
      <c r="K5710" s="80">
        <f t="shared" si="358"/>
        <v>0</v>
      </c>
      <c r="L5710" s="80" t="str">
        <f t="shared" si="359"/>
        <v/>
      </c>
    </row>
    <row r="5711" spans="1:12" x14ac:dyDescent="0.8">
      <c r="A5711" s="74">
        <v>5710</v>
      </c>
      <c r="B5711" s="75">
        <v>-171627.77117170696</v>
      </c>
      <c r="C5711" s="76">
        <v>39.292081679079374</v>
      </c>
      <c r="D5711" s="76">
        <v>28.755258165123923</v>
      </c>
      <c r="E5711" s="76">
        <v>452.48823030218995</v>
      </c>
      <c r="F5711" s="76">
        <v>43.904799165767045</v>
      </c>
      <c r="G5711" s="77">
        <v>3</v>
      </c>
      <c r="H5711" s="80">
        <f t="shared" si="356"/>
        <v>43.904799165767045</v>
      </c>
      <c r="I5711" s="80">
        <f t="shared" si="357"/>
        <v>452.48823030218995</v>
      </c>
      <c r="K5711" s="80">
        <f t="shared" si="358"/>
        <v>452.48823030218995</v>
      </c>
      <c r="L5711" s="80">
        <f t="shared" si="359"/>
        <v>452.48823030218995</v>
      </c>
    </row>
    <row r="5712" spans="1:12" x14ac:dyDescent="0.8">
      <c r="A5712" s="74">
        <v>5711</v>
      </c>
      <c r="B5712" s="75">
        <v>164318.35383487958</v>
      </c>
      <c r="C5712" s="76">
        <v>42.874729161055981</v>
      </c>
      <c r="D5712" s="76">
        <v>27.926409849036212</v>
      </c>
      <c r="E5712" s="76">
        <v>616.16232119239828</v>
      </c>
      <c r="F5712" s="76">
        <v>36.695050371090758</v>
      </c>
      <c r="G5712" s="77">
        <v>2</v>
      </c>
      <c r="H5712" s="80">
        <f t="shared" si="356"/>
        <v>42.874729161055981</v>
      </c>
      <c r="I5712" s="80">
        <f t="shared" si="357"/>
        <v>1000</v>
      </c>
      <c r="K5712" s="80">
        <f t="shared" si="358"/>
        <v>0</v>
      </c>
      <c r="L5712" s="80" t="str">
        <f t="shared" si="359"/>
        <v/>
      </c>
    </row>
    <row r="5713" spans="1:12" x14ac:dyDescent="0.8">
      <c r="A5713" s="74">
        <v>5712</v>
      </c>
      <c r="B5713" s="75">
        <v>278925.17729732138</v>
      </c>
      <c r="C5713" s="76">
        <v>35.200704081473837</v>
      </c>
      <c r="D5713" s="76">
        <v>29.773400245211015</v>
      </c>
      <c r="E5713" s="76">
        <v>688.76430053975207</v>
      </c>
      <c r="F5713" s="76">
        <v>43.034835195018054</v>
      </c>
      <c r="G5713" s="77">
        <v>2</v>
      </c>
      <c r="H5713" s="80">
        <f t="shared" si="356"/>
        <v>35.200704081473837</v>
      </c>
      <c r="I5713" s="80">
        <f t="shared" si="357"/>
        <v>1000</v>
      </c>
      <c r="K5713" s="80">
        <f t="shared" si="358"/>
        <v>0</v>
      </c>
      <c r="L5713" s="80" t="str">
        <f t="shared" si="359"/>
        <v/>
      </c>
    </row>
    <row r="5714" spans="1:12" x14ac:dyDescent="0.8">
      <c r="A5714" s="74">
        <v>5713</v>
      </c>
      <c r="B5714" s="75">
        <v>65955.876934665255</v>
      </c>
      <c r="C5714" s="76">
        <v>44.311623695844965</v>
      </c>
      <c r="D5714" s="76">
        <v>29.361415208913481</v>
      </c>
      <c r="E5714" s="76">
        <v>494.21911887017711</v>
      </c>
      <c r="F5714" s="76">
        <v>47.508351842541543</v>
      </c>
      <c r="G5714" s="77">
        <v>2</v>
      </c>
      <c r="H5714" s="80">
        <f t="shared" si="356"/>
        <v>44.311623695844965</v>
      </c>
      <c r="I5714" s="80">
        <f t="shared" si="357"/>
        <v>1000</v>
      </c>
      <c r="K5714" s="80">
        <f t="shared" si="358"/>
        <v>0</v>
      </c>
      <c r="L5714" s="80" t="str">
        <f t="shared" si="359"/>
        <v/>
      </c>
    </row>
    <row r="5715" spans="1:12" x14ac:dyDescent="0.8">
      <c r="A5715" s="74">
        <v>5714</v>
      </c>
      <c r="B5715" s="75">
        <v>534378.3350103898</v>
      </c>
      <c r="C5715" s="76">
        <v>29.319651968721665</v>
      </c>
      <c r="D5715" s="76">
        <v>29.322886476392544</v>
      </c>
      <c r="E5715" s="76">
        <v>616.55395926338906</v>
      </c>
      <c r="F5715" s="76">
        <v>38.837084798623835</v>
      </c>
      <c r="G5715" s="77">
        <v>2</v>
      </c>
      <c r="H5715" s="80">
        <f t="shared" si="356"/>
        <v>29.319651968721665</v>
      </c>
      <c r="I5715" s="80">
        <f t="shared" si="357"/>
        <v>1000</v>
      </c>
      <c r="K5715" s="80">
        <f t="shared" si="358"/>
        <v>0</v>
      </c>
      <c r="L5715" s="80" t="str">
        <f t="shared" si="359"/>
        <v/>
      </c>
    </row>
    <row r="5716" spans="1:12" x14ac:dyDescent="0.8">
      <c r="A5716" s="74">
        <v>5715</v>
      </c>
      <c r="B5716" s="75">
        <v>-170907.0072882378</v>
      </c>
      <c r="C5716" s="76">
        <v>41.270639196208094</v>
      </c>
      <c r="D5716" s="76">
        <v>24.537164179549535</v>
      </c>
      <c r="E5716" s="76">
        <v>591.36025135467696</v>
      </c>
      <c r="F5716" s="76">
        <v>44.074142515840009</v>
      </c>
      <c r="G5716" s="77">
        <v>3</v>
      </c>
      <c r="H5716" s="80">
        <f t="shared" si="356"/>
        <v>44.074142515840009</v>
      </c>
      <c r="I5716" s="80">
        <f t="shared" si="357"/>
        <v>591.36025135467696</v>
      </c>
      <c r="K5716" s="80">
        <f t="shared" si="358"/>
        <v>591.36025135467696</v>
      </c>
      <c r="L5716" s="80">
        <f t="shared" si="359"/>
        <v>591.36025135467696</v>
      </c>
    </row>
    <row r="5717" spans="1:12" x14ac:dyDescent="0.8">
      <c r="A5717" s="74">
        <v>5716</v>
      </c>
      <c r="B5717" s="75">
        <v>211098.46169200866</v>
      </c>
      <c r="C5717" s="76">
        <v>38.457772335777307</v>
      </c>
      <c r="D5717" s="76">
        <v>30.671815498795631</v>
      </c>
      <c r="E5717" s="76">
        <v>693.34978495353232</v>
      </c>
      <c r="F5717" s="76">
        <v>32.758213104187973</v>
      </c>
      <c r="G5717" s="77">
        <v>2</v>
      </c>
      <c r="H5717" s="80">
        <f t="shared" si="356"/>
        <v>38.457772335777307</v>
      </c>
      <c r="I5717" s="80">
        <f t="shared" si="357"/>
        <v>1000</v>
      </c>
      <c r="K5717" s="80">
        <f t="shared" si="358"/>
        <v>0</v>
      </c>
      <c r="L5717" s="80" t="str">
        <f t="shared" si="359"/>
        <v/>
      </c>
    </row>
    <row r="5718" spans="1:12" x14ac:dyDescent="0.8">
      <c r="A5718" s="74">
        <v>5717</v>
      </c>
      <c r="B5718" s="75">
        <v>350094.54422450368</v>
      </c>
      <c r="C5718" s="76">
        <v>35.164160238375239</v>
      </c>
      <c r="D5718" s="76">
        <v>27.167085968991106</v>
      </c>
      <c r="E5718" s="76">
        <v>599.10608504358231</v>
      </c>
      <c r="F5718" s="76">
        <v>43.79363357010196</v>
      </c>
      <c r="G5718" s="77">
        <v>2</v>
      </c>
      <c r="H5718" s="80">
        <f t="shared" si="356"/>
        <v>35.164160238375239</v>
      </c>
      <c r="I5718" s="80">
        <f t="shared" si="357"/>
        <v>1000</v>
      </c>
      <c r="K5718" s="80">
        <f t="shared" si="358"/>
        <v>0</v>
      </c>
      <c r="L5718" s="80" t="str">
        <f t="shared" si="359"/>
        <v/>
      </c>
    </row>
    <row r="5719" spans="1:12" x14ac:dyDescent="0.8">
      <c r="A5719" s="74">
        <v>5718</v>
      </c>
      <c r="B5719" s="75">
        <v>-117301.91143558617</v>
      </c>
      <c r="C5719" s="76">
        <v>37.453970030296077</v>
      </c>
      <c r="D5719" s="76">
        <v>25.220393337276736</v>
      </c>
      <c r="E5719" s="76">
        <v>550.96432429633205</v>
      </c>
      <c r="F5719" s="76">
        <v>40.981198378318169</v>
      </c>
      <c r="G5719" s="77">
        <v>3</v>
      </c>
      <c r="H5719" s="80">
        <f t="shared" si="356"/>
        <v>40.981198378318169</v>
      </c>
      <c r="I5719" s="80">
        <f t="shared" si="357"/>
        <v>550.96432429633205</v>
      </c>
      <c r="K5719" s="80">
        <f t="shared" si="358"/>
        <v>550.96432429633205</v>
      </c>
      <c r="L5719" s="80">
        <f t="shared" si="359"/>
        <v>550.96432429633205</v>
      </c>
    </row>
    <row r="5720" spans="1:12" x14ac:dyDescent="0.8">
      <c r="A5720" s="74">
        <v>5719</v>
      </c>
      <c r="B5720" s="75">
        <v>63674.579878605902</v>
      </c>
      <c r="C5720" s="76">
        <v>42.860274208513658</v>
      </c>
      <c r="D5720" s="76">
        <v>27.60135497959045</v>
      </c>
      <c r="E5720" s="76">
        <v>517.95605657706642</v>
      </c>
      <c r="F5720" s="76">
        <v>41.827394772756065</v>
      </c>
      <c r="G5720" s="77">
        <v>2</v>
      </c>
      <c r="H5720" s="80">
        <f t="shared" si="356"/>
        <v>42.860274208513658</v>
      </c>
      <c r="I5720" s="80">
        <f t="shared" si="357"/>
        <v>1000</v>
      </c>
      <c r="K5720" s="80">
        <f t="shared" si="358"/>
        <v>0</v>
      </c>
      <c r="L5720" s="80" t="str">
        <f t="shared" si="359"/>
        <v/>
      </c>
    </row>
    <row r="5721" spans="1:12" x14ac:dyDescent="0.8">
      <c r="A5721" s="74">
        <v>5720</v>
      </c>
      <c r="B5721" s="75">
        <v>557522.30505726626</v>
      </c>
      <c r="C5721" s="76">
        <v>39.247971779713481</v>
      </c>
      <c r="D5721" s="76">
        <v>23.173728312800286</v>
      </c>
      <c r="E5721" s="76">
        <v>544.8249725433277</v>
      </c>
      <c r="F5721" s="76">
        <v>41.247148725589838</v>
      </c>
      <c r="G5721" s="77">
        <v>1</v>
      </c>
      <c r="H5721" s="80">
        <f t="shared" si="356"/>
        <v>23.173728312800286</v>
      </c>
      <c r="I5721" s="80">
        <f t="shared" si="357"/>
        <v>1000</v>
      </c>
      <c r="K5721" s="80">
        <f t="shared" si="358"/>
        <v>0</v>
      </c>
      <c r="L5721" s="80" t="str">
        <f t="shared" si="359"/>
        <v/>
      </c>
    </row>
    <row r="5722" spans="1:12" x14ac:dyDescent="0.8">
      <c r="A5722" s="74">
        <v>5721</v>
      </c>
      <c r="B5722" s="75">
        <v>-21573.287986595882</v>
      </c>
      <c r="C5722" s="76">
        <v>31.730690932012131</v>
      </c>
      <c r="D5722" s="76">
        <v>26.796218602336637</v>
      </c>
      <c r="E5722" s="76">
        <v>671.62142466424052</v>
      </c>
      <c r="F5722" s="76">
        <v>39.028038236672202</v>
      </c>
      <c r="G5722" s="77">
        <v>3</v>
      </c>
      <c r="H5722" s="80">
        <f t="shared" si="356"/>
        <v>39.028038236672202</v>
      </c>
      <c r="I5722" s="80">
        <f t="shared" si="357"/>
        <v>671.62142466424052</v>
      </c>
      <c r="K5722" s="80">
        <f t="shared" si="358"/>
        <v>671.62142466424052</v>
      </c>
      <c r="L5722" s="80">
        <f t="shared" si="359"/>
        <v>671.62142466424052</v>
      </c>
    </row>
    <row r="5723" spans="1:12" x14ac:dyDescent="0.8">
      <c r="A5723" s="74">
        <v>5722</v>
      </c>
      <c r="B5723" s="75">
        <v>473623.55601658742</v>
      </c>
      <c r="C5723" s="76">
        <v>37.669498813992341</v>
      </c>
      <c r="D5723" s="76">
        <v>28.497706708059155</v>
      </c>
      <c r="E5723" s="76">
        <v>507.14300640043962</v>
      </c>
      <c r="F5723" s="76">
        <v>49.522759876151795</v>
      </c>
      <c r="G5723" s="77">
        <v>1</v>
      </c>
      <c r="H5723" s="80">
        <f t="shared" si="356"/>
        <v>28.497706708059155</v>
      </c>
      <c r="I5723" s="80">
        <f t="shared" si="357"/>
        <v>1000</v>
      </c>
      <c r="K5723" s="80">
        <f t="shared" si="358"/>
        <v>0</v>
      </c>
      <c r="L5723" s="80" t="str">
        <f t="shared" si="359"/>
        <v/>
      </c>
    </row>
    <row r="5724" spans="1:12" x14ac:dyDescent="0.8">
      <c r="A5724" s="74">
        <v>5723</v>
      </c>
      <c r="B5724" s="75">
        <v>112543.00408635777</v>
      </c>
      <c r="C5724" s="76">
        <v>38.128331222764757</v>
      </c>
      <c r="D5724" s="76">
        <v>27.958503232699606</v>
      </c>
      <c r="E5724" s="76">
        <v>510.06532758790712</v>
      </c>
      <c r="F5724" s="76">
        <v>39.336758198574046</v>
      </c>
      <c r="G5724" s="77">
        <v>2</v>
      </c>
      <c r="H5724" s="80">
        <f t="shared" si="356"/>
        <v>38.128331222764757</v>
      </c>
      <c r="I5724" s="80">
        <f t="shared" si="357"/>
        <v>1000</v>
      </c>
      <c r="K5724" s="80">
        <f t="shared" si="358"/>
        <v>0</v>
      </c>
      <c r="L5724" s="80" t="str">
        <f t="shared" si="359"/>
        <v/>
      </c>
    </row>
    <row r="5725" spans="1:12" x14ac:dyDescent="0.8">
      <c r="A5725" s="74">
        <v>5724</v>
      </c>
      <c r="B5725" s="75">
        <v>-142753.90225034999</v>
      </c>
      <c r="C5725" s="76">
        <v>28.477298789254554</v>
      </c>
      <c r="D5725" s="76">
        <v>27.773280278992722</v>
      </c>
      <c r="E5725" s="76">
        <v>522.87068154308292</v>
      </c>
      <c r="F5725" s="76">
        <v>40.494720838269558</v>
      </c>
      <c r="G5725" s="77">
        <v>3</v>
      </c>
      <c r="H5725" s="80">
        <f t="shared" si="356"/>
        <v>40.494720838269558</v>
      </c>
      <c r="I5725" s="80">
        <f t="shared" si="357"/>
        <v>522.87068154308292</v>
      </c>
      <c r="K5725" s="80">
        <f t="shared" si="358"/>
        <v>522.87068154308292</v>
      </c>
      <c r="L5725" s="80">
        <f t="shared" si="359"/>
        <v>522.87068154308292</v>
      </c>
    </row>
    <row r="5726" spans="1:12" x14ac:dyDescent="0.8">
      <c r="A5726" s="74">
        <v>5725</v>
      </c>
      <c r="B5726" s="75">
        <v>263886.95696764393</v>
      </c>
      <c r="C5726" s="76">
        <v>38.158132585681585</v>
      </c>
      <c r="D5726" s="76">
        <v>31.516349047801434</v>
      </c>
      <c r="E5726" s="76">
        <v>507.83728877031342</v>
      </c>
      <c r="F5726" s="76">
        <v>52.993177641236038</v>
      </c>
      <c r="G5726" s="77">
        <v>2</v>
      </c>
      <c r="H5726" s="80">
        <f t="shared" si="356"/>
        <v>38.158132585681585</v>
      </c>
      <c r="I5726" s="80">
        <f t="shared" si="357"/>
        <v>1000</v>
      </c>
      <c r="K5726" s="80">
        <f t="shared" si="358"/>
        <v>0</v>
      </c>
      <c r="L5726" s="80" t="str">
        <f t="shared" si="359"/>
        <v/>
      </c>
    </row>
    <row r="5727" spans="1:12" x14ac:dyDescent="0.8">
      <c r="A5727" s="74">
        <v>5726</v>
      </c>
      <c r="B5727" s="75">
        <v>334759.31832691981</v>
      </c>
      <c r="C5727" s="76">
        <v>33.320226215299499</v>
      </c>
      <c r="D5727" s="76">
        <v>30.971423680537583</v>
      </c>
      <c r="E5727" s="76">
        <v>597.35085394363659</v>
      </c>
      <c r="F5727" s="76">
        <v>40.483602422835006</v>
      </c>
      <c r="G5727" s="77">
        <v>2</v>
      </c>
      <c r="H5727" s="80">
        <f t="shared" si="356"/>
        <v>33.320226215299499</v>
      </c>
      <c r="I5727" s="80">
        <f t="shared" si="357"/>
        <v>1000</v>
      </c>
      <c r="K5727" s="80">
        <f t="shared" si="358"/>
        <v>0</v>
      </c>
      <c r="L5727" s="80" t="str">
        <f t="shared" si="359"/>
        <v/>
      </c>
    </row>
    <row r="5728" spans="1:12" x14ac:dyDescent="0.8">
      <c r="A5728" s="74">
        <v>5727</v>
      </c>
      <c r="B5728" s="75">
        <v>-132685.64756016317</v>
      </c>
      <c r="C5728" s="76">
        <v>28.872542895519775</v>
      </c>
      <c r="D5728" s="76">
        <v>27.651400533261313</v>
      </c>
      <c r="E5728" s="76">
        <v>652.75788877253524</v>
      </c>
      <c r="F5728" s="76">
        <v>42.674493100240809</v>
      </c>
      <c r="G5728" s="77">
        <v>3</v>
      </c>
      <c r="H5728" s="80">
        <f t="shared" si="356"/>
        <v>42.674493100240809</v>
      </c>
      <c r="I5728" s="80">
        <f t="shared" si="357"/>
        <v>652.75788877253524</v>
      </c>
      <c r="K5728" s="80">
        <f t="shared" si="358"/>
        <v>652.75788877253524</v>
      </c>
      <c r="L5728" s="80">
        <f t="shared" si="359"/>
        <v>652.75788877253524</v>
      </c>
    </row>
    <row r="5729" spans="1:12" x14ac:dyDescent="0.8">
      <c r="A5729" s="74">
        <v>5728</v>
      </c>
      <c r="B5729" s="75">
        <v>250533.99374438776</v>
      </c>
      <c r="C5729" s="76">
        <v>35.562991779675485</v>
      </c>
      <c r="D5729" s="76">
        <v>23.268870187574105</v>
      </c>
      <c r="E5729" s="76">
        <v>735.30720015703082</v>
      </c>
      <c r="F5729" s="76">
        <v>46.984853161314227</v>
      </c>
      <c r="G5729" s="77">
        <v>2</v>
      </c>
      <c r="H5729" s="80">
        <f t="shared" si="356"/>
        <v>35.562991779675485</v>
      </c>
      <c r="I5729" s="80">
        <f t="shared" si="357"/>
        <v>1000</v>
      </c>
      <c r="K5729" s="80">
        <f t="shared" si="358"/>
        <v>0</v>
      </c>
      <c r="L5729" s="80" t="str">
        <f t="shared" si="359"/>
        <v/>
      </c>
    </row>
    <row r="5730" spans="1:12" x14ac:dyDescent="0.8">
      <c r="A5730" s="74">
        <v>5729</v>
      </c>
      <c r="B5730" s="75">
        <v>204535.49099825346</v>
      </c>
      <c r="C5730" s="76">
        <v>34.20367520610673</v>
      </c>
      <c r="D5730" s="76">
        <v>28.659604384506451</v>
      </c>
      <c r="E5730" s="76">
        <v>552.40229486591659</v>
      </c>
      <c r="F5730" s="76">
        <v>45.154222345994</v>
      </c>
      <c r="G5730" s="77">
        <v>2</v>
      </c>
      <c r="H5730" s="80">
        <f t="shared" si="356"/>
        <v>34.20367520610673</v>
      </c>
      <c r="I5730" s="80">
        <f t="shared" si="357"/>
        <v>1000</v>
      </c>
      <c r="K5730" s="80">
        <f t="shared" si="358"/>
        <v>0</v>
      </c>
      <c r="L5730" s="80" t="str">
        <f t="shared" si="359"/>
        <v/>
      </c>
    </row>
    <row r="5731" spans="1:12" x14ac:dyDescent="0.8">
      <c r="A5731" s="74">
        <v>5730</v>
      </c>
      <c r="B5731" s="75">
        <v>522009.65422718599</v>
      </c>
      <c r="C5731" s="76">
        <v>45.889388754763814</v>
      </c>
      <c r="D5731" s="76">
        <v>27.64428586965597</v>
      </c>
      <c r="E5731" s="76">
        <v>524.43689597378989</v>
      </c>
      <c r="F5731" s="76">
        <v>35.151994470465525</v>
      </c>
      <c r="G5731" s="77">
        <v>1</v>
      </c>
      <c r="H5731" s="80">
        <f t="shared" si="356"/>
        <v>27.64428586965597</v>
      </c>
      <c r="I5731" s="80">
        <f t="shared" si="357"/>
        <v>1000</v>
      </c>
      <c r="K5731" s="80">
        <f t="shared" si="358"/>
        <v>0</v>
      </c>
      <c r="L5731" s="80" t="str">
        <f t="shared" si="359"/>
        <v/>
      </c>
    </row>
    <row r="5732" spans="1:12" x14ac:dyDescent="0.8">
      <c r="A5732" s="74">
        <v>5731</v>
      </c>
      <c r="B5732" s="75">
        <v>360073.81991021032</v>
      </c>
      <c r="C5732" s="76">
        <v>35.185043728686921</v>
      </c>
      <c r="D5732" s="76">
        <v>31.648151872594546</v>
      </c>
      <c r="E5732" s="76">
        <v>530.47451641141765</v>
      </c>
      <c r="F5732" s="76">
        <v>53.339300260953891</v>
      </c>
      <c r="G5732" s="77">
        <v>2</v>
      </c>
      <c r="H5732" s="80">
        <f t="shared" si="356"/>
        <v>35.185043728686921</v>
      </c>
      <c r="I5732" s="80">
        <f t="shared" si="357"/>
        <v>1000</v>
      </c>
      <c r="K5732" s="80">
        <f t="shared" si="358"/>
        <v>0</v>
      </c>
      <c r="L5732" s="80" t="str">
        <f t="shared" si="359"/>
        <v/>
      </c>
    </row>
    <row r="5733" spans="1:12" x14ac:dyDescent="0.8">
      <c r="A5733" s="74">
        <v>5732</v>
      </c>
      <c r="B5733" s="75">
        <v>-131018.46274394053</v>
      </c>
      <c r="C5733" s="76">
        <v>32.991159420332025</v>
      </c>
      <c r="D5733" s="76">
        <v>28.631836933419436</v>
      </c>
      <c r="E5733" s="76">
        <v>582.19094660958285</v>
      </c>
      <c r="F5733" s="76">
        <v>41.985172985187951</v>
      </c>
      <c r="G5733" s="77">
        <v>3</v>
      </c>
      <c r="H5733" s="80">
        <f t="shared" si="356"/>
        <v>41.985172985187951</v>
      </c>
      <c r="I5733" s="80">
        <f t="shared" si="357"/>
        <v>582.19094660958285</v>
      </c>
      <c r="K5733" s="80">
        <f t="shared" si="358"/>
        <v>582.19094660958285</v>
      </c>
      <c r="L5733" s="80">
        <f t="shared" si="359"/>
        <v>582.19094660958285</v>
      </c>
    </row>
    <row r="5734" spans="1:12" x14ac:dyDescent="0.8">
      <c r="A5734" s="74">
        <v>5733</v>
      </c>
      <c r="B5734" s="75">
        <v>385505.87413217593</v>
      </c>
      <c r="C5734" s="76">
        <v>40.249943786492899</v>
      </c>
      <c r="D5734" s="76">
        <v>31.595124986221741</v>
      </c>
      <c r="E5734" s="76">
        <v>444.97960445738539</v>
      </c>
      <c r="F5734" s="76">
        <v>39.219567076164317</v>
      </c>
      <c r="G5734" s="77">
        <v>1</v>
      </c>
      <c r="H5734" s="80">
        <f t="shared" si="356"/>
        <v>31.595124986221741</v>
      </c>
      <c r="I5734" s="80">
        <f t="shared" si="357"/>
        <v>1000</v>
      </c>
      <c r="K5734" s="80">
        <f t="shared" si="358"/>
        <v>0</v>
      </c>
      <c r="L5734" s="80" t="str">
        <f t="shared" si="359"/>
        <v/>
      </c>
    </row>
    <row r="5735" spans="1:12" x14ac:dyDescent="0.8">
      <c r="A5735" s="74">
        <v>5734</v>
      </c>
      <c r="B5735" s="75">
        <v>585005.71973257372</v>
      </c>
      <c r="C5735" s="76">
        <v>28.091028505513709</v>
      </c>
      <c r="D5735" s="76">
        <v>28.540580873160987</v>
      </c>
      <c r="E5735" s="76">
        <v>606.86901456092926</v>
      </c>
      <c r="F5735" s="76">
        <v>38.131182842821531</v>
      </c>
      <c r="G5735" s="77">
        <v>2</v>
      </c>
      <c r="H5735" s="80">
        <f t="shared" si="356"/>
        <v>28.091028505513709</v>
      </c>
      <c r="I5735" s="80">
        <f t="shared" si="357"/>
        <v>1000</v>
      </c>
      <c r="K5735" s="80">
        <f t="shared" si="358"/>
        <v>0</v>
      </c>
      <c r="L5735" s="80" t="str">
        <f t="shared" si="359"/>
        <v/>
      </c>
    </row>
    <row r="5736" spans="1:12" x14ac:dyDescent="0.8">
      <c r="A5736" s="74">
        <v>5735</v>
      </c>
      <c r="B5736" s="75">
        <v>354483.28136607166</v>
      </c>
      <c r="C5736" s="76">
        <v>32.553075537506729</v>
      </c>
      <c r="D5736" s="76">
        <v>28.055133984376731</v>
      </c>
      <c r="E5736" s="76">
        <v>527.7590598355705</v>
      </c>
      <c r="F5736" s="76">
        <v>48.747213050565385</v>
      </c>
      <c r="G5736" s="77">
        <v>2</v>
      </c>
      <c r="H5736" s="80">
        <f t="shared" si="356"/>
        <v>32.553075537506729</v>
      </c>
      <c r="I5736" s="80">
        <f t="shared" si="357"/>
        <v>1000</v>
      </c>
      <c r="K5736" s="80">
        <f t="shared" si="358"/>
        <v>0</v>
      </c>
      <c r="L5736" s="80" t="str">
        <f t="shared" si="359"/>
        <v/>
      </c>
    </row>
    <row r="5737" spans="1:12" x14ac:dyDescent="0.8">
      <c r="A5737" s="74">
        <v>5736</v>
      </c>
      <c r="B5737" s="75">
        <v>59980.443737710826</v>
      </c>
      <c r="C5737" s="76">
        <v>41.813352649289499</v>
      </c>
      <c r="D5737" s="76">
        <v>26.245331009916942</v>
      </c>
      <c r="E5737" s="76">
        <v>598.94989300848295</v>
      </c>
      <c r="F5737" s="76">
        <v>47.027712197604437</v>
      </c>
      <c r="G5737" s="77">
        <v>2</v>
      </c>
      <c r="H5737" s="80">
        <f t="shared" si="356"/>
        <v>41.813352649289499</v>
      </c>
      <c r="I5737" s="80">
        <f t="shared" si="357"/>
        <v>1000</v>
      </c>
      <c r="K5737" s="80">
        <f t="shared" si="358"/>
        <v>0</v>
      </c>
      <c r="L5737" s="80" t="str">
        <f t="shared" si="359"/>
        <v/>
      </c>
    </row>
    <row r="5738" spans="1:12" x14ac:dyDescent="0.8">
      <c r="A5738" s="74">
        <v>5737</v>
      </c>
      <c r="B5738" s="75">
        <v>194062.97827198729</v>
      </c>
      <c r="C5738" s="76">
        <v>36.3204950077102</v>
      </c>
      <c r="D5738" s="76">
        <v>27.412792256344481</v>
      </c>
      <c r="E5738" s="76">
        <v>649.15150936198029</v>
      </c>
      <c r="F5738" s="76">
        <v>53.082182116326912</v>
      </c>
      <c r="G5738" s="77">
        <v>2</v>
      </c>
      <c r="H5738" s="80">
        <f t="shared" si="356"/>
        <v>36.3204950077102</v>
      </c>
      <c r="I5738" s="80">
        <f t="shared" si="357"/>
        <v>1000</v>
      </c>
      <c r="K5738" s="80">
        <f t="shared" si="358"/>
        <v>0</v>
      </c>
      <c r="L5738" s="80" t="str">
        <f t="shared" si="359"/>
        <v/>
      </c>
    </row>
    <row r="5739" spans="1:12" x14ac:dyDescent="0.8">
      <c r="A5739" s="74">
        <v>5738</v>
      </c>
      <c r="B5739" s="75">
        <v>167440.54091552435</v>
      </c>
      <c r="C5739" s="76">
        <v>39.497139219901392</v>
      </c>
      <c r="D5739" s="76">
        <v>33.581511005753178</v>
      </c>
      <c r="E5739" s="76">
        <v>634.01182885876426</v>
      </c>
      <c r="F5739" s="76">
        <v>44.707621619532283</v>
      </c>
      <c r="G5739" s="77">
        <v>2</v>
      </c>
      <c r="H5739" s="80">
        <f t="shared" si="356"/>
        <v>39.497139219901392</v>
      </c>
      <c r="I5739" s="80">
        <f t="shared" si="357"/>
        <v>1000</v>
      </c>
      <c r="K5739" s="80">
        <f t="shared" si="358"/>
        <v>0</v>
      </c>
      <c r="L5739" s="80" t="str">
        <f t="shared" si="359"/>
        <v/>
      </c>
    </row>
    <row r="5740" spans="1:12" x14ac:dyDescent="0.8">
      <c r="A5740" s="74">
        <v>5739</v>
      </c>
      <c r="B5740" s="75">
        <v>290677.64618369262</v>
      </c>
      <c r="C5740" s="76">
        <v>35.327432148046952</v>
      </c>
      <c r="D5740" s="76">
        <v>27.300645786205688</v>
      </c>
      <c r="E5740" s="76">
        <v>482.1415859836012</v>
      </c>
      <c r="F5740" s="76">
        <v>50.939871931897869</v>
      </c>
      <c r="G5740" s="77">
        <v>2</v>
      </c>
      <c r="H5740" s="80">
        <f t="shared" si="356"/>
        <v>35.327432148046952</v>
      </c>
      <c r="I5740" s="80">
        <f t="shared" si="357"/>
        <v>1000</v>
      </c>
      <c r="K5740" s="80">
        <f t="shared" si="358"/>
        <v>0</v>
      </c>
      <c r="L5740" s="80" t="str">
        <f t="shared" si="359"/>
        <v/>
      </c>
    </row>
    <row r="5741" spans="1:12" x14ac:dyDescent="0.8">
      <c r="A5741" s="74">
        <v>5740</v>
      </c>
      <c r="B5741" s="75">
        <v>446305.86164987879</v>
      </c>
      <c r="C5741" s="76">
        <v>32.315404961901258</v>
      </c>
      <c r="D5741" s="76">
        <v>25.572778092696158</v>
      </c>
      <c r="E5741" s="76">
        <v>541.59605119094658</v>
      </c>
      <c r="F5741" s="76">
        <v>39.375350504654548</v>
      </c>
      <c r="G5741" s="77">
        <v>1</v>
      </c>
      <c r="H5741" s="80">
        <f t="shared" si="356"/>
        <v>25.572778092696158</v>
      </c>
      <c r="I5741" s="80">
        <f t="shared" si="357"/>
        <v>1000</v>
      </c>
      <c r="K5741" s="80">
        <f t="shared" si="358"/>
        <v>0</v>
      </c>
      <c r="L5741" s="80" t="str">
        <f t="shared" si="359"/>
        <v/>
      </c>
    </row>
    <row r="5742" spans="1:12" x14ac:dyDescent="0.8">
      <c r="A5742" s="74">
        <v>5741</v>
      </c>
      <c r="B5742" s="75">
        <v>310921.99759559752</v>
      </c>
      <c r="C5742" s="76">
        <v>32.993716626573899</v>
      </c>
      <c r="D5742" s="76">
        <v>25.854806040548887</v>
      </c>
      <c r="E5742" s="76">
        <v>495.85291226970656</v>
      </c>
      <c r="F5742" s="76">
        <v>37.675479969448169</v>
      </c>
      <c r="G5742" s="77">
        <v>2</v>
      </c>
      <c r="H5742" s="80">
        <f t="shared" si="356"/>
        <v>32.993716626573899</v>
      </c>
      <c r="I5742" s="80">
        <f t="shared" si="357"/>
        <v>1000</v>
      </c>
      <c r="K5742" s="80">
        <f t="shared" si="358"/>
        <v>0</v>
      </c>
      <c r="L5742" s="80" t="str">
        <f t="shared" si="359"/>
        <v/>
      </c>
    </row>
    <row r="5743" spans="1:12" x14ac:dyDescent="0.8">
      <c r="A5743" s="74">
        <v>5742</v>
      </c>
      <c r="B5743" s="75">
        <v>484365.87708385987</v>
      </c>
      <c r="C5743" s="76">
        <v>24.063480012490512</v>
      </c>
      <c r="D5743" s="76">
        <v>23.534570447238007</v>
      </c>
      <c r="E5743" s="76">
        <v>559.16167747902523</v>
      </c>
      <c r="F5743" s="76">
        <v>41.203172987053705</v>
      </c>
      <c r="G5743" s="77">
        <v>2</v>
      </c>
      <c r="H5743" s="80">
        <f t="shared" si="356"/>
        <v>24.063480012490512</v>
      </c>
      <c r="I5743" s="80">
        <f t="shared" si="357"/>
        <v>1000</v>
      </c>
      <c r="K5743" s="80">
        <f t="shared" si="358"/>
        <v>0</v>
      </c>
      <c r="L5743" s="80" t="str">
        <f t="shared" si="359"/>
        <v/>
      </c>
    </row>
    <row r="5744" spans="1:12" x14ac:dyDescent="0.8">
      <c r="A5744" s="74">
        <v>5743</v>
      </c>
      <c r="B5744" s="75">
        <v>405086.54538521776</v>
      </c>
      <c r="C5744" s="76">
        <v>35.769262702334473</v>
      </c>
      <c r="D5744" s="76">
        <v>30.442238895326852</v>
      </c>
      <c r="E5744" s="76">
        <v>556.673147448956</v>
      </c>
      <c r="F5744" s="76">
        <v>41.168027937038723</v>
      </c>
      <c r="G5744" s="77">
        <v>1</v>
      </c>
      <c r="H5744" s="80">
        <f t="shared" si="356"/>
        <v>30.442238895326852</v>
      </c>
      <c r="I5744" s="80">
        <f t="shared" si="357"/>
        <v>1000</v>
      </c>
      <c r="K5744" s="80">
        <f t="shared" si="358"/>
        <v>0</v>
      </c>
      <c r="L5744" s="80" t="str">
        <f t="shared" si="359"/>
        <v/>
      </c>
    </row>
    <row r="5745" spans="1:12" x14ac:dyDescent="0.8">
      <c r="A5745" s="74">
        <v>5744</v>
      </c>
      <c r="B5745" s="75">
        <v>266680.03210231266</v>
      </c>
      <c r="C5745" s="76">
        <v>37.440459585441523</v>
      </c>
      <c r="D5745" s="76">
        <v>25.436411672813882</v>
      </c>
      <c r="E5745" s="76">
        <v>650.26799964724705</v>
      </c>
      <c r="F5745" s="76">
        <v>40.972011432690998</v>
      </c>
      <c r="G5745" s="77">
        <v>2</v>
      </c>
      <c r="H5745" s="80">
        <f t="shared" si="356"/>
        <v>37.440459585441523</v>
      </c>
      <c r="I5745" s="80">
        <f t="shared" si="357"/>
        <v>1000</v>
      </c>
      <c r="K5745" s="80">
        <f t="shared" si="358"/>
        <v>0</v>
      </c>
      <c r="L5745" s="80" t="str">
        <f t="shared" si="359"/>
        <v/>
      </c>
    </row>
    <row r="5746" spans="1:12" x14ac:dyDescent="0.8">
      <c r="A5746" s="74">
        <v>5745</v>
      </c>
      <c r="B5746" s="75">
        <v>-204183.30317073339</v>
      </c>
      <c r="C5746" s="76">
        <v>36.833058278807584</v>
      </c>
      <c r="D5746" s="76">
        <v>30.640091731539894</v>
      </c>
      <c r="E5746" s="76">
        <v>544.87164337590752</v>
      </c>
      <c r="F5746" s="76">
        <v>46.988071496559698</v>
      </c>
      <c r="G5746" s="77">
        <v>3</v>
      </c>
      <c r="H5746" s="80">
        <f t="shared" si="356"/>
        <v>46.988071496559698</v>
      </c>
      <c r="I5746" s="80">
        <f t="shared" si="357"/>
        <v>544.87164337590752</v>
      </c>
      <c r="K5746" s="80">
        <f t="shared" si="358"/>
        <v>544.87164337590752</v>
      </c>
      <c r="L5746" s="80">
        <f t="shared" si="359"/>
        <v>544.87164337590752</v>
      </c>
    </row>
    <row r="5747" spans="1:12" x14ac:dyDescent="0.8">
      <c r="A5747" s="74">
        <v>5746</v>
      </c>
      <c r="B5747" s="75">
        <v>15535.285564441932</v>
      </c>
      <c r="C5747" s="76">
        <v>36.859890842837601</v>
      </c>
      <c r="D5747" s="76">
        <v>32.535727066552134</v>
      </c>
      <c r="E5747" s="76">
        <v>516.11192291478403</v>
      </c>
      <c r="F5747" s="76">
        <v>33.165126815058684</v>
      </c>
      <c r="G5747" s="77">
        <v>3</v>
      </c>
      <c r="H5747" s="80">
        <f t="shared" si="356"/>
        <v>33.165126815058684</v>
      </c>
      <c r="I5747" s="80">
        <f t="shared" si="357"/>
        <v>516.11192291478403</v>
      </c>
      <c r="K5747" s="80">
        <f t="shared" si="358"/>
        <v>516.11192291478403</v>
      </c>
      <c r="L5747" s="80">
        <f t="shared" si="359"/>
        <v>516.11192291478403</v>
      </c>
    </row>
    <row r="5748" spans="1:12" x14ac:dyDescent="0.8">
      <c r="A5748" s="74">
        <v>5747</v>
      </c>
      <c r="B5748" s="75">
        <v>157314.24251403497</v>
      </c>
      <c r="C5748" s="76">
        <v>40.590330426600985</v>
      </c>
      <c r="D5748" s="76">
        <v>26.189950417604713</v>
      </c>
      <c r="E5748" s="76">
        <v>553.65296279613415</v>
      </c>
      <c r="F5748" s="76">
        <v>41.525300529106467</v>
      </c>
      <c r="G5748" s="77">
        <v>2</v>
      </c>
      <c r="H5748" s="80">
        <f t="shared" si="356"/>
        <v>40.590330426600985</v>
      </c>
      <c r="I5748" s="80">
        <f t="shared" si="357"/>
        <v>1000</v>
      </c>
      <c r="K5748" s="80">
        <f t="shared" si="358"/>
        <v>0</v>
      </c>
      <c r="L5748" s="80" t="str">
        <f t="shared" si="359"/>
        <v/>
      </c>
    </row>
    <row r="5749" spans="1:12" x14ac:dyDescent="0.8">
      <c r="A5749" s="74">
        <v>5748</v>
      </c>
      <c r="B5749" s="75">
        <v>290414.54874952533</v>
      </c>
      <c r="C5749" s="76">
        <v>33.282974360960949</v>
      </c>
      <c r="D5749" s="76">
        <v>27.624753684002137</v>
      </c>
      <c r="E5749" s="76">
        <v>526.02748131019098</v>
      </c>
      <c r="F5749" s="76">
        <v>39.060142036008173</v>
      </c>
      <c r="G5749" s="77">
        <v>2</v>
      </c>
      <c r="H5749" s="80">
        <f t="shared" si="356"/>
        <v>33.282974360960949</v>
      </c>
      <c r="I5749" s="80">
        <f t="shared" si="357"/>
        <v>1000</v>
      </c>
      <c r="K5749" s="80">
        <f t="shared" si="358"/>
        <v>0</v>
      </c>
      <c r="L5749" s="80" t="str">
        <f t="shared" si="359"/>
        <v/>
      </c>
    </row>
    <row r="5750" spans="1:12" x14ac:dyDescent="0.8">
      <c r="A5750" s="74">
        <v>5749</v>
      </c>
      <c r="B5750" s="75">
        <v>423414.1461741305</v>
      </c>
      <c r="C5750" s="76">
        <v>32.876668621713783</v>
      </c>
      <c r="D5750" s="76">
        <v>25.255925073752969</v>
      </c>
      <c r="E5750" s="76">
        <v>483.28703179577542</v>
      </c>
      <c r="F5750" s="76">
        <v>41.891611312450095</v>
      </c>
      <c r="G5750" s="77">
        <v>1</v>
      </c>
      <c r="H5750" s="80">
        <f t="shared" si="356"/>
        <v>25.255925073752969</v>
      </c>
      <c r="I5750" s="80">
        <f t="shared" si="357"/>
        <v>1000</v>
      </c>
      <c r="K5750" s="80">
        <f t="shared" si="358"/>
        <v>0</v>
      </c>
      <c r="L5750" s="80" t="str">
        <f t="shared" si="359"/>
        <v/>
      </c>
    </row>
    <row r="5751" spans="1:12" x14ac:dyDescent="0.8">
      <c r="A5751" s="74">
        <v>5750</v>
      </c>
      <c r="B5751" s="75">
        <v>324595.75130844885</v>
      </c>
      <c r="C5751" s="76">
        <v>37.232391310401567</v>
      </c>
      <c r="D5751" s="76">
        <v>30.544614126238905</v>
      </c>
      <c r="E5751" s="76">
        <v>639.78356546439693</v>
      </c>
      <c r="F5751" s="76">
        <v>47.312289365005824</v>
      </c>
      <c r="G5751" s="77">
        <v>2</v>
      </c>
      <c r="H5751" s="80">
        <f t="shared" si="356"/>
        <v>37.232391310401567</v>
      </c>
      <c r="I5751" s="80">
        <f t="shared" si="357"/>
        <v>1000</v>
      </c>
      <c r="K5751" s="80">
        <f t="shared" si="358"/>
        <v>0</v>
      </c>
      <c r="L5751" s="80" t="str">
        <f t="shared" si="359"/>
        <v/>
      </c>
    </row>
    <row r="5752" spans="1:12" x14ac:dyDescent="0.8">
      <c r="A5752" s="74">
        <v>5751</v>
      </c>
      <c r="B5752" s="75">
        <v>474311.86722934223</v>
      </c>
      <c r="C5752" s="76">
        <v>28.651845847245141</v>
      </c>
      <c r="D5752" s="76">
        <v>24.15628752340616</v>
      </c>
      <c r="E5752" s="76">
        <v>608.94624217422108</v>
      </c>
      <c r="F5752" s="76">
        <v>35.718271943986871</v>
      </c>
      <c r="G5752" s="77">
        <v>2</v>
      </c>
      <c r="H5752" s="80">
        <f t="shared" si="356"/>
        <v>28.651845847245141</v>
      </c>
      <c r="I5752" s="80">
        <f t="shared" si="357"/>
        <v>1000</v>
      </c>
      <c r="K5752" s="80">
        <f t="shared" si="358"/>
        <v>0</v>
      </c>
      <c r="L5752" s="80" t="str">
        <f t="shared" si="359"/>
        <v/>
      </c>
    </row>
    <row r="5753" spans="1:12" x14ac:dyDescent="0.8">
      <c r="A5753" s="74">
        <v>5752</v>
      </c>
      <c r="B5753" s="75">
        <v>-138464.02212798619</v>
      </c>
      <c r="C5753" s="76">
        <v>45.763929188338771</v>
      </c>
      <c r="D5753" s="76">
        <v>33.791360350482648</v>
      </c>
      <c r="E5753" s="76">
        <v>427.18250107383983</v>
      </c>
      <c r="F5753" s="76">
        <v>40.739996374716391</v>
      </c>
      <c r="G5753" s="77">
        <v>3</v>
      </c>
      <c r="H5753" s="80">
        <f t="shared" si="356"/>
        <v>40.739996374716391</v>
      </c>
      <c r="I5753" s="80">
        <f t="shared" si="357"/>
        <v>427.18250107383983</v>
      </c>
      <c r="K5753" s="80">
        <f t="shared" si="358"/>
        <v>427.18250107383983</v>
      </c>
      <c r="L5753" s="80">
        <f t="shared" si="359"/>
        <v>427.18250107383983</v>
      </c>
    </row>
    <row r="5754" spans="1:12" x14ac:dyDescent="0.8">
      <c r="A5754" s="74">
        <v>5753</v>
      </c>
      <c r="B5754" s="75">
        <v>553565.01162720937</v>
      </c>
      <c r="C5754" s="76">
        <v>37.95378691326561</v>
      </c>
      <c r="D5754" s="76">
        <v>28.232664961666959</v>
      </c>
      <c r="E5754" s="76">
        <v>619.28417391578171</v>
      </c>
      <c r="F5754" s="76">
        <v>38.137138275300863</v>
      </c>
      <c r="G5754" s="77">
        <v>1</v>
      </c>
      <c r="H5754" s="80">
        <f t="shared" si="356"/>
        <v>28.232664961666959</v>
      </c>
      <c r="I5754" s="80">
        <f t="shared" si="357"/>
        <v>1000</v>
      </c>
      <c r="K5754" s="80">
        <f t="shared" si="358"/>
        <v>0</v>
      </c>
      <c r="L5754" s="80" t="str">
        <f t="shared" si="359"/>
        <v/>
      </c>
    </row>
    <row r="5755" spans="1:12" x14ac:dyDescent="0.8">
      <c r="A5755" s="74">
        <v>5754</v>
      </c>
      <c r="B5755" s="75">
        <v>473191.58447634359</v>
      </c>
      <c r="C5755" s="76">
        <v>31.944430242008181</v>
      </c>
      <c r="D5755" s="76">
        <v>29.049187355121028</v>
      </c>
      <c r="E5755" s="76">
        <v>602.20509052437342</v>
      </c>
      <c r="F5755" s="76">
        <v>40.994139380207109</v>
      </c>
      <c r="G5755" s="77">
        <v>2</v>
      </c>
      <c r="H5755" s="80">
        <f t="shared" si="356"/>
        <v>31.944430242008181</v>
      </c>
      <c r="I5755" s="80">
        <f t="shared" si="357"/>
        <v>1000</v>
      </c>
      <c r="K5755" s="80">
        <f t="shared" si="358"/>
        <v>0</v>
      </c>
      <c r="L5755" s="80" t="str">
        <f t="shared" si="359"/>
        <v/>
      </c>
    </row>
    <row r="5756" spans="1:12" x14ac:dyDescent="0.8">
      <c r="A5756" s="74">
        <v>5755</v>
      </c>
      <c r="B5756" s="75">
        <v>275105.62069576979</v>
      </c>
      <c r="C5756" s="76">
        <v>38.763373624917662</v>
      </c>
      <c r="D5756" s="76">
        <v>28.761054884943565</v>
      </c>
      <c r="E5756" s="76">
        <v>568.09123092414063</v>
      </c>
      <c r="F5756" s="76">
        <v>33.2946681751977</v>
      </c>
      <c r="G5756" s="77">
        <v>2</v>
      </c>
      <c r="H5756" s="80">
        <f t="shared" si="356"/>
        <v>38.763373624917662</v>
      </c>
      <c r="I5756" s="80">
        <f t="shared" si="357"/>
        <v>1000</v>
      </c>
      <c r="K5756" s="80">
        <f t="shared" si="358"/>
        <v>0</v>
      </c>
      <c r="L5756" s="80" t="str">
        <f t="shared" si="359"/>
        <v/>
      </c>
    </row>
    <row r="5757" spans="1:12" x14ac:dyDescent="0.8">
      <c r="A5757" s="74">
        <v>5756</v>
      </c>
      <c r="B5757" s="75">
        <v>105833.93007752346</v>
      </c>
      <c r="C5757" s="76">
        <v>36.348326779572403</v>
      </c>
      <c r="D5757" s="76">
        <v>26.552508399185854</v>
      </c>
      <c r="E5757" s="76">
        <v>628.28778645885268</v>
      </c>
      <c r="F5757" s="76">
        <v>33.246741795027958</v>
      </c>
      <c r="G5757" s="77">
        <v>3</v>
      </c>
      <c r="H5757" s="80">
        <f t="shared" si="356"/>
        <v>33.246741795027958</v>
      </c>
      <c r="I5757" s="80">
        <f t="shared" si="357"/>
        <v>628.28778645885268</v>
      </c>
      <c r="K5757" s="80">
        <f t="shared" si="358"/>
        <v>628.28778645885268</v>
      </c>
      <c r="L5757" s="80">
        <f t="shared" si="359"/>
        <v>628.28778645885268</v>
      </c>
    </row>
    <row r="5758" spans="1:12" x14ac:dyDescent="0.8">
      <c r="A5758" s="74">
        <v>5757</v>
      </c>
      <c r="B5758" s="75">
        <v>216901.53776347265</v>
      </c>
      <c r="C5758" s="76">
        <v>32.508246695994984</v>
      </c>
      <c r="D5758" s="76">
        <v>26.889839011732043</v>
      </c>
      <c r="E5758" s="76">
        <v>494.1423483470785</v>
      </c>
      <c r="F5758" s="76">
        <v>38.67071667580953</v>
      </c>
      <c r="G5758" s="77">
        <v>2</v>
      </c>
      <c r="H5758" s="80">
        <f t="shared" si="356"/>
        <v>32.508246695994984</v>
      </c>
      <c r="I5758" s="80">
        <f t="shared" si="357"/>
        <v>1000</v>
      </c>
      <c r="K5758" s="80">
        <f t="shared" si="358"/>
        <v>0</v>
      </c>
      <c r="L5758" s="80" t="str">
        <f t="shared" si="359"/>
        <v/>
      </c>
    </row>
    <row r="5759" spans="1:12" x14ac:dyDescent="0.8">
      <c r="A5759" s="74">
        <v>5758</v>
      </c>
      <c r="B5759" s="75">
        <v>437709.71692566597</v>
      </c>
      <c r="C5759" s="76">
        <v>28.051651905707189</v>
      </c>
      <c r="D5759" s="76">
        <v>25.890789515570205</v>
      </c>
      <c r="E5759" s="76">
        <v>585.58111524291155</v>
      </c>
      <c r="F5759" s="76">
        <v>38.594136034849193</v>
      </c>
      <c r="G5759" s="77">
        <v>2</v>
      </c>
      <c r="H5759" s="80">
        <f t="shared" si="356"/>
        <v>28.051651905707189</v>
      </c>
      <c r="I5759" s="80">
        <f t="shared" si="357"/>
        <v>1000</v>
      </c>
      <c r="K5759" s="80">
        <f t="shared" si="358"/>
        <v>0</v>
      </c>
      <c r="L5759" s="80" t="str">
        <f t="shared" si="359"/>
        <v/>
      </c>
    </row>
    <row r="5760" spans="1:12" x14ac:dyDescent="0.8">
      <c r="A5760" s="74">
        <v>5759</v>
      </c>
      <c r="B5760" s="75">
        <v>443063.86464706389</v>
      </c>
      <c r="C5760" s="76">
        <v>42.65332431941988</v>
      </c>
      <c r="D5760" s="76">
        <v>30.018752404093874</v>
      </c>
      <c r="E5760" s="76">
        <v>687.96273639076628</v>
      </c>
      <c r="F5760" s="76">
        <v>45.864735478903185</v>
      </c>
      <c r="G5760" s="77">
        <v>1</v>
      </c>
      <c r="H5760" s="80">
        <f t="shared" si="356"/>
        <v>30.018752404093874</v>
      </c>
      <c r="I5760" s="80">
        <f t="shared" si="357"/>
        <v>1000</v>
      </c>
      <c r="K5760" s="80">
        <f t="shared" si="358"/>
        <v>0</v>
      </c>
      <c r="L5760" s="80" t="str">
        <f t="shared" si="359"/>
        <v/>
      </c>
    </row>
    <row r="5761" spans="1:12" x14ac:dyDescent="0.8">
      <c r="A5761" s="74">
        <v>5760</v>
      </c>
      <c r="B5761" s="75">
        <v>509157.68487850763</v>
      </c>
      <c r="C5761" s="76">
        <v>24.51461484412539</v>
      </c>
      <c r="D5761" s="76">
        <v>29.53717067057659</v>
      </c>
      <c r="E5761" s="76">
        <v>700.07533798629629</v>
      </c>
      <c r="F5761" s="76">
        <v>42.791703032972947</v>
      </c>
      <c r="G5761" s="77">
        <v>1</v>
      </c>
      <c r="H5761" s="80">
        <f t="shared" si="356"/>
        <v>29.53717067057659</v>
      </c>
      <c r="I5761" s="80">
        <f t="shared" si="357"/>
        <v>1000</v>
      </c>
      <c r="K5761" s="80">
        <f t="shared" si="358"/>
        <v>0</v>
      </c>
      <c r="L5761" s="80" t="str">
        <f t="shared" si="359"/>
        <v/>
      </c>
    </row>
    <row r="5762" spans="1:12" x14ac:dyDescent="0.8">
      <c r="A5762" s="74">
        <v>5761</v>
      </c>
      <c r="B5762" s="75">
        <v>587080.410753957</v>
      </c>
      <c r="C5762" s="76">
        <v>31.690540055507501</v>
      </c>
      <c r="D5762" s="76">
        <v>30.008164763989893</v>
      </c>
      <c r="E5762" s="76">
        <v>655.47815388766833</v>
      </c>
      <c r="F5762" s="76">
        <v>47.053697284174547</v>
      </c>
      <c r="G5762" s="77">
        <v>1</v>
      </c>
      <c r="H5762" s="80">
        <f t="shared" si="356"/>
        <v>30.008164763989893</v>
      </c>
      <c r="I5762" s="80">
        <f t="shared" si="357"/>
        <v>1000</v>
      </c>
      <c r="K5762" s="80">
        <f t="shared" si="358"/>
        <v>0</v>
      </c>
      <c r="L5762" s="80" t="str">
        <f t="shared" si="359"/>
        <v/>
      </c>
    </row>
    <row r="5763" spans="1:12" x14ac:dyDescent="0.8">
      <c r="A5763" s="74">
        <v>5762</v>
      </c>
      <c r="B5763" s="75">
        <v>163668.85327796452</v>
      </c>
      <c r="C5763" s="76">
        <v>31.167735267278886</v>
      </c>
      <c r="D5763" s="76">
        <v>33.781882948380428</v>
      </c>
      <c r="E5763" s="76">
        <v>581.34991495792235</v>
      </c>
      <c r="F5763" s="76">
        <v>48.40018853960914</v>
      </c>
      <c r="G5763" s="77">
        <v>1</v>
      </c>
      <c r="H5763" s="80">
        <f t="shared" ref="H5763:H5826" si="360">IF($G5763 = 1, $D5763, IF($G5763 = 2, $C5763, IF($G5763 = 3, $F5763)))</f>
        <v>33.781882948380428</v>
      </c>
      <c r="I5763" s="80">
        <f t="shared" ref="I5763:I5826" si="361">IF($G5763 = 1, 1000, IF($G5763 = 2, 1000, IF($G5763 = 3, $E5763)))</f>
        <v>1000</v>
      </c>
      <c r="K5763" s="80">
        <f t="shared" ref="K5763:K5826" si="362">IF($G5763 = 3, $E5763, 0)</f>
        <v>0</v>
      </c>
      <c r="L5763" s="80" t="str">
        <f t="shared" ref="L5763:L5826" si="363">IF($G5763 = 3, $E5763, "")</f>
        <v/>
      </c>
    </row>
    <row r="5764" spans="1:12" x14ac:dyDescent="0.8">
      <c r="A5764" s="74">
        <v>5763</v>
      </c>
      <c r="B5764" s="75">
        <v>262307.37627778924</v>
      </c>
      <c r="C5764" s="76">
        <v>33.888716236570112</v>
      </c>
      <c r="D5764" s="76">
        <v>23.511310381631844</v>
      </c>
      <c r="E5764" s="76">
        <v>509.2216204536324</v>
      </c>
      <c r="F5764" s="76">
        <v>43.009408169513215</v>
      </c>
      <c r="G5764" s="77">
        <v>2</v>
      </c>
      <c r="H5764" s="80">
        <f t="shared" si="360"/>
        <v>33.888716236570112</v>
      </c>
      <c r="I5764" s="80">
        <f t="shared" si="361"/>
        <v>1000</v>
      </c>
      <c r="K5764" s="80">
        <f t="shared" si="362"/>
        <v>0</v>
      </c>
      <c r="L5764" s="80" t="str">
        <f t="shared" si="363"/>
        <v/>
      </c>
    </row>
    <row r="5765" spans="1:12" x14ac:dyDescent="0.8">
      <c r="A5765" s="74">
        <v>5764</v>
      </c>
      <c r="B5765" s="75">
        <v>-294354.79175737384</v>
      </c>
      <c r="C5765" s="76">
        <v>29.885339975371231</v>
      </c>
      <c r="D5765" s="76">
        <v>28.261781667457022</v>
      </c>
      <c r="E5765" s="76">
        <v>604.23825931644024</v>
      </c>
      <c r="F5765" s="76">
        <v>53.36110741977793</v>
      </c>
      <c r="G5765" s="77">
        <v>3</v>
      </c>
      <c r="H5765" s="80">
        <f t="shared" si="360"/>
        <v>53.36110741977793</v>
      </c>
      <c r="I5765" s="80">
        <f t="shared" si="361"/>
        <v>604.23825931644024</v>
      </c>
      <c r="K5765" s="80">
        <f t="shared" si="362"/>
        <v>604.23825931644024</v>
      </c>
      <c r="L5765" s="80">
        <f t="shared" si="363"/>
        <v>604.23825931644024</v>
      </c>
    </row>
    <row r="5766" spans="1:12" x14ac:dyDescent="0.8">
      <c r="A5766" s="74">
        <v>5765</v>
      </c>
      <c r="B5766" s="75">
        <v>325612.20788038266</v>
      </c>
      <c r="C5766" s="76">
        <v>36.272297602558467</v>
      </c>
      <c r="D5766" s="76">
        <v>26.60371496063577</v>
      </c>
      <c r="E5766" s="76">
        <v>649.29698508244746</v>
      </c>
      <c r="F5766" s="76">
        <v>41.450368014534526</v>
      </c>
      <c r="G5766" s="77">
        <v>2</v>
      </c>
      <c r="H5766" s="80">
        <f t="shared" si="360"/>
        <v>36.272297602558467</v>
      </c>
      <c r="I5766" s="80">
        <f t="shared" si="361"/>
        <v>1000</v>
      </c>
      <c r="K5766" s="80">
        <f t="shared" si="362"/>
        <v>0</v>
      </c>
      <c r="L5766" s="80" t="str">
        <f t="shared" si="363"/>
        <v/>
      </c>
    </row>
    <row r="5767" spans="1:12" x14ac:dyDescent="0.8">
      <c r="A5767" s="74">
        <v>5766</v>
      </c>
      <c r="B5767" s="75">
        <v>315142.80483918265</v>
      </c>
      <c r="C5767" s="76">
        <v>36.948465919955495</v>
      </c>
      <c r="D5767" s="76">
        <v>25.13049346862616</v>
      </c>
      <c r="E5767" s="76">
        <v>603.20340092364188</v>
      </c>
      <c r="F5767" s="76">
        <v>35.440485535609966</v>
      </c>
      <c r="G5767" s="77">
        <v>2</v>
      </c>
      <c r="H5767" s="80">
        <f t="shared" si="360"/>
        <v>36.948465919955495</v>
      </c>
      <c r="I5767" s="80">
        <f t="shared" si="361"/>
        <v>1000</v>
      </c>
      <c r="K5767" s="80">
        <f t="shared" si="362"/>
        <v>0</v>
      </c>
      <c r="L5767" s="80" t="str">
        <f t="shared" si="363"/>
        <v/>
      </c>
    </row>
    <row r="5768" spans="1:12" x14ac:dyDescent="0.8">
      <c r="A5768" s="74">
        <v>5767</v>
      </c>
      <c r="B5768" s="75">
        <v>562888.05879043997</v>
      </c>
      <c r="C5768" s="76">
        <v>38.424335073435216</v>
      </c>
      <c r="D5768" s="76">
        <v>25.327816612803257</v>
      </c>
      <c r="E5768" s="76">
        <v>637.98454899133276</v>
      </c>
      <c r="F5768" s="76">
        <v>37.677416302876125</v>
      </c>
      <c r="G5768" s="77">
        <v>1</v>
      </c>
      <c r="H5768" s="80">
        <f t="shared" si="360"/>
        <v>25.327816612803257</v>
      </c>
      <c r="I5768" s="80">
        <f t="shared" si="361"/>
        <v>1000</v>
      </c>
      <c r="K5768" s="80">
        <f t="shared" si="362"/>
        <v>0</v>
      </c>
      <c r="L5768" s="80" t="str">
        <f t="shared" si="363"/>
        <v/>
      </c>
    </row>
    <row r="5769" spans="1:12" x14ac:dyDescent="0.8">
      <c r="A5769" s="74">
        <v>5768</v>
      </c>
      <c r="B5769" s="75">
        <v>524576.44085763185</v>
      </c>
      <c r="C5769" s="76">
        <v>26.852759391740957</v>
      </c>
      <c r="D5769" s="76">
        <v>32.202999346755973</v>
      </c>
      <c r="E5769" s="76">
        <v>535.00738734535207</v>
      </c>
      <c r="F5769" s="76">
        <v>36.933680882543229</v>
      </c>
      <c r="G5769" s="77">
        <v>2</v>
      </c>
      <c r="H5769" s="80">
        <f t="shared" si="360"/>
        <v>26.852759391740957</v>
      </c>
      <c r="I5769" s="80">
        <f t="shared" si="361"/>
        <v>1000</v>
      </c>
      <c r="K5769" s="80">
        <f t="shared" si="362"/>
        <v>0</v>
      </c>
      <c r="L5769" s="80" t="str">
        <f t="shared" si="363"/>
        <v/>
      </c>
    </row>
    <row r="5770" spans="1:12" x14ac:dyDescent="0.8">
      <c r="A5770" s="74">
        <v>5769</v>
      </c>
      <c r="B5770" s="75">
        <v>413167.946899537</v>
      </c>
      <c r="C5770" s="76">
        <v>32.582534934082148</v>
      </c>
      <c r="D5770" s="76">
        <v>29.899563429566836</v>
      </c>
      <c r="E5770" s="76">
        <v>548.18825080283773</v>
      </c>
      <c r="F5770" s="76">
        <v>43.9686160207916</v>
      </c>
      <c r="G5770" s="77">
        <v>2</v>
      </c>
      <c r="H5770" s="80">
        <f t="shared" si="360"/>
        <v>32.582534934082148</v>
      </c>
      <c r="I5770" s="80">
        <f t="shared" si="361"/>
        <v>1000</v>
      </c>
      <c r="K5770" s="80">
        <f t="shared" si="362"/>
        <v>0</v>
      </c>
      <c r="L5770" s="80" t="str">
        <f t="shared" si="363"/>
        <v/>
      </c>
    </row>
    <row r="5771" spans="1:12" x14ac:dyDescent="0.8">
      <c r="A5771" s="74">
        <v>5770</v>
      </c>
      <c r="B5771" s="75">
        <v>-7470.3886793002021</v>
      </c>
      <c r="C5771" s="76">
        <v>30.607272279488932</v>
      </c>
      <c r="D5771" s="76">
        <v>27.416638381235302</v>
      </c>
      <c r="E5771" s="76">
        <v>509.37045299873409</v>
      </c>
      <c r="F5771" s="76">
        <v>30.245234077492132</v>
      </c>
      <c r="G5771" s="77">
        <v>3</v>
      </c>
      <c r="H5771" s="80">
        <f t="shared" si="360"/>
        <v>30.245234077492132</v>
      </c>
      <c r="I5771" s="80">
        <f t="shared" si="361"/>
        <v>509.37045299873409</v>
      </c>
      <c r="K5771" s="80">
        <f t="shared" si="362"/>
        <v>509.37045299873409</v>
      </c>
      <c r="L5771" s="80">
        <f t="shared" si="363"/>
        <v>509.37045299873409</v>
      </c>
    </row>
    <row r="5772" spans="1:12" x14ac:dyDescent="0.8">
      <c r="A5772" s="74">
        <v>5771</v>
      </c>
      <c r="B5772" s="75">
        <v>188881.2848494174</v>
      </c>
      <c r="C5772" s="76">
        <v>36.303646513094009</v>
      </c>
      <c r="D5772" s="76">
        <v>33.582385759031631</v>
      </c>
      <c r="E5772" s="76">
        <v>576.91004586883253</v>
      </c>
      <c r="F5772" s="76">
        <v>44.458663689455562</v>
      </c>
      <c r="G5772" s="77">
        <v>2</v>
      </c>
      <c r="H5772" s="80">
        <f t="shared" si="360"/>
        <v>36.303646513094009</v>
      </c>
      <c r="I5772" s="80">
        <f t="shared" si="361"/>
        <v>1000</v>
      </c>
      <c r="K5772" s="80">
        <f t="shared" si="362"/>
        <v>0</v>
      </c>
      <c r="L5772" s="80" t="str">
        <f t="shared" si="363"/>
        <v/>
      </c>
    </row>
    <row r="5773" spans="1:12" x14ac:dyDescent="0.8">
      <c r="A5773" s="74">
        <v>5772</v>
      </c>
      <c r="B5773" s="75">
        <v>162862.98396436521</v>
      </c>
      <c r="C5773" s="76">
        <v>43.000286547014319</v>
      </c>
      <c r="D5773" s="76">
        <v>30.774213263404427</v>
      </c>
      <c r="E5773" s="76">
        <v>509.88366927933731</v>
      </c>
      <c r="F5773" s="76">
        <v>32.328216211076438</v>
      </c>
      <c r="G5773" s="77">
        <v>2</v>
      </c>
      <c r="H5773" s="80">
        <f t="shared" si="360"/>
        <v>43.000286547014319</v>
      </c>
      <c r="I5773" s="80">
        <f t="shared" si="361"/>
        <v>1000</v>
      </c>
      <c r="K5773" s="80">
        <f t="shared" si="362"/>
        <v>0</v>
      </c>
      <c r="L5773" s="80" t="str">
        <f t="shared" si="363"/>
        <v/>
      </c>
    </row>
    <row r="5774" spans="1:12" x14ac:dyDescent="0.8">
      <c r="A5774" s="74">
        <v>5773</v>
      </c>
      <c r="B5774" s="75">
        <v>426567.94094545068</v>
      </c>
      <c r="C5774" s="76">
        <v>27.620879331138088</v>
      </c>
      <c r="D5774" s="76">
        <v>30.562630826269711</v>
      </c>
      <c r="E5774" s="76">
        <v>660.31216286961421</v>
      </c>
      <c r="F5774" s="76">
        <v>43.818032955546386</v>
      </c>
      <c r="G5774" s="77">
        <v>2</v>
      </c>
      <c r="H5774" s="80">
        <f t="shared" si="360"/>
        <v>27.620879331138088</v>
      </c>
      <c r="I5774" s="80">
        <f t="shared" si="361"/>
        <v>1000</v>
      </c>
      <c r="K5774" s="80">
        <f t="shared" si="362"/>
        <v>0</v>
      </c>
      <c r="L5774" s="80" t="str">
        <f t="shared" si="363"/>
        <v/>
      </c>
    </row>
    <row r="5775" spans="1:12" x14ac:dyDescent="0.8">
      <c r="A5775" s="74">
        <v>5774</v>
      </c>
      <c r="B5775" s="75">
        <v>358555.82649582485</v>
      </c>
      <c r="C5775" s="76">
        <v>35.414802046017549</v>
      </c>
      <c r="D5775" s="76">
        <v>26.859339569713121</v>
      </c>
      <c r="E5775" s="76">
        <v>492.52068071474741</v>
      </c>
      <c r="F5775" s="76">
        <v>41.475599330497495</v>
      </c>
      <c r="G5775" s="77">
        <v>2</v>
      </c>
      <c r="H5775" s="80">
        <f t="shared" si="360"/>
        <v>35.414802046017549</v>
      </c>
      <c r="I5775" s="80">
        <f t="shared" si="361"/>
        <v>1000</v>
      </c>
      <c r="K5775" s="80">
        <f t="shared" si="362"/>
        <v>0</v>
      </c>
      <c r="L5775" s="80" t="str">
        <f t="shared" si="363"/>
        <v/>
      </c>
    </row>
    <row r="5776" spans="1:12" x14ac:dyDescent="0.8">
      <c r="A5776" s="74">
        <v>5775</v>
      </c>
      <c r="B5776" s="75">
        <v>305501.8092215436</v>
      </c>
      <c r="C5776" s="76">
        <v>34.584646564124441</v>
      </c>
      <c r="D5776" s="76">
        <v>32.32710388407277</v>
      </c>
      <c r="E5776" s="76">
        <v>502.6055408025602</v>
      </c>
      <c r="F5776" s="76">
        <v>39.370478927485614</v>
      </c>
      <c r="G5776" s="77">
        <v>1</v>
      </c>
      <c r="H5776" s="80">
        <f t="shared" si="360"/>
        <v>32.32710388407277</v>
      </c>
      <c r="I5776" s="80">
        <f t="shared" si="361"/>
        <v>1000</v>
      </c>
      <c r="K5776" s="80">
        <f t="shared" si="362"/>
        <v>0</v>
      </c>
      <c r="L5776" s="80" t="str">
        <f t="shared" si="363"/>
        <v/>
      </c>
    </row>
    <row r="5777" spans="1:12" x14ac:dyDescent="0.8">
      <c r="A5777" s="74">
        <v>5776</v>
      </c>
      <c r="B5777" s="75">
        <v>172934.69199678046</v>
      </c>
      <c r="C5777" s="76">
        <v>38.863790378081532</v>
      </c>
      <c r="D5777" s="76">
        <v>26.386962583193906</v>
      </c>
      <c r="E5777" s="76">
        <v>605.96194448959341</v>
      </c>
      <c r="F5777" s="76">
        <v>51.79840141522962</v>
      </c>
      <c r="G5777" s="77">
        <v>2</v>
      </c>
      <c r="H5777" s="80">
        <f t="shared" si="360"/>
        <v>38.863790378081532</v>
      </c>
      <c r="I5777" s="80">
        <f t="shared" si="361"/>
        <v>1000</v>
      </c>
      <c r="K5777" s="80">
        <f t="shared" si="362"/>
        <v>0</v>
      </c>
      <c r="L5777" s="80" t="str">
        <f t="shared" si="363"/>
        <v/>
      </c>
    </row>
    <row r="5778" spans="1:12" x14ac:dyDescent="0.8">
      <c r="A5778" s="74">
        <v>5777</v>
      </c>
      <c r="B5778" s="75">
        <v>-15804.567623734241</v>
      </c>
      <c r="C5778" s="76">
        <v>40.615276598511755</v>
      </c>
      <c r="D5778" s="76">
        <v>27.188431058293808</v>
      </c>
      <c r="E5778" s="76">
        <v>577.10029993897047</v>
      </c>
      <c r="F5778" s="76">
        <v>40.9612409489756</v>
      </c>
      <c r="G5778" s="77">
        <v>2</v>
      </c>
      <c r="H5778" s="80">
        <f t="shared" si="360"/>
        <v>40.615276598511755</v>
      </c>
      <c r="I5778" s="80">
        <f t="shared" si="361"/>
        <v>1000</v>
      </c>
      <c r="K5778" s="80">
        <f t="shared" si="362"/>
        <v>0</v>
      </c>
      <c r="L5778" s="80" t="str">
        <f t="shared" si="363"/>
        <v/>
      </c>
    </row>
    <row r="5779" spans="1:12" x14ac:dyDescent="0.8">
      <c r="A5779" s="74">
        <v>5778</v>
      </c>
      <c r="B5779" s="75">
        <v>-219832.53308178298</v>
      </c>
      <c r="C5779" s="76">
        <v>34.986762754611235</v>
      </c>
      <c r="D5779" s="76">
        <v>22.764593414478192</v>
      </c>
      <c r="E5779" s="76">
        <v>536.36808935832232</v>
      </c>
      <c r="F5779" s="76">
        <v>45.589683969348506</v>
      </c>
      <c r="G5779" s="77">
        <v>3</v>
      </c>
      <c r="H5779" s="80">
        <f t="shared" si="360"/>
        <v>45.589683969348506</v>
      </c>
      <c r="I5779" s="80">
        <f t="shared" si="361"/>
        <v>536.36808935832232</v>
      </c>
      <c r="K5779" s="80">
        <f t="shared" si="362"/>
        <v>536.36808935832232</v>
      </c>
      <c r="L5779" s="80">
        <f t="shared" si="363"/>
        <v>536.36808935832232</v>
      </c>
    </row>
    <row r="5780" spans="1:12" x14ac:dyDescent="0.8">
      <c r="A5780" s="74">
        <v>5779</v>
      </c>
      <c r="B5780" s="75">
        <v>538790.17286485853</v>
      </c>
      <c r="C5780" s="76">
        <v>29.288462893694856</v>
      </c>
      <c r="D5780" s="76">
        <v>24.556787710291413</v>
      </c>
      <c r="E5780" s="76">
        <v>584.99507637329793</v>
      </c>
      <c r="F5780" s="76">
        <v>52.648864629701883</v>
      </c>
      <c r="G5780" s="77">
        <v>2</v>
      </c>
      <c r="H5780" s="80">
        <f t="shared" si="360"/>
        <v>29.288462893694856</v>
      </c>
      <c r="I5780" s="80">
        <f t="shared" si="361"/>
        <v>1000</v>
      </c>
      <c r="K5780" s="80">
        <f t="shared" si="362"/>
        <v>0</v>
      </c>
      <c r="L5780" s="80" t="str">
        <f t="shared" si="363"/>
        <v/>
      </c>
    </row>
    <row r="5781" spans="1:12" x14ac:dyDescent="0.8">
      <c r="A5781" s="74">
        <v>5780</v>
      </c>
      <c r="B5781" s="75">
        <v>-369625.91485963599</v>
      </c>
      <c r="C5781" s="76">
        <v>38.216014288036092</v>
      </c>
      <c r="D5781" s="76">
        <v>25.809682150239169</v>
      </c>
      <c r="E5781" s="76">
        <v>475.55435777039315</v>
      </c>
      <c r="F5781" s="76">
        <v>55.223989354856727</v>
      </c>
      <c r="G5781" s="77">
        <v>3</v>
      </c>
      <c r="H5781" s="80">
        <f t="shared" si="360"/>
        <v>55.223989354856727</v>
      </c>
      <c r="I5781" s="80">
        <f t="shared" si="361"/>
        <v>475.55435777039315</v>
      </c>
      <c r="K5781" s="80">
        <f t="shared" si="362"/>
        <v>475.55435777039315</v>
      </c>
      <c r="L5781" s="80">
        <f t="shared" si="363"/>
        <v>475.55435777039315</v>
      </c>
    </row>
    <row r="5782" spans="1:12" x14ac:dyDescent="0.8">
      <c r="A5782" s="74">
        <v>5781</v>
      </c>
      <c r="B5782" s="75">
        <v>418994.77360699931</v>
      </c>
      <c r="C5782" s="76">
        <v>38.796449812870627</v>
      </c>
      <c r="D5782" s="76">
        <v>30.373865624738524</v>
      </c>
      <c r="E5782" s="76">
        <v>572.07237106888476</v>
      </c>
      <c r="F5782" s="76">
        <v>43.880245593247906</v>
      </c>
      <c r="G5782" s="77">
        <v>1</v>
      </c>
      <c r="H5782" s="80">
        <f t="shared" si="360"/>
        <v>30.373865624738524</v>
      </c>
      <c r="I5782" s="80">
        <f t="shared" si="361"/>
        <v>1000</v>
      </c>
      <c r="K5782" s="80">
        <f t="shared" si="362"/>
        <v>0</v>
      </c>
      <c r="L5782" s="80" t="str">
        <f t="shared" si="363"/>
        <v/>
      </c>
    </row>
    <row r="5783" spans="1:12" x14ac:dyDescent="0.8">
      <c r="A5783" s="74">
        <v>5782</v>
      </c>
      <c r="B5783" s="75">
        <v>-294939.08668089961</v>
      </c>
      <c r="C5783" s="76">
        <v>29.350131192485598</v>
      </c>
      <c r="D5783" s="76">
        <v>33.100480527590122</v>
      </c>
      <c r="E5783" s="76">
        <v>534.1541948298551</v>
      </c>
      <c r="F5783" s="76">
        <v>50.139572820627478</v>
      </c>
      <c r="G5783" s="77">
        <v>3</v>
      </c>
      <c r="H5783" s="80">
        <f t="shared" si="360"/>
        <v>50.139572820627478</v>
      </c>
      <c r="I5783" s="80">
        <f t="shared" si="361"/>
        <v>534.1541948298551</v>
      </c>
      <c r="K5783" s="80">
        <f t="shared" si="362"/>
        <v>534.1541948298551</v>
      </c>
      <c r="L5783" s="80">
        <f t="shared" si="363"/>
        <v>534.1541948298551</v>
      </c>
    </row>
    <row r="5784" spans="1:12" x14ac:dyDescent="0.8">
      <c r="A5784" s="74">
        <v>5783</v>
      </c>
      <c r="B5784" s="75">
        <v>320582.2080260166</v>
      </c>
      <c r="C5784" s="76">
        <v>28.918119536573869</v>
      </c>
      <c r="D5784" s="76">
        <v>25.157666368324332</v>
      </c>
      <c r="E5784" s="76">
        <v>632.24961937168234</v>
      </c>
      <c r="F5784" s="76">
        <v>40.216747207854127</v>
      </c>
      <c r="G5784" s="77">
        <v>2</v>
      </c>
      <c r="H5784" s="80">
        <f t="shared" si="360"/>
        <v>28.918119536573869</v>
      </c>
      <c r="I5784" s="80">
        <f t="shared" si="361"/>
        <v>1000</v>
      </c>
      <c r="K5784" s="80">
        <f t="shared" si="362"/>
        <v>0</v>
      </c>
      <c r="L5784" s="80" t="str">
        <f t="shared" si="363"/>
        <v/>
      </c>
    </row>
    <row r="5785" spans="1:12" x14ac:dyDescent="0.8">
      <c r="A5785" s="74">
        <v>5784</v>
      </c>
      <c r="B5785" s="75">
        <v>-269950.0872907755</v>
      </c>
      <c r="C5785" s="76">
        <v>26.423197244485618</v>
      </c>
      <c r="D5785" s="76">
        <v>30.820221586666314</v>
      </c>
      <c r="E5785" s="76">
        <v>586.71653358606591</v>
      </c>
      <c r="F5785" s="76">
        <v>50.529718769499652</v>
      </c>
      <c r="G5785" s="77">
        <v>3</v>
      </c>
      <c r="H5785" s="80">
        <f t="shared" si="360"/>
        <v>50.529718769499652</v>
      </c>
      <c r="I5785" s="80">
        <f t="shared" si="361"/>
        <v>586.71653358606591</v>
      </c>
      <c r="K5785" s="80">
        <f t="shared" si="362"/>
        <v>586.71653358606591</v>
      </c>
      <c r="L5785" s="80">
        <f t="shared" si="363"/>
        <v>586.71653358606591</v>
      </c>
    </row>
    <row r="5786" spans="1:12" x14ac:dyDescent="0.8">
      <c r="A5786" s="74">
        <v>5785</v>
      </c>
      <c r="B5786" s="75">
        <v>355710.62896365719</v>
      </c>
      <c r="C5786" s="76">
        <v>35.879233267050651</v>
      </c>
      <c r="D5786" s="76">
        <v>31.47989905321004</v>
      </c>
      <c r="E5786" s="76">
        <v>649.02136419358669</v>
      </c>
      <c r="F5786" s="76">
        <v>46.071775376211932</v>
      </c>
      <c r="G5786" s="77">
        <v>2</v>
      </c>
      <c r="H5786" s="80">
        <f t="shared" si="360"/>
        <v>35.879233267050651</v>
      </c>
      <c r="I5786" s="80">
        <f t="shared" si="361"/>
        <v>1000</v>
      </c>
      <c r="K5786" s="80">
        <f t="shared" si="362"/>
        <v>0</v>
      </c>
      <c r="L5786" s="80" t="str">
        <f t="shared" si="363"/>
        <v/>
      </c>
    </row>
    <row r="5787" spans="1:12" x14ac:dyDescent="0.8">
      <c r="A5787" s="74">
        <v>5786</v>
      </c>
      <c r="B5787" s="75">
        <v>7735.4401254497934</v>
      </c>
      <c r="C5787" s="76">
        <v>46.309669885622739</v>
      </c>
      <c r="D5787" s="76">
        <v>27.849748522641121</v>
      </c>
      <c r="E5787" s="76">
        <v>448.3768088792263</v>
      </c>
      <c r="F5787" s="76">
        <v>42.34024378264575</v>
      </c>
      <c r="G5787" s="77">
        <v>2</v>
      </c>
      <c r="H5787" s="80">
        <f t="shared" si="360"/>
        <v>46.309669885622739</v>
      </c>
      <c r="I5787" s="80">
        <f t="shared" si="361"/>
        <v>1000</v>
      </c>
      <c r="K5787" s="80">
        <f t="shared" si="362"/>
        <v>0</v>
      </c>
      <c r="L5787" s="80" t="str">
        <f t="shared" si="363"/>
        <v/>
      </c>
    </row>
    <row r="5788" spans="1:12" x14ac:dyDescent="0.8">
      <c r="A5788" s="74">
        <v>5787</v>
      </c>
      <c r="B5788" s="75">
        <v>273082.7245818628</v>
      </c>
      <c r="C5788" s="76">
        <v>27.812097000201987</v>
      </c>
      <c r="D5788" s="76">
        <v>25.801956488165995</v>
      </c>
      <c r="E5788" s="76">
        <v>512.59556520385286</v>
      </c>
      <c r="F5788" s="76">
        <v>50.034901103719591</v>
      </c>
      <c r="G5788" s="77">
        <v>2</v>
      </c>
      <c r="H5788" s="80">
        <f t="shared" si="360"/>
        <v>27.812097000201987</v>
      </c>
      <c r="I5788" s="80">
        <f t="shared" si="361"/>
        <v>1000</v>
      </c>
      <c r="K5788" s="80">
        <f t="shared" si="362"/>
        <v>0</v>
      </c>
      <c r="L5788" s="80" t="str">
        <f t="shared" si="363"/>
        <v/>
      </c>
    </row>
    <row r="5789" spans="1:12" x14ac:dyDescent="0.8">
      <c r="A5789" s="74">
        <v>5788</v>
      </c>
      <c r="B5789" s="75">
        <v>293352.80975276139</v>
      </c>
      <c r="C5789" s="76">
        <v>31.680972841554677</v>
      </c>
      <c r="D5789" s="76">
        <v>29.82049606682201</v>
      </c>
      <c r="E5789" s="76">
        <v>742.09993088689555</v>
      </c>
      <c r="F5789" s="76">
        <v>48.91744312577088</v>
      </c>
      <c r="G5789" s="77">
        <v>2</v>
      </c>
      <c r="H5789" s="80">
        <f t="shared" si="360"/>
        <v>31.680972841554677</v>
      </c>
      <c r="I5789" s="80">
        <f t="shared" si="361"/>
        <v>1000</v>
      </c>
      <c r="K5789" s="80">
        <f t="shared" si="362"/>
        <v>0</v>
      </c>
      <c r="L5789" s="80" t="str">
        <f t="shared" si="363"/>
        <v/>
      </c>
    </row>
    <row r="5790" spans="1:12" x14ac:dyDescent="0.8">
      <c r="A5790" s="74">
        <v>5789</v>
      </c>
      <c r="B5790" s="75">
        <v>-74569.982839790173</v>
      </c>
      <c r="C5790" s="76">
        <v>29.084440520793393</v>
      </c>
      <c r="D5790" s="76">
        <v>29.294672681501016</v>
      </c>
      <c r="E5790" s="76">
        <v>502.24468763212229</v>
      </c>
      <c r="F5790" s="76">
        <v>37.132400456986183</v>
      </c>
      <c r="G5790" s="77">
        <v>3</v>
      </c>
      <c r="H5790" s="80">
        <f t="shared" si="360"/>
        <v>37.132400456986183</v>
      </c>
      <c r="I5790" s="80">
        <f t="shared" si="361"/>
        <v>502.24468763212229</v>
      </c>
      <c r="K5790" s="80">
        <f t="shared" si="362"/>
        <v>502.24468763212229</v>
      </c>
      <c r="L5790" s="80">
        <f t="shared" si="363"/>
        <v>502.24468763212229</v>
      </c>
    </row>
    <row r="5791" spans="1:12" x14ac:dyDescent="0.8">
      <c r="A5791" s="74">
        <v>5790</v>
      </c>
      <c r="B5791" s="75">
        <v>359455.27892577322</v>
      </c>
      <c r="C5791" s="76">
        <v>36.55296855305118</v>
      </c>
      <c r="D5791" s="76">
        <v>26.084280315645898</v>
      </c>
      <c r="E5791" s="76">
        <v>576.42777183927615</v>
      </c>
      <c r="F5791" s="76">
        <v>29.337233316804223</v>
      </c>
      <c r="G5791" s="77">
        <v>2</v>
      </c>
      <c r="H5791" s="80">
        <f t="shared" si="360"/>
        <v>36.55296855305118</v>
      </c>
      <c r="I5791" s="80">
        <f t="shared" si="361"/>
        <v>1000</v>
      </c>
      <c r="K5791" s="80">
        <f t="shared" si="362"/>
        <v>0</v>
      </c>
      <c r="L5791" s="80" t="str">
        <f t="shared" si="363"/>
        <v/>
      </c>
    </row>
    <row r="5792" spans="1:12" x14ac:dyDescent="0.8">
      <c r="A5792" s="74">
        <v>5791</v>
      </c>
      <c r="B5792" s="75">
        <v>348844.75364297256</v>
      </c>
      <c r="C5792" s="76">
        <v>28.319159804444986</v>
      </c>
      <c r="D5792" s="76">
        <v>28.616429167621106</v>
      </c>
      <c r="E5792" s="76">
        <v>475.09910945962025</v>
      </c>
      <c r="F5792" s="76">
        <v>42.204840596547093</v>
      </c>
      <c r="G5792" s="77">
        <v>2</v>
      </c>
      <c r="H5792" s="80">
        <f t="shared" si="360"/>
        <v>28.319159804444986</v>
      </c>
      <c r="I5792" s="80">
        <f t="shared" si="361"/>
        <v>1000</v>
      </c>
      <c r="K5792" s="80">
        <f t="shared" si="362"/>
        <v>0</v>
      </c>
      <c r="L5792" s="80" t="str">
        <f t="shared" si="363"/>
        <v/>
      </c>
    </row>
    <row r="5793" spans="1:12" x14ac:dyDescent="0.8">
      <c r="A5793" s="74">
        <v>5792</v>
      </c>
      <c r="B5793" s="75">
        <v>393808.93596691336</v>
      </c>
      <c r="C5793" s="76">
        <v>37.114945231100805</v>
      </c>
      <c r="D5793" s="76">
        <v>29.532014697529107</v>
      </c>
      <c r="E5793" s="76">
        <v>618.85881125047581</v>
      </c>
      <c r="F5793" s="76">
        <v>39.873270393607939</v>
      </c>
      <c r="G5793" s="77">
        <v>2</v>
      </c>
      <c r="H5793" s="80">
        <f t="shared" si="360"/>
        <v>37.114945231100805</v>
      </c>
      <c r="I5793" s="80">
        <f t="shared" si="361"/>
        <v>1000</v>
      </c>
      <c r="K5793" s="80">
        <f t="shared" si="362"/>
        <v>0</v>
      </c>
      <c r="L5793" s="80" t="str">
        <f t="shared" si="363"/>
        <v/>
      </c>
    </row>
    <row r="5794" spans="1:12" x14ac:dyDescent="0.8">
      <c r="A5794" s="74">
        <v>5793</v>
      </c>
      <c r="B5794" s="75">
        <v>-100352.80089227878</v>
      </c>
      <c r="C5794" s="76">
        <v>40.398671451954179</v>
      </c>
      <c r="D5794" s="76">
        <v>30.775615805949421</v>
      </c>
      <c r="E5794" s="76">
        <v>492.95084536628644</v>
      </c>
      <c r="F5794" s="76">
        <v>35.760297430479078</v>
      </c>
      <c r="G5794" s="77">
        <v>3</v>
      </c>
      <c r="H5794" s="80">
        <f t="shared" si="360"/>
        <v>35.760297430479078</v>
      </c>
      <c r="I5794" s="80">
        <f t="shared" si="361"/>
        <v>492.95084536628644</v>
      </c>
      <c r="K5794" s="80">
        <f t="shared" si="362"/>
        <v>492.95084536628644</v>
      </c>
      <c r="L5794" s="80">
        <f t="shared" si="363"/>
        <v>492.95084536628644</v>
      </c>
    </row>
    <row r="5795" spans="1:12" x14ac:dyDescent="0.8">
      <c r="A5795" s="74">
        <v>5794</v>
      </c>
      <c r="B5795" s="75">
        <v>-220660.3626933964</v>
      </c>
      <c r="C5795" s="76">
        <v>42.873039081235383</v>
      </c>
      <c r="D5795" s="76">
        <v>29.017006641953536</v>
      </c>
      <c r="E5795" s="76">
        <v>504.26554174442305</v>
      </c>
      <c r="F5795" s="76">
        <v>42.669164428542459</v>
      </c>
      <c r="G5795" s="77">
        <v>3</v>
      </c>
      <c r="H5795" s="80">
        <f t="shared" si="360"/>
        <v>42.669164428542459</v>
      </c>
      <c r="I5795" s="80">
        <f t="shared" si="361"/>
        <v>504.26554174442305</v>
      </c>
      <c r="K5795" s="80">
        <f t="shared" si="362"/>
        <v>504.26554174442305</v>
      </c>
      <c r="L5795" s="80">
        <f t="shared" si="363"/>
        <v>504.26554174442305</v>
      </c>
    </row>
    <row r="5796" spans="1:12" x14ac:dyDescent="0.8">
      <c r="A5796" s="74">
        <v>5795</v>
      </c>
      <c r="B5796" s="75">
        <v>294343.68754328135</v>
      </c>
      <c r="C5796" s="76">
        <v>35.806377504325532</v>
      </c>
      <c r="D5796" s="76">
        <v>25.787445475564503</v>
      </c>
      <c r="E5796" s="76">
        <v>705.88820261522278</v>
      </c>
      <c r="F5796" s="76">
        <v>34.625787771226385</v>
      </c>
      <c r="G5796" s="77">
        <v>2</v>
      </c>
      <c r="H5796" s="80">
        <f t="shared" si="360"/>
        <v>35.806377504325532</v>
      </c>
      <c r="I5796" s="80">
        <f t="shared" si="361"/>
        <v>1000</v>
      </c>
      <c r="K5796" s="80">
        <f t="shared" si="362"/>
        <v>0</v>
      </c>
      <c r="L5796" s="80" t="str">
        <f t="shared" si="363"/>
        <v/>
      </c>
    </row>
    <row r="5797" spans="1:12" x14ac:dyDescent="0.8">
      <c r="A5797" s="74">
        <v>5796</v>
      </c>
      <c r="B5797" s="75">
        <v>461502.32055830164</v>
      </c>
      <c r="C5797" s="76">
        <v>34.587768607612091</v>
      </c>
      <c r="D5797" s="76">
        <v>27.701723109052569</v>
      </c>
      <c r="E5797" s="76">
        <v>623.28548425398344</v>
      </c>
      <c r="F5797" s="76">
        <v>46.068353175588179</v>
      </c>
      <c r="G5797" s="77">
        <v>1</v>
      </c>
      <c r="H5797" s="80">
        <f t="shared" si="360"/>
        <v>27.701723109052569</v>
      </c>
      <c r="I5797" s="80">
        <f t="shared" si="361"/>
        <v>1000</v>
      </c>
      <c r="K5797" s="80">
        <f t="shared" si="362"/>
        <v>0</v>
      </c>
      <c r="L5797" s="80" t="str">
        <f t="shared" si="363"/>
        <v/>
      </c>
    </row>
    <row r="5798" spans="1:12" x14ac:dyDescent="0.8">
      <c r="A5798" s="74">
        <v>5797</v>
      </c>
      <c r="B5798" s="75">
        <v>-9984.3152033323422</v>
      </c>
      <c r="C5798" s="76">
        <v>45.446527174268596</v>
      </c>
      <c r="D5798" s="76">
        <v>28.647291680363274</v>
      </c>
      <c r="E5798" s="76">
        <v>448.87740662975546</v>
      </c>
      <c r="F5798" s="76">
        <v>40.83391403419143</v>
      </c>
      <c r="G5798" s="77">
        <v>2</v>
      </c>
      <c r="H5798" s="80">
        <f t="shared" si="360"/>
        <v>45.446527174268596</v>
      </c>
      <c r="I5798" s="80">
        <f t="shared" si="361"/>
        <v>1000</v>
      </c>
      <c r="K5798" s="80">
        <f t="shared" si="362"/>
        <v>0</v>
      </c>
      <c r="L5798" s="80" t="str">
        <f t="shared" si="363"/>
        <v/>
      </c>
    </row>
    <row r="5799" spans="1:12" x14ac:dyDescent="0.8">
      <c r="A5799" s="74">
        <v>5798</v>
      </c>
      <c r="B5799" s="75">
        <v>149588.60056597646</v>
      </c>
      <c r="C5799" s="76">
        <v>39.167341688007127</v>
      </c>
      <c r="D5799" s="76">
        <v>24.232387388429199</v>
      </c>
      <c r="E5799" s="76">
        <v>682.33781605478498</v>
      </c>
      <c r="F5799" s="76">
        <v>39.536787558406978</v>
      </c>
      <c r="G5799" s="77">
        <v>2</v>
      </c>
      <c r="H5799" s="80">
        <f t="shared" si="360"/>
        <v>39.167341688007127</v>
      </c>
      <c r="I5799" s="80">
        <f t="shared" si="361"/>
        <v>1000</v>
      </c>
      <c r="K5799" s="80">
        <f t="shared" si="362"/>
        <v>0</v>
      </c>
      <c r="L5799" s="80" t="str">
        <f t="shared" si="363"/>
        <v/>
      </c>
    </row>
    <row r="5800" spans="1:12" x14ac:dyDescent="0.8">
      <c r="A5800" s="74">
        <v>5799</v>
      </c>
      <c r="B5800" s="75">
        <v>535208.53086098959</v>
      </c>
      <c r="C5800" s="76">
        <v>38.658475370204911</v>
      </c>
      <c r="D5800" s="76">
        <v>28.781307540288743</v>
      </c>
      <c r="E5800" s="76">
        <v>430.73138846607901</v>
      </c>
      <c r="F5800" s="76">
        <v>36.353285688376133</v>
      </c>
      <c r="G5800" s="77">
        <v>1</v>
      </c>
      <c r="H5800" s="80">
        <f t="shared" si="360"/>
        <v>28.781307540288743</v>
      </c>
      <c r="I5800" s="80">
        <f t="shared" si="361"/>
        <v>1000</v>
      </c>
      <c r="K5800" s="80">
        <f t="shared" si="362"/>
        <v>0</v>
      </c>
      <c r="L5800" s="80" t="str">
        <f t="shared" si="363"/>
        <v/>
      </c>
    </row>
    <row r="5801" spans="1:12" x14ac:dyDescent="0.8">
      <c r="A5801" s="74">
        <v>5800</v>
      </c>
      <c r="B5801" s="75">
        <v>315086.22245661635</v>
      </c>
      <c r="C5801" s="76">
        <v>36.009711302228119</v>
      </c>
      <c r="D5801" s="76">
        <v>29.278474728163413</v>
      </c>
      <c r="E5801" s="76">
        <v>578.3275466272429</v>
      </c>
      <c r="F5801" s="76">
        <v>42.203867758967696</v>
      </c>
      <c r="G5801" s="77">
        <v>2</v>
      </c>
      <c r="H5801" s="80">
        <f t="shared" si="360"/>
        <v>36.009711302228119</v>
      </c>
      <c r="I5801" s="80">
        <f t="shared" si="361"/>
        <v>1000</v>
      </c>
      <c r="K5801" s="80">
        <f t="shared" si="362"/>
        <v>0</v>
      </c>
      <c r="L5801" s="80" t="str">
        <f t="shared" si="363"/>
        <v/>
      </c>
    </row>
    <row r="5802" spans="1:12" x14ac:dyDescent="0.8">
      <c r="A5802" s="74">
        <v>5801</v>
      </c>
      <c r="B5802" s="75">
        <v>315182.44039763021</v>
      </c>
      <c r="C5802" s="76">
        <v>31.381891510337724</v>
      </c>
      <c r="D5802" s="76">
        <v>29.727284396636346</v>
      </c>
      <c r="E5802" s="76">
        <v>547.16024802529773</v>
      </c>
      <c r="F5802" s="76">
        <v>34.749545071174445</v>
      </c>
      <c r="G5802" s="77">
        <v>2</v>
      </c>
      <c r="H5802" s="80">
        <f t="shared" si="360"/>
        <v>31.381891510337724</v>
      </c>
      <c r="I5802" s="80">
        <f t="shared" si="361"/>
        <v>1000</v>
      </c>
      <c r="K5802" s="80">
        <f t="shared" si="362"/>
        <v>0</v>
      </c>
      <c r="L5802" s="80" t="str">
        <f t="shared" si="363"/>
        <v/>
      </c>
    </row>
    <row r="5803" spans="1:12" x14ac:dyDescent="0.8">
      <c r="A5803" s="74">
        <v>5802</v>
      </c>
      <c r="B5803" s="75">
        <v>408155.40202454827</v>
      </c>
      <c r="C5803" s="76">
        <v>31.829020312765572</v>
      </c>
      <c r="D5803" s="76">
        <v>26.504348382554941</v>
      </c>
      <c r="E5803" s="76">
        <v>432.77902855168674</v>
      </c>
      <c r="F5803" s="76">
        <v>31.354555511657971</v>
      </c>
      <c r="G5803" s="77">
        <v>2</v>
      </c>
      <c r="H5803" s="80">
        <f t="shared" si="360"/>
        <v>31.829020312765572</v>
      </c>
      <c r="I5803" s="80">
        <f t="shared" si="361"/>
        <v>1000</v>
      </c>
      <c r="K5803" s="80">
        <f t="shared" si="362"/>
        <v>0</v>
      </c>
      <c r="L5803" s="80" t="str">
        <f t="shared" si="363"/>
        <v/>
      </c>
    </row>
    <row r="5804" spans="1:12" x14ac:dyDescent="0.8">
      <c r="A5804" s="74">
        <v>5803</v>
      </c>
      <c r="B5804" s="75">
        <v>-212705.21813272056</v>
      </c>
      <c r="C5804" s="76">
        <v>27.201317366389738</v>
      </c>
      <c r="D5804" s="76">
        <v>24.452255849631992</v>
      </c>
      <c r="E5804" s="76">
        <v>490.32615015669961</v>
      </c>
      <c r="F5804" s="76">
        <v>43.852187614571221</v>
      </c>
      <c r="G5804" s="77">
        <v>3</v>
      </c>
      <c r="H5804" s="80">
        <f t="shared" si="360"/>
        <v>43.852187614571221</v>
      </c>
      <c r="I5804" s="80">
        <f t="shared" si="361"/>
        <v>490.32615015669961</v>
      </c>
      <c r="K5804" s="80">
        <f t="shared" si="362"/>
        <v>490.32615015669961</v>
      </c>
      <c r="L5804" s="80">
        <f t="shared" si="363"/>
        <v>490.32615015669961</v>
      </c>
    </row>
    <row r="5805" spans="1:12" x14ac:dyDescent="0.8">
      <c r="A5805" s="74">
        <v>5804</v>
      </c>
      <c r="B5805" s="75">
        <v>230477.85354408505</v>
      </c>
      <c r="C5805" s="76">
        <v>31.194184983595122</v>
      </c>
      <c r="D5805" s="76">
        <v>27.180772978643834</v>
      </c>
      <c r="E5805" s="76">
        <v>617.79324966194383</v>
      </c>
      <c r="F5805" s="76">
        <v>42.704016529191549</v>
      </c>
      <c r="G5805" s="77">
        <v>2</v>
      </c>
      <c r="H5805" s="80">
        <f t="shared" si="360"/>
        <v>31.194184983595122</v>
      </c>
      <c r="I5805" s="80">
        <f t="shared" si="361"/>
        <v>1000</v>
      </c>
      <c r="K5805" s="80">
        <f t="shared" si="362"/>
        <v>0</v>
      </c>
      <c r="L5805" s="80" t="str">
        <f t="shared" si="363"/>
        <v/>
      </c>
    </row>
    <row r="5806" spans="1:12" x14ac:dyDescent="0.8">
      <c r="A5806" s="74">
        <v>5805</v>
      </c>
      <c r="B5806" s="75">
        <v>592720.12563167349</v>
      </c>
      <c r="C5806" s="76">
        <v>28.416963357442814</v>
      </c>
      <c r="D5806" s="76">
        <v>32.253836704932176</v>
      </c>
      <c r="E5806" s="76">
        <v>619.7388187261862</v>
      </c>
      <c r="F5806" s="76">
        <v>33.526294928820832</v>
      </c>
      <c r="G5806" s="77">
        <v>2</v>
      </c>
      <c r="H5806" s="80">
        <f t="shared" si="360"/>
        <v>28.416963357442814</v>
      </c>
      <c r="I5806" s="80">
        <f t="shared" si="361"/>
        <v>1000</v>
      </c>
      <c r="K5806" s="80">
        <f t="shared" si="362"/>
        <v>0</v>
      </c>
      <c r="L5806" s="80" t="str">
        <f t="shared" si="363"/>
        <v/>
      </c>
    </row>
    <row r="5807" spans="1:12" x14ac:dyDescent="0.8">
      <c r="A5807" s="74">
        <v>5806</v>
      </c>
      <c r="B5807" s="75">
        <v>-118230.62042107573</v>
      </c>
      <c r="C5807" s="76">
        <v>36.805387225514828</v>
      </c>
      <c r="D5807" s="76">
        <v>29.536927629424511</v>
      </c>
      <c r="E5807" s="76">
        <v>578.98165387862468</v>
      </c>
      <c r="F5807" s="76">
        <v>43.483434711763472</v>
      </c>
      <c r="G5807" s="77">
        <v>3</v>
      </c>
      <c r="H5807" s="80">
        <f t="shared" si="360"/>
        <v>43.483434711763472</v>
      </c>
      <c r="I5807" s="80">
        <f t="shared" si="361"/>
        <v>578.98165387862468</v>
      </c>
      <c r="K5807" s="80">
        <f t="shared" si="362"/>
        <v>578.98165387862468</v>
      </c>
      <c r="L5807" s="80">
        <f t="shared" si="363"/>
        <v>578.98165387862468</v>
      </c>
    </row>
    <row r="5808" spans="1:12" x14ac:dyDescent="0.8">
      <c r="A5808" s="74">
        <v>5807</v>
      </c>
      <c r="B5808" s="75">
        <v>492994.90082716243</v>
      </c>
      <c r="C5808" s="76">
        <v>35.260387348015598</v>
      </c>
      <c r="D5808" s="76">
        <v>28.568142242062319</v>
      </c>
      <c r="E5808" s="76">
        <v>571.99065312946664</v>
      </c>
      <c r="F5808" s="76">
        <v>47.946271228889167</v>
      </c>
      <c r="G5808" s="77">
        <v>1</v>
      </c>
      <c r="H5808" s="80">
        <f t="shared" si="360"/>
        <v>28.568142242062319</v>
      </c>
      <c r="I5808" s="80">
        <f t="shared" si="361"/>
        <v>1000</v>
      </c>
      <c r="K5808" s="80">
        <f t="shared" si="362"/>
        <v>0</v>
      </c>
      <c r="L5808" s="80" t="str">
        <f t="shared" si="363"/>
        <v/>
      </c>
    </row>
    <row r="5809" spans="1:12" x14ac:dyDescent="0.8">
      <c r="A5809" s="74">
        <v>5808</v>
      </c>
      <c r="B5809" s="75">
        <v>-37628.618024457246</v>
      </c>
      <c r="C5809" s="76">
        <v>43.012771836998091</v>
      </c>
      <c r="D5809" s="76">
        <v>27.018243077771039</v>
      </c>
      <c r="E5809" s="76">
        <v>608.78534574321498</v>
      </c>
      <c r="F5809" s="76">
        <v>30.349981725343248</v>
      </c>
      <c r="G5809" s="77">
        <v>2</v>
      </c>
      <c r="H5809" s="80">
        <f t="shared" si="360"/>
        <v>43.012771836998091</v>
      </c>
      <c r="I5809" s="80">
        <f t="shared" si="361"/>
        <v>1000</v>
      </c>
      <c r="K5809" s="80">
        <f t="shared" si="362"/>
        <v>0</v>
      </c>
      <c r="L5809" s="80" t="str">
        <f t="shared" si="363"/>
        <v/>
      </c>
    </row>
    <row r="5810" spans="1:12" x14ac:dyDescent="0.8">
      <c r="A5810" s="74">
        <v>5809</v>
      </c>
      <c r="B5810" s="75">
        <v>-253213.3565015432</v>
      </c>
      <c r="C5810" s="76">
        <v>31.471553646039297</v>
      </c>
      <c r="D5810" s="76">
        <v>32.073800712204914</v>
      </c>
      <c r="E5810" s="76">
        <v>622.9146844431624</v>
      </c>
      <c r="F5810" s="76">
        <v>48.260546964950606</v>
      </c>
      <c r="G5810" s="77">
        <v>3</v>
      </c>
      <c r="H5810" s="80">
        <f t="shared" si="360"/>
        <v>48.260546964950606</v>
      </c>
      <c r="I5810" s="80">
        <f t="shared" si="361"/>
        <v>622.9146844431624</v>
      </c>
      <c r="K5810" s="80">
        <f t="shared" si="362"/>
        <v>622.9146844431624</v>
      </c>
      <c r="L5810" s="80">
        <f t="shared" si="363"/>
        <v>622.9146844431624</v>
      </c>
    </row>
    <row r="5811" spans="1:12" x14ac:dyDescent="0.8">
      <c r="A5811" s="74">
        <v>5810</v>
      </c>
      <c r="B5811" s="75">
        <v>386275.6718166538</v>
      </c>
      <c r="C5811" s="76">
        <v>32.075325028994264</v>
      </c>
      <c r="D5811" s="76">
        <v>21.579845123319032</v>
      </c>
      <c r="E5811" s="76">
        <v>466.58329323126748</v>
      </c>
      <c r="F5811" s="76">
        <v>44.666218094173693</v>
      </c>
      <c r="G5811" s="77">
        <v>2</v>
      </c>
      <c r="H5811" s="80">
        <f t="shared" si="360"/>
        <v>32.075325028994264</v>
      </c>
      <c r="I5811" s="80">
        <f t="shared" si="361"/>
        <v>1000</v>
      </c>
      <c r="K5811" s="80">
        <f t="shared" si="362"/>
        <v>0</v>
      </c>
      <c r="L5811" s="80" t="str">
        <f t="shared" si="363"/>
        <v/>
      </c>
    </row>
    <row r="5812" spans="1:12" x14ac:dyDescent="0.8">
      <c r="A5812" s="74">
        <v>5811</v>
      </c>
      <c r="B5812" s="75">
        <v>-161243.3181893318</v>
      </c>
      <c r="C5812" s="76">
        <v>31.973963297396402</v>
      </c>
      <c r="D5812" s="76">
        <v>24.570011579382825</v>
      </c>
      <c r="E5812" s="76">
        <v>627.06079066404834</v>
      </c>
      <c r="F5812" s="76">
        <v>43.771623575275726</v>
      </c>
      <c r="G5812" s="77">
        <v>3</v>
      </c>
      <c r="H5812" s="80">
        <f t="shared" si="360"/>
        <v>43.771623575275726</v>
      </c>
      <c r="I5812" s="80">
        <f t="shared" si="361"/>
        <v>627.06079066404834</v>
      </c>
      <c r="K5812" s="80">
        <f t="shared" si="362"/>
        <v>627.06079066404834</v>
      </c>
      <c r="L5812" s="80">
        <f t="shared" si="363"/>
        <v>627.06079066404834</v>
      </c>
    </row>
    <row r="5813" spans="1:12" x14ac:dyDescent="0.8">
      <c r="A5813" s="74">
        <v>5812</v>
      </c>
      <c r="B5813" s="75">
        <v>380746.82095828722</v>
      </c>
      <c r="C5813" s="76">
        <v>29.710801576290503</v>
      </c>
      <c r="D5813" s="76">
        <v>23.852959305314087</v>
      </c>
      <c r="E5813" s="76">
        <v>663.98372216585994</v>
      </c>
      <c r="F5813" s="76">
        <v>40.152833905946409</v>
      </c>
      <c r="G5813" s="77">
        <v>1</v>
      </c>
      <c r="H5813" s="80">
        <f t="shared" si="360"/>
        <v>23.852959305314087</v>
      </c>
      <c r="I5813" s="80">
        <f t="shared" si="361"/>
        <v>1000</v>
      </c>
      <c r="K5813" s="80">
        <f t="shared" si="362"/>
        <v>0</v>
      </c>
      <c r="L5813" s="80" t="str">
        <f t="shared" si="363"/>
        <v/>
      </c>
    </row>
    <row r="5814" spans="1:12" x14ac:dyDescent="0.8">
      <c r="A5814" s="74">
        <v>5813</v>
      </c>
      <c r="B5814" s="75">
        <v>444558.99663359509</v>
      </c>
      <c r="C5814" s="76">
        <v>34.833104267035793</v>
      </c>
      <c r="D5814" s="76">
        <v>24.664202489028245</v>
      </c>
      <c r="E5814" s="76">
        <v>664.52000111269683</v>
      </c>
      <c r="F5814" s="76">
        <v>36.737200398491026</v>
      </c>
      <c r="G5814" s="77">
        <v>2</v>
      </c>
      <c r="H5814" s="80">
        <f t="shared" si="360"/>
        <v>34.833104267035793</v>
      </c>
      <c r="I5814" s="80">
        <f t="shared" si="361"/>
        <v>1000</v>
      </c>
      <c r="K5814" s="80">
        <f t="shared" si="362"/>
        <v>0</v>
      </c>
      <c r="L5814" s="80" t="str">
        <f t="shared" si="363"/>
        <v/>
      </c>
    </row>
    <row r="5815" spans="1:12" x14ac:dyDescent="0.8">
      <c r="A5815" s="74">
        <v>5814</v>
      </c>
      <c r="B5815" s="75">
        <v>447092.93341509788</v>
      </c>
      <c r="C5815" s="76">
        <v>35.723466944770202</v>
      </c>
      <c r="D5815" s="76">
        <v>26.598875453450724</v>
      </c>
      <c r="E5815" s="76">
        <v>525.16051732013773</v>
      </c>
      <c r="F5815" s="76">
        <v>39.033076561143652</v>
      </c>
      <c r="G5815" s="77">
        <v>1</v>
      </c>
      <c r="H5815" s="80">
        <f t="shared" si="360"/>
        <v>26.598875453450724</v>
      </c>
      <c r="I5815" s="80">
        <f t="shared" si="361"/>
        <v>1000</v>
      </c>
      <c r="K5815" s="80">
        <f t="shared" si="362"/>
        <v>0</v>
      </c>
      <c r="L5815" s="80" t="str">
        <f t="shared" si="363"/>
        <v/>
      </c>
    </row>
    <row r="5816" spans="1:12" x14ac:dyDescent="0.8">
      <c r="A5816" s="74">
        <v>5815</v>
      </c>
      <c r="B5816" s="75">
        <v>160976.02925181855</v>
      </c>
      <c r="C5816" s="76">
        <v>40.22054941682471</v>
      </c>
      <c r="D5816" s="76">
        <v>25.56295047307669</v>
      </c>
      <c r="E5816" s="76">
        <v>549.74938267727032</v>
      </c>
      <c r="F5816" s="76">
        <v>49.022508080514093</v>
      </c>
      <c r="G5816" s="77">
        <v>2</v>
      </c>
      <c r="H5816" s="80">
        <f t="shared" si="360"/>
        <v>40.22054941682471</v>
      </c>
      <c r="I5816" s="80">
        <f t="shared" si="361"/>
        <v>1000</v>
      </c>
      <c r="K5816" s="80">
        <f t="shared" si="362"/>
        <v>0</v>
      </c>
      <c r="L5816" s="80" t="str">
        <f t="shared" si="363"/>
        <v/>
      </c>
    </row>
    <row r="5817" spans="1:12" x14ac:dyDescent="0.8">
      <c r="A5817" s="74">
        <v>5816</v>
      </c>
      <c r="B5817" s="75">
        <v>231637.69459904125</v>
      </c>
      <c r="C5817" s="76">
        <v>33.5384226861051</v>
      </c>
      <c r="D5817" s="76">
        <v>29.76888146167893</v>
      </c>
      <c r="E5817" s="76">
        <v>626.52420900768379</v>
      </c>
      <c r="F5817" s="76">
        <v>32.654694075493438</v>
      </c>
      <c r="G5817" s="77">
        <v>2</v>
      </c>
      <c r="H5817" s="80">
        <f t="shared" si="360"/>
        <v>33.5384226861051</v>
      </c>
      <c r="I5817" s="80">
        <f t="shared" si="361"/>
        <v>1000</v>
      </c>
      <c r="K5817" s="80">
        <f t="shared" si="362"/>
        <v>0</v>
      </c>
      <c r="L5817" s="80" t="str">
        <f t="shared" si="363"/>
        <v/>
      </c>
    </row>
    <row r="5818" spans="1:12" x14ac:dyDescent="0.8">
      <c r="A5818" s="74">
        <v>5817</v>
      </c>
      <c r="B5818" s="75">
        <v>-122123.18298472767</v>
      </c>
      <c r="C5818" s="76">
        <v>44.149675796831517</v>
      </c>
      <c r="D5818" s="76">
        <v>27.236131251722782</v>
      </c>
      <c r="E5818" s="76">
        <v>587.00725405595654</v>
      </c>
      <c r="F5818" s="76">
        <v>39.810021999826937</v>
      </c>
      <c r="G5818" s="77">
        <v>3</v>
      </c>
      <c r="H5818" s="80">
        <f t="shared" si="360"/>
        <v>39.810021999826937</v>
      </c>
      <c r="I5818" s="80">
        <f t="shared" si="361"/>
        <v>587.00725405595654</v>
      </c>
      <c r="K5818" s="80">
        <f t="shared" si="362"/>
        <v>587.00725405595654</v>
      </c>
      <c r="L5818" s="80">
        <f t="shared" si="363"/>
        <v>587.00725405595654</v>
      </c>
    </row>
    <row r="5819" spans="1:12" x14ac:dyDescent="0.8">
      <c r="A5819" s="74">
        <v>5818</v>
      </c>
      <c r="B5819" s="75">
        <v>328220.37325535645</v>
      </c>
      <c r="C5819" s="76">
        <v>27.055149662647498</v>
      </c>
      <c r="D5819" s="76">
        <v>27.224916510877176</v>
      </c>
      <c r="E5819" s="76">
        <v>547.48239901240845</v>
      </c>
      <c r="F5819" s="76">
        <v>42.158871666578648</v>
      </c>
      <c r="G5819" s="77">
        <v>2</v>
      </c>
      <c r="H5819" s="80">
        <f t="shared" si="360"/>
        <v>27.055149662647498</v>
      </c>
      <c r="I5819" s="80">
        <f t="shared" si="361"/>
        <v>1000</v>
      </c>
      <c r="K5819" s="80">
        <f t="shared" si="362"/>
        <v>0</v>
      </c>
      <c r="L5819" s="80" t="str">
        <f t="shared" si="363"/>
        <v/>
      </c>
    </row>
    <row r="5820" spans="1:12" x14ac:dyDescent="0.8">
      <c r="A5820" s="74">
        <v>5819</v>
      </c>
      <c r="B5820" s="75">
        <v>199424.93302325276</v>
      </c>
      <c r="C5820" s="76">
        <v>36.060343100956914</v>
      </c>
      <c r="D5820" s="76">
        <v>31.025325765611843</v>
      </c>
      <c r="E5820" s="76">
        <v>464.45506730243289</v>
      </c>
      <c r="F5820" s="76">
        <v>38.678714056455746</v>
      </c>
      <c r="G5820" s="77">
        <v>2</v>
      </c>
      <c r="H5820" s="80">
        <f t="shared" si="360"/>
        <v>36.060343100956914</v>
      </c>
      <c r="I5820" s="80">
        <f t="shared" si="361"/>
        <v>1000</v>
      </c>
      <c r="K5820" s="80">
        <f t="shared" si="362"/>
        <v>0</v>
      </c>
      <c r="L5820" s="80" t="str">
        <f t="shared" si="363"/>
        <v/>
      </c>
    </row>
    <row r="5821" spans="1:12" x14ac:dyDescent="0.8">
      <c r="A5821" s="74">
        <v>5820</v>
      </c>
      <c r="B5821" s="75">
        <v>65225.910350384424</v>
      </c>
      <c r="C5821" s="76">
        <v>41.810300104939991</v>
      </c>
      <c r="D5821" s="76">
        <v>28.577220391765572</v>
      </c>
      <c r="E5821" s="76">
        <v>539.53888563439432</v>
      </c>
      <c r="F5821" s="76">
        <v>42.013244149293222</v>
      </c>
      <c r="G5821" s="77">
        <v>2</v>
      </c>
      <c r="H5821" s="80">
        <f t="shared" si="360"/>
        <v>41.810300104939991</v>
      </c>
      <c r="I5821" s="80">
        <f t="shared" si="361"/>
        <v>1000</v>
      </c>
      <c r="K5821" s="80">
        <f t="shared" si="362"/>
        <v>0</v>
      </c>
      <c r="L5821" s="80" t="str">
        <f t="shared" si="363"/>
        <v/>
      </c>
    </row>
    <row r="5822" spans="1:12" x14ac:dyDescent="0.8">
      <c r="A5822" s="74">
        <v>5821</v>
      </c>
      <c r="B5822" s="75">
        <v>451649.69696223922</v>
      </c>
      <c r="C5822" s="76">
        <v>34.130169865622221</v>
      </c>
      <c r="D5822" s="76">
        <v>29.107867634213065</v>
      </c>
      <c r="E5822" s="76">
        <v>650.13204623869569</v>
      </c>
      <c r="F5822" s="76">
        <v>34.818281386016309</v>
      </c>
      <c r="G5822" s="77">
        <v>2</v>
      </c>
      <c r="H5822" s="80">
        <f t="shared" si="360"/>
        <v>34.130169865622221</v>
      </c>
      <c r="I5822" s="80">
        <f t="shared" si="361"/>
        <v>1000</v>
      </c>
      <c r="K5822" s="80">
        <f t="shared" si="362"/>
        <v>0</v>
      </c>
      <c r="L5822" s="80" t="str">
        <f t="shared" si="363"/>
        <v/>
      </c>
    </row>
    <row r="5823" spans="1:12" x14ac:dyDescent="0.8">
      <c r="A5823" s="74">
        <v>5822</v>
      </c>
      <c r="B5823" s="75">
        <v>336469.32929483452</v>
      </c>
      <c r="C5823" s="76">
        <v>39.36308841051504</v>
      </c>
      <c r="D5823" s="76">
        <v>30.299917146916783</v>
      </c>
      <c r="E5823" s="76">
        <v>622.65308280097463</v>
      </c>
      <c r="F5823" s="76">
        <v>36.866180736639919</v>
      </c>
      <c r="G5823" s="77">
        <v>1</v>
      </c>
      <c r="H5823" s="80">
        <f t="shared" si="360"/>
        <v>30.299917146916783</v>
      </c>
      <c r="I5823" s="80">
        <f t="shared" si="361"/>
        <v>1000</v>
      </c>
      <c r="K5823" s="80">
        <f t="shared" si="362"/>
        <v>0</v>
      </c>
      <c r="L5823" s="80" t="str">
        <f t="shared" si="363"/>
        <v/>
      </c>
    </row>
    <row r="5824" spans="1:12" x14ac:dyDescent="0.8">
      <c r="A5824" s="74">
        <v>5823</v>
      </c>
      <c r="B5824" s="75">
        <v>481355.92547455151</v>
      </c>
      <c r="C5824" s="76">
        <v>32.734883840758762</v>
      </c>
      <c r="D5824" s="76">
        <v>26.778808051174746</v>
      </c>
      <c r="E5824" s="76">
        <v>568.56495246878887</v>
      </c>
      <c r="F5824" s="76">
        <v>41.522358302257246</v>
      </c>
      <c r="G5824" s="77">
        <v>2</v>
      </c>
      <c r="H5824" s="80">
        <f t="shared" si="360"/>
        <v>32.734883840758762</v>
      </c>
      <c r="I5824" s="80">
        <f t="shared" si="361"/>
        <v>1000</v>
      </c>
      <c r="K5824" s="80">
        <f t="shared" si="362"/>
        <v>0</v>
      </c>
      <c r="L5824" s="80" t="str">
        <f t="shared" si="363"/>
        <v/>
      </c>
    </row>
    <row r="5825" spans="1:12" x14ac:dyDescent="0.8">
      <c r="A5825" s="74">
        <v>5824</v>
      </c>
      <c r="B5825" s="75">
        <v>128088.74224744039</v>
      </c>
      <c r="C5825" s="76">
        <v>38.817750117918621</v>
      </c>
      <c r="D5825" s="76">
        <v>23.593199018504812</v>
      </c>
      <c r="E5825" s="76">
        <v>660.85012892306213</v>
      </c>
      <c r="F5825" s="76">
        <v>44.665072234990966</v>
      </c>
      <c r="G5825" s="77">
        <v>2</v>
      </c>
      <c r="H5825" s="80">
        <f t="shared" si="360"/>
        <v>38.817750117918621</v>
      </c>
      <c r="I5825" s="80">
        <f t="shared" si="361"/>
        <v>1000</v>
      </c>
      <c r="K5825" s="80">
        <f t="shared" si="362"/>
        <v>0</v>
      </c>
      <c r="L5825" s="80" t="str">
        <f t="shared" si="363"/>
        <v/>
      </c>
    </row>
    <row r="5826" spans="1:12" x14ac:dyDescent="0.8">
      <c r="A5826" s="74">
        <v>5825</v>
      </c>
      <c r="B5826" s="75">
        <v>502850.37132765981</v>
      </c>
      <c r="C5826" s="76">
        <v>28.01565762879499</v>
      </c>
      <c r="D5826" s="76">
        <v>28.507689639558915</v>
      </c>
      <c r="E5826" s="76">
        <v>640.02100602547659</v>
      </c>
      <c r="F5826" s="76">
        <v>43.223777654544406</v>
      </c>
      <c r="G5826" s="77">
        <v>1</v>
      </c>
      <c r="H5826" s="80">
        <f t="shared" si="360"/>
        <v>28.507689639558915</v>
      </c>
      <c r="I5826" s="80">
        <f t="shared" si="361"/>
        <v>1000</v>
      </c>
      <c r="K5826" s="80">
        <f t="shared" si="362"/>
        <v>0</v>
      </c>
      <c r="L5826" s="80" t="str">
        <f t="shared" si="363"/>
        <v/>
      </c>
    </row>
    <row r="5827" spans="1:12" x14ac:dyDescent="0.8">
      <c r="A5827" s="74">
        <v>5826</v>
      </c>
      <c r="B5827" s="75">
        <v>444384.59938726132</v>
      </c>
      <c r="C5827" s="76">
        <v>30.210173843483194</v>
      </c>
      <c r="D5827" s="76">
        <v>25.818191011296125</v>
      </c>
      <c r="E5827" s="76">
        <v>623.38618839588298</v>
      </c>
      <c r="F5827" s="76">
        <v>28.776481898429275</v>
      </c>
      <c r="G5827" s="77">
        <v>2</v>
      </c>
      <c r="H5827" s="80">
        <f t="shared" ref="H5827:H5890" si="364">IF($G5827 = 1, $D5827, IF($G5827 = 2, $C5827, IF($G5827 = 3, $F5827)))</f>
        <v>30.210173843483194</v>
      </c>
      <c r="I5827" s="80">
        <f t="shared" ref="I5827:I5890" si="365">IF($G5827 = 1, 1000, IF($G5827 = 2, 1000, IF($G5827 = 3, $E5827)))</f>
        <v>1000</v>
      </c>
      <c r="K5827" s="80">
        <f t="shared" ref="K5827:K5890" si="366">IF($G5827 = 3, $E5827, 0)</f>
        <v>0</v>
      </c>
      <c r="L5827" s="80" t="str">
        <f t="shared" ref="L5827:L5890" si="367">IF($G5827 = 3, $E5827, "")</f>
        <v/>
      </c>
    </row>
    <row r="5828" spans="1:12" x14ac:dyDescent="0.8">
      <c r="A5828" s="74">
        <v>5827</v>
      </c>
      <c r="B5828" s="75">
        <v>575680.48985175788</v>
      </c>
      <c r="C5828" s="76">
        <v>39.581268278343877</v>
      </c>
      <c r="D5828" s="76">
        <v>23.439204975135734</v>
      </c>
      <c r="E5828" s="76">
        <v>727.68448771432179</v>
      </c>
      <c r="F5828" s="76">
        <v>52.566564686477243</v>
      </c>
      <c r="G5828" s="77">
        <v>1</v>
      </c>
      <c r="H5828" s="80">
        <f t="shared" si="364"/>
        <v>23.439204975135734</v>
      </c>
      <c r="I5828" s="80">
        <f t="shared" si="365"/>
        <v>1000</v>
      </c>
      <c r="K5828" s="80">
        <f t="shared" si="366"/>
        <v>0</v>
      </c>
      <c r="L5828" s="80" t="str">
        <f t="shared" si="367"/>
        <v/>
      </c>
    </row>
    <row r="5829" spans="1:12" x14ac:dyDescent="0.8">
      <c r="A5829" s="74">
        <v>5828</v>
      </c>
      <c r="B5829" s="75">
        <v>227751.78845042386</v>
      </c>
      <c r="C5829" s="76">
        <v>37.800071598306076</v>
      </c>
      <c r="D5829" s="76">
        <v>32.229863799192607</v>
      </c>
      <c r="E5829" s="76">
        <v>593.15346991393153</v>
      </c>
      <c r="F5829" s="76">
        <v>50.269964757496297</v>
      </c>
      <c r="G5829" s="77">
        <v>2</v>
      </c>
      <c r="H5829" s="80">
        <f t="shared" si="364"/>
        <v>37.800071598306076</v>
      </c>
      <c r="I5829" s="80">
        <f t="shared" si="365"/>
        <v>1000</v>
      </c>
      <c r="K5829" s="80">
        <f t="shared" si="366"/>
        <v>0</v>
      </c>
      <c r="L5829" s="80" t="str">
        <f t="shared" si="367"/>
        <v/>
      </c>
    </row>
    <row r="5830" spans="1:12" x14ac:dyDescent="0.8">
      <c r="A5830" s="74">
        <v>5829</v>
      </c>
      <c r="B5830" s="75">
        <v>200286.67202046118</v>
      </c>
      <c r="C5830" s="76">
        <v>39.596194715849776</v>
      </c>
      <c r="D5830" s="76">
        <v>30.880821481487885</v>
      </c>
      <c r="E5830" s="76">
        <v>477.51771384961472</v>
      </c>
      <c r="F5830" s="76">
        <v>50.586495776197317</v>
      </c>
      <c r="G5830" s="77">
        <v>2</v>
      </c>
      <c r="H5830" s="80">
        <f t="shared" si="364"/>
        <v>39.596194715849776</v>
      </c>
      <c r="I5830" s="80">
        <f t="shared" si="365"/>
        <v>1000</v>
      </c>
      <c r="K5830" s="80">
        <f t="shared" si="366"/>
        <v>0</v>
      </c>
      <c r="L5830" s="80" t="str">
        <f t="shared" si="367"/>
        <v/>
      </c>
    </row>
    <row r="5831" spans="1:12" x14ac:dyDescent="0.8">
      <c r="A5831" s="74">
        <v>5830</v>
      </c>
      <c r="B5831" s="75">
        <v>160029.45411814051</v>
      </c>
      <c r="C5831" s="76">
        <v>40.378100053439439</v>
      </c>
      <c r="D5831" s="76">
        <v>28.406737002710987</v>
      </c>
      <c r="E5831" s="76">
        <v>556.11604539497489</v>
      </c>
      <c r="F5831" s="76">
        <v>28.695299274502116</v>
      </c>
      <c r="G5831" s="77">
        <v>3</v>
      </c>
      <c r="H5831" s="80">
        <f t="shared" si="364"/>
        <v>28.695299274502116</v>
      </c>
      <c r="I5831" s="80">
        <f t="shared" si="365"/>
        <v>556.11604539497489</v>
      </c>
      <c r="K5831" s="80">
        <f t="shared" si="366"/>
        <v>556.11604539497489</v>
      </c>
      <c r="L5831" s="80">
        <f t="shared" si="367"/>
        <v>556.11604539497489</v>
      </c>
    </row>
    <row r="5832" spans="1:12" x14ac:dyDescent="0.8">
      <c r="A5832" s="74">
        <v>5831</v>
      </c>
      <c r="B5832" s="75">
        <v>-34846.428348028334</v>
      </c>
      <c r="C5832" s="76">
        <v>42.040325409122765</v>
      </c>
      <c r="D5832" s="76">
        <v>31.500756960378151</v>
      </c>
      <c r="E5832" s="76">
        <v>507.40583900028707</v>
      </c>
      <c r="F5832" s="76">
        <v>50.327079602948977</v>
      </c>
      <c r="G5832" s="77">
        <v>2</v>
      </c>
      <c r="H5832" s="80">
        <f t="shared" si="364"/>
        <v>42.040325409122765</v>
      </c>
      <c r="I5832" s="80">
        <f t="shared" si="365"/>
        <v>1000</v>
      </c>
      <c r="K5832" s="80">
        <f t="shared" si="366"/>
        <v>0</v>
      </c>
      <c r="L5832" s="80" t="str">
        <f t="shared" si="367"/>
        <v/>
      </c>
    </row>
    <row r="5833" spans="1:12" x14ac:dyDescent="0.8">
      <c r="A5833" s="74">
        <v>5832</v>
      </c>
      <c r="B5833" s="75">
        <v>328322.21042388747</v>
      </c>
      <c r="C5833" s="76">
        <v>30.83564467749688</v>
      </c>
      <c r="D5833" s="76">
        <v>28.777959379068527</v>
      </c>
      <c r="E5833" s="76">
        <v>661.85023809728068</v>
      </c>
      <c r="F5833" s="76">
        <v>43.334611712346458</v>
      </c>
      <c r="G5833" s="77">
        <v>2</v>
      </c>
      <c r="H5833" s="80">
        <f t="shared" si="364"/>
        <v>30.83564467749688</v>
      </c>
      <c r="I5833" s="80">
        <f t="shared" si="365"/>
        <v>1000</v>
      </c>
      <c r="K5833" s="80">
        <f t="shared" si="366"/>
        <v>0</v>
      </c>
      <c r="L5833" s="80" t="str">
        <f t="shared" si="367"/>
        <v/>
      </c>
    </row>
    <row r="5834" spans="1:12" x14ac:dyDescent="0.8">
      <c r="A5834" s="74">
        <v>5833</v>
      </c>
      <c r="B5834" s="75">
        <v>266088.01564857573</v>
      </c>
      <c r="C5834" s="76">
        <v>37.962524221304122</v>
      </c>
      <c r="D5834" s="76">
        <v>25.50527907457171</v>
      </c>
      <c r="E5834" s="76">
        <v>591.00445090549738</v>
      </c>
      <c r="F5834" s="76">
        <v>51.185580903342867</v>
      </c>
      <c r="G5834" s="77">
        <v>2</v>
      </c>
      <c r="H5834" s="80">
        <f t="shared" si="364"/>
        <v>37.962524221304122</v>
      </c>
      <c r="I5834" s="80">
        <f t="shared" si="365"/>
        <v>1000</v>
      </c>
      <c r="K5834" s="80">
        <f t="shared" si="366"/>
        <v>0</v>
      </c>
      <c r="L5834" s="80" t="str">
        <f t="shared" si="367"/>
        <v/>
      </c>
    </row>
    <row r="5835" spans="1:12" x14ac:dyDescent="0.8">
      <c r="A5835" s="74">
        <v>5834</v>
      </c>
      <c r="B5835" s="75">
        <v>306150.71682538977</v>
      </c>
      <c r="C5835" s="76">
        <v>30.095701806677038</v>
      </c>
      <c r="D5835" s="76">
        <v>28.148709550890665</v>
      </c>
      <c r="E5835" s="76">
        <v>520.33936344004667</v>
      </c>
      <c r="F5835" s="76">
        <v>39.52544268709697</v>
      </c>
      <c r="G5835" s="77">
        <v>2</v>
      </c>
      <c r="H5835" s="80">
        <f t="shared" si="364"/>
        <v>30.095701806677038</v>
      </c>
      <c r="I5835" s="80">
        <f t="shared" si="365"/>
        <v>1000</v>
      </c>
      <c r="K5835" s="80">
        <f t="shared" si="366"/>
        <v>0</v>
      </c>
      <c r="L5835" s="80" t="str">
        <f t="shared" si="367"/>
        <v/>
      </c>
    </row>
    <row r="5836" spans="1:12" x14ac:dyDescent="0.8">
      <c r="A5836" s="74">
        <v>5835</v>
      </c>
      <c r="B5836" s="75">
        <v>262493.39093949622</v>
      </c>
      <c r="C5836" s="76">
        <v>36.697916904458431</v>
      </c>
      <c r="D5836" s="76">
        <v>24.031752099987884</v>
      </c>
      <c r="E5836" s="76">
        <v>461.77768113442039</v>
      </c>
      <c r="F5836" s="76">
        <v>39.496237067354286</v>
      </c>
      <c r="G5836" s="77">
        <v>2</v>
      </c>
      <c r="H5836" s="80">
        <f t="shared" si="364"/>
        <v>36.697916904458431</v>
      </c>
      <c r="I5836" s="80">
        <f t="shared" si="365"/>
        <v>1000</v>
      </c>
      <c r="K5836" s="80">
        <f t="shared" si="366"/>
        <v>0</v>
      </c>
      <c r="L5836" s="80" t="str">
        <f t="shared" si="367"/>
        <v/>
      </c>
    </row>
    <row r="5837" spans="1:12" x14ac:dyDescent="0.8">
      <c r="A5837" s="74">
        <v>5836</v>
      </c>
      <c r="B5837" s="75">
        <v>190860.83313778811</v>
      </c>
      <c r="C5837" s="76">
        <v>37.748145256541193</v>
      </c>
      <c r="D5837" s="76">
        <v>31.870874700121441</v>
      </c>
      <c r="E5837" s="76">
        <v>648.39524063269585</v>
      </c>
      <c r="F5837" s="76">
        <v>42.76131704479149</v>
      </c>
      <c r="G5837" s="77">
        <v>2</v>
      </c>
      <c r="H5837" s="80">
        <f t="shared" si="364"/>
        <v>37.748145256541193</v>
      </c>
      <c r="I5837" s="80">
        <f t="shared" si="365"/>
        <v>1000</v>
      </c>
      <c r="K5837" s="80">
        <f t="shared" si="366"/>
        <v>0</v>
      </c>
      <c r="L5837" s="80" t="str">
        <f t="shared" si="367"/>
        <v/>
      </c>
    </row>
    <row r="5838" spans="1:12" x14ac:dyDescent="0.8">
      <c r="A5838" s="74">
        <v>5837</v>
      </c>
      <c r="B5838" s="75">
        <v>241865.03508130135</v>
      </c>
      <c r="C5838" s="76">
        <v>41.084595069461869</v>
      </c>
      <c r="D5838" s="76">
        <v>30.370681969863099</v>
      </c>
      <c r="E5838" s="76">
        <v>644.44511276591652</v>
      </c>
      <c r="F5838" s="76">
        <v>45.8472055380957</v>
      </c>
      <c r="G5838" s="77">
        <v>2</v>
      </c>
      <c r="H5838" s="80">
        <f t="shared" si="364"/>
        <v>41.084595069461869</v>
      </c>
      <c r="I5838" s="80">
        <f t="shared" si="365"/>
        <v>1000</v>
      </c>
      <c r="K5838" s="80">
        <f t="shared" si="366"/>
        <v>0</v>
      </c>
      <c r="L5838" s="80" t="str">
        <f t="shared" si="367"/>
        <v/>
      </c>
    </row>
    <row r="5839" spans="1:12" x14ac:dyDescent="0.8">
      <c r="A5839" s="74">
        <v>5838</v>
      </c>
      <c r="B5839" s="75">
        <v>534835.57569001638</v>
      </c>
      <c r="C5839" s="76">
        <v>33.816332986113061</v>
      </c>
      <c r="D5839" s="76">
        <v>29.704366152620093</v>
      </c>
      <c r="E5839" s="76">
        <v>527.686641872</v>
      </c>
      <c r="F5839" s="76">
        <v>35.590173391731916</v>
      </c>
      <c r="G5839" s="77">
        <v>1</v>
      </c>
      <c r="H5839" s="80">
        <f t="shared" si="364"/>
        <v>29.704366152620093</v>
      </c>
      <c r="I5839" s="80">
        <f t="shared" si="365"/>
        <v>1000</v>
      </c>
      <c r="K5839" s="80">
        <f t="shared" si="366"/>
        <v>0</v>
      </c>
      <c r="L5839" s="80" t="str">
        <f t="shared" si="367"/>
        <v/>
      </c>
    </row>
    <row r="5840" spans="1:12" x14ac:dyDescent="0.8">
      <c r="A5840" s="74">
        <v>5839</v>
      </c>
      <c r="B5840" s="75">
        <v>403196.04634316452</v>
      </c>
      <c r="C5840" s="76">
        <v>34.745707153020369</v>
      </c>
      <c r="D5840" s="76">
        <v>25.216605772368784</v>
      </c>
      <c r="E5840" s="76">
        <v>702.94792969993398</v>
      </c>
      <c r="F5840" s="76">
        <v>34.859015231017416</v>
      </c>
      <c r="G5840" s="77">
        <v>2</v>
      </c>
      <c r="H5840" s="80">
        <f t="shared" si="364"/>
        <v>34.745707153020369</v>
      </c>
      <c r="I5840" s="80">
        <f t="shared" si="365"/>
        <v>1000</v>
      </c>
      <c r="K5840" s="80">
        <f t="shared" si="366"/>
        <v>0</v>
      </c>
      <c r="L5840" s="80" t="str">
        <f t="shared" si="367"/>
        <v/>
      </c>
    </row>
    <row r="5841" spans="1:12" x14ac:dyDescent="0.8">
      <c r="A5841" s="74">
        <v>5840</v>
      </c>
      <c r="B5841" s="75">
        <v>433978.90449521272</v>
      </c>
      <c r="C5841" s="76">
        <v>34.609925164544549</v>
      </c>
      <c r="D5841" s="76">
        <v>33.621523251994525</v>
      </c>
      <c r="E5841" s="76">
        <v>441.16638587700788</v>
      </c>
      <c r="F5841" s="76">
        <v>40.075997980533849</v>
      </c>
      <c r="G5841" s="77">
        <v>2</v>
      </c>
      <c r="H5841" s="80">
        <f t="shared" si="364"/>
        <v>34.609925164544549</v>
      </c>
      <c r="I5841" s="80">
        <f t="shared" si="365"/>
        <v>1000</v>
      </c>
      <c r="K5841" s="80">
        <f t="shared" si="366"/>
        <v>0</v>
      </c>
      <c r="L5841" s="80" t="str">
        <f t="shared" si="367"/>
        <v/>
      </c>
    </row>
    <row r="5842" spans="1:12" x14ac:dyDescent="0.8">
      <c r="A5842" s="74">
        <v>5841</v>
      </c>
      <c r="B5842" s="75">
        <v>64239.308470113901</v>
      </c>
      <c r="C5842" s="76">
        <v>44.20659415759296</v>
      </c>
      <c r="D5842" s="76">
        <v>23.884571034519698</v>
      </c>
      <c r="E5842" s="76">
        <v>715.23075186438393</v>
      </c>
      <c r="F5842" s="76">
        <v>37.514495222965039</v>
      </c>
      <c r="G5842" s="77">
        <v>2</v>
      </c>
      <c r="H5842" s="80">
        <f t="shared" si="364"/>
        <v>44.20659415759296</v>
      </c>
      <c r="I5842" s="80">
        <f t="shared" si="365"/>
        <v>1000</v>
      </c>
      <c r="K5842" s="80">
        <f t="shared" si="366"/>
        <v>0</v>
      </c>
      <c r="L5842" s="80" t="str">
        <f t="shared" si="367"/>
        <v/>
      </c>
    </row>
    <row r="5843" spans="1:12" x14ac:dyDescent="0.8">
      <c r="A5843" s="74">
        <v>5842</v>
      </c>
      <c r="B5843" s="75">
        <v>182725.77371148625</v>
      </c>
      <c r="C5843" s="76">
        <v>40.639229453179084</v>
      </c>
      <c r="D5843" s="76">
        <v>21.784209245091159</v>
      </c>
      <c r="E5843" s="76">
        <v>495.24895983378275</v>
      </c>
      <c r="F5843" s="76">
        <v>42.539656999318098</v>
      </c>
      <c r="G5843" s="77">
        <v>2</v>
      </c>
      <c r="H5843" s="80">
        <f t="shared" si="364"/>
        <v>40.639229453179084</v>
      </c>
      <c r="I5843" s="80">
        <f t="shared" si="365"/>
        <v>1000</v>
      </c>
      <c r="K5843" s="80">
        <f t="shared" si="366"/>
        <v>0</v>
      </c>
      <c r="L5843" s="80" t="str">
        <f t="shared" si="367"/>
        <v/>
      </c>
    </row>
    <row r="5844" spans="1:12" x14ac:dyDescent="0.8">
      <c r="A5844" s="74">
        <v>5843</v>
      </c>
      <c r="B5844" s="75">
        <v>381566.60052193515</v>
      </c>
      <c r="C5844" s="76">
        <v>34.769975424521917</v>
      </c>
      <c r="D5844" s="76">
        <v>26.158435666190247</v>
      </c>
      <c r="E5844" s="76">
        <v>479.54492660730864</v>
      </c>
      <c r="F5844" s="76">
        <v>38.25652152835967</v>
      </c>
      <c r="G5844" s="77">
        <v>2</v>
      </c>
      <c r="H5844" s="80">
        <f t="shared" si="364"/>
        <v>34.769975424521917</v>
      </c>
      <c r="I5844" s="80">
        <f t="shared" si="365"/>
        <v>1000</v>
      </c>
      <c r="K5844" s="80">
        <f t="shared" si="366"/>
        <v>0</v>
      </c>
      <c r="L5844" s="80" t="str">
        <f t="shared" si="367"/>
        <v/>
      </c>
    </row>
    <row r="5845" spans="1:12" x14ac:dyDescent="0.8">
      <c r="A5845" s="74">
        <v>5844</v>
      </c>
      <c r="B5845" s="75">
        <v>401127.8056011193</v>
      </c>
      <c r="C5845" s="76">
        <v>28.397621753024971</v>
      </c>
      <c r="D5845" s="76">
        <v>26.919798736581768</v>
      </c>
      <c r="E5845" s="76">
        <v>498.62106142229317</v>
      </c>
      <c r="F5845" s="76">
        <v>48.969874530176874</v>
      </c>
      <c r="G5845" s="77">
        <v>2</v>
      </c>
      <c r="H5845" s="80">
        <f t="shared" si="364"/>
        <v>28.397621753024971</v>
      </c>
      <c r="I5845" s="80">
        <f t="shared" si="365"/>
        <v>1000</v>
      </c>
      <c r="K5845" s="80">
        <f t="shared" si="366"/>
        <v>0</v>
      </c>
      <c r="L5845" s="80" t="str">
        <f t="shared" si="367"/>
        <v/>
      </c>
    </row>
    <row r="5846" spans="1:12" x14ac:dyDescent="0.8">
      <c r="A5846" s="74">
        <v>5845</v>
      </c>
      <c r="B5846" s="75">
        <v>306184.57116813865</v>
      </c>
      <c r="C5846" s="76">
        <v>33.59413073552664</v>
      </c>
      <c r="D5846" s="76">
        <v>30.029591370544228</v>
      </c>
      <c r="E5846" s="76">
        <v>576.83771061157586</v>
      </c>
      <c r="F5846" s="76">
        <v>35.760772681864267</v>
      </c>
      <c r="G5846" s="77">
        <v>2</v>
      </c>
      <c r="H5846" s="80">
        <f t="shared" si="364"/>
        <v>33.59413073552664</v>
      </c>
      <c r="I5846" s="80">
        <f t="shared" si="365"/>
        <v>1000</v>
      </c>
      <c r="K5846" s="80">
        <f t="shared" si="366"/>
        <v>0</v>
      </c>
      <c r="L5846" s="80" t="str">
        <f t="shared" si="367"/>
        <v/>
      </c>
    </row>
    <row r="5847" spans="1:12" x14ac:dyDescent="0.8">
      <c r="A5847" s="74">
        <v>5846</v>
      </c>
      <c r="B5847" s="75">
        <v>389816.56910917722</v>
      </c>
      <c r="C5847" s="76">
        <v>28.815185408552662</v>
      </c>
      <c r="D5847" s="76">
        <v>28.138775550772998</v>
      </c>
      <c r="E5847" s="76">
        <v>672.76875183587651</v>
      </c>
      <c r="F5847" s="76">
        <v>40.632047705236779</v>
      </c>
      <c r="G5847" s="77">
        <v>2</v>
      </c>
      <c r="H5847" s="80">
        <f t="shared" si="364"/>
        <v>28.815185408552662</v>
      </c>
      <c r="I5847" s="80">
        <f t="shared" si="365"/>
        <v>1000</v>
      </c>
      <c r="K5847" s="80">
        <f t="shared" si="366"/>
        <v>0</v>
      </c>
      <c r="L5847" s="80" t="str">
        <f t="shared" si="367"/>
        <v/>
      </c>
    </row>
    <row r="5848" spans="1:12" x14ac:dyDescent="0.8">
      <c r="A5848" s="74">
        <v>5847</v>
      </c>
      <c r="B5848" s="75">
        <v>-197743.19344943576</v>
      </c>
      <c r="C5848" s="76">
        <v>37.013000829521062</v>
      </c>
      <c r="D5848" s="76">
        <v>28.798927884474264</v>
      </c>
      <c r="E5848" s="76">
        <v>495.96113160383743</v>
      </c>
      <c r="F5848" s="76">
        <v>41.928962339139829</v>
      </c>
      <c r="G5848" s="77">
        <v>3</v>
      </c>
      <c r="H5848" s="80">
        <f t="shared" si="364"/>
        <v>41.928962339139829</v>
      </c>
      <c r="I5848" s="80">
        <f t="shared" si="365"/>
        <v>495.96113160383743</v>
      </c>
      <c r="K5848" s="80">
        <f t="shared" si="366"/>
        <v>495.96113160383743</v>
      </c>
      <c r="L5848" s="80">
        <f t="shared" si="367"/>
        <v>495.96113160383743</v>
      </c>
    </row>
    <row r="5849" spans="1:12" x14ac:dyDescent="0.8">
      <c r="A5849" s="74">
        <v>5848</v>
      </c>
      <c r="B5849" s="75">
        <v>389137.04313844279</v>
      </c>
      <c r="C5849" s="76">
        <v>31.530495165702082</v>
      </c>
      <c r="D5849" s="76">
        <v>27.701053955402895</v>
      </c>
      <c r="E5849" s="76">
        <v>592.67130437130379</v>
      </c>
      <c r="F5849" s="76">
        <v>29.055648152762231</v>
      </c>
      <c r="G5849" s="77">
        <v>1</v>
      </c>
      <c r="H5849" s="80">
        <f t="shared" si="364"/>
        <v>27.701053955402895</v>
      </c>
      <c r="I5849" s="80">
        <f t="shared" si="365"/>
        <v>1000</v>
      </c>
      <c r="K5849" s="80">
        <f t="shared" si="366"/>
        <v>0</v>
      </c>
      <c r="L5849" s="80" t="str">
        <f t="shared" si="367"/>
        <v/>
      </c>
    </row>
    <row r="5850" spans="1:12" x14ac:dyDescent="0.8">
      <c r="A5850" s="74">
        <v>5849</v>
      </c>
      <c r="B5850" s="75">
        <v>-52269.033199242316</v>
      </c>
      <c r="C5850" s="76">
        <v>35.546369856502068</v>
      </c>
      <c r="D5850" s="76">
        <v>26.283485752570112</v>
      </c>
      <c r="E5850" s="76">
        <v>679.31224723637104</v>
      </c>
      <c r="F5850" s="76">
        <v>44.221993273430975</v>
      </c>
      <c r="G5850" s="77">
        <v>3</v>
      </c>
      <c r="H5850" s="80">
        <f t="shared" si="364"/>
        <v>44.221993273430975</v>
      </c>
      <c r="I5850" s="80">
        <f t="shared" si="365"/>
        <v>679.31224723637104</v>
      </c>
      <c r="K5850" s="80">
        <f t="shared" si="366"/>
        <v>679.31224723637104</v>
      </c>
      <c r="L5850" s="80">
        <f t="shared" si="367"/>
        <v>679.31224723637104</v>
      </c>
    </row>
    <row r="5851" spans="1:12" x14ac:dyDescent="0.8">
      <c r="A5851" s="74">
        <v>5850</v>
      </c>
      <c r="B5851" s="75">
        <v>369700.07901259232</v>
      </c>
      <c r="C5851" s="76">
        <v>33.524539684328651</v>
      </c>
      <c r="D5851" s="76">
        <v>26.202055179555156</v>
      </c>
      <c r="E5851" s="76">
        <v>423.28515489426377</v>
      </c>
      <c r="F5851" s="76">
        <v>43.486568829744911</v>
      </c>
      <c r="G5851" s="77">
        <v>2</v>
      </c>
      <c r="H5851" s="80">
        <f t="shared" si="364"/>
        <v>33.524539684328651</v>
      </c>
      <c r="I5851" s="80">
        <f t="shared" si="365"/>
        <v>1000</v>
      </c>
      <c r="K5851" s="80">
        <f t="shared" si="366"/>
        <v>0</v>
      </c>
      <c r="L5851" s="80" t="str">
        <f t="shared" si="367"/>
        <v/>
      </c>
    </row>
    <row r="5852" spans="1:12" x14ac:dyDescent="0.8">
      <c r="A5852" s="74">
        <v>5851</v>
      </c>
      <c r="B5852" s="75">
        <v>419451.13490950852</v>
      </c>
      <c r="C5852" s="76">
        <v>29.389874863391213</v>
      </c>
      <c r="D5852" s="76">
        <v>26.052262478336932</v>
      </c>
      <c r="E5852" s="76">
        <v>598.2031797588362</v>
      </c>
      <c r="F5852" s="76">
        <v>47.8419387348155</v>
      </c>
      <c r="G5852" s="77">
        <v>1</v>
      </c>
      <c r="H5852" s="80">
        <f t="shared" si="364"/>
        <v>26.052262478336932</v>
      </c>
      <c r="I5852" s="80">
        <f t="shared" si="365"/>
        <v>1000</v>
      </c>
      <c r="K5852" s="80">
        <f t="shared" si="366"/>
        <v>0</v>
      </c>
      <c r="L5852" s="80" t="str">
        <f t="shared" si="367"/>
        <v/>
      </c>
    </row>
    <row r="5853" spans="1:12" x14ac:dyDescent="0.8">
      <c r="A5853" s="74">
        <v>5852</v>
      </c>
      <c r="B5853" s="75">
        <v>87394.742784478934</v>
      </c>
      <c r="C5853" s="76">
        <v>41.546115249208334</v>
      </c>
      <c r="D5853" s="76">
        <v>28.031001428388475</v>
      </c>
      <c r="E5853" s="76">
        <v>552.51278958275964</v>
      </c>
      <c r="F5853" s="76">
        <v>30.736518468598458</v>
      </c>
      <c r="G5853" s="77">
        <v>2</v>
      </c>
      <c r="H5853" s="80">
        <f t="shared" si="364"/>
        <v>41.546115249208334</v>
      </c>
      <c r="I5853" s="80">
        <f t="shared" si="365"/>
        <v>1000</v>
      </c>
      <c r="K5853" s="80">
        <f t="shared" si="366"/>
        <v>0</v>
      </c>
      <c r="L5853" s="80" t="str">
        <f t="shared" si="367"/>
        <v/>
      </c>
    </row>
    <row r="5854" spans="1:12" x14ac:dyDescent="0.8">
      <c r="A5854" s="74">
        <v>5853</v>
      </c>
      <c r="B5854" s="75">
        <v>-31755.245025137672</v>
      </c>
      <c r="C5854" s="76">
        <v>39.301751010549339</v>
      </c>
      <c r="D5854" s="76">
        <v>28.62004300305054</v>
      </c>
      <c r="E5854" s="76">
        <v>474.82413085806456</v>
      </c>
      <c r="F5854" s="76">
        <v>30.968554776512242</v>
      </c>
      <c r="G5854" s="77">
        <v>3</v>
      </c>
      <c r="H5854" s="80">
        <f t="shared" si="364"/>
        <v>30.968554776512242</v>
      </c>
      <c r="I5854" s="80">
        <f t="shared" si="365"/>
        <v>474.82413085806456</v>
      </c>
      <c r="K5854" s="80">
        <f t="shared" si="366"/>
        <v>474.82413085806456</v>
      </c>
      <c r="L5854" s="80">
        <f t="shared" si="367"/>
        <v>474.82413085806456</v>
      </c>
    </row>
    <row r="5855" spans="1:12" x14ac:dyDescent="0.8">
      <c r="A5855" s="74">
        <v>5854</v>
      </c>
      <c r="B5855" s="75">
        <v>510378.84615830216</v>
      </c>
      <c r="C5855" s="76">
        <v>27.330868666939143</v>
      </c>
      <c r="D5855" s="76">
        <v>23.180549662437759</v>
      </c>
      <c r="E5855" s="76">
        <v>607.26180147806588</v>
      </c>
      <c r="F5855" s="76">
        <v>45.897756760125532</v>
      </c>
      <c r="G5855" s="77">
        <v>2</v>
      </c>
      <c r="H5855" s="80">
        <f t="shared" si="364"/>
        <v>27.330868666939143</v>
      </c>
      <c r="I5855" s="80">
        <f t="shared" si="365"/>
        <v>1000</v>
      </c>
      <c r="K5855" s="80">
        <f t="shared" si="366"/>
        <v>0</v>
      </c>
      <c r="L5855" s="80" t="str">
        <f t="shared" si="367"/>
        <v/>
      </c>
    </row>
    <row r="5856" spans="1:12" x14ac:dyDescent="0.8">
      <c r="A5856" s="74">
        <v>5855</v>
      </c>
      <c r="B5856" s="75">
        <v>248132.60127590178</v>
      </c>
      <c r="C5856" s="76">
        <v>34.780724856414295</v>
      </c>
      <c r="D5856" s="76">
        <v>30.898580289622892</v>
      </c>
      <c r="E5856" s="76">
        <v>462.51727790694144</v>
      </c>
      <c r="F5856" s="76">
        <v>41.993387966383544</v>
      </c>
      <c r="G5856" s="77">
        <v>2</v>
      </c>
      <c r="H5856" s="80">
        <f t="shared" si="364"/>
        <v>34.780724856414295</v>
      </c>
      <c r="I5856" s="80">
        <f t="shared" si="365"/>
        <v>1000</v>
      </c>
      <c r="K5856" s="80">
        <f t="shared" si="366"/>
        <v>0</v>
      </c>
      <c r="L5856" s="80" t="str">
        <f t="shared" si="367"/>
        <v/>
      </c>
    </row>
    <row r="5857" spans="1:12" x14ac:dyDescent="0.8">
      <c r="A5857" s="74">
        <v>5856</v>
      </c>
      <c r="B5857" s="75">
        <v>426451.21259248466</v>
      </c>
      <c r="C5857" s="76">
        <v>33.978735344113481</v>
      </c>
      <c r="D5857" s="76">
        <v>26.547957924485672</v>
      </c>
      <c r="E5857" s="76">
        <v>732.64854371338902</v>
      </c>
      <c r="F5857" s="76">
        <v>36.972695431327644</v>
      </c>
      <c r="G5857" s="77">
        <v>2</v>
      </c>
      <c r="H5857" s="80">
        <f t="shared" si="364"/>
        <v>33.978735344113481</v>
      </c>
      <c r="I5857" s="80">
        <f t="shared" si="365"/>
        <v>1000</v>
      </c>
      <c r="K5857" s="80">
        <f t="shared" si="366"/>
        <v>0</v>
      </c>
      <c r="L5857" s="80" t="str">
        <f t="shared" si="367"/>
        <v/>
      </c>
    </row>
    <row r="5858" spans="1:12" x14ac:dyDescent="0.8">
      <c r="A5858" s="74">
        <v>5857</v>
      </c>
      <c r="B5858" s="75">
        <v>-84821.50059344247</v>
      </c>
      <c r="C5858" s="76">
        <v>46.293615123917057</v>
      </c>
      <c r="D5858" s="76">
        <v>29.314046428477472</v>
      </c>
      <c r="E5858" s="76">
        <v>680.95715107706485</v>
      </c>
      <c r="F5858" s="76">
        <v>44.771830312331986</v>
      </c>
      <c r="G5858" s="77">
        <v>2</v>
      </c>
      <c r="H5858" s="80">
        <f t="shared" si="364"/>
        <v>46.293615123917057</v>
      </c>
      <c r="I5858" s="80">
        <f t="shared" si="365"/>
        <v>1000</v>
      </c>
      <c r="K5858" s="80">
        <f t="shared" si="366"/>
        <v>0</v>
      </c>
      <c r="L5858" s="80" t="str">
        <f t="shared" si="367"/>
        <v/>
      </c>
    </row>
    <row r="5859" spans="1:12" x14ac:dyDescent="0.8">
      <c r="A5859" s="74">
        <v>5858</v>
      </c>
      <c r="B5859" s="75">
        <v>316850.76496320334</v>
      </c>
      <c r="C5859" s="76">
        <v>38.565371090271171</v>
      </c>
      <c r="D5859" s="76">
        <v>32.22247683242523</v>
      </c>
      <c r="E5859" s="76">
        <v>666.44828496731407</v>
      </c>
      <c r="F5859" s="76">
        <v>38.664635537757114</v>
      </c>
      <c r="G5859" s="77">
        <v>2</v>
      </c>
      <c r="H5859" s="80">
        <f t="shared" si="364"/>
        <v>38.565371090271171</v>
      </c>
      <c r="I5859" s="80">
        <f t="shared" si="365"/>
        <v>1000</v>
      </c>
      <c r="K5859" s="80">
        <f t="shared" si="366"/>
        <v>0</v>
      </c>
      <c r="L5859" s="80" t="str">
        <f t="shared" si="367"/>
        <v/>
      </c>
    </row>
    <row r="5860" spans="1:12" x14ac:dyDescent="0.8">
      <c r="A5860" s="74">
        <v>5859</v>
      </c>
      <c r="B5860" s="75">
        <v>-201833.01711028512</v>
      </c>
      <c r="C5860" s="76">
        <v>29.717187824089148</v>
      </c>
      <c r="D5860" s="76">
        <v>29.217161781137683</v>
      </c>
      <c r="E5860" s="76">
        <v>486.34465048484549</v>
      </c>
      <c r="F5860" s="76">
        <v>42.138192882106431</v>
      </c>
      <c r="G5860" s="77">
        <v>3</v>
      </c>
      <c r="H5860" s="80">
        <f t="shared" si="364"/>
        <v>42.138192882106431</v>
      </c>
      <c r="I5860" s="80">
        <f t="shared" si="365"/>
        <v>486.34465048484549</v>
      </c>
      <c r="K5860" s="80">
        <f t="shared" si="366"/>
        <v>486.34465048484549</v>
      </c>
      <c r="L5860" s="80">
        <f t="shared" si="367"/>
        <v>486.34465048484549</v>
      </c>
    </row>
    <row r="5861" spans="1:12" x14ac:dyDescent="0.8">
      <c r="A5861" s="74">
        <v>5860</v>
      </c>
      <c r="B5861" s="75">
        <v>363290.25879481086</v>
      </c>
      <c r="C5861" s="76">
        <v>38.314082649733272</v>
      </c>
      <c r="D5861" s="76">
        <v>31.44259926384418</v>
      </c>
      <c r="E5861" s="76">
        <v>539.91917084277998</v>
      </c>
      <c r="F5861" s="76">
        <v>41.638220174457061</v>
      </c>
      <c r="G5861" s="77">
        <v>2</v>
      </c>
      <c r="H5861" s="80">
        <f t="shared" si="364"/>
        <v>38.314082649733272</v>
      </c>
      <c r="I5861" s="80">
        <f t="shared" si="365"/>
        <v>1000</v>
      </c>
      <c r="K5861" s="80">
        <f t="shared" si="366"/>
        <v>0</v>
      </c>
      <c r="L5861" s="80" t="str">
        <f t="shared" si="367"/>
        <v/>
      </c>
    </row>
    <row r="5862" spans="1:12" x14ac:dyDescent="0.8">
      <c r="A5862" s="74">
        <v>5861</v>
      </c>
      <c r="B5862" s="75">
        <v>493339.00235872413</v>
      </c>
      <c r="C5862" s="76">
        <v>33.482685555102123</v>
      </c>
      <c r="D5862" s="76">
        <v>28.122075787249962</v>
      </c>
      <c r="E5862" s="76">
        <v>532.33756642492392</v>
      </c>
      <c r="F5862" s="76">
        <v>33.829018324702389</v>
      </c>
      <c r="G5862" s="77">
        <v>2</v>
      </c>
      <c r="H5862" s="80">
        <f t="shared" si="364"/>
        <v>33.482685555102123</v>
      </c>
      <c r="I5862" s="80">
        <f t="shared" si="365"/>
        <v>1000</v>
      </c>
      <c r="K5862" s="80">
        <f t="shared" si="366"/>
        <v>0</v>
      </c>
      <c r="L5862" s="80" t="str">
        <f t="shared" si="367"/>
        <v/>
      </c>
    </row>
    <row r="5863" spans="1:12" x14ac:dyDescent="0.8">
      <c r="A5863" s="74">
        <v>5862</v>
      </c>
      <c r="B5863" s="75">
        <v>608242.62276079785</v>
      </c>
      <c r="C5863" s="76">
        <v>33.679082947603824</v>
      </c>
      <c r="D5863" s="76">
        <v>24.435807528714278</v>
      </c>
      <c r="E5863" s="76">
        <v>617.69350426977394</v>
      </c>
      <c r="F5863" s="76">
        <v>44.53720427119935</v>
      </c>
      <c r="G5863" s="77">
        <v>1</v>
      </c>
      <c r="H5863" s="80">
        <f t="shared" si="364"/>
        <v>24.435807528714278</v>
      </c>
      <c r="I5863" s="80">
        <f t="shared" si="365"/>
        <v>1000</v>
      </c>
      <c r="K5863" s="80">
        <f t="shared" si="366"/>
        <v>0</v>
      </c>
      <c r="L5863" s="80" t="str">
        <f t="shared" si="367"/>
        <v/>
      </c>
    </row>
    <row r="5864" spans="1:12" x14ac:dyDescent="0.8">
      <c r="A5864" s="74">
        <v>5863</v>
      </c>
      <c r="B5864" s="75">
        <v>68242.991025452269</v>
      </c>
      <c r="C5864" s="76">
        <v>41.702067949093042</v>
      </c>
      <c r="D5864" s="76">
        <v>33.284822072808602</v>
      </c>
      <c r="E5864" s="76">
        <v>728.1364751821493</v>
      </c>
      <c r="F5864" s="76">
        <v>50.043101697924584</v>
      </c>
      <c r="G5864" s="77">
        <v>2</v>
      </c>
      <c r="H5864" s="80">
        <f t="shared" si="364"/>
        <v>41.702067949093042</v>
      </c>
      <c r="I5864" s="80">
        <f t="shared" si="365"/>
        <v>1000</v>
      </c>
      <c r="K5864" s="80">
        <f t="shared" si="366"/>
        <v>0</v>
      </c>
      <c r="L5864" s="80" t="str">
        <f t="shared" si="367"/>
        <v/>
      </c>
    </row>
    <row r="5865" spans="1:12" x14ac:dyDescent="0.8">
      <c r="A5865" s="74">
        <v>5864</v>
      </c>
      <c r="B5865" s="75">
        <v>52736.335972661385</v>
      </c>
      <c r="C5865" s="76">
        <v>41.903432632445075</v>
      </c>
      <c r="D5865" s="76">
        <v>33.020044138561502</v>
      </c>
      <c r="E5865" s="76">
        <v>578.6581742369176</v>
      </c>
      <c r="F5865" s="76">
        <v>53.182500893206495</v>
      </c>
      <c r="G5865" s="77">
        <v>2</v>
      </c>
      <c r="H5865" s="80">
        <f t="shared" si="364"/>
        <v>41.903432632445075</v>
      </c>
      <c r="I5865" s="80">
        <f t="shared" si="365"/>
        <v>1000</v>
      </c>
      <c r="K5865" s="80">
        <f t="shared" si="366"/>
        <v>0</v>
      </c>
      <c r="L5865" s="80" t="str">
        <f t="shared" si="367"/>
        <v/>
      </c>
    </row>
    <row r="5866" spans="1:12" x14ac:dyDescent="0.8">
      <c r="A5866" s="74">
        <v>5865</v>
      </c>
      <c r="B5866" s="75">
        <v>274714.23819803726</v>
      </c>
      <c r="C5866" s="76">
        <v>33.401771505058839</v>
      </c>
      <c r="D5866" s="76">
        <v>21.364634329572574</v>
      </c>
      <c r="E5866" s="76">
        <v>462.16138052428443</v>
      </c>
      <c r="F5866" s="76">
        <v>46.85161647286003</v>
      </c>
      <c r="G5866" s="77">
        <v>1</v>
      </c>
      <c r="H5866" s="80">
        <f t="shared" si="364"/>
        <v>21.364634329572574</v>
      </c>
      <c r="I5866" s="80">
        <f t="shared" si="365"/>
        <v>1000</v>
      </c>
      <c r="K5866" s="80">
        <f t="shared" si="366"/>
        <v>0</v>
      </c>
      <c r="L5866" s="80" t="str">
        <f t="shared" si="367"/>
        <v/>
      </c>
    </row>
    <row r="5867" spans="1:12" x14ac:dyDescent="0.8">
      <c r="A5867" s="74">
        <v>5866</v>
      </c>
      <c r="B5867" s="75">
        <v>458557.3158345886</v>
      </c>
      <c r="C5867" s="76">
        <v>35.999072074174791</v>
      </c>
      <c r="D5867" s="76">
        <v>28.412863397031369</v>
      </c>
      <c r="E5867" s="76">
        <v>681.20676114531818</v>
      </c>
      <c r="F5867" s="76">
        <v>47.245544442406484</v>
      </c>
      <c r="G5867" s="77">
        <v>2</v>
      </c>
      <c r="H5867" s="80">
        <f t="shared" si="364"/>
        <v>35.999072074174791</v>
      </c>
      <c r="I5867" s="80">
        <f t="shared" si="365"/>
        <v>1000</v>
      </c>
      <c r="K5867" s="80">
        <f t="shared" si="366"/>
        <v>0</v>
      </c>
      <c r="L5867" s="80" t="str">
        <f t="shared" si="367"/>
        <v/>
      </c>
    </row>
    <row r="5868" spans="1:12" x14ac:dyDescent="0.8">
      <c r="A5868" s="74">
        <v>5867</v>
      </c>
      <c r="B5868" s="75">
        <v>227675.19489229191</v>
      </c>
      <c r="C5868" s="76">
        <v>37.364728628836687</v>
      </c>
      <c r="D5868" s="76">
        <v>25.495637345732423</v>
      </c>
      <c r="E5868" s="76">
        <v>645.62480345466611</v>
      </c>
      <c r="F5868" s="76">
        <v>36.369870318682658</v>
      </c>
      <c r="G5868" s="77">
        <v>2</v>
      </c>
      <c r="H5868" s="80">
        <f t="shared" si="364"/>
        <v>37.364728628836687</v>
      </c>
      <c r="I5868" s="80">
        <f t="shared" si="365"/>
        <v>1000</v>
      </c>
      <c r="K5868" s="80">
        <f t="shared" si="366"/>
        <v>0</v>
      </c>
      <c r="L5868" s="80" t="str">
        <f t="shared" si="367"/>
        <v/>
      </c>
    </row>
    <row r="5869" spans="1:12" x14ac:dyDescent="0.8">
      <c r="A5869" s="74">
        <v>5868</v>
      </c>
      <c r="B5869" s="75">
        <v>241147.75488907541</v>
      </c>
      <c r="C5869" s="76">
        <v>41.703126365506662</v>
      </c>
      <c r="D5869" s="76">
        <v>28.580877604127522</v>
      </c>
      <c r="E5869" s="76">
        <v>464.3571044620727</v>
      </c>
      <c r="F5869" s="76">
        <v>48.652425254940134</v>
      </c>
      <c r="G5869" s="77">
        <v>1</v>
      </c>
      <c r="H5869" s="80">
        <f t="shared" si="364"/>
        <v>28.580877604127522</v>
      </c>
      <c r="I5869" s="80">
        <f t="shared" si="365"/>
        <v>1000</v>
      </c>
      <c r="K5869" s="80">
        <f t="shared" si="366"/>
        <v>0</v>
      </c>
      <c r="L5869" s="80" t="str">
        <f t="shared" si="367"/>
        <v/>
      </c>
    </row>
    <row r="5870" spans="1:12" x14ac:dyDescent="0.8">
      <c r="A5870" s="74">
        <v>5869</v>
      </c>
      <c r="B5870" s="75">
        <v>372112.53853092296</v>
      </c>
      <c r="C5870" s="76">
        <v>34.635082874538824</v>
      </c>
      <c r="D5870" s="76">
        <v>26.314314312150749</v>
      </c>
      <c r="E5870" s="76">
        <v>573.57941878363545</v>
      </c>
      <c r="F5870" s="76">
        <v>47.225974978669448</v>
      </c>
      <c r="G5870" s="77">
        <v>2</v>
      </c>
      <c r="H5870" s="80">
        <f t="shared" si="364"/>
        <v>34.635082874538824</v>
      </c>
      <c r="I5870" s="80">
        <f t="shared" si="365"/>
        <v>1000</v>
      </c>
      <c r="K5870" s="80">
        <f t="shared" si="366"/>
        <v>0</v>
      </c>
      <c r="L5870" s="80" t="str">
        <f t="shared" si="367"/>
        <v/>
      </c>
    </row>
    <row r="5871" spans="1:12" x14ac:dyDescent="0.8">
      <c r="A5871" s="74">
        <v>5870</v>
      </c>
      <c r="B5871" s="75">
        <v>393799.37480157707</v>
      </c>
      <c r="C5871" s="76">
        <v>30.751138584333496</v>
      </c>
      <c r="D5871" s="76">
        <v>29.416366776273538</v>
      </c>
      <c r="E5871" s="76">
        <v>578.06289115703453</v>
      </c>
      <c r="F5871" s="76">
        <v>39.890164829558202</v>
      </c>
      <c r="G5871" s="77">
        <v>2</v>
      </c>
      <c r="H5871" s="80">
        <f t="shared" si="364"/>
        <v>30.751138584333496</v>
      </c>
      <c r="I5871" s="80">
        <f t="shared" si="365"/>
        <v>1000</v>
      </c>
      <c r="K5871" s="80">
        <f t="shared" si="366"/>
        <v>0</v>
      </c>
      <c r="L5871" s="80" t="str">
        <f t="shared" si="367"/>
        <v/>
      </c>
    </row>
    <row r="5872" spans="1:12" x14ac:dyDescent="0.8">
      <c r="A5872" s="74">
        <v>5871</v>
      </c>
      <c r="B5872" s="75">
        <v>59569.874481031904</v>
      </c>
      <c r="C5872" s="76">
        <v>39.584320922002171</v>
      </c>
      <c r="D5872" s="76">
        <v>23.888248375832951</v>
      </c>
      <c r="E5872" s="76">
        <v>753.09388298363001</v>
      </c>
      <c r="F5872" s="76">
        <v>37.039616514678819</v>
      </c>
      <c r="G5872" s="77">
        <v>3</v>
      </c>
      <c r="H5872" s="80">
        <f t="shared" si="364"/>
        <v>37.039616514678819</v>
      </c>
      <c r="I5872" s="80">
        <f t="shared" si="365"/>
        <v>753.09388298363001</v>
      </c>
      <c r="K5872" s="80">
        <f t="shared" si="366"/>
        <v>753.09388298363001</v>
      </c>
      <c r="L5872" s="80">
        <f t="shared" si="367"/>
        <v>753.09388298363001</v>
      </c>
    </row>
    <row r="5873" spans="1:12" x14ac:dyDescent="0.8">
      <c r="A5873" s="74">
        <v>5872</v>
      </c>
      <c r="B5873" s="75">
        <v>421774.08534445893</v>
      </c>
      <c r="C5873" s="76">
        <v>30.364093899813618</v>
      </c>
      <c r="D5873" s="76">
        <v>27.429789804487665</v>
      </c>
      <c r="E5873" s="76">
        <v>631.61302111814462</v>
      </c>
      <c r="F5873" s="76">
        <v>40.60054935840067</v>
      </c>
      <c r="G5873" s="77">
        <v>2</v>
      </c>
      <c r="H5873" s="80">
        <f t="shared" si="364"/>
        <v>30.364093899813618</v>
      </c>
      <c r="I5873" s="80">
        <f t="shared" si="365"/>
        <v>1000</v>
      </c>
      <c r="K5873" s="80">
        <f t="shared" si="366"/>
        <v>0</v>
      </c>
      <c r="L5873" s="80" t="str">
        <f t="shared" si="367"/>
        <v/>
      </c>
    </row>
    <row r="5874" spans="1:12" x14ac:dyDescent="0.8">
      <c r="A5874" s="74">
        <v>5873</v>
      </c>
      <c r="B5874" s="75">
        <v>-227753.53935126704</v>
      </c>
      <c r="C5874" s="76">
        <v>26.427086355518121</v>
      </c>
      <c r="D5874" s="76">
        <v>31.927587880700735</v>
      </c>
      <c r="E5874" s="76">
        <v>521.93429379039833</v>
      </c>
      <c r="F5874" s="76">
        <v>45.79227442425416</v>
      </c>
      <c r="G5874" s="77">
        <v>3</v>
      </c>
      <c r="H5874" s="80">
        <f t="shared" si="364"/>
        <v>45.79227442425416</v>
      </c>
      <c r="I5874" s="80">
        <f t="shared" si="365"/>
        <v>521.93429379039833</v>
      </c>
      <c r="K5874" s="80">
        <f t="shared" si="366"/>
        <v>521.93429379039833</v>
      </c>
      <c r="L5874" s="80">
        <f t="shared" si="367"/>
        <v>521.93429379039833</v>
      </c>
    </row>
    <row r="5875" spans="1:12" x14ac:dyDescent="0.8">
      <c r="A5875" s="74">
        <v>5874</v>
      </c>
      <c r="B5875" s="75">
        <v>503013.72892626072</v>
      </c>
      <c r="C5875" s="76">
        <v>31.335183436406787</v>
      </c>
      <c r="D5875" s="76">
        <v>28.778371485820877</v>
      </c>
      <c r="E5875" s="76">
        <v>487.41213367456942</v>
      </c>
      <c r="F5875" s="76">
        <v>42.631763514692032</v>
      </c>
      <c r="G5875" s="77">
        <v>2</v>
      </c>
      <c r="H5875" s="80">
        <f t="shared" si="364"/>
        <v>31.335183436406787</v>
      </c>
      <c r="I5875" s="80">
        <f t="shared" si="365"/>
        <v>1000</v>
      </c>
      <c r="K5875" s="80">
        <f t="shared" si="366"/>
        <v>0</v>
      </c>
      <c r="L5875" s="80" t="str">
        <f t="shared" si="367"/>
        <v/>
      </c>
    </row>
    <row r="5876" spans="1:12" x14ac:dyDescent="0.8">
      <c r="A5876" s="74">
        <v>5875</v>
      </c>
      <c r="B5876" s="75">
        <v>622134.49485756364</v>
      </c>
      <c r="C5876" s="76">
        <v>31.624566805316455</v>
      </c>
      <c r="D5876" s="76">
        <v>32.355004024364383</v>
      </c>
      <c r="E5876" s="76">
        <v>525.47562804136987</v>
      </c>
      <c r="F5876" s="76">
        <v>43.460581232144754</v>
      </c>
      <c r="G5876" s="77">
        <v>2</v>
      </c>
      <c r="H5876" s="80">
        <f t="shared" si="364"/>
        <v>31.624566805316455</v>
      </c>
      <c r="I5876" s="80">
        <f t="shared" si="365"/>
        <v>1000</v>
      </c>
      <c r="K5876" s="80">
        <f t="shared" si="366"/>
        <v>0</v>
      </c>
      <c r="L5876" s="80" t="str">
        <f t="shared" si="367"/>
        <v/>
      </c>
    </row>
    <row r="5877" spans="1:12" x14ac:dyDescent="0.8">
      <c r="A5877" s="74">
        <v>5876</v>
      </c>
      <c r="B5877" s="75">
        <v>-77603.801996733295</v>
      </c>
      <c r="C5877" s="76">
        <v>31.863756530641577</v>
      </c>
      <c r="D5877" s="76">
        <v>25.58730778980123</v>
      </c>
      <c r="E5877" s="76">
        <v>725.43820041355013</v>
      </c>
      <c r="F5877" s="76">
        <v>41.351932296783033</v>
      </c>
      <c r="G5877" s="77">
        <v>3</v>
      </c>
      <c r="H5877" s="80">
        <f t="shared" si="364"/>
        <v>41.351932296783033</v>
      </c>
      <c r="I5877" s="80">
        <f t="shared" si="365"/>
        <v>725.43820041355013</v>
      </c>
      <c r="K5877" s="80">
        <f t="shared" si="366"/>
        <v>725.43820041355013</v>
      </c>
      <c r="L5877" s="80">
        <f t="shared" si="367"/>
        <v>725.43820041355013</v>
      </c>
    </row>
    <row r="5878" spans="1:12" x14ac:dyDescent="0.8">
      <c r="A5878" s="74">
        <v>5877</v>
      </c>
      <c r="B5878" s="75">
        <v>-56025.785025051096</v>
      </c>
      <c r="C5878" s="76">
        <v>36.166906819587084</v>
      </c>
      <c r="D5878" s="76">
        <v>22.871068599346348</v>
      </c>
      <c r="E5878" s="76">
        <v>486.25053290987489</v>
      </c>
      <c r="F5878" s="76">
        <v>28.800528191100842</v>
      </c>
      <c r="G5878" s="77">
        <v>3</v>
      </c>
      <c r="H5878" s="80">
        <f t="shared" si="364"/>
        <v>28.800528191100842</v>
      </c>
      <c r="I5878" s="80">
        <f t="shared" si="365"/>
        <v>486.25053290987489</v>
      </c>
      <c r="K5878" s="80">
        <f t="shared" si="366"/>
        <v>486.25053290987489</v>
      </c>
      <c r="L5878" s="80">
        <f t="shared" si="367"/>
        <v>486.25053290987489</v>
      </c>
    </row>
    <row r="5879" spans="1:12" x14ac:dyDescent="0.8">
      <c r="A5879" s="74">
        <v>5878</v>
      </c>
      <c r="B5879" s="75">
        <v>-32618.147719233297</v>
      </c>
      <c r="C5879" s="76">
        <v>25.935916652815575</v>
      </c>
      <c r="D5879" s="76">
        <v>25.071731896642529</v>
      </c>
      <c r="E5879" s="76">
        <v>509.68032465738719</v>
      </c>
      <c r="F5879" s="76">
        <v>36.556542065783958</v>
      </c>
      <c r="G5879" s="77">
        <v>3</v>
      </c>
      <c r="H5879" s="80">
        <f t="shared" si="364"/>
        <v>36.556542065783958</v>
      </c>
      <c r="I5879" s="80">
        <f t="shared" si="365"/>
        <v>509.68032465738719</v>
      </c>
      <c r="K5879" s="80">
        <f t="shared" si="366"/>
        <v>509.68032465738719</v>
      </c>
      <c r="L5879" s="80">
        <f t="shared" si="367"/>
        <v>509.68032465738719</v>
      </c>
    </row>
    <row r="5880" spans="1:12" x14ac:dyDescent="0.8">
      <c r="A5880" s="74">
        <v>5879</v>
      </c>
      <c r="B5880" s="75">
        <v>-51189.041018657852</v>
      </c>
      <c r="C5880" s="76">
        <v>45.699310308878793</v>
      </c>
      <c r="D5880" s="76">
        <v>33.497260708649264</v>
      </c>
      <c r="E5880" s="76">
        <v>455.96726576567733</v>
      </c>
      <c r="F5880" s="76">
        <v>42.676220693625631</v>
      </c>
      <c r="G5880" s="77">
        <v>2</v>
      </c>
      <c r="H5880" s="80">
        <f t="shared" si="364"/>
        <v>45.699310308878793</v>
      </c>
      <c r="I5880" s="80">
        <f t="shared" si="365"/>
        <v>1000</v>
      </c>
      <c r="K5880" s="80">
        <f t="shared" si="366"/>
        <v>0</v>
      </c>
      <c r="L5880" s="80" t="str">
        <f t="shared" si="367"/>
        <v/>
      </c>
    </row>
    <row r="5881" spans="1:12" x14ac:dyDescent="0.8">
      <c r="A5881" s="74">
        <v>5880</v>
      </c>
      <c r="B5881" s="75">
        <v>253608.56687412993</v>
      </c>
      <c r="C5881" s="76">
        <v>27.456975064668285</v>
      </c>
      <c r="D5881" s="76">
        <v>31.225936678059668</v>
      </c>
      <c r="E5881" s="76">
        <v>641.85192444120162</v>
      </c>
      <c r="F5881" s="76">
        <v>34.93967636682855</v>
      </c>
      <c r="G5881" s="77">
        <v>2</v>
      </c>
      <c r="H5881" s="80">
        <f t="shared" si="364"/>
        <v>27.456975064668285</v>
      </c>
      <c r="I5881" s="80">
        <f t="shared" si="365"/>
        <v>1000</v>
      </c>
      <c r="K5881" s="80">
        <f t="shared" si="366"/>
        <v>0</v>
      </c>
      <c r="L5881" s="80" t="str">
        <f t="shared" si="367"/>
        <v/>
      </c>
    </row>
    <row r="5882" spans="1:12" x14ac:dyDescent="0.8">
      <c r="A5882" s="74">
        <v>5881</v>
      </c>
      <c r="B5882" s="75">
        <v>314611.88785683061</v>
      </c>
      <c r="C5882" s="76">
        <v>32.049142977895059</v>
      </c>
      <c r="D5882" s="76">
        <v>27.190911235347119</v>
      </c>
      <c r="E5882" s="76">
        <v>547.13314252791849</v>
      </c>
      <c r="F5882" s="76">
        <v>46.297805204964604</v>
      </c>
      <c r="G5882" s="77">
        <v>2</v>
      </c>
      <c r="H5882" s="80">
        <f t="shared" si="364"/>
        <v>32.049142977895059</v>
      </c>
      <c r="I5882" s="80">
        <f t="shared" si="365"/>
        <v>1000</v>
      </c>
      <c r="K5882" s="80">
        <f t="shared" si="366"/>
        <v>0</v>
      </c>
      <c r="L5882" s="80" t="str">
        <f t="shared" si="367"/>
        <v/>
      </c>
    </row>
    <row r="5883" spans="1:12" x14ac:dyDescent="0.8">
      <c r="A5883" s="74">
        <v>5882</v>
      </c>
      <c r="B5883" s="75">
        <v>14496.831419330556</v>
      </c>
      <c r="C5883" s="76">
        <v>39.246963545126093</v>
      </c>
      <c r="D5883" s="76">
        <v>27.961727137432188</v>
      </c>
      <c r="E5883" s="76">
        <v>685.71951477111838</v>
      </c>
      <c r="F5883" s="76">
        <v>37.886357496809765</v>
      </c>
      <c r="G5883" s="77">
        <v>3</v>
      </c>
      <c r="H5883" s="80">
        <f t="shared" si="364"/>
        <v>37.886357496809765</v>
      </c>
      <c r="I5883" s="80">
        <f t="shared" si="365"/>
        <v>685.71951477111838</v>
      </c>
      <c r="K5883" s="80">
        <f t="shared" si="366"/>
        <v>685.71951477111838</v>
      </c>
      <c r="L5883" s="80">
        <f t="shared" si="367"/>
        <v>685.71951477111838</v>
      </c>
    </row>
    <row r="5884" spans="1:12" x14ac:dyDescent="0.8">
      <c r="A5884" s="74">
        <v>5883</v>
      </c>
      <c r="B5884" s="75">
        <v>429341.31543966429</v>
      </c>
      <c r="C5884" s="76">
        <v>29.111681837279011</v>
      </c>
      <c r="D5884" s="76">
        <v>24.649364258344786</v>
      </c>
      <c r="E5884" s="76">
        <v>508.39102068054029</v>
      </c>
      <c r="F5884" s="76">
        <v>31.869054265178352</v>
      </c>
      <c r="G5884" s="77">
        <v>2</v>
      </c>
      <c r="H5884" s="80">
        <f t="shared" si="364"/>
        <v>29.111681837279011</v>
      </c>
      <c r="I5884" s="80">
        <f t="shared" si="365"/>
        <v>1000</v>
      </c>
      <c r="K5884" s="80">
        <f t="shared" si="366"/>
        <v>0</v>
      </c>
      <c r="L5884" s="80" t="str">
        <f t="shared" si="367"/>
        <v/>
      </c>
    </row>
    <row r="5885" spans="1:12" x14ac:dyDescent="0.8">
      <c r="A5885" s="74">
        <v>5884</v>
      </c>
      <c r="B5885" s="75">
        <v>594971.8803971936</v>
      </c>
      <c r="C5885" s="76">
        <v>29.403214243480825</v>
      </c>
      <c r="D5885" s="76">
        <v>27.52521447056181</v>
      </c>
      <c r="E5885" s="76">
        <v>519.97336022356785</v>
      </c>
      <c r="F5885" s="76">
        <v>53.2944552807351</v>
      </c>
      <c r="G5885" s="77">
        <v>1</v>
      </c>
      <c r="H5885" s="80">
        <f t="shared" si="364"/>
        <v>27.52521447056181</v>
      </c>
      <c r="I5885" s="80">
        <f t="shared" si="365"/>
        <v>1000</v>
      </c>
      <c r="K5885" s="80">
        <f t="shared" si="366"/>
        <v>0</v>
      </c>
      <c r="L5885" s="80" t="str">
        <f t="shared" si="367"/>
        <v/>
      </c>
    </row>
    <row r="5886" spans="1:12" x14ac:dyDescent="0.8">
      <c r="A5886" s="74">
        <v>5885</v>
      </c>
      <c r="B5886" s="75">
        <v>-247500.53214052808</v>
      </c>
      <c r="C5886" s="76">
        <v>32.228392450503321</v>
      </c>
      <c r="D5886" s="76">
        <v>25.050238667837743</v>
      </c>
      <c r="E5886" s="76">
        <v>528.79423256297514</v>
      </c>
      <c r="F5886" s="76">
        <v>47.983168639779265</v>
      </c>
      <c r="G5886" s="77">
        <v>3</v>
      </c>
      <c r="H5886" s="80">
        <f t="shared" si="364"/>
        <v>47.983168639779265</v>
      </c>
      <c r="I5886" s="80">
        <f t="shared" si="365"/>
        <v>528.79423256297514</v>
      </c>
      <c r="K5886" s="80">
        <f t="shared" si="366"/>
        <v>528.79423256297514</v>
      </c>
      <c r="L5886" s="80">
        <f t="shared" si="367"/>
        <v>528.79423256297514</v>
      </c>
    </row>
    <row r="5887" spans="1:12" x14ac:dyDescent="0.8">
      <c r="A5887" s="74">
        <v>5886</v>
      </c>
      <c r="B5887" s="75">
        <v>719777.00206031487</v>
      </c>
      <c r="C5887" s="76">
        <v>32.001641570804097</v>
      </c>
      <c r="D5887" s="76">
        <v>27.789726243675315</v>
      </c>
      <c r="E5887" s="76">
        <v>593.79731060449228</v>
      </c>
      <c r="F5887" s="76">
        <v>44.331317320818307</v>
      </c>
      <c r="G5887" s="77">
        <v>1</v>
      </c>
      <c r="H5887" s="80">
        <f t="shared" si="364"/>
        <v>27.789726243675315</v>
      </c>
      <c r="I5887" s="80">
        <f t="shared" si="365"/>
        <v>1000</v>
      </c>
      <c r="K5887" s="80">
        <f t="shared" si="366"/>
        <v>0</v>
      </c>
      <c r="L5887" s="80" t="str">
        <f t="shared" si="367"/>
        <v/>
      </c>
    </row>
    <row r="5888" spans="1:12" x14ac:dyDescent="0.8">
      <c r="A5888" s="74">
        <v>5887</v>
      </c>
      <c r="B5888" s="75">
        <v>507474.72486065514</v>
      </c>
      <c r="C5888" s="76">
        <v>32.520729026534909</v>
      </c>
      <c r="D5888" s="76">
        <v>23.269315294780167</v>
      </c>
      <c r="E5888" s="76">
        <v>535.34639899336037</v>
      </c>
      <c r="F5888" s="76">
        <v>43.972789250811914</v>
      </c>
      <c r="G5888" s="77">
        <v>2</v>
      </c>
      <c r="H5888" s="80">
        <f t="shared" si="364"/>
        <v>32.520729026534909</v>
      </c>
      <c r="I5888" s="80">
        <f t="shared" si="365"/>
        <v>1000</v>
      </c>
      <c r="K5888" s="80">
        <f t="shared" si="366"/>
        <v>0</v>
      </c>
      <c r="L5888" s="80" t="str">
        <f t="shared" si="367"/>
        <v/>
      </c>
    </row>
    <row r="5889" spans="1:12" x14ac:dyDescent="0.8">
      <c r="A5889" s="74">
        <v>5888</v>
      </c>
      <c r="B5889" s="75">
        <v>485833.93148439145</v>
      </c>
      <c r="C5889" s="76">
        <v>34.795061849292551</v>
      </c>
      <c r="D5889" s="76">
        <v>26.859417277832602</v>
      </c>
      <c r="E5889" s="76">
        <v>416.44357738196288</v>
      </c>
      <c r="F5889" s="76">
        <v>44.066547761622843</v>
      </c>
      <c r="G5889" s="77">
        <v>1</v>
      </c>
      <c r="H5889" s="80">
        <f t="shared" si="364"/>
        <v>26.859417277832602</v>
      </c>
      <c r="I5889" s="80">
        <f t="shared" si="365"/>
        <v>1000</v>
      </c>
      <c r="K5889" s="80">
        <f t="shared" si="366"/>
        <v>0</v>
      </c>
      <c r="L5889" s="80" t="str">
        <f t="shared" si="367"/>
        <v/>
      </c>
    </row>
    <row r="5890" spans="1:12" x14ac:dyDescent="0.8">
      <c r="A5890" s="74">
        <v>5889</v>
      </c>
      <c r="B5890" s="75">
        <v>443360.38244061265</v>
      </c>
      <c r="C5890" s="76">
        <v>27.318581063684192</v>
      </c>
      <c r="D5890" s="76">
        <v>27.580983331475348</v>
      </c>
      <c r="E5890" s="76">
        <v>628.29104968364049</v>
      </c>
      <c r="F5890" s="76">
        <v>38.259395322748489</v>
      </c>
      <c r="G5890" s="77">
        <v>2</v>
      </c>
      <c r="H5890" s="80">
        <f t="shared" si="364"/>
        <v>27.318581063684192</v>
      </c>
      <c r="I5890" s="80">
        <f t="shared" si="365"/>
        <v>1000</v>
      </c>
      <c r="K5890" s="80">
        <f t="shared" si="366"/>
        <v>0</v>
      </c>
      <c r="L5890" s="80" t="str">
        <f t="shared" si="367"/>
        <v/>
      </c>
    </row>
    <row r="5891" spans="1:12" x14ac:dyDescent="0.8">
      <c r="A5891" s="74">
        <v>5890</v>
      </c>
      <c r="B5891" s="75">
        <v>292217.13194207125</v>
      </c>
      <c r="C5891" s="76">
        <v>38.31712398302691</v>
      </c>
      <c r="D5891" s="76">
        <v>25.104784490116913</v>
      </c>
      <c r="E5891" s="76">
        <v>661.77978808877151</v>
      </c>
      <c r="F5891" s="76">
        <v>43.30724763052423</v>
      </c>
      <c r="G5891" s="77">
        <v>2</v>
      </c>
      <c r="H5891" s="80">
        <f t="shared" ref="H5891:H5954" si="368">IF($G5891 = 1, $D5891, IF($G5891 = 2, $C5891, IF($G5891 = 3, $F5891)))</f>
        <v>38.31712398302691</v>
      </c>
      <c r="I5891" s="80">
        <f t="shared" ref="I5891:I5954" si="369">IF($G5891 = 1, 1000, IF($G5891 = 2, 1000, IF($G5891 = 3, $E5891)))</f>
        <v>1000</v>
      </c>
      <c r="K5891" s="80">
        <f t="shared" ref="K5891:K5954" si="370">IF($G5891 = 3, $E5891, 0)</f>
        <v>0</v>
      </c>
      <c r="L5891" s="80" t="str">
        <f t="shared" ref="L5891:L5954" si="371">IF($G5891 = 3, $E5891, "")</f>
        <v/>
      </c>
    </row>
    <row r="5892" spans="1:12" x14ac:dyDescent="0.8">
      <c r="A5892" s="74">
        <v>5891</v>
      </c>
      <c r="B5892" s="75">
        <v>627046.33441917622</v>
      </c>
      <c r="C5892" s="76">
        <v>37.938883646164214</v>
      </c>
      <c r="D5892" s="76">
        <v>27.735955069690249</v>
      </c>
      <c r="E5892" s="76">
        <v>487.60761548756193</v>
      </c>
      <c r="F5892" s="76">
        <v>34.51613388009887</v>
      </c>
      <c r="G5892" s="77">
        <v>1</v>
      </c>
      <c r="H5892" s="80">
        <f t="shared" si="368"/>
        <v>27.735955069690249</v>
      </c>
      <c r="I5892" s="80">
        <f t="shared" si="369"/>
        <v>1000</v>
      </c>
      <c r="K5892" s="80">
        <f t="shared" si="370"/>
        <v>0</v>
      </c>
      <c r="L5892" s="80" t="str">
        <f t="shared" si="371"/>
        <v/>
      </c>
    </row>
    <row r="5893" spans="1:12" x14ac:dyDescent="0.8">
      <c r="A5893" s="74">
        <v>5892</v>
      </c>
      <c r="B5893" s="75">
        <v>170744.23051913409</v>
      </c>
      <c r="C5893" s="76">
        <v>43.474698915658912</v>
      </c>
      <c r="D5893" s="76">
        <v>27.373971694234939</v>
      </c>
      <c r="E5893" s="76">
        <v>623.51502881214799</v>
      </c>
      <c r="F5893" s="76">
        <v>41.06144377458827</v>
      </c>
      <c r="G5893" s="77">
        <v>2</v>
      </c>
      <c r="H5893" s="80">
        <f t="shared" si="368"/>
        <v>43.474698915658912</v>
      </c>
      <c r="I5893" s="80">
        <f t="shared" si="369"/>
        <v>1000</v>
      </c>
      <c r="K5893" s="80">
        <f t="shared" si="370"/>
        <v>0</v>
      </c>
      <c r="L5893" s="80" t="str">
        <f t="shared" si="371"/>
        <v/>
      </c>
    </row>
    <row r="5894" spans="1:12" x14ac:dyDescent="0.8">
      <c r="A5894" s="74">
        <v>5893</v>
      </c>
      <c r="B5894" s="75">
        <v>281906.55841666926</v>
      </c>
      <c r="C5894" s="76">
        <v>22.338223158760641</v>
      </c>
      <c r="D5894" s="76">
        <v>30.361998527509435</v>
      </c>
      <c r="E5894" s="76">
        <v>564.82840579441995</v>
      </c>
      <c r="F5894" s="76">
        <v>49.095517395456795</v>
      </c>
      <c r="G5894" s="77">
        <v>1</v>
      </c>
      <c r="H5894" s="80">
        <f t="shared" si="368"/>
        <v>30.361998527509435</v>
      </c>
      <c r="I5894" s="80">
        <f t="shared" si="369"/>
        <v>1000</v>
      </c>
      <c r="K5894" s="80">
        <f t="shared" si="370"/>
        <v>0</v>
      </c>
      <c r="L5894" s="80" t="str">
        <f t="shared" si="371"/>
        <v/>
      </c>
    </row>
    <row r="5895" spans="1:12" x14ac:dyDescent="0.8">
      <c r="A5895" s="74">
        <v>5894</v>
      </c>
      <c r="B5895" s="75">
        <v>-141203.501379675</v>
      </c>
      <c r="C5895" s="76">
        <v>35.796531539679215</v>
      </c>
      <c r="D5895" s="76">
        <v>22.841822442673234</v>
      </c>
      <c r="E5895" s="76">
        <v>596.04731335625706</v>
      </c>
      <c r="F5895" s="76">
        <v>44.440062814207423</v>
      </c>
      <c r="G5895" s="77">
        <v>3</v>
      </c>
      <c r="H5895" s="80">
        <f t="shared" si="368"/>
        <v>44.440062814207423</v>
      </c>
      <c r="I5895" s="80">
        <f t="shared" si="369"/>
        <v>596.04731335625706</v>
      </c>
      <c r="K5895" s="80">
        <f t="shared" si="370"/>
        <v>596.04731335625706</v>
      </c>
      <c r="L5895" s="80">
        <f t="shared" si="371"/>
        <v>596.04731335625706</v>
      </c>
    </row>
    <row r="5896" spans="1:12" x14ac:dyDescent="0.8">
      <c r="A5896" s="74">
        <v>5895</v>
      </c>
      <c r="B5896" s="75">
        <v>464090.74349260703</v>
      </c>
      <c r="C5896" s="76">
        <v>34.220765480676747</v>
      </c>
      <c r="D5896" s="76">
        <v>29.108092922397319</v>
      </c>
      <c r="E5896" s="76">
        <v>531.13128514541268</v>
      </c>
      <c r="F5896" s="76">
        <v>35.719207539310673</v>
      </c>
      <c r="G5896" s="77">
        <v>1</v>
      </c>
      <c r="H5896" s="80">
        <f t="shared" si="368"/>
        <v>29.108092922397319</v>
      </c>
      <c r="I5896" s="80">
        <f t="shared" si="369"/>
        <v>1000</v>
      </c>
      <c r="K5896" s="80">
        <f t="shared" si="370"/>
        <v>0</v>
      </c>
      <c r="L5896" s="80" t="str">
        <f t="shared" si="371"/>
        <v/>
      </c>
    </row>
    <row r="5897" spans="1:12" x14ac:dyDescent="0.8">
      <c r="A5897" s="74">
        <v>5896</v>
      </c>
      <c r="B5897" s="75">
        <v>388225.26440590387</v>
      </c>
      <c r="C5897" s="76">
        <v>35.210474727338685</v>
      </c>
      <c r="D5897" s="76">
        <v>22.748154964389258</v>
      </c>
      <c r="E5897" s="76">
        <v>697.79325655291609</v>
      </c>
      <c r="F5897" s="76">
        <v>49.285689498657121</v>
      </c>
      <c r="G5897" s="77">
        <v>2</v>
      </c>
      <c r="H5897" s="80">
        <f t="shared" si="368"/>
        <v>35.210474727338685</v>
      </c>
      <c r="I5897" s="80">
        <f t="shared" si="369"/>
        <v>1000</v>
      </c>
      <c r="K5897" s="80">
        <f t="shared" si="370"/>
        <v>0</v>
      </c>
      <c r="L5897" s="80" t="str">
        <f t="shared" si="371"/>
        <v/>
      </c>
    </row>
    <row r="5898" spans="1:12" x14ac:dyDescent="0.8">
      <c r="A5898" s="74">
        <v>5897</v>
      </c>
      <c r="B5898" s="75">
        <v>510489.56950689876</v>
      </c>
      <c r="C5898" s="76">
        <v>37.805847638921087</v>
      </c>
      <c r="D5898" s="76">
        <v>28.695020454501844</v>
      </c>
      <c r="E5898" s="76">
        <v>681.85784894981521</v>
      </c>
      <c r="F5898" s="76">
        <v>33.261319503016736</v>
      </c>
      <c r="G5898" s="77">
        <v>1</v>
      </c>
      <c r="H5898" s="80">
        <f t="shared" si="368"/>
        <v>28.695020454501844</v>
      </c>
      <c r="I5898" s="80">
        <f t="shared" si="369"/>
        <v>1000</v>
      </c>
      <c r="K5898" s="80">
        <f t="shared" si="370"/>
        <v>0</v>
      </c>
      <c r="L5898" s="80" t="str">
        <f t="shared" si="371"/>
        <v/>
      </c>
    </row>
    <row r="5899" spans="1:12" x14ac:dyDescent="0.8">
      <c r="A5899" s="74">
        <v>5898</v>
      </c>
      <c r="B5899" s="75">
        <v>372969.63813981973</v>
      </c>
      <c r="C5899" s="76">
        <v>35.439035546526569</v>
      </c>
      <c r="D5899" s="76">
        <v>29.341379876683273</v>
      </c>
      <c r="E5899" s="76">
        <v>461.21029287083832</v>
      </c>
      <c r="F5899" s="76">
        <v>51.589374287443164</v>
      </c>
      <c r="G5899" s="77">
        <v>2</v>
      </c>
      <c r="H5899" s="80">
        <f t="shared" si="368"/>
        <v>35.439035546526569</v>
      </c>
      <c r="I5899" s="80">
        <f t="shared" si="369"/>
        <v>1000</v>
      </c>
      <c r="K5899" s="80">
        <f t="shared" si="370"/>
        <v>0</v>
      </c>
      <c r="L5899" s="80" t="str">
        <f t="shared" si="371"/>
        <v/>
      </c>
    </row>
    <row r="5900" spans="1:12" x14ac:dyDescent="0.8">
      <c r="A5900" s="74">
        <v>5899</v>
      </c>
      <c r="B5900" s="75">
        <v>511544.2620624674</v>
      </c>
      <c r="C5900" s="76">
        <v>31.966714251340946</v>
      </c>
      <c r="D5900" s="76">
        <v>33.682002912119458</v>
      </c>
      <c r="E5900" s="76">
        <v>525.04335330343179</v>
      </c>
      <c r="F5900" s="76">
        <v>41.279669480811982</v>
      </c>
      <c r="G5900" s="77">
        <v>1</v>
      </c>
      <c r="H5900" s="80">
        <f t="shared" si="368"/>
        <v>33.682002912119458</v>
      </c>
      <c r="I5900" s="80">
        <f t="shared" si="369"/>
        <v>1000</v>
      </c>
      <c r="K5900" s="80">
        <f t="shared" si="370"/>
        <v>0</v>
      </c>
      <c r="L5900" s="80" t="str">
        <f t="shared" si="371"/>
        <v/>
      </c>
    </row>
    <row r="5901" spans="1:12" x14ac:dyDescent="0.8">
      <c r="A5901" s="74">
        <v>5900</v>
      </c>
      <c r="B5901" s="75">
        <v>514084.04790580575</v>
      </c>
      <c r="C5901" s="76">
        <v>24.691491377673131</v>
      </c>
      <c r="D5901" s="76">
        <v>28.526849815554215</v>
      </c>
      <c r="E5901" s="76">
        <v>476.13497942674724</v>
      </c>
      <c r="F5901" s="76">
        <v>46.101773919274834</v>
      </c>
      <c r="G5901" s="77">
        <v>2</v>
      </c>
      <c r="H5901" s="80">
        <f t="shared" si="368"/>
        <v>24.691491377673131</v>
      </c>
      <c r="I5901" s="80">
        <f t="shared" si="369"/>
        <v>1000</v>
      </c>
      <c r="K5901" s="80">
        <f t="shared" si="370"/>
        <v>0</v>
      </c>
      <c r="L5901" s="80" t="str">
        <f t="shared" si="371"/>
        <v/>
      </c>
    </row>
    <row r="5902" spans="1:12" x14ac:dyDescent="0.8">
      <c r="A5902" s="74">
        <v>5901</v>
      </c>
      <c r="B5902" s="75">
        <v>-39457.113803541288</v>
      </c>
      <c r="C5902" s="76">
        <v>47.246057837430683</v>
      </c>
      <c r="D5902" s="76">
        <v>32.887397431697828</v>
      </c>
      <c r="E5902" s="76">
        <v>632.31932116220423</v>
      </c>
      <c r="F5902" s="76">
        <v>33.212482593069154</v>
      </c>
      <c r="G5902" s="77">
        <v>2</v>
      </c>
      <c r="H5902" s="80">
        <f t="shared" si="368"/>
        <v>47.246057837430683</v>
      </c>
      <c r="I5902" s="80">
        <f t="shared" si="369"/>
        <v>1000</v>
      </c>
      <c r="K5902" s="80">
        <f t="shared" si="370"/>
        <v>0</v>
      </c>
      <c r="L5902" s="80" t="str">
        <f t="shared" si="371"/>
        <v/>
      </c>
    </row>
    <row r="5903" spans="1:12" x14ac:dyDescent="0.8">
      <c r="A5903" s="74">
        <v>5902</v>
      </c>
      <c r="B5903" s="75">
        <v>493995.61241651373</v>
      </c>
      <c r="C5903" s="76">
        <v>32.998961049790637</v>
      </c>
      <c r="D5903" s="76">
        <v>22.632552832773811</v>
      </c>
      <c r="E5903" s="76">
        <v>569.9056565376286</v>
      </c>
      <c r="F5903" s="76">
        <v>44.070616487438244</v>
      </c>
      <c r="G5903" s="77">
        <v>1</v>
      </c>
      <c r="H5903" s="80">
        <f t="shared" si="368"/>
        <v>22.632552832773811</v>
      </c>
      <c r="I5903" s="80">
        <f t="shared" si="369"/>
        <v>1000</v>
      </c>
      <c r="K5903" s="80">
        <f t="shared" si="370"/>
        <v>0</v>
      </c>
      <c r="L5903" s="80" t="str">
        <f t="shared" si="371"/>
        <v/>
      </c>
    </row>
    <row r="5904" spans="1:12" x14ac:dyDescent="0.8">
      <c r="A5904" s="74">
        <v>5903</v>
      </c>
      <c r="B5904" s="75">
        <v>207640.18793333741</v>
      </c>
      <c r="C5904" s="76">
        <v>39.334686340304998</v>
      </c>
      <c r="D5904" s="76">
        <v>30.105178610706634</v>
      </c>
      <c r="E5904" s="76">
        <v>682.11435493560259</v>
      </c>
      <c r="F5904" s="76">
        <v>48.437439533017006</v>
      </c>
      <c r="G5904" s="77">
        <v>2</v>
      </c>
      <c r="H5904" s="80">
        <f t="shared" si="368"/>
        <v>39.334686340304998</v>
      </c>
      <c r="I5904" s="80">
        <f t="shared" si="369"/>
        <v>1000</v>
      </c>
      <c r="K5904" s="80">
        <f t="shared" si="370"/>
        <v>0</v>
      </c>
      <c r="L5904" s="80" t="str">
        <f t="shared" si="371"/>
        <v/>
      </c>
    </row>
    <row r="5905" spans="1:12" x14ac:dyDescent="0.8">
      <c r="A5905" s="74">
        <v>5904</v>
      </c>
      <c r="B5905" s="75">
        <v>-47430.183100610506</v>
      </c>
      <c r="C5905" s="76">
        <v>43.995157320460365</v>
      </c>
      <c r="D5905" s="76">
        <v>26.672975218849956</v>
      </c>
      <c r="E5905" s="76">
        <v>585.85750879925433</v>
      </c>
      <c r="F5905" s="76">
        <v>49.800934008692806</v>
      </c>
      <c r="G5905" s="77">
        <v>2</v>
      </c>
      <c r="H5905" s="80">
        <f t="shared" si="368"/>
        <v>43.995157320460365</v>
      </c>
      <c r="I5905" s="80">
        <f t="shared" si="369"/>
        <v>1000</v>
      </c>
      <c r="K5905" s="80">
        <f t="shared" si="370"/>
        <v>0</v>
      </c>
      <c r="L5905" s="80" t="str">
        <f t="shared" si="371"/>
        <v/>
      </c>
    </row>
    <row r="5906" spans="1:12" x14ac:dyDescent="0.8">
      <c r="A5906" s="74">
        <v>5905</v>
      </c>
      <c r="B5906" s="75">
        <v>445271.37102403399</v>
      </c>
      <c r="C5906" s="76">
        <v>30.293327456265473</v>
      </c>
      <c r="D5906" s="76">
        <v>25.878256287098939</v>
      </c>
      <c r="E5906" s="76">
        <v>599.6647418625339</v>
      </c>
      <c r="F5906" s="76">
        <v>39.005314741416385</v>
      </c>
      <c r="G5906" s="77">
        <v>2</v>
      </c>
      <c r="H5906" s="80">
        <f t="shared" si="368"/>
        <v>30.293327456265473</v>
      </c>
      <c r="I5906" s="80">
        <f t="shared" si="369"/>
        <v>1000</v>
      </c>
      <c r="K5906" s="80">
        <f t="shared" si="370"/>
        <v>0</v>
      </c>
      <c r="L5906" s="80" t="str">
        <f t="shared" si="371"/>
        <v/>
      </c>
    </row>
    <row r="5907" spans="1:12" x14ac:dyDescent="0.8">
      <c r="A5907" s="74">
        <v>5906</v>
      </c>
      <c r="B5907" s="75">
        <v>369837.33917070925</v>
      </c>
      <c r="C5907" s="76">
        <v>25.270058456373985</v>
      </c>
      <c r="D5907" s="76">
        <v>32.310441180663815</v>
      </c>
      <c r="E5907" s="76">
        <v>614.93849669274277</v>
      </c>
      <c r="F5907" s="76">
        <v>40.53886695656653</v>
      </c>
      <c r="G5907" s="77">
        <v>2</v>
      </c>
      <c r="H5907" s="80">
        <f t="shared" si="368"/>
        <v>25.270058456373985</v>
      </c>
      <c r="I5907" s="80">
        <f t="shared" si="369"/>
        <v>1000</v>
      </c>
      <c r="K5907" s="80">
        <f t="shared" si="370"/>
        <v>0</v>
      </c>
      <c r="L5907" s="80" t="str">
        <f t="shared" si="371"/>
        <v/>
      </c>
    </row>
    <row r="5908" spans="1:12" x14ac:dyDescent="0.8">
      <c r="A5908" s="74">
        <v>5907</v>
      </c>
      <c r="B5908" s="75">
        <v>123368.39342488209</v>
      </c>
      <c r="C5908" s="76">
        <v>37.364471380530794</v>
      </c>
      <c r="D5908" s="76">
        <v>24.494008341911698</v>
      </c>
      <c r="E5908" s="76">
        <v>692.77130084894588</v>
      </c>
      <c r="F5908" s="76">
        <v>33.413394045078931</v>
      </c>
      <c r="G5908" s="77">
        <v>3</v>
      </c>
      <c r="H5908" s="80">
        <f t="shared" si="368"/>
        <v>33.413394045078931</v>
      </c>
      <c r="I5908" s="80">
        <f t="shared" si="369"/>
        <v>692.77130084894588</v>
      </c>
      <c r="K5908" s="80">
        <f t="shared" si="370"/>
        <v>692.77130084894588</v>
      </c>
      <c r="L5908" s="80">
        <f t="shared" si="371"/>
        <v>692.77130084894588</v>
      </c>
    </row>
    <row r="5909" spans="1:12" x14ac:dyDescent="0.8">
      <c r="A5909" s="74">
        <v>5908</v>
      </c>
      <c r="B5909" s="75">
        <v>401895.98453798401</v>
      </c>
      <c r="C5909" s="76">
        <v>38.825847037560507</v>
      </c>
      <c r="D5909" s="76">
        <v>23.438726401672994</v>
      </c>
      <c r="E5909" s="76">
        <v>471.93977338856462</v>
      </c>
      <c r="F5909" s="76">
        <v>40.846398648186536</v>
      </c>
      <c r="G5909" s="77">
        <v>1</v>
      </c>
      <c r="H5909" s="80">
        <f t="shared" si="368"/>
        <v>23.438726401672994</v>
      </c>
      <c r="I5909" s="80">
        <f t="shared" si="369"/>
        <v>1000</v>
      </c>
      <c r="K5909" s="80">
        <f t="shared" si="370"/>
        <v>0</v>
      </c>
      <c r="L5909" s="80" t="str">
        <f t="shared" si="371"/>
        <v/>
      </c>
    </row>
    <row r="5910" spans="1:12" x14ac:dyDescent="0.8">
      <c r="A5910" s="74">
        <v>5909</v>
      </c>
      <c r="B5910" s="75">
        <v>508775.95464585884</v>
      </c>
      <c r="C5910" s="76">
        <v>39.026892974917907</v>
      </c>
      <c r="D5910" s="76">
        <v>25.06587215962924</v>
      </c>
      <c r="E5910" s="76">
        <v>715.80479490789048</v>
      </c>
      <c r="F5910" s="76">
        <v>41.58503569903565</v>
      </c>
      <c r="G5910" s="77">
        <v>1</v>
      </c>
      <c r="H5910" s="80">
        <f t="shared" si="368"/>
        <v>25.06587215962924</v>
      </c>
      <c r="I5910" s="80">
        <f t="shared" si="369"/>
        <v>1000</v>
      </c>
      <c r="K5910" s="80">
        <f t="shared" si="370"/>
        <v>0</v>
      </c>
      <c r="L5910" s="80" t="str">
        <f t="shared" si="371"/>
        <v/>
      </c>
    </row>
    <row r="5911" spans="1:12" x14ac:dyDescent="0.8">
      <c r="A5911" s="74">
        <v>5910</v>
      </c>
      <c r="B5911" s="75">
        <v>-200064.76688119071</v>
      </c>
      <c r="C5911" s="76">
        <v>38.231791295827719</v>
      </c>
      <c r="D5911" s="76">
        <v>24.878898179717535</v>
      </c>
      <c r="E5911" s="76">
        <v>466.04962885488595</v>
      </c>
      <c r="F5911" s="76">
        <v>43.648603721534677</v>
      </c>
      <c r="G5911" s="77">
        <v>3</v>
      </c>
      <c r="H5911" s="80">
        <f t="shared" si="368"/>
        <v>43.648603721534677</v>
      </c>
      <c r="I5911" s="80">
        <f t="shared" si="369"/>
        <v>466.04962885488595</v>
      </c>
      <c r="K5911" s="80">
        <f t="shared" si="370"/>
        <v>466.04962885488595</v>
      </c>
      <c r="L5911" s="80">
        <f t="shared" si="371"/>
        <v>466.04962885488595</v>
      </c>
    </row>
    <row r="5912" spans="1:12" x14ac:dyDescent="0.8">
      <c r="A5912" s="74">
        <v>5911</v>
      </c>
      <c r="B5912" s="75">
        <v>333416.25936125591</v>
      </c>
      <c r="C5912" s="76">
        <v>35.14822071479815</v>
      </c>
      <c r="D5912" s="76">
        <v>26.003409113309537</v>
      </c>
      <c r="E5912" s="76">
        <v>543.08360443888375</v>
      </c>
      <c r="F5912" s="76">
        <v>38.331224146318078</v>
      </c>
      <c r="G5912" s="77">
        <v>2</v>
      </c>
      <c r="H5912" s="80">
        <f t="shared" si="368"/>
        <v>35.14822071479815</v>
      </c>
      <c r="I5912" s="80">
        <f t="shared" si="369"/>
        <v>1000</v>
      </c>
      <c r="K5912" s="80">
        <f t="shared" si="370"/>
        <v>0</v>
      </c>
      <c r="L5912" s="80" t="str">
        <f t="shared" si="371"/>
        <v/>
      </c>
    </row>
    <row r="5913" spans="1:12" x14ac:dyDescent="0.8">
      <c r="A5913" s="74">
        <v>5912</v>
      </c>
      <c r="B5913" s="75">
        <v>351397.59254109068</v>
      </c>
      <c r="C5913" s="76">
        <v>33.238181085435635</v>
      </c>
      <c r="D5913" s="76">
        <v>32.509714126539585</v>
      </c>
      <c r="E5913" s="76">
        <v>682.55020596411202</v>
      </c>
      <c r="F5913" s="76">
        <v>42.980365596326521</v>
      </c>
      <c r="G5913" s="77">
        <v>2</v>
      </c>
      <c r="H5913" s="80">
        <f t="shared" si="368"/>
        <v>33.238181085435635</v>
      </c>
      <c r="I5913" s="80">
        <f t="shared" si="369"/>
        <v>1000</v>
      </c>
      <c r="K5913" s="80">
        <f t="shared" si="370"/>
        <v>0</v>
      </c>
      <c r="L5913" s="80" t="str">
        <f t="shared" si="371"/>
        <v/>
      </c>
    </row>
    <row r="5914" spans="1:12" x14ac:dyDescent="0.8">
      <c r="A5914" s="74">
        <v>5913</v>
      </c>
      <c r="B5914" s="75">
        <v>41901.902227317914</v>
      </c>
      <c r="C5914" s="76">
        <v>39.604462371365464</v>
      </c>
      <c r="D5914" s="76">
        <v>29.036176939442186</v>
      </c>
      <c r="E5914" s="76">
        <v>622.80200692534117</v>
      </c>
      <c r="F5914" s="76">
        <v>45.959891930601898</v>
      </c>
      <c r="G5914" s="77">
        <v>2</v>
      </c>
      <c r="H5914" s="80">
        <f t="shared" si="368"/>
        <v>39.604462371365464</v>
      </c>
      <c r="I5914" s="80">
        <f t="shared" si="369"/>
        <v>1000</v>
      </c>
      <c r="K5914" s="80">
        <f t="shared" si="370"/>
        <v>0</v>
      </c>
      <c r="L5914" s="80" t="str">
        <f t="shared" si="371"/>
        <v/>
      </c>
    </row>
    <row r="5915" spans="1:12" x14ac:dyDescent="0.8">
      <c r="A5915" s="74">
        <v>5914</v>
      </c>
      <c r="B5915" s="75">
        <v>-186416.14328600513</v>
      </c>
      <c r="C5915" s="76">
        <v>39.242026559069743</v>
      </c>
      <c r="D5915" s="76">
        <v>28.528941826083333</v>
      </c>
      <c r="E5915" s="76">
        <v>509.92370317529446</v>
      </c>
      <c r="F5915" s="76">
        <v>42.574558424324138</v>
      </c>
      <c r="G5915" s="77">
        <v>3</v>
      </c>
      <c r="H5915" s="80">
        <f t="shared" si="368"/>
        <v>42.574558424324138</v>
      </c>
      <c r="I5915" s="80">
        <f t="shared" si="369"/>
        <v>509.92370317529446</v>
      </c>
      <c r="K5915" s="80">
        <f t="shared" si="370"/>
        <v>509.92370317529446</v>
      </c>
      <c r="L5915" s="80">
        <f t="shared" si="371"/>
        <v>509.92370317529446</v>
      </c>
    </row>
    <row r="5916" spans="1:12" x14ac:dyDescent="0.8">
      <c r="A5916" s="74">
        <v>5915</v>
      </c>
      <c r="B5916" s="75">
        <v>472650.56917489832</v>
      </c>
      <c r="C5916" s="76">
        <v>34.944143018558144</v>
      </c>
      <c r="D5916" s="76">
        <v>23.574081926897897</v>
      </c>
      <c r="E5916" s="76">
        <v>616.684163313005</v>
      </c>
      <c r="F5916" s="76">
        <v>41.559069857564729</v>
      </c>
      <c r="G5916" s="77">
        <v>1</v>
      </c>
      <c r="H5916" s="80">
        <f t="shared" si="368"/>
        <v>23.574081926897897</v>
      </c>
      <c r="I5916" s="80">
        <f t="shared" si="369"/>
        <v>1000</v>
      </c>
      <c r="K5916" s="80">
        <f t="shared" si="370"/>
        <v>0</v>
      </c>
      <c r="L5916" s="80" t="str">
        <f t="shared" si="371"/>
        <v/>
      </c>
    </row>
    <row r="5917" spans="1:12" x14ac:dyDescent="0.8">
      <c r="A5917" s="74">
        <v>5916</v>
      </c>
      <c r="B5917" s="75">
        <v>487079.33113694307</v>
      </c>
      <c r="C5917" s="76">
        <v>26.565152310753945</v>
      </c>
      <c r="D5917" s="76">
        <v>25.921636732433846</v>
      </c>
      <c r="E5917" s="76">
        <v>615.23889679960701</v>
      </c>
      <c r="F5917" s="76">
        <v>48.929580527727872</v>
      </c>
      <c r="G5917" s="77">
        <v>2</v>
      </c>
      <c r="H5917" s="80">
        <f t="shared" si="368"/>
        <v>26.565152310753945</v>
      </c>
      <c r="I5917" s="80">
        <f t="shared" si="369"/>
        <v>1000</v>
      </c>
      <c r="K5917" s="80">
        <f t="shared" si="370"/>
        <v>0</v>
      </c>
      <c r="L5917" s="80" t="str">
        <f t="shared" si="371"/>
        <v/>
      </c>
    </row>
    <row r="5918" spans="1:12" x14ac:dyDescent="0.8">
      <c r="A5918" s="74">
        <v>5917</v>
      </c>
      <c r="B5918" s="75">
        <v>625848.77282971772</v>
      </c>
      <c r="C5918" s="76">
        <v>24.135102171511459</v>
      </c>
      <c r="D5918" s="76">
        <v>29.410669783254924</v>
      </c>
      <c r="E5918" s="76">
        <v>484.50343879595022</v>
      </c>
      <c r="F5918" s="76">
        <v>38.572475629816317</v>
      </c>
      <c r="G5918" s="77">
        <v>2</v>
      </c>
      <c r="H5918" s="80">
        <f t="shared" si="368"/>
        <v>24.135102171511459</v>
      </c>
      <c r="I5918" s="80">
        <f t="shared" si="369"/>
        <v>1000</v>
      </c>
      <c r="K5918" s="80">
        <f t="shared" si="370"/>
        <v>0</v>
      </c>
      <c r="L5918" s="80" t="str">
        <f t="shared" si="371"/>
        <v/>
      </c>
    </row>
    <row r="5919" spans="1:12" x14ac:dyDescent="0.8">
      <c r="A5919" s="74">
        <v>5918</v>
      </c>
      <c r="B5919" s="75">
        <v>51154.492165511707</v>
      </c>
      <c r="C5919" s="76">
        <v>45.327352044781897</v>
      </c>
      <c r="D5919" s="76">
        <v>25.525835593367642</v>
      </c>
      <c r="E5919" s="76">
        <v>616.09451726755424</v>
      </c>
      <c r="F5919" s="76">
        <v>52.979879651937424</v>
      </c>
      <c r="G5919" s="77">
        <v>2</v>
      </c>
      <c r="H5919" s="80">
        <f t="shared" si="368"/>
        <v>45.327352044781897</v>
      </c>
      <c r="I5919" s="80">
        <f t="shared" si="369"/>
        <v>1000</v>
      </c>
      <c r="K5919" s="80">
        <f t="shared" si="370"/>
        <v>0</v>
      </c>
      <c r="L5919" s="80" t="str">
        <f t="shared" si="371"/>
        <v/>
      </c>
    </row>
    <row r="5920" spans="1:12" x14ac:dyDescent="0.8">
      <c r="A5920" s="74">
        <v>5919</v>
      </c>
      <c r="B5920" s="75">
        <v>575085.48152641905</v>
      </c>
      <c r="C5920" s="76">
        <v>31.606371664644136</v>
      </c>
      <c r="D5920" s="76">
        <v>28.770998718287373</v>
      </c>
      <c r="E5920" s="76">
        <v>503.00197514593879</v>
      </c>
      <c r="F5920" s="76">
        <v>40.633387432649776</v>
      </c>
      <c r="G5920" s="77">
        <v>2</v>
      </c>
      <c r="H5920" s="80">
        <f t="shared" si="368"/>
        <v>31.606371664644136</v>
      </c>
      <c r="I5920" s="80">
        <f t="shared" si="369"/>
        <v>1000</v>
      </c>
      <c r="K5920" s="80">
        <f t="shared" si="370"/>
        <v>0</v>
      </c>
      <c r="L5920" s="80" t="str">
        <f t="shared" si="371"/>
        <v/>
      </c>
    </row>
    <row r="5921" spans="1:12" x14ac:dyDescent="0.8">
      <c r="A5921" s="74">
        <v>5920</v>
      </c>
      <c r="B5921" s="75">
        <v>517776.78783350019</v>
      </c>
      <c r="C5921" s="76">
        <v>30.666057343330138</v>
      </c>
      <c r="D5921" s="76">
        <v>22.606967922555476</v>
      </c>
      <c r="E5921" s="76">
        <v>640.38226205334433</v>
      </c>
      <c r="F5921" s="76">
        <v>34.976541001468313</v>
      </c>
      <c r="G5921" s="77">
        <v>1</v>
      </c>
      <c r="H5921" s="80">
        <f t="shared" si="368"/>
        <v>22.606967922555476</v>
      </c>
      <c r="I5921" s="80">
        <f t="shared" si="369"/>
        <v>1000</v>
      </c>
      <c r="K5921" s="80">
        <f t="shared" si="370"/>
        <v>0</v>
      </c>
      <c r="L5921" s="80" t="str">
        <f t="shared" si="371"/>
        <v/>
      </c>
    </row>
    <row r="5922" spans="1:12" x14ac:dyDescent="0.8">
      <c r="A5922" s="74">
        <v>5921</v>
      </c>
      <c r="B5922" s="75">
        <v>131568.02072435664</v>
      </c>
      <c r="C5922" s="76">
        <v>41.454081597664356</v>
      </c>
      <c r="D5922" s="76">
        <v>31.905286287033384</v>
      </c>
      <c r="E5922" s="76">
        <v>506.11003011639548</v>
      </c>
      <c r="F5922" s="76">
        <v>45.235892026844176</v>
      </c>
      <c r="G5922" s="77">
        <v>2</v>
      </c>
      <c r="H5922" s="80">
        <f t="shared" si="368"/>
        <v>41.454081597664356</v>
      </c>
      <c r="I5922" s="80">
        <f t="shared" si="369"/>
        <v>1000</v>
      </c>
      <c r="K5922" s="80">
        <f t="shared" si="370"/>
        <v>0</v>
      </c>
      <c r="L5922" s="80" t="str">
        <f t="shared" si="371"/>
        <v/>
      </c>
    </row>
    <row r="5923" spans="1:12" x14ac:dyDescent="0.8">
      <c r="A5923" s="74">
        <v>5922</v>
      </c>
      <c r="B5923" s="75">
        <v>-179753.79477326223</v>
      </c>
      <c r="C5923" s="76">
        <v>47.022547774642568</v>
      </c>
      <c r="D5923" s="76">
        <v>34.086343943033668</v>
      </c>
      <c r="E5923" s="76">
        <v>459.37060651839045</v>
      </c>
      <c r="F5923" s="76">
        <v>40.96750878087888</v>
      </c>
      <c r="G5923" s="77">
        <v>3</v>
      </c>
      <c r="H5923" s="80">
        <f t="shared" si="368"/>
        <v>40.96750878087888</v>
      </c>
      <c r="I5923" s="80">
        <f t="shared" si="369"/>
        <v>459.37060651839045</v>
      </c>
      <c r="K5923" s="80">
        <f t="shared" si="370"/>
        <v>459.37060651839045</v>
      </c>
      <c r="L5923" s="80">
        <f t="shared" si="371"/>
        <v>459.37060651839045</v>
      </c>
    </row>
    <row r="5924" spans="1:12" x14ac:dyDescent="0.8">
      <c r="A5924" s="74">
        <v>5923</v>
      </c>
      <c r="B5924" s="75">
        <v>214957.53764610039</v>
      </c>
      <c r="C5924" s="76">
        <v>34.378128616729128</v>
      </c>
      <c r="D5924" s="76">
        <v>26.960642147040659</v>
      </c>
      <c r="E5924" s="76">
        <v>623.07594720329939</v>
      </c>
      <c r="F5924" s="76">
        <v>41.381486302187419</v>
      </c>
      <c r="G5924" s="77">
        <v>2</v>
      </c>
      <c r="H5924" s="80">
        <f t="shared" si="368"/>
        <v>34.378128616729128</v>
      </c>
      <c r="I5924" s="80">
        <f t="shared" si="369"/>
        <v>1000</v>
      </c>
      <c r="K5924" s="80">
        <f t="shared" si="370"/>
        <v>0</v>
      </c>
      <c r="L5924" s="80" t="str">
        <f t="shared" si="371"/>
        <v/>
      </c>
    </row>
    <row r="5925" spans="1:12" x14ac:dyDescent="0.8">
      <c r="A5925" s="74">
        <v>5924</v>
      </c>
      <c r="B5925" s="75">
        <v>585368.40112246363</v>
      </c>
      <c r="C5925" s="76">
        <v>28.267829893375978</v>
      </c>
      <c r="D5925" s="76">
        <v>31.458096556691615</v>
      </c>
      <c r="E5925" s="76">
        <v>538.83822580644619</v>
      </c>
      <c r="F5925" s="76">
        <v>35.838798177550281</v>
      </c>
      <c r="G5925" s="77">
        <v>2</v>
      </c>
      <c r="H5925" s="80">
        <f t="shared" si="368"/>
        <v>28.267829893375978</v>
      </c>
      <c r="I5925" s="80">
        <f t="shared" si="369"/>
        <v>1000</v>
      </c>
      <c r="K5925" s="80">
        <f t="shared" si="370"/>
        <v>0</v>
      </c>
      <c r="L5925" s="80" t="str">
        <f t="shared" si="371"/>
        <v/>
      </c>
    </row>
    <row r="5926" spans="1:12" x14ac:dyDescent="0.8">
      <c r="A5926" s="74">
        <v>5925</v>
      </c>
      <c r="B5926" s="75">
        <v>-204927.53934059921</v>
      </c>
      <c r="C5926" s="76">
        <v>32.032633310767572</v>
      </c>
      <c r="D5926" s="76">
        <v>24.32157337349717</v>
      </c>
      <c r="E5926" s="76">
        <v>444.06144523214925</v>
      </c>
      <c r="F5926" s="76">
        <v>40.668058826918504</v>
      </c>
      <c r="G5926" s="77">
        <v>3</v>
      </c>
      <c r="H5926" s="80">
        <f t="shared" si="368"/>
        <v>40.668058826918504</v>
      </c>
      <c r="I5926" s="80">
        <f t="shared" si="369"/>
        <v>444.06144523214925</v>
      </c>
      <c r="K5926" s="80">
        <f t="shared" si="370"/>
        <v>444.06144523214925</v>
      </c>
      <c r="L5926" s="80">
        <f t="shared" si="371"/>
        <v>444.06144523214925</v>
      </c>
    </row>
    <row r="5927" spans="1:12" x14ac:dyDescent="0.8">
      <c r="A5927" s="74">
        <v>5926</v>
      </c>
      <c r="B5927" s="75">
        <v>46527.311830625171</v>
      </c>
      <c r="C5927" s="76">
        <v>42.462752529647254</v>
      </c>
      <c r="D5927" s="76">
        <v>28.408559016282478</v>
      </c>
      <c r="E5927" s="76">
        <v>501.67423927016449</v>
      </c>
      <c r="F5927" s="76">
        <v>47.896553571686127</v>
      </c>
      <c r="G5927" s="77">
        <v>2</v>
      </c>
      <c r="H5927" s="80">
        <f t="shared" si="368"/>
        <v>42.462752529647254</v>
      </c>
      <c r="I5927" s="80">
        <f t="shared" si="369"/>
        <v>1000</v>
      </c>
      <c r="K5927" s="80">
        <f t="shared" si="370"/>
        <v>0</v>
      </c>
      <c r="L5927" s="80" t="str">
        <f t="shared" si="371"/>
        <v/>
      </c>
    </row>
    <row r="5928" spans="1:12" x14ac:dyDescent="0.8">
      <c r="A5928" s="74">
        <v>5927</v>
      </c>
      <c r="B5928" s="75">
        <v>-229553.34615948261</v>
      </c>
      <c r="C5928" s="76">
        <v>37.65096855189131</v>
      </c>
      <c r="D5928" s="76">
        <v>25.450097083997413</v>
      </c>
      <c r="E5928" s="76">
        <v>518.48339590681769</v>
      </c>
      <c r="F5928" s="76">
        <v>47.56565989176724</v>
      </c>
      <c r="G5928" s="77">
        <v>3</v>
      </c>
      <c r="H5928" s="80">
        <f t="shared" si="368"/>
        <v>47.56565989176724</v>
      </c>
      <c r="I5928" s="80">
        <f t="shared" si="369"/>
        <v>518.48339590681769</v>
      </c>
      <c r="K5928" s="80">
        <f t="shared" si="370"/>
        <v>518.48339590681769</v>
      </c>
      <c r="L5928" s="80">
        <f t="shared" si="371"/>
        <v>518.48339590681769</v>
      </c>
    </row>
    <row r="5929" spans="1:12" x14ac:dyDescent="0.8">
      <c r="A5929" s="74">
        <v>5928</v>
      </c>
      <c r="B5929" s="75">
        <v>308437.33594484604</v>
      </c>
      <c r="C5929" s="76">
        <v>39.940637083812717</v>
      </c>
      <c r="D5929" s="76">
        <v>30.816716637898011</v>
      </c>
      <c r="E5929" s="76">
        <v>644.88622953749166</v>
      </c>
      <c r="F5929" s="76">
        <v>31.538746648953563</v>
      </c>
      <c r="G5929" s="77">
        <v>1</v>
      </c>
      <c r="H5929" s="80">
        <f t="shared" si="368"/>
        <v>30.816716637898011</v>
      </c>
      <c r="I5929" s="80">
        <f t="shared" si="369"/>
        <v>1000</v>
      </c>
      <c r="K5929" s="80">
        <f t="shared" si="370"/>
        <v>0</v>
      </c>
      <c r="L5929" s="80" t="str">
        <f t="shared" si="371"/>
        <v/>
      </c>
    </row>
    <row r="5930" spans="1:12" x14ac:dyDescent="0.8">
      <c r="A5930" s="74">
        <v>5929</v>
      </c>
      <c r="B5930" s="75">
        <v>645495.06492460333</v>
      </c>
      <c r="C5930" s="76">
        <v>27.29390728081566</v>
      </c>
      <c r="D5930" s="76">
        <v>26.659165074048424</v>
      </c>
      <c r="E5930" s="76">
        <v>613.84977846080074</v>
      </c>
      <c r="F5930" s="76">
        <v>38.479412856129606</v>
      </c>
      <c r="G5930" s="77">
        <v>2</v>
      </c>
      <c r="H5930" s="80">
        <f t="shared" si="368"/>
        <v>27.29390728081566</v>
      </c>
      <c r="I5930" s="80">
        <f t="shared" si="369"/>
        <v>1000</v>
      </c>
      <c r="K5930" s="80">
        <f t="shared" si="370"/>
        <v>0</v>
      </c>
      <c r="L5930" s="80" t="str">
        <f t="shared" si="371"/>
        <v/>
      </c>
    </row>
    <row r="5931" spans="1:12" x14ac:dyDescent="0.8">
      <c r="A5931" s="74">
        <v>5930</v>
      </c>
      <c r="B5931" s="75">
        <v>43438.111201508669</v>
      </c>
      <c r="C5931" s="76">
        <v>39.902523196638967</v>
      </c>
      <c r="D5931" s="76">
        <v>26.89060330018156</v>
      </c>
      <c r="E5931" s="76">
        <v>741.04201561635045</v>
      </c>
      <c r="F5931" s="76">
        <v>45.185997758843328</v>
      </c>
      <c r="G5931" s="77">
        <v>2</v>
      </c>
      <c r="H5931" s="80">
        <f t="shared" si="368"/>
        <v>39.902523196638967</v>
      </c>
      <c r="I5931" s="80">
        <f t="shared" si="369"/>
        <v>1000</v>
      </c>
      <c r="K5931" s="80">
        <f t="shared" si="370"/>
        <v>0</v>
      </c>
      <c r="L5931" s="80" t="str">
        <f t="shared" si="371"/>
        <v/>
      </c>
    </row>
    <row r="5932" spans="1:12" x14ac:dyDescent="0.8">
      <c r="A5932" s="74">
        <v>5931</v>
      </c>
      <c r="B5932" s="75">
        <v>79416.372130780714</v>
      </c>
      <c r="C5932" s="76">
        <v>38.660935810618398</v>
      </c>
      <c r="D5932" s="76">
        <v>29.285367887292651</v>
      </c>
      <c r="E5932" s="76">
        <v>537.39077969368236</v>
      </c>
      <c r="F5932" s="76">
        <v>38.588686232873386</v>
      </c>
      <c r="G5932" s="77">
        <v>2</v>
      </c>
      <c r="H5932" s="80">
        <f t="shared" si="368"/>
        <v>38.660935810618398</v>
      </c>
      <c r="I5932" s="80">
        <f t="shared" si="369"/>
        <v>1000</v>
      </c>
      <c r="K5932" s="80">
        <f t="shared" si="370"/>
        <v>0</v>
      </c>
      <c r="L5932" s="80" t="str">
        <f t="shared" si="371"/>
        <v/>
      </c>
    </row>
    <row r="5933" spans="1:12" x14ac:dyDescent="0.8">
      <c r="A5933" s="74">
        <v>5932</v>
      </c>
      <c r="B5933" s="75">
        <v>275388.25431646896</v>
      </c>
      <c r="C5933" s="76">
        <v>37.941982544149198</v>
      </c>
      <c r="D5933" s="76">
        <v>27.783237369043839</v>
      </c>
      <c r="E5933" s="76">
        <v>545.55564176269991</v>
      </c>
      <c r="F5933" s="76">
        <v>40.045027764415401</v>
      </c>
      <c r="G5933" s="77">
        <v>2</v>
      </c>
      <c r="H5933" s="80">
        <f t="shared" si="368"/>
        <v>37.941982544149198</v>
      </c>
      <c r="I5933" s="80">
        <f t="shared" si="369"/>
        <v>1000</v>
      </c>
      <c r="K5933" s="80">
        <f t="shared" si="370"/>
        <v>0</v>
      </c>
      <c r="L5933" s="80" t="str">
        <f t="shared" si="371"/>
        <v/>
      </c>
    </row>
    <row r="5934" spans="1:12" x14ac:dyDescent="0.8">
      <c r="A5934" s="74">
        <v>5933</v>
      </c>
      <c r="B5934" s="75">
        <v>48090.514332514256</v>
      </c>
      <c r="C5934" s="76">
        <v>39.243294345934217</v>
      </c>
      <c r="D5934" s="76">
        <v>24.567797100328406</v>
      </c>
      <c r="E5934" s="76">
        <v>676.75179691307426</v>
      </c>
      <c r="F5934" s="76">
        <v>39.414470065822584</v>
      </c>
      <c r="G5934" s="77">
        <v>2</v>
      </c>
      <c r="H5934" s="80">
        <f t="shared" si="368"/>
        <v>39.243294345934217</v>
      </c>
      <c r="I5934" s="80">
        <f t="shared" si="369"/>
        <v>1000</v>
      </c>
      <c r="K5934" s="80">
        <f t="shared" si="370"/>
        <v>0</v>
      </c>
      <c r="L5934" s="80" t="str">
        <f t="shared" si="371"/>
        <v/>
      </c>
    </row>
    <row r="5935" spans="1:12" x14ac:dyDescent="0.8">
      <c r="A5935" s="74">
        <v>5934</v>
      </c>
      <c r="B5935" s="75">
        <v>9313.3248322871514</v>
      </c>
      <c r="C5935" s="76">
        <v>42.766175345205156</v>
      </c>
      <c r="D5935" s="76">
        <v>28.40527043873335</v>
      </c>
      <c r="E5935" s="76">
        <v>486.43207432166128</v>
      </c>
      <c r="F5935" s="76">
        <v>45.007171929270996</v>
      </c>
      <c r="G5935" s="77">
        <v>2</v>
      </c>
      <c r="H5935" s="80">
        <f t="shared" si="368"/>
        <v>42.766175345205156</v>
      </c>
      <c r="I5935" s="80">
        <f t="shared" si="369"/>
        <v>1000</v>
      </c>
      <c r="K5935" s="80">
        <f t="shared" si="370"/>
        <v>0</v>
      </c>
      <c r="L5935" s="80" t="str">
        <f t="shared" si="371"/>
        <v/>
      </c>
    </row>
    <row r="5936" spans="1:12" x14ac:dyDescent="0.8">
      <c r="A5936" s="74">
        <v>5935</v>
      </c>
      <c r="B5936" s="75">
        <v>477995.54880733951</v>
      </c>
      <c r="C5936" s="76">
        <v>33.119661892380137</v>
      </c>
      <c r="D5936" s="76">
        <v>26.23147226442784</v>
      </c>
      <c r="E5936" s="76">
        <v>514.61491951230755</v>
      </c>
      <c r="F5936" s="76">
        <v>41.204085266416037</v>
      </c>
      <c r="G5936" s="77">
        <v>1</v>
      </c>
      <c r="H5936" s="80">
        <f t="shared" si="368"/>
        <v>26.23147226442784</v>
      </c>
      <c r="I5936" s="80">
        <f t="shared" si="369"/>
        <v>1000</v>
      </c>
      <c r="K5936" s="80">
        <f t="shared" si="370"/>
        <v>0</v>
      </c>
      <c r="L5936" s="80" t="str">
        <f t="shared" si="371"/>
        <v/>
      </c>
    </row>
    <row r="5937" spans="1:12" x14ac:dyDescent="0.8">
      <c r="A5937" s="74">
        <v>5936</v>
      </c>
      <c r="B5937" s="75">
        <v>72098.177586876787</v>
      </c>
      <c r="C5937" s="76">
        <v>44.862614057265894</v>
      </c>
      <c r="D5937" s="76">
        <v>28.447438046648212</v>
      </c>
      <c r="E5937" s="76">
        <v>680.33587508166897</v>
      </c>
      <c r="F5937" s="76">
        <v>51.813831042616108</v>
      </c>
      <c r="G5937" s="77">
        <v>2</v>
      </c>
      <c r="H5937" s="80">
        <f t="shared" si="368"/>
        <v>44.862614057265894</v>
      </c>
      <c r="I5937" s="80">
        <f t="shared" si="369"/>
        <v>1000</v>
      </c>
      <c r="K5937" s="80">
        <f t="shared" si="370"/>
        <v>0</v>
      </c>
      <c r="L5937" s="80" t="str">
        <f t="shared" si="371"/>
        <v/>
      </c>
    </row>
    <row r="5938" spans="1:12" x14ac:dyDescent="0.8">
      <c r="A5938" s="74">
        <v>5937</v>
      </c>
      <c r="B5938" s="75">
        <v>-168836.07694934774</v>
      </c>
      <c r="C5938" s="76">
        <v>39.057688743895234</v>
      </c>
      <c r="D5938" s="76">
        <v>27.334904584025765</v>
      </c>
      <c r="E5938" s="76">
        <v>485.31653224210987</v>
      </c>
      <c r="F5938" s="76">
        <v>40.895653675354652</v>
      </c>
      <c r="G5938" s="77">
        <v>3</v>
      </c>
      <c r="H5938" s="80">
        <f t="shared" si="368"/>
        <v>40.895653675354652</v>
      </c>
      <c r="I5938" s="80">
        <f t="shared" si="369"/>
        <v>485.31653224210987</v>
      </c>
      <c r="K5938" s="80">
        <f t="shared" si="370"/>
        <v>485.31653224210987</v>
      </c>
      <c r="L5938" s="80">
        <f t="shared" si="371"/>
        <v>485.31653224210987</v>
      </c>
    </row>
    <row r="5939" spans="1:12" x14ac:dyDescent="0.8">
      <c r="A5939" s="74">
        <v>5938</v>
      </c>
      <c r="B5939" s="75">
        <v>498496.11231466685</v>
      </c>
      <c r="C5939" s="76">
        <v>23.19926963429219</v>
      </c>
      <c r="D5939" s="76">
        <v>30.792220833106366</v>
      </c>
      <c r="E5939" s="76">
        <v>616.07761192931684</v>
      </c>
      <c r="F5939" s="76">
        <v>47.888053123742772</v>
      </c>
      <c r="G5939" s="77">
        <v>2</v>
      </c>
      <c r="H5939" s="80">
        <f t="shared" si="368"/>
        <v>23.19926963429219</v>
      </c>
      <c r="I5939" s="80">
        <f t="shared" si="369"/>
        <v>1000</v>
      </c>
      <c r="K5939" s="80">
        <f t="shared" si="370"/>
        <v>0</v>
      </c>
      <c r="L5939" s="80" t="str">
        <f t="shared" si="371"/>
        <v/>
      </c>
    </row>
    <row r="5940" spans="1:12" x14ac:dyDescent="0.8">
      <c r="A5940" s="74">
        <v>5939</v>
      </c>
      <c r="B5940" s="75">
        <v>137795.63504035934</v>
      </c>
      <c r="C5940" s="76">
        <v>37.635231376835037</v>
      </c>
      <c r="D5940" s="76">
        <v>31.099815313606236</v>
      </c>
      <c r="E5940" s="76">
        <v>585.18044329860913</v>
      </c>
      <c r="F5940" s="76">
        <v>35.139693469510114</v>
      </c>
      <c r="G5940" s="77">
        <v>2</v>
      </c>
      <c r="H5940" s="80">
        <f t="shared" si="368"/>
        <v>37.635231376835037</v>
      </c>
      <c r="I5940" s="80">
        <f t="shared" si="369"/>
        <v>1000</v>
      </c>
      <c r="K5940" s="80">
        <f t="shared" si="370"/>
        <v>0</v>
      </c>
      <c r="L5940" s="80" t="str">
        <f t="shared" si="371"/>
        <v/>
      </c>
    </row>
    <row r="5941" spans="1:12" x14ac:dyDescent="0.8">
      <c r="A5941" s="74">
        <v>5940</v>
      </c>
      <c r="B5941" s="75">
        <v>462692.2291349119</v>
      </c>
      <c r="C5941" s="76">
        <v>45.903004874275297</v>
      </c>
      <c r="D5941" s="76">
        <v>28.471097470304219</v>
      </c>
      <c r="E5941" s="76">
        <v>532.12644201300623</v>
      </c>
      <c r="F5941" s="76">
        <v>42.864203991010996</v>
      </c>
      <c r="G5941" s="77">
        <v>1</v>
      </c>
      <c r="H5941" s="80">
        <f t="shared" si="368"/>
        <v>28.471097470304219</v>
      </c>
      <c r="I5941" s="80">
        <f t="shared" si="369"/>
        <v>1000</v>
      </c>
      <c r="K5941" s="80">
        <f t="shared" si="370"/>
        <v>0</v>
      </c>
      <c r="L5941" s="80" t="str">
        <f t="shared" si="371"/>
        <v/>
      </c>
    </row>
    <row r="5942" spans="1:12" x14ac:dyDescent="0.8">
      <c r="A5942" s="74">
        <v>5941</v>
      </c>
      <c r="B5942" s="75">
        <v>369830.36875092098</v>
      </c>
      <c r="C5942" s="76">
        <v>35.081769997720507</v>
      </c>
      <c r="D5942" s="76">
        <v>32.208359555699474</v>
      </c>
      <c r="E5942" s="76">
        <v>694.29216116984719</v>
      </c>
      <c r="F5942" s="76">
        <v>44.062509101287432</v>
      </c>
      <c r="G5942" s="77">
        <v>2</v>
      </c>
      <c r="H5942" s="80">
        <f t="shared" si="368"/>
        <v>35.081769997720507</v>
      </c>
      <c r="I5942" s="80">
        <f t="shared" si="369"/>
        <v>1000</v>
      </c>
      <c r="K5942" s="80">
        <f t="shared" si="370"/>
        <v>0</v>
      </c>
      <c r="L5942" s="80" t="str">
        <f t="shared" si="371"/>
        <v/>
      </c>
    </row>
    <row r="5943" spans="1:12" x14ac:dyDescent="0.8">
      <c r="A5943" s="74">
        <v>5942</v>
      </c>
      <c r="B5943" s="75">
        <v>-256674.57608403126</v>
      </c>
      <c r="C5943" s="76">
        <v>28.605686821926604</v>
      </c>
      <c r="D5943" s="76">
        <v>32.000343793911725</v>
      </c>
      <c r="E5943" s="76">
        <v>548.13650089351995</v>
      </c>
      <c r="F5943" s="76">
        <v>49.966231474026522</v>
      </c>
      <c r="G5943" s="77">
        <v>3</v>
      </c>
      <c r="H5943" s="80">
        <f t="shared" si="368"/>
        <v>49.966231474026522</v>
      </c>
      <c r="I5943" s="80">
        <f t="shared" si="369"/>
        <v>548.13650089351995</v>
      </c>
      <c r="K5943" s="80">
        <f t="shared" si="370"/>
        <v>548.13650089351995</v>
      </c>
      <c r="L5943" s="80">
        <f t="shared" si="371"/>
        <v>548.13650089351995</v>
      </c>
    </row>
    <row r="5944" spans="1:12" x14ac:dyDescent="0.8">
      <c r="A5944" s="74">
        <v>5943</v>
      </c>
      <c r="B5944" s="75">
        <v>369008.59956712718</v>
      </c>
      <c r="C5944" s="76">
        <v>31.631961289375752</v>
      </c>
      <c r="D5944" s="76">
        <v>25.942435106515791</v>
      </c>
      <c r="E5944" s="76">
        <v>667.73561771745199</v>
      </c>
      <c r="F5944" s="76">
        <v>33.469875812363789</v>
      </c>
      <c r="G5944" s="77">
        <v>2</v>
      </c>
      <c r="H5944" s="80">
        <f t="shared" si="368"/>
        <v>31.631961289375752</v>
      </c>
      <c r="I5944" s="80">
        <f t="shared" si="369"/>
        <v>1000</v>
      </c>
      <c r="K5944" s="80">
        <f t="shared" si="370"/>
        <v>0</v>
      </c>
      <c r="L5944" s="80" t="str">
        <f t="shared" si="371"/>
        <v/>
      </c>
    </row>
    <row r="5945" spans="1:12" x14ac:dyDescent="0.8">
      <c r="A5945" s="74">
        <v>5944</v>
      </c>
      <c r="B5945" s="75">
        <v>266745.94557447871</v>
      </c>
      <c r="C5945" s="76">
        <v>32.234123816383935</v>
      </c>
      <c r="D5945" s="76">
        <v>24.381942797141956</v>
      </c>
      <c r="E5945" s="76">
        <v>527.91796998917846</v>
      </c>
      <c r="F5945" s="76">
        <v>38.188530397739257</v>
      </c>
      <c r="G5945" s="77">
        <v>2</v>
      </c>
      <c r="H5945" s="80">
        <f t="shared" si="368"/>
        <v>32.234123816383935</v>
      </c>
      <c r="I5945" s="80">
        <f t="shared" si="369"/>
        <v>1000</v>
      </c>
      <c r="K5945" s="80">
        <f t="shared" si="370"/>
        <v>0</v>
      </c>
      <c r="L5945" s="80" t="str">
        <f t="shared" si="371"/>
        <v/>
      </c>
    </row>
    <row r="5946" spans="1:12" x14ac:dyDescent="0.8">
      <c r="A5946" s="74">
        <v>5945</v>
      </c>
      <c r="B5946" s="75">
        <v>-1117.4522768040188</v>
      </c>
      <c r="C5946" s="76">
        <v>36.230460255856649</v>
      </c>
      <c r="D5946" s="76">
        <v>31.124330820373068</v>
      </c>
      <c r="E5946" s="76">
        <v>723.44132438468591</v>
      </c>
      <c r="F5946" s="76">
        <v>38.859976895506279</v>
      </c>
      <c r="G5946" s="77">
        <v>3</v>
      </c>
      <c r="H5946" s="80">
        <f t="shared" si="368"/>
        <v>38.859976895506279</v>
      </c>
      <c r="I5946" s="80">
        <f t="shared" si="369"/>
        <v>723.44132438468591</v>
      </c>
      <c r="K5946" s="80">
        <f t="shared" si="370"/>
        <v>723.44132438468591</v>
      </c>
      <c r="L5946" s="80">
        <f t="shared" si="371"/>
        <v>723.44132438468591</v>
      </c>
    </row>
    <row r="5947" spans="1:12" x14ac:dyDescent="0.8">
      <c r="A5947" s="74">
        <v>5946</v>
      </c>
      <c r="B5947" s="75">
        <v>541071.3082277691</v>
      </c>
      <c r="C5947" s="76">
        <v>29.089674982463869</v>
      </c>
      <c r="D5947" s="76">
        <v>31.077593385432571</v>
      </c>
      <c r="E5947" s="76">
        <v>555.31669541977328</v>
      </c>
      <c r="F5947" s="76">
        <v>45.213817081327292</v>
      </c>
      <c r="G5947" s="77">
        <v>2</v>
      </c>
      <c r="H5947" s="80">
        <f t="shared" si="368"/>
        <v>29.089674982463869</v>
      </c>
      <c r="I5947" s="80">
        <f t="shared" si="369"/>
        <v>1000</v>
      </c>
      <c r="K5947" s="80">
        <f t="shared" si="370"/>
        <v>0</v>
      </c>
      <c r="L5947" s="80" t="str">
        <f t="shared" si="371"/>
        <v/>
      </c>
    </row>
    <row r="5948" spans="1:12" x14ac:dyDescent="0.8">
      <c r="A5948" s="74">
        <v>5947</v>
      </c>
      <c r="B5948" s="75">
        <v>143199.05429142015</v>
      </c>
      <c r="C5948" s="76">
        <v>39.324325710979011</v>
      </c>
      <c r="D5948" s="76">
        <v>27.169903555386842</v>
      </c>
      <c r="E5948" s="76">
        <v>604.94407015685283</v>
      </c>
      <c r="F5948" s="76">
        <v>41.355988646396213</v>
      </c>
      <c r="G5948" s="77">
        <v>2</v>
      </c>
      <c r="H5948" s="80">
        <f t="shared" si="368"/>
        <v>39.324325710979011</v>
      </c>
      <c r="I5948" s="80">
        <f t="shared" si="369"/>
        <v>1000</v>
      </c>
      <c r="K5948" s="80">
        <f t="shared" si="370"/>
        <v>0</v>
      </c>
      <c r="L5948" s="80" t="str">
        <f t="shared" si="371"/>
        <v/>
      </c>
    </row>
    <row r="5949" spans="1:12" x14ac:dyDescent="0.8">
      <c r="A5949" s="74">
        <v>5948</v>
      </c>
      <c r="B5949" s="75">
        <v>244269.92472895794</v>
      </c>
      <c r="C5949" s="76">
        <v>28.105825315453181</v>
      </c>
      <c r="D5949" s="76">
        <v>23.452217096343361</v>
      </c>
      <c r="E5949" s="76">
        <v>506.81128741653549</v>
      </c>
      <c r="F5949" s="76">
        <v>34.345093247247711</v>
      </c>
      <c r="G5949" s="77">
        <v>1</v>
      </c>
      <c r="H5949" s="80">
        <f t="shared" si="368"/>
        <v>23.452217096343361</v>
      </c>
      <c r="I5949" s="80">
        <f t="shared" si="369"/>
        <v>1000</v>
      </c>
      <c r="K5949" s="80">
        <f t="shared" si="370"/>
        <v>0</v>
      </c>
      <c r="L5949" s="80" t="str">
        <f t="shared" si="371"/>
        <v/>
      </c>
    </row>
    <row r="5950" spans="1:12" x14ac:dyDescent="0.8">
      <c r="A5950" s="74">
        <v>5949</v>
      </c>
      <c r="B5950" s="75">
        <v>116233.2803543543</v>
      </c>
      <c r="C5950" s="76">
        <v>42.801265096405928</v>
      </c>
      <c r="D5950" s="76">
        <v>27.72228187735481</v>
      </c>
      <c r="E5950" s="76">
        <v>648.07433051698831</v>
      </c>
      <c r="F5950" s="76">
        <v>39.947654622349674</v>
      </c>
      <c r="G5950" s="77">
        <v>2</v>
      </c>
      <c r="H5950" s="80">
        <f t="shared" si="368"/>
        <v>42.801265096405928</v>
      </c>
      <c r="I5950" s="80">
        <f t="shared" si="369"/>
        <v>1000</v>
      </c>
      <c r="K5950" s="80">
        <f t="shared" si="370"/>
        <v>0</v>
      </c>
      <c r="L5950" s="80" t="str">
        <f t="shared" si="371"/>
        <v/>
      </c>
    </row>
    <row r="5951" spans="1:12" x14ac:dyDescent="0.8">
      <c r="A5951" s="74">
        <v>5950</v>
      </c>
      <c r="B5951" s="75">
        <v>438227.35671189195</v>
      </c>
      <c r="C5951" s="76">
        <v>39.601693772037876</v>
      </c>
      <c r="D5951" s="76">
        <v>30.161500381520199</v>
      </c>
      <c r="E5951" s="76">
        <v>636.33416303801118</v>
      </c>
      <c r="F5951" s="76">
        <v>40.323167640155013</v>
      </c>
      <c r="G5951" s="77">
        <v>1</v>
      </c>
      <c r="H5951" s="80">
        <f t="shared" si="368"/>
        <v>30.161500381520199</v>
      </c>
      <c r="I5951" s="80">
        <f t="shared" si="369"/>
        <v>1000</v>
      </c>
      <c r="K5951" s="80">
        <f t="shared" si="370"/>
        <v>0</v>
      </c>
      <c r="L5951" s="80" t="str">
        <f t="shared" si="371"/>
        <v/>
      </c>
    </row>
    <row r="5952" spans="1:12" x14ac:dyDescent="0.8">
      <c r="A5952" s="74">
        <v>5951</v>
      </c>
      <c r="B5952" s="75">
        <v>200136.59077091981</v>
      </c>
      <c r="C5952" s="76">
        <v>35.657745448860169</v>
      </c>
      <c r="D5952" s="76">
        <v>28.004967727676913</v>
      </c>
      <c r="E5952" s="76">
        <v>493.8413799719886</v>
      </c>
      <c r="F5952" s="76">
        <v>34.834062889238474</v>
      </c>
      <c r="G5952" s="77">
        <v>2</v>
      </c>
      <c r="H5952" s="80">
        <f t="shared" si="368"/>
        <v>35.657745448860169</v>
      </c>
      <c r="I5952" s="80">
        <f t="shared" si="369"/>
        <v>1000</v>
      </c>
      <c r="K5952" s="80">
        <f t="shared" si="370"/>
        <v>0</v>
      </c>
      <c r="L5952" s="80" t="str">
        <f t="shared" si="371"/>
        <v/>
      </c>
    </row>
    <row r="5953" spans="1:12" x14ac:dyDescent="0.8">
      <c r="A5953" s="74">
        <v>5952</v>
      </c>
      <c r="B5953" s="75">
        <v>588332.71298237424</v>
      </c>
      <c r="C5953" s="76">
        <v>33.144917709315358</v>
      </c>
      <c r="D5953" s="76">
        <v>27.416419350797632</v>
      </c>
      <c r="E5953" s="76">
        <v>591.22661674920209</v>
      </c>
      <c r="F5953" s="76">
        <v>45.616776132143947</v>
      </c>
      <c r="G5953" s="77">
        <v>1</v>
      </c>
      <c r="H5953" s="80">
        <f t="shared" si="368"/>
        <v>27.416419350797632</v>
      </c>
      <c r="I5953" s="80">
        <f t="shared" si="369"/>
        <v>1000</v>
      </c>
      <c r="K5953" s="80">
        <f t="shared" si="370"/>
        <v>0</v>
      </c>
      <c r="L5953" s="80" t="str">
        <f t="shared" si="371"/>
        <v/>
      </c>
    </row>
    <row r="5954" spans="1:12" x14ac:dyDescent="0.8">
      <c r="A5954" s="74">
        <v>5953</v>
      </c>
      <c r="B5954" s="75">
        <v>355544.640568831</v>
      </c>
      <c r="C5954" s="76">
        <v>30.679839467985595</v>
      </c>
      <c r="D5954" s="76">
        <v>29.917712134255055</v>
      </c>
      <c r="E5954" s="76">
        <v>500.07645029988498</v>
      </c>
      <c r="F5954" s="76">
        <v>40.500491628595036</v>
      </c>
      <c r="G5954" s="77">
        <v>2</v>
      </c>
      <c r="H5954" s="80">
        <f t="shared" si="368"/>
        <v>30.679839467985595</v>
      </c>
      <c r="I5954" s="80">
        <f t="shared" si="369"/>
        <v>1000</v>
      </c>
      <c r="K5954" s="80">
        <f t="shared" si="370"/>
        <v>0</v>
      </c>
      <c r="L5954" s="80" t="str">
        <f t="shared" si="371"/>
        <v/>
      </c>
    </row>
    <row r="5955" spans="1:12" x14ac:dyDescent="0.8">
      <c r="A5955" s="74">
        <v>5954</v>
      </c>
      <c r="B5955" s="75">
        <v>324104.55030279118</v>
      </c>
      <c r="C5955" s="76">
        <v>34.110600078434629</v>
      </c>
      <c r="D5955" s="76">
        <v>31.48000955412509</v>
      </c>
      <c r="E5955" s="76">
        <v>556.52972445678779</v>
      </c>
      <c r="F5955" s="76">
        <v>38.682767077698763</v>
      </c>
      <c r="G5955" s="77">
        <v>1</v>
      </c>
      <c r="H5955" s="80">
        <f t="shared" ref="H5955:H6018" si="372">IF($G5955 = 1, $D5955, IF($G5955 = 2, $C5955, IF($G5955 = 3, $F5955)))</f>
        <v>31.48000955412509</v>
      </c>
      <c r="I5955" s="80">
        <f t="shared" ref="I5955:I6018" si="373">IF($G5955 = 1, 1000, IF($G5955 = 2, 1000, IF($G5955 = 3, $E5955)))</f>
        <v>1000</v>
      </c>
      <c r="K5955" s="80">
        <f t="shared" ref="K5955:K6018" si="374">IF($G5955 = 3, $E5955, 0)</f>
        <v>0</v>
      </c>
      <c r="L5955" s="80" t="str">
        <f t="shared" ref="L5955:L6018" si="375">IF($G5955 = 3, $E5955, "")</f>
        <v/>
      </c>
    </row>
    <row r="5956" spans="1:12" x14ac:dyDescent="0.8">
      <c r="A5956" s="74">
        <v>5955</v>
      </c>
      <c r="B5956" s="75">
        <v>403354.18734343094</v>
      </c>
      <c r="C5956" s="76">
        <v>35.402746639106738</v>
      </c>
      <c r="D5956" s="76">
        <v>25.870321956677891</v>
      </c>
      <c r="E5956" s="76">
        <v>534.72384145829017</v>
      </c>
      <c r="F5956" s="76">
        <v>35.263322059553857</v>
      </c>
      <c r="G5956" s="77">
        <v>1</v>
      </c>
      <c r="H5956" s="80">
        <f t="shared" si="372"/>
        <v>25.870321956677891</v>
      </c>
      <c r="I5956" s="80">
        <f t="shared" si="373"/>
        <v>1000</v>
      </c>
      <c r="K5956" s="80">
        <f t="shared" si="374"/>
        <v>0</v>
      </c>
      <c r="L5956" s="80" t="str">
        <f t="shared" si="375"/>
        <v/>
      </c>
    </row>
    <row r="5957" spans="1:12" x14ac:dyDescent="0.8">
      <c r="A5957" s="74">
        <v>5956</v>
      </c>
      <c r="B5957" s="75">
        <v>322438.53366803378</v>
      </c>
      <c r="C5957" s="76">
        <v>33.829203230671922</v>
      </c>
      <c r="D5957" s="76">
        <v>26.961048855495061</v>
      </c>
      <c r="E5957" s="76">
        <v>590.73022191693235</v>
      </c>
      <c r="F5957" s="76">
        <v>49.200651266074502</v>
      </c>
      <c r="G5957" s="77">
        <v>2</v>
      </c>
      <c r="H5957" s="80">
        <f t="shared" si="372"/>
        <v>33.829203230671922</v>
      </c>
      <c r="I5957" s="80">
        <f t="shared" si="373"/>
        <v>1000</v>
      </c>
      <c r="K5957" s="80">
        <f t="shared" si="374"/>
        <v>0</v>
      </c>
      <c r="L5957" s="80" t="str">
        <f t="shared" si="375"/>
        <v/>
      </c>
    </row>
    <row r="5958" spans="1:12" x14ac:dyDescent="0.8">
      <c r="A5958" s="74">
        <v>5957</v>
      </c>
      <c r="B5958" s="75">
        <v>4606.7453363863751</v>
      </c>
      <c r="C5958" s="76">
        <v>26.431183501086991</v>
      </c>
      <c r="D5958" s="76">
        <v>30.399672551982292</v>
      </c>
      <c r="E5958" s="76">
        <v>744.906855649965</v>
      </c>
      <c r="F5958" s="76">
        <v>41.923187473249584</v>
      </c>
      <c r="G5958" s="77">
        <v>3</v>
      </c>
      <c r="H5958" s="80">
        <f t="shared" si="372"/>
        <v>41.923187473249584</v>
      </c>
      <c r="I5958" s="80">
        <f t="shared" si="373"/>
        <v>744.906855649965</v>
      </c>
      <c r="K5958" s="80">
        <f t="shared" si="374"/>
        <v>744.906855649965</v>
      </c>
      <c r="L5958" s="80">
        <f t="shared" si="375"/>
        <v>744.906855649965</v>
      </c>
    </row>
    <row r="5959" spans="1:12" x14ac:dyDescent="0.8">
      <c r="A5959" s="74">
        <v>5958</v>
      </c>
      <c r="B5959" s="75">
        <v>75284.552647453733</v>
      </c>
      <c r="C5959" s="76">
        <v>34.536142949323285</v>
      </c>
      <c r="D5959" s="76">
        <v>30.140790010613109</v>
      </c>
      <c r="E5959" s="76">
        <v>611.16286101155288</v>
      </c>
      <c r="F5959" s="76">
        <v>34.858518986381902</v>
      </c>
      <c r="G5959" s="77">
        <v>3</v>
      </c>
      <c r="H5959" s="80">
        <f t="shared" si="372"/>
        <v>34.858518986381902</v>
      </c>
      <c r="I5959" s="80">
        <f t="shared" si="373"/>
        <v>611.16286101155288</v>
      </c>
      <c r="K5959" s="80">
        <f t="shared" si="374"/>
        <v>611.16286101155288</v>
      </c>
      <c r="L5959" s="80">
        <f t="shared" si="375"/>
        <v>611.16286101155288</v>
      </c>
    </row>
    <row r="5960" spans="1:12" x14ac:dyDescent="0.8">
      <c r="A5960" s="74">
        <v>5959</v>
      </c>
      <c r="B5960" s="75">
        <v>132757.68657470192</v>
      </c>
      <c r="C5960" s="76">
        <v>41.199306092250673</v>
      </c>
      <c r="D5960" s="76">
        <v>32.488427632306248</v>
      </c>
      <c r="E5960" s="76">
        <v>630.78298104024066</v>
      </c>
      <c r="F5960" s="76">
        <v>46.062990697916959</v>
      </c>
      <c r="G5960" s="77">
        <v>2</v>
      </c>
      <c r="H5960" s="80">
        <f t="shared" si="372"/>
        <v>41.199306092250673</v>
      </c>
      <c r="I5960" s="80">
        <f t="shared" si="373"/>
        <v>1000</v>
      </c>
      <c r="K5960" s="80">
        <f t="shared" si="374"/>
        <v>0</v>
      </c>
      <c r="L5960" s="80" t="str">
        <f t="shared" si="375"/>
        <v/>
      </c>
    </row>
    <row r="5961" spans="1:12" x14ac:dyDescent="0.8">
      <c r="A5961" s="74">
        <v>5960</v>
      </c>
      <c r="B5961" s="75">
        <v>298656.66651019407</v>
      </c>
      <c r="C5961" s="76">
        <v>33.149607207027557</v>
      </c>
      <c r="D5961" s="76">
        <v>25.8584639634743</v>
      </c>
      <c r="E5961" s="76">
        <v>683.08065670255974</v>
      </c>
      <c r="F5961" s="76">
        <v>34.651754616532585</v>
      </c>
      <c r="G5961" s="77">
        <v>2</v>
      </c>
      <c r="H5961" s="80">
        <f t="shared" si="372"/>
        <v>33.149607207027557</v>
      </c>
      <c r="I5961" s="80">
        <f t="shared" si="373"/>
        <v>1000</v>
      </c>
      <c r="K5961" s="80">
        <f t="shared" si="374"/>
        <v>0</v>
      </c>
      <c r="L5961" s="80" t="str">
        <f t="shared" si="375"/>
        <v/>
      </c>
    </row>
    <row r="5962" spans="1:12" x14ac:dyDescent="0.8">
      <c r="A5962" s="74">
        <v>5961</v>
      </c>
      <c r="B5962" s="75">
        <v>419514.86882494343</v>
      </c>
      <c r="C5962" s="76">
        <v>28.587484118643992</v>
      </c>
      <c r="D5962" s="76">
        <v>22.184971084987513</v>
      </c>
      <c r="E5962" s="76">
        <v>609.52988242366837</v>
      </c>
      <c r="F5962" s="76">
        <v>45.112788156142472</v>
      </c>
      <c r="G5962" s="77">
        <v>1</v>
      </c>
      <c r="H5962" s="80">
        <f t="shared" si="372"/>
        <v>22.184971084987513</v>
      </c>
      <c r="I5962" s="80">
        <f t="shared" si="373"/>
        <v>1000</v>
      </c>
      <c r="K5962" s="80">
        <f t="shared" si="374"/>
        <v>0</v>
      </c>
      <c r="L5962" s="80" t="str">
        <f t="shared" si="375"/>
        <v/>
      </c>
    </row>
    <row r="5963" spans="1:12" x14ac:dyDescent="0.8">
      <c r="A5963" s="74">
        <v>5962</v>
      </c>
      <c r="B5963" s="75">
        <v>346151.13160645822</v>
      </c>
      <c r="C5963" s="76">
        <v>34.297993380840182</v>
      </c>
      <c r="D5963" s="76">
        <v>27.438035347218172</v>
      </c>
      <c r="E5963" s="76">
        <v>629.57632048927212</v>
      </c>
      <c r="F5963" s="76">
        <v>48.126477162984614</v>
      </c>
      <c r="G5963" s="77">
        <v>2</v>
      </c>
      <c r="H5963" s="80">
        <f t="shared" si="372"/>
        <v>34.297993380840182</v>
      </c>
      <c r="I5963" s="80">
        <f t="shared" si="373"/>
        <v>1000</v>
      </c>
      <c r="K5963" s="80">
        <f t="shared" si="374"/>
        <v>0</v>
      </c>
      <c r="L5963" s="80" t="str">
        <f t="shared" si="375"/>
        <v/>
      </c>
    </row>
    <row r="5964" spans="1:12" x14ac:dyDescent="0.8">
      <c r="A5964" s="74">
        <v>5963</v>
      </c>
      <c r="B5964" s="75">
        <v>568830.61520286091</v>
      </c>
      <c r="C5964" s="76">
        <v>41.698355281200023</v>
      </c>
      <c r="D5964" s="76">
        <v>29.289508335332854</v>
      </c>
      <c r="E5964" s="76">
        <v>711.93462068345912</v>
      </c>
      <c r="F5964" s="76">
        <v>38.134823745271113</v>
      </c>
      <c r="G5964" s="77">
        <v>1</v>
      </c>
      <c r="H5964" s="80">
        <f t="shared" si="372"/>
        <v>29.289508335332854</v>
      </c>
      <c r="I5964" s="80">
        <f t="shared" si="373"/>
        <v>1000</v>
      </c>
      <c r="K5964" s="80">
        <f t="shared" si="374"/>
        <v>0</v>
      </c>
      <c r="L5964" s="80" t="str">
        <f t="shared" si="375"/>
        <v/>
      </c>
    </row>
    <row r="5965" spans="1:12" x14ac:dyDescent="0.8">
      <c r="A5965" s="74">
        <v>5964</v>
      </c>
      <c r="B5965" s="75">
        <v>633030.34554989031</v>
      </c>
      <c r="C5965" s="76">
        <v>24.858939983131812</v>
      </c>
      <c r="D5965" s="76">
        <v>32.721537349698963</v>
      </c>
      <c r="E5965" s="76">
        <v>713.2222031680642</v>
      </c>
      <c r="F5965" s="76">
        <v>44.980792441793696</v>
      </c>
      <c r="G5965" s="77">
        <v>2</v>
      </c>
      <c r="H5965" s="80">
        <f t="shared" si="372"/>
        <v>24.858939983131812</v>
      </c>
      <c r="I5965" s="80">
        <f t="shared" si="373"/>
        <v>1000</v>
      </c>
      <c r="K5965" s="80">
        <f t="shared" si="374"/>
        <v>0</v>
      </c>
      <c r="L5965" s="80" t="str">
        <f t="shared" si="375"/>
        <v/>
      </c>
    </row>
    <row r="5966" spans="1:12" x14ac:dyDescent="0.8">
      <c r="A5966" s="74">
        <v>5965</v>
      </c>
      <c r="B5966" s="75">
        <v>494657.5800119976</v>
      </c>
      <c r="C5966" s="76">
        <v>28.11780908487712</v>
      </c>
      <c r="D5966" s="76">
        <v>30.236046226944371</v>
      </c>
      <c r="E5966" s="76">
        <v>556.14386454164367</v>
      </c>
      <c r="F5966" s="76">
        <v>43.282389505099708</v>
      </c>
      <c r="G5966" s="77">
        <v>2</v>
      </c>
      <c r="H5966" s="80">
        <f t="shared" si="372"/>
        <v>28.11780908487712</v>
      </c>
      <c r="I5966" s="80">
        <f t="shared" si="373"/>
        <v>1000</v>
      </c>
      <c r="K5966" s="80">
        <f t="shared" si="374"/>
        <v>0</v>
      </c>
      <c r="L5966" s="80" t="str">
        <f t="shared" si="375"/>
        <v/>
      </c>
    </row>
    <row r="5967" spans="1:12" x14ac:dyDescent="0.8">
      <c r="A5967" s="74">
        <v>5966</v>
      </c>
      <c r="B5967" s="75">
        <v>543548.54086148553</v>
      </c>
      <c r="C5967" s="76">
        <v>26.401302013320155</v>
      </c>
      <c r="D5967" s="76">
        <v>24.285957693305534</v>
      </c>
      <c r="E5967" s="76">
        <v>484.81226400294611</v>
      </c>
      <c r="F5967" s="76">
        <v>46.26115867163908</v>
      </c>
      <c r="G5967" s="77">
        <v>2</v>
      </c>
      <c r="H5967" s="80">
        <f t="shared" si="372"/>
        <v>26.401302013320155</v>
      </c>
      <c r="I5967" s="80">
        <f t="shared" si="373"/>
        <v>1000</v>
      </c>
      <c r="K5967" s="80">
        <f t="shared" si="374"/>
        <v>0</v>
      </c>
      <c r="L5967" s="80" t="str">
        <f t="shared" si="375"/>
        <v/>
      </c>
    </row>
    <row r="5968" spans="1:12" x14ac:dyDescent="0.8">
      <c r="A5968" s="74">
        <v>5967</v>
      </c>
      <c r="B5968" s="75">
        <v>725115.32837190456</v>
      </c>
      <c r="C5968" s="76">
        <v>32.808615261508535</v>
      </c>
      <c r="D5968" s="76">
        <v>26.724595067377074</v>
      </c>
      <c r="E5968" s="76">
        <v>729.56277344897183</v>
      </c>
      <c r="F5968" s="76">
        <v>39.769421632067434</v>
      </c>
      <c r="G5968" s="77">
        <v>1</v>
      </c>
      <c r="H5968" s="80">
        <f t="shared" si="372"/>
        <v>26.724595067377074</v>
      </c>
      <c r="I5968" s="80">
        <f t="shared" si="373"/>
        <v>1000</v>
      </c>
      <c r="K5968" s="80">
        <f t="shared" si="374"/>
        <v>0</v>
      </c>
      <c r="L5968" s="80" t="str">
        <f t="shared" si="375"/>
        <v/>
      </c>
    </row>
    <row r="5969" spans="1:12" x14ac:dyDescent="0.8">
      <c r="A5969" s="74">
        <v>5968</v>
      </c>
      <c r="B5969" s="75">
        <v>340388.15252797864</v>
      </c>
      <c r="C5969" s="76">
        <v>30.488540947638505</v>
      </c>
      <c r="D5969" s="76">
        <v>29.503121363783436</v>
      </c>
      <c r="E5969" s="76">
        <v>419.61769192153321</v>
      </c>
      <c r="F5969" s="76">
        <v>35.042238862315855</v>
      </c>
      <c r="G5969" s="77">
        <v>2</v>
      </c>
      <c r="H5969" s="80">
        <f t="shared" si="372"/>
        <v>30.488540947638505</v>
      </c>
      <c r="I5969" s="80">
        <f t="shared" si="373"/>
        <v>1000</v>
      </c>
      <c r="K5969" s="80">
        <f t="shared" si="374"/>
        <v>0</v>
      </c>
      <c r="L5969" s="80" t="str">
        <f t="shared" si="375"/>
        <v/>
      </c>
    </row>
    <row r="5970" spans="1:12" x14ac:dyDescent="0.8">
      <c r="A5970" s="74">
        <v>5969</v>
      </c>
      <c r="B5970" s="75">
        <v>496048.34228250105</v>
      </c>
      <c r="C5970" s="76">
        <v>41.042744082363946</v>
      </c>
      <c r="D5970" s="76">
        <v>31.272994394181929</v>
      </c>
      <c r="E5970" s="76">
        <v>557.39295407514442</v>
      </c>
      <c r="F5970" s="76">
        <v>43.888740596751617</v>
      </c>
      <c r="G5970" s="77">
        <v>1</v>
      </c>
      <c r="H5970" s="80">
        <f t="shared" si="372"/>
        <v>31.272994394181929</v>
      </c>
      <c r="I5970" s="80">
        <f t="shared" si="373"/>
        <v>1000</v>
      </c>
      <c r="K5970" s="80">
        <f t="shared" si="374"/>
        <v>0</v>
      </c>
      <c r="L5970" s="80" t="str">
        <f t="shared" si="375"/>
        <v/>
      </c>
    </row>
    <row r="5971" spans="1:12" x14ac:dyDescent="0.8">
      <c r="A5971" s="74">
        <v>5970</v>
      </c>
      <c r="B5971" s="75">
        <v>427812.63867102843</v>
      </c>
      <c r="C5971" s="76">
        <v>29.985669134704175</v>
      </c>
      <c r="D5971" s="76">
        <v>25.688385302864845</v>
      </c>
      <c r="E5971" s="76">
        <v>599.06625990685973</v>
      </c>
      <c r="F5971" s="76">
        <v>36.948403517184389</v>
      </c>
      <c r="G5971" s="77">
        <v>1</v>
      </c>
      <c r="H5971" s="80">
        <f t="shared" si="372"/>
        <v>25.688385302864845</v>
      </c>
      <c r="I5971" s="80">
        <f t="shared" si="373"/>
        <v>1000</v>
      </c>
      <c r="K5971" s="80">
        <f t="shared" si="374"/>
        <v>0</v>
      </c>
      <c r="L5971" s="80" t="str">
        <f t="shared" si="375"/>
        <v/>
      </c>
    </row>
    <row r="5972" spans="1:12" x14ac:dyDescent="0.8">
      <c r="A5972" s="74">
        <v>5971</v>
      </c>
      <c r="B5972" s="75">
        <v>85269.522135308012</v>
      </c>
      <c r="C5972" s="76">
        <v>39.537023294682214</v>
      </c>
      <c r="D5972" s="76">
        <v>28.118171851678309</v>
      </c>
      <c r="E5972" s="76">
        <v>546.73014271945533</v>
      </c>
      <c r="F5972" s="76">
        <v>31.373316386522806</v>
      </c>
      <c r="G5972" s="77">
        <v>2</v>
      </c>
      <c r="H5972" s="80">
        <f t="shared" si="372"/>
        <v>39.537023294682214</v>
      </c>
      <c r="I5972" s="80">
        <f t="shared" si="373"/>
        <v>1000</v>
      </c>
      <c r="K5972" s="80">
        <f t="shared" si="374"/>
        <v>0</v>
      </c>
      <c r="L5972" s="80" t="str">
        <f t="shared" si="375"/>
        <v/>
      </c>
    </row>
    <row r="5973" spans="1:12" x14ac:dyDescent="0.8">
      <c r="A5973" s="74">
        <v>5972</v>
      </c>
      <c r="B5973" s="75">
        <v>-57100.869969612453</v>
      </c>
      <c r="C5973" s="76">
        <v>45.168062581699047</v>
      </c>
      <c r="D5973" s="76">
        <v>26.005942287283986</v>
      </c>
      <c r="E5973" s="76">
        <v>412.639940994835</v>
      </c>
      <c r="F5973" s="76">
        <v>45.420241919175446</v>
      </c>
      <c r="G5973" s="77">
        <v>2</v>
      </c>
      <c r="H5973" s="80">
        <f t="shared" si="372"/>
        <v>45.168062581699047</v>
      </c>
      <c r="I5973" s="80">
        <f t="shared" si="373"/>
        <v>1000</v>
      </c>
      <c r="K5973" s="80">
        <f t="shared" si="374"/>
        <v>0</v>
      </c>
      <c r="L5973" s="80" t="str">
        <f t="shared" si="375"/>
        <v/>
      </c>
    </row>
    <row r="5974" spans="1:12" x14ac:dyDescent="0.8">
      <c r="A5974" s="74">
        <v>5973</v>
      </c>
      <c r="B5974" s="75">
        <v>209386.30385930929</v>
      </c>
      <c r="C5974" s="76">
        <v>36.280566656344241</v>
      </c>
      <c r="D5974" s="76">
        <v>24.879828847255695</v>
      </c>
      <c r="E5974" s="76">
        <v>540.76163756734184</v>
      </c>
      <c r="F5974" s="76">
        <v>50.970764782677385</v>
      </c>
      <c r="G5974" s="77">
        <v>2</v>
      </c>
      <c r="H5974" s="80">
        <f t="shared" si="372"/>
        <v>36.280566656344241</v>
      </c>
      <c r="I5974" s="80">
        <f t="shared" si="373"/>
        <v>1000</v>
      </c>
      <c r="K5974" s="80">
        <f t="shared" si="374"/>
        <v>0</v>
      </c>
      <c r="L5974" s="80" t="str">
        <f t="shared" si="375"/>
        <v/>
      </c>
    </row>
    <row r="5975" spans="1:12" x14ac:dyDescent="0.8">
      <c r="A5975" s="74">
        <v>5974</v>
      </c>
      <c r="B5975" s="75">
        <v>189062.86300455942</v>
      </c>
      <c r="C5975" s="76">
        <v>41.168485819396246</v>
      </c>
      <c r="D5975" s="76">
        <v>26.524537576041851</v>
      </c>
      <c r="E5975" s="76">
        <v>631.82429572675744</v>
      </c>
      <c r="F5975" s="76">
        <v>36.557271569330098</v>
      </c>
      <c r="G5975" s="77">
        <v>2</v>
      </c>
      <c r="H5975" s="80">
        <f t="shared" si="372"/>
        <v>41.168485819396246</v>
      </c>
      <c r="I5975" s="80">
        <f t="shared" si="373"/>
        <v>1000</v>
      </c>
      <c r="K5975" s="80">
        <f t="shared" si="374"/>
        <v>0</v>
      </c>
      <c r="L5975" s="80" t="str">
        <f t="shared" si="375"/>
        <v/>
      </c>
    </row>
    <row r="5976" spans="1:12" x14ac:dyDescent="0.8">
      <c r="A5976" s="74">
        <v>5975</v>
      </c>
      <c r="B5976" s="75">
        <v>600205.53501769481</v>
      </c>
      <c r="C5976" s="76">
        <v>26.897186242372719</v>
      </c>
      <c r="D5976" s="76">
        <v>30.605361133446049</v>
      </c>
      <c r="E5976" s="76">
        <v>558.23829528191413</v>
      </c>
      <c r="F5976" s="76">
        <v>31.452046437079634</v>
      </c>
      <c r="G5976" s="77">
        <v>2</v>
      </c>
      <c r="H5976" s="80">
        <f t="shared" si="372"/>
        <v>26.897186242372719</v>
      </c>
      <c r="I5976" s="80">
        <f t="shared" si="373"/>
        <v>1000</v>
      </c>
      <c r="K5976" s="80">
        <f t="shared" si="374"/>
        <v>0</v>
      </c>
      <c r="L5976" s="80" t="str">
        <f t="shared" si="375"/>
        <v/>
      </c>
    </row>
    <row r="5977" spans="1:12" x14ac:dyDescent="0.8">
      <c r="A5977" s="74">
        <v>5976</v>
      </c>
      <c r="B5977" s="75">
        <v>-165922.85019219317</v>
      </c>
      <c r="C5977" s="76">
        <v>42.145883010698029</v>
      </c>
      <c r="D5977" s="76">
        <v>28.317927673857785</v>
      </c>
      <c r="E5977" s="76">
        <v>447.74440075110169</v>
      </c>
      <c r="F5977" s="76">
        <v>38.903584067670842</v>
      </c>
      <c r="G5977" s="77">
        <v>3</v>
      </c>
      <c r="H5977" s="80">
        <f t="shared" si="372"/>
        <v>38.903584067670842</v>
      </c>
      <c r="I5977" s="80">
        <f t="shared" si="373"/>
        <v>447.74440075110169</v>
      </c>
      <c r="K5977" s="80">
        <f t="shared" si="374"/>
        <v>447.74440075110169</v>
      </c>
      <c r="L5977" s="80">
        <f t="shared" si="375"/>
        <v>447.74440075110169</v>
      </c>
    </row>
    <row r="5978" spans="1:12" x14ac:dyDescent="0.8">
      <c r="A5978" s="74">
        <v>5977</v>
      </c>
      <c r="B5978" s="75">
        <v>-264006.21720475052</v>
      </c>
      <c r="C5978" s="76">
        <v>29.819316933841854</v>
      </c>
      <c r="D5978" s="76">
        <v>26.572371727655423</v>
      </c>
      <c r="E5978" s="76">
        <v>491.88101303312976</v>
      </c>
      <c r="F5978" s="76">
        <v>48.025449861416888</v>
      </c>
      <c r="G5978" s="77">
        <v>3</v>
      </c>
      <c r="H5978" s="80">
        <f t="shared" si="372"/>
        <v>48.025449861416888</v>
      </c>
      <c r="I5978" s="80">
        <f t="shared" si="373"/>
        <v>491.88101303312976</v>
      </c>
      <c r="K5978" s="80">
        <f t="shared" si="374"/>
        <v>491.88101303312976</v>
      </c>
      <c r="L5978" s="80">
        <f t="shared" si="375"/>
        <v>491.88101303312976</v>
      </c>
    </row>
    <row r="5979" spans="1:12" x14ac:dyDescent="0.8">
      <c r="A5979" s="74">
        <v>5978</v>
      </c>
      <c r="B5979" s="75">
        <v>-228947.11021629372</v>
      </c>
      <c r="C5979" s="76">
        <v>29.411321304142916</v>
      </c>
      <c r="D5979" s="76">
        <v>32.194132424883861</v>
      </c>
      <c r="E5979" s="76">
        <v>496.70429631639934</v>
      </c>
      <c r="F5979" s="76">
        <v>44.949086833886085</v>
      </c>
      <c r="G5979" s="77">
        <v>3</v>
      </c>
      <c r="H5979" s="80">
        <f t="shared" si="372"/>
        <v>44.949086833886085</v>
      </c>
      <c r="I5979" s="80">
        <f t="shared" si="373"/>
        <v>496.70429631639934</v>
      </c>
      <c r="K5979" s="80">
        <f t="shared" si="374"/>
        <v>496.70429631639934</v>
      </c>
      <c r="L5979" s="80">
        <f t="shared" si="375"/>
        <v>496.70429631639934</v>
      </c>
    </row>
    <row r="5980" spans="1:12" x14ac:dyDescent="0.8">
      <c r="A5980" s="74">
        <v>5979</v>
      </c>
      <c r="B5980" s="75">
        <v>442356.62054434791</v>
      </c>
      <c r="C5980" s="76">
        <v>41.281274528086946</v>
      </c>
      <c r="D5980" s="76">
        <v>24.77358338431398</v>
      </c>
      <c r="E5980" s="76">
        <v>495.82155337169218</v>
      </c>
      <c r="F5980" s="76">
        <v>45.070019334642076</v>
      </c>
      <c r="G5980" s="77">
        <v>1</v>
      </c>
      <c r="H5980" s="80">
        <f t="shared" si="372"/>
        <v>24.77358338431398</v>
      </c>
      <c r="I5980" s="80">
        <f t="shared" si="373"/>
        <v>1000</v>
      </c>
      <c r="K5980" s="80">
        <f t="shared" si="374"/>
        <v>0</v>
      </c>
      <c r="L5980" s="80" t="str">
        <f t="shared" si="375"/>
        <v/>
      </c>
    </row>
    <row r="5981" spans="1:12" x14ac:dyDescent="0.8">
      <c r="A5981" s="74">
        <v>5980</v>
      </c>
      <c r="B5981" s="75">
        <v>271133.82781877043</v>
      </c>
      <c r="C5981" s="76">
        <v>38.039609149482729</v>
      </c>
      <c r="D5981" s="76">
        <v>30.029932159899481</v>
      </c>
      <c r="E5981" s="76">
        <v>713.76011618110681</v>
      </c>
      <c r="F5981" s="76">
        <v>47.073100474570055</v>
      </c>
      <c r="G5981" s="77">
        <v>2</v>
      </c>
      <c r="H5981" s="80">
        <f t="shared" si="372"/>
        <v>38.039609149482729</v>
      </c>
      <c r="I5981" s="80">
        <f t="shared" si="373"/>
        <v>1000</v>
      </c>
      <c r="K5981" s="80">
        <f t="shared" si="374"/>
        <v>0</v>
      </c>
      <c r="L5981" s="80" t="str">
        <f t="shared" si="375"/>
        <v/>
      </c>
    </row>
    <row r="5982" spans="1:12" x14ac:dyDescent="0.8">
      <c r="A5982" s="74">
        <v>5981</v>
      </c>
      <c r="B5982" s="75">
        <v>334862.45645603864</v>
      </c>
      <c r="C5982" s="76">
        <v>32.319718557579208</v>
      </c>
      <c r="D5982" s="76">
        <v>34.129913697015645</v>
      </c>
      <c r="E5982" s="76">
        <v>565.29960231813357</v>
      </c>
      <c r="F5982" s="76">
        <v>43.722698085690894</v>
      </c>
      <c r="G5982" s="77">
        <v>1</v>
      </c>
      <c r="H5982" s="80">
        <f t="shared" si="372"/>
        <v>34.129913697015645</v>
      </c>
      <c r="I5982" s="80">
        <f t="shared" si="373"/>
        <v>1000</v>
      </c>
      <c r="K5982" s="80">
        <f t="shared" si="374"/>
        <v>0</v>
      </c>
      <c r="L5982" s="80" t="str">
        <f t="shared" si="375"/>
        <v/>
      </c>
    </row>
    <row r="5983" spans="1:12" x14ac:dyDescent="0.8">
      <c r="A5983" s="74">
        <v>5982</v>
      </c>
      <c r="B5983" s="75">
        <v>20916.574967701221</v>
      </c>
      <c r="C5983" s="76">
        <v>44.286925677992969</v>
      </c>
      <c r="D5983" s="76">
        <v>29.619162702304841</v>
      </c>
      <c r="E5983" s="76">
        <v>561.11739472630234</v>
      </c>
      <c r="F5983" s="76">
        <v>53.221167691706668</v>
      </c>
      <c r="G5983" s="77">
        <v>2</v>
      </c>
      <c r="H5983" s="80">
        <f t="shared" si="372"/>
        <v>44.286925677992969</v>
      </c>
      <c r="I5983" s="80">
        <f t="shared" si="373"/>
        <v>1000</v>
      </c>
      <c r="K5983" s="80">
        <f t="shared" si="374"/>
        <v>0</v>
      </c>
      <c r="L5983" s="80" t="str">
        <f t="shared" si="375"/>
        <v/>
      </c>
    </row>
    <row r="5984" spans="1:12" x14ac:dyDescent="0.8">
      <c r="A5984" s="74">
        <v>5983</v>
      </c>
      <c r="B5984" s="75">
        <v>436800.19467670261</v>
      </c>
      <c r="C5984" s="76">
        <v>24.284868193338898</v>
      </c>
      <c r="D5984" s="76">
        <v>28.473148072673844</v>
      </c>
      <c r="E5984" s="76">
        <v>722.63396430667842</v>
      </c>
      <c r="F5984" s="76">
        <v>46.099674011479834</v>
      </c>
      <c r="G5984" s="77">
        <v>1</v>
      </c>
      <c r="H5984" s="80">
        <f t="shared" si="372"/>
        <v>28.473148072673844</v>
      </c>
      <c r="I5984" s="80">
        <f t="shared" si="373"/>
        <v>1000</v>
      </c>
      <c r="K5984" s="80">
        <f t="shared" si="374"/>
        <v>0</v>
      </c>
      <c r="L5984" s="80" t="str">
        <f t="shared" si="375"/>
        <v/>
      </c>
    </row>
    <row r="5985" spans="1:12" x14ac:dyDescent="0.8">
      <c r="A5985" s="74">
        <v>5984</v>
      </c>
      <c r="B5985" s="75">
        <v>-162840.20464160899</v>
      </c>
      <c r="C5985" s="76">
        <v>43.429661869266347</v>
      </c>
      <c r="D5985" s="76">
        <v>26.923239947314801</v>
      </c>
      <c r="E5985" s="76">
        <v>433.00672479316853</v>
      </c>
      <c r="F5985" s="76">
        <v>40.120977360047164</v>
      </c>
      <c r="G5985" s="77">
        <v>3</v>
      </c>
      <c r="H5985" s="80">
        <f t="shared" si="372"/>
        <v>40.120977360047164</v>
      </c>
      <c r="I5985" s="80">
        <f t="shared" si="373"/>
        <v>433.00672479316853</v>
      </c>
      <c r="K5985" s="80">
        <f t="shared" si="374"/>
        <v>433.00672479316853</v>
      </c>
      <c r="L5985" s="80">
        <f t="shared" si="375"/>
        <v>433.00672479316853</v>
      </c>
    </row>
    <row r="5986" spans="1:12" x14ac:dyDescent="0.8">
      <c r="A5986" s="74">
        <v>5985</v>
      </c>
      <c r="B5986" s="75">
        <v>-178399.32248313772</v>
      </c>
      <c r="C5986" s="76">
        <v>29.362550518414821</v>
      </c>
      <c r="D5986" s="76">
        <v>24.145316739771538</v>
      </c>
      <c r="E5986" s="76">
        <v>662.42058413440691</v>
      </c>
      <c r="F5986" s="76">
        <v>44.80484303889498</v>
      </c>
      <c r="G5986" s="77">
        <v>3</v>
      </c>
      <c r="H5986" s="80">
        <f t="shared" si="372"/>
        <v>44.80484303889498</v>
      </c>
      <c r="I5986" s="80">
        <f t="shared" si="373"/>
        <v>662.42058413440691</v>
      </c>
      <c r="K5986" s="80">
        <f t="shared" si="374"/>
        <v>662.42058413440691</v>
      </c>
      <c r="L5986" s="80">
        <f t="shared" si="375"/>
        <v>662.42058413440691</v>
      </c>
    </row>
    <row r="5987" spans="1:12" x14ac:dyDescent="0.8">
      <c r="A5987" s="74">
        <v>5986</v>
      </c>
      <c r="B5987" s="75">
        <v>44046.220428360859</v>
      </c>
      <c r="C5987" s="76">
        <v>40.963007374107555</v>
      </c>
      <c r="D5987" s="76">
        <v>30.464831154053471</v>
      </c>
      <c r="E5987" s="76">
        <v>562.04602311419023</v>
      </c>
      <c r="F5987" s="76">
        <v>51.619463176331543</v>
      </c>
      <c r="G5987" s="77">
        <v>2</v>
      </c>
      <c r="H5987" s="80">
        <f t="shared" si="372"/>
        <v>40.963007374107555</v>
      </c>
      <c r="I5987" s="80">
        <f t="shared" si="373"/>
        <v>1000</v>
      </c>
      <c r="K5987" s="80">
        <f t="shared" si="374"/>
        <v>0</v>
      </c>
      <c r="L5987" s="80" t="str">
        <f t="shared" si="375"/>
        <v/>
      </c>
    </row>
    <row r="5988" spans="1:12" x14ac:dyDescent="0.8">
      <c r="A5988" s="74">
        <v>5987</v>
      </c>
      <c r="B5988" s="75">
        <v>90431.665986166336</v>
      </c>
      <c r="C5988" s="76">
        <v>43.261550370163263</v>
      </c>
      <c r="D5988" s="76">
        <v>29.523376947542765</v>
      </c>
      <c r="E5988" s="76">
        <v>611.84936856242427</v>
      </c>
      <c r="F5988" s="76">
        <v>39.628266956359056</v>
      </c>
      <c r="G5988" s="77">
        <v>2</v>
      </c>
      <c r="H5988" s="80">
        <f t="shared" si="372"/>
        <v>43.261550370163263</v>
      </c>
      <c r="I5988" s="80">
        <f t="shared" si="373"/>
        <v>1000</v>
      </c>
      <c r="K5988" s="80">
        <f t="shared" si="374"/>
        <v>0</v>
      </c>
      <c r="L5988" s="80" t="str">
        <f t="shared" si="375"/>
        <v/>
      </c>
    </row>
    <row r="5989" spans="1:12" x14ac:dyDescent="0.8">
      <c r="A5989" s="74">
        <v>5988</v>
      </c>
      <c r="B5989" s="75">
        <v>298165.20492084092</v>
      </c>
      <c r="C5989" s="76">
        <v>35.862742283697031</v>
      </c>
      <c r="D5989" s="76">
        <v>29.209516296663363</v>
      </c>
      <c r="E5989" s="76">
        <v>713.60014316269371</v>
      </c>
      <c r="F5989" s="76">
        <v>39.693062565722599</v>
      </c>
      <c r="G5989" s="77">
        <v>2</v>
      </c>
      <c r="H5989" s="80">
        <f t="shared" si="372"/>
        <v>35.862742283697031</v>
      </c>
      <c r="I5989" s="80">
        <f t="shared" si="373"/>
        <v>1000</v>
      </c>
      <c r="K5989" s="80">
        <f t="shared" si="374"/>
        <v>0</v>
      </c>
      <c r="L5989" s="80" t="str">
        <f t="shared" si="375"/>
        <v/>
      </c>
    </row>
    <row r="5990" spans="1:12" x14ac:dyDescent="0.8">
      <c r="A5990" s="74">
        <v>5989</v>
      </c>
      <c r="B5990" s="75">
        <v>-334896.10895634023</v>
      </c>
      <c r="C5990" s="76">
        <v>29.066621094060203</v>
      </c>
      <c r="D5990" s="76">
        <v>32.797882966643009</v>
      </c>
      <c r="E5990" s="76">
        <v>505.73511775133881</v>
      </c>
      <c r="F5990" s="76">
        <v>54.605629892546133</v>
      </c>
      <c r="G5990" s="77">
        <v>3</v>
      </c>
      <c r="H5990" s="80">
        <f t="shared" si="372"/>
        <v>54.605629892546133</v>
      </c>
      <c r="I5990" s="80">
        <f t="shared" si="373"/>
        <v>505.73511775133881</v>
      </c>
      <c r="K5990" s="80">
        <f t="shared" si="374"/>
        <v>505.73511775133881</v>
      </c>
      <c r="L5990" s="80">
        <f t="shared" si="375"/>
        <v>505.73511775133881</v>
      </c>
    </row>
    <row r="5991" spans="1:12" x14ac:dyDescent="0.8">
      <c r="A5991" s="74">
        <v>5990</v>
      </c>
      <c r="B5991" s="75">
        <v>425215.26008671755</v>
      </c>
      <c r="C5991" s="76">
        <v>31.994419075586983</v>
      </c>
      <c r="D5991" s="76">
        <v>22.987951718842236</v>
      </c>
      <c r="E5991" s="76">
        <v>590.97432316973311</v>
      </c>
      <c r="F5991" s="76">
        <v>32.829680270981186</v>
      </c>
      <c r="G5991" s="77">
        <v>2</v>
      </c>
      <c r="H5991" s="80">
        <f t="shared" si="372"/>
        <v>31.994419075586983</v>
      </c>
      <c r="I5991" s="80">
        <f t="shared" si="373"/>
        <v>1000</v>
      </c>
      <c r="K5991" s="80">
        <f t="shared" si="374"/>
        <v>0</v>
      </c>
      <c r="L5991" s="80" t="str">
        <f t="shared" si="375"/>
        <v/>
      </c>
    </row>
    <row r="5992" spans="1:12" x14ac:dyDescent="0.8">
      <c r="A5992" s="74">
        <v>5991</v>
      </c>
      <c r="B5992" s="75">
        <v>225614.48184061144</v>
      </c>
      <c r="C5992" s="76">
        <v>41.111806938397152</v>
      </c>
      <c r="D5992" s="76">
        <v>25.953538265503369</v>
      </c>
      <c r="E5992" s="76">
        <v>700.52757334671355</v>
      </c>
      <c r="F5992" s="76">
        <v>51.595249729095791</v>
      </c>
      <c r="G5992" s="77">
        <v>2</v>
      </c>
      <c r="H5992" s="80">
        <f t="shared" si="372"/>
        <v>41.111806938397152</v>
      </c>
      <c r="I5992" s="80">
        <f t="shared" si="373"/>
        <v>1000</v>
      </c>
      <c r="K5992" s="80">
        <f t="shared" si="374"/>
        <v>0</v>
      </c>
      <c r="L5992" s="80" t="str">
        <f t="shared" si="375"/>
        <v/>
      </c>
    </row>
    <row r="5993" spans="1:12" x14ac:dyDescent="0.8">
      <c r="A5993" s="74">
        <v>5992</v>
      </c>
      <c r="B5993" s="75">
        <v>218475.35955982516</v>
      </c>
      <c r="C5993" s="76">
        <v>34.361597841520812</v>
      </c>
      <c r="D5993" s="76">
        <v>29.010769739861605</v>
      </c>
      <c r="E5993" s="76">
        <v>475.03234607101035</v>
      </c>
      <c r="F5993" s="76">
        <v>51.117921793272963</v>
      </c>
      <c r="G5993" s="77">
        <v>2</v>
      </c>
      <c r="H5993" s="80">
        <f t="shared" si="372"/>
        <v>34.361597841520812</v>
      </c>
      <c r="I5993" s="80">
        <f t="shared" si="373"/>
        <v>1000</v>
      </c>
      <c r="K5993" s="80">
        <f t="shared" si="374"/>
        <v>0</v>
      </c>
      <c r="L5993" s="80" t="str">
        <f t="shared" si="375"/>
        <v/>
      </c>
    </row>
    <row r="5994" spans="1:12" x14ac:dyDescent="0.8">
      <c r="A5994" s="74">
        <v>5993</v>
      </c>
      <c r="B5994" s="75">
        <v>464190.35333197261</v>
      </c>
      <c r="C5994" s="76">
        <v>29.783654645342963</v>
      </c>
      <c r="D5994" s="76">
        <v>28.634081847667481</v>
      </c>
      <c r="E5994" s="76">
        <v>585.69412383038889</v>
      </c>
      <c r="F5994" s="76">
        <v>39.561071824412636</v>
      </c>
      <c r="G5994" s="77">
        <v>2</v>
      </c>
      <c r="H5994" s="80">
        <f t="shared" si="372"/>
        <v>29.783654645342963</v>
      </c>
      <c r="I5994" s="80">
        <f t="shared" si="373"/>
        <v>1000</v>
      </c>
      <c r="K5994" s="80">
        <f t="shared" si="374"/>
        <v>0</v>
      </c>
      <c r="L5994" s="80" t="str">
        <f t="shared" si="375"/>
        <v/>
      </c>
    </row>
    <row r="5995" spans="1:12" x14ac:dyDescent="0.8">
      <c r="A5995" s="74">
        <v>5994</v>
      </c>
      <c r="B5995" s="75">
        <v>-253848.65907313931</v>
      </c>
      <c r="C5995" s="76">
        <v>38.029352154455154</v>
      </c>
      <c r="D5995" s="76">
        <v>26.00202993536454</v>
      </c>
      <c r="E5995" s="76">
        <v>477.81348529820144</v>
      </c>
      <c r="F5995" s="76">
        <v>49.581911595709137</v>
      </c>
      <c r="G5995" s="77">
        <v>3</v>
      </c>
      <c r="H5995" s="80">
        <f t="shared" si="372"/>
        <v>49.581911595709137</v>
      </c>
      <c r="I5995" s="80">
        <f t="shared" si="373"/>
        <v>477.81348529820144</v>
      </c>
      <c r="K5995" s="80">
        <f t="shared" si="374"/>
        <v>477.81348529820144</v>
      </c>
      <c r="L5995" s="80">
        <f t="shared" si="375"/>
        <v>477.81348529820144</v>
      </c>
    </row>
    <row r="5996" spans="1:12" x14ac:dyDescent="0.8">
      <c r="A5996" s="74">
        <v>5995</v>
      </c>
      <c r="B5996" s="75">
        <v>237724.37846263079</v>
      </c>
      <c r="C5996" s="76">
        <v>33.607448933151794</v>
      </c>
      <c r="D5996" s="76">
        <v>28.818424034599499</v>
      </c>
      <c r="E5996" s="76">
        <v>534.30150828644821</v>
      </c>
      <c r="F5996" s="76">
        <v>40.65653227444561</v>
      </c>
      <c r="G5996" s="77">
        <v>2</v>
      </c>
      <c r="H5996" s="80">
        <f t="shared" si="372"/>
        <v>33.607448933151794</v>
      </c>
      <c r="I5996" s="80">
        <f t="shared" si="373"/>
        <v>1000</v>
      </c>
      <c r="K5996" s="80">
        <f t="shared" si="374"/>
        <v>0</v>
      </c>
      <c r="L5996" s="80" t="str">
        <f t="shared" si="375"/>
        <v/>
      </c>
    </row>
    <row r="5997" spans="1:12" x14ac:dyDescent="0.8">
      <c r="A5997" s="74">
        <v>5996</v>
      </c>
      <c r="B5997" s="75">
        <v>-349589.96096573072</v>
      </c>
      <c r="C5997" s="76">
        <v>32.7853561586656</v>
      </c>
      <c r="D5997" s="76">
        <v>31.516679503579621</v>
      </c>
      <c r="E5997" s="76">
        <v>583.70286837695437</v>
      </c>
      <c r="F5997" s="76">
        <v>54.506250746531016</v>
      </c>
      <c r="G5997" s="77">
        <v>3</v>
      </c>
      <c r="H5997" s="80">
        <f t="shared" si="372"/>
        <v>54.506250746531016</v>
      </c>
      <c r="I5997" s="80">
        <f t="shared" si="373"/>
        <v>583.70286837695437</v>
      </c>
      <c r="K5997" s="80">
        <f t="shared" si="374"/>
        <v>583.70286837695437</v>
      </c>
      <c r="L5997" s="80">
        <f t="shared" si="375"/>
        <v>583.70286837695437</v>
      </c>
    </row>
    <row r="5998" spans="1:12" x14ac:dyDescent="0.8">
      <c r="A5998" s="74">
        <v>5997</v>
      </c>
      <c r="B5998" s="75">
        <v>-23109.380228829104</v>
      </c>
      <c r="C5998" s="76">
        <v>45.199296313130596</v>
      </c>
      <c r="D5998" s="76">
        <v>23.343917055483956</v>
      </c>
      <c r="E5998" s="76">
        <v>568.18142780241476</v>
      </c>
      <c r="F5998" s="76">
        <v>42.651988065998268</v>
      </c>
      <c r="G5998" s="77">
        <v>2</v>
      </c>
      <c r="H5998" s="80">
        <f t="shared" si="372"/>
        <v>45.199296313130596</v>
      </c>
      <c r="I5998" s="80">
        <f t="shared" si="373"/>
        <v>1000</v>
      </c>
      <c r="K5998" s="80">
        <f t="shared" si="374"/>
        <v>0</v>
      </c>
      <c r="L5998" s="80" t="str">
        <f t="shared" si="375"/>
        <v/>
      </c>
    </row>
    <row r="5999" spans="1:12" x14ac:dyDescent="0.8">
      <c r="A5999" s="74">
        <v>5998</v>
      </c>
      <c r="B5999" s="75">
        <v>-176188.11308729113</v>
      </c>
      <c r="C5999" s="76">
        <v>34.899833984580866</v>
      </c>
      <c r="D5999" s="76">
        <v>26.866721834655014</v>
      </c>
      <c r="E5999" s="76">
        <v>500.33121914781765</v>
      </c>
      <c r="F5999" s="76">
        <v>38.859776125288725</v>
      </c>
      <c r="G5999" s="77">
        <v>3</v>
      </c>
      <c r="H5999" s="80">
        <f t="shared" si="372"/>
        <v>38.859776125288725</v>
      </c>
      <c r="I5999" s="80">
        <f t="shared" si="373"/>
        <v>500.33121914781765</v>
      </c>
      <c r="K5999" s="80">
        <f t="shared" si="374"/>
        <v>500.33121914781765</v>
      </c>
      <c r="L5999" s="80">
        <f t="shared" si="375"/>
        <v>500.33121914781765</v>
      </c>
    </row>
    <row r="6000" spans="1:12" x14ac:dyDescent="0.8">
      <c r="A6000" s="74">
        <v>5999</v>
      </c>
      <c r="B6000" s="75">
        <v>194319.65763381869</v>
      </c>
      <c r="C6000" s="76">
        <v>37.219848928436974</v>
      </c>
      <c r="D6000" s="76">
        <v>26.913723474376575</v>
      </c>
      <c r="E6000" s="76">
        <v>683.86980254281866</v>
      </c>
      <c r="F6000" s="76">
        <v>34.975136874507335</v>
      </c>
      <c r="G6000" s="77">
        <v>2</v>
      </c>
      <c r="H6000" s="80">
        <f t="shared" si="372"/>
        <v>37.219848928436974</v>
      </c>
      <c r="I6000" s="80">
        <f t="shared" si="373"/>
        <v>1000</v>
      </c>
      <c r="K6000" s="80">
        <f t="shared" si="374"/>
        <v>0</v>
      </c>
      <c r="L6000" s="80" t="str">
        <f t="shared" si="375"/>
        <v/>
      </c>
    </row>
    <row r="6001" spans="1:12" x14ac:dyDescent="0.8">
      <c r="A6001" s="74">
        <v>6000</v>
      </c>
      <c r="B6001" s="75">
        <v>114626.6713691114</v>
      </c>
      <c r="C6001" s="76">
        <v>39.185160630829664</v>
      </c>
      <c r="D6001" s="76">
        <v>26.129291186878508</v>
      </c>
      <c r="E6001" s="76">
        <v>524.40495310418396</v>
      </c>
      <c r="F6001" s="76">
        <v>51.487262891726616</v>
      </c>
      <c r="G6001" s="77">
        <v>2</v>
      </c>
      <c r="H6001" s="80">
        <f t="shared" si="372"/>
        <v>39.185160630829664</v>
      </c>
      <c r="I6001" s="80">
        <f t="shared" si="373"/>
        <v>1000</v>
      </c>
      <c r="K6001" s="80">
        <f t="shared" si="374"/>
        <v>0</v>
      </c>
      <c r="L6001" s="80" t="str">
        <f t="shared" si="375"/>
        <v/>
      </c>
    </row>
    <row r="6002" spans="1:12" x14ac:dyDescent="0.8">
      <c r="A6002" s="74">
        <v>6001</v>
      </c>
      <c r="B6002" s="75">
        <v>482135.82348649809</v>
      </c>
      <c r="C6002" s="76">
        <v>33.139122496918908</v>
      </c>
      <c r="D6002" s="76">
        <v>24.73791112569581</v>
      </c>
      <c r="E6002" s="76">
        <v>528.71257990379479</v>
      </c>
      <c r="F6002" s="76">
        <v>37.052481777457771</v>
      </c>
      <c r="G6002" s="77">
        <v>2</v>
      </c>
      <c r="H6002" s="80">
        <f t="shared" si="372"/>
        <v>33.139122496918908</v>
      </c>
      <c r="I6002" s="80">
        <f t="shared" si="373"/>
        <v>1000</v>
      </c>
      <c r="K6002" s="80">
        <f t="shared" si="374"/>
        <v>0</v>
      </c>
      <c r="L6002" s="80" t="str">
        <f t="shared" si="375"/>
        <v/>
      </c>
    </row>
    <row r="6003" spans="1:12" x14ac:dyDescent="0.8">
      <c r="A6003" s="74">
        <v>6002</v>
      </c>
      <c r="B6003" s="75">
        <v>102065.06347312848</v>
      </c>
      <c r="C6003" s="76">
        <v>22.954543060952677</v>
      </c>
      <c r="D6003" s="76">
        <v>27.017419269819982</v>
      </c>
      <c r="E6003" s="76">
        <v>605.31802453787293</v>
      </c>
      <c r="F6003" s="76">
        <v>31.136863544959407</v>
      </c>
      <c r="G6003" s="77">
        <v>3</v>
      </c>
      <c r="H6003" s="80">
        <f t="shared" si="372"/>
        <v>31.136863544959407</v>
      </c>
      <c r="I6003" s="80">
        <f t="shared" si="373"/>
        <v>605.31802453787293</v>
      </c>
      <c r="K6003" s="80">
        <f t="shared" si="374"/>
        <v>605.31802453787293</v>
      </c>
      <c r="L6003" s="80">
        <f t="shared" si="375"/>
        <v>605.31802453787293</v>
      </c>
    </row>
    <row r="6004" spans="1:12" x14ac:dyDescent="0.8">
      <c r="A6004" s="74">
        <v>6003</v>
      </c>
      <c r="B6004" s="75">
        <v>194830.24950015638</v>
      </c>
      <c r="C6004" s="76">
        <v>34.295102801365374</v>
      </c>
      <c r="D6004" s="76">
        <v>23.849641911851702</v>
      </c>
      <c r="E6004" s="76">
        <v>488.06657337168349</v>
      </c>
      <c r="F6004" s="76">
        <v>39.852335229274246</v>
      </c>
      <c r="G6004" s="77">
        <v>2</v>
      </c>
      <c r="H6004" s="80">
        <f t="shared" si="372"/>
        <v>34.295102801365374</v>
      </c>
      <c r="I6004" s="80">
        <f t="shared" si="373"/>
        <v>1000</v>
      </c>
      <c r="K6004" s="80">
        <f t="shared" si="374"/>
        <v>0</v>
      </c>
      <c r="L6004" s="80" t="str">
        <f t="shared" si="375"/>
        <v/>
      </c>
    </row>
    <row r="6005" spans="1:12" x14ac:dyDescent="0.8">
      <c r="A6005" s="74">
        <v>6004</v>
      </c>
      <c r="B6005" s="75">
        <v>396622.39466429246</v>
      </c>
      <c r="C6005" s="76">
        <v>26.966695606555501</v>
      </c>
      <c r="D6005" s="76">
        <v>30.064582016863277</v>
      </c>
      <c r="E6005" s="76">
        <v>586.46702551380065</v>
      </c>
      <c r="F6005" s="76">
        <v>43.818337898990592</v>
      </c>
      <c r="G6005" s="77">
        <v>1</v>
      </c>
      <c r="H6005" s="80">
        <f t="shared" si="372"/>
        <v>30.064582016863277</v>
      </c>
      <c r="I6005" s="80">
        <f t="shared" si="373"/>
        <v>1000</v>
      </c>
      <c r="K6005" s="80">
        <f t="shared" si="374"/>
        <v>0</v>
      </c>
      <c r="L6005" s="80" t="str">
        <f t="shared" si="375"/>
        <v/>
      </c>
    </row>
    <row r="6006" spans="1:12" x14ac:dyDescent="0.8">
      <c r="A6006" s="74">
        <v>6005</v>
      </c>
      <c r="B6006" s="75">
        <v>324251.95548371319</v>
      </c>
      <c r="C6006" s="76">
        <v>36.117499890430274</v>
      </c>
      <c r="D6006" s="76">
        <v>27.163943096084168</v>
      </c>
      <c r="E6006" s="76">
        <v>603.74089109155386</v>
      </c>
      <c r="F6006" s="76">
        <v>41.704887179027821</v>
      </c>
      <c r="G6006" s="77">
        <v>2</v>
      </c>
      <c r="H6006" s="80">
        <f t="shared" si="372"/>
        <v>36.117499890430274</v>
      </c>
      <c r="I6006" s="80">
        <f t="shared" si="373"/>
        <v>1000</v>
      </c>
      <c r="K6006" s="80">
        <f t="shared" si="374"/>
        <v>0</v>
      </c>
      <c r="L6006" s="80" t="str">
        <f t="shared" si="375"/>
        <v/>
      </c>
    </row>
    <row r="6007" spans="1:12" x14ac:dyDescent="0.8">
      <c r="A6007" s="74">
        <v>6006</v>
      </c>
      <c r="B6007" s="75">
        <v>498780.14526813338</v>
      </c>
      <c r="C6007" s="76">
        <v>26.877052701610882</v>
      </c>
      <c r="D6007" s="76">
        <v>24.132376983612318</v>
      </c>
      <c r="E6007" s="76">
        <v>604.5709046789492</v>
      </c>
      <c r="F6007" s="76">
        <v>30.519055469297218</v>
      </c>
      <c r="G6007" s="77">
        <v>1</v>
      </c>
      <c r="H6007" s="80">
        <f t="shared" si="372"/>
        <v>24.132376983612318</v>
      </c>
      <c r="I6007" s="80">
        <f t="shared" si="373"/>
        <v>1000</v>
      </c>
      <c r="K6007" s="80">
        <f t="shared" si="374"/>
        <v>0</v>
      </c>
      <c r="L6007" s="80" t="str">
        <f t="shared" si="375"/>
        <v/>
      </c>
    </row>
    <row r="6008" spans="1:12" x14ac:dyDescent="0.8">
      <c r="A6008" s="74">
        <v>6007</v>
      </c>
      <c r="B6008" s="75">
        <v>414168.45953088766</v>
      </c>
      <c r="C6008" s="76">
        <v>34.829068883361387</v>
      </c>
      <c r="D6008" s="76">
        <v>25.69162787508369</v>
      </c>
      <c r="E6008" s="76">
        <v>469.79566298579925</v>
      </c>
      <c r="F6008" s="76">
        <v>29.928331641519495</v>
      </c>
      <c r="G6008" s="77">
        <v>2</v>
      </c>
      <c r="H6008" s="80">
        <f t="shared" si="372"/>
        <v>34.829068883361387</v>
      </c>
      <c r="I6008" s="80">
        <f t="shared" si="373"/>
        <v>1000</v>
      </c>
      <c r="K6008" s="80">
        <f t="shared" si="374"/>
        <v>0</v>
      </c>
      <c r="L6008" s="80" t="str">
        <f t="shared" si="375"/>
        <v/>
      </c>
    </row>
    <row r="6009" spans="1:12" x14ac:dyDescent="0.8">
      <c r="A6009" s="74">
        <v>6008</v>
      </c>
      <c r="B6009" s="75">
        <v>-111950.33863039804</v>
      </c>
      <c r="C6009" s="76">
        <v>38.525405527845194</v>
      </c>
      <c r="D6009" s="76">
        <v>33.668584750038264</v>
      </c>
      <c r="E6009" s="76">
        <v>685.63706633902007</v>
      </c>
      <c r="F6009" s="76">
        <v>42.346222114399275</v>
      </c>
      <c r="G6009" s="77">
        <v>3</v>
      </c>
      <c r="H6009" s="80">
        <f t="shared" si="372"/>
        <v>42.346222114399275</v>
      </c>
      <c r="I6009" s="80">
        <f t="shared" si="373"/>
        <v>685.63706633902007</v>
      </c>
      <c r="K6009" s="80">
        <f t="shared" si="374"/>
        <v>685.63706633902007</v>
      </c>
      <c r="L6009" s="80">
        <f t="shared" si="375"/>
        <v>685.63706633902007</v>
      </c>
    </row>
    <row r="6010" spans="1:12" x14ac:dyDescent="0.8">
      <c r="A6010" s="74">
        <v>6009</v>
      </c>
      <c r="B6010" s="75">
        <v>319530.7810244842</v>
      </c>
      <c r="C6010" s="76">
        <v>33.415075715296297</v>
      </c>
      <c r="D6010" s="76">
        <v>27.109772847871774</v>
      </c>
      <c r="E6010" s="76">
        <v>590.84534282409356</v>
      </c>
      <c r="F6010" s="76">
        <v>47.698883406375089</v>
      </c>
      <c r="G6010" s="77">
        <v>2</v>
      </c>
      <c r="H6010" s="80">
        <f t="shared" si="372"/>
        <v>33.415075715296297</v>
      </c>
      <c r="I6010" s="80">
        <f t="shared" si="373"/>
        <v>1000</v>
      </c>
      <c r="K6010" s="80">
        <f t="shared" si="374"/>
        <v>0</v>
      </c>
      <c r="L6010" s="80" t="str">
        <f t="shared" si="375"/>
        <v/>
      </c>
    </row>
    <row r="6011" spans="1:12" x14ac:dyDescent="0.8">
      <c r="A6011" s="74">
        <v>6010</v>
      </c>
      <c r="B6011" s="75">
        <v>93832.928799917921</v>
      </c>
      <c r="C6011" s="76">
        <v>39.010841962251277</v>
      </c>
      <c r="D6011" s="76">
        <v>26.634228479351528</v>
      </c>
      <c r="E6011" s="76">
        <v>468.38309681835932</v>
      </c>
      <c r="F6011" s="76">
        <v>43.102192190853529</v>
      </c>
      <c r="G6011" s="77">
        <v>2</v>
      </c>
      <c r="H6011" s="80">
        <f t="shared" si="372"/>
        <v>39.010841962251277</v>
      </c>
      <c r="I6011" s="80">
        <f t="shared" si="373"/>
        <v>1000</v>
      </c>
      <c r="K6011" s="80">
        <f t="shared" si="374"/>
        <v>0</v>
      </c>
      <c r="L6011" s="80" t="str">
        <f t="shared" si="375"/>
        <v/>
      </c>
    </row>
    <row r="6012" spans="1:12" x14ac:dyDescent="0.8">
      <c r="A6012" s="74">
        <v>6011</v>
      </c>
      <c r="B6012" s="75">
        <v>301093.33339527575</v>
      </c>
      <c r="C6012" s="76">
        <v>40.806669342493421</v>
      </c>
      <c r="D6012" s="76">
        <v>25.93242899571819</v>
      </c>
      <c r="E6012" s="76">
        <v>502.18385540475151</v>
      </c>
      <c r="F6012" s="76">
        <v>42.440181202844308</v>
      </c>
      <c r="G6012" s="77">
        <v>1</v>
      </c>
      <c r="H6012" s="80">
        <f t="shared" si="372"/>
        <v>25.93242899571819</v>
      </c>
      <c r="I6012" s="80">
        <f t="shared" si="373"/>
        <v>1000</v>
      </c>
      <c r="K6012" s="80">
        <f t="shared" si="374"/>
        <v>0</v>
      </c>
      <c r="L6012" s="80" t="str">
        <f t="shared" si="375"/>
        <v/>
      </c>
    </row>
    <row r="6013" spans="1:12" x14ac:dyDescent="0.8">
      <c r="A6013" s="74">
        <v>6012</v>
      </c>
      <c r="B6013" s="75">
        <v>287942.4143229546</v>
      </c>
      <c r="C6013" s="76">
        <v>35.943932643669285</v>
      </c>
      <c r="D6013" s="76">
        <v>26.855705798889716</v>
      </c>
      <c r="E6013" s="76">
        <v>495.1368305973001</v>
      </c>
      <c r="F6013" s="76">
        <v>40.353229981248731</v>
      </c>
      <c r="G6013" s="77">
        <v>2</v>
      </c>
      <c r="H6013" s="80">
        <f t="shared" si="372"/>
        <v>35.943932643669285</v>
      </c>
      <c r="I6013" s="80">
        <f t="shared" si="373"/>
        <v>1000</v>
      </c>
      <c r="K6013" s="80">
        <f t="shared" si="374"/>
        <v>0</v>
      </c>
      <c r="L6013" s="80" t="str">
        <f t="shared" si="375"/>
        <v/>
      </c>
    </row>
    <row r="6014" spans="1:12" x14ac:dyDescent="0.8">
      <c r="A6014" s="74">
        <v>6013</v>
      </c>
      <c r="B6014" s="75">
        <v>-153992.38249796233</v>
      </c>
      <c r="C6014" s="76">
        <v>29.908257137787967</v>
      </c>
      <c r="D6014" s="76">
        <v>29.824929656196552</v>
      </c>
      <c r="E6014" s="76">
        <v>715.94284137774014</v>
      </c>
      <c r="F6014" s="76">
        <v>44.991998687616679</v>
      </c>
      <c r="G6014" s="77">
        <v>3</v>
      </c>
      <c r="H6014" s="80">
        <f t="shared" si="372"/>
        <v>44.991998687616679</v>
      </c>
      <c r="I6014" s="80">
        <f t="shared" si="373"/>
        <v>715.94284137774014</v>
      </c>
      <c r="K6014" s="80">
        <f t="shared" si="374"/>
        <v>715.94284137774014</v>
      </c>
      <c r="L6014" s="80">
        <f t="shared" si="375"/>
        <v>715.94284137774014</v>
      </c>
    </row>
    <row r="6015" spans="1:12" x14ac:dyDescent="0.8">
      <c r="A6015" s="74">
        <v>6014</v>
      </c>
      <c r="B6015" s="75">
        <v>178255.20793472813</v>
      </c>
      <c r="C6015" s="76">
        <v>40.480554697637174</v>
      </c>
      <c r="D6015" s="76">
        <v>25.55622922261761</v>
      </c>
      <c r="E6015" s="76">
        <v>545.17420907360452</v>
      </c>
      <c r="F6015" s="76">
        <v>36.787556331569917</v>
      </c>
      <c r="G6015" s="77">
        <v>2</v>
      </c>
      <c r="H6015" s="80">
        <f t="shared" si="372"/>
        <v>40.480554697637174</v>
      </c>
      <c r="I6015" s="80">
        <f t="shared" si="373"/>
        <v>1000</v>
      </c>
      <c r="K6015" s="80">
        <f t="shared" si="374"/>
        <v>0</v>
      </c>
      <c r="L6015" s="80" t="str">
        <f t="shared" si="375"/>
        <v/>
      </c>
    </row>
    <row r="6016" spans="1:12" x14ac:dyDescent="0.8">
      <c r="A6016" s="74">
        <v>6015</v>
      </c>
      <c r="B6016" s="75">
        <v>438391.40533495345</v>
      </c>
      <c r="C6016" s="76">
        <v>31.149470892424997</v>
      </c>
      <c r="D6016" s="76">
        <v>24.41974962935333</v>
      </c>
      <c r="E6016" s="76">
        <v>606.70624816123836</v>
      </c>
      <c r="F6016" s="76">
        <v>43.559401256688815</v>
      </c>
      <c r="G6016" s="77">
        <v>2</v>
      </c>
      <c r="H6016" s="80">
        <f t="shared" si="372"/>
        <v>31.149470892424997</v>
      </c>
      <c r="I6016" s="80">
        <f t="shared" si="373"/>
        <v>1000</v>
      </c>
      <c r="K6016" s="80">
        <f t="shared" si="374"/>
        <v>0</v>
      </c>
      <c r="L6016" s="80" t="str">
        <f t="shared" si="375"/>
        <v/>
      </c>
    </row>
    <row r="6017" spans="1:12" x14ac:dyDescent="0.8">
      <c r="A6017" s="74">
        <v>6016</v>
      </c>
      <c r="B6017" s="75">
        <v>-270358.3353039897</v>
      </c>
      <c r="C6017" s="76">
        <v>42.727154342533893</v>
      </c>
      <c r="D6017" s="76">
        <v>28.149812978104595</v>
      </c>
      <c r="E6017" s="76">
        <v>705.37479069062306</v>
      </c>
      <c r="F6017" s="76">
        <v>53.349664302235475</v>
      </c>
      <c r="G6017" s="77">
        <v>3</v>
      </c>
      <c r="H6017" s="80">
        <f t="shared" si="372"/>
        <v>53.349664302235475</v>
      </c>
      <c r="I6017" s="80">
        <f t="shared" si="373"/>
        <v>705.37479069062306</v>
      </c>
      <c r="K6017" s="80">
        <f t="shared" si="374"/>
        <v>705.37479069062306</v>
      </c>
      <c r="L6017" s="80">
        <f t="shared" si="375"/>
        <v>705.37479069062306</v>
      </c>
    </row>
    <row r="6018" spans="1:12" x14ac:dyDescent="0.8">
      <c r="A6018" s="74">
        <v>6017</v>
      </c>
      <c r="B6018" s="75">
        <v>267485.9887519055</v>
      </c>
      <c r="C6018" s="76">
        <v>35.772528685391464</v>
      </c>
      <c r="D6018" s="76">
        <v>25.127207991952723</v>
      </c>
      <c r="E6018" s="76">
        <v>510.975988634288</v>
      </c>
      <c r="F6018" s="76">
        <v>35.666443287612822</v>
      </c>
      <c r="G6018" s="77">
        <v>2</v>
      </c>
      <c r="H6018" s="80">
        <f t="shared" si="372"/>
        <v>35.772528685391464</v>
      </c>
      <c r="I6018" s="80">
        <f t="shared" si="373"/>
        <v>1000</v>
      </c>
      <c r="K6018" s="80">
        <f t="shared" si="374"/>
        <v>0</v>
      </c>
      <c r="L6018" s="80" t="str">
        <f t="shared" si="375"/>
        <v/>
      </c>
    </row>
    <row r="6019" spans="1:12" x14ac:dyDescent="0.8">
      <c r="A6019" s="74">
        <v>6018</v>
      </c>
      <c r="B6019" s="75">
        <v>524799.92478676653</v>
      </c>
      <c r="C6019" s="76">
        <v>26.367351149683966</v>
      </c>
      <c r="D6019" s="76">
        <v>28.167558135046882</v>
      </c>
      <c r="E6019" s="76">
        <v>691.97367846647728</v>
      </c>
      <c r="F6019" s="76">
        <v>40.227210231949222</v>
      </c>
      <c r="G6019" s="77">
        <v>2</v>
      </c>
      <c r="H6019" s="80">
        <f t="shared" ref="H6019:H6082" si="376">IF($G6019 = 1, $D6019, IF($G6019 = 2, $C6019, IF($G6019 = 3, $F6019)))</f>
        <v>26.367351149683966</v>
      </c>
      <c r="I6019" s="80">
        <f t="shared" ref="I6019:I6082" si="377">IF($G6019 = 1, 1000, IF($G6019 = 2, 1000, IF($G6019 = 3, $E6019)))</f>
        <v>1000</v>
      </c>
      <c r="K6019" s="80">
        <f t="shared" ref="K6019:K6082" si="378">IF($G6019 = 3, $E6019, 0)</f>
        <v>0</v>
      </c>
      <c r="L6019" s="80" t="str">
        <f t="shared" ref="L6019:L6082" si="379">IF($G6019 = 3, $E6019, "")</f>
        <v/>
      </c>
    </row>
    <row r="6020" spans="1:12" x14ac:dyDescent="0.8">
      <c r="A6020" s="74">
        <v>6019</v>
      </c>
      <c r="B6020" s="75">
        <v>232308.94583575986</v>
      </c>
      <c r="C6020" s="76">
        <v>37.84049948518701</v>
      </c>
      <c r="D6020" s="76">
        <v>22.442152656137324</v>
      </c>
      <c r="E6020" s="76">
        <v>570.6409553120543</v>
      </c>
      <c r="F6020" s="76">
        <v>51.735063017416806</v>
      </c>
      <c r="G6020" s="77">
        <v>2</v>
      </c>
      <c r="H6020" s="80">
        <f t="shared" si="376"/>
        <v>37.84049948518701</v>
      </c>
      <c r="I6020" s="80">
        <f t="shared" si="377"/>
        <v>1000</v>
      </c>
      <c r="K6020" s="80">
        <f t="shared" si="378"/>
        <v>0</v>
      </c>
      <c r="L6020" s="80" t="str">
        <f t="shared" si="379"/>
        <v/>
      </c>
    </row>
    <row r="6021" spans="1:12" x14ac:dyDescent="0.8">
      <c r="A6021" s="74">
        <v>6020</v>
      </c>
      <c r="B6021" s="75">
        <v>277842.45668265782</v>
      </c>
      <c r="C6021" s="76">
        <v>32.938960053311988</v>
      </c>
      <c r="D6021" s="76">
        <v>25.756653096089654</v>
      </c>
      <c r="E6021" s="76">
        <v>542.49546014889313</v>
      </c>
      <c r="F6021" s="76">
        <v>41.883096173765061</v>
      </c>
      <c r="G6021" s="77">
        <v>2</v>
      </c>
      <c r="H6021" s="80">
        <f t="shared" si="376"/>
        <v>32.938960053311988</v>
      </c>
      <c r="I6021" s="80">
        <f t="shared" si="377"/>
        <v>1000</v>
      </c>
      <c r="K6021" s="80">
        <f t="shared" si="378"/>
        <v>0</v>
      </c>
      <c r="L6021" s="80" t="str">
        <f t="shared" si="379"/>
        <v/>
      </c>
    </row>
    <row r="6022" spans="1:12" x14ac:dyDescent="0.8">
      <c r="A6022" s="74">
        <v>6021</v>
      </c>
      <c r="B6022" s="75">
        <v>458047.80582935875</v>
      </c>
      <c r="C6022" s="76">
        <v>24.550933609882101</v>
      </c>
      <c r="D6022" s="76">
        <v>24.95142665384407</v>
      </c>
      <c r="E6022" s="76">
        <v>496.12553807595646</v>
      </c>
      <c r="F6022" s="76">
        <v>38.098656286961344</v>
      </c>
      <c r="G6022" s="77">
        <v>2</v>
      </c>
      <c r="H6022" s="80">
        <f t="shared" si="376"/>
        <v>24.550933609882101</v>
      </c>
      <c r="I6022" s="80">
        <f t="shared" si="377"/>
        <v>1000</v>
      </c>
      <c r="K6022" s="80">
        <f t="shared" si="378"/>
        <v>0</v>
      </c>
      <c r="L6022" s="80" t="str">
        <f t="shared" si="379"/>
        <v/>
      </c>
    </row>
    <row r="6023" spans="1:12" x14ac:dyDescent="0.8">
      <c r="A6023" s="74">
        <v>6022</v>
      </c>
      <c r="B6023" s="75">
        <v>194514.17424782924</v>
      </c>
      <c r="C6023" s="76">
        <v>37.408051251263601</v>
      </c>
      <c r="D6023" s="76">
        <v>31.590766590024366</v>
      </c>
      <c r="E6023" s="76">
        <v>742.80400130851569</v>
      </c>
      <c r="F6023" s="76">
        <v>43.498881418755374</v>
      </c>
      <c r="G6023" s="77">
        <v>2</v>
      </c>
      <c r="H6023" s="80">
        <f t="shared" si="376"/>
        <v>37.408051251263601</v>
      </c>
      <c r="I6023" s="80">
        <f t="shared" si="377"/>
        <v>1000</v>
      </c>
      <c r="K6023" s="80">
        <f t="shared" si="378"/>
        <v>0</v>
      </c>
      <c r="L6023" s="80" t="str">
        <f t="shared" si="379"/>
        <v/>
      </c>
    </row>
    <row r="6024" spans="1:12" x14ac:dyDescent="0.8">
      <c r="A6024" s="74">
        <v>6023</v>
      </c>
      <c r="B6024" s="75">
        <v>625968.12539518112</v>
      </c>
      <c r="C6024" s="76">
        <v>29.765068251478194</v>
      </c>
      <c r="D6024" s="76">
        <v>28.793906338987579</v>
      </c>
      <c r="E6024" s="76">
        <v>488.66911898507618</v>
      </c>
      <c r="F6024" s="76">
        <v>29.240050120735063</v>
      </c>
      <c r="G6024" s="77">
        <v>1</v>
      </c>
      <c r="H6024" s="80">
        <f t="shared" si="376"/>
        <v>28.793906338987579</v>
      </c>
      <c r="I6024" s="80">
        <f t="shared" si="377"/>
        <v>1000</v>
      </c>
      <c r="K6024" s="80">
        <f t="shared" si="378"/>
        <v>0</v>
      </c>
      <c r="L6024" s="80" t="str">
        <f t="shared" si="379"/>
        <v/>
      </c>
    </row>
    <row r="6025" spans="1:12" x14ac:dyDescent="0.8">
      <c r="A6025" s="74">
        <v>6024</v>
      </c>
      <c r="B6025" s="75">
        <v>600755.73676464614</v>
      </c>
      <c r="C6025" s="76">
        <v>36.204236210337861</v>
      </c>
      <c r="D6025" s="76">
        <v>24.88860664015511</v>
      </c>
      <c r="E6025" s="76">
        <v>746.9673807316035</v>
      </c>
      <c r="F6025" s="76">
        <v>47.740561037232048</v>
      </c>
      <c r="G6025" s="77">
        <v>1</v>
      </c>
      <c r="H6025" s="80">
        <f t="shared" si="376"/>
        <v>24.88860664015511</v>
      </c>
      <c r="I6025" s="80">
        <f t="shared" si="377"/>
        <v>1000</v>
      </c>
      <c r="K6025" s="80">
        <f t="shared" si="378"/>
        <v>0</v>
      </c>
      <c r="L6025" s="80" t="str">
        <f t="shared" si="379"/>
        <v/>
      </c>
    </row>
    <row r="6026" spans="1:12" x14ac:dyDescent="0.8">
      <c r="A6026" s="74">
        <v>6025</v>
      </c>
      <c r="B6026" s="75">
        <v>412895.19844367099</v>
      </c>
      <c r="C6026" s="76">
        <v>28.165991576048341</v>
      </c>
      <c r="D6026" s="76">
        <v>34.041894847447388</v>
      </c>
      <c r="E6026" s="76">
        <v>548.341253667861</v>
      </c>
      <c r="F6026" s="76">
        <v>47.173206132261157</v>
      </c>
      <c r="G6026" s="77">
        <v>1</v>
      </c>
      <c r="H6026" s="80">
        <f t="shared" si="376"/>
        <v>34.041894847447388</v>
      </c>
      <c r="I6026" s="80">
        <f t="shared" si="377"/>
        <v>1000</v>
      </c>
      <c r="K6026" s="80">
        <f t="shared" si="378"/>
        <v>0</v>
      </c>
      <c r="L6026" s="80" t="str">
        <f t="shared" si="379"/>
        <v/>
      </c>
    </row>
    <row r="6027" spans="1:12" x14ac:dyDescent="0.8">
      <c r="A6027" s="74">
        <v>6026</v>
      </c>
      <c r="B6027" s="75">
        <v>117980.25775246369</v>
      </c>
      <c r="C6027" s="76">
        <v>42.796895681852355</v>
      </c>
      <c r="D6027" s="76">
        <v>26.384040062457114</v>
      </c>
      <c r="E6027" s="76">
        <v>517.66885817419234</v>
      </c>
      <c r="F6027" s="76">
        <v>38.527764869266981</v>
      </c>
      <c r="G6027" s="77">
        <v>2</v>
      </c>
      <c r="H6027" s="80">
        <f t="shared" si="376"/>
        <v>42.796895681852355</v>
      </c>
      <c r="I6027" s="80">
        <f t="shared" si="377"/>
        <v>1000</v>
      </c>
      <c r="K6027" s="80">
        <f t="shared" si="378"/>
        <v>0</v>
      </c>
      <c r="L6027" s="80" t="str">
        <f t="shared" si="379"/>
        <v/>
      </c>
    </row>
    <row r="6028" spans="1:12" x14ac:dyDescent="0.8">
      <c r="A6028" s="74">
        <v>6027</v>
      </c>
      <c r="B6028" s="75">
        <v>381411.42620059289</v>
      </c>
      <c r="C6028" s="76">
        <v>34.044099804720744</v>
      </c>
      <c r="D6028" s="76">
        <v>29.100174457690024</v>
      </c>
      <c r="E6028" s="76">
        <v>535.83310230189272</v>
      </c>
      <c r="F6028" s="76">
        <v>30.308524353147881</v>
      </c>
      <c r="G6028" s="77">
        <v>2</v>
      </c>
      <c r="H6028" s="80">
        <f t="shared" si="376"/>
        <v>34.044099804720744</v>
      </c>
      <c r="I6028" s="80">
        <f t="shared" si="377"/>
        <v>1000</v>
      </c>
      <c r="K6028" s="80">
        <f t="shared" si="378"/>
        <v>0</v>
      </c>
      <c r="L6028" s="80" t="str">
        <f t="shared" si="379"/>
        <v/>
      </c>
    </row>
    <row r="6029" spans="1:12" x14ac:dyDescent="0.8">
      <c r="A6029" s="74">
        <v>6028</v>
      </c>
      <c r="B6029" s="75">
        <v>409723.43334718328</v>
      </c>
      <c r="C6029" s="76">
        <v>25.999964272522298</v>
      </c>
      <c r="D6029" s="76">
        <v>24.754026565356149</v>
      </c>
      <c r="E6029" s="76">
        <v>737.60376363184196</v>
      </c>
      <c r="F6029" s="76">
        <v>34.346484457587223</v>
      </c>
      <c r="G6029" s="77">
        <v>2</v>
      </c>
      <c r="H6029" s="80">
        <f t="shared" si="376"/>
        <v>25.999964272522298</v>
      </c>
      <c r="I6029" s="80">
        <f t="shared" si="377"/>
        <v>1000</v>
      </c>
      <c r="K6029" s="80">
        <f t="shared" si="378"/>
        <v>0</v>
      </c>
      <c r="L6029" s="80" t="str">
        <f t="shared" si="379"/>
        <v/>
      </c>
    </row>
    <row r="6030" spans="1:12" x14ac:dyDescent="0.8">
      <c r="A6030" s="74">
        <v>6029</v>
      </c>
      <c r="B6030" s="75">
        <v>454190.12477312284</v>
      </c>
      <c r="C6030" s="76">
        <v>31.632846747807129</v>
      </c>
      <c r="D6030" s="76">
        <v>25.208789820595221</v>
      </c>
      <c r="E6030" s="76">
        <v>616.07640500714842</v>
      </c>
      <c r="F6030" s="76">
        <v>50.955431696107517</v>
      </c>
      <c r="G6030" s="77">
        <v>2</v>
      </c>
      <c r="H6030" s="80">
        <f t="shared" si="376"/>
        <v>31.632846747807129</v>
      </c>
      <c r="I6030" s="80">
        <f t="shared" si="377"/>
        <v>1000</v>
      </c>
      <c r="K6030" s="80">
        <f t="shared" si="378"/>
        <v>0</v>
      </c>
      <c r="L6030" s="80" t="str">
        <f t="shared" si="379"/>
        <v/>
      </c>
    </row>
    <row r="6031" spans="1:12" x14ac:dyDescent="0.8">
      <c r="A6031" s="74">
        <v>6030</v>
      </c>
      <c r="B6031" s="75">
        <v>185416.14953436423</v>
      </c>
      <c r="C6031" s="76">
        <v>34.961848432632067</v>
      </c>
      <c r="D6031" s="76">
        <v>29.294006602417234</v>
      </c>
      <c r="E6031" s="76">
        <v>745.20497792129174</v>
      </c>
      <c r="F6031" s="76">
        <v>46.429627654895469</v>
      </c>
      <c r="G6031" s="77">
        <v>2</v>
      </c>
      <c r="H6031" s="80">
        <f t="shared" si="376"/>
        <v>34.961848432632067</v>
      </c>
      <c r="I6031" s="80">
        <f t="shared" si="377"/>
        <v>1000</v>
      </c>
      <c r="K6031" s="80">
        <f t="shared" si="378"/>
        <v>0</v>
      </c>
      <c r="L6031" s="80" t="str">
        <f t="shared" si="379"/>
        <v/>
      </c>
    </row>
    <row r="6032" spans="1:12" x14ac:dyDescent="0.8">
      <c r="A6032" s="74">
        <v>6031</v>
      </c>
      <c r="B6032" s="75">
        <v>473880.83766876417</v>
      </c>
      <c r="C6032" s="76">
        <v>32.230552862228151</v>
      </c>
      <c r="D6032" s="76">
        <v>34.298960045812329</v>
      </c>
      <c r="E6032" s="76">
        <v>595.18474636995825</v>
      </c>
      <c r="F6032" s="76">
        <v>42.846291500748734</v>
      </c>
      <c r="G6032" s="77">
        <v>2</v>
      </c>
      <c r="H6032" s="80">
        <f t="shared" si="376"/>
        <v>32.230552862228151</v>
      </c>
      <c r="I6032" s="80">
        <f t="shared" si="377"/>
        <v>1000</v>
      </c>
      <c r="K6032" s="80">
        <f t="shared" si="378"/>
        <v>0</v>
      </c>
      <c r="L6032" s="80" t="str">
        <f t="shared" si="379"/>
        <v/>
      </c>
    </row>
    <row r="6033" spans="1:12" x14ac:dyDescent="0.8">
      <c r="A6033" s="74">
        <v>6032</v>
      </c>
      <c r="B6033" s="75">
        <v>421319.05406787293</v>
      </c>
      <c r="C6033" s="76">
        <v>29.092535752910901</v>
      </c>
      <c r="D6033" s="76">
        <v>29.713042413238295</v>
      </c>
      <c r="E6033" s="76">
        <v>540.34084710601223</v>
      </c>
      <c r="F6033" s="76">
        <v>43.549044170327448</v>
      </c>
      <c r="G6033" s="77">
        <v>2</v>
      </c>
      <c r="H6033" s="80">
        <f t="shared" si="376"/>
        <v>29.092535752910901</v>
      </c>
      <c r="I6033" s="80">
        <f t="shared" si="377"/>
        <v>1000</v>
      </c>
      <c r="K6033" s="80">
        <f t="shared" si="378"/>
        <v>0</v>
      </c>
      <c r="L6033" s="80" t="str">
        <f t="shared" si="379"/>
        <v/>
      </c>
    </row>
    <row r="6034" spans="1:12" x14ac:dyDescent="0.8">
      <c r="A6034" s="74">
        <v>6033</v>
      </c>
      <c r="B6034" s="75">
        <v>129814.00728576584</v>
      </c>
      <c r="C6034" s="76">
        <v>31.007084612599808</v>
      </c>
      <c r="D6034" s="76">
        <v>23.553847032910461</v>
      </c>
      <c r="E6034" s="76">
        <v>524.24406858456518</v>
      </c>
      <c r="F6034" s="76">
        <v>29.651224791571188</v>
      </c>
      <c r="G6034" s="77">
        <v>3</v>
      </c>
      <c r="H6034" s="80">
        <f t="shared" si="376"/>
        <v>29.651224791571188</v>
      </c>
      <c r="I6034" s="80">
        <f t="shared" si="377"/>
        <v>524.24406858456518</v>
      </c>
      <c r="K6034" s="80">
        <f t="shared" si="378"/>
        <v>524.24406858456518</v>
      </c>
      <c r="L6034" s="80">
        <f t="shared" si="379"/>
        <v>524.24406858456518</v>
      </c>
    </row>
    <row r="6035" spans="1:12" x14ac:dyDescent="0.8">
      <c r="A6035" s="74">
        <v>6034</v>
      </c>
      <c r="B6035" s="75">
        <v>111677.23143879836</v>
      </c>
      <c r="C6035" s="76">
        <v>40.314720753591345</v>
      </c>
      <c r="D6035" s="76">
        <v>28.661837036881586</v>
      </c>
      <c r="E6035" s="76">
        <v>511.92931157158887</v>
      </c>
      <c r="F6035" s="76">
        <v>34.027992941512764</v>
      </c>
      <c r="G6035" s="77">
        <v>2</v>
      </c>
      <c r="H6035" s="80">
        <f t="shared" si="376"/>
        <v>40.314720753591345</v>
      </c>
      <c r="I6035" s="80">
        <f t="shared" si="377"/>
        <v>1000</v>
      </c>
      <c r="K6035" s="80">
        <f t="shared" si="378"/>
        <v>0</v>
      </c>
      <c r="L6035" s="80" t="str">
        <f t="shared" si="379"/>
        <v/>
      </c>
    </row>
    <row r="6036" spans="1:12" x14ac:dyDescent="0.8">
      <c r="A6036" s="74">
        <v>6035</v>
      </c>
      <c r="B6036" s="75">
        <v>548316.62024809327</v>
      </c>
      <c r="C6036" s="76">
        <v>33.312887450561597</v>
      </c>
      <c r="D6036" s="76">
        <v>29.855284613843601</v>
      </c>
      <c r="E6036" s="76">
        <v>509.32002455784698</v>
      </c>
      <c r="F6036" s="76">
        <v>49.915396793289027</v>
      </c>
      <c r="G6036" s="77">
        <v>1</v>
      </c>
      <c r="H6036" s="80">
        <f t="shared" si="376"/>
        <v>29.855284613843601</v>
      </c>
      <c r="I6036" s="80">
        <f t="shared" si="377"/>
        <v>1000</v>
      </c>
      <c r="K6036" s="80">
        <f t="shared" si="378"/>
        <v>0</v>
      </c>
      <c r="L6036" s="80" t="str">
        <f t="shared" si="379"/>
        <v/>
      </c>
    </row>
    <row r="6037" spans="1:12" x14ac:dyDescent="0.8">
      <c r="A6037" s="74">
        <v>6036</v>
      </c>
      <c r="B6037" s="75">
        <v>-80393.53158864053</v>
      </c>
      <c r="C6037" s="76">
        <v>34.621561140196718</v>
      </c>
      <c r="D6037" s="76">
        <v>32.255927961201174</v>
      </c>
      <c r="E6037" s="76">
        <v>515.97713779740911</v>
      </c>
      <c r="F6037" s="76">
        <v>39.742584848729727</v>
      </c>
      <c r="G6037" s="77">
        <v>3</v>
      </c>
      <c r="H6037" s="80">
        <f t="shared" si="376"/>
        <v>39.742584848729727</v>
      </c>
      <c r="I6037" s="80">
        <f t="shared" si="377"/>
        <v>515.97713779740911</v>
      </c>
      <c r="K6037" s="80">
        <f t="shared" si="378"/>
        <v>515.97713779740911</v>
      </c>
      <c r="L6037" s="80">
        <f t="shared" si="379"/>
        <v>515.97713779740911</v>
      </c>
    </row>
    <row r="6038" spans="1:12" x14ac:dyDescent="0.8">
      <c r="A6038" s="74">
        <v>6037</v>
      </c>
      <c r="B6038" s="75">
        <v>589507.38596387673</v>
      </c>
      <c r="C6038" s="76">
        <v>26.447250104846184</v>
      </c>
      <c r="D6038" s="76">
        <v>32.912252246327242</v>
      </c>
      <c r="E6038" s="76">
        <v>504.33107262087088</v>
      </c>
      <c r="F6038" s="76">
        <v>43.519035005738502</v>
      </c>
      <c r="G6038" s="77">
        <v>2</v>
      </c>
      <c r="H6038" s="80">
        <f t="shared" si="376"/>
        <v>26.447250104846184</v>
      </c>
      <c r="I6038" s="80">
        <f t="shared" si="377"/>
        <v>1000</v>
      </c>
      <c r="K6038" s="80">
        <f t="shared" si="378"/>
        <v>0</v>
      </c>
      <c r="L6038" s="80" t="str">
        <f t="shared" si="379"/>
        <v/>
      </c>
    </row>
    <row r="6039" spans="1:12" x14ac:dyDescent="0.8">
      <c r="A6039" s="74">
        <v>6038</v>
      </c>
      <c r="B6039" s="75">
        <v>369736.35326069337</v>
      </c>
      <c r="C6039" s="76">
        <v>33.489412960082127</v>
      </c>
      <c r="D6039" s="76">
        <v>27.019082846169788</v>
      </c>
      <c r="E6039" s="76">
        <v>661.14258032745624</v>
      </c>
      <c r="F6039" s="76">
        <v>35.305510742714041</v>
      </c>
      <c r="G6039" s="77">
        <v>2</v>
      </c>
      <c r="H6039" s="80">
        <f t="shared" si="376"/>
        <v>33.489412960082127</v>
      </c>
      <c r="I6039" s="80">
        <f t="shared" si="377"/>
        <v>1000</v>
      </c>
      <c r="K6039" s="80">
        <f t="shared" si="378"/>
        <v>0</v>
      </c>
      <c r="L6039" s="80" t="str">
        <f t="shared" si="379"/>
        <v/>
      </c>
    </row>
    <row r="6040" spans="1:12" x14ac:dyDescent="0.8">
      <c r="A6040" s="74">
        <v>6039</v>
      </c>
      <c r="B6040" s="75">
        <v>121733.92613035138</v>
      </c>
      <c r="C6040" s="76">
        <v>41.1294826525179</v>
      </c>
      <c r="D6040" s="76">
        <v>31.390628166335098</v>
      </c>
      <c r="E6040" s="76">
        <v>517.56029366707742</v>
      </c>
      <c r="F6040" s="76">
        <v>31.602192238545136</v>
      </c>
      <c r="G6040" s="77">
        <v>2</v>
      </c>
      <c r="H6040" s="80">
        <f t="shared" si="376"/>
        <v>41.1294826525179</v>
      </c>
      <c r="I6040" s="80">
        <f t="shared" si="377"/>
        <v>1000</v>
      </c>
      <c r="K6040" s="80">
        <f t="shared" si="378"/>
        <v>0</v>
      </c>
      <c r="L6040" s="80" t="str">
        <f t="shared" si="379"/>
        <v/>
      </c>
    </row>
    <row r="6041" spans="1:12" x14ac:dyDescent="0.8">
      <c r="A6041" s="74">
        <v>6040</v>
      </c>
      <c r="B6041" s="75">
        <v>392617.26955730282</v>
      </c>
      <c r="C6041" s="76">
        <v>29.05515446616106</v>
      </c>
      <c r="D6041" s="76">
        <v>29.134806709023749</v>
      </c>
      <c r="E6041" s="76">
        <v>533.96691507869912</v>
      </c>
      <c r="F6041" s="76">
        <v>45.51087912136623</v>
      </c>
      <c r="G6041" s="77">
        <v>1</v>
      </c>
      <c r="H6041" s="80">
        <f t="shared" si="376"/>
        <v>29.134806709023749</v>
      </c>
      <c r="I6041" s="80">
        <f t="shared" si="377"/>
        <v>1000</v>
      </c>
      <c r="K6041" s="80">
        <f t="shared" si="378"/>
        <v>0</v>
      </c>
      <c r="L6041" s="80" t="str">
        <f t="shared" si="379"/>
        <v/>
      </c>
    </row>
    <row r="6042" spans="1:12" x14ac:dyDescent="0.8">
      <c r="A6042" s="74">
        <v>6041</v>
      </c>
      <c r="B6042" s="75">
        <v>-180937.89920724835</v>
      </c>
      <c r="C6042" s="76">
        <v>34.981544159815428</v>
      </c>
      <c r="D6042" s="76">
        <v>31.11079331052126</v>
      </c>
      <c r="E6042" s="76">
        <v>632.73103324123485</v>
      </c>
      <c r="F6042" s="76">
        <v>48.357527598730172</v>
      </c>
      <c r="G6042" s="77">
        <v>3</v>
      </c>
      <c r="H6042" s="80">
        <f t="shared" si="376"/>
        <v>48.357527598730172</v>
      </c>
      <c r="I6042" s="80">
        <f t="shared" si="377"/>
        <v>632.73103324123485</v>
      </c>
      <c r="K6042" s="80">
        <f t="shared" si="378"/>
        <v>632.73103324123485</v>
      </c>
      <c r="L6042" s="80">
        <f t="shared" si="379"/>
        <v>632.73103324123485</v>
      </c>
    </row>
    <row r="6043" spans="1:12" x14ac:dyDescent="0.8">
      <c r="A6043" s="74">
        <v>6042</v>
      </c>
      <c r="B6043" s="75">
        <v>496289.21072656498</v>
      </c>
      <c r="C6043" s="76">
        <v>32.680926473960739</v>
      </c>
      <c r="D6043" s="76">
        <v>25.94781862507029</v>
      </c>
      <c r="E6043" s="76">
        <v>711.35769066127602</v>
      </c>
      <c r="F6043" s="76">
        <v>51.844862687491236</v>
      </c>
      <c r="G6043" s="77">
        <v>2</v>
      </c>
      <c r="H6043" s="80">
        <f t="shared" si="376"/>
        <v>32.680926473960739</v>
      </c>
      <c r="I6043" s="80">
        <f t="shared" si="377"/>
        <v>1000</v>
      </c>
      <c r="K6043" s="80">
        <f t="shared" si="378"/>
        <v>0</v>
      </c>
      <c r="L6043" s="80" t="str">
        <f t="shared" si="379"/>
        <v/>
      </c>
    </row>
    <row r="6044" spans="1:12" x14ac:dyDescent="0.8">
      <c r="A6044" s="74">
        <v>6043</v>
      </c>
      <c r="B6044" s="75">
        <v>601276.59247470484</v>
      </c>
      <c r="C6044" s="76">
        <v>27.383684968936784</v>
      </c>
      <c r="D6044" s="76">
        <v>27.538330232628347</v>
      </c>
      <c r="E6044" s="76">
        <v>711.76981143003104</v>
      </c>
      <c r="F6044" s="76">
        <v>43.928162449942441</v>
      </c>
      <c r="G6044" s="77">
        <v>2</v>
      </c>
      <c r="H6044" s="80">
        <f t="shared" si="376"/>
        <v>27.383684968936784</v>
      </c>
      <c r="I6044" s="80">
        <f t="shared" si="377"/>
        <v>1000</v>
      </c>
      <c r="K6044" s="80">
        <f t="shared" si="378"/>
        <v>0</v>
      </c>
      <c r="L6044" s="80" t="str">
        <f t="shared" si="379"/>
        <v/>
      </c>
    </row>
    <row r="6045" spans="1:12" x14ac:dyDescent="0.8">
      <c r="A6045" s="74">
        <v>6044</v>
      </c>
      <c r="B6045" s="75">
        <v>25443.308426409261</v>
      </c>
      <c r="C6045" s="76">
        <v>45.924306232015326</v>
      </c>
      <c r="D6045" s="76">
        <v>31.189695320481956</v>
      </c>
      <c r="E6045" s="76">
        <v>618.92714433050094</v>
      </c>
      <c r="F6045" s="76">
        <v>36.70833972173007</v>
      </c>
      <c r="G6045" s="77">
        <v>3</v>
      </c>
      <c r="H6045" s="80">
        <f t="shared" si="376"/>
        <v>36.70833972173007</v>
      </c>
      <c r="I6045" s="80">
        <f t="shared" si="377"/>
        <v>618.92714433050094</v>
      </c>
      <c r="K6045" s="80">
        <f t="shared" si="378"/>
        <v>618.92714433050094</v>
      </c>
      <c r="L6045" s="80">
        <f t="shared" si="379"/>
        <v>618.92714433050094</v>
      </c>
    </row>
    <row r="6046" spans="1:12" x14ac:dyDescent="0.8">
      <c r="A6046" s="74">
        <v>6045</v>
      </c>
      <c r="B6046" s="75">
        <v>206693.87199881859</v>
      </c>
      <c r="C6046" s="76">
        <v>38.965070861145662</v>
      </c>
      <c r="D6046" s="76">
        <v>28.710296879708945</v>
      </c>
      <c r="E6046" s="76">
        <v>589.84497634791148</v>
      </c>
      <c r="F6046" s="76">
        <v>43.132681121654961</v>
      </c>
      <c r="G6046" s="77">
        <v>2</v>
      </c>
      <c r="H6046" s="80">
        <f t="shared" si="376"/>
        <v>38.965070861145662</v>
      </c>
      <c r="I6046" s="80">
        <f t="shared" si="377"/>
        <v>1000</v>
      </c>
      <c r="K6046" s="80">
        <f t="shared" si="378"/>
        <v>0</v>
      </c>
      <c r="L6046" s="80" t="str">
        <f t="shared" si="379"/>
        <v/>
      </c>
    </row>
    <row r="6047" spans="1:12" x14ac:dyDescent="0.8">
      <c r="A6047" s="74">
        <v>6046</v>
      </c>
      <c r="B6047" s="75">
        <v>500319.65654570889</v>
      </c>
      <c r="C6047" s="76">
        <v>32.984855014482619</v>
      </c>
      <c r="D6047" s="76">
        <v>29.809518192040624</v>
      </c>
      <c r="E6047" s="76">
        <v>637.98261065710744</v>
      </c>
      <c r="F6047" s="76">
        <v>50.839636375005355</v>
      </c>
      <c r="G6047" s="77">
        <v>1</v>
      </c>
      <c r="H6047" s="80">
        <f t="shared" si="376"/>
        <v>29.809518192040624</v>
      </c>
      <c r="I6047" s="80">
        <f t="shared" si="377"/>
        <v>1000</v>
      </c>
      <c r="K6047" s="80">
        <f t="shared" si="378"/>
        <v>0</v>
      </c>
      <c r="L6047" s="80" t="str">
        <f t="shared" si="379"/>
        <v/>
      </c>
    </row>
    <row r="6048" spans="1:12" x14ac:dyDescent="0.8">
      <c r="A6048" s="74">
        <v>6047</v>
      </c>
      <c r="B6048" s="75">
        <v>404689.88902870798</v>
      </c>
      <c r="C6048" s="76">
        <v>35.248172667447221</v>
      </c>
      <c r="D6048" s="76">
        <v>29.70986757454201</v>
      </c>
      <c r="E6048" s="76">
        <v>597.94719064564993</v>
      </c>
      <c r="F6048" s="76">
        <v>45.533473660986942</v>
      </c>
      <c r="G6048" s="77">
        <v>1</v>
      </c>
      <c r="H6048" s="80">
        <f t="shared" si="376"/>
        <v>29.70986757454201</v>
      </c>
      <c r="I6048" s="80">
        <f t="shared" si="377"/>
        <v>1000</v>
      </c>
      <c r="K6048" s="80">
        <f t="shared" si="378"/>
        <v>0</v>
      </c>
      <c r="L6048" s="80" t="str">
        <f t="shared" si="379"/>
        <v/>
      </c>
    </row>
    <row r="6049" spans="1:12" x14ac:dyDescent="0.8">
      <c r="A6049" s="74">
        <v>6048</v>
      </c>
      <c r="B6049" s="75">
        <v>487777.88274342194</v>
      </c>
      <c r="C6049" s="76">
        <v>30.897638854782528</v>
      </c>
      <c r="D6049" s="76">
        <v>26.347859354503875</v>
      </c>
      <c r="E6049" s="76">
        <v>497.90000185231577</v>
      </c>
      <c r="F6049" s="76">
        <v>42.686690928449295</v>
      </c>
      <c r="G6049" s="77">
        <v>2</v>
      </c>
      <c r="H6049" s="80">
        <f t="shared" si="376"/>
        <v>30.897638854782528</v>
      </c>
      <c r="I6049" s="80">
        <f t="shared" si="377"/>
        <v>1000</v>
      </c>
      <c r="K6049" s="80">
        <f t="shared" si="378"/>
        <v>0</v>
      </c>
      <c r="L6049" s="80" t="str">
        <f t="shared" si="379"/>
        <v/>
      </c>
    </row>
    <row r="6050" spans="1:12" x14ac:dyDescent="0.8">
      <c r="A6050" s="74">
        <v>6049</v>
      </c>
      <c r="B6050" s="75">
        <v>509792.86332883779</v>
      </c>
      <c r="C6050" s="76">
        <v>44.251834044771613</v>
      </c>
      <c r="D6050" s="76">
        <v>27.954387680884661</v>
      </c>
      <c r="E6050" s="76">
        <v>638.30882265729531</v>
      </c>
      <c r="F6050" s="76">
        <v>44.724275975372777</v>
      </c>
      <c r="G6050" s="77">
        <v>1</v>
      </c>
      <c r="H6050" s="80">
        <f t="shared" si="376"/>
        <v>27.954387680884661</v>
      </c>
      <c r="I6050" s="80">
        <f t="shared" si="377"/>
        <v>1000</v>
      </c>
      <c r="K6050" s="80">
        <f t="shared" si="378"/>
        <v>0</v>
      </c>
      <c r="L6050" s="80" t="str">
        <f t="shared" si="379"/>
        <v/>
      </c>
    </row>
    <row r="6051" spans="1:12" x14ac:dyDescent="0.8">
      <c r="A6051" s="74">
        <v>6050</v>
      </c>
      <c r="B6051" s="75">
        <v>154046.12783097639</v>
      </c>
      <c r="C6051" s="76">
        <v>40.292004304000265</v>
      </c>
      <c r="D6051" s="76">
        <v>28.586632498222194</v>
      </c>
      <c r="E6051" s="76">
        <v>551.65245277579049</v>
      </c>
      <c r="F6051" s="76">
        <v>43.658671456336904</v>
      </c>
      <c r="G6051" s="77">
        <v>2</v>
      </c>
      <c r="H6051" s="80">
        <f t="shared" si="376"/>
        <v>40.292004304000265</v>
      </c>
      <c r="I6051" s="80">
        <f t="shared" si="377"/>
        <v>1000</v>
      </c>
      <c r="K6051" s="80">
        <f t="shared" si="378"/>
        <v>0</v>
      </c>
      <c r="L6051" s="80" t="str">
        <f t="shared" si="379"/>
        <v/>
      </c>
    </row>
    <row r="6052" spans="1:12" x14ac:dyDescent="0.8">
      <c r="A6052" s="74">
        <v>6051</v>
      </c>
      <c r="B6052" s="75">
        <v>326240.13314111484</v>
      </c>
      <c r="C6052" s="76">
        <v>32.990855835462284</v>
      </c>
      <c r="D6052" s="76">
        <v>30.871819786393807</v>
      </c>
      <c r="E6052" s="76">
        <v>585.61486186026468</v>
      </c>
      <c r="F6052" s="76">
        <v>48.450362723087068</v>
      </c>
      <c r="G6052" s="77">
        <v>1</v>
      </c>
      <c r="H6052" s="80">
        <f t="shared" si="376"/>
        <v>30.871819786393807</v>
      </c>
      <c r="I6052" s="80">
        <f t="shared" si="377"/>
        <v>1000</v>
      </c>
      <c r="K6052" s="80">
        <f t="shared" si="378"/>
        <v>0</v>
      </c>
      <c r="L6052" s="80" t="str">
        <f t="shared" si="379"/>
        <v/>
      </c>
    </row>
    <row r="6053" spans="1:12" x14ac:dyDescent="0.8">
      <c r="A6053" s="74">
        <v>6052</v>
      </c>
      <c r="B6053" s="75">
        <v>543327.06497944612</v>
      </c>
      <c r="C6053" s="76">
        <v>36.739873509039818</v>
      </c>
      <c r="D6053" s="76">
        <v>26.142874306708116</v>
      </c>
      <c r="E6053" s="76">
        <v>543.85501889459124</v>
      </c>
      <c r="F6053" s="76">
        <v>39.732232667507311</v>
      </c>
      <c r="G6053" s="77">
        <v>1</v>
      </c>
      <c r="H6053" s="80">
        <f t="shared" si="376"/>
        <v>26.142874306708116</v>
      </c>
      <c r="I6053" s="80">
        <f t="shared" si="377"/>
        <v>1000</v>
      </c>
      <c r="K6053" s="80">
        <f t="shared" si="378"/>
        <v>0</v>
      </c>
      <c r="L6053" s="80" t="str">
        <f t="shared" si="379"/>
        <v/>
      </c>
    </row>
    <row r="6054" spans="1:12" x14ac:dyDescent="0.8">
      <c r="A6054" s="74">
        <v>6053</v>
      </c>
      <c r="B6054" s="75">
        <v>157127.39005958522</v>
      </c>
      <c r="C6054" s="76">
        <v>40.329207478158928</v>
      </c>
      <c r="D6054" s="76">
        <v>30.755527717870773</v>
      </c>
      <c r="E6054" s="76">
        <v>518.5069011571544</v>
      </c>
      <c r="F6054" s="76">
        <v>34.63471783878299</v>
      </c>
      <c r="G6054" s="77">
        <v>2</v>
      </c>
      <c r="H6054" s="80">
        <f t="shared" si="376"/>
        <v>40.329207478158928</v>
      </c>
      <c r="I6054" s="80">
        <f t="shared" si="377"/>
        <v>1000</v>
      </c>
      <c r="K6054" s="80">
        <f t="shared" si="378"/>
        <v>0</v>
      </c>
      <c r="L6054" s="80" t="str">
        <f t="shared" si="379"/>
        <v/>
      </c>
    </row>
    <row r="6055" spans="1:12" x14ac:dyDescent="0.8">
      <c r="A6055" s="74">
        <v>6054</v>
      </c>
      <c r="B6055" s="75">
        <v>-203947.48208628176</v>
      </c>
      <c r="C6055" s="76">
        <v>36.502772141895051</v>
      </c>
      <c r="D6055" s="76">
        <v>24.98229729880951</v>
      </c>
      <c r="E6055" s="76">
        <v>601.95916324334019</v>
      </c>
      <c r="F6055" s="76">
        <v>47.392924751745767</v>
      </c>
      <c r="G6055" s="77">
        <v>3</v>
      </c>
      <c r="H6055" s="80">
        <f t="shared" si="376"/>
        <v>47.392924751745767</v>
      </c>
      <c r="I6055" s="80">
        <f t="shared" si="377"/>
        <v>601.95916324334019</v>
      </c>
      <c r="K6055" s="80">
        <f t="shared" si="378"/>
        <v>601.95916324334019</v>
      </c>
      <c r="L6055" s="80">
        <f t="shared" si="379"/>
        <v>601.95916324334019</v>
      </c>
    </row>
    <row r="6056" spans="1:12" x14ac:dyDescent="0.8">
      <c r="A6056" s="74">
        <v>6055</v>
      </c>
      <c r="B6056" s="75">
        <v>246877.08354706829</v>
      </c>
      <c r="C6056" s="76">
        <v>37.724596159871567</v>
      </c>
      <c r="D6056" s="76">
        <v>27.549119485963629</v>
      </c>
      <c r="E6056" s="76">
        <v>652.11497950286798</v>
      </c>
      <c r="F6056" s="76">
        <v>47.815722514933007</v>
      </c>
      <c r="G6056" s="77">
        <v>2</v>
      </c>
      <c r="H6056" s="80">
        <f t="shared" si="376"/>
        <v>37.724596159871567</v>
      </c>
      <c r="I6056" s="80">
        <f t="shared" si="377"/>
        <v>1000</v>
      </c>
      <c r="K6056" s="80">
        <f t="shared" si="378"/>
        <v>0</v>
      </c>
      <c r="L6056" s="80" t="str">
        <f t="shared" si="379"/>
        <v/>
      </c>
    </row>
    <row r="6057" spans="1:12" x14ac:dyDescent="0.8">
      <c r="A6057" s="74">
        <v>6056</v>
      </c>
      <c r="B6057" s="75">
        <v>157237.51422268501</v>
      </c>
      <c r="C6057" s="76">
        <v>42.28472429446645</v>
      </c>
      <c r="D6057" s="76">
        <v>24.442614254567349</v>
      </c>
      <c r="E6057" s="76">
        <v>579.14558775916817</v>
      </c>
      <c r="F6057" s="76">
        <v>31.905625971019127</v>
      </c>
      <c r="G6057" s="77">
        <v>2</v>
      </c>
      <c r="H6057" s="80">
        <f t="shared" si="376"/>
        <v>42.28472429446645</v>
      </c>
      <c r="I6057" s="80">
        <f t="shared" si="377"/>
        <v>1000</v>
      </c>
      <c r="K6057" s="80">
        <f t="shared" si="378"/>
        <v>0</v>
      </c>
      <c r="L6057" s="80" t="str">
        <f t="shared" si="379"/>
        <v/>
      </c>
    </row>
    <row r="6058" spans="1:12" x14ac:dyDescent="0.8">
      <c r="A6058" s="74">
        <v>6057</v>
      </c>
      <c r="B6058" s="75">
        <v>356721.40286147338</v>
      </c>
      <c r="C6058" s="76">
        <v>35.463259010155788</v>
      </c>
      <c r="D6058" s="76">
        <v>29.035146297102955</v>
      </c>
      <c r="E6058" s="76">
        <v>453.60368164500926</v>
      </c>
      <c r="F6058" s="76">
        <v>37.195598373119857</v>
      </c>
      <c r="G6058" s="77">
        <v>2</v>
      </c>
      <c r="H6058" s="80">
        <f t="shared" si="376"/>
        <v>35.463259010155788</v>
      </c>
      <c r="I6058" s="80">
        <f t="shared" si="377"/>
        <v>1000</v>
      </c>
      <c r="K6058" s="80">
        <f t="shared" si="378"/>
        <v>0</v>
      </c>
      <c r="L6058" s="80" t="str">
        <f t="shared" si="379"/>
        <v/>
      </c>
    </row>
    <row r="6059" spans="1:12" x14ac:dyDescent="0.8">
      <c r="A6059" s="74">
        <v>6058</v>
      </c>
      <c r="B6059" s="75">
        <v>331420.45185828069</v>
      </c>
      <c r="C6059" s="76">
        <v>32.927773731808266</v>
      </c>
      <c r="D6059" s="76">
        <v>25.375358519443147</v>
      </c>
      <c r="E6059" s="76">
        <v>681.23579491757971</v>
      </c>
      <c r="F6059" s="76">
        <v>39.182949331171912</v>
      </c>
      <c r="G6059" s="77">
        <v>2</v>
      </c>
      <c r="H6059" s="80">
        <f t="shared" si="376"/>
        <v>32.927773731808266</v>
      </c>
      <c r="I6059" s="80">
        <f t="shared" si="377"/>
        <v>1000</v>
      </c>
      <c r="K6059" s="80">
        <f t="shared" si="378"/>
        <v>0</v>
      </c>
      <c r="L6059" s="80" t="str">
        <f t="shared" si="379"/>
        <v/>
      </c>
    </row>
    <row r="6060" spans="1:12" x14ac:dyDescent="0.8">
      <c r="A6060" s="74">
        <v>6059</v>
      </c>
      <c r="B6060" s="75">
        <v>381143.23475956009</v>
      </c>
      <c r="C6060" s="76">
        <v>38.519507858394519</v>
      </c>
      <c r="D6060" s="76">
        <v>26.316831429334535</v>
      </c>
      <c r="E6060" s="76">
        <v>540.28050750972511</v>
      </c>
      <c r="F6060" s="76">
        <v>42.191366556049999</v>
      </c>
      <c r="G6060" s="77">
        <v>1</v>
      </c>
      <c r="H6060" s="80">
        <f t="shared" si="376"/>
        <v>26.316831429334535</v>
      </c>
      <c r="I6060" s="80">
        <f t="shared" si="377"/>
        <v>1000</v>
      </c>
      <c r="K6060" s="80">
        <f t="shared" si="378"/>
        <v>0</v>
      </c>
      <c r="L6060" s="80" t="str">
        <f t="shared" si="379"/>
        <v/>
      </c>
    </row>
    <row r="6061" spans="1:12" x14ac:dyDescent="0.8">
      <c r="A6061" s="74">
        <v>6060</v>
      </c>
      <c r="B6061" s="75">
        <v>146859.37506592413</v>
      </c>
      <c r="C6061" s="76">
        <v>40.563375750068452</v>
      </c>
      <c r="D6061" s="76">
        <v>30.927937438789293</v>
      </c>
      <c r="E6061" s="76">
        <v>495.95297975780113</v>
      </c>
      <c r="F6061" s="76">
        <v>41.636838467596888</v>
      </c>
      <c r="G6061" s="77">
        <v>2</v>
      </c>
      <c r="H6061" s="80">
        <f t="shared" si="376"/>
        <v>40.563375750068452</v>
      </c>
      <c r="I6061" s="80">
        <f t="shared" si="377"/>
        <v>1000</v>
      </c>
      <c r="K6061" s="80">
        <f t="shared" si="378"/>
        <v>0</v>
      </c>
      <c r="L6061" s="80" t="str">
        <f t="shared" si="379"/>
        <v/>
      </c>
    </row>
    <row r="6062" spans="1:12" x14ac:dyDescent="0.8">
      <c r="A6062" s="74">
        <v>6061</v>
      </c>
      <c r="B6062" s="75">
        <v>458043.67921808013</v>
      </c>
      <c r="C6062" s="76">
        <v>28.682413080150347</v>
      </c>
      <c r="D6062" s="76">
        <v>23.274052693920346</v>
      </c>
      <c r="E6062" s="76">
        <v>428.58084217300444</v>
      </c>
      <c r="F6062" s="76">
        <v>45.261339999423498</v>
      </c>
      <c r="G6062" s="77">
        <v>1</v>
      </c>
      <c r="H6062" s="80">
        <f t="shared" si="376"/>
        <v>23.274052693920346</v>
      </c>
      <c r="I6062" s="80">
        <f t="shared" si="377"/>
        <v>1000</v>
      </c>
      <c r="K6062" s="80">
        <f t="shared" si="378"/>
        <v>0</v>
      </c>
      <c r="L6062" s="80" t="str">
        <f t="shared" si="379"/>
        <v/>
      </c>
    </row>
    <row r="6063" spans="1:12" x14ac:dyDescent="0.8">
      <c r="A6063" s="74">
        <v>6062</v>
      </c>
      <c r="B6063" s="75">
        <v>188437.30467338883</v>
      </c>
      <c r="C6063" s="76">
        <v>41.715636063869937</v>
      </c>
      <c r="D6063" s="76">
        <v>30.301226855331858</v>
      </c>
      <c r="E6063" s="76">
        <v>608.03844132932647</v>
      </c>
      <c r="F6063" s="76">
        <v>38.99125973757176</v>
      </c>
      <c r="G6063" s="77">
        <v>2</v>
      </c>
      <c r="H6063" s="80">
        <f t="shared" si="376"/>
        <v>41.715636063869937</v>
      </c>
      <c r="I6063" s="80">
        <f t="shared" si="377"/>
        <v>1000</v>
      </c>
      <c r="K6063" s="80">
        <f t="shared" si="378"/>
        <v>0</v>
      </c>
      <c r="L6063" s="80" t="str">
        <f t="shared" si="379"/>
        <v/>
      </c>
    </row>
    <row r="6064" spans="1:12" x14ac:dyDescent="0.8">
      <c r="A6064" s="74">
        <v>6063</v>
      </c>
      <c r="B6064" s="75">
        <v>316507.38101170561</v>
      </c>
      <c r="C6064" s="76">
        <v>35.714342055829796</v>
      </c>
      <c r="D6064" s="76">
        <v>28.408763832717817</v>
      </c>
      <c r="E6064" s="76">
        <v>578.36818501018058</v>
      </c>
      <c r="F6064" s="76">
        <v>46.874525703383071</v>
      </c>
      <c r="G6064" s="77">
        <v>2</v>
      </c>
      <c r="H6064" s="80">
        <f t="shared" si="376"/>
        <v>35.714342055829796</v>
      </c>
      <c r="I6064" s="80">
        <f t="shared" si="377"/>
        <v>1000</v>
      </c>
      <c r="K6064" s="80">
        <f t="shared" si="378"/>
        <v>0</v>
      </c>
      <c r="L6064" s="80" t="str">
        <f t="shared" si="379"/>
        <v/>
      </c>
    </row>
    <row r="6065" spans="1:12" x14ac:dyDescent="0.8">
      <c r="A6065" s="74">
        <v>6064</v>
      </c>
      <c r="B6065" s="75">
        <v>-266932.18337540142</v>
      </c>
      <c r="C6065" s="76">
        <v>32.860180873370211</v>
      </c>
      <c r="D6065" s="76">
        <v>25.167229942171048</v>
      </c>
      <c r="E6065" s="76">
        <v>515.8573428740591</v>
      </c>
      <c r="F6065" s="76">
        <v>49.2656321534825</v>
      </c>
      <c r="G6065" s="77">
        <v>3</v>
      </c>
      <c r="H6065" s="80">
        <f t="shared" si="376"/>
        <v>49.2656321534825</v>
      </c>
      <c r="I6065" s="80">
        <f t="shared" si="377"/>
        <v>515.8573428740591</v>
      </c>
      <c r="K6065" s="80">
        <f t="shared" si="378"/>
        <v>515.8573428740591</v>
      </c>
      <c r="L6065" s="80">
        <f t="shared" si="379"/>
        <v>515.8573428740591</v>
      </c>
    </row>
    <row r="6066" spans="1:12" x14ac:dyDescent="0.8">
      <c r="A6066" s="74">
        <v>6065</v>
      </c>
      <c r="B6066" s="75">
        <v>545401.06644649035</v>
      </c>
      <c r="C6066" s="76">
        <v>35.591128634974972</v>
      </c>
      <c r="D6066" s="76">
        <v>27.730899968467675</v>
      </c>
      <c r="E6066" s="76">
        <v>665.26121735423055</v>
      </c>
      <c r="F6066" s="76">
        <v>45.707856767443076</v>
      </c>
      <c r="G6066" s="77">
        <v>1</v>
      </c>
      <c r="H6066" s="80">
        <f t="shared" si="376"/>
        <v>27.730899968467675</v>
      </c>
      <c r="I6066" s="80">
        <f t="shared" si="377"/>
        <v>1000</v>
      </c>
      <c r="K6066" s="80">
        <f t="shared" si="378"/>
        <v>0</v>
      </c>
      <c r="L6066" s="80" t="str">
        <f t="shared" si="379"/>
        <v/>
      </c>
    </row>
    <row r="6067" spans="1:12" x14ac:dyDescent="0.8">
      <c r="A6067" s="74">
        <v>6066</v>
      </c>
      <c r="B6067" s="75">
        <v>307314.16678067297</v>
      </c>
      <c r="C6067" s="76">
        <v>33.732682137107105</v>
      </c>
      <c r="D6067" s="76">
        <v>33.753495169908405</v>
      </c>
      <c r="E6067" s="76">
        <v>736.28120423734424</v>
      </c>
      <c r="F6067" s="76">
        <v>41.400319508513554</v>
      </c>
      <c r="G6067" s="77">
        <v>2</v>
      </c>
      <c r="H6067" s="80">
        <f t="shared" si="376"/>
        <v>33.732682137107105</v>
      </c>
      <c r="I6067" s="80">
        <f t="shared" si="377"/>
        <v>1000</v>
      </c>
      <c r="K6067" s="80">
        <f t="shared" si="378"/>
        <v>0</v>
      </c>
      <c r="L6067" s="80" t="str">
        <f t="shared" si="379"/>
        <v/>
      </c>
    </row>
    <row r="6068" spans="1:12" x14ac:dyDescent="0.8">
      <c r="A6068" s="74">
        <v>6067</v>
      </c>
      <c r="B6068" s="75">
        <v>291926.69428162463</v>
      </c>
      <c r="C6068" s="76">
        <v>40.86133671991027</v>
      </c>
      <c r="D6068" s="76">
        <v>33.798708008855449</v>
      </c>
      <c r="E6068" s="76">
        <v>555.4244807245957</v>
      </c>
      <c r="F6068" s="76">
        <v>45.823741268197452</v>
      </c>
      <c r="G6068" s="77">
        <v>1</v>
      </c>
      <c r="H6068" s="80">
        <f t="shared" si="376"/>
        <v>33.798708008855449</v>
      </c>
      <c r="I6068" s="80">
        <f t="shared" si="377"/>
        <v>1000</v>
      </c>
      <c r="K6068" s="80">
        <f t="shared" si="378"/>
        <v>0</v>
      </c>
      <c r="L6068" s="80" t="str">
        <f t="shared" si="379"/>
        <v/>
      </c>
    </row>
    <row r="6069" spans="1:12" x14ac:dyDescent="0.8">
      <c r="A6069" s="74">
        <v>6068</v>
      </c>
      <c r="B6069" s="75">
        <v>71873.685422319453</v>
      </c>
      <c r="C6069" s="76">
        <v>42.558247335475031</v>
      </c>
      <c r="D6069" s="76">
        <v>23.008106114671715</v>
      </c>
      <c r="E6069" s="76">
        <v>663.24954281579153</v>
      </c>
      <c r="F6069" s="76">
        <v>46.924703601398313</v>
      </c>
      <c r="G6069" s="77">
        <v>2</v>
      </c>
      <c r="H6069" s="80">
        <f t="shared" si="376"/>
        <v>42.558247335475031</v>
      </c>
      <c r="I6069" s="80">
        <f t="shared" si="377"/>
        <v>1000</v>
      </c>
      <c r="K6069" s="80">
        <f t="shared" si="378"/>
        <v>0</v>
      </c>
      <c r="L6069" s="80" t="str">
        <f t="shared" si="379"/>
        <v/>
      </c>
    </row>
    <row r="6070" spans="1:12" x14ac:dyDescent="0.8">
      <c r="A6070" s="74">
        <v>6069</v>
      </c>
      <c r="B6070" s="75">
        <v>211282.7385038177</v>
      </c>
      <c r="C6070" s="76">
        <v>36.717887497560312</v>
      </c>
      <c r="D6070" s="76">
        <v>30.322912700753189</v>
      </c>
      <c r="E6070" s="76">
        <v>627.67748324644583</v>
      </c>
      <c r="F6070" s="76">
        <v>35.254631326336622</v>
      </c>
      <c r="G6070" s="77">
        <v>2</v>
      </c>
      <c r="H6070" s="80">
        <f t="shared" si="376"/>
        <v>36.717887497560312</v>
      </c>
      <c r="I6070" s="80">
        <f t="shared" si="377"/>
        <v>1000</v>
      </c>
      <c r="K6070" s="80">
        <f t="shared" si="378"/>
        <v>0</v>
      </c>
      <c r="L6070" s="80" t="str">
        <f t="shared" si="379"/>
        <v/>
      </c>
    </row>
    <row r="6071" spans="1:12" x14ac:dyDescent="0.8">
      <c r="A6071" s="74">
        <v>6070</v>
      </c>
      <c r="B6071" s="75">
        <v>640542.43425880349</v>
      </c>
      <c r="C6071" s="76">
        <v>34.620553500041964</v>
      </c>
      <c r="D6071" s="76">
        <v>28.872438383877007</v>
      </c>
      <c r="E6071" s="76">
        <v>651.21352932885748</v>
      </c>
      <c r="F6071" s="76">
        <v>33.809176998453417</v>
      </c>
      <c r="G6071" s="77">
        <v>2</v>
      </c>
      <c r="H6071" s="80">
        <f t="shared" si="376"/>
        <v>34.620553500041964</v>
      </c>
      <c r="I6071" s="80">
        <f t="shared" si="377"/>
        <v>1000</v>
      </c>
      <c r="K6071" s="80">
        <f t="shared" si="378"/>
        <v>0</v>
      </c>
      <c r="L6071" s="80" t="str">
        <f t="shared" si="379"/>
        <v/>
      </c>
    </row>
    <row r="6072" spans="1:12" x14ac:dyDescent="0.8">
      <c r="A6072" s="74">
        <v>6071</v>
      </c>
      <c r="B6072" s="75">
        <v>191707.59028734453</v>
      </c>
      <c r="C6072" s="76">
        <v>30.150564407739409</v>
      </c>
      <c r="D6072" s="76">
        <v>22.223353183769945</v>
      </c>
      <c r="E6072" s="76">
        <v>606.77704633969824</v>
      </c>
      <c r="F6072" s="76">
        <v>38.390132357723914</v>
      </c>
      <c r="G6072" s="77">
        <v>2</v>
      </c>
      <c r="H6072" s="80">
        <f t="shared" si="376"/>
        <v>30.150564407739409</v>
      </c>
      <c r="I6072" s="80">
        <f t="shared" si="377"/>
        <v>1000</v>
      </c>
      <c r="K6072" s="80">
        <f t="shared" si="378"/>
        <v>0</v>
      </c>
      <c r="L6072" s="80" t="str">
        <f t="shared" si="379"/>
        <v/>
      </c>
    </row>
    <row r="6073" spans="1:12" x14ac:dyDescent="0.8">
      <c r="A6073" s="74">
        <v>6072</v>
      </c>
      <c r="B6073" s="75">
        <v>468589.15834483597</v>
      </c>
      <c r="C6073" s="76">
        <v>33.986728429839744</v>
      </c>
      <c r="D6073" s="76">
        <v>26.428412835902606</v>
      </c>
      <c r="E6073" s="76">
        <v>684.46571734237716</v>
      </c>
      <c r="F6073" s="76">
        <v>37.911883219742649</v>
      </c>
      <c r="G6073" s="77">
        <v>1</v>
      </c>
      <c r="H6073" s="80">
        <f t="shared" si="376"/>
        <v>26.428412835902606</v>
      </c>
      <c r="I6073" s="80">
        <f t="shared" si="377"/>
        <v>1000</v>
      </c>
      <c r="K6073" s="80">
        <f t="shared" si="378"/>
        <v>0</v>
      </c>
      <c r="L6073" s="80" t="str">
        <f t="shared" si="379"/>
        <v/>
      </c>
    </row>
    <row r="6074" spans="1:12" x14ac:dyDescent="0.8">
      <c r="A6074" s="74">
        <v>6073</v>
      </c>
      <c r="B6074" s="75">
        <v>554995.2516724756</v>
      </c>
      <c r="C6074" s="76">
        <v>45.110263569792416</v>
      </c>
      <c r="D6074" s="76">
        <v>22.808259736086477</v>
      </c>
      <c r="E6074" s="76">
        <v>640.21390835931891</v>
      </c>
      <c r="F6074" s="76">
        <v>44.926083974867041</v>
      </c>
      <c r="G6074" s="77">
        <v>1</v>
      </c>
      <c r="H6074" s="80">
        <f t="shared" si="376"/>
        <v>22.808259736086477</v>
      </c>
      <c r="I6074" s="80">
        <f t="shared" si="377"/>
        <v>1000</v>
      </c>
      <c r="K6074" s="80">
        <f t="shared" si="378"/>
        <v>0</v>
      </c>
      <c r="L6074" s="80" t="str">
        <f t="shared" si="379"/>
        <v/>
      </c>
    </row>
    <row r="6075" spans="1:12" x14ac:dyDescent="0.8">
      <c r="A6075" s="74">
        <v>6074</v>
      </c>
      <c r="B6075" s="75">
        <v>97546.342605619458</v>
      </c>
      <c r="C6075" s="76">
        <v>28.783290232088973</v>
      </c>
      <c r="D6075" s="76">
        <v>27.281711019576921</v>
      </c>
      <c r="E6075" s="76">
        <v>666.14547838055785</v>
      </c>
      <c r="F6075" s="76">
        <v>29.846977451376947</v>
      </c>
      <c r="G6075" s="77">
        <v>3</v>
      </c>
      <c r="H6075" s="80">
        <f t="shared" si="376"/>
        <v>29.846977451376947</v>
      </c>
      <c r="I6075" s="80">
        <f t="shared" si="377"/>
        <v>666.14547838055785</v>
      </c>
      <c r="K6075" s="80">
        <f t="shared" si="378"/>
        <v>666.14547838055785</v>
      </c>
      <c r="L6075" s="80">
        <f t="shared" si="379"/>
        <v>666.14547838055785</v>
      </c>
    </row>
    <row r="6076" spans="1:12" x14ac:dyDescent="0.8">
      <c r="A6076" s="74">
        <v>6075</v>
      </c>
      <c r="B6076" s="75">
        <v>400082.57144390792</v>
      </c>
      <c r="C6076" s="76">
        <v>34.42549029190257</v>
      </c>
      <c r="D6076" s="76">
        <v>27.975003242743302</v>
      </c>
      <c r="E6076" s="76">
        <v>450.25114692037897</v>
      </c>
      <c r="F6076" s="76">
        <v>43.541523045923029</v>
      </c>
      <c r="G6076" s="77">
        <v>2</v>
      </c>
      <c r="H6076" s="80">
        <f t="shared" si="376"/>
        <v>34.42549029190257</v>
      </c>
      <c r="I6076" s="80">
        <f t="shared" si="377"/>
        <v>1000</v>
      </c>
      <c r="K6076" s="80">
        <f t="shared" si="378"/>
        <v>0</v>
      </c>
      <c r="L6076" s="80" t="str">
        <f t="shared" si="379"/>
        <v/>
      </c>
    </row>
    <row r="6077" spans="1:12" x14ac:dyDescent="0.8">
      <c r="A6077" s="74">
        <v>6076</v>
      </c>
      <c r="B6077" s="75">
        <v>-193959.34554287861</v>
      </c>
      <c r="C6077" s="76">
        <v>25.944177803999086</v>
      </c>
      <c r="D6077" s="76">
        <v>29.768578940588586</v>
      </c>
      <c r="E6077" s="76">
        <v>518.37045434137349</v>
      </c>
      <c r="F6077" s="76">
        <v>41.586106031286292</v>
      </c>
      <c r="G6077" s="77">
        <v>3</v>
      </c>
      <c r="H6077" s="80">
        <f t="shared" si="376"/>
        <v>41.586106031286292</v>
      </c>
      <c r="I6077" s="80">
        <f t="shared" si="377"/>
        <v>518.37045434137349</v>
      </c>
      <c r="K6077" s="80">
        <f t="shared" si="378"/>
        <v>518.37045434137349</v>
      </c>
      <c r="L6077" s="80">
        <f t="shared" si="379"/>
        <v>518.37045434137349</v>
      </c>
    </row>
    <row r="6078" spans="1:12" x14ac:dyDescent="0.8">
      <c r="A6078" s="74">
        <v>6077</v>
      </c>
      <c r="B6078" s="75">
        <v>576382.4220401803</v>
      </c>
      <c r="C6078" s="76">
        <v>39.174185007732831</v>
      </c>
      <c r="D6078" s="76">
        <v>22.530379853133471</v>
      </c>
      <c r="E6078" s="76">
        <v>528.4130932634805</v>
      </c>
      <c r="F6078" s="76">
        <v>46.256583979780359</v>
      </c>
      <c r="G6078" s="77">
        <v>1</v>
      </c>
      <c r="H6078" s="80">
        <f t="shared" si="376"/>
        <v>22.530379853133471</v>
      </c>
      <c r="I6078" s="80">
        <f t="shared" si="377"/>
        <v>1000</v>
      </c>
      <c r="K6078" s="80">
        <f t="shared" si="378"/>
        <v>0</v>
      </c>
      <c r="L6078" s="80" t="str">
        <f t="shared" si="379"/>
        <v/>
      </c>
    </row>
    <row r="6079" spans="1:12" x14ac:dyDescent="0.8">
      <c r="A6079" s="74">
        <v>6078</v>
      </c>
      <c r="B6079" s="75">
        <v>474996.70667960006</v>
      </c>
      <c r="C6079" s="76">
        <v>32.094746472943243</v>
      </c>
      <c r="D6079" s="76">
        <v>27.668731963472958</v>
      </c>
      <c r="E6079" s="76">
        <v>693.76193112838723</v>
      </c>
      <c r="F6079" s="76">
        <v>35.788847735605373</v>
      </c>
      <c r="G6079" s="77">
        <v>1</v>
      </c>
      <c r="H6079" s="80">
        <f t="shared" si="376"/>
        <v>27.668731963472958</v>
      </c>
      <c r="I6079" s="80">
        <f t="shared" si="377"/>
        <v>1000</v>
      </c>
      <c r="K6079" s="80">
        <f t="shared" si="378"/>
        <v>0</v>
      </c>
      <c r="L6079" s="80" t="str">
        <f t="shared" si="379"/>
        <v/>
      </c>
    </row>
    <row r="6080" spans="1:12" x14ac:dyDescent="0.8">
      <c r="A6080" s="74">
        <v>6079</v>
      </c>
      <c r="B6080" s="75">
        <v>46977.975036020158</v>
      </c>
      <c r="C6080" s="76">
        <v>45.136357232806958</v>
      </c>
      <c r="D6080" s="76">
        <v>30.625226875043197</v>
      </c>
      <c r="E6080" s="76">
        <v>777.21131489522213</v>
      </c>
      <c r="F6080" s="76">
        <v>39.793398264641993</v>
      </c>
      <c r="G6080" s="77">
        <v>2</v>
      </c>
      <c r="H6080" s="80">
        <f t="shared" si="376"/>
        <v>45.136357232806958</v>
      </c>
      <c r="I6080" s="80">
        <f t="shared" si="377"/>
        <v>1000</v>
      </c>
      <c r="K6080" s="80">
        <f t="shared" si="378"/>
        <v>0</v>
      </c>
      <c r="L6080" s="80" t="str">
        <f t="shared" si="379"/>
        <v/>
      </c>
    </row>
    <row r="6081" spans="1:12" x14ac:dyDescent="0.8">
      <c r="A6081" s="74">
        <v>6080</v>
      </c>
      <c r="B6081" s="75">
        <v>493650.77036181837</v>
      </c>
      <c r="C6081" s="76">
        <v>45.571572272025193</v>
      </c>
      <c r="D6081" s="76">
        <v>25.893685207629801</v>
      </c>
      <c r="E6081" s="76">
        <v>463.33766531518097</v>
      </c>
      <c r="F6081" s="76">
        <v>41.581657398496489</v>
      </c>
      <c r="G6081" s="77">
        <v>1</v>
      </c>
      <c r="H6081" s="80">
        <f t="shared" si="376"/>
        <v>25.893685207629801</v>
      </c>
      <c r="I6081" s="80">
        <f t="shared" si="377"/>
        <v>1000</v>
      </c>
      <c r="K6081" s="80">
        <f t="shared" si="378"/>
        <v>0</v>
      </c>
      <c r="L6081" s="80" t="str">
        <f t="shared" si="379"/>
        <v/>
      </c>
    </row>
    <row r="6082" spans="1:12" x14ac:dyDescent="0.8">
      <c r="A6082" s="74">
        <v>6081</v>
      </c>
      <c r="B6082" s="75">
        <v>158433.36922170548</v>
      </c>
      <c r="C6082" s="76">
        <v>39.039362549083428</v>
      </c>
      <c r="D6082" s="76">
        <v>27.364182215124366</v>
      </c>
      <c r="E6082" s="76">
        <v>529.96594570431216</v>
      </c>
      <c r="F6082" s="76">
        <v>41.975300587636376</v>
      </c>
      <c r="G6082" s="77">
        <v>2</v>
      </c>
      <c r="H6082" s="80">
        <f t="shared" si="376"/>
        <v>39.039362549083428</v>
      </c>
      <c r="I6082" s="80">
        <f t="shared" si="377"/>
        <v>1000</v>
      </c>
      <c r="K6082" s="80">
        <f t="shared" si="378"/>
        <v>0</v>
      </c>
      <c r="L6082" s="80" t="str">
        <f t="shared" si="379"/>
        <v/>
      </c>
    </row>
    <row r="6083" spans="1:12" x14ac:dyDescent="0.8">
      <c r="A6083" s="74">
        <v>6082</v>
      </c>
      <c r="B6083" s="75">
        <v>304879.12813153863</v>
      </c>
      <c r="C6083" s="76">
        <v>34.781245738164564</v>
      </c>
      <c r="D6083" s="76">
        <v>25.117408888598924</v>
      </c>
      <c r="E6083" s="76">
        <v>681.58375621051846</v>
      </c>
      <c r="F6083" s="76">
        <v>41.559947800728352</v>
      </c>
      <c r="G6083" s="77">
        <v>2</v>
      </c>
      <c r="H6083" s="80">
        <f t="shared" ref="H6083:H6146" si="380">IF($G6083 = 1, $D6083, IF($G6083 = 2, $C6083, IF($G6083 = 3, $F6083)))</f>
        <v>34.781245738164564</v>
      </c>
      <c r="I6083" s="80">
        <f t="shared" ref="I6083:I6146" si="381">IF($G6083 = 1, 1000, IF($G6083 = 2, 1000, IF($G6083 = 3, $E6083)))</f>
        <v>1000</v>
      </c>
      <c r="K6083" s="80">
        <f t="shared" ref="K6083:K6146" si="382">IF($G6083 = 3, $E6083, 0)</f>
        <v>0</v>
      </c>
      <c r="L6083" s="80" t="str">
        <f t="shared" ref="L6083:L6146" si="383">IF($G6083 = 3, $E6083, "")</f>
        <v/>
      </c>
    </row>
    <row r="6084" spans="1:12" x14ac:dyDescent="0.8">
      <c r="A6084" s="74">
        <v>6083</v>
      </c>
      <c r="B6084" s="75">
        <v>122847.03188604349</v>
      </c>
      <c r="C6084" s="76">
        <v>43.108524632319138</v>
      </c>
      <c r="D6084" s="76">
        <v>33.033147908331848</v>
      </c>
      <c r="E6084" s="76">
        <v>701.56970303619414</v>
      </c>
      <c r="F6084" s="76">
        <v>35.04561829521046</v>
      </c>
      <c r="G6084" s="77">
        <v>2</v>
      </c>
      <c r="H6084" s="80">
        <f t="shared" si="380"/>
        <v>43.108524632319138</v>
      </c>
      <c r="I6084" s="80">
        <f t="shared" si="381"/>
        <v>1000</v>
      </c>
      <c r="K6084" s="80">
        <f t="shared" si="382"/>
        <v>0</v>
      </c>
      <c r="L6084" s="80" t="str">
        <f t="shared" si="383"/>
        <v/>
      </c>
    </row>
    <row r="6085" spans="1:12" x14ac:dyDescent="0.8">
      <c r="A6085" s="74">
        <v>6084</v>
      </c>
      <c r="B6085" s="75">
        <v>458832.73930361145</v>
      </c>
      <c r="C6085" s="76">
        <v>32.976691512673057</v>
      </c>
      <c r="D6085" s="76">
        <v>28.268703971792096</v>
      </c>
      <c r="E6085" s="76">
        <v>662.50981835498396</v>
      </c>
      <c r="F6085" s="76">
        <v>41.203439883815534</v>
      </c>
      <c r="G6085" s="77">
        <v>1</v>
      </c>
      <c r="H6085" s="80">
        <f t="shared" si="380"/>
        <v>28.268703971792096</v>
      </c>
      <c r="I6085" s="80">
        <f t="shared" si="381"/>
        <v>1000</v>
      </c>
      <c r="K6085" s="80">
        <f t="shared" si="382"/>
        <v>0</v>
      </c>
      <c r="L6085" s="80" t="str">
        <f t="shared" si="383"/>
        <v/>
      </c>
    </row>
    <row r="6086" spans="1:12" x14ac:dyDescent="0.8">
      <c r="A6086" s="74">
        <v>6085</v>
      </c>
      <c r="B6086" s="75">
        <v>38466.119672597386</v>
      </c>
      <c r="C6086" s="76">
        <v>43.180631847239304</v>
      </c>
      <c r="D6086" s="76">
        <v>28.657471290908084</v>
      </c>
      <c r="E6086" s="76">
        <v>690.43440290896615</v>
      </c>
      <c r="F6086" s="76">
        <v>46.251177702659909</v>
      </c>
      <c r="G6086" s="77">
        <v>2</v>
      </c>
      <c r="H6086" s="80">
        <f t="shared" si="380"/>
        <v>43.180631847239304</v>
      </c>
      <c r="I6086" s="80">
        <f t="shared" si="381"/>
        <v>1000</v>
      </c>
      <c r="K6086" s="80">
        <f t="shared" si="382"/>
        <v>0</v>
      </c>
      <c r="L6086" s="80" t="str">
        <f t="shared" si="383"/>
        <v/>
      </c>
    </row>
    <row r="6087" spans="1:12" x14ac:dyDescent="0.8">
      <c r="A6087" s="74">
        <v>6086</v>
      </c>
      <c r="B6087" s="75">
        <v>357832.99541212176</v>
      </c>
      <c r="C6087" s="76">
        <v>36.914093202517336</v>
      </c>
      <c r="D6087" s="76">
        <v>30.06126798845791</v>
      </c>
      <c r="E6087" s="76">
        <v>656.3433714885258</v>
      </c>
      <c r="F6087" s="76">
        <v>41.796875496250067</v>
      </c>
      <c r="G6087" s="77">
        <v>1</v>
      </c>
      <c r="H6087" s="80">
        <f t="shared" si="380"/>
        <v>30.06126798845791</v>
      </c>
      <c r="I6087" s="80">
        <f t="shared" si="381"/>
        <v>1000</v>
      </c>
      <c r="K6087" s="80">
        <f t="shared" si="382"/>
        <v>0</v>
      </c>
      <c r="L6087" s="80" t="str">
        <f t="shared" si="383"/>
        <v/>
      </c>
    </row>
    <row r="6088" spans="1:12" x14ac:dyDescent="0.8">
      <c r="A6088" s="74">
        <v>6087</v>
      </c>
      <c r="B6088" s="75">
        <v>723135.48719516792</v>
      </c>
      <c r="C6088" s="76">
        <v>31.535068584595333</v>
      </c>
      <c r="D6088" s="76">
        <v>28.22192693856999</v>
      </c>
      <c r="E6088" s="76">
        <v>622.96014264075598</v>
      </c>
      <c r="F6088" s="76">
        <v>41.052733076315668</v>
      </c>
      <c r="G6088" s="77">
        <v>1</v>
      </c>
      <c r="H6088" s="80">
        <f t="shared" si="380"/>
        <v>28.22192693856999</v>
      </c>
      <c r="I6088" s="80">
        <f t="shared" si="381"/>
        <v>1000</v>
      </c>
      <c r="K6088" s="80">
        <f t="shared" si="382"/>
        <v>0</v>
      </c>
      <c r="L6088" s="80" t="str">
        <f t="shared" si="383"/>
        <v/>
      </c>
    </row>
    <row r="6089" spans="1:12" x14ac:dyDescent="0.8">
      <c r="A6089" s="74">
        <v>6088</v>
      </c>
      <c r="B6089" s="75">
        <v>525985.11948569817</v>
      </c>
      <c r="C6089" s="76">
        <v>28.823971562723607</v>
      </c>
      <c r="D6089" s="76">
        <v>26.206497900494522</v>
      </c>
      <c r="E6089" s="76">
        <v>460.32658079845652</v>
      </c>
      <c r="F6089" s="76">
        <v>44.726173206871572</v>
      </c>
      <c r="G6089" s="77">
        <v>2</v>
      </c>
      <c r="H6089" s="80">
        <f t="shared" si="380"/>
        <v>28.823971562723607</v>
      </c>
      <c r="I6089" s="80">
        <f t="shared" si="381"/>
        <v>1000</v>
      </c>
      <c r="K6089" s="80">
        <f t="shared" si="382"/>
        <v>0</v>
      </c>
      <c r="L6089" s="80" t="str">
        <f t="shared" si="383"/>
        <v/>
      </c>
    </row>
    <row r="6090" spans="1:12" x14ac:dyDescent="0.8">
      <c r="A6090" s="74">
        <v>6089</v>
      </c>
      <c r="B6090" s="75">
        <v>566471.36089128628</v>
      </c>
      <c r="C6090" s="76">
        <v>31.007564047544058</v>
      </c>
      <c r="D6090" s="76">
        <v>26.957048280155604</v>
      </c>
      <c r="E6090" s="76">
        <v>545.79290087822812</v>
      </c>
      <c r="F6090" s="76">
        <v>32.537850233480121</v>
      </c>
      <c r="G6090" s="77">
        <v>2</v>
      </c>
      <c r="H6090" s="80">
        <f t="shared" si="380"/>
        <v>31.007564047544058</v>
      </c>
      <c r="I6090" s="80">
        <f t="shared" si="381"/>
        <v>1000</v>
      </c>
      <c r="K6090" s="80">
        <f t="shared" si="382"/>
        <v>0</v>
      </c>
      <c r="L6090" s="80" t="str">
        <f t="shared" si="383"/>
        <v/>
      </c>
    </row>
    <row r="6091" spans="1:12" x14ac:dyDescent="0.8">
      <c r="A6091" s="74">
        <v>6090</v>
      </c>
      <c r="B6091" s="75">
        <v>401307.31176878605</v>
      </c>
      <c r="C6091" s="76">
        <v>36.544687015002673</v>
      </c>
      <c r="D6091" s="76">
        <v>31.811399199804104</v>
      </c>
      <c r="E6091" s="76">
        <v>587.16944071414048</v>
      </c>
      <c r="F6091" s="76">
        <v>38.800645717643413</v>
      </c>
      <c r="G6091" s="77">
        <v>1</v>
      </c>
      <c r="H6091" s="80">
        <f t="shared" si="380"/>
        <v>31.811399199804104</v>
      </c>
      <c r="I6091" s="80">
        <f t="shared" si="381"/>
        <v>1000</v>
      </c>
      <c r="K6091" s="80">
        <f t="shared" si="382"/>
        <v>0</v>
      </c>
      <c r="L6091" s="80" t="str">
        <f t="shared" si="383"/>
        <v/>
      </c>
    </row>
    <row r="6092" spans="1:12" x14ac:dyDescent="0.8">
      <c r="A6092" s="74">
        <v>6091</v>
      </c>
      <c r="B6092" s="75">
        <v>532102.6590544302</v>
      </c>
      <c r="C6092" s="76">
        <v>31.639544669376619</v>
      </c>
      <c r="D6092" s="76">
        <v>25.109815412848008</v>
      </c>
      <c r="E6092" s="76">
        <v>558.58016544369571</v>
      </c>
      <c r="F6092" s="76">
        <v>41.38882525505835</v>
      </c>
      <c r="G6092" s="77">
        <v>1</v>
      </c>
      <c r="H6092" s="80">
        <f t="shared" si="380"/>
        <v>25.109815412848008</v>
      </c>
      <c r="I6092" s="80">
        <f t="shared" si="381"/>
        <v>1000</v>
      </c>
      <c r="K6092" s="80">
        <f t="shared" si="382"/>
        <v>0</v>
      </c>
      <c r="L6092" s="80" t="str">
        <f t="shared" si="383"/>
        <v/>
      </c>
    </row>
    <row r="6093" spans="1:12" x14ac:dyDescent="0.8">
      <c r="A6093" s="74">
        <v>6092</v>
      </c>
      <c r="B6093" s="75">
        <v>-92829.983729450032</v>
      </c>
      <c r="C6093" s="76">
        <v>45.678009573646783</v>
      </c>
      <c r="D6093" s="76">
        <v>26.240963499528142</v>
      </c>
      <c r="E6093" s="76">
        <v>614.64956237388299</v>
      </c>
      <c r="F6093" s="76">
        <v>31.929572158665131</v>
      </c>
      <c r="G6093" s="77">
        <v>2</v>
      </c>
      <c r="H6093" s="80">
        <f t="shared" si="380"/>
        <v>45.678009573646783</v>
      </c>
      <c r="I6093" s="80">
        <f t="shared" si="381"/>
        <v>1000</v>
      </c>
      <c r="K6093" s="80">
        <f t="shared" si="382"/>
        <v>0</v>
      </c>
      <c r="L6093" s="80" t="str">
        <f t="shared" si="383"/>
        <v/>
      </c>
    </row>
    <row r="6094" spans="1:12" x14ac:dyDescent="0.8">
      <c r="A6094" s="74">
        <v>6093</v>
      </c>
      <c r="B6094" s="75">
        <v>283869.93409549771</v>
      </c>
      <c r="C6094" s="76">
        <v>36.041784948664713</v>
      </c>
      <c r="D6094" s="76">
        <v>30.006934357877164</v>
      </c>
      <c r="E6094" s="76">
        <v>728.50580593906454</v>
      </c>
      <c r="F6094" s="76">
        <v>45.039735632393779</v>
      </c>
      <c r="G6094" s="77">
        <v>1</v>
      </c>
      <c r="H6094" s="80">
        <f t="shared" si="380"/>
        <v>30.006934357877164</v>
      </c>
      <c r="I6094" s="80">
        <f t="shared" si="381"/>
        <v>1000</v>
      </c>
      <c r="K6094" s="80">
        <f t="shared" si="382"/>
        <v>0</v>
      </c>
      <c r="L6094" s="80" t="str">
        <f t="shared" si="383"/>
        <v/>
      </c>
    </row>
    <row r="6095" spans="1:12" x14ac:dyDescent="0.8">
      <c r="A6095" s="74">
        <v>6094</v>
      </c>
      <c r="B6095" s="75">
        <v>10455.213016517926</v>
      </c>
      <c r="C6095" s="76">
        <v>41.980722784309904</v>
      </c>
      <c r="D6095" s="76">
        <v>27.236195150487887</v>
      </c>
      <c r="E6095" s="76">
        <v>630.87918567630743</v>
      </c>
      <c r="F6095" s="76">
        <v>32.475520808542299</v>
      </c>
      <c r="G6095" s="77">
        <v>2</v>
      </c>
      <c r="H6095" s="80">
        <f t="shared" si="380"/>
        <v>41.980722784309904</v>
      </c>
      <c r="I6095" s="80">
        <f t="shared" si="381"/>
        <v>1000</v>
      </c>
      <c r="K6095" s="80">
        <f t="shared" si="382"/>
        <v>0</v>
      </c>
      <c r="L6095" s="80" t="str">
        <f t="shared" si="383"/>
        <v/>
      </c>
    </row>
    <row r="6096" spans="1:12" x14ac:dyDescent="0.8">
      <c r="A6096" s="74">
        <v>6095</v>
      </c>
      <c r="B6096" s="75">
        <v>151652.88327665883</v>
      </c>
      <c r="C6096" s="76">
        <v>40.007548925576387</v>
      </c>
      <c r="D6096" s="76">
        <v>29.573225721778869</v>
      </c>
      <c r="E6096" s="76">
        <v>611.70234410909472</v>
      </c>
      <c r="F6096" s="76">
        <v>38.200738850927635</v>
      </c>
      <c r="G6096" s="77">
        <v>2</v>
      </c>
      <c r="H6096" s="80">
        <f t="shared" si="380"/>
        <v>40.007548925576387</v>
      </c>
      <c r="I6096" s="80">
        <f t="shared" si="381"/>
        <v>1000</v>
      </c>
      <c r="K6096" s="80">
        <f t="shared" si="382"/>
        <v>0</v>
      </c>
      <c r="L6096" s="80" t="str">
        <f t="shared" si="383"/>
        <v/>
      </c>
    </row>
    <row r="6097" spans="1:12" x14ac:dyDescent="0.8">
      <c r="A6097" s="74">
        <v>6096</v>
      </c>
      <c r="B6097" s="75">
        <v>-222977.88410775387</v>
      </c>
      <c r="C6097" s="76">
        <v>24.751920679955745</v>
      </c>
      <c r="D6097" s="76">
        <v>27.517110845074832</v>
      </c>
      <c r="E6097" s="76">
        <v>457.74700186791642</v>
      </c>
      <c r="F6097" s="76">
        <v>45.424877285362555</v>
      </c>
      <c r="G6097" s="77">
        <v>3</v>
      </c>
      <c r="H6097" s="80">
        <f t="shared" si="380"/>
        <v>45.424877285362555</v>
      </c>
      <c r="I6097" s="80">
        <f t="shared" si="381"/>
        <v>457.74700186791642</v>
      </c>
      <c r="K6097" s="80">
        <f t="shared" si="382"/>
        <v>457.74700186791642</v>
      </c>
      <c r="L6097" s="80">
        <f t="shared" si="383"/>
        <v>457.74700186791642</v>
      </c>
    </row>
    <row r="6098" spans="1:12" x14ac:dyDescent="0.8">
      <c r="A6098" s="74">
        <v>6097</v>
      </c>
      <c r="B6098" s="75">
        <v>507532.40778296278</v>
      </c>
      <c r="C6098" s="76">
        <v>31.184323910575444</v>
      </c>
      <c r="D6098" s="76">
        <v>25.045313624285523</v>
      </c>
      <c r="E6098" s="76">
        <v>454.14308942021842</v>
      </c>
      <c r="F6098" s="76">
        <v>48.685847573881261</v>
      </c>
      <c r="G6098" s="77">
        <v>1</v>
      </c>
      <c r="H6098" s="80">
        <f t="shared" si="380"/>
        <v>25.045313624285523</v>
      </c>
      <c r="I6098" s="80">
        <f t="shared" si="381"/>
        <v>1000</v>
      </c>
      <c r="K6098" s="80">
        <f t="shared" si="382"/>
        <v>0</v>
      </c>
      <c r="L6098" s="80" t="str">
        <f t="shared" si="383"/>
        <v/>
      </c>
    </row>
    <row r="6099" spans="1:12" x14ac:dyDescent="0.8">
      <c r="A6099" s="74">
        <v>6098</v>
      </c>
      <c r="B6099" s="75">
        <v>459980.03248524317</v>
      </c>
      <c r="C6099" s="76">
        <v>27.151960983398158</v>
      </c>
      <c r="D6099" s="76">
        <v>29.885150150533804</v>
      </c>
      <c r="E6099" s="76">
        <v>432.71494197169028</v>
      </c>
      <c r="F6099" s="76">
        <v>52.260686926231244</v>
      </c>
      <c r="G6099" s="77">
        <v>2</v>
      </c>
      <c r="H6099" s="80">
        <f t="shared" si="380"/>
        <v>27.151960983398158</v>
      </c>
      <c r="I6099" s="80">
        <f t="shared" si="381"/>
        <v>1000</v>
      </c>
      <c r="K6099" s="80">
        <f t="shared" si="382"/>
        <v>0</v>
      </c>
      <c r="L6099" s="80" t="str">
        <f t="shared" si="383"/>
        <v/>
      </c>
    </row>
    <row r="6100" spans="1:12" x14ac:dyDescent="0.8">
      <c r="A6100" s="74">
        <v>6099</v>
      </c>
      <c r="B6100" s="75">
        <v>577395.99944541184</v>
      </c>
      <c r="C6100" s="76">
        <v>24.829624169467479</v>
      </c>
      <c r="D6100" s="76">
        <v>33.293539548733442</v>
      </c>
      <c r="E6100" s="76">
        <v>561.52038804933852</v>
      </c>
      <c r="F6100" s="76">
        <v>35.91504219164095</v>
      </c>
      <c r="G6100" s="77">
        <v>2</v>
      </c>
      <c r="H6100" s="80">
        <f t="shared" si="380"/>
        <v>24.829624169467479</v>
      </c>
      <c r="I6100" s="80">
        <f t="shared" si="381"/>
        <v>1000</v>
      </c>
      <c r="K6100" s="80">
        <f t="shared" si="382"/>
        <v>0</v>
      </c>
      <c r="L6100" s="80" t="str">
        <f t="shared" si="383"/>
        <v/>
      </c>
    </row>
    <row r="6101" spans="1:12" x14ac:dyDescent="0.8">
      <c r="A6101" s="74">
        <v>6100</v>
      </c>
      <c r="B6101" s="75">
        <v>122136.51222957554</v>
      </c>
      <c r="C6101" s="76">
        <v>40.891981214117294</v>
      </c>
      <c r="D6101" s="76">
        <v>32.675762989472339</v>
      </c>
      <c r="E6101" s="76">
        <v>570.71836011564073</v>
      </c>
      <c r="F6101" s="76">
        <v>53.072357657563138</v>
      </c>
      <c r="G6101" s="77">
        <v>2</v>
      </c>
      <c r="H6101" s="80">
        <f t="shared" si="380"/>
        <v>40.891981214117294</v>
      </c>
      <c r="I6101" s="80">
        <f t="shared" si="381"/>
        <v>1000</v>
      </c>
      <c r="K6101" s="80">
        <f t="shared" si="382"/>
        <v>0</v>
      </c>
      <c r="L6101" s="80" t="str">
        <f t="shared" si="383"/>
        <v/>
      </c>
    </row>
    <row r="6102" spans="1:12" x14ac:dyDescent="0.8">
      <c r="A6102" s="74">
        <v>6101</v>
      </c>
      <c r="B6102" s="75">
        <v>547752.09863490099</v>
      </c>
      <c r="C6102" s="76">
        <v>24.460421916399568</v>
      </c>
      <c r="D6102" s="76">
        <v>34.296406720882203</v>
      </c>
      <c r="E6102" s="76">
        <v>641.99722574954683</v>
      </c>
      <c r="F6102" s="76">
        <v>41.23284345734924</v>
      </c>
      <c r="G6102" s="77">
        <v>2</v>
      </c>
      <c r="H6102" s="80">
        <f t="shared" si="380"/>
        <v>24.460421916399568</v>
      </c>
      <c r="I6102" s="80">
        <f t="shared" si="381"/>
        <v>1000</v>
      </c>
      <c r="K6102" s="80">
        <f t="shared" si="382"/>
        <v>0</v>
      </c>
      <c r="L6102" s="80" t="str">
        <f t="shared" si="383"/>
        <v/>
      </c>
    </row>
    <row r="6103" spans="1:12" x14ac:dyDescent="0.8">
      <c r="A6103" s="74">
        <v>6102</v>
      </c>
      <c r="B6103" s="75">
        <v>-245669.05292854505</v>
      </c>
      <c r="C6103" s="76">
        <v>44.160719663422711</v>
      </c>
      <c r="D6103" s="76">
        <v>31.368085243725027</v>
      </c>
      <c r="E6103" s="76">
        <v>615.28332257492707</v>
      </c>
      <c r="F6103" s="76">
        <v>51.037783060427415</v>
      </c>
      <c r="G6103" s="77">
        <v>3</v>
      </c>
      <c r="H6103" s="80">
        <f t="shared" si="380"/>
        <v>51.037783060427415</v>
      </c>
      <c r="I6103" s="80">
        <f t="shared" si="381"/>
        <v>615.28332257492707</v>
      </c>
      <c r="K6103" s="80">
        <f t="shared" si="382"/>
        <v>615.28332257492707</v>
      </c>
      <c r="L6103" s="80">
        <f t="shared" si="383"/>
        <v>615.28332257492707</v>
      </c>
    </row>
    <row r="6104" spans="1:12" x14ac:dyDescent="0.8">
      <c r="A6104" s="74">
        <v>6103</v>
      </c>
      <c r="B6104" s="75">
        <v>529520.0603528393</v>
      </c>
      <c r="C6104" s="76">
        <v>30.651102366687738</v>
      </c>
      <c r="D6104" s="76">
        <v>24.115840221981522</v>
      </c>
      <c r="E6104" s="76">
        <v>502.73873639364018</v>
      </c>
      <c r="F6104" s="76">
        <v>42.71248142244098</v>
      </c>
      <c r="G6104" s="77">
        <v>2</v>
      </c>
      <c r="H6104" s="80">
        <f t="shared" si="380"/>
        <v>30.651102366687738</v>
      </c>
      <c r="I6104" s="80">
        <f t="shared" si="381"/>
        <v>1000</v>
      </c>
      <c r="K6104" s="80">
        <f t="shared" si="382"/>
        <v>0</v>
      </c>
      <c r="L6104" s="80" t="str">
        <f t="shared" si="383"/>
        <v/>
      </c>
    </row>
    <row r="6105" spans="1:12" x14ac:dyDescent="0.8">
      <c r="A6105" s="74">
        <v>6104</v>
      </c>
      <c r="B6105" s="75">
        <v>-94493.590955840657</v>
      </c>
      <c r="C6105" s="76">
        <v>30.587531328120988</v>
      </c>
      <c r="D6105" s="76">
        <v>30.107557688105594</v>
      </c>
      <c r="E6105" s="76">
        <v>495.32309919066137</v>
      </c>
      <c r="F6105" s="76">
        <v>37.350383362914613</v>
      </c>
      <c r="G6105" s="77">
        <v>3</v>
      </c>
      <c r="H6105" s="80">
        <f t="shared" si="380"/>
        <v>37.350383362914613</v>
      </c>
      <c r="I6105" s="80">
        <f t="shared" si="381"/>
        <v>495.32309919066137</v>
      </c>
      <c r="K6105" s="80">
        <f t="shared" si="382"/>
        <v>495.32309919066137</v>
      </c>
      <c r="L6105" s="80">
        <f t="shared" si="383"/>
        <v>495.32309919066137</v>
      </c>
    </row>
    <row r="6106" spans="1:12" x14ac:dyDescent="0.8">
      <c r="A6106" s="74">
        <v>6105</v>
      </c>
      <c r="B6106" s="75">
        <v>214414.82384095504</v>
      </c>
      <c r="C6106" s="76">
        <v>35.949926003405785</v>
      </c>
      <c r="D6106" s="76">
        <v>25.061195358019688</v>
      </c>
      <c r="E6106" s="76">
        <v>517.74258359877399</v>
      </c>
      <c r="F6106" s="76">
        <v>46.93538269998993</v>
      </c>
      <c r="G6106" s="77">
        <v>2</v>
      </c>
      <c r="H6106" s="80">
        <f t="shared" si="380"/>
        <v>35.949926003405785</v>
      </c>
      <c r="I6106" s="80">
        <f t="shared" si="381"/>
        <v>1000</v>
      </c>
      <c r="K6106" s="80">
        <f t="shared" si="382"/>
        <v>0</v>
      </c>
      <c r="L6106" s="80" t="str">
        <f t="shared" si="383"/>
        <v/>
      </c>
    </row>
    <row r="6107" spans="1:12" x14ac:dyDescent="0.8">
      <c r="A6107" s="74">
        <v>6106</v>
      </c>
      <c r="B6107" s="75">
        <v>527528.06084855506</v>
      </c>
      <c r="C6107" s="76">
        <v>28.409211503188967</v>
      </c>
      <c r="D6107" s="76">
        <v>27.497244049204198</v>
      </c>
      <c r="E6107" s="76">
        <v>668.06066728594908</v>
      </c>
      <c r="F6107" s="76">
        <v>41.182580189310343</v>
      </c>
      <c r="G6107" s="77">
        <v>1</v>
      </c>
      <c r="H6107" s="80">
        <f t="shared" si="380"/>
        <v>27.497244049204198</v>
      </c>
      <c r="I6107" s="80">
        <f t="shared" si="381"/>
        <v>1000</v>
      </c>
      <c r="K6107" s="80">
        <f t="shared" si="382"/>
        <v>0</v>
      </c>
      <c r="L6107" s="80" t="str">
        <f t="shared" si="383"/>
        <v/>
      </c>
    </row>
    <row r="6108" spans="1:12" x14ac:dyDescent="0.8">
      <c r="A6108" s="74">
        <v>6107</v>
      </c>
      <c r="B6108" s="75">
        <v>144663.51999619487</v>
      </c>
      <c r="C6108" s="76">
        <v>34.711286311521761</v>
      </c>
      <c r="D6108" s="76">
        <v>27.075694884196238</v>
      </c>
      <c r="E6108" s="76">
        <v>691.49860397660336</v>
      </c>
      <c r="F6108" s="76">
        <v>33.646485831071921</v>
      </c>
      <c r="G6108" s="77">
        <v>2</v>
      </c>
      <c r="H6108" s="80">
        <f t="shared" si="380"/>
        <v>34.711286311521761</v>
      </c>
      <c r="I6108" s="80">
        <f t="shared" si="381"/>
        <v>1000</v>
      </c>
      <c r="K6108" s="80">
        <f t="shared" si="382"/>
        <v>0</v>
      </c>
      <c r="L6108" s="80" t="str">
        <f t="shared" si="383"/>
        <v/>
      </c>
    </row>
    <row r="6109" spans="1:12" x14ac:dyDescent="0.8">
      <c r="A6109" s="74">
        <v>6108</v>
      </c>
      <c r="B6109" s="75">
        <v>320924.83638173365</v>
      </c>
      <c r="C6109" s="76">
        <v>23.818620196487199</v>
      </c>
      <c r="D6109" s="76">
        <v>33.157602449419343</v>
      </c>
      <c r="E6109" s="76">
        <v>741.93997227219586</v>
      </c>
      <c r="F6109" s="76">
        <v>45.065296755810131</v>
      </c>
      <c r="G6109" s="77">
        <v>1</v>
      </c>
      <c r="H6109" s="80">
        <f t="shared" si="380"/>
        <v>33.157602449419343</v>
      </c>
      <c r="I6109" s="80">
        <f t="shared" si="381"/>
        <v>1000</v>
      </c>
      <c r="K6109" s="80">
        <f t="shared" si="382"/>
        <v>0</v>
      </c>
      <c r="L6109" s="80" t="str">
        <f t="shared" si="383"/>
        <v/>
      </c>
    </row>
    <row r="6110" spans="1:12" x14ac:dyDescent="0.8">
      <c r="A6110" s="74">
        <v>6109</v>
      </c>
      <c r="B6110" s="75">
        <v>135175.65809519845</v>
      </c>
      <c r="C6110" s="76">
        <v>40.271211502607741</v>
      </c>
      <c r="D6110" s="76">
        <v>29.157728520398933</v>
      </c>
      <c r="E6110" s="76">
        <v>509.10975081159</v>
      </c>
      <c r="F6110" s="76">
        <v>39.419412783967864</v>
      </c>
      <c r="G6110" s="77">
        <v>2</v>
      </c>
      <c r="H6110" s="80">
        <f t="shared" si="380"/>
        <v>40.271211502607741</v>
      </c>
      <c r="I6110" s="80">
        <f t="shared" si="381"/>
        <v>1000</v>
      </c>
      <c r="K6110" s="80">
        <f t="shared" si="382"/>
        <v>0</v>
      </c>
      <c r="L6110" s="80" t="str">
        <f t="shared" si="383"/>
        <v/>
      </c>
    </row>
    <row r="6111" spans="1:12" x14ac:dyDescent="0.8">
      <c r="A6111" s="74">
        <v>6110</v>
      </c>
      <c r="B6111" s="75">
        <v>571734.22790682758</v>
      </c>
      <c r="C6111" s="76">
        <v>44.211554283517252</v>
      </c>
      <c r="D6111" s="76">
        <v>23.520522841633866</v>
      </c>
      <c r="E6111" s="76">
        <v>659.90773234813867</v>
      </c>
      <c r="F6111" s="76">
        <v>44.687956373157007</v>
      </c>
      <c r="G6111" s="77">
        <v>1</v>
      </c>
      <c r="H6111" s="80">
        <f t="shared" si="380"/>
        <v>23.520522841633866</v>
      </c>
      <c r="I6111" s="80">
        <f t="shared" si="381"/>
        <v>1000</v>
      </c>
      <c r="K6111" s="80">
        <f t="shared" si="382"/>
        <v>0</v>
      </c>
      <c r="L6111" s="80" t="str">
        <f t="shared" si="383"/>
        <v/>
      </c>
    </row>
    <row r="6112" spans="1:12" x14ac:dyDescent="0.8">
      <c r="A6112" s="74">
        <v>6111</v>
      </c>
      <c r="B6112" s="75">
        <v>256016.53515293682</v>
      </c>
      <c r="C6112" s="76">
        <v>34.720658493856156</v>
      </c>
      <c r="D6112" s="76">
        <v>31.96705362328257</v>
      </c>
      <c r="E6112" s="76">
        <v>500.85048598092499</v>
      </c>
      <c r="F6112" s="76">
        <v>42.990643408900347</v>
      </c>
      <c r="G6112" s="77">
        <v>2</v>
      </c>
      <c r="H6112" s="80">
        <f t="shared" si="380"/>
        <v>34.720658493856156</v>
      </c>
      <c r="I6112" s="80">
        <f t="shared" si="381"/>
        <v>1000</v>
      </c>
      <c r="K6112" s="80">
        <f t="shared" si="382"/>
        <v>0</v>
      </c>
      <c r="L6112" s="80" t="str">
        <f t="shared" si="383"/>
        <v/>
      </c>
    </row>
    <row r="6113" spans="1:12" x14ac:dyDescent="0.8">
      <c r="A6113" s="74">
        <v>6112</v>
      </c>
      <c r="B6113" s="75">
        <v>302092.25171024655</v>
      </c>
      <c r="C6113" s="76">
        <v>35.5445752585631</v>
      </c>
      <c r="D6113" s="76">
        <v>24.402185627833994</v>
      </c>
      <c r="E6113" s="76">
        <v>563.52295651732425</v>
      </c>
      <c r="F6113" s="76">
        <v>38.836017412847667</v>
      </c>
      <c r="G6113" s="77">
        <v>1</v>
      </c>
      <c r="H6113" s="80">
        <f t="shared" si="380"/>
        <v>24.402185627833994</v>
      </c>
      <c r="I6113" s="80">
        <f t="shared" si="381"/>
        <v>1000</v>
      </c>
      <c r="K6113" s="80">
        <f t="shared" si="382"/>
        <v>0</v>
      </c>
      <c r="L6113" s="80" t="str">
        <f t="shared" si="383"/>
        <v/>
      </c>
    </row>
    <row r="6114" spans="1:12" x14ac:dyDescent="0.8">
      <c r="A6114" s="74">
        <v>6113</v>
      </c>
      <c r="B6114" s="75">
        <v>332403.40447872784</v>
      </c>
      <c r="C6114" s="76">
        <v>31.133569753603176</v>
      </c>
      <c r="D6114" s="76">
        <v>25.201074700939149</v>
      </c>
      <c r="E6114" s="76">
        <v>530.86054630524382</v>
      </c>
      <c r="F6114" s="76">
        <v>36.379183276866826</v>
      </c>
      <c r="G6114" s="77">
        <v>2</v>
      </c>
      <c r="H6114" s="80">
        <f t="shared" si="380"/>
        <v>31.133569753603176</v>
      </c>
      <c r="I6114" s="80">
        <f t="shared" si="381"/>
        <v>1000</v>
      </c>
      <c r="K6114" s="80">
        <f t="shared" si="382"/>
        <v>0</v>
      </c>
      <c r="L6114" s="80" t="str">
        <f t="shared" si="383"/>
        <v/>
      </c>
    </row>
    <row r="6115" spans="1:12" x14ac:dyDescent="0.8">
      <c r="A6115" s="74">
        <v>6114</v>
      </c>
      <c r="B6115" s="75">
        <v>362243.83022102108</v>
      </c>
      <c r="C6115" s="76">
        <v>30.96053276275719</v>
      </c>
      <c r="D6115" s="76">
        <v>29.688222640806345</v>
      </c>
      <c r="E6115" s="76">
        <v>535.92791036013944</v>
      </c>
      <c r="F6115" s="76">
        <v>41.667398146398781</v>
      </c>
      <c r="G6115" s="77">
        <v>2</v>
      </c>
      <c r="H6115" s="80">
        <f t="shared" si="380"/>
        <v>30.96053276275719</v>
      </c>
      <c r="I6115" s="80">
        <f t="shared" si="381"/>
        <v>1000</v>
      </c>
      <c r="K6115" s="80">
        <f t="shared" si="382"/>
        <v>0</v>
      </c>
      <c r="L6115" s="80" t="str">
        <f t="shared" si="383"/>
        <v/>
      </c>
    </row>
    <row r="6116" spans="1:12" x14ac:dyDescent="0.8">
      <c r="A6116" s="74">
        <v>6115</v>
      </c>
      <c r="B6116" s="75">
        <v>349094.54725284525</v>
      </c>
      <c r="C6116" s="76">
        <v>34.60446052845171</v>
      </c>
      <c r="D6116" s="76">
        <v>30.676615341102195</v>
      </c>
      <c r="E6116" s="76">
        <v>566.01956923404157</v>
      </c>
      <c r="F6116" s="76">
        <v>39.897846130003217</v>
      </c>
      <c r="G6116" s="77">
        <v>1</v>
      </c>
      <c r="H6116" s="80">
        <f t="shared" si="380"/>
        <v>30.676615341102195</v>
      </c>
      <c r="I6116" s="80">
        <f t="shared" si="381"/>
        <v>1000</v>
      </c>
      <c r="K6116" s="80">
        <f t="shared" si="382"/>
        <v>0</v>
      </c>
      <c r="L6116" s="80" t="str">
        <f t="shared" si="383"/>
        <v/>
      </c>
    </row>
    <row r="6117" spans="1:12" x14ac:dyDescent="0.8">
      <c r="A6117" s="74">
        <v>6116</v>
      </c>
      <c r="B6117" s="75">
        <v>420182.65451421076</v>
      </c>
      <c r="C6117" s="76">
        <v>22.143563976890999</v>
      </c>
      <c r="D6117" s="76">
        <v>28.315693065745258</v>
      </c>
      <c r="E6117" s="76">
        <v>568.63015506553893</v>
      </c>
      <c r="F6117" s="76">
        <v>42.823948031884377</v>
      </c>
      <c r="G6117" s="77">
        <v>1</v>
      </c>
      <c r="H6117" s="80">
        <f t="shared" si="380"/>
        <v>28.315693065745258</v>
      </c>
      <c r="I6117" s="80">
        <f t="shared" si="381"/>
        <v>1000</v>
      </c>
      <c r="K6117" s="80">
        <f t="shared" si="382"/>
        <v>0</v>
      </c>
      <c r="L6117" s="80" t="str">
        <f t="shared" si="383"/>
        <v/>
      </c>
    </row>
    <row r="6118" spans="1:12" x14ac:dyDescent="0.8">
      <c r="A6118" s="74">
        <v>6117</v>
      </c>
      <c r="B6118" s="75">
        <v>88126.183351772605</v>
      </c>
      <c r="C6118" s="76">
        <v>42.307986754197934</v>
      </c>
      <c r="D6118" s="76">
        <v>33.199365863214886</v>
      </c>
      <c r="E6118" s="76">
        <v>689.58720266342084</v>
      </c>
      <c r="F6118" s="76">
        <v>46.314349399343108</v>
      </c>
      <c r="G6118" s="77">
        <v>2</v>
      </c>
      <c r="H6118" s="80">
        <f t="shared" si="380"/>
        <v>42.307986754197934</v>
      </c>
      <c r="I6118" s="80">
        <f t="shared" si="381"/>
        <v>1000</v>
      </c>
      <c r="K6118" s="80">
        <f t="shared" si="382"/>
        <v>0</v>
      </c>
      <c r="L6118" s="80" t="str">
        <f t="shared" si="383"/>
        <v/>
      </c>
    </row>
    <row r="6119" spans="1:12" x14ac:dyDescent="0.8">
      <c r="A6119" s="74">
        <v>6118</v>
      </c>
      <c r="B6119" s="75">
        <v>587730.46471930761</v>
      </c>
      <c r="C6119" s="76">
        <v>29.400535828325296</v>
      </c>
      <c r="D6119" s="76">
        <v>25.027915034640895</v>
      </c>
      <c r="E6119" s="76">
        <v>625.96846299887511</v>
      </c>
      <c r="F6119" s="76">
        <v>38.077615215045277</v>
      </c>
      <c r="G6119" s="77">
        <v>2</v>
      </c>
      <c r="H6119" s="80">
        <f t="shared" si="380"/>
        <v>29.400535828325296</v>
      </c>
      <c r="I6119" s="80">
        <f t="shared" si="381"/>
        <v>1000</v>
      </c>
      <c r="K6119" s="80">
        <f t="shared" si="382"/>
        <v>0</v>
      </c>
      <c r="L6119" s="80" t="str">
        <f t="shared" si="383"/>
        <v/>
      </c>
    </row>
    <row r="6120" spans="1:12" x14ac:dyDescent="0.8">
      <c r="A6120" s="74">
        <v>6119</v>
      </c>
      <c r="B6120" s="75">
        <v>559513.79278718797</v>
      </c>
      <c r="C6120" s="76">
        <v>29.069781186011106</v>
      </c>
      <c r="D6120" s="76">
        <v>28.279087123234429</v>
      </c>
      <c r="E6120" s="76">
        <v>513.07645888504953</v>
      </c>
      <c r="F6120" s="76">
        <v>32.817895529053423</v>
      </c>
      <c r="G6120" s="77">
        <v>2</v>
      </c>
      <c r="H6120" s="80">
        <f t="shared" si="380"/>
        <v>29.069781186011106</v>
      </c>
      <c r="I6120" s="80">
        <f t="shared" si="381"/>
        <v>1000</v>
      </c>
      <c r="K6120" s="80">
        <f t="shared" si="382"/>
        <v>0</v>
      </c>
      <c r="L6120" s="80" t="str">
        <f t="shared" si="383"/>
        <v/>
      </c>
    </row>
    <row r="6121" spans="1:12" x14ac:dyDescent="0.8">
      <c r="A6121" s="74">
        <v>6120</v>
      </c>
      <c r="B6121" s="75">
        <v>171884.90620892728</v>
      </c>
      <c r="C6121" s="76">
        <v>37.062437515488917</v>
      </c>
      <c r="D6121" s="76">
        <v>22.452767981378514</v>
      </c>
      <c r="E6121" s="76">
        <v>442.31050758727025</v>
      </c>
      <c r="F6121" s="76">
        <v>49.285751620308766</v>
      </c>
      <c r="G6121" s="77">
        <v>2</v>
      </c>
      <c r="H6121" s="80">
        <f t="shared" si="380"/>
        <v>37.062437515488917</v>
      </c>
      <c r="I6121" s="80">
        <f t="shared" si="381"/>
        <v>1000</v>
      </c>
      <c r="K6121" s="80">
        <f t="shared" si="382"/>
        <v>0</v>
      </c>
      <c r="L6121" s="80" t="str">
        <f t="shared" si="383"/>
        <v/>
      </c>
    </row>
    <row r="6122" spans="1:12" x14ac:dyDescent="0.8">
      <c r="A6122" s="74">
        <v>6121</v>
      </c>
      <c r="B6122" s="75">
        <v>474446.68201732822</v>
      </c>
      <c r="C6122" s="76">
        <v>30.991904741533617</v>
      </c>
      <c r="D6122" s="76">
        <v>31.365158727966978</v>
      </c>
      <c r="E6122" s="76">
        <v>746.44152830798157</v>
      </c>
      <c r="F6122" s="76">
        <v>34.372068160213942</v>
      </c>
      <c r="G6122" s="77">
        <v>2</v>
      </c>
      <c r="H6122" s="80">
        <f t="shared" si="380"/>
        <v>30.991904741533617</v>
      </c>
      <c r="I6122" s="80">
        <f t="shared" si="381"/>
        <v>1000</v>
      </c>
      <c r="K6122" s="80">
        <f t="shared" si="382"/>
        <v>0</v>
      </c>
      <c r="L6122" s="80" t="str">
        <f t="shared" si="383"/>
        <v/>
      </c>
    </row>
    <row r="6123" spans="1:12" x14ac:dyDescent="0.8">
      <c r="A6123" s="74">
        <v>6122</v>
      </c>
      <c r="B6123" s="75">
        <v>400000.23919869703</v>
      </c>
      <c r="C6123" s="76">
        <v>34.105876822659191</v>
      </c>
      <c r="D6123" s="76">
        <v>32.076062203192627</v>
      </c>
      <c r="E6123" s="76">
        <v>550.96017750993394</v>
      </c>
      <c r="F6123" s="76">
        <v>41.142118556715971</v>
      </c>
      <c r="G6123" s="77">
        <v>2</v>
      </c>
      <c r="H6123" s="80">
        <f t="shared" si="380"/>
        <v>34.105876822659191</v>
      </c>
      <c r="I6123" s="80">
        <f t="shared" si="381"/>
        <v>1000</v>
      </c>
      <c r="K6123" s="80">
        <f t="shared" si="382"/>
        <v>0</v>
      </c>
      <c r="L6123" s="80" t="str">
        <f t="shared" si="383"/>
        <v/>
      </c>
    </row>
    <row r="6124" spans="1:12" x14ac:dyDescent="0.8">
      <c r="A6124" s="74">
        <v>6123</v>
      </c>
      <c r="B6124" s="75">
        <v>264894.04515628889</v>
      </c>
      <c r="C6124" s="76">
        <v>32.207486112454617</v>
      </c>
      <c r="D6124" s="76">
        <v>27.235623689913421</v>
      </c>
      <c r="E6124" s="76">
        <v>586.87155842694983</v>
      </c>
      <c r="F6124" s="76">
        <v>36.30034279430771</v>
      </c>
      <c r="G6124" s="77">
        <v>2</v>
      </c>
      <c r="H6124" s="80">
        <f t="shared" si="380"/>
        <v>32.207486112454617</v>
      </c>
      <c r="I6124" s="80">
        <f t="shared" si="381"/>
        <v>1000</v>
      </c>
      <c r="K6124" s="80">
        <f t="shared" si="382"/>
        <v>0</v>
      </c>
      <c r="L6124" s="80" t="str">
        <f t="shared" si="383"/>
        <v/>
      </c>
    </row>
    <row r="6125" spans="1:12" x14ac:dyDescent="0.8">
      <c r="A6125" s="74">
        <v>6124</v>
      </c>
      <c r="B6125" s="75">
        <v>275540.24101993442</v>
      </c>
      <c r="C6125" s="76">
        <v>34.107824661063724</v>
      </c>
      <c r="D6125" s="76">
        <v>29.034490354037878</v>
      </c>
      <c r="E6125" s="76">
        <v>539.84358626834637</v>
      </c>
      <c r="F6125" s="76">
        <v>41.967966674248409</v>
      </c>
      <c r="G6125" s="77">
        <v>2</v>
      </c>
      <c r="H6125" s="80">
        <f t="shared" si="380"/>
        <v>34.107824661063724</v>
      </c>
      <c r="I6125" s="80">
        <f t="shared" si="381"/>
        <v>1000</v>
      </c>
      <c r="K6125" s="80">
        <f t="shared" si="382"/>
        <v>0</v>
      </c>
      <c r="L6125" s="80" t="str">
        <f t="shared" si="383"/>
        <v/>
      </c>
    </row>
    <row r="6126" spans="1:12" x14ac:dyDescent="0.8">
      <c r="A6126" s="74">
        <v>6125</v>
      </c>
      <c r="B6126" s="75">
        <v>486307.01025253581</v>
      </c>
      <c r="C6126" s="76">
        <v>31.903492944867036</v>
      </c>
      <c r="D6126" s="76">
        <v>24.835393253182183</v>
      </c>
      <c r="E6126" s="76">
        <v>635.7244049497632</v>
      </c>
      <c r="F6126" s="76">
        <v>43.656924650206633</v>
      </c>
      <c r="G6126" s="77">
        <v>1</v>
      </c>
      <c r="H6126" s="80">
        <f t="shared" si="380"/>
        <v>24.835393253182183</v>
      </c>
      <c r="I6126" s="80">
        <f t="shared" si="381"/>
        <v>1000</v>
      </c>
      <c r="K6126" s="80">
        <f t="shared" si="382"/>
        <v>0</v>
      </c>
      <c r="L6126" s="80" t="str">
        <f t="shared" si="383"/>
        <v/>
      </c>
    </row>
    <row r="6127" spans="1:12" x14ac:dyDescent="0.8">
      <c r="A6127" s="74">
        <v>6126</v>
      </c>
      <c r="B6127" s="75">
        <v>157708.05612867698</v>
      </c>
      <c r="C6127" s="76">
        <v>41.053234403676015</v>
      </c>
      <c r="D6127" s="76">
        <v>26.452140273428753</v>
      </c>
      <c r="E6127" s="76">
        <v>607.1146654519016</v>
      </c>
      <c r="F6127" s="76">
        <v>34.880631579478035</v>
      </c>
      <c r="G6127" s="77">
        <v>2</v>
      </c>
      <c r="H6127" s="80">
        <f t="shared" si="380"/>
        <v>41.053234403676015</v>
      </c>
      <c r="I6127" s="80">
        <f t="shared" si="381"/>
        <v>1000</v>
      </c>
      <c r="K6127" s="80">
        <f t="shared" si="382"/>
        <v>0</v>
      </c>
      <c r="L6127" s="80" t="str">
        <f t="shared" si="383"/>
        <v/>
      </c>
    </row>
    <row r="6128" spans="1:12" x14ac:dyDescent="0.8">
      <c r="A6128" s="74">
        <v>6127</v>
      </c>
      <c r="B6128" s="75">
        <v>-107976.16565702762</v>
      </c>
      <c r="C6128" s="76">
        <v>42.35786122984188</v>
      </c>
      <c r="D6128" s="76">
        <v>27.432397780368337</v>
      </c>
      <c r="E6128" s="76">
        <v>475.40746240689464</v>
      </c>
      <c r="F6128" s="76">
        <v>38.174216035469527</v>
      </c>
      <c r="G6128" s="77">
        <v>3</v>
      </c>
      <c r="H6128" s="80">
        <f t="shared" si="380"/>
        <v>38.174216035469527</v>
      </c>
      <c r="I6128" s="80">
        <f t="shared" si="381"/>
        <v>475.40746240689464</v>
      </c>
      <c r="K6128" s="80">
        <f t="shared" si="382"/>
        <v>475.40746240689464</v>
      </c>
      <c r="L6128" s="80">
        <f t="shared" si="383"/>
        <v>475.40746240689464</v>
      </c>
    </row>
    <row r="6129" spans="1:12" x14ac:dyDescent="0.8">
      <c r="A6129" s="74">
        <v>6128</v>
      </c>
      <c r="B6129" s="75">
        <v>345592.04066601</v>
      </c>
      <c r="C6129" s="76">
        <v>34.180441311594564</v>
      </c>
      <c r="D6129" s="76">
        <v>29.738527799717104</v>
      </c>
      <c r="E6129" s="76">
        <v>664.79603112731911</v>
      </c>
      <c r="F6129" s="76">
        <v>44.933760709519369</v>
      </c>
      <c r="G6129" s="77">
        <v>2</v>
      </c>
      <c r="H6129" s="80">
        <f t="shared" si="380"/>
        <v>34.180441311594564</v>
      </c>
      <c r="I6129" s="80">
        <f t="shared" si="381"/>
        <v>1000</v>
      </c>
      <c r="K6129" s="80">
        <f t="shared" si="382"/>
        <v>0</v>
      </c>
      <c r="L6129" s="80" t="str">
        <f t="shared" si="383"/>
        <v/>
      </c>
    </row>
    <row r="6130" spans="1:12" x14ac:dyDescent="0.8">
      <c r="A6130" s="74">
        <v>6129</v>
      </c>
      <c r="B6130" s="75">
        <v>413051.44253623416</v>
      </c>
      <c r="C6130" s="76">
        <v>25.813861276215615</v>
      </c>
      <c r="D6130" s="76">
        <v>32.236879893677283</v>
      </c>
      <c r="E6130" s="76">
        <v>535.18879343645926</v>
      </c>
      <c r="F6130" s="76">
        <v>47.006133637253384</v>
      </c>
      <c r="G6130" s="77">
        <v>1</v>
      </c>
      <c r="H6130" s="80">
        <f t="shared" si="380"/>
        <v>32.236879893677283</v>
      </c>
      <c r="I6130" s="80">
        <f t="shared" si="381"/>
        <v>1000</v>
      </c>
      <c r="K6130" s="80">
        <f t="shared" si="382"/>
        <v>0</v>
      </c>
      <c r="L6130" s="80" t="str">
        <f t="shared" si="383"/>
        <v/>
      </c>
    </row>
    <row r="6131" spans="1:12" x14ac:dyDescent="0.8">
      <c r="A6131" s="74">
        <v>6130</v>
      </c>
      <c r="B6131" s="75">
        <v>-319193.02542882087</v>
      </c>
      <c r="C6131" s="76">
        <v>28.90489184919128</v>
      </c>
      <c r="D6131" s="76">
        <v>27.262065646087386</v>
      </c>
      <c r="E6131" s="76">
        <v>565.17884240116575</v>
      </c>
      <c r="F6131" s="76">
        <v>52.451369353760086</v>
      </c>
      <c r="G6131" s="77">
        <v>3</v>
      </c>
      <c r="H6131" s="80">
        <f t="shared" si="380"/>
        <v>52.451369353760086</v>
      </c>
      <c r="I6131" s="80">
        <f t="shared" si="381"/>
        <v>565.17884240116575</v>
      </c>
      <c r="K6131" s="80">
        <f t="shared" si="382"/>
        <v>565.17884240116575</v>
      </c>
      <c r="L6131" s="80">
        <f t="shared" si="383"/>
        <v>565.17884240116575</v>
      </c>
    </row>
    <row r="6132" spans="1:12" x14ac:dyDescent="0.8">
      <c r="A6132" s="74">
        <v>6131</v>
      </c>
      <c r="B6132" s="75">
        <v>621904.76666175062</v>
      </c>
      <c r="C6132" s="76">
        <v>42.879464419068896</v>
      </c>
      <c r="D6132" s="76">
        <v>27.234044859313833</v>
      </c>
      <c r="E6132" s="76">
        <v>449.88721406582965</v>
      </c>
      <c r="F6132" s="76">
        <v>43.502374708689523</v>
      </c>
      <c r="G6132" s="77">
        <v>1</v>
      </c>
      <c r="H6132" s="80">
        <f t="shared" si="380"/>
        <v>27.234044859313833</v>
      </c>
      <c r="I6132" s="80">
        <f t="shared" si="381"/>
        <v>1000</v>
      </c>
      <c r="K6132" s="80">
        <f t="shared" si="382"/>
        <v>0</v>
      </c>
      <c r="L6132" s="80" t="str">
        <f t="shared" si="383"/>
        <v/>
      </c>
    </row>
    <row r="6133" spans="1:12" x14ac:dyDescent="0.8">
      <c r="A6133" s="74">
        <v>6132</v>
      </c>
      <c r="B6133" s="75">
        <v>423833.50704792631</v>
      </c>
      <c r="C6133" s="76">
        <v>45.18799753102676</v>
      </c>
      <c r="D6133" s="76">
        <v>24.99824697678994</v>
      </c>
      <c r="E6133" s="76">
        <v>764.19967938024888</v>
      </c>
      <c r="F6133" s="76">
        <v>43.76194877750568</v>
      </c>
      <c r="G6133" s="77">
        <v>1</v>
      </c>
      <c r="H6133" s="80">
        <f t="shared" si="380"/>
        <v>24.99824697678994</v>
      </c>
      <c r="I6133" s="80">
        <f t="shared" si="381"/>
        <v>1000</v>
      </c>
      <c r="K6133" s="80">
        <f t="shared" si="382"/>
        <v>0</v>
      </c>
      <c r="L6133" s="80" t="str">
        <f t="shared" si="383"/>
        <v/>
      </c>
    </row>
    <row r="6134" spans="1:12" x14ac:dyDescent="0.8">
      <c r="A6134" s="74">
        <v>6133</v>
      </c>
      <c r="B6134" s="75">
        <v>343368.43610642292</v>
      </c>
      <c r="C6134" s="76">
        <v>31.228050588860391</v>
      </c>
      <c r="D6134" s="76">
        <v>29.480379512213641</v>
      </c>
      <c r="E6134" s="76">
        <v>685.91255317701371</v>
      </c>
      <c r="F6134" s="76">
        <v>48.397234727057331</v>
      </c>
      <c r="G6134" s="77">
        <v>2</v>
      </c>
      <c r="H6134" s="80">
        <f t="shared" si="380"/>
        <v>31.228050588860391</v>
      </c>
      <c r="I6134" s="80">
        <f t="shared" si="381"/>
        <v>1000</v>
      </c>
      <c r="K6134" s="80">
        <f t="shared" si="382"/>
        <v>0</v>
      </c>
      <c r="L6134" s="80" t="str">
        <f t="shared" si="383"/>
        <v/>
      </c>
    </row>
    <row r="6135" spans="1:12" x14ac:dyDescent="0.8">
      <c r="A6135" s="74">
        <v>6134</v>
      </c>
      <c r="B6135" s="75">
        <v>389298.71358660446</v>
      </c>
      <c r="C6135" s="76">
        <v>35.301664322487198</v>
      </c>
      <c r="D6135" s="76">
        <v>27.281813705407441</v>
      </c>
      <c r="E6135" s="76">
        <v>633.71306448448763</v>
      </c>
      <c r="F6135" s="76">
        <v>49.059293209281087</v>
      </c>
      <c r="G6135" s="77">
        <v>2</v>
      </c>
      <c r="H6135" s="80">
        <f t="shared" si="380"/>
        <v>35.301664322487198</v>
      </c>
      <c r="I6135" s="80">
        <f t="shared" si="381"/>
        <v>1000</v>
      </c>
      <c r="K6135" s="80">
        <f t="shared" si="382"/>
        <v>0</v>
      </c>
      <c r="L6135" s="80" t="str">
        <f t="shared" si="383"/>
        <v/>
      </c>
    </row>
    <row r="6136" spans="1:12" x14ac:dyDescent="0.8">
      <c r="A6136" s="74">
        <v>6135</v>
      </c>
      <c r="B6136" s="75">
        <v>32609.257848313311</v>
      </c>
      <c r="C6136" s="76">
        <v>42.092259059594618</v>
      </c>
      <c r="D6136" s="76">
        <v>26.480384166831676</v>
      </c>
      <c r="E6136" s="76">
        <v>648.72625549080817</v>
      </c>
      <c r="F6136" s="76">
        <v>49.389643479223245</v>
      </c>
      <c r="G6136" s="77">
        <v>2</v>
      </c>
      <c r="H6136" s="80">
        <f t="shared" si="380"/>
        <v>42.092259059594618</v>
      </c>
      <c r="I6136" s="80">
        <f t="shared" si="381"/>
        <v>1000</v>
      </c>
      <c r="K6136" s="80">
        <f t="shared" si="382"/>
        <v>0</v>
      </c>
      <c r="L6136" s="80" t="str">
        <f t="shared" si="383"/>
        <v/>
      </c>
    </row>
    <row r="6137" spans="1:12" x14ac:dyDescent="0.8">
      <c r="A6137" s="74">
        <v>6136</v>
      </c>
      <c r="B6137" s="75">
        <v>170498.77829123475</v>
      </c>
      <c r="C6137" s="76">
        <v>33.752514496605379</v>
      </c>
      <c r="D6137" s="76">
        <v>26.732608635054333</v>
      </c>
      <c r="E6137" s="76">
        <v>529.5807136753001</v>
      </c>
      <c r="F6137" s="76">
        <v>47.943497760201026</v>
      </c>
      <c r="G6137" s="77">
        <v>2</v>
      </c>
      <c r="H6137" s="80">
        <f t="shared" si="380"/>
        <v>33.752514496605379</v>
      </c>
      <c r="I6137" s="80">
        <f t="shared" si="381"/>
        <v>1000</v>
      </c>
      <c r="K6137" s="80">
        <f t="shared" si="382"/>
        <v>0</v>
      </c>
      <c r="L6137" s="80" t="str">
        <f t="shared" si="383"/>
        <v/>
      </c>
    </row>
    <row r="6138" spans="1:12" x14ac:dyDescent="0.8">
      <c r="A6138" s="74">
        <v>6137</v>
      </c>
      <c r="B6138" s="75">
        <v>556132.76497741044</v>
      </c>
      <c r="C6138" s="76">
        <v>28.602067150256364</v>
      </c>
      <c r="D6138" s="76">
        <v>25.036826324061735</v>
      </c>
      <c r="E6138" s="76">
        <v>547.09202706457017</v>
      </c>
      <c r="F6138" s="76">
        <v>42.450401720406134</v>
      </c>
      <c r="G6138" s="77">
        <v>2</v>
      </c>
      <c r="H6138" s="80">
        <f t="shared" si="380"/>
        <v>28.602067150256364</v>
      </c>
      <c r="I6138" s="80">
        <f t="shared" si="381"/>
        <v>1000</v>
      </c>
      <c r="K6138" s="80">
        <f t="shared" si="382"/>
        <v>0</v>
      </c>
      <c r="L6138" s="80" t="str">
        <f t="shared" si="383"/>
        <v/>
      </c>
    </row>
    <row r="6139" spans="1:12" x14ac:dyDescent="0.8">
      <c r="A6139" s="74">
        <v>6138</v>
      </c>
      <c r="B6139" s="75">
        <v>126247.93061166047</v>
      </c>
      <c r="C6139" s="76">
        <v>38.414789391589387</v>
      </c>
      <c r="D6139" s="76">
        <v>27.433171260554701</v>
      </c>
      <c r="E6139" s="76">
        <v>621.11857537553567</v>
      </c>
      <c r="F6139" s="76">
        <v>38.648537332575813</v>
      </c>
      <c r="G6139" s="77">
        <v>2</v>
      </c>
      <c r="H6139" s="80">
        <f t="shared" si="380"/>
        <v>38.414789391589387</v>
      </c>
      <c r="I6139" s="80">
        <f t="shared" si="381"/>
        <v>1000</v>
      </c>
      <c r="K6139" s="80">
        <f t="shared" si="382"/>
        <v>0</v>
      </c>
      <c r="L6139" s="80" t="str">
        <f t="shared" si="383"/>
        <v/>
      </c>
    </row>
    <row r="6140" spans="1:12" x14ac:dyDescent="0.8">
      <c r="A6140" s="74">
        <v>6139</v>
      </c>
      <c r="B6140" s="75">
        <v>438429.9970837445</v>
      </c>
      <c r="C6140" s="76">
        <v>29.67947063111091</v>
      </c>
      <c r="D6140" s="76">
        <v>28.147414165385786</v>
      </c>
      <c r="E6140" s="76">
        <v>577.26174516821061</v>
      </c>
      <c r="F6140" s="76">
        <v>41.996200174843011</v>
      </c>
      <c r="G6140" s="77">
        <v>2</v>
      </c>
      <c r="H6140" s="80">
        <f t="shared" si="380"/>
        <v>29.67947063111091</v>
      </c>
      <c r="I6140" s="80">
        <f t="shared" si="381"/>
        <v>1000</v>
      </c>
      <c r="K6140" s="80">
        <f t="shared" si="382"/>
        <v>0</v>
      </c>
      <c r="L6140" s="80" t="str">
        <f t="shared" si="383"/>
        <v/>
      </c>
    </row>
    <row r="6141" spans="1:12" x14ac:dyDescent="0.8">
      <c r="A6141" s="74">
        <v>6140</v>
      </c>
      <c r="B6141" s="75">
        <v>390062.90982573177</v>
      </c>
      <c r="C6141" s="76">
        <v>26.246392447290098</v>
      </c>
      <c r="D6141" s="76">
        <v>30.140639557947765</v>
      </c>
      <c r="E6141" s="76">
        <v>534.26583949155338</v>
      </c>
      <c r="F6141" s="76">
        <v>53.09820605164461</v>
      </c>
      <c r="G6141" s="77">
        <v>2</v>
      </c>
      <c r="H6141" s="80">
        <f t="shared" si="380"/>
        <v>26.246392447290098</v>
      </c>
      <c r="I6141" s="80">
        <f t="shared" si="381"/>
        <v>1000</v>
      </c>
      <c r="K6141" s="80">
        <f t="shared" si="382"/>
        <v>0</v>
      </c>
      <c r="L6141" s="80" t="str">
        <f t="shared" si="383"/>
        <v/>
      </c>
    </row>
    <row r="6142" spans="1:12" x14ac:dyDescent="0.8">
      <c r="A6142" s="74">
        <v>6141</v>
      </c>
      <c r="B6142" s="75">
        <v>298273.70024891687</v>
      </c>
      <c r="C6142" s="76">
        <v>33.61656669085847</v>
      </c>
      <c r="D6142" s="76">
        <v>22.66097262908642</v>
      </c>
      <c r="E6142" s="76">
        <v>638.21950252742317</v>
      </c>
      <c r="F6142" s="76">
        <v>42.576812439933725</v>
      </c>
      <c r="G6142" s="77">
        <v>2</v>
      </c>
      <c r="H6142" s="80">
        <f t="shared" si="380"/>
        <v>33.61656669085847</v>
      </c>
      <c r="I6142" s="80">
        <f t="shared" si="381"/>
        <v>1000</v>
      </c>
      <c r="K6142" s="80">
        <f t="shared" si="382"/>
        <v>0</v>
      </c>
      <c r="L6142" s="80" t="str">
        <f t="shared" si="383"/>
        <v/>
      </c>
    </row>
    <row r="6143" spans="1:12" x14ac:dyDescent="0.8">
      <c r="A6143" s="74">
        <v>6142</v>
      </c>
      <c r="B6143" s="75">
        <v>24515.582440439845</v>
      </c>
      <c r="C6143" s="76">
        <v>31.27231861668136</v>
      </c>
      <c r="D6143" s="76">
        <v>31.151684148148597</v>
      </c>
      <c r="E6143" s="76">
        <v>657.36524357679605</v>
      </c>
      <c r="F6143" s="76">
        <v>34.454529606864703</v>
      </c>
      <c r="G6143" s="77">
        <v>3</v>
      </c>
      <c r="H6143" s="80">
        <f t="shared" si="380"/>
        <v>34.454529606864703</v>
      </c>
      <c r="I6143" s="80">
        <f t="shared" si="381"/>
        <v>657.36524357679605</v>
      </c>
      <c r="K6143" s="80">
        <f t="shared" si="382"/>
        <v>657.36524357679605</v>
      </c>
      <c r="L6143" s="80">
        <f t="shared" si="383"/>
        <v>657.36524357679605</v>
      </c>
    </row>
    <row r="6144" spans="1:12" x14ac:dyDescent="0.8">
      <c r="A6144" s="74">
        <v>6143</v>
      </c>
      <c r="B6144" s="75">
        <v>764605.34614140587</v>
      </c>
      <c r="C6144" s="76">
        <v>25.769235122918012</v>
      </c>
      <c r="D6144" s="76">
        <v>27.497032203409582</v>
      </c>
      <c r="E6144" s="76">
        <v>590.84529780635239</v>
      </c>
      <c r="F6144" s="76">
        <v>54.650065950745471</v>
      </c>
      <c r="G6144" s="77">
        <v>2</v>
      </c>
      <c r="H6144" s="80">
        <f t="shared" si="380"/>
        <v>25.769235122918012</v>
      </c>
      <c r="I6144" s="80">
        <f t="shared" si="381"/>
        <v>1000</v>
      </c>
      <c r="K6144" s="80">
        <f t="shared" si="382"/>
        <v>0</v>
      </c>
      <c r="L6144" s="80" t="str">
        <f t="shared" si="383"/>
        <v/>
      </c>
    </row>
    <row r="6145" spans="1:12" x14ac:dyDescent="0.8">
      <c r="A6145" s="74">
        <v>6144</v>
      </c>
      <c r="B6145" s="75">
        <v>366514.44937760336</v>
      </c>
      <c r="C6145" s="76">
        <v>29.332551443356611</v>
      </c>
      <c r="D6145" s="76">
        <v>29.845378609017231</v>
      </c>
      <c r="E6145" s="76">
        <v>500.59808237375961</v>
      </c>
      <c r="F6145" s="76">
        <v>43.258906323492802</v>
      </c>
      <c r="G6145" s="77">
        <v>1</v>
      </c>
      <c r="H6145" s="80">
        <f t="shared" si="380"/>
        <v>29.845378609017231</v>
      </c>
      <c r="I6145" s="80">
        <f t="shared" si="381"/>
        <v>1000</v>
      </c>
      <c r="K6145" s="80">
        <f t="shared" si="382"/>
        <v>0</v>
      </c>
      <c r="L6145" s="80" t="str">
        <f t="shared" si="383"/>
        <v/>
      </c>
    </row>
    <row r="6146" spans="1:12" x14ac:dyDescent="0.8">
      <c r="A6146" s="74">
        <v>6145</v>
      </c>
      <c r="B6146" s="75">
        <v>31545.969390654704</v>
      </c>
      <c r="C6146" s="76">
        <v>45.481450311658747</v>
      </c>
      <c r="D6146" s="76">
        <v>31.700254444584939</v>
      </c>
      <c r="E6146" s="76">
        <v>551.01148384399187</v>
      </c>
      <c r="F6146" s="76">
        <v>44.131349204977937</v>
      </c>
      <c r="G6146" s="77">
        <v>2</v>
      </c>
      <c r="H6146" s="80">
        <f t="shared" si="380"/>
        <v>45.481450311658747</v>
      </c>
      <c r="I6146" s="80">
        <f t="shared" si="381"/>
        <v>1000</v>
      </c>
      <c r="K6146" s="80">
        <f t="shared" si="382"/>
        <v>0</v>
      </c>
      <c r="L6146" s="80" t="str">
        <f t="shared" si="383"/>
        <v/>
      </c>
    </row>
    <row r="6147" spans="1:12" x14ac:dyDescent="0.8">
      <c r="A6147" s="74">
        <v>6146</v>
      </c>
      <c r="B6147" s="75">
        <v>269495.67549742106</v>
      </c>
      <c r="C6147" s="76">
        <v>37.778788744968708</v>
      </c>
      <c r="D6147" s="76">
        <v>31.329165901482849</v>
      </c>
      <c r="E6147" s="76">
        <v>489.46503422517219</v>
      </c>
      <c r="F6147" s="76">
        <v>39.972388421483657</v>
      </c>
      <c r="G6147" s="77">
        <v>2</v>
      </c>
      <c r="H6147" s="80">
        <f t="shared" ref="H6147:H6210" si="384">IF($G6147 = 1, $D6147, IF($G6147 = 2, $C6147, IF($G6147 = 3, $F6147)))</f>
        <v>37.778788744968708</v>
      </c>
      <c r="I6147" s="80">
        <f t="shared" ref="I6147:I6210" si="385">IF($G6147 = 1, 1000, IF($G6147 = 2, 1000, IF($G6147 = 3, $E6147)))</f>
        <v>1000</v>
      </c>
      <c r="K6147" s="80">
        <f t="shared" ref="K6147:K6210" si="386">IF($G6147 = 3, $E6147, 0)</f>
        <v>0</v>
      </c>
      <c r="L6147" s="80" t="str">
        <f t="shared" ref="L6147:L6210" si="387">IF($G6147 = 3, $E6147, "")</f>
        <v/>
      </c>
    </row>
    <row r="6148" spans="1:12" x14ac:dyDescent="0.8">
      <c r="A6148" s="74">
        <v>6147</v>
      </c>
      <c r="B6148" s="75">
        <v>-45368.153830802767</v>
      </c>
      <c r="C6148" s="76">
        <v>44.28153514666397</v>
      </c>
      <c r="D6148" s="76">
        <v>23.021109932631393</v>
      </c>
      <c r="E6148" s="76">
        <v>651.74626780159008</v>
      </c>
      <c r="F6148" s="76">
        <v>40.736195064768097</v>
      </c>
      <c r="G6148" s="77">
        <v>3</v>
      </c>
      <c r="H6148" s="80">
        <f t="shared" si="384"/>
        <v>40.736195064768097</v>
      </c>
      <c r="I6148" s="80">
        <f t="shared" si="385"/>
        <v>651.74626780159008</v>
      </c>
      <c r="K6148" s="80">
        <f t="shared" si="386"/>
        <v>651.74626780159008</v>
      </c>
      <c r="L6148" s="80">
        <f t="shared" si="387"/>
        <v>651.74626780159008</v>
      </c>
    </row>
    <row r="6149" spans="1:12" x14ac:dyDescent="0.8">
      <c r="A6149" s="74">
        <v>6148</v>
      </c>
      <c r="B6149" s="75">
        <v>-27985.923869978637</v>
      </c>
      <c r="C6149" s="76">
        <v>34.110001820207174</v>
      </c>
      <c r="D6149" s="76">
        <v>26.068286177105136</v>
      </c>
      <c r="E6149" s="76">
        <v>497.78430879797395</v>
      </c>
      <c r="F6149" s="76">
        <v>32.419571794999243</v>
      </c>
      <c r="G6149" s="77">
        <v>3</v>
      </c>
      <c r="H6149" s="80">
        <f t="shared" si="384"/>
        <v>32.419571794999243</v>
      </c>
      <c r="I6149" s="80">
        <f t="shared" si="385"/>
        <v>497.78430879797395</v>
      </c>
      <c r="K6149" s="80">
        <f t="shared" si="386"/>
        <v>497.78430879797395</v>
      </c>
      <c r="L6149" s="80">
        <f t="shared" si="387"/>
        <v>497.78430879797395</v>
      </c>
    </row>
    <row r="6150" spans="1:12" x14ac:dyDescent="0.8">
      <c r="A6150" s="74">
        <v>6149</v>
      </c>
      <c r="B6150" s="75">
        <v>-119778.59093299857</v>
      </c>
      <c r="C6150" s="76">
        <v>30.606218133585116</v>
      </c>
      <c r="D6150" s="76">
        <v>30.943242419318008</v>
      </c>
      <c r="E6150" s="76">
        <v>673.4379999882625</v>
      </c>
      <c r="F6150" s="76">
        <v>41.890689986224821</v>
      </c>
      <c r="G6150" s="77">
        <v>3</v>
      </c>
      <c r="H6150" s="80">
        <f t="shared" si="384"/>
        <v>41.890689986224821</v>
      </c>
      <c r="I6150" s="80">
        <f t="shared" si="385"/>
        <v>673.4379999882625</v>
      </c>
      <c r="K6150" s="80">
        <f t="shared" si="386"/>
        <v>673.4379999882625</v>
      </c>
      <c r="L6150" s="80">
        <f t="shared" si="387"/>
        <v>673.4379999882625</v>
      </c>
    </row>
    <row r="6151" spans="1:12" x14ac:dyDescent="0.8">
      <c r="A6151" s="74">
        <v>6150</v>
      </c>
      <c r="B6151" s="75">
        <v>411583.11650925525</v>
      </c>
      <c r="C6151" s="76">
        <v>25.78268916539762</v>
      </c>
      <c r="D6151" s="76">
        <v>29.818698124825389</v>
      </c>
      <c r="E6151" s="76">
        <v>607.20194517084371</v>
      </c>
      <c r="F6151" s="76">
        <v>43.898659818469866</v>
      </c>
      <c r="G6151" s="77">
        <v>1</v>
      </c>
      <c r="H6151" s="80">
        <f t="shared" si="384"/>
        <v>29.818698124825389</v>
      </c>
      <c r="I6151" s="80">
        <f t="shared" si="385"/>
        <v>1000</v>
      </c>
      <c r="K6151" s="80">
        <f t="shared" si="386"/>
        <v>0</v>
      </c>
      <c r="L6151" s="80" t="str">
        <f t="shared" si="387"/>
        <v/>
      </c>
    </row>
    <row r="6152" spans="1:12" x14ac:dyDescent="0.8">
      <c r="A6152" s="74">
        <v>6151</v>
      </c>
      <c r="B6152" s="75">
        <v>342730.86110321106</v>
      </c>
      <c r="C6152" s="76">
        <v>38.281660221549657</v>
      </c>
      <c r="D6152" s="76">
        <v>23.251011305256149</v>
      </c>
      <c r="E6152" s="76">
        <v>626.102916553608</v>
      </c>
      <c r="F6152" s="76">
        <v>41.992173956523239</v>
      </c>
      <c r="G6152" s="77">
        <v>2</v>
      </c>
      <c r="H6152" s="80">
        <f t="shared" si="384"/>
        <v>38.281660221549657</v>
      </c>
      <c r="I6152" s="80">
        <f t="shared" si="385"/>
        <v>1000</v>
      </c>
      <c r="K6152" s="80">
        <f t="shared" si="386"/>
        <v>0</v>
      </c>
      <c r="L6152" s="80" t="str">
        <f t="shared" si="387"/>
        <v/>
      </c>
    </row>
    <row r="6153" spans="1:12" x14ac:dyDescent="0.8">
      <c r="A6153" s="74">
        <v>6152</v>
      </c>
      <c r="B6153" s="75">
        <v>350017.62594551803</v>
      </c>
      <c r="C6153" s="76">
        <v>29.752513967466147</v>
      </c>
      <c r="D6153" s="76">
        <v>29.206656932321543</v>
      </c>
      <c r="E6153" s="76">
        <v>706.32794429327191</v>
      </c>
      <c r="F6153" s="76">
        <v>51.561082855763289</v>
      </c>
      <c r="G6153" s="77">
        <v>2</v>
      </c>
      <c r="H6153" s="80">
        <f t="shared" si="384"/>
        <v>29.752513967466147</v>
      </c>
      <c r="I6153" s="80">
        <f t="shared" si="385"/>
        <v>1000</v>
      </c>
      <c r="K6153" s="80">
        <f t="shared" si="386"/>
        <v>0</v>
      </c>
      <c r="L6153" s="80" t="str">
        <f t="shared" si="387"/>
        <v/>
      </c>
    </row>
    <row r="6154" spans="1:12" x14ac:dyDescent="0.8">
      <c r="A6154" s="74">
        <v>6153</v>
      </c>
      <c r="B6154" s="75">
        <v>287269.89522484271</v>
      </c>
      <c r="C6154" s="76">
        <v>28.472597058889814</v>
      </c>
      <c r="D6154" s="76">
        <v>28.264390772841413</v>
      </c>
      <c r="E6154" s="76">
        <v>699.48494990138852</v>
      </c>
      <c r="F6154" s="76">
        <v>36.973355392264637</v>
      </c>
      <c r="G6154" s="77">
        <v>2</v>
      </c>
      <c r="H6154" s="80">
        <f t="shared" si="384"/>
        <v>28.472597058889814</v>
      </c>
      <c r="I6154" s="80">
        <f t="shared" si="385"/>
        <v>1000</v>
      </c>
      <c r="K6154" s="80">
        <f t="shared" si="386"/>
        <v>0</v>
      </c>
      <c r="L6154" s="80" t="str">
        <f t="shared" si="387"/>
        <v/>
      </c>
    </row>
    <row r="6155" spans="1:12" x14ac:dyDescent="0.8">
      <c r="A6155" s="74">
        <v>6154</v>
      </c>
      <c r="B6155" s="75">
        <v>474259.94061197806</v>
      </c>
      <c r="C6155" s="76">
        <v>34.631509585849898</v>
      </c>
      <c r="D6155" s="76">
        <v>27.718357966566124</v>
      </c>
      <c r="E6155" s="76">
        <v>456.8660874183783</v>
      </c>
      <c r="F6155" s="76">
        <v>46.220334307992481</v>
      </c>
      <c r="G6155" s="77">
        <v>1</v>
      </c>
      <c r="H6155" s="80">
        <f t="shared" si="384"/>
        <v>27.718357966566124</v>
      </c>
      <c r="I6155" s="80">
        <f t="shared" si="385"/>
        <v>1000</v>
      </c>
      <c r="K6155" s="80">
        <f t="shared" si="386"/>
        <v>0</v>
      </c>
      <c r="L6155" s="80" t="str">
        <f t="shared" si="387"/>
        <v/>
      </c>
    </row>
    <row r="6156" spans="1:12" x14ac:dyDescent="0.8">
      <c r="A6156" s="74">
        <v>6155</v>
      </c>
      <c r="B6156" s="75">
        <v>346413.33860022714</v>
      </c>
      <c r="C6156" s="76">
        <v>34.510292487981012</v>
      </c>
      <c r="D6156" s="76">
        <v>24.841966687259387</v>
      </c>
      <c r="E6156" s="76">
        <v>690.67392103917234</v>
      </c>
      <c r="F6156" s="76">
        <v>43.828391431313968</v>
      </c>
      <c r="G6156" s="77">
        <v>2</v>
      </c>
      <c r="H6156" s="80">
        <f t="shared" si="384"/>
        <v>34.510292487981012</v>
      </c>
      <c r="I6156" s="80">
        <f t="shared" si="385"/>
        <v>1000</v>
      </c>
      <c r="K6156" s="80">
        <f t="shared" si="386"/>
        <v>0</v>
      </c>
      <c r="L6156" s="80" t="str">
        <f t="shared" si="387"/>
        <v/>
      </c>
    </row>
    <row r="6157" spans="1:12" x14ac:dyDescent="0.8">
      <c r="A6157" s="74">
        <v>6156</v>
      </c>
      <c r="B6157" s="75">
        <v>230235.85685217287</v>
      </c>
      <c r="C6157" s="76">
        <v>37.835424439414822</v>
      </c>
      <c r="D6157" s="76">
        <v>29.234880697918626</v>
      </c>
      <c r="E6157" s="76">
        <v>637.41499525261133</v>
      </c>
      <c r="F6157" s="76">
        <v>45.957547345989141</v>
      </c>
      <c r="G6157" s="77">
        <v>2</v>
      </c>
      <c r="H6157" s="80">
        <f t="shared" si="384"/>
        <v>37.835424439414822</v>
      </c>
      <c r="I6157" s="80">
        <f t="shared" si="385"/>
        <v>1000</v>
      </c>
      <c r="K6157" s="80">
        <f t="shared" si="386"/>
        <v>0</v>
      </c>
      <c r="L6157" s="80" t="str">
        <f t="shared" si="387"/>
        <v/>
      </c>
    </row>
    <row r="6158" spans="1:12" x14ac:dyDescent="0.8">
      <c r="A6158" s="74">
        <v>6157</v>
      </c>
      <c r="B6158" s="75">
        <v>485390.04944528872</v>
      </c>
      <c r="C6158" s="76">
        <v>44.463214188890902</v>
      </c>
      <c r="D6158" s="76">
        <v>22.798515496806314</v>
      </c>
      <c r="E6158" s="76">
        <v>459.71913712707033</v>
      </c>
      <c r="F6158" s="76">
        <v>47.370849084780957</v>
      </c>
      <c r="G6158" s="77">
        <v>1</v>
      </c>
      <c r="H6158" s="80">
        <f t="shared" si="384"/>
        <v>22.798515496806314</v>
      </c>
      <c r="I6158" s="80">
        <f t="shared" si="385"/>
        <v>1000</v>
      </c>
      <c r="K6158" s="80">
        <f t="shared" si="386"/>
        <v>0</v>
      </c>
      <c r="L6158" s="80" t="str">
        <f t="shared" si="387"/>
        <v/>
      </c>
    </row>
    <row r="6159" spans="1:12" x14ac:dyDescent="0.8">
      <c r="A6159" s="74">
        <v>6158</v>
      </c>
      <c r="B6159" s="75">
        <v>371214.85710990638</v>
      </c>
      <c r="C6159" s="76">
        <v>31.722395475334885</v>
      </c>
      <c r="D6159" s="76">
        <v>33.09850441984414</v>
      </c>
      <c r="E6159" s="76">
        <v>498.20554727264732</v>
      </c>
      <c r="F6159" s="76">
        <v>40.687376055517433</v>
      </c>
      <c r="G6159" s="77">
        <v>1</v>
      </c>
      <c r="H6159" s="80">
        <f t="shared" si="384"/>
        <v>33.09850441984414</v>
      </c>
      <c r="I6159" s="80">
        <f t="shared" si="385"/>
        <v>1000</v>
      </c>
      <c r="K6159" s="80">
        <f t="shared" si="386"/>
        <v>0</v>
      </c>
      <c r="L6159" s="80" t="str">
        <f t="shared" si="387"/>
        <v/>
      </c>
    </row>
    <row r="6160" spans="1:12" x14ac:dyDescent="0.8">
      <c r="A6160" s="74">
        <v>6159</v>
      </c>
      <c r="B6160" s="75">
        <v>38051.575509961462</v>
      </c>
      <c r="C6160" s="76">
        <v>31.700992250321157</v>
      </c>
      <c r="D6160" s="76">
        <v>27.705013719899899</v>
      </c>
      <c r="E6160" s="76">
        <v>553.17018171930033</v>
      </c>
      <c r="F6160" s="76">
        <v>32.676900100667964</v>
      </c>
      <c r="G6160" s="77">
        <v>3</v>
      </c>
      <c r="H6160" s="80">
        <f t="shared" si="384"/>
        <v>32.676900100667964</v>
      </c>
      <c r="I6160" s="80">
        <f t="shared" si="385"/>
        <v>553.17018171930033</v>
      </c>
      <c r="K6160" s="80">
        <f t="shared" si="386"/>
        <v>553.17018171930033</v>
      </c>
      <c r="L6160" s="80">
        <f t="shared" si="387"/>
        <v>553.17018171930033</v>
      </c>
    </row>
    <row r="6161" spans="1:12" x14ac:dyDescent="0.8">
      <c r="A6161" s="74">
        <v>6160</v>
      </c>
      <c r="B6161" s="75">
        <v>559316.63309314987</v>
      </c>
      <c r="C6161" s="76">
        <v>32.607663286219378</v>
      </c>
      <c r="D6161" s="76">
        <v>33.470540437433264</v>
      </c>
      <c r="E6161" s="76">
        <v>486.47440455146386</v>
      </c>
      <c r="F6161" s="76">
        <v>49.72714743130981</v>
      </c>
      <c r="G6161" s="77">
        <v>2</v>
      </c>
      <c r="H6161" s="80">
        <f t="shared" si="384"/>
        <v>32.607663286219378</v>
      </c>
      <c r="I6161" s="80">
        <f t="shared" si="385"/>
        <v>1000</v>
      </c>
      <c r="K6161" s="80">
        <f t="shared" si="386"/>
        <v>0</v>
      </c>
      <c r="L6161" s="80" t="str">
        <f t="shared" si="387"/>
        <v/>
      </c>
    </row>
    <row r="6162" spans="1:12" x14ac:dyDescent="0.8">
      <c r="A6162" s="74">
        <v>6161</v>
      </c>
      <c r="B6162" s="75">
        <v>440326.52734596562</v>
      </c>
      <c r="C6162" s="76">
        <v>33.185699433895778</v>
      </c>
      <c r="D6162" s="76">
        <v>27.426979250503035</v>
      </c>
      <c r="E6162" s="76">
        <v>589.7320801609477</v>
      </c>
      <c r="F6162" s="76">
        <v>42.933494063710363</v>
      </c>
      <c r="G6162" s="77">
        <v>2</v>
      </c>
      <c r="H6162" s="80">
        <f t="shared" si="384"/>
        <v>33.185699433895778</v>
      </c>
      <c r="I6162" s="80">
        <f t="shared" si="385"/>
        <v>1000</v>
      </c>
      <c r="K6162" s="80">
        <f t="shared" si="386"/>
        <v>0</v>
      </c>
      <c r="L6162" s="80" t="str">
        <f t="shared" si="387"/>
        <v/>
      </c>
    </row>
    <row r="6163" spans="1:12" x14ac:dyDescent="0.8">
      <c r="A6163" s="74">
        <v>6162</v>
      </c>
      <c r="B6163" s="75">
        <v>-238604.66131411307</v>
      </c>
      <c r="C6163" s="76">
        <v>33.335770850632507</v>
      </c>
      <c r="D6163" s="76">
        <v>31.617366721499028</v>
      </c>
      <c r="E6163" s="76">
        <v>625.23508115294374</v>
      </c>
      <c r="F6163" s="76">
        <v>48.964833995314677</v>
      </c>
      <c r="G6163" s="77">
        <v>3</v>
      </c>
      <c r="H6163" s="80">
        <f t="shared" si="384"/>
        <v>48.964833995314677</v>
      </c>
      <c r="I6163" s="80">
        <f t="shared" si="385"/>
        <v>625.23508115294374</v>
      </c>
      <c r="K6163" s="80">
        <f t="shared" si="386"/>
        <v>625.23508115294374</v>
      </c>
      <c r="L6163" s="80">
        <f t="shared" si="387"/>
        <v>625.23508115294374</v>
      </c>
    </row>
    <row r="6164" spans="1:12" x14ac:dyDescent="0.8">
      <c r="A6164" s="74">
        <v>6163</v>
      </c>
      <c r="B6164" s="75">
        <v>233145.42759867944</v>
      </c>
      <c r="C6164" s="76">
        <v>34.783162768955691</v>
      </c>
      <c r="D6164" s="76">
        <v>32.087973523529961</v>
      </c>
      <c r="E6164" s="76">
        <v>529.75303302395287</v>
      </c>
      <c r="F6164" s="76">
        <v>53.047353031932758</v>
      </c>
      <c r="G6164" s="77">
        <v>2</v>
      </c>
      <c r="H6164" s="80">
        <f t="shared" si="384"/>
        <v>34.783162768955691</v>
      </c>
      <c r="I6164" s="80">
        <f t="shared" si="385"/>
        <v>1000</v>
      </c>
      <c r="K6164" s="80">
        <f t="shared" si="386"/>
        <v>0</v>
      </c>
      <c r="L6164" s="80" t="str">
        <f t="shared" si="387"/>
        <v/>
      </c>
    </row>
    <row r="6165" spans="1:12" x14ac:dyDescent="0.8">
      <c r="A6165" s="74">
        <v>6164</v>
      </c>
      <c r="B6165" s="75">
        <v>511483.1123443644</v>
      </c>
      <c r="C6165" s="76">
        <v>24.06820394957445</v>
      </c>
      <c r="D6165" s="76">
        <v>24.598227876356358</v>
      </c>
      <c r="E6165" s="76">
        <v>509.54982650535413</v>
      </c>
      <c r="F6165" s="76">
        <v>41.663906149999946</v>
      </c>
      <c r="G6165" s="77">
        <v>2</v>
      </c>
      <c r="H6165" s="80">
        <f t="shared" si="384"/>
        <v>24.06820394957445</v>
      </c>
      <c r="I6165" s="80">
        <f t="shared" si="385"/>
        <v>1000</v>
      </c>
      <c r="K6165" s="80">
        <f t="shared" si="386"/>
        <v>0</v>
      </c>
      <c r="L6165" s="80" t="str">
        <f t="shared" si="387"/>
        <v/>
      </c>
    </row>
    <row r="6166" spans="1:12" x14ac:dyDescent="0.8">
      <c r="A6166" s="74">
        <v>6165</v>
      </c>
      <c r="B6166" s="75">
        <v>-244722.52649164503</v>
      </c>
      <c r="C6166" s="76">
        <v>28.592742781060501</v>
      </c>
      <c r="D6166" s="76">
        <v>29.499766320625703</v>
      </c>
      <c r="E6166" s="76">
        <v>439.1455147401241</v>
      </c>
      <c r="F6166" s="76">
        <v>44.658868300386168</v>
      </c>
      <c r="G6166" s="77">
        <v>3</v>
      </c>
      <c r="H6166" s="80">
        <f t="shared" si="384"/>
        <v>44.658868300386168</v>
      </c>
      <c r="I6166" s="80">
        <f t="shared" si="385"/>
        <v>439.1455147401241</v>
      </c>
      <c r="K6166" s="80">
        <f t="shared" si="386"/>
        <v>439.1455147401241</v>
      </c>
      <c r="L6166" s="80">
        <f t="shared" si="387"/>
        <v>439.1455147401241</v>
      </c>
    </row>
    <row r="6167" spans="1:12" x14ac:dyDescent="0.8">
      <c r="A6167" s="74">
        <v>6166</v>
      </c>
      <c r="B6167" s="75">
        <v>311300.66834211443</v>
      </c>
      <c r="C6167" s="76">
        <v>35.031309491377215</v>
      </c>
      <c r="D6167" s="76">
        <v>28.418515383042944</v>
      </c>
      <c r="E6167" s="76">
        <v>461.7013893420625</v>
      </c>
      <c r="F6167" s="76">
        <v>43.554596652471929</v>
      </c>
      <c r="G6167" s="77">
        <v>2</v>
      </c>
      <c r="H6167" s="80">
        <f t="shared" si="384"/>
        <v>35.031309491377215</v>
      </c>
      <c r="I6167" s="80">
        <f t="shared" si="385"/>
        <v>1000</v>
      </c>
      <c r="K6167" s="80">
        <f t="shared" si="386"/>
        <v>0</v>
      </c>
      <c r="L6167" s="80" t="str">
        <f t="shared" si="387"/>
        <v/>
      </c>
    </row>
    <row r="6168" spans="1:12" x14ac:dyDescent="0.8">
      <c r="A6168" s="74">
        <v>6167</v>
      </c>
      <c r="B6168" s="75">
        <v>225383.40287548793</v>
      </c>
      <c r="C6168" s="76">
        <v>35.920021046342477</v>
      </c>
      <c r="D6168" s="76">
        <v>26.324772871291362</v>
      </c>
      <c r="E6168" s="76">
        <v>568.39090294317293</v>
      </c>
      <c r="F6168" s="76">
        <v>48.5510735736828</v>
      </c>
      <c r="G6168" s="77">
        <v>2</v>
      </c>
      <c r="H6168" s="80">
        <f t="shared" si="384"/>
        <v>35.920021046342477</v>
      </c>
      <c r="I6168" s="80">
        <f t="shared" si="385"/>
        <v>1000</v>
      </c>
      <c r="K6168" s="80">
        <f t="shared" si="386"/>
        <v>0</v>
      </c>
      <c r="L6168" s="80" t="str">
        <f t="shared" si="387"/>
        <v/>
      </c>
    </row>
    <row r="6169" spans="1:12" x14ac:dyDescent="0.8">
      <c r="A6169" s="74">
        <v>6168</v>
      </c>
      <c r="B6169" s="75">
        <v>585796.74524488719</v>
      </c>
      <c r="C6169" s="76">
        <v>30.331853814968206</v>
      </c>
      <c r="D6169" s="76">
        <v>29.781782787286943</v>
      </c>
      <c r="E6169" s="76">
        <v>591.80979325560179</v>
      </c>
      <c r="F6169" s="76">
        <v>49.407879556351354</v>
      </c>
      <c r="G6169" s="77">
        <v>2</v>
      </c>
      <c r="H6169" s="80">
        <f t="shared" si="384"/>
        <v>30.331853814968206</v>
      </c>
      <c r="I6169" s="80">
        <f t="shared" si="385"/>
        <v>1000</v>
      </c>
      <c r="K6169" s="80">
        <f t="shared" si="386"/>
        <v>0</v>
      </c>
      <c r="L6169" s="80" t="str">
        <f t="shared" si="387"/>
        <v/>
      </c>
    </row>
    <row r="6170" spans="1:12" x14ac:dyDescent="0.8">
      <c r="A6170" s="74">
        <v>6169</v>
      </c>
      <c r="B6170" s="75">
        <v>419339.29319717176</v>
      </c>
      <c r="C6170" s="76">
        <v>33.024491539838294</v>
      </c>
      <c r="D6170" s="76">
        <v>29.625364970206395</v>
      </c>
      <c r="E6170" s="76">
        <v>605.97666896224678</v>
      </c>
      <c r="F6170" s="76">
        <v>43.464331837850814</v>
      </c>
      <c r="G6170" s="77">
        <v>1</v>
      </c>
      <c r="H6170" s="80">
        <f t="shared" si="384"/>
        <v>29.625364970206395</v>
      </c>
      <c r="I6170" s="80">
        <f t="shared" si="385"/>
        <v>1000</v>
      </c>
      <c r="K6170" s="80">
        <f t="shared" si="386"/>
        <v>0</v>
      </c>
      <c r="L6170" s="80" t="str">
        <f t="shared" si="387"/>
        <v/>
      </c>
    </row>
    <row r="6171" spans="1:12" x14ac:dyDescent="0.8">
      <c r="A6171" s="74">
        <v>6170</v>
      </c>
      <c r="B6171" s="75">
        <v>268587.41192258615</v>
      </c>
      <c r="C6171" s="76">
        <v>33.187720699110486</v>
      </c>
      <c r="D6171" s="76">
        <v>21.737025177168956</v>
      </c>
      <c r="E6171" s="76">
        <v>539.44646077846437</v>
      </c>
      <c r="F6171" s="76">
        <v>46.311608678780516</v>
      </c>
      <c r="G6171" s="77">
        <v>2</v>
      </c>
      <c r="H6171" s="80">
        <f t="shared" si="384"/>
        <v>33.187720699110486</v>
      </c>
      <c r="I6171" s="80">
        <f t="shared" si="385"/>
        <v>1000</v>
      </c>
      <c r="K6171" s="80">
        <f t="shared" si="386"/>
        <v>0</v>
      </c>
      <c r="L6171" s="80" t="str">
        <f t="shared" si="387"/>
        <v/>
      </c>
    </row>
    <row r="6172" spans="1:12" x14ac:dyDescent="0.8">
      <c r="A6172" s="74">
        <v>6171</v>
      </c>
      <c r="B6172" s="75">
        <v>-20398.353004661854</v>
      </c>
      <c r="C6172" s="76">
        <v>46.130965621071326</v>
      </c>
      <c r="D6172" s="76">
        <v>30.935662033921087</v>
      </c>
      <c r="E6172" s="76">
        <v>495.55943925297089</v>
      </c>
      <c r="F6172" s="76">
        <v>41.465417386807466</v>
      </c>
      <c r="G6172" s="77">
        <v>2</v>
      </c>
      <c r="H6172" s="80">
        <f t="shared" si="384"/>
        <v>46.130965621071326</v>
      </c>
      <c r="I6172" s="80">
        <f t="shared" si="385"/>
        <v>1000</v>
      </c>
      <c r="K6172" s="80">
        <f t="shared" si="386"/>
        <v>0</v>
      </c>
      <c r="L6172" s="80" t="str">
        <f t="shared" si="387"/>
        <v/>
      </c>
    </row>
    <row r="6173" spans="1:12" x14ac:dyDescent="0.8">
      <c r="A6173" s="74">
        <v>6172</v>
      </c>
      <c r="B6173" s="75">
        <v>3523.9433229798451</v>
      </c>
      <c r="C6173" s="76">
        <v>44.33069311682064</v>
      </c>
      <c r="D6173" s="76">
        <v>26.815847583933824</v>
      </c>
      <c r="E6173" s="76">
        <v>546.87293862215893</v>
      </c>
      <c r="F6173" s="76">
        <v>43.149625752019162</v>
      </c>
      <c r="G6173" s="77">
        <v>2</v>
      </c>
      <c r="H6173" s="80">
        <f t="shared" si="384"/>
        <v>44.33069311682064</v>
      </c>
      <c r="I6173" s="80">
        <f t="shared" si="385"/>
        <v>1000</v>
      </c>
      <c r="K6173" s="80">
        <f t="shared" si="386"/>
        <v>0</v>
      </c>
      <c r="L6173" s="80" t="str">
        <f t="shared" si="387"/>
        <v/>
      </c>
    </row>
    <row r="6174" spans="1:12" x14ac:dyDescent="0.8">
      <c r="A6174" s="74">
        <v>6173</v>
      </c>
      <c r="B6174" s="75">
        <v>228775.62542844424</v>
      </c>
      <c r="C6174" s="76">
        <v>40.240060603741149</v>
      </c>
      <c r="D6174" s="76">
        <v>27.584502426852282</v>
      </c>
      <c r="E6174" s="76">
        <v>570.16926367908763</v>
      </c>
      <c r="F6174" s="76">
        <v>51.645604668146127</v>
      </c>
      <c r="G6174" s="77">
        <v>2</v>
      </c>
      <c r="H6174" s="80">
        <f t="shared" si="384"/>
        <v>40.240060603741149</v>
      </c>
      <c r="I6174" s="80">
        <f t="shared" si="385"/>
        <v>1000</v>
      </c>
      <c r="K6174" s="80">
        <f t="shared" si="386"/>
        <v>0</v>
      </c>
      <c r="L6174" s="80" t="str">
        <f t="shared" si="387"/>
        <v/>
      </c>
    </row>
    <row r="6175" spans="1:12" x14ac:dyDescent="0.8">
      <c r="A6175" s="74">
        <v>6174</v>
      </c>
      <c r="B6175" s="75">
        <v>-98777.638860535342</v>
      </c>
      <c r="C6175" s="76">
        <v>31.821783900428066</v>
      </c>
      <c r="D6175" s="76">
        <v>21.914756935181217</v>
      </c>
      <c r="E6175" s="76">
        <v>534.57290158186152</v>
      </c>
      <c r="F6175" s="76">
        <v>38.615408000576444</v>
      </c>
      <c r="G6175" s="77">
        <v>3</v>
      </c>
      <c r="H6175" s="80">
        <f t="shared" si="384"/>
        <v>38.615408000576444</v>
      </c>
      <c r="I6175" s="80">
        <f t="shared" si="385"/>
        <v>534.57290158186152</v>
      </c>
      <c r="K6175" s="80">
        <f t="shared" si="386"/>
        <v>534.57290158186152</v>
      </c>
      <c r="L6175" s="80">
        <f t="shared" si="387"/>
        <v>534.57290158186152</v>
      </c>
    </row>
    <row r="6176" spans="1:12" x14ac:dyDescent="0.8">
      <c r="A6176" s="74">
        <v>6175</v>
      </c>
      <c r="B6176" s="75">
        <v>139042.69627838489</v>
      </c>
      <c r="C6176" s="76">
        <v>34.647731417503287</v>
      </c>
      <c r="D6176" s="76">
        <v>23.384471109850182</v>
      </c>
      <c r="E6176" s="76">
        <v>441.41880961500817</v>
      </c>
      <c r="F6176" s="76">
        <v>38.60992503830861</v>
      </c>
      <c r="G6176" s="77">
        <v>2</v>
      </c>
      <c r="H6176" s="80">
        <f t="shared" si="384"/>
        <v>34.647731417503287</v>
      </c>
      <c r="I6176" s="80">
        <f t="shared" si="385"/>
        <v>1000</v>
      </c>
      <c r="K6176" s="80">
        <f t="shared" si="386"/>
        <v>0</v>
      </c>
      <c r="L6176" s="80" t="str">
        <f t="shared" si="387"/>
        <v/>
      </c>
    </row>
    <row r="6177" spans="1:12" x14ac:dyDescent="0.8">
      <c r="A6177" s="74">
        <v>6176</v>
      </c>
      <c r="B6177" s="75">
        <v>410338.66281157569</v>
      </c>
      <c r="C6177" s="76">
        <v>32.867557391887672</v>
      </c>
      <c r="D6177" s="76">
        <v>25.294250101397211</v>
      </c>
      <c r="E6177" s="76">
        <v>728.41575866300138</v>
      </c>
      <c r="F6177" s="76">
        <v>40.588225723761568</v>
      </c>
      <c r="G6177" s="77">
        <v>2</v>
      </c>
      <c r="H6177" s="80">
        <f t="shared" si="384"/>
        <v>32.867557391887672</v>
      </c>
      <c r="I6177" s="80">
        <f t="shared" si="385"/>
        <v>1000</v>
      </c>
      <c r="K6177" s="80">
        <f t="shared" si="386"/>
        <v>0</v>
      </c>
      <c r="L6177" s="80" t="str">
        <f t="shared" si="387"/>
        <v/>
      </c>
    </row>
    <row r="6178" spans="1:12" x14ac:dyDescent="0.8">
      <c r="A6178" s="74">
        <v>6177</v>
      </c>
      <c r="B6178" s="75">
        <v>187258.61126879882</v>
      </c>
      <c r="C6178" s="76">
        <v>41.050111212159656</v>
      </c>
      <c r="D6178" s="76">
        <v>26.971291267478659</v>
      </c>
      <c r="E6178" s="76">
        <v>490.00224285370393</v>
      </c>
      <c r="F6178" s="76">
        <v>45.350380973186304</v>
      </c>
      <c r="G6178" s="77">
        <v>2</v>
      </c>
      <c r="H6178" s="80">
        <f t="shared" si="384"/>
        <v>41.050111212159656</v>
      </c>
      <c r="I6178" s="80">
        <f t="shared" si="385"/>
        <v>1000</v>
      </c>
      <c r="K6178" s="80">
        <f t="shared" si="386"/>
        <v>0</v>
      </c>
      <c r="L6178" s="80" t="str">
        <f t="shared" si="387"/>
        <v/>
      </c>
    </row>
    <row r="6179" spans="1:12" x14ac:dyDescent="0.8">
      <c r="A6179" s="74">
        <v>6178</v>
      </c>
      <c r="B6179" s="75">
        <v>-150261.17792605818</v>
      </c>
      <c r="C6179" s="76">
        <v>42.212885867948451</v>
      </c>
      <c r="D6179" s="76">
        <v>22.716635753839647</v>
      </c>
      <c r="E6179" s="76">
        <v>519.82712127356706</v>
      </c>
      <c r="F6179" s="76">
        <v>41.696255812096098</v>
      </c>
      <c r="G6179" s="77">
        <v>3</v>
      </c>
      <c r="H6179" s="80">
        <f t="shared" si="384"/>
        <v>41.696255812096098</v>
      </c>
      <c r="I6179" s="80">
        <f t="shared" si="385"/>
        <v>519.82712127356706</v>
      </c>
      <c r="K6179" s="80">
        <f t="shared" si="386"/>
        <v>519.82712127356706</v>
      </c>
      <c r="L6179" s="80">
        <f t="shared" si="387"/>
        <v>519.82712127356706</v>
      </c>
    </row>
    <row r="6180" spans="1:12" x14ac:dyDescent="0.8">
      <c r="A6180" s="74">
        <v>6179</v>
      </c>
      <c r="B6180" s="75">
        <v>-215625.68278929661</v>
      </c>
      <c r="C6180" s="76">
        <v>31.321531192473689</v>
      </c>
      <c r="D6180" s="76">
        <v>24.726716584810831</v>
      </c>
      <c r="E6180" s="76">
        <v>461.54942162022564</v>
      </c>
      <c r="F6180" s="76">
        <v>43.509343964384371</v>
      </c>
      <c r="G6180" s="77">
        <v>3</v>
      </c>
      <c r="H6180" s="80">
        <f t="shared" si="384"/>
        <v>43.509343964384371</v>
      </c>
      <c r="I6180" s="80">
        <f t="shared" si="385"/>
        <v>461.54942162022564</v>
      </c>
      <c r="K6180" s="80">
        <f t="shared" si="386"/>
        <v>461.54942162022564</v>
      </c>
      <c r="L6180" s="80">
        <f t="shared" si="387"/>
        <v>461.54942162022564</v>
      </c>
    </row>
    <row r="6181" spans="1:12" x14ac:dyDescent="0.8">
      <c r="A6181" s="74">
        <v>6180</v>
      </c>
      <c r="B6181" s="75">
        <v>-182115.54576270422</v>
      </c>
      <c r="C6181" s="76">
        <v>41.697733701604335</v>
      </c>
      <c r="D6181" s="76">
        <v>34.582005361120608</v>
      </c>
      <c r="E6181" s="76">
        <v>522.76279461287004</v>
      </c>
      <c r="F6181" s="76">
        <v>40.775084787769117</v>
      </c>
      <c r="G6181" s="77">
        <v>3</v>
      </c>
      <c r="H6181" s="80">
        <f t="shared" si="384"/>
        <v>40.775084787769117</v>
      </c>
      <c r="I6181" s="80">
        <f t="shared" si="385"/>
        <v>522.76279461287004</v>
      </c>
      <c r="K6181" s="80">
        <f t="shared" si="386"/>
        <v>522.76279461287004</v>
      </c>
      <c r="L6181" s="80">
        <f t="shared" si="387"/>
        <v>522.76279461287004</v>
      </c>
    </row>
    <row r="6182" spans="1:12" x14ac:dyDescent="0.8">
      <c r="A6182" s="74">
        <v>6181</v>
      </c>
      <c r="B6182" s="75">
        <v>415137.49391209194</v>
      </c>
      <c r="C6182" s="76">
        <v>30.824934703733796</v>
      </c>
      <c r="D6182" s="76">
        <v>32.767923654158992</v>
      </c>
      <c r="E6182" s="76">
        <v>566.60462910732144</v>
      </c>
      <c r="F6182" s="76">
        <v>38.729429453547233</v>
      </c>
      <c r="G6182" s="77">
        <v>2</v>
      </c>
      <c r="H6182" s="80">
        <f t="shared" si="384"/>
        <v>30.824934703733796</v>
      </c>
      <c r="I6182" s="80">
        <f t="shared" si="385"/>
        <v>1000</v>
      </c>
      <c r="K6182" s="80">
        <f t="shared" si="386"/>
        <v>0</v>
      </c>
      <c r="L6182" s="80" t="str">
        <f t="shared" si="387"/>
        <v/>
      </c>
    </row>
    <row r="6183" spans="1:12" x14ac:dyDescent="0.8">
      <c r="A6183" s="74">
        <v>6182</v>
      </c>
      <c r="B6183" s="75">
        <v>423301.69420590112</v>
      </c>
      <c r="C6183" s="76">
        <v>32.810425031388299</v>
      </c>
      <c r="D6183" s="76">
        <v>30.733599263128568</v>
      </c>
      <c r="E6183" s="76">
        <v>515.03920113806589</v>
      </c>
      <c r="F6183" s="76">
        <v>45.277512594872917</v>
      </c>
      <c r="G6183" s="77">
        <v>1</v>
      </c>
      <c r="H6183" s="80">
        <f t="shared" si="384"/>
        <v>30.733599263128568</v>
      </c>
      <c r="I6183" s="80">
        <f t="shared" si="385"/>
        <v>1000</v>
      </c>
      <c r="K6183" s="80">
        <f t="shared" si="386"/>
        <v>0</v>
      </c>
      <c r="L6183" s="80" t="str">
        <f t="shared" si="387"/>
        <v/>
      </c>
    </row>
    <row r="6184" spans="1:12" x14ac:dyDescent="0.8">
      <c r="A6184" s="74">
        <v>6183</v>
      </c>
      <c r="B6184" s="75">
        <v>26806.49278991553</v>
      </c>
      <c r="C6184" s="76">
        <v>44.347855378934369</v>
      </c>
      <c r="D6184" s="76">
        <v>27.839801664796962</v>
      </c>
      <c r="E6184" s="76">
        <v>617.81651658404348</v>
      </c>
      <c r="F6184" s="76">
        <v>36.015419253751688</v>
      </c>
      <c r="G6184" s="77">
        <v>2</v>
      </c>
      <c r="H6184" s="80">
        <f t="shared" si="384"/>
        <v>44.347855378934369</v>
      </c>
      <c r="I6184" s="80">
        <f t="shared" si="385"/>
        <v>1000</v>
      </c>
      <c r="K6184" s="80">
        <f t="shared" si="386"/>
        <v>0</v>
      </c>
      <c r="L6184" s="80" t="str">
        <f t="shared" si="387"/>
        <v/>
      </c>
    </row>
    <row r="6185" spans="1:12" x14ac:dyDescent="0.8">
      <c r="A6185" s="74">
        <v>6184</v>
      </c>
      <c r="B6185" s="75">
        <v>215373.57763766288</v>
      </c>
      <c r="C6185" s="76">
        <v>38.744063853115861</v>
      </c>
      <c r="D6185" s="76">
        <v>28.07411868592186</v>
      </c>
      <c r="E6185" s="76">
        <v>430.73152817298865</v>
      </c>
      <c r="F6185" s="76">
        <v>37.283569714296931</v>
      </c>
      <c r="G6185" s="77">
        <v>2</v>
      </c>
      <c r="H6185" s="80">
        <f t="shared" si="384"/>
        <v>38.744063853115861</v>
      </c>
      <c r="I6185" s="80">
        <f t="shared" si="385"/>
        <v>1000</v>
      </c>
      <c r="K6185" s="80">
        <f t="shared" si="386"/>
        <v>0</v>
      </c>
      <c r="L6185" s="80" t="str">
        <f t="shared" si="387"/>
        <v/>
      </c>
    </row>
    <row r="6186" spans="1:12" x14ac:dyDescent="0.8">
      <c r="A6186" s="74">
        <v>6185</v>
      </c>
      <c r="B6186" s="75">
        <v>515774.49739374383</v>
      </c>
      <c r="C6186" s="76">
        <v>29.208717538221833</v>
      </c>
      <c r="D6186" s="76">
        <v>26.925620264394784</v>
      </c>
      <c r="E6186" s="76">
        <v>600.53671567273375</v>
      </c>
      <c r="F6186" s="76">
        <v>41.193537871095515</v>
      </c>
      <c r="G6186" s="77">
        <v>1</v>
      </c>
      <c r="H6186" s="80">
        <f t="shared" si="384"/>
        <v>26.925620264394784</v>
      </c>
      <c r="I6186" s="80">
        <f t="shared" si="385"/>
        <v>1000</v>
      </c>
      <c r="K6186" s="80">
        <f t="shared" si="386"/>
        <v>0</v>
      </c>
      <c r="L6186" s="80" t="str">
        <f t="shared" si="387"/>
        <v/>
      </c>
    </row>
    <row r="6187" spans="1:12" x14ac:dyDescent="0.8">
      <c r="A6187" s="74">
        <v>6186</v>
      </c>
      <c r="B6187" s="75">
        <v>-163372.10732061369</v>
      </c>
      <c r="C6187" s="76">
        <v>34.851496251075176</v>
      </c>
      <c r="D6187" s="76">
        <v>25.548973916428039</v>
      </c>
      <c r="E6187" s="76">
        <v>662.91007131813126</v>
      </c>
      <c r="F6187" s="76">
        <v>45.837725346518482</v>
      </c>
      <c r="G6187" s="77">
        <v>3</v>
      </c>
      <c r="H6187" s="80">
        <f t="shared" si="384"/>
        <v>45.837725346518482</v>
      </c>
      <c r="I6187" s="80">
        <f t="shared" si="385"/>
        <v>662.91007131813126</v>
      </c>
      <c r="K6187" s="80">
        <f t="shared" si="386"/>
        <v>662.91007131813126</v>
      </c>
      <c r="L6187" s="80">
        <f t="shared" si="387"/>
        <v>662.91007131813126</v>
      </c>
    </row>
    <row r="6188" spans="1:12" x14ac:dyDescent="0.8">
      <c r="A6188" s="74">
        <v>6187</v>
      </c>
      <c r="B6188" s="75">
        <v>-182204.42919022939</v>
      </c>
      <c r="C6188" s="76">
        <v>42.405167841775516</v>
      </c>
      <c r="D6188" s="76">
        <v>29.283133647760497</v>
      </c>
      <c r="E6188" s="76">
        <v>561.77015689390066</v>
      </c>
      <c r="F6188" s="76">
        <v>45.111406307788499</v>
      </c>
      <c r="G6188" s="77">
        <v>3</v>
      </c>
      <c r="H6188" s="80">
        <f t="shared" si="384"/>
        <v>45.111406307788499</v>
      </c>
      <c r="I6188" s="80">
        <f t="shared" si="385"/>
        <v>561.77015689390066</v>
      </c>
      <c r="K6188" s="80">
        <f t="shared" si="386"/>
        <v>561.77015689390066</v>
      </c>
      <c r="L6188" s="80">
        <f t="shared" si="387"/>
        <v>561.77015689390066</v>
      </c>
    </row>
    <row r="6189" spans="1:12" x14ac:dyDescent="0.8">
      <c r="A6189" s="74">
        <v>6188</v>
      </c>
      <c r="B6189" s="75">
        <v>325534.91547588049</v>
      </c>
      <c r="C6189" s="76">
        <v>32.003150841417586</v>
      </c>
      <c r="D6189" s="76">
        <v>33.872189126085587</v>
      </c>
      <c r="E6189" s="76">
        <v>556.75471725923103</v>
      </c>
      <c r="F6189" s="76">
        <v>45.55184576614667</v>
      </c>
      <c r="G6189" s="77">
        <v>1</v>
      </c>
      <c r="H6189" s="80">
        <f t="shared" si="384"/>
        <v>33.872189126085587</v>
      </c>
      <c r="I6189" s="80">
        <f t="shared" si="385"/>
        <v>1000</v>
      </c>
      <c r="K6189" s="80">
        <f t="shared" si="386"/>
        <v>0</v>
      </c>
      <c r="L6189" s="80" t="str">
        <f t="shared" si="387"/>
        <v/>
      </c>
    </row>
    <row r="6190" spans="1:12" x14ac:dyDescent="0.8">
      <c r="A6190" s="74">
        <v>6189</v>
      </c>
      <c r="B6190" s="75">
        <v>390371.17891392298</v>
      </c>
      <c r="C6190" s="76">
        <v>27.514586823158769</v>
      </c>
      <c r="D6190" s="76">
        <v>28.502737639990301</v>
      </c>
      <c r="E6190" s="76">
        <v>621.1935287322749</v>
      </c>
      <c r="F6190" s="76">
        <v>49.93766121501244</v>
      </c>
      <c r="G6190" s="77">
        <v>2</v>
      </c>
      <c r="H6190" s="80">
        <f t="shared" si="384"/>
        <v>27.514586823158769</v>
      </c>
      <c r="I6190" s="80">
        <f t="shared" si="385"/>
        <v>1000</v>
      </c>
      <c r="K6190" s="80">
        <f t="shared" si="386"/>
        <v>0</v>
      </c>
      <c r="L6190" s="80" t="str">
        <f t="shared" si="387"/>
        <v/>
      </c>
    </row>
    <row r="6191" spans="1:12" x14ac:dyDescent="0.8">
      <c r="A6191" s="74">
        <v>6190</v>
      </c>
      <c r="B6191" s="75">
        <v>397249.87404004694</v>
      </c>
      <c r="C6191" s="76">
        <v>34.262025199515975</v>
      </c>
      <c r="D6191" s="76">
        <v>29.333622155689532</v>
      </c>
      <c r="E6191" s="76">
        <v>549.90520033690791</v>
      </c>
      <c r="F6191" s="76">
        <v>40.375735934599525</v>
      </c>
      <c r="G6191" s="77">
        <v>2</v>
      </c>
      <c r="H6191" s="80">
        <f t="shared" si="384"/>
        <v>34.262025199515975</v>
      </c>
      <c r="I6191" s="80">
        <f t="shared" si="385"/>
        <v>1000</v>
      </c>
      <c r="K6191" s="80">
        <f t="shared" si="386"/>
        <v>0</v>
      </c>
      <c r="L6191" s="80" t="str">
        <f t="shared" si="387"/>
        <v/>
      </c>
    </row>
    <row r="6192" spans="1:12" x14ac:dyDescent="0.8">
      <c r="A6192" s="74">
        <v>6191</v>
      </c>
      <c r="B6192" s="75">
        <v>386607.552260736</v>
      </c>
      <c r="C6192" s="76">
        <v>33.330661321952377</v>
      </c>
      <c r="D6192" s="76">
        <v>31.985533749373118</v>
      </c>
      <c r="E6192" s="76">
        <v>504.33086066530905</v>
      </c>
      <c r="F6192" s="76">
        <v>55.7466985495712</v>
      </c>
      <c r="G6192" s="77">
        <v>2</v>
      </c>
      <c r="H6192" s="80">
        <f t="shared" si="384"/>
        <v>33.330661321952377</v>
      </c>
      <c r="I6192" s="80">
        <f t="shared" si="385"/>
        <v>1000</v>
      </c>
      <c r="K6192" s="80">
        <f t="shared" si="386"/>
        <v>0</v>
      </c>
      <c r="L6192" s="80" t="str">
        <f t="shared" si="387"/>
        <v/>
      </c>
    </row>
    <row r="6193" spans="1:12" x14ac:dyDescent="0.8">
      <c r="A6193" s="74">
        <v>6192</v>
      </c>
      <c r="B6193" s="75">
        <v>70657.865237750579</v>
      </c>
      <c r="C6193" s="76">
        <v>42.835982128931775</v>
      </c>
      <c r="D6193" s="76">
        <v>27.689716802285432</v>
      </c>
      <c r="E6193" s="76">
        <v>447.59080588200641</v>
      </c>
      <c r="F6193" s="76">
        <v>51.94627303085332</v>
      </c>
      <c r="G6193" s="77">
        <v>2</v>
      </c>
      <c r="H6193" s="80">
        <f t="shared" si="384"/>
        <v>42.835982128931775</v>
      </c>
      <c r="I6193" s="80">
        <f t="shared" si="385"/>
        <v>1000</v>
      </c>
      <c r="K6193" s="80">
        <f t="shared" si="386"/>
        <v>0</v>
      </c>
      <c r="L6193" s="80" t="str">
        <f t="shared" si="387"/>
        <v/>
      </c>
    </row>
    <row r="6194" spans="1:12" x14ac:dyDescent="0.8">
      <c r="A6194" s="74">
        <v>6193</v>
      </c>
      <c r="B6194" s="75">
        <v>652949.5085037197</v>
      </c>
      <c r="C6194" s="76">
        <v>30.587615128930473</v>
      </c>
      <c r="D6194" s="76">
        <v>28.950644056823862</v>
      </c>
      <c r="E6194" s="76">
        <v>483.70159082473094</v>
      </c>
      <c r="F6194" s="76">
        <v>44.648376360631367</v>
      </c>
      <c r="G6194" s="77">
        <v>1</v>
      </c>
      <c r="H6194" s="80">
        <f t="shared" si="384"/>
        <v>28.950644056823862</v>
      </c>
      <c r="I6194" s="80">
        <f t="shared" si="385"/>
        <v>1000</v>
      </c>
      <c r="K6194" s="80">
        <f t="shared" si="386"/>
        <v>0</v>
      </c>
      <c r="L6194" s="80" t="str">
        <f t="shared" si="387"/>
        <v/>
      </c>
    </row>
    <row r="6195" spans="1:12" x14ac:dyDescent="0.8">
      <c r="A6195" s="74">
        <v>6194</v>
      </c>
      <c r="B6195" s="75">
        <v>42909.776833619457</v>
      </c>
      <c r="C6195" s="76">
        <v>39.454474942343168</v>
      </c>
      <c r="D6195" s="76">
        <v>31.483898489028249</v>
      </c>
      <c r="E6195" s="76">
        <v>486.83847164000383</v>
      </c>
      <c r="F6195" s="76">
        <v>34.683849744945221</v>
      </c>
      <c r="G6195" s="77">
        <v>2</v>
      </c>
      <c r="H6195" s="80">
        <f t="shared" si="384"/>
        <v>39.454474942343168</v>
      </c>
      <c r="I6195" s="80">
        <f t="shared" si="385"/>
        <v>1000</v>
      </c>
      <c r="K6195" s="80">
        <f t="shared" si="386"/>
        <v>0</v>
      </c>
      <c r="L6195" s="80" t="str">
        <f t="shared" si="387"/>
        <v/>
      </c>
    </row>
    <row r="6196" spans="1:12" x14ac:dyDescent="0.8">
      <c r="A6196" s="74">
        <v>6195</v>
      </c>
      <c r="B6196" s="75">
        <v>382971.03482925845</v>
      </c>
      <c r="C6196" s="76">
        <v>32.59532311446457</v>
      </c>
      <c r="D6196" s="76">
        <v>28.957503321254713</v>
      </c>
      <c r="E6196" s="76">
        <v>628.77631903867587</v>
      </c>
      <c r="F6196" s="76">
        <v>41.78267187151026</v>
      </c>
      <c r="G6196" s="77">
        <v>2</v>
      </c>
      <c r="H6196" s="80">
        <f t="shared" si="384"/>
        <v>32.59532311446457</v>
      </c>
      <c r="I6196" s="80">
        <f t="shared" si="385"/>
        <v>1000</v>
      </c>
      <c r="K6196" s="80">
        <f t="shared" si="386"/>
        <v>0</v>
      </c>
      <c r="L6196" s="80" t="str">
        <f t="shared" si="387"/>
        <v/>
      </c>
    </row>
    <row r="6197" spans="1:12" x14ac:dyDescent="0.8">
      <c r="A6197" s="74">
        <v>6196</v>
      </c>
      <c r="B6197" s="75">
        <v>518088.62414306263</v>
      </c>
      <c r="C6197" s="76">
        <v>42.903334784400073</v>
      </c>
      <c r="D6197" s="76">
        <v>28.898544071470205</v>
      </c>
      <c r="E6197" s="76">
        <v>444.75511760668718</v>
      </c>
      <c r="F6197" s="76">
        <v>50.099304228780092</v>
      </c>
      <c r="G6197" s="77">
        <v>1</v>
      </c>
      <c r="H6197" s="80">
        <f t="shared" si="384"/>
        <v>28.898544071470205</v>
      </c>
      <c r="I6197" s="80">
        <f t="shared" si="385"/>
        <v>1000</v>
      </c>
      <c r="K6197" s="80">
        <f t="shared" si="386"/>
        <v>0</v>
      </c>
      <c r="L6197" s="80" t="str">
        <f t="shared" si="387"/>
        <v/>
      </c>
    </row>
    <row r="6198" spans="1:12" x14ac:dyDescent="0.8">
      <c r="A6198" s="74">
        <v>6197</v>
      </c>
      <c r="B6198" s="75">
        <v>553971.84641242586</v>
      </c>
      <c r="C6198" s="76">
        <v>33.384866779964838</v>
      </c>
      <c r="D6198" s="76">
        <v>26.966441931507902</v>
      </c>
      <c r="E6198" s="76">
        <v>615.43331917538012</v>
      </c>
      <c r="F6198" s="76">
        <v>48.962409150765751</v>
      </c>
      <c r="G6198" s="77">
        <v>1</v>
      </c>
      <c r="H6198" s="80">
        <f t="shared" si="384"/>
        <v>26.966441931507902</v>
      </c>
      <c r="I6198" s="80">
        <f t="shared" si="385"/>
        <v>1000</v>
      </c>
      <c r="K6198" s="80">
        <f t="shared" si="386"/>
        <v>0</v>
      </c>
      <c r="L6198" s="80" t="str">
        <f t="shared" si="387"/>
        <v/>
      </c>
    </row>
    <row r="6199" spans="1:12" x14ac:dyDescent="0.8">
      <c r="A6199" s="74">
        <v>6198</v>
      </c>
      <c r="B6199" s="75">
        <v>160705.24921680521</v>
      </c>
      <c r="C6199" s="76">
        <v>33.229740335059844</v>
      </c>
      <c r="D6199" s="76">
        <v>30.210516496140745</v>
      </c>
      <c r="E6199" s="76">
        <v>466.52058143199821</v>
      </c>
      <c r="F6199" s="76">
        <v>50.172289405001251</v>
      </c>
      <c r="G6199" s="77">
        <v>2</v>
      </c>
      <c r="H6199" s="80">
        <f t="shared" si="384"/>
        <v>33.229740335059844</v>
      </c>
      <c r="I6199" s="80">
        <f t="shared" si="385"/>
        <v>1000</v>
      </c>
      <c r="K6199" s="80">
        <f t="shared" si="386"/>
        <v>0</v>
      </c>
      <c r="L6199" s="80" t="str">
        <f t="shared" si="387"/>
        <v/>
      </c>
    </row>
    <row r="6200" spans="1:12" x14ac:dyDescent="0.8">
      <c r="A6200" s="74">
        <v>6199</v>
      </c>
      <c r="B6200" s="75">
        <v>-11688.786867032759</v>
      </c>
      <c r="C6200" s="76">
        <v>31.314252678678933</v>
      </c>
      <c r="D6200" s="76">
        <v>28.235206798305985</v>
      </c>
      <c r="E6200" s="76">
        <v>503.97756807018254</v>
      </c>
      <c r="F6200" s="76">
        <v>29.453530707769421</v>
      </c>
      <c r="G6200" s="77">
        <v>3</v>
      </c>
      <c r="H6200" s="80">
        <f t="shared" si="384"/>
        <v>29.453530707769421</v>
      </c>
      <c r="I6200" s="80">
        <f t="shared" si="385"/>
        <v>503.97756807018254</v>
      </c>
      <c r="K6200" s="80">
        <f t="shared" si="386"/>
        <v>503.97756807018254</v>
      </c>
      <c r="L6200" s="80">
        <f t="shared" si="387"/>
        <v>503.97756807018254</v>
      </c>
    </row>
    <row r="6201" spans="1:12" x14ac:dyDescent="0.8">
      <c r="A6201" s="74">
        <v>6200</v>
      </c>
      <c r="B6201" s="75">
        <v>-87389.458880189806</v>
      </c>
      <c r="C6201" s="76">
        <v>32.824373911742349</v>
      </c>
      <c r="D6201" s="76">
        <v>23.919467707985365</v>
      </c>
      <c r="E6201" s="76">
        <v>729.95880372708996</v>
      </c>
      <c r="F6201" s="76">
        <v>41.900156448768293</v>
      </c>
      <c r="G6201" s="77">
        <v>3</v>
      </c>
      <c r="H6201" s="80">
        <f t="shared" si="384"/>
        <v>41.900156448768293</v>
      </c>
      <c r="I6201" s="80">
        <f t="shared" si="385"/>
        <v>729.95880372708996</v>
      </c>
      <c r="K6201" s="80">
        <f t="shared" si="386"/>
        <v>729.95880372708996</v>
      </c>
      <c r="L6201" s="80">
        <f t="shared" si="387"/>
        <v>729.95880372708996</v>
      </c>
    </row>
    <row r="6202" spans="1:12" x14ac:dyDescent="0.8">
      <c r="A6202" s="74">
        <v>6201</v>
      </c>
      <c r="B6202" s="75">
        <v>571370.87431730283</v>
      </c>
      <c r="C6202" s="76">
        <v>37.839072819638915</v>
      </c>
      <c r="D6202" s="76">
        <v>24.455380644038598</v>
      </c>
      <c r="E6202" s="76">
        <v>436.65142279293491</v>
      </c>
      <c r="F6202" s="76">
        <v>44.285152142880214</v>
      </c>
      <c r="G6202" s="77">
        <v>1</v>
      </c>
      <c r="H6202" s="80">
        <f t="shared" si="384"/>
        <v>24.455380644038598</v>
      </c>
      <c r="I6202" s="80">
        <f t="shared" si="385"/>
        <v>1000</v>
      </c>
      <c r="K6202" s="80">
        <f t="shared" si="386"/>
        <v>0</v>
      </c>
      <c r="L6202" s="80" t="str">
        <f t="shared" si="387"/>
        <v/>
      </c>
    </row>
    <row r="6203" spans="1:12" x14ac:dyDescent="0.8">
      <c r="A6203" s="74">
        <v>6202</v>
      </c>
      <c r="B6203" s="75">
        <v>416560.18824785086</v>
      </c>
      <c r="C6203" s="76">
        <v>27.628701584087153</v>
      </c>
      <c r="D6203" s="76">
        <v>26.549332949004715</v>
      </c>
      <c r="E6203" s="76">
        <v>515.48078294607103</v>
      </c>
      <c r="F6203" s="76">
        <v>42.319464030482607</v>
      </c>
      <c r="G6203" s="77">
        <v>2</v>
      </c>
      <c r="H6203" s="80">
        <f t="shared" si="384"/>
        <v>27.628701584087153</v>
      </c>
      <c r="I6203" s="80">
        <f t="shared" si="385"/>
        <v>1000</v>
      </c>
      <c r="K6203" s="80">
        <f t="shared" si="386"/>
        <v>0</v>
      </c>
      <c r="L6203" s="80" t="str">
        <f t="shared" si="387"/>
        <v/>
      </c>
    </row>
    <row r="6204" spans="1:12" x14ac:dyDescent="0.8">
      <c r="A6204" s="74">
        <v>6203</v>
      </c>
      <c r="B6204" s="75">
        <v>161094.66990489815</v>
      </c>
      <c r="C6204" s="76">
        <v>37.512011807625129</v>
      </c>
      <c r="D6204" s="76">
        <v>27.765011577342399</v>
      </c>
      <c r="E6204" s="76">
        <v>607.47626422093992</v>
      </c>
      <c r="F6204" s="76">
        <v>42.735791884253267</v>
      </c>
      <c r="G6204" s="77">
        <v>2</v>
      </c>
      <c r="H6204" s="80">
        <f t="shared" si="384"/>
        <v>37.512011807625129</v>
      </c>
      <c r="I6204" s="80">
        <f t="shared" si="385"/>
        <v>1000</v>
      </c>
      <c r="K6204" s="80">
        <f t="shared" si="386"/>
        <v>0</v>
      </c>
      <c r="L6204" s="80" t="str">
        <f t="shared" si="387"/>
        <v/>
      </c>
    </row>
    <row r="6205" spans="1:12" x14ac:dyDescent="0.8">
      <c r="A6205" s="74">
        <v>6204</v>
      </c>
      <c r="B6205" s="75">
        <v>-47588.840901445365</v>
      </c>
      <c r="C6205" s="76">
        <v>44.846936791004552</v>
      </c>
      <c r="D6205" s="76">
        <v>28.22690871992258</v>
      </c>
      <c r="E6205" s="76">
        <v>659.41535611560334</v>
      </c>
      <c r="F6205" s="76">
        <v>38.815787649085991</v>
      </c>
      <c r="G6205" s="77">
        <v>3</v>
      </c>
      <c r="H6205" s="80">
        <f t="shared" si="384"/>
        <v>38.815787649085991</v>
      </c>
      <c r="I6205" s="80">
        <f t="shared" si="385"/>
        <v>659.41535611560334</v>
      </c>
      <c r="K6205" s="80">
        <f t="shared" si="386"/>
        <v>659.41535611560334</v>
      </c>
      <c r="L6205" s="80">
        <f t="shared" si="387"/>
        <v>659.41535611560334</v>
      </c>
    </row>
    <row r="6206" spans="1:12" x14ac:dyDescent="0.8">
      <c r="A6206" s="74">
        <v>6205</v>
      </c>
      <c r="B6206" s="75">
        <v>89012.297212315956</v>
      </c>
      <c r="C6206" s="76">
        <v>42.764979653769672</v>
      </c>
      <c r="D6206" s="76">
        <v>28.097620795357901</v>
      </c>
      <c r="E6206" s="76">
        <v>539.53616817634588</v>
      </c>
      <c r="F6206" s="76">
        <v>45.840440803615081</v>
      </c>
      <c r="G6206" s="77">
        <v>2</v>
      </c>
      <c r="H6206" s="80">
        <f t="shared" si="384"/>
        <v>42.764979653769672</v>
      </c>
      <c r="I6206" s="80">
        <f t="shared" si="385"/>
        <v>1000</v>
      </c>
      <c r="K6206" s="80">
        <f t="shared" si="386"/>
        <v>0</v>
      </c>
      <c r="L6206" s="80" t="str">
        <f t="shared" si="387"/>
        <v/>
      </c>
    </row>
    <row r="6207" spans="1:12" x14ac:dyDescent="0.8">
      <c r="A6207" s="74">
        <v>6206</v>
      </c>
      <c r="B6207" s="75">
        <v>-128071.40115091205</v>
      </c>
      <c r="C6207" s="76">
        <v>26.361431511885517</v>
      </c>
      <c r="D6207" s="76">
        <v>31.732141205776369</v>
      </c>
      <c r="E6207" s="76">
        <v>528.68245589332298</v>
      </c>
      <c r="F6207" s="76">
        <v>42.172557907358865</v>
      </c>
      <c r="G6207" s="77">
        <v>3</v>
      </c>
      <c r="H6207" s="80">
        <f t="shared" si="384"/>
        <v>42.172557907358865</v>
      </c>
      <c r="I6207" s="80">
        <f t="shared" si="385"/>
        <v>528.68245589332298</v>
      </c>
      <c r="K6207" s="80">
        <f t="shared" si="386"/>
        <v>528.68245589332298</v>
      </c>
      <c r="L6207" s="80">
        <f t="shared" si="387"/>
        <v>528.68245589332298</v>
      </c>
    </row>
    <row r="6208" spans="1:12" x14ac:dyDescent="0.8">
      <c r="A6208" s="74">
        <v>6207</v>
      </c>
      <c r="B6208" s="75">
        <v>555209.79211714212</v>
      </c>
      <c r="C6208" s="76">
        <v>24.479733712468867</v>
      </c>
      <c r="D6208" s="76">
        <v>25.259628487407113</v>
      </c>
      <c r="E6208" s="76">
        <v>638.87354270006244</v>
      </c>
      <c r="F6208" s="76">
        <v>54.364806790213407</v>
      </c>
      <c r="G6208" s="77">
        <v>2</v>
      </c>
      <c r="H6208" s="80">
        <f t="shared" si="384"/>
        <v>24.479733712468867</v>
      </c>
      <c r="I6208" s="80">
        <f t="shared" si="385"/>
        <v>1000</v>
      </c>
      <c r="K6208" s="80">
        <f t="shared" si="386"/>
        <v>0</v>
      </c>
      <c r="L6208" s="80" t="str">
        <f t="shared" si="387"/>
        <v/>
      </c>
    </row>
    <row r="6209" spans="1:12" x14ac:dyDescent="0.8">
      <c r="A6209" s="74">
        <v>6208</v>
      </c>
      <c r="B6209" s="75">
        <v>-8574.4373562242836</v>
      </c>
      <c r="C6209" s="76">
        <v>45.611170301107997</v>
      </c>
      <c r="D6209" s="76">
        <v>27.773275481908865</v>
      </c>
      <c r="E6209" s="76">
        <v>583.58706443442236</v>
      </c>
      <c r="F6209" s="76">
        <v>40.738375691085032</v>
      </c>
      <c r="G6209" s="77">
        <v>2</v>
      </c>
      <c r="H6209" s="80">
        <f t="shared" si="384"/>
        <v>45.611170301107997</v>
      </c>
      <c r="I6209" s="80">
        <f t="shared" si="385"/>
        <v>1000</v>
      </c>
      <c r="K6209" s="80">
        <f t="shared" si="386"/>
        <v>0</v>
      </c>
      <c r="L6209" s="80" t="str">
        <f t="shared" si="387"/>
        <v/>
      </c>
    </row>
    <row r="6210" spans="1:12" x14ac:dyDescent="0.8">
      <c r="A6210" s="74">
        <v>6209</v>
      </c>
      <c r="B6210" s="75">
        <v>9945.6712913885713</v>
      </c>
      <c r="C6210" s="76">
        <v>45.204316414547947</v>
      </c>
      <c r="D6210" s="76">
        <v>31.904408955001969</v>
      </c>
      <c r="E6210" s="76">
        <v>577.72072387158835</v>
      </c>
      <c r="F6210" s="76">
        <v>34.418346490310576</v>
      </c>
      <c r="G6210" s="77">
        <v>2</v>
      </c>
      <c r="H6210" s="80">
        <f t="shared" si="384"/>
        <v>45.204316414547947</v>
      </c>
      <c r="I6210" s="80">
        <f t="shared" si="385"/>
        <v>1000</v>
      </c>
      <c r="K6210" s="80">
        <f t="shared" si="386"/>
        <v>0</v>
      </c>
      <c r="L6210" s="80" t="str">
        <f t="shared" si="387"/>
        <v/>
      </c>
    </row>
    <row r="6211" spans="1:12" x14ac:dyDescent="0.8">
      <c r="A6211" s="74">
        <v>6210</v>
      </c>
      <c r="B6211" s="75">
        <v>398961.56920836191</v>
      </c>
      <c r="C6211" s="76">
        <v>31.844084648755725</v>
      </c>
      <c r="D6211" s="76">
        <v>26.707521041128444</v>
      </c>
      <c r="E6211" s="76">
        <v>548.52627347391126</v>
      </c>
      <c r="F6211" s="76">
        <v>42.771052484189255</v>
      </c>
      <c r="G6211" s="77">
        <v>1</v>
      </c>
      <c r="H6211" s="80">
        <f t="shared" ref="H6211:H6274" si="388">IF($G6211 = 1, $D6211, IF($G6211 = 2, $C6211, IF($G6211 = 3, $F6211)))</f>
        <v>26.707521041128444</v>
      </c>
      <c r="I6211" s="80">
        <f t="shared" ref="I6211:I6274" si="389">IF($G6211 = 1, 1000, IF($G6211 = 2, 1000, IF($G6211 = 3, $E6211)))</f>
        <v>1000</v>
      </c>
      <c r="K6211" s="80">
        <f t="shared" ref="K6211:K6274" si="390">IF($G6211 = 3, $E6211, 0)</f>
        <v>0</v>
      </c>
      <c r="L6211" s="80" t="str">
        <f t="shared" ref="L6211:L6274" si="391">IF($G6211 = 3, $E6211, "")</f>
        <v/>
      </c>
    </row>
    <row r="6212" spans="1:12" x14ac:dyDescent="0.8">
      <c r="A6212" s="74">
        <v>6211</v>
      </c>
      <c r="B6212" s="75">
        <v>209791.15711101284</v>
      </c>
      <c r="C6212" s="76">
        <v>45.990796176180034</v>
      </c>
      <c r="D6212" s="76">
        <v>25.788835466406013</v>
      </c>
      <c r="E6212" s="76">
        <v>763.62202664133304</v>
      </c>
      <c r="F6212" s="76">
        <v>37.395542670274295</v>
      </c>
      <c r="G6212" s="77">
        <v>1</v>
      </c>
      <c r="H6212" s="80">
        <f t="shared" si="388"/>
        <v>25.788835466406013</v>
      </c>
      <c r="I6212" s="80">
        <f t="shared" si="389"/>
        <v>1000</v>
      </c>
      <c r="K6212" s="80">
        <f t="shared" si="390"/>
        <v>0</v>
      </c>
      <c r="L6212" s="80" t="str">
        <f t="shared" si="391"/>
        <v/>
      </c>
    </row>
    <row r="6213" spans="1:12" x14ac:dyDescent="0.8">
      <c r="A6213" s="74">
        <v>6212</v>
      </c>
      <c r="B6213" s="75">
        <v>148671.09463334689</v>
      </c>
      <c r="C6213" s="76">
        <v>42.402728585060359</v>
      </c>
      <c r="D6213" s="76">
        <v>28.845056842035554</v>
      </c>
      <c r="E6213" s="76">
        <v>517.26608294592143</v>
      </c>
      <c r="F6213" s="76">
        <v>51.717341140030612</v>
      </c>
      <c r="G6213" s="77">
        <v>2</v>
      </c>
      <c r="H6213" s="80">
        <f t="shared" si="388"/>
        <v>42.402728585060359</v>
      </c>
      <c r="I6213" s="80">
        <f t="shared" si="389"/>
        <v>1000</v>
      </c>
      <c r="K6213" s="80">
        <f t="shared" si="390"/>
        <v>0</v>
      </c>
      <c r="L6213" s="80" t="str">
        <f t="shared" si="391"/>
        <v/>
      </c>
    </row>
    <row r="6214" spans="1:12" x14ac:dyDescent="0.8">
      <c r="A6214" s="74">
        <v>6213</v>
      </c>
      <c r="B6214" s="75">
        <v>10550.559092282085</v>
      </c>
      <c r="C6214" s="76">
        <v>38.062867685613959</v>
      </c>
      <c r="D6214" s="76">
        <v>28.297919290500804</v>
      </c>
      <c r="E6214" s="76">
        <v>713.5926861006476</v>
      </c>
      <c r="F6214" s="76">
        <v>41.818711528923693</v>
      </c>
      <c r="G6214" s="77">
        <v>3</v>
      </c>
      <c r="H6214" s="80">
        <f t="shared" si="388"/>
        <v>41.818711528923693</v>
      </c>
      <c r="I6214" s="80">
        <f t="shared" si="389"/>
        <v>713.5926861006476</v>
      </c>
      <c r="K6214" s="80">
        <f t="shared" si="390"/>
        <v>713.5926861006476</v>
      </c>
      <c r="L6214" s="80">
        <f t="shared" si="391"/>
        <v>713.5926861006476</v>
      </c>
    </row>
    <row r="6215" spans="1:12" x14ac:dyDescent="0.8">
      <c r="A6215" s="74">
        <v>6214</v>
      </c>
      <c r="B6215" s="75">
        <v>436041.24855062272</v>
      </c>
      <c r="C6215" s="76">
        <v>29.048208905069288</v>
      </c>
      <c r="D6215" s="76">
        <v>25.104562129195081</v>
      </c>
      <c r="E6215" s="76">
        <v>543.3315094580729</v>
      </c>
      <c r="F6215" s="76">
        <v>37.984465254542329</v>
      </c>
      <c r="G6215" s="77">
        <v>2</v>
      </c>
      <c r="H6215" s="80">
        <f t="shared" si="388"/>
        <v>29.048208905069288</v>
      </c>
      <c r="I6215" s="80">
        <f t="shared" si="389"/>
        <v>1000</v>
      </c>
      <c r="K6215" s="80">
        <f t="shared" si="390"/>
        <v>0</v>
      </c>
      <c r="L6215" s="80" t="str">
        <f t="shared" si="391"/>
        <v/>
      </c>
    </row>
    <row r="6216" spans="1:12" x14ac:dyDescent="0.8">
      <c r="A6216" s="74">
        <v>6215</v>
      </c>
      <c r="B6216" s="75">
        <v>649284.89511006372</v>
      </c>
      <c r="C6216" s="76">
        <v>26.558976537489315</v>
      </c>
      <c r="D6216" s="76">
        <v>26.244012903788388</v>
      </c>
      <c r="E6216" s="76">
        <v>496.24222310957271</v>
      </c>
      <c r="F6216" s="76">
        <v>37.318019812353818</v>
      </c>
      <c r="G6216" s="77">
        <v>2</v>
      </c>
      <c r="H6216" s="80">
        <f t="shared" si="388"/>
        <v>26.558976537489315</v>
      </c>
      <c r="I6216" s="80">
        <f t="shared" si="389"/>
        <v>1000</v>
      </c>
      <c r="K6216" s="80">
        <f t="shared" si="390"/>
        <v>0</v>
      </c>
      <c r="L6216" s="80" t="str">
        <f t="shared" si="391"/>
        <v/>
      </c>
    </row>
    <row r="6217" spans="1:12" x14ac:dyDescent="0.8">
      <c r="A6217" s="74">
        <v>6216</v>
      </c>
      <c r="B6217" s="75">
        <v>417566.01823242358</v>
      </c>
      <c r="C6217" s="76">
        <v>36.134856223410623</v>
      </c>
      <c r="D6217" s="76">
        <v>30.727207835788516</v>
      </c>
      <c r="E6217" s="76">
        <v>560.93399661935712</v>
      </c>
      <c r="F6217" s="76">
        <v>38.545517357212063</v>
      </c>
      <c r="G6217" s="77">
        <v>2</v>
      </c>
      <c r="H6217" s="80">
        <f t="shared" si="388"/>
        <v>36.134856223410623</v>
      </c>
      <c r="I6217" s="80">
        <f t="shared" si="389"/>
        <v>1000</v>
      </c>
      <c r="K6217" s="80">
        <f t="shared" si="390"/>
        <v>0</v>
      </c>
      <c r="L6217" s="80" t="str">
        <f t="shared" si="391"/>
        <v/>
      </c>
    </row>
    <row r="6218" spans="1:12" x14ac:dyDescent="0.8">
      <c r="A6218" s="74">
        <v>6217</v>
      </c>
      <c r="B6218" s="75">
        <v>-89548.849008883117</v>
      </c>
      <c r="C6218" s="76">
        <v>33.460104004480357</v>
      </c>
      <c r="D6218" s="76">
        <v>24.505909680181688</v>
      </c>
      <c r="E6218" s="76">
        <v>660.48332144622691</v>
      </c>
      <c r="F6218" s="76">
        <v>43.434430855991536</v>
      </c>
      <c r="G6218" s="77">
        <v>3</v>
      </c>
      <c r="H6218" s="80">
        <f t="shared" si="388"/>
        <v>43.434430855991536</v>
      </c>
      <c r="I6218" s="80">
        <f t="shared" si="389"/>
        <v>660.48332144622691</v>
      </c>
      <c r="K6218" s="80">
        <f t="shared" si="390"/>
        <v>660.48332144622691</v>
      </c>
      <c r="L6218" s="80">
        <f t="shared" si="391"/>
        <v>660.48332144622691</v>
      </c>
    </row>
    <row r="6219" spans="1:12" x14ac:dyDescent="0.8">
      <c r="A6219" s="74">
        <v>6218</v>
      </c>
      <c r="B6219" s="75">
        <v>43395.728400872787</v>
      </c>
      <c r="C6219" s="76">
        <v>37.807955187619463</v>
      </c>
      <c r="D6219" s="76">
        <v>30.653608467595582</v>
      </c>
      <c r="E6219" s="76">
        <v>551.73293907091306</v>
      </c>
      <c r="F6219" s="76">
        <v>31.464698373708181</v>
      </c>
      <c r="G6219" s="77">
        <v>3</v>
      </c>
      <c r="H6219" s="80">
        <f t="shared" si="388"/>
        <v>31.464698373708181</v>
      </c>
      <c r="I6219" s="80">
        <f t="shared" si="389"/>
        <v>551.73293907091306</v>
      </c>
      <c r="K6219" s="80">
        <f t="shared" si="390"/>
        <v>551.73293907091306</v>
      </c>
      <c r="L6219" s="80">
        <f t="shared" si="391"/>
        <v>551.73293907091306</v>
      </c>
    </row>
    <row r="6220" spans="1:12" x14ac:dyDescent="0.8">
      <c r="A6220" s="74">
        <v>6219</v>
      </c>
      <c r="B6220" s="75">
        <v>394377.2573522476</v>
      </c>
      <c r="C6220" s="76">
        <v>30.806032652361612</v>
      </c>
      <c r="D6220" s="76">
        <v>27.855996914668882</v>
      </c>
      <c r="E6220" s="76">
        <v>596.42267141911816</v>
      </c>
      <c r="F6220" s="76">
        <v>43.247172539241049</v>
      </c>
      <c r="G6220" s="77">
        <v>2</v>
      </c>
      <c r="H6220" s="80">
        <f t="shared" si="388"/>
        <v>30.806032652361612</v>
      </c>
      <c r="I6220" s="80">
        <f t="shared" si="389"/>
        <v>1000</v>
      </c>
      <c r="K6220" s="80">
        <f t="shared" si="390"/>
        <v>0</v>
      </c>
      <c r="L6220" s="80" t="str">
        <f t="shared" si="391"/>
        <v/>
      </c>
    </row>
    <row r="6221" spans="1:12" x14ac:dyDescent="0.8">
      <c r="A6221" s="74">
        <v>6220</v>
      </c>
      <c r="B6221" s="75">
        <v>282904.97294722125</v>
      </c>
      <c r="C6221" s="76">
        <v>31.715365363317531</v>
      </c>
      <c r="D6221" s="76">
        <v>26.296935967730704</v>
      </c>
      <c r="E6221" s="76">
        <v>612.00346036529254</v>
      </c>
      <c r="F6221" s="76">
        <v>31.412844819626752</v>
      </c>
      <c r="G6221" s="77">
        <v>2</v>
      </c>
      <c r="H6221" s="80">
        <f t="shared" si="388"/>
        <v>31.715365363317531</v>
      </c>
      <c r="I6221" s="80">
        <f t="shared" si="389"/>
        <v>1000</v>
      </c>
      <c r="K6221" s="80">
        <f t="shared" si="390"/>
        <v>0</v>
      </c>
      <c r="L6221" s="80" t="str">
        <f t="shared" si="391"/>
        <v/>
      </c>
    </row>
    <row r="6222" spans="1:12" x14ac:dyDescent="0.8">
      <c r="A6222" s="74">
        <v>6221</v>
      </c>
      <c r="B6222" s="75">
        <v>238418.57884131814</v>
      </c>
      <c r="C6222" s="76">
        <v>35.932221848851356</v>
      </c>
      <c r="D6222" s="76">
        <v>23.10652260031031</v>
      </c>
      <c r="E6222" s="76">
        <v>504.00947165143498</v>
      </c>
      <c r="F6222" s="76">
        <v>33.880419333752684</v>
      </c>
      <c r="G6222" s="77">
        <v>2</v>
      </c>
      <c r="H6222" s="80">
        <f t="shared" si="388"/>
        <v>35.932221848851356</v>
      </c>
      <c r="I6222" s="80">
        <f t="shared" si="389"/>
        <v>1000</v>
      </c>
      <c r="K6222" s="80">
        <f t="shared" si="390"/>
        <v>0</v>
      </c>
      <c r="L6222" s="80" t="str">
        <f t="shared" si="391"/>
        <v/>
      </c>
    </row>
    <row r="6223" spans="1:12" x14ac:dyDescent="0.8">
      <c r="A6223" s="74">
        <v>6222</v>
      </c>
      <c r="B6223" s="75">
        <v>-354338.43329252861</v>
      </c>
      <c r="C6223" s="76">
        <v>33.476881050693251</v>
      </c>
      <c r="D6223" s="76">
        <v>33.256369262002316</v>
      </c>
      <c r="E6223" s="76">
        <v>561.67807127293031</v>
      </c>
      <c r="F6223" s="76">
        <v>55.320860650618613</v>
      </c>
      <c r="G6223" s="77">
        <v>3</v>
      </c>
      <c r="H6223" s="80">
        <f t="shared" si="388"/>
        <v>55.320860650618613</v>
      </c>
      <c r="I6223" s="80">
        <f t="shared" si="389"/>
        <v>561.67807127293031</v>
      </c>
      <c r="K6223" s="80">
        <f t="shared" si="390"/>
        <v>561.67807127293031</v>
      </c>
      <c r="L6223" s="80">
        <f t="shared" si="391"/>
        <v>561.67807127293031</v>
      </c>
    </row>
    <row r="6224" spans="1:12" x14ac:dyDescent="0.8">
      <c r="A6224" s="74">
        <v>6223</v>
      </c>
      <c r="B6224" s="75">
        <v>552291.18009460531</v>
      </c>
      <c r="C6224" s="76">
        <v>29.234449867272772</v>
      </c>
      <c r="D6224" s="76">
        <v>25.063461411432975</v>
      </c>
      <c r="E6224" s="76">
        <v>513.88329404632327</v>
      </c>
      <c r="F6224" s="76">
        <v>47.836705315951271</v>
      </c>
      <c r="G6224" s="77">
        <v>2</v>
      </c>
      <c r="H6224" s="80">
        <f t="shared" si="388"/>
        <v>29.234449867272772</v>
      </c>
      <c r="I6224" s="80">
        <f t="shared" si="389"/>
        <v>1000</v>
      </c>
      <c r="K6224" s="80">
        <f t="shared" si="390"/>
        <v>0</v>
      </c>
      <c r="L6224" s="80" t="str">
        <f t="shared" si="391"/>
        <v/>
      </c>
    </row>
    <row r="6225" spans="1:12" x14ac:dyDescent="0.8">
      <c r="A6225" s="74">
        <v>6224</v>
      </c>
      <c r="B6225" s="75">
        <v>370455.85448387568</v>
      </c>
      <c r="C6225" s="76">
        <v>32.901772159180226</v>
      </c>
      <c r="D6225" s="76">
        <v>25.624842494127826</v>
      </c>
      <c r="E6225" s="76">
        <v>631.2937178489193</v>
      </c>
      <c r="F6225" s="76">
        <v>31.674808700729653</v>
      </c>
      <c r="G6225" s="77">
        <v>2</v>
      </c>
      <c r="H6225" s="80">
        <f t="shared" si="388"/>
        <v>32.901772159180226</v>
      </c>
      <c r="I6225" s="80">
        <f t="shared" si="389"/>
        <v>1000</v>
      </c>
      <c r="K6225" s="80">
        <f t="shared" si="390"/>
        <v>0</v>
      </c>
      <c r="L6225" s="80" t="str">
        <f t="shared" si="391"/>
        <v/>
      </c>
    </row>
    <row r="6226" spans="1:12" x14ac:dyDescent="0.8">
      <c r="A6226" s="74">
        <v>6225</v>
      </c>
      <c r="B6226" s="75">
        <v>455459.4857520503</v>
      </c>
      <c r="C6226" s="76">
        <v>21.852390971415961</v>
      </c>
      <c r="D6226" s="76">
        <v>22.119987416098905</v>
      </c>
      <c r="E6226" s="76">
        <v>589.81731608939981</v>
      </c>
      <c r="F6226" s="76">
        <v>41.027142011320521</v>
      </c>
      <c r="G6226" s="77">
        <v>2</v>
      </c>
      <c r="H6226" s="80">
        <f t="shared" si="388"/>
        <v>21.852390971415961</v>
      </c>
      <c r="I6226" s="80">
        <f t="shared" si="389"/>
        <v>1000</v>
      </c>
      <c r="K6226" s="80">
        <f t="shared" si="390"/>
        <v>0</v>
      </c>
      <c r="L6226" s="80" t="str">
        <f t="shared" si="391"/>
        <v/>
      </c>
    </row>
    <row r="6227" spans="1:12" x14ac:dyDescent="0.8">
      <c r="A6227" s="74">
        <v>6226</v>
      </c>
      <c r="B6227" s="75">
        <v>281069.06571295438</v>
      </c>
      <c r="C6227" s="76">
        <v>34.418495113552524</v>
      </c>
      <c r="D6227" s="76">
        <v>21.684939319177644</v>
      </c>
      <c r="E6227" s="76">
        <v>585.92227907477979</v>
      </c>
      <c r="F6227" s="76">
        <v>53.536365354628821</v>
      </c>
      <c r="G6227" s="77">
        <v>2</v>
      </c>
      <c r="H6227" s="80">
        <f t="shared" si="388"/>
        <v>34.418495113552524</v>
      </c>
      <c r="I6227" s="80">
        <f t="shared" si="389"/>
        <v>1000</v>
      </c>
      <c r="K6227" s="80">
        <f t="shared" si="390"/>
        <v>0</v>
      </c>
      <c r="L6227" s="80" t="str">
        <f t="shared" si="391"/>
        <v/>
      </c>
    </row>
    <row r="6228" spans="1:12" x14ac:dyDescent="0.8">
      <c r="A6228" s="74">
        <v>6227</v>
      </c>
      <c r="B6228" s="75">
        <v>213518.0292945574</v>
      </c>
      <c r="C6228" s="76">
        <v>35.148322475954018</v>
      </c>
      <c r="D6228" s="76">
        <v>30.393404749308541</v>
      </c>
      <c r="E6228" s="76">
        <v>558.9529831348907</v>
      </c>
      <c r="F6228" s="76">
        <v>34.150645302777633</v>
      </c>
      <c r="G6228" s="77">
        <v>2</v>
      </c>
      <c r="H6228" s="80">
        <f t="shared" si="388"/>
        <v>35.148322475954018</v>
      </c>
      <c r="I6228" s="80">
        <f t="shared" si="389"/>
        <v>1000</v>
      </c>
      <c r="K6228" s="80">
        <f t="shared" si="390"/>
        <v>0</v>
      </c>
      <c r="L6228" s="80" t="str">
        <f t="shared" si="391"/>
        <v/>
      </c>
    </row>
    <row r="6229" spans="1:12" x14ac:dyDescent="0.8">
      <c r="A6229" s="74">
        <v>6228</v>
      </c>
      <c r="B6229" s="75">
        <v>566858.10836037458</v>
      </c>
      <c r="C6229" s="76">
        <v>34.85889164090996</v>
      </c>
      <c r="D6229" s="76">
        <v>23.972012197301542</v>
      </c>
      <c r="E6229" s="76">
        <v>534.11752785837461</v>
      </c>
      <c r="F6229" s="76">
        <v>34.037730208986638</v>
      </c>
      <c r="G6229" s="77">
        <v>1</v>
      </c>
      <c r="H6229" s="80">
        <f t="shared" si="388"/>
        <v>23.972012197301542</v>
      </c>
      <c r="I6229" s="80">
        <f t="shared" si="389"/>
        <v>1000</v>
      </c>
      <c r="K6229" s="80">
        <f t="shared" si="390"/>
        <v>0</v>
      </c>
      <c r="L6229" s="80" t="str">
        <f t="shared" si="391"/>
        <v/>
      </c>
    </row>
    <row r="6230" spans="1:12" x14ac:dyDescent="0.8">
      <c r="A6230" s="74">
        <v>6229</v>
      </c>
      <c r="B6230" s="75">
        <v>384840.54580400069</v>
      </c>
      <c r="C6230" s="76">
        <v>31.47963835801697</v>
      </c>
      <c r="D6230" s="76">
        <v>26.565228776162321</v>
      </c>
      <c r="E6230" s="76">
        <v>533.00405804308991</v>
      </c>
      <c r="F6230" s="76">
        <v>49.18204419639779</v>
      </c>
      <c r="G6230" s="77">
        <v>2</v>
      </c>
      <c r="H6230" s="80">
        <f t="shared" si="388"/>
        <v>31.47963835801697</v>
      </c>
      <c r="I6230" s="80">
        <f t="shared" si="389"/>
        <v>1000</v>
      </c>
      <c r="K6230" s="80">
        <f t="shared" si="390"/>
        <v>0</v>
      </c>
      <c r="L6230" s="80" t="str">
        <f t="shared" si="391"/>
        <v/>
      </c>
    </row>
    <row r="6231" spans="1:12" x14ac:dyDescent="0.8">
      <c r="A6231" s="74">
        <v>6230</v>
      </c>
      <c r="B6231" s="75">
        <v>258416.46269845031</v>
      </c>
      <c r="C6231" s="76">
        <v>36.241054766187901</v>
      </c>
      <c r="D6231" s="76">
        <v>31.670720938579763</v>
      </c>
      <c r="E6231" s="76">
        <v>603.08916563885191</v>
      </c>
      <c r="F6231" s="76">
        <v>44.021750365862829</v>
      </c>
      <c r="G6231" s="77">
        <v>2</v>
      </c>
      <c r="H6231" s="80">
        <f t="shared" si="388"/>
        <v>36.241054766187901</v>
      </c>
      <c r="I6231" s="80">
        <f t="shared" si="389"/>
        <v>1000</v>
      </c>
      <c r="K6231" s="80">
        <f t="shared" si="390"/>
        <v>0</v>
      </c>
      <c r="L6231" s="80" t="str">
        <f t="shared" si="391"/>
        <v/>
      </c>
    </row>
    <row r="6232" spans="1:12" x14ac:dyDescent="0.8">
      <c r="A6232" s="74">
        <v>6231</v>
      </c>
      <c r="B6232" s="75">
        <v>278256.9988050696</v>
      </c>
      <c r="C6232" s="76">
        <v>36.63681263377655</v>
      </c>
      <c r="D6232" s="76">
        <v>30.689963004776011</v>
      </c>
      <c r="E6232" s="76">
        <v>537.96235035066411</v>
      </c>
      <c r="F6232" s="76">
        <v>35.801481010121023</v>
      </c>
      <c r="G6232" s="77">
        <v>2</v>
      </c>
      <c r="H6232" s="80">
        <f t="shared" si="388"/>
        <v>36.63681263377655</v>
      </c>
      <c r="I6232" s="80">
        <f t="shared" si="389"/>
        <v>1000</v>
      </c>
      <c r="K6232" s="80">
        <f t="shared" si="390"/>
        <v>0</v>
      </c>
      <c r="L6232" s="80" t="str">
        <f t="shared" si="391"/>
        <v/>
      </c>
    </row>
    <row r="6233" spans="1:12" x14ac:dyDescent="0.8">
      <c r="A6233" s="74">
        <v>6232</v>
      </c>
      <c r="B6233" s="75">
        <v>528776.49922460318</v>
      </c>
      <c r="C6233" s="76">
        <v>31.863935972397762</v>
      </c>
      <c r="D6233" s="76">
        <v>29.16752366560538</v>
      </c>
      <c r="E6233" s="76">
        <v>494.66544708740832</v>
      </c>
      <c r="F6233" s="76">
        <v>36.701791540758066</v>
      </c>
      <c r="G6233" s="77">
        <v>1</v>
      </c>
      <c r="H6233" s="80">
        <f t="shared" si="388"/>
        <v>29.16752366560538</v>
      </c>
      <c r="I6233" s="80">
        <f t="shared" si="389"/>
        <v>1000</v>
      </c>
      <c r="K6233" s="80">
        <f t="shared" si="390"/>
        <v>0</v>
      </c>
      <c r="L6233" s="80" t="str">
        <f t="shared" si="391"/>
        <v/>
      </c>
    </row>
    <row r="6234" spans="1:12" x14ac:dyDescent="0.8">
      <c r="A6234" s="74">
        <v>6233</v>
      </c>
      <c r="B6234" s="75">
        <v>383597.48098570225</v>
      </c>
      <c r="C6234" s="76">
        <v>29.752600580484092</v>
      </c>
      <c r="D6234" s="76">
        <v>27.451095044051307</v>
      </c>
      <c r="E6234" s="76">
        <v>483.06021250114452</v>
      </c>
      <c r="F6234" s="76">
        <v>38.734393882666041</v>
      </c>
      <c r="G6234" s="77">
        <v>2</v>
      </c>
      <c r="H6234" s="80">
        <f t="shared" si="388"/>
        <v>29.752600580484092</v>
      </c>
      <c r="I6234" s="80">
        <f t="shared" si="389"/>
        <v>1000</v>
      </c>
      <c r="K6234" s="80">
        <f t="shared" si="390"/>
        <v>0</v>
      </c>
      <c r="L6234" s="80" t="str">
        <f t="shared" si="391"/>
        <v/>
      </c>
    </row>
    <row r="6235" spans="1:12" x14ac:dyDescent="0.8">
      <c r="A6235" s="74">
        <v>6234</v>
      </c>
      <c r="B6235" s="75">
        <v>158299.81590727787</v>
      </c>
      <c r="C6235" s="76">
        <v>34.925620481148968</v>
      </c>
      <c r="D6235" s="76">
        <v>27.710527355713431</v>
      </c>
      <c r="E6235" s="76">
        <v>540.95007934450132</v>
      </c>
      <c r="F6235" s="76">
        <v>44.332261718990281</v>
      </c>
      <c r="G6235" s="77">
        <v>2</v>
      </c>
      <c r="H6235" s="80">
        <f t="shared" si="388"/>
        <v>34.925620481148968</v>
      </c>
      <c r="I6235" s="80">
        <f t="shared" si="389"/>
        <v>1000</v>
      </c>
      <c r="K6235" s="80">
        <f t="shared" si="390"/>
        <v>0</v>
      </c>
      <c r="L6235" s="80" t="str">
        <f t="shared" si="391"/>
        <v/>
      </c>
    </row>
    <row r="6236" spans="1:12" x14ac:dyDescent="0.8">
      <c r="A6236" s="74">
        <v>6235</v>
      </c>
      <c r="B6236" s="75">
        <v>337774.80045785266</v>
      </c>
      <c r="C6236" s="76">
        <v>32.501226105117716</v>
      </c>
      <c r="D6236" s="76">
        <v>22.207695974997499</v>
      </c>
      <c r="E6236" s="76">
        <v>479.91042944070398</v>
      </c>
      <c r="F6236" s="76">
        <v>39.709484916235986</v>
      </c>
      <c r="G6236" s="77">
        <v>2</v>
      </c>
      <c r="H6236" s="80">
        <f t="shared" si="388"/>
        <v>32.501226105117716</v>
      </c>
      <c r="I6236" s="80">
        <f t="shared" si="389"/>
        <v>1000</v>
      </c>
      <c r="K6236" s="80">
        <f t="shared" si="390"/>
        <v>0</v>
      </c>
      <c r="L6236" s="80" t="str">
        <f t="shared" si="391"/>
        <v/>
      </c>
    </row>
    <row r="6237" spans="1:12" x14ac:dyDescent="0.8">
      <c r="A6237" s="74">
        <v>6236</v>
      </c>
      <c r="B6237" s="75">
        <v>379995.74402338034</v>
      </c>
      <c r="C6237" s="76">
        <v>34.571051562923429</v>
      </c>
      <c r="D6237" s="76">
        <v>25.248051851644888</v>
      </c>
      <c r="E6237" s="76">
        <v>506.13431094766884</v>
      </c>
      <c r="F6237" s="76">
        <v>44.129719926732761</v>
      </c>
      <c r="G6237" s="77">
        <v>2</v>
      </c>
      <c r="H6237" s="80">
        <f t="shared" si="388"/>
        <v>34.571051562923429</v>
      </c>
      <c r="I6237" s="80">
        <f t="shared" si="389"/>
        <v>1000</v>
      </c>
      <c r="K6237" s="80">
        <f t="shared" si="390"/>
        <v>0</v>
      </c>
      <c r="L6237" s="80" t="str">
        <f t="shared" si="391"/>
        <v/>
      </c>
    </row>
    <row r="6238" spans="1:12" x14ac:dyDescent="0.8">
      <c r="A6238" s="74">
        <v>6237</v>
      </c>
      <c r="B6238" s="75">
        <v>381102.85804013861</v>
      </c>
      <c r="C6238" s="76">
        <v>31.123631173969709</v>
      </c>
      <c r="D6238" s="76">
        <v>27.562338235011737</v>
      </c>
      <c r="E6238" s="76">
        <v>504.93841767139003</v>
      </c>
      <c r="F6238" s="76">
        <v>40.568289330760102</v>
      </c>
      <c r="G6238" s="77">
        <v>2</v>
      </c>
      <c r="H6238" s="80">
        <f t="shared" si="388"/>
        <v>31.123631173969709</v>
      </c>
      <c r="I6238" s="80">
        <f t="shared" si="389"/>
        <v>1000</v>
      </c>
      <c r="K6238" s="80">
        <f t="shared" si="390"/>
        <v>0</v>
      </c>
      <c r="L6238" s="80" t="str">
        <f t="shared" si="391"/>
        <v/>
      </c>
    </row>
    <row r="6239" spans="1:12" x14ac:dyDescent="0.8">
      <c r="A6239" s="74">
        <v>6238</v>
      </c>
      <c r="B6239" s="75">
        <v>-227893.64659475349</v>
      </c>
      <c r="C6239" s="76">
        <v>29.643653537058533</v>
      </c>
      <c r="D6239" s="76">
        <v>33.206278636717165</v>
      </c>
      <c r="E6239" s="76">
        <v>711.30411853283601</v>
      </c>
      <c r="F6239" s="76">
        <v>50.438242139099579</v>
      </c>
      <c r="G6239" s="77">
        <v>3</v>
      </c>
      <c r="H6239" s="80">
        <f t="shared" si="388"/>
        <v>50.438242139099579</v>
      </c>
      <c r="I6239" s="80">
        <f t="shared" si="389"/>
        <v>711.30411853283601</v>
      </c>
      <c r="K6239" s="80">
        <f t="shared" si="390"/>
        <v>711.30411853283601</v>
      </c>
      <c r="L6239" s="80">
        <f t="shared" si="391"/>
        <v>711.30411853283601</v>
      </c>
    </row>
    <row r="6240" spans="1:12" x14ac:dyDescent="0.8">
      <c r="A6240" s="74">
        <v>6239</v>
      </c>
      <c r="B6240" s="75">
        <v>607629.83727597445</v>
      </c>
      <c r="C6240" s="76">
        <v>28.819880283676099</v>
      </c>
      <c r="D6240" s="76">
        <v>21.781073607144453</v>
      </c>
      <c r="E6240" s="76">
        <v>634.97775125766861</v>
      </c>
      <c r="F6240" s="76">
        <v>41.321970002701214</v>
      </c>
      <c r="G6240" s="77">
        <v>2</v>
      </c>
      <c r="H6240" s="80">
        <f t="shared" si="388"/>
        <v>28.819880283676099</v>
      </c>
      <c r="I6240" s="80">
        <f t="shared" si="389"/>
        <v>1000</v>
      </c>
      <c r="K6240" s="80">
        <f t="shared" si="390"/>
        <v>0</v>
      </c>
      <c r="L6240" s="80" t="str">
        <f t="shared" si="391"/>
        <v/>
      </c>
    </row>
    <row r="6241" spans="1:12" x14ac:dyDescent="0.8">
      <c r="A6241" s="74">
        <v>6240</v>
      </c>
      <c r="B6241" s="75">
        <v>-293538.18790520704</v>
      </c>
      <c r="C6241" s="76">
        <v>38.487335345128329</v>
      </c>
      <c r="D6241" s="76">
        <v>28.0929960183399</v>
      </c>
      <c r="E6241" s="76">
        <v>540.24898685999472</v>
      </c>
      <c r="F6241" s="76">
        <v>51.043056185168766</v>
      </c>
      <c r="G6241" s="77">
        <v>3</v>
      </c>
      <c r="H6241" s="80">
        <f t="shared" si="388"/>
        <v>51.043056185168766</v>
      </c>
      <c r="I6241" s="80">
        <f t="shared" si="389"/>
        <v>540.24898685999472</v>
      </c>
      <c r="K6241" s="80">
        <f t="shared" si="390"/>
        <v>540.24898685999472</v>
      </c>
      <c r="L6241" s="80">
        <f t="shared" si="391"/>
        <v>540.24898685999472</v>
      </c>
    </row>
    <row r="6242" spans="1:12" x14ac:dyDescent="0.8">
      <c r="A6242" s="74">
        <v>6241</v>
      </c>
      <c r="B6242" s="75">
        <v>209883.34973195754</v>
      </c>
      <c r="C6242" s="76">
        <v>36.512921597295033</v>
      </c>
      <c r="D6242" s="76">
        <v>28.488425302954667</v>
      </c>
      <c r="E6242" s="76">
        <v>574.16582805013854</v>
      </c>
      <c r="F6242" s="76">
        <v>38.911801509478366</v>
      </c>
      <c r="G6242" s="77">
        <v>2</v>
      </c>
      <c r="H6242" s="80">
        <f t="shared" si="388"/>
        <v>36.512921597295033</v>
      </c>
      <c r="I6242" s="80">
        <f t="shared" si="389"/>
        <v>1000</v>
      </c>
      <c r="K6242" s="80">
        <f t="shared" si="390"/>
        <v>0</v>
      </c>
      <c r="L6242" s="80" t="str">
        <f t="shared" si="391"/>
        <v/>
      </c>
    </row>
    <row r="6243" spans="1:12" x14ac:dyDescent="0.8">
      <c r="A6243" s="74">
        <v>6242</v>
      </c>
      <c r="B6243" s="75">
        <v>405899.78574082558</v>
      </c>
      <c r="C6243" s="76">
        <v>33.916026689788154</v>
      </c>
      <c r="D6243" s="76">
        <v>27.233722108178881</v>
      </c>
      <c r="E6243" s="76">
        <v>591.51206364892198</v>
      </c>
      <c r="F6243" s="76">
        <v>51.789722168201038</v>
      </c>
      <c r="G6243" s="77">
        <v>2</v>
      </c>
      <c r="H6243" s="80">
        <f t="shared" si="388"/>
        <v>33.916026689788154</v>
      </c>
      <c r="I6243" s="80">
        <f t="shared" si="389"/>
        <v>1000</v>
      </c>
      <c r="K6243" s="80">
        <f t="shared" si="390"/>
        <v>0</v>
      </c>
      <c r="L6243" s="80" t="str">
        <f t="shared" si="391"/>
        <v/>
      </c>
    </row>
    <row r="6244" spans="1:12" x14ac:dyDescent="0.8">
      <c r="A6244" s="74">
        <v>6243</v>
      </c>
      <c r="B6244" s="75">
        <v>331094.62828261242</v>
      </c>
      <c r="C6244" s="76">
        <v>21.904422662901624</v>
      </c>
      <c r="D6244" s="76">
        <v>27.48361391791795</v>
      </c>
      <c r="E6244" s="76">
        <v>511.69699777188947</v>
      </c>
      <c r="F6244" s="76">
        <v>43.764128925107364</v>
      </c>
      <c r="G6244" s="77">
        <v>2</v>
      </c>
      <c r="H6244" s="80">
        <f t="shared" si="388"/>
        <v>21.904422662901624</v>
      </c>
      <c r="I6244" s="80">
        <f t="shared" si="389"/>
        <v>1000</v>
      </c>
      <c r="K6244" s="80">
        <f t="shared" si="390"/>
        <v>0</v>
      </c>
      <c r="L6244" s="80" t="str">
        <f t="shared" si="391"/>
        <v/>
      </c>
    </row>
    <row r="6245" spans="1:12" x14ac:dyDescent="0.8">
      <c r="A6245" s="74">
        <v>6244</v>
      </c>
      <c r="B6245" s="75">
        <v>491010.39625349804</v>
      </c>
      <c r="C6245" s="76">
        <v>32.287429100046715</v>
      </c>
      <c r="D6245" s="76">
        <v>27.751715570865802</v>
      </c>
      <c r="E6245" s="76">
        <v>653.95216697415719</v>
      </c>
      <c r="F6245" s="76">
        <v>33.743090877745438</v>
      </c>
      <c r="G6245" s="77">
        <v>1</v>
      </c>
      <c r="H6245" s="80">
        <f t="shared" si="388"/>
        <v>27.751715570865802</v>
      </c>
      <c r="I6245" s="80">
        <f t="shared" si="389"/>
        <v>1000</v>
      </c>
      <c r="K6245" s="80">
        <f t="shared" si="390"/>
        <v>0</v>
      </c>
      <c r="L6245" s="80" t="str">
        <f t="shared" si="391"/>
        <v/>
      </c>
    </row>
    <row r="6246" spans="1:12" x14ac:dyDescent="0.8">
      <c r="A6246" s="74">
        <v>6245</v>
      </c>
      <c r="B6246" s="75">
        <v>428127.21422083466</v>
      </c>
      <c r="C6246" s="76">
        <v>36.816666306895911</v>
      </c>
      <c r="D6246" s="76">
        <v>30.818072467543125</v>
      </c>
      <c r="E6246" s="76">
        <v>456.88410780381349</v>
      </c>
      <c r="F6246" s="76">
        <v>31.763736189697397</v>
      </c>
      <c r="G6246" s="77">
        <v>1</v>
      </c>
      <c r="H6246" s="80">
        <f t="shared" si="388"/>
        <v>30.818072467543125</v>
      </c>
      <c r="I6246" s="80">
        <f t="shared" si="389"/>
        <v>1000</v>
      </c>
      <c r="K6246" s="80">
        <f t="shared" si="390"/>
        <v>0</v>
      </c>
      <c r="L6246" s="80" t="str">
        <f t="shared" si="391"/>
        <v/>
      </c>
    </row>
    <row r="6247" spans="1:12" x14ac:dyDescent="0.8">
      <c r="A6247" s="74">
        <v>6246</v>
      </c>
      <c r="B6247" s="75">
        <v>-193503.04338183021</v>
      </c>
      <c r="C6247" s="76">
        <v>38.828227897559998</v>
      </c>
      <c r="D6247" s="76">
        <v>31.681820229705387</v>
      </c>
      <c r="E6247" s="76">
        <v>521.27718940934437</v>
      </c>
      <c r="F6247" s="76">
        <v>45.413017004689721</v>
      </c>
      <c r="G6247" s="77">
        <v>3</v>
      </c>
      <c r="H6247" s="80">
        <f t="shared" si="388"/>
        <v>45.413017004689721</v>
      </c>
      <c r="I6247" s="80">
        <f t="shared" si="389"/>
        <v>521.27718940934437</v>
      </c>
      <c r="K6247" s="80">
        <f t="shared" si="390"/>
        <v>521.27718940934437</v>
      </c>
      <c r="L6247" s="80">
        <f t="shared" si="391"/>
        <v>521.27718940934437</v>
      </c>
    </row>
    <row r="6248" spans="1:12" x14ac:dyDescent="0.8">
      <c r="A6248" s="74">
        <v>6247</v>
      </c>
      <c r="B6248" s="75">
        <v>241378.04448636016</v>
      </c>
      <c r="C6248" s="76">
        <v>37.809532310960279</v>
      </c>
      <c r="D6248" s="76">
        <v>29.850117505837737</v>
      </c>
      <c r="E6248" s="76">
        <v>539.63215454984095</v>
      </c>
      <c r="F6248" s="76">
        <v>37.434849526385833</v>
      </c>
      <c r="G6248" s="77">
        <v>2</v>
      </c>
      <c r="H6248" s="80">
        <f t="shared" si="388"/>
        <v>37.809532310960279</v>
      </c>
      <c r="I6248" s="80">
        <f t="shared" si="389"/>
        <v>1000</v>
      </c>
      <c r="K6248" s="80">
        <f t="shared" si="390"/>
        <v>0</v>
      </c>
      <c r="L6248" s="80" t="str">
        <f t="shared" si="391"/>
        <v/>
      </c>
    </row>
    <row r="6249" spans="1:12" x14ac:dyDescent="0.8">
      <c r="A6249" s="74">
        <v>6248</v>
      </c>
      <c r="B6249" s="75">
        <v>269592.58580885478</v>
      </c>
      <c r="C6249" s="76">
        <v>34.764110864800678</v>
      </c>
      <c r="D6249" s="76">
        <v>26.351283663714458</v>
      </c>
      <c r="E6249" s="76">
        <v>580.35443789326655</v>
      </c>
      <c r="F6249" s="76">
        <v>40.552788004516017</v>
      </c>
      <c r="G6249" s="77">
        <v>2</v>
      </c>
      <c r="H6249" s="80">
        <f t="shared" si="388"/>
        <v>34.764110864800678</v>
      </c>
      <c r="I6249" s="80">
        <f t="shared" si="389"/>
        <v>1000</v>
      </c>
      <c r="K6249" s="80">
        <f t="shared" si="390"/>
        <v>0</v>
      </c>
      <c r="L6249" s="80" t="str">
        <f t="shared" si="391"/>
        <v/>
      </c>
    </row>
    <row r="6250" spans="1:12" x14ac:dyDescent="0.8">
      <c r="A6250" s="74">
        <v>6249</v>
      </c>
      <c r="B6250" s="75">
        <v>-259745.96547979373</v>
      </c>
      <c r="C6250" s="76">
        <v>30.544842236400701</v>
      </c>
      <c r="D6250" s="76">
        <v>29.707303463274087</v>
      </c>
      <c r="E6250" s="76">
        <v>506.75589686617741</v>
      </c>
      <c r="F6250" s="76">
        <v>48.43653772350531</v>
      </c>
      <c r="G6250" s="77">
        <v>3</v>
      </c>
      <c r="H6250" s="80">
        <f t="shared" si="388"/>
        <v>48.43653772350531</v>
      </c>
      <c r="I6250" s="80">
        <f t="shared" si="389"/>
        <v>506.75589686617741</v>
      </c>
      <c r="K6250" s="80">
        <f t="shared" si="390"/>
        <v>506.75589686617741</v>
      </c>
      <c r="L6250" s="80">
        <f t="shared" si="391"/>
        <v>506.75589686617741</v>
      </c>
    </row>
    <row r="6251" spans="1:12" x14ac:dyDescent="0.8">
      <c r="A6251" s="74">
        <v>6250</v>
      </c>
      <c r="B6251" s="75">
        <v>373114.00977948052</v>
      </c>
      <c r="C6251" s="76">
        <v>31.791114590662424</v>
      </c>
      <c r="D6251" s="76">
        <v>26.669017686477897</v>
      </c>
      <c r="E6251" s="76">
        <v>533.54189450402362</v>
      </c>
      <c r="F6251" s="76">
        <v>42.97005734434714</v>
      </c>
      <c r="G6251" s="77">
        <v>2</v>
      </c>
      <c r="H6251" s="80">
        <f t="shared" si="388"/>
        <v>31.791114590662424</v>
      </c>
      <c r="I6251" s="80">
        <f t="shared" si="389"/>
        <v>1000</v>
      </c>
      <c r="K6251" s="80">
        <f t="shared" si="390"/>
        <v>0</v>
      </c>
      <c r="L6251" s="80" t="str">
        <f t="shared" si="391"/>
        <v/>
      </c>
    </row>
    <row r="6252" spans="1:12" x14ac:dyDescent="0.8">
      <c r="A6252" s="74">
        <v>6251</v>
      </c>
      <c r="B6252" s="75">
        <v>313718.95581587055</v>
      </c>
      <c r="C6252" s="76">
        <v>34.617167636856088</v>
      </c>
      <c r="D6252" s="76">
        <v>30.55518476464713</v>
      </c>
      <c r="E6252" s="76">
        <v>615.78104973414361</v>
      </c>
      <c r="F6252" s="76">
        <v>33.12604717762126</v>
      </c>
      <c r="G6252" s="77">
        <v>2</v>
      </c>
      <c r="H6252" s="80">
        <f t="shared" si="388"/>
        <v>34.617167636856088</v>
      </c>
      <c r="I6252" s="80">
        <f t="shared" si="389"/>
        <v>1000</v>
      </c>
      <c r="K6252" s="80">
        <f t="shared" si="390"/>
        <v>0</v>
      </c>
      <c r="L6252" s="80" t="str">
        <f t="shared" si="391"/>
        <v/>
      </c>
    </row>
    <row r="6253" spans="1:12" x14ac:dyDescent="0.8">
      <c r="A6253" s="74">
        <v>6252</v>
      </c>
      <c r="B6253" s="75">
        <v>490290.8501332039</v>
      </c>
      <c r="C6253" s="76">
        <v>37.034253481416755</v>
      </c>
      <c r="D6253" s="76">
        <v>28.709261560966429</v>
      </c>
      <c r="E6253" s="76">
        <v>639.03268657098124</v>
      </c>
      <c r="F6253" s="76">
        <v>44.540923450982135</v>
      </c>
      <c r="G6253" s="77">
        <v>1</v>
      </c>
      <c r="H6253" s="80">
        <f t="shared" si="388"/>
        <v>28.709261560966429</v>
      </c>
      <c r="I6253" s="80">
        <f t="shared" si="389"/>
        <v>1000</v>
      </c>
      <c r="K6253" s="80">
        <f t="shared" si="390"/>
        <v>0</v>
      </c>
      <c r="L6253" s="80" t="str">
        <f t="shared" si="391"/>
        <v/>
      </c>
    </row>
    <row r="6254" spans="1:12" x14ac:dyDescent="0.8">
      <c r="A6254" s="74">
        <v>6253</v>
      </c>
      <c r="B6254" s="75">
        <v>306159.36429490638</v>
      </c>
      <c r="C6254" s="76">
        <v>36.916794330911401</v>
      </c>
      <c r="D6254" s="76">
        <v>30.812776046797264</v>
      </c>
      <c r="E6254" s="76">
        <v>479.64052694682181</v>
      </c>
      <c r="F6254" s="76">
        <v>44.385002103219563</v>
      </c>
      <c r="G6254" s="77">
        <v>2</v>
      </c>
      <c r="H6254" s="80">
        <f t="shared" si="388"/>
        <v>36.916794330911401</v>
      </c>
      <c r="I6254" s="80">
        <f t="shared" si="389"/>
        <v>1000</v>
      </c>
      <c r="K6254" s="80">
        <f t="shared" si="390"/>
        <v>0</v>
      </c>
      <c r="L6254" s="80" t="str">
        <f t="shared" si="391"/>
        <v/>
      </c>
    </row>
    <row r="6255" spans="1:12" x14ac:dyDescent="0.8">
      <c r="A6255" s="74">
        <v>6254</v>
      </c>
      <c r="B6255" s="75">
        <v>539787.87105051405</v>
      </c>
      <c r="C6255" s="76">
        <v>32.81041099753989</v>
      </c>
      <c r="D6255" s="76">
        <v>29.532265791379832</v>
      </c>
      <c r="E6255" s="76">
        <v>566.47741374056613</v>
      </c>
      <c r="F6255" s="76">
        <v>35.859298027801387</v>
      </c>
      <c r="G6255" s="77">
        <v>2</v>
      </c>
      <c r="H6255" s="80">
        <f t="shared" si="388"/>
        <v>32.81041099753989</v>
      </c>
      <c r="I6255" s="80">
        <f t="shared" si="389"/>
        <v>1000</v>
      </c>
      <c r="K6255" s="80">
        <f t="shared" si="390"/>
        <v>0</v>
      </c>
      <c r="L6255" s="80" t="str">
        <f t="shared" si="391"/>
        <v/>
      </c>
    </row>
    <row r="6256" spans="1:12" x14ac:dyDescent="0.8">
      <c r="A6256" s="74">
        <v>6255</v>
      </c>
      <c r="B6256" s="75">
        <v>212594.74373171292</v>
      </c>
      <c r="C6256" s="76">
        <v>34.363100110214553</v>
      </c>
      <c r="D6256" s="76">
        <v>27.437094595626554</v>
      </c>
      <c r="E6256" s="76">
        <v>463.34812155801677</v>
      </c>
      <c r="F6256" s="76">
        <v>49.072045706676384</v>
      </c>
      <c r="G6256" s="77">
        <v>2</v>
      </c>
      <c r="H6256" s="80">
        <f t="shared" si="388"/>
        <v>34.363100110214553</v>
      </c>
      <c r="I6256" s="80">
        <f t="shared" si="389"/>
        <v>1000</v>
      </c>
      <c r="K6256" s="80">
        <f t="shared" si="390"/>
        <v>0</v>
      </c>
      <c r="L6256" s="80" t="str">
        <f t="shared" si="391"/>
        <v/>
      </c>
    </row>
    <row r="6257" spans="1:12" x14ac:dyDescent="0.8">
      <c r="A6257" s="74">
        <v>6256</v>
      </c>
      <c r="B6257" s="75">
        <v>647651.85713321669</v>
      </c>
      <c r="C6257" s="76">
        <v>27.34599349561147</v>
      </c>
      <c r="D6257" s="76">
        <v>22.550889696995203</v>
      </c>
      <c r="E6257" s="76">
        <v>585.28756963873627</v>
      </c>
      <c r="F6257" s="76">
        <v>43.055996623051065</v>
      </c>
      <c r="G6257" s="77">
        <v>1</v>
      </c>
      <c r="H6257" s="80">
        <f t="shared" si="388"/>
        <v>22.550889696995203</v>
      </c>
      <c r="I6257" s="80">
        <f t="shared" si="389"/>
        <v>1000</v>
      </c>
      <c r="K6257" s="80">
        <f t="shared" si="390"/>
        <v>0</v>
      </c>
      <c r="L6257" s="80" t="str">
        <f t="shared" si="391"/>
        <v/>
      </c>
    </row>
    <row r="6258" spans="1:12" x14ac:dyDescent="0.8">
      <c r="A6258" s="74">
        <v>6257</v>
      </c>
      <c r="B6258" s="75">
        <v>391493.40353556257</v>
      </c>
      <c r="C6258" s="76">
        <v>30.931745393463007</v>
      </c>
      <c r="D6258" s="76">
        <v>28.907108208710795</v>
      </c>
      <c r="E6258" s="76">
        <v>491.07542654069096</v>
      </c>
      <c r="F6258" s="76">
        <v>34.571338544361886</v>
      </c>
      <c r="G6258" s="77">
        <v>2</v>
      </c>
      <c r="H6258" s="80">
        <f t="shared" si="388"/>
        <v>30.931745393463007</v>
      </c>
      <c r="I6258" s="80">
        <f t="shared" si="389"/>
        <v>1000</v>
      </c>
      <c r="K6258" s="80">
        <f t="shared" si="390"/>
        <v>0</v>
      </c>
      <c r="L6258" s="80" t="str">
        <f t="shared" si="391"/>
        <v/>
      </c>
    </row>
    <row r="6259" spans="1:12" x14ac:dyDescent="0.8">
      <c r="A6259" s="74">
        <v>6258</v>
      </c>
      <c r="B6259" s="75">
        <v>-84463.25547860912</v>
      </c>
      <c r="C6259" s="76">
        <v>36.366720819371942</v>
      </c>
      <c r="D6259" s="76">
        <v>30.859690990047831</v>
      </c>
      <c r="E6259" s="76">
        <v>587.57703389591074</v>
      </c>
      <c r="F6259" s="76">
        <v>43.454353709979557</v>
      </c>
      <c r="G6259" s="77">
        <v>3</v>
      </c>
      <c r="H6259" s="80">
        <f t="shared" si="388"/>
        <v>43.454353709979557</v>
      </c>
      <c r="I6259" s="80">
        <f t="shared" si="389"/>
        <v>587.57703389591074</v>
      </c>
      <c r="K6259" s="80">
        <f t="shared" si="390"/>
        <v>587.57703389591074</v>
      </c>
      <c r="L6259" s="80">
        <f t="shared" si="391"/>
        <v>587.57703389591074</v>
      </c>
    </row>
    <row r="6260" spans="1:12" x14ac:dyDescent="0.8">
      <c r="A6260" s="74">
        <v>6259</v>
      </c>
      <c r="B6260" s="75">
        <v>-340814.41821232555</v>
      </c>
      <c r="C6260" s="76">
        <v>42.72191107195443</v>
      </c>
      <c r="D6260" s="76">
        <v>30.249289089458735</v>
      </c>
      <c r="E6260" s="76">
        <v>501.13749433114805</v>
      </c>
      <c r="F6260" s="76">
        <v>53.618561967794292</v>
      </c>
      <c r="G6260" s="77">
        <v>3</v>
      </c>
      <c r="H6260" s="80">
        <f t="shared" si="388"/>
        <v>53.618561967794292</v>
      </c>
      <c r="I6260" s="80">
        <f t="shared" si="389"/>
        <v>501.13749433114805</v>
      </c>
      <c r="K6260" s="80">
        <f t="shared" si="390"/>
        <v>501.13749433114805</v>
      </c>
      <c r="L6260" s="80">
        <f t="shared" si="391"/>
        <v>501.13749433114805</v>
      </c>
    </row>
    <row r="6261" spans="1:12" x14ac:dyDescent="0.8">
      <c r="A6261" s="74">
        <v>6260</v>
      </c>
      <c r="B6261" s="75">
        <v>165739.99090602528</v>
      </c>
      <c r="C6261" s="76">
        <v>37.779887755003877</v>
      </c>
      <c r="D6261" s="76">
        <v>32.638560873983245</v>
      </c>
      <c r="E6261" s="76">
        <v>596.7605628896473</v>
      </c>
      <c r="F6261" s="76">
        <v>37.946728312918879</v>
      </c>
      <c r="G6261" s="77">
        <v>2</v>
      </c>
      <c r="H6261" s="80">
        <f t="shared" si="388"/>
        <v>37.779887755003877</v>
      </c>
      <c r="I6261" s="80">
        <f t="shared" si="389"/>
        <v>1000</v>
      </c>
      <c r="K6261" s="80">
        <f t="shared" si="390"/>
        <v>0</v>
      </c>
      <c r="L6261" s="80" t="str">
        <f t="shared" si="391"/>
        <v/>
      </c>
    </row>
    <row r="6262" spans="1:12" x14ac:dyDescent="0.8">
      <c r="A6262" s="74">
        <v>6261</v>
      </c>
      <c r="B6262" s="75">
        <v>279397.41083375108</v>
      </c>
      <c r="C6262" s="76">
        <v>35.471232367891801</v>
      </c>
      <c r="D6262" s="76">
        <v>26.761670764997941</v>
      </c>
      <c r="E6262" s="76">
        <v>514.40653179678941</v>
      </c>
      <c r="F6262" s="76">
        <v>41.065445793008237</v>
      </c>
      <c r="G6262" s="77">
        <v>2</v>
      </c>
      <c r="H6262" s="80">
        <f t="shared" si="388"/>
        <v>35.471232367891801</v>
      </c>
      <c r="I6262" s="80">
        <f t="shared" si="389"/>
        <v>1000</v>
      </c>
      <c r="K6262" s="80">
        <f t="shared" si="390"/>
        <v>0</v>
      </c>
      <c r="L6262" s="80" t="str">
        <f t="shared" si="391"/>
        <v/>
      </c>
    </row>
    <row r="6263" spans="1:12" x14ac:dyDescent="0.8">
      <c r="A6263" s="74">
        <v>6262</v>
      </c>
      <c r="B6263" s="75">
        <v>131455.68686945573</v>
      </c>
      <c r="C6263" s="76">
        <v>39.865412378520233</v>
      </c>
      <c r="D6263" s="76">
        <v>34.477118764449756</v>
      </c>
      <c r="E6263" s="76">
        <v>582.38227414526875</v>
      </c>
      <c r="F6263" s="76">
        <v>34.589203169809856</v>
      </c>
      <c r="G6263" s="77">
        <v>2</v>
      </c>
      <c r="H6263" s="80">
        <f t="shared" si="388"/>
        <v>39.865412378520233</v>
      </c>
      <c r="I6263" s="80">
        <f t="shared" si="389"/>
        <v>1000</v>
      </c>
      <c r="K6263" s="80">
        <f t="shared" si="390"/>
        <v>0</v>
      </c>
      <c r="L6263" s="80" t="str">
        <f t="shared" si="391"/>
        <v/>
      </c>
    </row>
    <row r="6264" spans="1:12" x14ac:dyDescent="0.8">
      <c r="A6264" s="74">
        <v>6263</v>
      </c>
      <c r="B6264" s="75">
        <v>226529.91890406352</v>
      </c>
      <c r="C6264" s="76">
        <v>32.310085864115479</v>
      </c>
      <c r="D6264" s="76">
        <v>34.631594869541949</v>
      </c>
      <c r="E6264" s="76">
        <v>466.21364882068838</v>
      </c>
      <c r="F6264" s="76">
        <v>44.57742563839718</v>
      </c>
      <c r="G6264" s="77">
        <v>1</v>
      </c>
      <c r="H6264" s="80">
        <f t="shared" si="388"/>
        <v>34.631594869541949</v>
      </c>
      <c r="I6264" s="80">
        <f t="shared" si="389"/>
        <v>1000</v>
      </c>
      <c r="K6264" s="80">
        <f t="shared" si="390"/>
        <v>0</v>
      </c>
      <c r="L6264" s="80" t="str">
        <f t="shared" si="391"/>
        <v/>
      </c>
    </row>
    <row r="6265" spans="1:12" x14ac:dyDescent="0.8">
      <c r="A6265" s="74">
        <v>6264</v>
      </c>
      <c r="B6265" s="75">
        <v>408299.58597410424</v>
      </c>
      <c r="C6265" s="76">
        <v>32.226072037507038</v>
      </c>
      <c r="D6265" s="76">
        <v>27.048036303724494</v>
      </c>
      <c r="E6265" s="76">
        <v>467.87582807909223</v>
      </c>
      <c r="F6265" s="76">
        <v>54.093116729178064</v>
      </c>
      <c r="G6265" s="77">
        <v>2</v>
      </c>
      <c r="H6265" s="80">
        <f t="shared" si="388"/>
        <v>32.226072037507038</v>
      </c>
      <c r="I6265" s="80">
        <f t="shared" si="389"/>
        <v>1000</v>
      </c>
      <c r="K6265" s="80">
        <f t="shared" si="390"/>
        <v>0</v>
      </c>
      <c r="L6265" s="80" t="str">
        <f t="shared" si="391"/>
        <v/>
      </c>
    </row>
    <row r="6266" spans="1:12" x14ac:dyDescent="0.8">
      <c r="A6266" s="74">
        <v>6265</v>
      </c>
      <c r="B6266" s="75">
        <v>23124.694619833725</v>
      </c>
      <c r="C6266" s="76">
        <v>31.040776280799307</v>
      </c>
      <c r="D6266" s="76">
        <v>27.992325405037342</v>
      </c>
      <c r="E6266" s="76">
        <v>563.11715562852964</v>
      </c>
      <c r="F6266" s="76">
        <v>34.185705421031969</v>
      </c>
      <c r="G6266" s="77">
        <v>3</v>
      </c>
      <c r="H6266" s="80">
        <f t="shared" si="388"/>
        <v>34.185705421031969</v>
      </c>
      <c r="I6266" s="80">
        <f t="shared" si="389"/>
        <v>563.11715562852964</v>
      </c>
      <c r="K6266" s="80">
        <f t="shared" si="390"/>
        <v>563.11715562852964</v>
      </c>
      <c r="L6266" s="80">
        <f t="shared" si="391"/>
        <v>563.11715562852964</v>
      </c>
    </row>
    <row r="6267" spans="1:12" x14ac:dyDescent="0.8">
      <c r="A6267" s="74">
        <v>6266</v>
      </c>
      <c r="B6267" s="75">
        <v>425137.37811958208</v>
      </c>
      <c r="C6267" s="76">
        <v>35.304838906774634</v>
      </c>
      <c r="D6267" s="76">
        <v>27.80435355333767</v>
      </c>
      <c r="E6267" s="76">
        <v>575.11362888406472</v>
      </c>
      <c r="F6267" s="76">
        <v>40.733117034899507</v>
      </c>
      <c r="G6267" s="77">
        <v>1</v>
      </c>
      <c r="H6267" s="80">
        <f t="shared" si="388"/>
        <v>27.80435355333767</v>
      </c>
      <c r="I6267" s="80">
        <f t="shared" si="389"/>
        <v>1000</v>
      </c>
      <c r="K6267" s="80">
        <f t="shared" si="390"/>
        <v>0</v>
      </c>
      <c r="L6267" s="80" t="str">
        <f t="shared" si="391"/>
        <v/>
      </c>
    </row>
    <row r="6268" spans="1:12" x14ac:dyDescent="0.8">
      <c r="A6268" s="74">
        <v>6267</v>
      </c>
      <c r="B6268" s="75">
        <v>430126.53255864815</v>
      </c>
      <c r="C6268" s="76">
        <v>28.993150591733787</v>
      </c>
      <c r="D6268" s="76">
        <v>25.216481624038035</v>
      </c>
      <c r="E6268" s="76">
        <v>476.66606469035833</v>
      </c>
      <c r="F6268" s="76">
        <v>38.102176943845244</v>
      </c>
      <c r="G6268" s="77">
        <v>2</v>
      </c>
      <c r="H6268" s="80">
        <f t="shared" si="388"/>
        <v>28.993150591733787</v>
      </c>
      <c r="I6268" s="80">
        <f t="shared" si="389"/>
        <v>1000</v>
      </c>
      <c r="K6268" s="80">
        <f t="shared" si="390"/>
        <v>0</v>
      </c>
      <c r="L6268" s="80" t="str">
        <f t="shared" si="391"/>
        <v/>
      </c>
    </row>
    <row r="6269" spans="1:12" x14ac:dyDescent="0.8">
      <c r="A6269" s="74">
        <v>6268</v>
      </c>
      <c r="B6269" s="75">
        <v>527156.37317105872</v>
      </c>
      <c r="C6269" s="76">
        <v>23.294914283462571</v>
      </c>
      <c r="D6269" s="76">
        <v>27.252654302320796</v>
      </c>
      <c r="E6269" s="76">
        <v>434.16631465044134</v>
      </c>
      <c r="F6269" s="76">
        <v>30.216406389213972</v>
      </c>
      <c r="G6269" s="77">
        <v>2</v>
      </c>
      <c r="H6269" s="80">
        <f t="shared" si="388"/>
        <v>23.294914283462571</v>
      </c>
      <c r="I6269" s="80">
        <f t="shared" si="389"/>
        <v>1000</v>
      </c>
      <c r="K6269" s="80">
        <f t="shared" si="390"/>
        <v>0</v>
      </c>
      <c r="L6269" s="80" t="str">
        <f t="shared" si="391"/>
        <v/>
      </c>
    </row>
    <row r="6270" spans="1:12" x14ac:dyDescent="0.8">
      <c r="A6270" s="74">
        <v>6269</v>
      </c>
      <c r="B6270" s="75">
        <v>-174329.77977549215</v>
      </c>
      <c r="C6270" s="76">
        <v>37.787763583317179</v>
      </c>
      <c r="D6270" s="76">
        <v>29.449300822854926</v>
      </c>
      <c r="E6270" s="76">
        <v>445.51291765625575</v>
      </c>
      <c r="F6270" s="76">
        <v>33.64975713315939</v>
      </c>
      <c r="G6270" s="77">
        <v>3</v>
      </c>
      <c r="H6270" s="80">
        <f t="shared" si="388"/>
        <v>33.64975713315939</v>
      </c>
      <c r="I6270" s="80">
        <f t="shared" si="389"/>
        <v>445.51291765625575</v>
      </c>
      <c r="K6270" s="80">
        <f t="shared" si="390"/>
        <v>445.51291765625575</v>
      </c>
      <c r="L6270" s="80">
        <f t="shared" si="391"/>
        <v>445.51291765625575</v>
      </c>
    </row>
    <row r="6271" spans="1:12" x14ac:dyDescent="0.8">
      <c r="A6271" s="74">
        <v>6270</v>
      </c>
      <c r="B6271" s="75">
        <v>-78775.342213244643</v>
      </c>
      <c r="C6271" s="76">
        <v>38.181957846344496</v>
      </c>
      <c r="D6271" s="76">
        <v>32.281898705636792</v>
      </c>
      <c r="E6271" s="76">
        <v>603.72989243304119</v>
      </c>
      <c r="F6271" s="76">
        <v>42.263685433157583</v>
      </c>
      <c r="G6271" s="77">
        <v>3</v>
      </c>
      <c r="H6271" s="80">
        <f t="shared" si="388"/>
        <v>42.263685433157583</v>
      </c>
      <c r="I6271" s="80">
        <f t="shared" si="389"/>
        <v>603.72989243304119</v>
      </c>
      <c r="K6271" s="80">
        <f t="shared" si="390"/>
        <v>603.72989243304119</v>
      </c>
      <c r="L6271" s="80">
        <f t="shared" si="391"/>
        <v>603.72989243304119</v>
      </c>
    </row>
    <row r="6272" spans="1:12" x14ac:dyDescent="0.8">
      <c r="A6272" s="74">
        <v>6271</v>
      </c>
      <c r="B6272" s="75">
        <v>-129233.22649452975</v>
      </c>
      <c r="C6272" s="76">
        <v>35.522673460227331</v>
      </c>
      <c r="D6272" s="76">
        <v>24.828386054373933</v>
      </c>
      <c r="E6272" s="76">
        <v>471.02339626588792</v>
      </c>
      <c r="F6272" s="76">
        <v>35.25339430695098</v>
      </c>
      <c r="G6272" s="77">
        <v>3</v>
      </c>
      <c r="H6272" s="80">
        <f t="shared" si="388"/>
        <v>35.25339430695098</v>
      </c>
      <c r="I6272" s="80">
        <f t="shared" si="389"/>
        <v>471.02339626588792</v>
      </c>
      <c r="K6272" s="80">
        <f t="shared" si="390"/>
        <v>471.02339626588792</v>
      </c>
      <c r="L6272" s="80">
        <f t="shared" si="391"/>
        <v>471.02339626588792</v>
      </c>
    </row>
    <row r="6273" spans="1:12" x14ac:dyDescent="0.8">
      <c r="A6273" s="74">
        <v>6272</v>
      </c>
      <c r="B6273" s="75">
        <v>310346.48947412008</v>
      </c>
      <c r="C6273" s="76">
        <v>29.756691949167223</v>
      </c>
      <c r="D6273" s="76">
        <v>26.211512038656213</v>
      </c>
      <c r="E6273" s="76">
        <v>578.62035280435055</v>
      </c>
      <c r="F6273" s="76">
        <v>38.294652876933284</v>
      </c>
      <c r="G6273" s="77">
        <v>2</v>
      </c>
      <c r="H6273" s="80">
        <f t="shared" si="388"/>
        <v>29.756691949167223</v>
      </c>
      <c r="I6273" s="80">
        <f t="shared" si="389"/>
        <v>1000</v>
      </c>
      <c r="K6273" s="80">
        <f t="shared" si="390"/>
        <v>0</v>
      </c>
      <c r="L6273" s="80" t="str">
        <f t="shared" si="391"/>
        <v/>
      </c>
    </row>
    <row r="6274" spans="1:12" x14ac:dyDescent="0.8">
      <c r="A6274" s="74">
        <v>6273</v>
      </c>
      <c r="B6274" s="75">
        <v>-197838.09766818094</v>
      </c>
      <c r="C6274" s="76">
        <v>45.117746231261563</v>
      </c>
      <c r="D6274" s="76">
        <v>30.27700031124083</v>
      </c>
      <c r="E6274" s="76">
        <v>542.34663439154951</v>
      </c>
      <c r="F6274" s="76">
        <v>41.998589542890294</v>
      </c>
      <c r="G6274" s="77">
        <v>3</v>
      </c>
      <c r="H6274" s="80">
        <f t="shared" si="388"/>
        <v>41.998589542890294</v>
      </c>
      <c r="I6274" s="80">
        <f t="shared" si="389"/>
        <v>542.34663439154951</v>
      </c>
      <c r="K6274" s="80">
        <f t="shared" si="390"/>
        <v>542.34663439154951</v>
      </c>
      <c r="L6274" s="80">
        <f t="shared" si="391"/>
        <v>542.34663439154951</v>
      </c>
    </row>
    <row r="6275" spans="1:12" x14ac:dyDescent="0.8">
      <c r="A6275" s="74">
        <v>6274</v>
      </c>
      <c r="B6275" s="75">
        <v>245176.44385405513</v>
      </c>
      <c r="C6275" s="76">
        <v>39.411479101793368</v>
      </c>
      <c r="D6275" s="76">
        <v>29.400101929689857</v>
      </c>
      <c r="E6275" s="76">
        <v>715.35447360029627</v>
      </c>
      <c r="F6275" s="76">
        <v>38.568283284339572</v>
      </c>
      <c r="G6275" s="77">
        <v>2</v>
      </c>
      <c r="H6275" s="80">
        <f t="shared" ref="H6275:H6338" si="392">IF($G6275 = 1, $D6275, IF($G6275 = 2, $C6275, IF($G6275 = 3, $F6275)))</f>
        <v>39.411479101793368</v>
      </c>
      <c r="I6275" s="80">
        <f t="shared" ref="I6275:I6338" si="393">IF($G6275 = 1, 1000, IF($G6275 = 2, 1000, IF($G6275 = 3, $E6275)))</f>
        <v>1000</v>
      </c>
      <c r="K6275" s="80">
        <f t="shared" ref="K6275:K6338" si="394">IF($G6275 = 3, $E6275, 0)</f>
        <v>0</v>
      </c>
      <c r="L6275" s="80" t="str">
        <f t="shared" ref="L6275:L6338" si="395">IF($G6275 = 3, $E6275, "")</f>
        <v/>
      </c>
    </row>
    <row r="6276" spans="1:12" x14ac:dyDescent="0.8">
      <c r="A6276" s="74">
        <v>6275</v>
      </c>
      <c r="B6276" s="75">
        <v>367211.90710737114</v>
      </c>
      <c r="C6276" s="76">
        <v>32.906305976095304</v>
      </c>
      <c r="D6276" s="76">
        <v>25.375203579671712</v>
      </c>
      <c r="E6276" s="76">
        <v>596.32487497386364</v>
      </c>
      <c r="F6276" s="76">
        <v>42.812744569201925</v>
      </c>
      <c r="G6276" s="77">
        <v>2</v>
      </c>
      <c r="H6276" s="80">
        <f t="shared" si="392"/>
        <v>32.906305976095304</v>
      </c>
      <c r="I6276" s="80">
        <f t="shared" si="393"/>
        <v>1000</v>
      </c>
      <c r="K6276" s="80">
        <f t="shared" si="394"/>
        <v>0</v>
      </c>
      <c r="L6276" s="80" t="str">
        <f t="shared" si="395"/>
        <v/>
      </c>
    </row>
    <row r="6277" spans="1:12" x14ac:dyDescent="0.8">
      <c r="A6277" s="74">
        <v>6276</v>
      </c>
      <c r="B6277" s="75">
        <v>-257931.78006275324</v>
      </c>
      <c r="C6277" s="76">
        <v>40.7368933595464</v>
      </c>
      <c r="D6277" s="76">
        <v>28.785234954830656</v>
      </c>
      <c r="E6277" s="76">
        <v>546.9964319193092</v>
      </c>
      <c r="F6277" s="76">
        <v>49.677116289322342</v>
      </c>
      <c r="G6277" s="77">
        <v>3</v>
      </c>
      <c r="H6277" s="80">
        <f t="shared" si="392"/>
        <v>49.677116289322342</v>
      </c>
      <c r="I6277" s="80">
        <f t="shared" si="393"/>
        <v>546.9964319193092</v>
      </c>
      <c r="K6277" s="80">
        <f t="shared" si="394"/>
        <v>546.9964319193092</v>
      </c>
      <c r="L6277" s="80">
        <f t="shared" si="395"/>
        <v>546.9964319193092</v>
      </c>
    </row>
    <row r="6278" spans="1:12" x14ac:dyDescent="0.8">
      <c r="A6278" s="74">
        <v>6277</v>
      </c>
      <c r="B6278" s="75">
        <v>-354608.09134781477</v>
      </c>
      <c r="C6278" s="76">
        <v>25.973710344360118</v>
      </c>
      <c r="D6278" s="76">
        <v>24.935118238915898</v>
      </c>
      <c r="E6278" s="76">
        <v>586.73125877761595</v>
      </c>
      <c r="F6278" s="76">
        <v>55.357156605235332</v>
      </c>
      <c r="G6278" s="77">
        <v>3</v>
      </c>
      <c r="H6278" s="80">
        <f t="shared" si="392"/>
        <v>55.357156605235332</v>
      </c>
      <c r="I6278" s="80">
        <f t="shared" si="393"/>
        <v>586.73125877761595</v>
      </c>
      <c r="K6278" s="80">
        <f t="shared" si="394"/>
        <v>586.73125877761595</v>
      </c>
      <c r="L6278" s="80">
        <f t="shared" si="395"/>
        <v>586.73125877761595</v>
      </c>
    </row>
    <row r="6279" spans="1:12" x14ac:dyDescent="0.8">
      <c r="A6279" s="74">
        <v>6278</v>
      </c>
      <c r="B6279" s="75">
        <v>-185138.07931668195</v>
      </c>
      <c r="C6279" s="76">
        <v>24.665422326876712</v>
      </c>
      <c r="D6279" s="76">
        <v>26.885244411855361</v>
      </c>
      <c r="E6279" s="76">
        <v>517.52078307395402</v>
      </c>
      <c r="F6279" s="76">
        <v>44.694846032720896</v>
      </c>
      <c r="G6279" s="77">
        <v>3</v>
      </c>
      <c r="H6279" s="80">
        <f t="shared" si="392"/>
        <v>44.694846032720896</v>
      </c>
      <c r="I6279" s="80">
        <f t="shared" si="393"/>
        <v>517.52078307395402</v>
      </c>
      <c r="K6279" s="80">
        <f t="shared" si="394"/>
        <v>517.52078307395402</v>
      </c>
      <c r="L6279" s="80">
        <f t="shared" si="395"/>
        <v>517.52078307395402</v>
      </c>
    </row>
    <row r="6280" spans="1:12" x14ac:dyDescent="0.8">
      <c r="A6280" s="74">
        <v>6279</v>
      </c>
      <c r="B6280" s="75">
        <v>292310.48510721116</v>
      </c>
      <c r="C6280" s="76">
        <v>41.669580927280748</v>
      </c>
      <c r="D6280" s="76">
        <v>30.576997853564244</v>
      </c>
      <c r="E6280" s="76">
        <v>499.92489800209017</v>
      </c>
      <c r="F6280" s="76">
        <v>44.876184180538843</v>
      </c>
      <c r="G6280" s="77">
        <v>1</v>
      </c>
      <c r="H6280" s="80">
        <f t="shared" si="392"/>
        <v>30.576997853564244</v>
      </c>
      <c r="I6280" s="80">
        <f t="shared" si="393"/>
        <v>1000</v>
      </c>
      <c r="K6280" s="80">
        <f t="shared" si="394"/>
        <v>0</v>
      </c>
      <c r="L6280" s="80" t="str">
        <f t="shared" si="395"/>
        <v/>
      </c>
    </row>
    <row r="6281" spans="1:12" x14ac:dyDescent="0.8">
      <c r="A6281" s="74">
        <v>6280</v>
      </c>
      <c r="B6281" s="75">
        <v>101491.61916538537</v>
      </c>
      <c r="C6281" s="76">
        <v>42.286620255389607</v>
      </c>
      <c r="D6281" s="76">
        <v>25.437906953548026</v>
      </c>
      <c r="E6281" s="76">
        <v>548.53187427696218</v>
      </c>
      <c r="F6281" s="76">
        <v>44.159217875508723</v>
      </c>
      <c r="G6281" s="77">
        <v>2</v>
      </c>
      <c r="H6281" s="80">
        <f t="shared" si="392"/>
        <v>42.286620255389607</v>
      </c>
      <c r="I6281" s="80">
        <f t="shared" si="393"/>
        <v>1000</v>
      </c>
      <c r="K6281" s="80">
        <f t="shared" si="394"/>
        <v>0</v>
      </c>
      <c r="L6281" s="80" t="str">
        <f t="shared" si="395"/>
        <v/>
      </c>
    </row>
    <row r="6282" spans="1:12" x14ac:dyDescent="0.8">
      <c r="A6282" s="74">
        <v>6281</v>
      </c>
      <c r="B6282" s="75">
        <v>160759.93920711707</v>
      </c>
      <c r="C6282" s="76">
        <v>26.978136399995073</v>
      </c>
      <c r="D6282" s="76">
        <v>29.612913016574861</v>
      </c>
      <c r="E6282" s="76">
        <v>546.42868684456312</v>
      </c>
      <c r="F6282" s="76">
        <v>40.019124889084125</v>
      </c>
      <c r="G6282" s="77">
        <v>2</v>
      </c>
      <c r="H6282" s="80">
        <f t="shared" si="392"/>
        <v>26.978136399995073</v>
      </c>
      <c r="I6282" s="80">
        <f t="shared" si="393"/>
        <v>1000</v>
      </c>
      <c r="K6282" s="80">
        <f t="shared" si="394"/>
        <v>0</v>
      </c>
      <c r="L6282" s="80" t="str">
        <f t="shared" si="395"/>
        <v/>
      </c>
    </row>
    <row r="6283" spans="1:12" x14ac:dyDescent="0.8">
      <c r="A6283" s="74">
        <v>6282</v>
      </c>
      <c r="B6283" s="75">
        <v>590503.46565862885</v>
      </c>
      <c r="C6283" s="76">
        <v>30.515402590707694</v>
      </c>
      <c r="D6283" s="76">
        <v>30.268386568905424</v>
      </c>
      <c r="E6283" s="76">
        <v>519.23871224575214</v>
      </c>
      <c r="F6283" s="76">
        <v>52.275335669993382</v>
      </c>
      <c r="G6283" s="77">
        <v>2</v>
      </c>
      <c r="H6283" s="80">
        <f t="shared" si="392"/>
        <v>30.515402590707694</v>
      </c>
      <c r="I6283" s="80">
        <f t="shared" si="393"/>
        <v>1000</v>
      </c>
      <c r="K6283" s="80">
        <f t="shared" si="394"/>
        <v>0</v>
      </c>
      <c r="L6283" s="80" t="str">
        <f t="shared" si="395"/>
        <v/>
      </c>
    </row>
    <row r="6284" spans="1:12" x14ac:dyDescent="0.8">
      <c r="A6284" s="74">
        <v>6283</v>
      </c>
      <c r="B6284" s="75">
        <v>528773.47310860944</v>
      </c>
      <c r="C6284" s="76">
        <v>44.655267416919159</v>
      </c>
      <c r="D6284" s="76">
        <v>26.978624152983382</v>
      </c>
      <c r="E6284" s="76">
        <v>530.17947703699508</v>
      </c>
      <c r="F6284" s="76">
        <v>41.917208041346271</v>
      </c>
      <c r="G6284" s="77">
        <v>1</v>
      </c>
      <c r="H6284" s="80">
        <f t="shared" si="392"/>
        <v>26.978624152983382</v>
      </c>
      <c r="I6284" s="80">
        <f t="shared" si="393"/>
        <v>1000</v>
      </c>
      <c r="K6284" s="80">
        <f t="shared" si="394"/>
        <v>0</v>
      </c>
      <c r="L6284" s="80" t="str">
        <f t="shared" si="395"/>
        <v/>
      </c>
    </row>
    <row r="6285" spans="1:12" x14ac:dyDescent="0.8">
      <c r="A6285" s="74">
        <v>6284</v>
      </c>
      <c r="B6285" s="75">
        <v>287353.56822537165</v>
      </c>
      <c r="C6285" s="76">
        <v>34.463337156833717</v>
      </c>
      <c r="D6285" s="76">
        <v>31.663529954686936</v>
      </c>
      <c r="E6285" s="76">
        <v>682.05007896406551</v>
      </c>
      <c r="F6285" s="76">
        <v>44.137899848144912</v>
      </c>
      <c r="G6285" s="77">
        <v>2</v>
      </c>
      <c r="H6285" s="80">
        <f t="shared" si="392"/>
        <v>34.463337156833717</v>
      </c>
      <c r="I6285" s="80">
        <f t="shared" si="393"/>
        <v>1000</v>
      </c>
      <c r="K6285" s="80">
        <f t="shared" si="394"/>
        <v>0</v>
      </c>
      <c r="L6285" s="80" t="str">
        <f t="shared" si="395"/>
        <v/>
      </c>
    </row>
    <row r="6286" spans="1:12" x14ac:dyDescent="0.8">
      <c r="A6286" s="74">
        <v>6285</v>
      </c>
      <c r="B6286" s="75">
        <v>102470.72219980881</v>
      </c>
      <c r="C6286" s="76">
        <v>39.228694740148484</v>
      </c>
      <c r="D6286" s="76">
        <v>28.604734387322537</v>
      </c>
      <c r="E6286" s="76">
        <v>459.05536555652583</v>
      </c>
      <c r="F6286" s="76">
        <v>41.098420544967681</v>
      </c>
      <c r="G6286" s="77">
        <v>2</v>
      </c>
      <c r="H6286" s="80">
        <f t="shared" si="392"/>
        <v>39.228694740148484</v>
      </c>
      <c r="I6286" s="80">
        <f t="shared" si="393"/>
        <v>1000</v>
      </c>
      <c r="K6286" s="80">
        <f t="shared" si="394"/>
        <v>0</v>
      </c>
      <c r="L6286" s="80" t="str">
        <f t="shared" si="395"/>
        <v/>
      </c>
    </row>
    <row r="6287" spans="1:12" x14ac:dyDescent="0.8">
      <c r="A6287" s="74">
        <v>6286</v>
      </c>
      <c r="B6287" s="75">
        <v>357190.28079500468</v>
      </c>
      <c r="C6287" s="76">
        <v>35.664598058769336</v>
      </c>
      <c r="D6287" s="76">
        <v>30.090003055357382</v>
      </c>
      <c r="E6287" s="76">
        <v>657.19568176160317</v>
      </c>
      <c r="F6287" s="76">
        <v>39.527047433442647</v>
      </c>
      <c r="G6287" s="77">
        <v>1</v>
      </c>
      <c r="H6287" s="80">
        <f t="shared" si="392"/>
        <v>30.090003055357382</v>
      </c>
      <c r="I6287" s="80">
        <f t="shared" si="393"/>
        <v>1000</v>
      </c>
      <c r="K6287" s="80">
        <f t="shared" si="394"/>
        <v>0</v>
      </c>
      <c r="L6287" s="80" t="str">
        <f t="shared" si="395"/>
        <v/>
      </c>
    </row>
    <row r="6288" spans="1:12" x14ac:dyDescent="0.8">
      <c r="A6288" s="74">
        <v>6287</v>
      </c>
      <c r="B6288" s="75">
        <v>-184281.14105075342</v>
      </c>
      <c r="C6288" s="76">
        <v>33.509808454590903</v>
      </c>
      <c r="D6288" s="76">
        <v>25.952348439263485</v>
      </c>
      <c r="E6288" s="76">
        <v>665.74824736920277</v>
      </c>
      <c r="F6288" s="76">
        <v>46.560487340664949</v>
      </c>
      <c r="G6288" s="77">
        <v>3</v>
      </c>
      <c r="H6288" s="80">
        <f t="shared" si="392"/>
        <v>46.560487340664949</v>
      </c>
      <c r="I6288" s="80">
        <f t="shared" si="393"/>
        <v>665.74824736920277</v>
      </c>
      <c r="K6288" s="80">
        <f t="shared" si="394"/>
        <v>665.74824736920277</v>
      </c>
      <c r="L6288" s="80">
        <f t="shared" si="395"/>
        <v>665.74824736920277</v>
      </c>
    </row>
    <row r="6289" spans="1:12" x14ac:dyDescent="0.8">
      <c r="A6289" s="74">
        <v>6288</v>
      </c>
      <c r="B6289" s="75">
        <v>-214937.38464870583</v>
      </c>
      <c r="C6289" s="76">
        <v>46.704399501689956</v>
      </c>
      <c r="D6289" s="76">
        <v>29.658670166680597</v>
      </c>
      <c r="E6289" s="76">
        <v>583.7571746039647</v>
      </c>
      <c r="F6289" s="76">
        <v>47.097888034185218</v>
      </c>
      <c r="G6289" s="77">
        <v>3</v>
      </c>
      <c r="H6289" s="80">
        <f t="shared" si="392"/>
        <v>47.097888034185218</v>
      </c>
      <c r="I6289" s="80">
        <f t="shared" si="393"/>
        <v>583.7571746039647</v>
      </c>
      <c r="K6289" s="80">
        <f t="shared" si="394"/>
        <v>583.7571746039647</v>
      </c>
      <c r="L6289" s="80">
        <f t="shared" si="395"/>
        <v>583.7571746039647</v>
      </c>
    </row>
    <row r="6290" spans="1:12" x14ac:dyDescent="0.8">
      <c r="A6290" s="74">
        <v>6289</v>
      </c>
      <c r="B6290" s="75">
        <v>-287348.74131829292</v>
      </c>
      <c r="C6290" s="76">
        <v>38.237994557947644</v>
      </c>
      <c r="D6290" s="76">
        <v>25.171266898752133</v>
      </c>
      <c r="E6290" s="76">
        <v>453.99784931495088</v>
      </c>
      <c r="F6290" s="76">
        <v>45.221894249244599</v>
      </c>
      <c r="G6290" s="77">
        <v>3</v>
      </c>
      <c r="H6290" s="80">
        <f t="shared" si="392"/>
        <v>45.221894249244599</v>
      </c>
      <c r="I6290" s="80">
        <f t="shared" si="393"/>
        <v>453.99784931495088</v>
      </c>
      <c r="K6290" s="80">
        <f t="shared" si="394"/>
        <v>453.99784931495088</v>
      </c>
      <c r="L6290" s="80">
        <f t="shared" si="395"/>
        <v>453.99784931495088</v>
      </c>
    </row>
    <row r="6291" spans="1:12" x14ac:dyDescent="0.8">
      <c r="A6291" s="74">
        <v>6290</v>
      </c>
      <c r="B6291" s="75">
        <v>146773.81920981058</v>
      </c>
      <c r="C6291" s="76">
        <v>41.014134051221461</v>
      </c>
      <c r="D6291" s="76">
        <v>31.928636241948354</v>
      </c>
      <c r="E6291" s="76">
        <v>671.92033965075746</v>
      </c>
      <c r="F6291" s="76">
        <v>38.062666059513056</v>
      </c>
      <c r="G6291" s="77">
        <v>2</v>
      </c>
      <c r="H6291" s="80">
        <f t="shared" si="392"/>
        <v>41.014134051221461</v>
      </c>
      <c r="I6291" s="80">
        <f t="shared" si="393"/>
        <v>1000</v>
      </c>
      <c r="K6291" s="80">
        <f t="shared" si="394"/>
        <v>0</v>
      </c>
      <c r="L6291" s="80" t="str">
        <f t="shared" si="395"/>
        <v/>
      </c>
    </row>
    <row r="6292" spans="1:12" x14ac:dyDescent="0.8">
      <c r="A6292" s="74">
        <v>6291</v>
      </c>
      <c r="B6292" s="75">
        <v>339202.40710895858</v>
      </c>
      <c r="C6292" s="76">
        <v>25.222496035951838</v>
      </c>
      <c r="D6292" s="76">
        <v>33.841458541040268</v>
      </c>
      <c r="E6292" s="76">
        <v>597.97632220256014</v>
      </c>
      <c r="F6292" s="76">
        <v>47.462688286745582</v>
      </c>
      <c r="G6292" s="77">
        <v>2</v>
      </c>
      <c r="H6292" s="80">
        <f t="shared" si="392"/>
        <v>25.222496035951838</v>
      </c>
      <c r="I6292" s="80">
        <f t="shared" si="393"/>
        <v>1000</v>
      </c>
      <c r="K6292" s="80">
        <f t="shared" si="394"/>
        <v>0</v>
      </c>
      <c r="L6292" s="80" t="str">
        <f t="shared" si="395"/>
        <v/>
      </c>
    </row>
    <row r="6293" spans="1:12" x14ac:dyDescent="0.8">
      <c r="A6293" s="74">
        <v>6292</v>
      </c>
      <c r="B6293" s="75">
        <v>508477.1832504184</v>
      </c>
      <c r="C6293" s="76">
        <v>37.428300394350003</v>
      </c>
      <c r="D6293" s="76">
        <v>28.557320169629197</v>
      </c>
      <c r="E6293" s="76">
        <v>759.02266381242782</v>
      </c>
      <c r="F6293" s="76">
        <v>49.748464813757721</v>
      </c>
      <c r="G6293" s="77">
        <v>1</v>
      </c>
      <c r="H6293" s="80">
        <f t="shared" si="392"/>
        <v>28.557320169629197</v>
      </c>
      <c r="I6293" s="80">
        <f t="shared" si="393"/>
        <v>1000</v>
      </c>
      <c r="K6293" s="80">
        <f t="shared" si="394"/>
        <v>0</v>
      </c>
      <c r="L6293" s="80" t="str">
        <f t="shared" si="395"/>
        <v/>
      </c>
    </row>
    <row r="6294" spans="1:12" x14ac:dyDescent="0.8">
      <c r="A6294" s="74">
        <v>6293</v>
      </c>
      <c r="B6294" s="75">
        <v>454673.72511093831</v>
      </c>
      <c r="C6294" s="76">
        <v>24.924896351604801</v>
      </c>
      <c r="D6294" s="76">
        <v>29.76579899332485</v>
      </c>
      <c r="E6294" s="76">
        <v>659.85798746125909</v>
      </c>
      <c r="F6294" s="76">
        <v>44.477694387648619</v>
      </c>
      <c r="G6294" s="77">
        <v>1</v>
      </c>
      <c r="H6294" s="80">
        <f t="shared" si="392"/>
        <v>29.76579899332485</v>
      </c>
      <c r="I6294" s="80">
        <f t="shared" si="393"/>
        <v>1000</v>
      </c>
      <c r="K6294" s="80">
        <f t="shared" si="394"/>
        <v>0</v>
      </c>
      <c r="L6294" s="80" t="str">
        <f t="shared" si="395"/>
        <v/>
      </c>
    </row>
    <row r="6295" spans="1:12" x14ac:dyDescent="0.8">
      <c r="A6295" s="74">
        <v>6294</v>
      </c>
      <c r="B6295" s="75">
        <v>-68295.626620678697</v>
      </c>
      <c r="C6295" s="76">
        <v>45.691710063619752</v>
      </c>
      <c r="D6295" s="76">
        <v>23.522140437927323</v>
      </c>
      <c r="E6295" s="76">
        <v>561.20940652667855</v>
      </c>
      <c r="F6295" s="76">
        <v>30.761547985728136</v>
      </c>
      <c r="G6295" s="77">
        <v>2</v>
      </c>
      <c r="H6295" s="80">
        <f t="shared" si="392"/>
        <v>45.691710063619752</v>
      </c>
      <c r="I6295" s="80">
        <f t="shared" si="393"/>
        <v>1000</v>
      </c>
      <c r="K6295" s="80">
        <f t="shared" si="394"/>
        <v>0</v>
      </c>
      <c r="L6295" s="80" t="str">
        <f t="shared" si="395"/>
        <v/>
      </c>
    </row>
    <row r="6296" spans="1:12" x14ac:dyDescent="0.8">
      <c r="A6296" s="74">
        <v>6295</v>
      </c>
      <c r="B6296" s="75">
        <v>-84548.922447613906</v>
      </c>
      <c r="C6296" s="76">
        <v>31.770296168999785</v>
      </c>
      <c r="D6296" s="76">
        <v>32.332302075911947</v>
      </c>
      <c r="E6296" s="76">
        <v>537.38153285020246</v>
      </c>
      <c r="F6296" s="76">
        <v>41.925171263904559</v>
      </c>
      <c r="G6296" s="77">
        <v>3</v>
      </c>
      <c r="H6296" s="80">
        <f t="shared" si="392"/>
        <v>41.925171263904559</v>
      </c>
      <c r="I6296" s="80">
        <f t="shared" si="393"/>
        <v>537.38153285020246</v>
      </c>
      <c r="K6296" s="80">
        <f t="shared" si="394"/>
        <v>537.38153285020246</v>
      </c>
      <c r="L6296" s="80">
        <f t="shared" si="395"/>
        <v>537.38153285020246</v>
      </c>
    </row>
    <row r="6297" spans="1:12" x14ac:dyDescent="0.8">
      <c r="A6297" s="74">
        <v>6296</v>
      </c>
      <c r="B6297" s="75">
        <v>287814.83037678571</v>
      </c>
      <c r="C6297" s="76">
        <v>31.120557052291691</v>
      </c>
      <c r="D6297" s="76">
        <v>26.662742844542315</v>
      </c>
      <c r="E6297" s="76">
        <v>524.30654318071754</v>
      </c>
      <c r="F6297" s="76">
        <v>46.572378767151903</v>
      </c>
      <c r="G6297" s="77">
        <v>2</v>
      </c>
      <c r="H6297" s="80">
        <f t="shared" si="392"/>
        <v>31.120557052291691</v>
      </c>
      <c r="I6297" s="80">
        <f t="shared" si="393"/>
        <v>1000</v>
      </c>
      <c r="K6297" s="80">
        <f t="shared" si="394"/>
        <v>0</v>
      </c>
      <c r="L6297" s="80" t="str">
        <f t="shared" si="395"/>
        <v/>
      </c>
    </row>
    <row r="6298" spans="1:12" x14ac:dyDescent="0.8">
      <c r="A6298" s="74">
        <v>6297</v>
      </c>
      <c r="B6298" s="75">
        <v>430117.2630270645</v>
      </c>
      <c r="C6298" s="76">
        <v>29.451409562457357</v>
      </c>
      <c r="D6298" s="76">
        <v>23.049861819951097</v>
      </c>
      <c r="E6298" s="76">
        <v>529.23346869730608</v>
      </c>
      <c r="F6298" s="76">
        <v>36.546134699854385</v>
      </c>
      <c r="G6298" s="77">
        <v>2</v>
      </c>
      <c r="H6298" s="80">
        <f t="shared" si="392"/>
        <v>29.451409562457357</v>
      </c>
      <c r="I6298" s="80">
        <f t="shared" si="393"/>
        <v>1000</v>
      </c>
      <c r="K6298" s="80">
        <f t="shared" si="394"/>
        <v>0</v>
      </c>
      <c r="L6298" s="80" t="str">
        <f t="shared" si="395"/>
        <v/>
      </c>
    </row>
    <row r="6299" spans="1:12" x14ac:dyDescent="0.8">
      <c r="A6299" s="74">
        <v>6298</v>
      </c>
      <c r="B6299" s="75">
        <v>239969.08939532563</v>
      </c>
      <c r="C6299" s="76">
        <v>33.630717489664889</v>
      </c>
      <c r="D6299" s="76">
        <v>29.353169103015865</v>
      </c>
      <c r="E6299" s="76">
        <v>467.08202748424139</v>
      </c>
      <c r="F6299" s="76">
        <v>37.528796826794377</v>
      </c>
      <c r="G6299" s="77">
        <v>2</v>
      </c>
      <c r="H6299" s="80">
        <f t="shared" si="392"/>
        <v>33.630717489664889</v>
      </c>
      <c r="I6299" s="80">
        <f t="shared" si="393"/>
        <v>1000</v>
      </c>
      <c r="K6299" s="80">
        <f t="shared" si="394"/>
        <v>0</v>
      </c>
      <c r="L6299" s="80" t="str">
        <f t="shared" si="395"/>
        <v/>
      </c>
    </row>
    <row r="6300" spans="1:12" x14ac:dyDescent="0.8">
      <c r="A6300" s="74">
        <v>6299</v>
      </c>
      <c r="B6300" s="75">
        <v>446936.70395214623</v>
      </c>
      <c r="C6300" s="76">
        <v>33.482022447015765</v>
      </c>
      <c r="D6300" s="76">
        <v>27.9413319549177</v>
      </c>
      <c r="E6300" s="76">
        <v>529.57733586088466</v>
      </c>
      <c r="F6300" s="76">
        <v>40.952307324716678</v>
      </c>
      <c r="G6300" s="77">
        <v>2</v>
      </c>
      <c r="H6300" s="80">
        <f t="shared" si="392"/>
        <v>33.482022447015765</v>
      </c>
      <c r="I6300" s="80">
        <f t="shared" si="393"/>
        <v>1000</v>
      </c>
      <c r="K6300" s="80">
        <f t="shared" si="394"/>
        <v>0</v>
      </c>
      <c r="L6300" s="80" t="str">
        <f t="shared" si="395"/>
        <v/>
      </c>
    </row>
    <row r="6301" spans="1:12" x14ac:dyDescent="0.8">
      <c r="A6301" s="74">
        <v>6300</v>
      </c>
      <c r="B6301" s="75">
        <v>382213.32768822298</v>
      </c>
      <c r="C6301" s="76">
        <v>30.782748572577297</v>
      </c>
      <c r="D6301" s="76">
        <v>22.539600951077276</v>
      </c>
      <c r="E6301" s="76">
        <v>607.81674385281883</v>
      </c>
      <c r="F6301" s="76">
        <v>40.999131196322033</v>
      </c>
      <c r="G6301" s="77">
        <v>2</v>
      </c>
      <c r="H6301" s="80">
        <f t="shared" si="392"/>
        <v>30.782748572577297</v>
      </c>
      <c r="I6301" s="80">
        <f t="shared" si="393"/>
        <v>1000</v>
      </c>
      <c r="K6301" s="80">
        <f t="shared" si="394"/>
        <v>0</v>
      </c>
      <c r="L6301" s="80" t="str">
        <f t="shared" si="395"/>
        <v/>
      </c>
    </row>
    <row r="6302" spans="1:12" x14ac:dyDescent="0.8">
      <c r="A6302" s="74">
        <v>6301</v>
      </c>
      <c r="B6302" s="75">
        <v>503349.20868113334</v>
      </c>
      <c r="C6302" s="76">
        <v>25.098312251370832</v>
      </c>
      <c r="D6302" s="76">
        <v>26.553233847545126</v>
      </c>
      <c r="E6302" s="76">
        <v>552.9074496628474</v>
      </c>
      <c r="F6302" s="76">
        <v>38.740233003786386</v>
      </c>
      <c r="G6302" s="77">
        <v>2</v>
      </c>
      <c r="H6302" s="80">
        <f t="shared" si="392"/>
        <v>25.098312251370832</v>
      </c>
      <c r="I6302" s="80">
        <f t="shared" si="393"/>
        <v>1000</v>
      </c>
      <c r="K6302" s="80">
        <f t="shared" si="394"/>
        <v>0</v>
      </c>
      <c r="L6302" s="80" t="str">
        <f t="shared" si="395"/>
        <v/>
      </c>
    </row>
    <row r="6303" spans="1:12" x14ac:dyDescent="0.8">
      <c r="A6303" s="74">
        <v>6302</v>
      </c>
      <c r="B6303" s="75">
        <v>307832.99840445234</v>
      </c>
      <c r="C6303" s="76">
        <v>34.346213957684107</v>
      </c>
      <c r="D6303" s="76">
        <v>31.25093932330174</v>
      </c>
      <c r="E6303" s="76">
        <v>489.8031945747058</v>
      </c>
      <c r="F6303" s="76">
        <v>41.842531714904268</v>
      </c>
      <c r="G6303" s="77">
        <v>2</v>
      </c>
      <c r="H6303" s="80">
        <f t="shared" si="392"/>
        <v>34.346213957684107</v>
      </c>
      <c r="I6303" s="80">
        <f t="shared" si="393"/>
        <v>1000</v>
      </c>
      <c r="K6303" s="80">
        <f t="shared" si="394"/>
        <v>0</v>
      </c>
      <c r="L6303" s="80" t="str">
        <f t="shared" si="395"/>
        <v/>
      </c>
    </row>
    <row r="6304" spans="1:12" x14ac:dyDescent="0.8">
      <c r="A6304" s="74">
        <v>6303</v>
      </c>
      <c r="B6304" s="75">
        <v>607433.25128832366</v>
      </c>
      <c r="C6304" s="76">
        <v>31.938284905566302</v>
      </c>
      <c r="D6304" s="76">
        <v>25.601542257609626</v>
      </c>
      <c r="E6304" s="76">
        <v>568.16877048746073</v>
      </c>
      <c r="F6304" s="76">
        <v>44.290021943753857</v>
      </c>
      <c r="G6304" s="77">
        <v>1</v>
      </c>
      <c r="H6304" s="80">
        <f t="shared" si="392"/>
        <v>25.601542257609626</v>
      </c>
      <c r="I6304" s="80">
        <f t="shared" si="393"/>
        <v>1000</v>
      </c>
      <c r="K6304" s="80">
        <f t="shared" si="394"/>
        <v>0</v>
      </c>
      <c r="L6304" s="80" t="str">
        <f t="shared" si="395"/>
        <v/>
      </c>
    </row>
    <row r="6305" spans="1:12" x14ac:dyDescent="0.8">
      <c r="A6305" s="74">
        <v>6304</v>
      </c>
      <c r="B6305" s="75">
        <v>342083.91057773726</v>
      </c>
      <c r="C6305" s="76">
        <v>32.206132160442081</v>
      </c>
      <c r="D6305" s="76">
        <v>28.603042614825952</v>
      </c>
      <c r="E6305" s="76">
        <v>712.15948291405721</v>
      </c>
      <c r="F6305" s="76">
        <v>40.38455459890983</v>
      </c>
      <c r="G6305" s="77">
        <v>2</v>
      </c>
      <c r="H6305" s="80">
        <f t="shared" si="392"/>
        <v>32.206132160442081</v>
      </c>
      <c r="I6305" s="80">
        <f t="shared" si="393"/>
        <v>1000</v>
      </c>
      <c r="K6305" s="80">
        <f t="shared" si="394"/>
        <v>0</v>
      </c>
      <c r="L6305" s="80" t="str">
        <f t="shared" si="395"/>
        <v/>
      </c>
    </row>
    <row r="6306" spans="1:12" x14ac:dyDescent="0.8">
      <c r="A6306" s="74">
        <v>6305</v>
      </c>
      <c r="B6306" s="75">
        <v>425075.00028096442</v>
      </c>
      <c r="C6306" s="76">
        <v>30.092709497634143</v>
      </c>
      <c r="D6306" s="76">
        <v>24.563453166085793</v>
      </c>
      <c r="E6306" s="76">
        <v>482.82761999996973</v>
      </c>
      <c r="F6306" s="76">
        <v>49.361936562161809</v>
      </c>
      <c r="G6306" s="77">
        <v>2</v>
      </c>
      <c r="H6306" s="80">
        <f t="shared" si="392"/>
        <v>30.092709497634143</v>
      </c>
      <c r="I6306" s="80">
        <f t="shared" si="393"/>
        <v>1000</v>
      </c>
      <c r="K6306" s="80">
        <f t="shared" si="394"/>
        <v>0</v>
      </c>
      <c r="L6306" s="80" t="str">
        <f t="shared" si="395"/>
        <v/>
      </c>
    </row>
    <row r="6307" spans="1:12" x14ac:dyDescent="0.8">
      <c r="A6307" s="74">
        <v>6306</v>
      </c>
      <c r="B6307" s="75">
        <v>183191.78536943649</v>
      </c>
      <c r="C6307" s="76">
        <v>34.831356871075208</v>
      </c>
      <c r="D6307" s="76">
        <v>25.962956146169851</v>
      </c>
      <c r="E6307" s="76">
        <v>564.83001395107522</v>
      </c>
      <c r="F6307" s="76">
        <v>35.112402630558933</v>
      </c>
      <c r="G6307" s="77">
        <v>2</v>
      </c>
      <c r="H6307" s="80">
        <f t="shared" si="392"/>
        <v>34.831356871075208</v>
      </c>
      <c r="I6307" s="80">
        <f t="shared" si="393"/>
        <v>1000</v>
      </c>
      <c r="K6307" s="80">
        <f t="shared" si="394"/>
        <v>0</v>
      </c>
      <c r="L6307" s="80" t="str">
        <f t="shared" si="395"/>
        <v/>
      </c>
    </row>
    <row r="6308" spans="1:12" x14ac:dyDescent="0.8">
      <c r="A6308" s="74">
        <v>6307</v>
      </c>
      <c r="B6308" s="75">
        <v>578461.18918084959</v>
      </c>
      <c r="C6308" s="76">
        <v>28.47541742639093</v>
      </c>
      <c r="D6308" s="76">
        <v>30.064313079028501</v>
      </c>
      <c r="E6308" s="76">
        <v>668.16119745086064</v>
      </c>
      <c r="F6308" s="76">
        <v>43.119657420454857</v>
      </c>
      <c r="G6308" s="77">
        <v>2</v>
      </c>
      <c r="H6308" s="80">
        <f t="shared" si="392"/>
        <v>28.47541742639093</v>
      </c>
      <c r="I6308" s="80">
        <f t="shared" si="393"/>
        <v>1000</v>
      </c>
      <c r="K6308" s="80">
        <f t="shared" si="394"/>
        <v>0</v>
      </c>
      <c r="L6308" s="80" t="str">
        <f t="shared" si="395"/>
        <v/>
      </c>
    </row>
    <row r="6309" spans="1:12" x14ac:dyDescent="0.8">
      <c r="A6309" s="74">
        <v>6308</v>
      </c>
      <c r="B6309" s="75">
        <v>520659.77067236346</v>
      </c>
      <c r="C6309" s="76">
        <v>35.602774685395573</v>
      </c>
      <c r="D6309" s="76">
        <v>24.406614150533205</v>
      </c>
      <c r="E6309" s="76">
        <v>718.43718317266132</v>
      </c>
      <c r="F6309" s="76">
        <v>53.002924136292293</v>
      </c>
      <c r="G6309" s="77">
        <v>1</v>
      </c>
      <c r="H6309" s="80">
        <f t="shared" si="392"/>
        <v>24.406614150533205</v>
      </c>
      <c r="I6309" s="80">
        <f t="shared" si="393"/>
        <v>1000</v>
      </c>
      <c r="K6309" s="80">
        <f t="shared" si="394"/>
        <v>0</v>
      </c>
      <c r="L6309" s="80" t="str">
        <f t="shared" si="395"/>
        <v/>
      </c>
    </row>
    <row r="6310" spans="1:12" x14ac:dyDescent="0.8">
      <c r="A6310" s="74">
        <v>6309</v>
      </c>
      <c r="B6310" s="75">
        <v>570937.92632190255</v>
      </c>
      <c r="C6310" s="76">
        <v>25.361198188196362</v>
      </c>
      <c r="D6310" s="76">
        <v>23.005654740600097</v>
      </c>
      <c r="E6310" s="76">
        <v>477.01903236013726</v>
      </c>
      <c r="F6310" s="76">
        <v>41.215366942601591</v>
      </c>
      <c r="G6310" s="77">
        <v>2</v>
      </c>
      <c r="H6310" s="80">
        <f t="shared" si="392"/>
        <v>25.361198188196362</v>
      </c>
      <c r="I6310" s="80">
        <f t="shared" si="393"/>
        <v>1000</v>
      </c>
      <c r="K6310" s="80">
        <f t="shared" si="394"/>
        <v>0</v>
      </c>
      <c r="L6310" s="80" t="str">
        <f t="shared" si="395"/>
        <v/>
      </c>
    </row>
    <row r="6311" spans="1:12" x14ac:dyDescent="0.8">
      <c r="A6311" s="74">
        <v>6310</v>
      </c>
      <c r="B6311" s="75">
        <v>143540.22587708081</v>
      </c>
      <c r="C6311" s="76">
        <v>42.291156664606419</v>
      </c>
      <c r="D6311" s="76">
        <v>27.357293109146994</v>
      </c>
      <c r="E6311" s="76">
        <v>518.24148564838288</v>
      </c>
      <c r="F6311" s="76">
        <v>37.357633641040884</v>
      </c>
      <c r="G6311" s="77">
        <v>2</v>
      </c>
      <c r="H6311" s="80">
        <f t="shared" si="392"/>
        <v>42.291156664606419</v>
      </c>
      <c r="I6311" s="80">
        <f t="shared" si="393"/>
        <v>1000</v>
      </c>
      <c r="K6311" s="80">
        <f t="shared" si="394"/>
        <v>0</v>
      </c>
      <c r="L6311" s="80" t="str">
        <f t="shared" si="395"/>
        <v/>
      </c>
    </row>
    <row r="6312" spans="1:12" x14ac:dyDescent="0.8">
      <c r="A6312" s="74">
        <v>6311</v>
      </c>
      <c r="B6312" s="75">
        <v>82303.039877157658</v>
      </c>
      <c r="C6312" s="76">
        <v>39.771717234800313</v>
      </c>
      <c r="D6312" s="76">
        <v>22.227524071343701</v>
      </c>
      <c r="E6312" s="76">
        <v>511.37968695863395</v>
      </c>
      <c r="F6312" s="76">
        <v>48.708708451394365</v>
      </c>
      <c r="G6312" s="77">
        <v>2</v>
      </c>
      <c r="H6312" s="80">
        <f t="shared" si="392"/>
        <v>39.771717234800313</v>
      </c>
      <c r="I6312" s="80">
        <f t="shared" si="393"/>
        <v>1000</v>
      </c>
      <c r="K6312" s="80">
        <f t="shared" si="394"/>
        <v>0</v>
      </c>
      <c r="L6312" s="80" t="str">
        <f t="shared" si="395"/>
        <v/>
      </c>
    </row>
    <row r="6313" spans="1:12" x14ac:dyDescent="0.8">
      <c r="A6313" s="74">
        <v>6312</v>
      </c>
      <c r="B6313" s="75">
        <v>310213.22602312174</v>
      </c>
      <c r="C6313" s="76">
        <v>37.132385035805044</v>
      </c>
      <c r="D6313" s="76">
        <v>27.664350915827825</v>
      </c>
      <c r="E6313" s="76">
        <v>485.16665099667028</v>
      </c>
      <c r="F6313" s="76">
        <v>47.222661176760525</v>
      </c>
      <c r="G6313" s="77">
        <v>2</v>
      </c>
      <c r="H6313" s="80">
        <f t="shared" si="392"/>
        <v>37.132385035805044</v>
      </c>
      <c r="I6313" s="80">
        <f t="shared" si="393"/>
        <v>1000</v>
      </c>
      <c r="K6313" s="80">
        <f t="shared" si="394"/>
        <v>0</v>
      </c>
      <c r="L6313" s="80" t="str">
        <f t="shared" si="395"/>
        <v/>
      </c>
    </row>
    <row r="6314" spans="1:12" x14ac:dyDescent="0.8">
      <c r="A6314" s="74">
        <v>6313</v>
      </c>
      <c r="B6314" s="75">
        <v>158898.74264437635</v>
      </c>
      <c r="C6314" s="76">
        <v>36.657539583666889</v>
      </c>
      <c r="D6314" s="76">
        <v>24.89303059019953</v>
      </c>
      <c r="E6314" s="76">
        <v>448.28006825850224</v>
      </c>
      <c r="F6314" s="76">
        <v>53.057985972646591</v>
      </c>
      <c r="G6314" s="77">
        <v>2</v>
      </c>
      <c r="H6314" s="80">
        <f t="shared" si="392"/>
        <v>36.657539583666889</v>
      </c>
      <c r="I6314" s="80">
        <f t="shared" si="393"/>
        <v>1000</v>
      </c>
      <c r="K6314" s="80">
        <f t="shared" si="394"/>
        <v>0</v>
      </c>
      <c r="L6314" s="80" t="str">
        <f t="shared" si="395"/>
        <v/>
      </c>
    </row>
    <row r="6315" spans="1:12" x14ac:dyDescent="0.8">
      <c r="A6315" s="74">
        <v>6314</v>
      </c>
      <c r="B6315" s="75">
        <v>439026.51242448809</v>
      </c>
      <c r="C6315" s="76">
        <v>22.924863002967033</v>
      </c>
      <c r="D6315" s="76">
        <v>27.221565254313013</v>
      </c>
      <c r="E6315" s="76">
        <v>511.36146645418808</v>
      </c>
      <c r="F6315" s="76">
        <v>32.443496852662904</v>
      </c>
      <c r="G6315" s="77">
        <v>2</v>
      </c>
      <c r="H6315" s="80">
        <f t="shared" si="392"/>
        <v>22.924863002967033</v>
      </c>
      <c r="I6315" s="80">
        <f t="shared" si="393"/>
        <v>1000</v>
      </c>
      <c r="K6315" s="80">
        <f t="shared" si="394"/>
        <v>0</v>
      </c>
      <c r="L6315" s="80" t="str">
        <f t="shared" si="395"/>
        <v/>
      </c>
    </row>
    <row r="6316" spans="1:12" x14ac:dyDescent="0.8">
      <c r="A6316" s="74">
        <v>6315</v>
      </c>
      <c r="B6316" s="75">
        <v>490064.4981355425</v>
      </c>
      <c r="C6316" s="76">
        <v>32.464461333775667</v>
      </c>
      <c r="D6316" s="76">
        <v>27.282612883059659</v>
      </c>
      <c r="E6316" s="76">
        <v>664.31492590484788</v>
      </c>
      <c r="F6316" s="76">
        <v>38.980172785361844</v>
      </c>
      <c r="G6316" s="77">
        <v>2</v>
      </c>
      <c r="H6316" s="80">
        <f t="shared" si="392"/>
        <v>32.464461333775667</v>
      </c>
      <c r="I6316" s="80">
        <f t="shared" si="393"/>
        <v>1000</v>
      </c>
      <c r="K6316" s="80">
        <f t="shared" si="394"/>
        <v>0</v>
      </c>
      <c r="L6316" s="80" t="str">
        <f t="shared" si="395"/>
        <v/>
      </c>
    </row>
    <row r="6317" spans="1:12" x14ac:dyDescent="0.8">
      <c r="A6317" s="74">
        <v>6316</v>
      </c>
      <c r="B6317" s="75">
        <v>321101.67684068042</v>
      </c>
      <c r="C6317" s="76">
        <v>25.5635264286405</v>
      </c>
      <c r="D6317" s="76">
        <v>28.870067349765485</v>
      </c>
      <c r="E6317" s="76">
        <v>500.02001565132173</v>
      </c>
      <c r="F6317" s="76">
        <v>41.429439715559994</v>
      </c>
      <c r="G6317" s="77">
        <v>2</v>
      </c>
      <c r="H6317" s="80">
        <f t="shared" si="392"/>
        <v>25.5635264286405</v>
      </c>
      <c r="I6317" s="80">
        <f t="shared" si="393"/>
        <v>1000</v>
      </c>
      <c r="K6317" s="80">
        <f t="shared" si="394"/>
        <v>0</v>
      </c>
      <c r="L6317" s="80" t="str">
        <f t="shared" si="395"/>
        <v/>
      </c>
    </row>
    <row r="6318" spans="1:12" x14ac:dyDescent="0.8">
      <c r="A6318" s="74">
        <v>6317</v>
      </c>
      <c r="B6318" s="75">
        <v>-47786.547908820212</v>
      </c>
      <c r="C6318" s="76">
        <v>37.363758080612811</v>
      </c>
      <c r="D6318" s="76">
        <v>27.425024638347345</v>
      </c>
      <c r="E6318" s="76">
        <v>642.55489021397909</v>
      </c>
      <c r="F6318" s="76">
        <v>36.084736098118938</v>
      </c>
      <c r="G6318" s="77">
        <v>3</v>
      </c>
      <c r="H6318" s="80">
        <f t="shared" si="392"/>
        <v>36.084736098118938</v>
      </c>
      <c r="I6318" s="80">
        <f t="shared" si="393"/>
        <v>642.55489021397909</v>
      </c>
      <c r="K6318" s="80">
        <f t="shared" si="394"/>
        <v>642.55489021397909</v>
      </c>
      <c r="L6318" s="80">
        <f t="shared" si="395"/>
        <v>642.55489021397909</v>
      </c>
    </row>
    <row r="6319" spans="1:12" x14ac:dyDescent="0.8">
      <c r="A6319" s="74">
        <v>6318</v>
      </c>
      <c r="B6319" s="75">
        <v>-103862.77904769708</v>
      </c>
      <c r="C6319" s="76">
        <v>28.623640521419684</v>
      </c>
      <c r="D6319" s="76">
        <v>23.445242950862177</v>
      </c>
      <c r="E6319" s="76">
        <v>529.27379369974096</v>
      </c>
      <c r="F6319" s="76">
        <v>44.280802843015358</v>
      </c>
      <c r="G6319" s="77">
        <v>3</v>
      </c>
      <c r="H6319" s="80">
        <f t="shared" si="392"/>
        <v>44.280802843015358</v>
      </c>
      <c r="I6319" s="80">
        <f t="shared" si="393"/>
        <v>529.27379369974096</v>
      </c>
      <c r="K6319" s="80">
        <f t="shared" si="394"/>
        <v>529.27379369974096</v>
      </c>
      <c r="L6319" s="80">
        <f t="shared" si="395"/>
        <v>529.27379369974096</v>
      </c>
    </row>
    <row r="6320" spans="1:12" x14ac:dyDescent="0.8">
      <c r="A6320" s="74">
        <v>6319</v>
      </c>
      <c r="B6320" s="75">
        <v>492228.61870433553</v>
      </c>
      <c r="C6320" s="76">
        <v>42.058155691345384</v>
      </c>
      <c r="D6320" s="76">
        <v>28.419132507770577</v>
      </c>
      <c r="E6320" s="76">
        <v>498.13064023689407</v>
      </c>
      <c r="F6320" s="76">
        <v>44.572725250282218</v>
      </c>
      <c r="G6320" s="77">
        <v>1</v>
      </c>
      <c r="H6320" s="80">
        <f t="shared" si="392"/>
        <v>28.419132507770577</v>
      </c>
      <c r="I6320" s="80">
        <f t="shared" si="393"/>
        <v>1000</v>
      </c>
      <c r="K6320" s="80">
        <f t="shared" si="394"/>
        <v>0</v>
      </c>
      <c r="L6320" s="80" t="str">
        <f t="shared" si="395"/>
        <v/>
      </c>
    </row>
    <row r="6321" spans="1:12" x14ac:dyDescent="0.8">
      <c r="A6321" s="74">
        <v>6320</v>
      </c>
      <c r="B6321" s="75">
        <v>587924.331881708</v>
      </c>
      <c r="C6321" s="76">
        <v>30.704139096862509</v>
      </c>
      <c r="D6321" s="76">
        <v>23.386503949747961</v>
      </c>
      <c r="E6321" s="76">
        <v>494.41726677780156</v>
      </c>
      <c r="F6321" s="76">
        <v>41.637796545318608</v>
      </c>
      <c r="G6321" s="77">
        <v>2</v>
      </c>
      <c r="H6321" s="80">
        <f t="shared" si="392"/>
        <v>30.704139096862509</v>
      </c>
      <c r="I6321" s="80">
        <f t="shared" si="393"/>
        <v>1000</v>
      </c>
      <c r="K6321" s="80">
        <f t="shared" si="394"/>
        <v>0</v>
      </c>
      <c r="L6321" s="80" t="str">
        <f t="shared" si="395"/>
        <v/>
      </c>
    </row>
    <row r="6322" spans="1:12" x14ac:dyDescent="0.8">
      <c r="A6322" s="74">
        <v>6321</v>
      </c>
      <c r="B6322" s="75">
        <v>450983.87974200072</v>
      </c>
      <c r="C6322" s="76">
        <v>35.672631572230692</v>
      </c>
      <c r="D6322" s="76">
        <v>23.826713271571165</v>
      </c>
      <c r="E6322" s="76">
        <v>475.31224412768256</v>
      </c>
      <c r="F6322" s="76">
        <v>39.223256783818414</v>
      </c>
      <c r="G6322" s="77">
        <v>1</v>
      </c>
      <c r="H6322" s="80">
        <f t="shared" si="392"/>
        <v>23.826713271571165</v>
      </c>
      <c r="I6322" s="80">
        <f t="shared" si="393"/>
        <v>1000</v>
      </c>
      <c r="K6322" s="80">
        <f t="shared" si="394"/>
        <v>0</v>
      </c>
      <c r="L6322" s="80" t="str">
        <f t="shared" si="395"/>
        <v/>
      </c>
    </row>
    <row r="6323" spans="1:12" x14ac:dyDescent="0.8">
      <c r="A6323" s="74">
        <v>6322</v>
      </c>
      <c r="B6323" s="75">
        <v>-205622.97461853921</v>
      </c>
      <c r="C6323" s="76">
        <v>37.023558430475148</v>
      </c>
      <c r="D6323" s="76">
        <v>26.414610611676707</v>
      </c>
      <c r="E6323" s="76">
        <v>564.50776163730086</v>
      </c>
      <c r="F6323" s="76">
        <v>48.153973793389873</v>
      </c>
      <c r="G6323" s="77">
        <v>3</v>
      </c>
      <c r="H6323" s="80">
        <f t="shared" si="392"/>
        <v>48.153973793389873</v>
      </c>
      <c r="I6323" s="80">
        <f t="shared" si="393"/>
        <v>564.50776163730086</v>
      </c>
      <c r="K6323" s="80">
        <f t="shared" si="394"/>
        <v>564.50776163730086</v>
      </c>
      <c r="L6323" s="80">
        <f t="shared" si="395"/>
        <v>564.50776163730086</v>
      </c>
    </row>
    <row r="6324" spans="1:12" x14ac:dyDescent="0.8">
      <c r="A6324" s="74">
        <v>6323</v>
      </c>
      <c r="B6324" s="75">
        <v>-139566.03952888167</v>
      </c>
      <c r="C6324" s="76">
        <v>29.756709991087295</v>
      </c>
      <c r="D6324" s="76">
        <v>21.213161978066381</v>
      </c>
      <c r="E6324" s="76">
        <v>520.24458532459676</v>
      </c>
      <c r="F6324" s="76">
        <v>38.487300796562764</v>
      </c>
      <c r="G6324" s="77">
        <v>3</v>
      </c>
      <c r="H6324" s="80">
        <f t="shared" si="392"/>
        <v>38.487300796562764</v>
      </c>
      <c r="I6324" s="80">
        <f t="shared" si="393"/>
        <v>520.24458532459676</v>
      </c>
      <c r="K6324" s="80">
        <f t="shared" si="394"/>
        <v>520.24458532459676</v>
      </c>
      <c r="L6324" s="80">
        <f t="shared" si="395"/>
        <v>520.24458532459676</v>
      </c>
    </row>
    <row r="6325" spans="1:12" x14ac:dyDescent="0.8">
      <c r="A6325" s="74">
        <v>6324</v>
      </c>
      <c r="B6325" s="75">
        <v>-55052.986236013705</v>
      </c>
      <c r="C6325" s="76">
        <v>46.978292114975829</v>
      </c>
      <c r="D6325" s="76">
        <v>30.704482098633864</v>
      </c>
      <c r="E6325" s="76">
        <v>513.85868150097349</v>
      </c>
      <c r="F6325" s="76">
        <v>49.022604825123835</v>
      </c>
      <c r="G6325" s="77">
        <v>2</v>
      </c>
      <c r="H6325" s="80">
        <f t="shared" si="392"/>
        <v>46.978292114975829</v>
      </c>
      <c r="I6325" s="80">
        <f t="shared" si="393"/>
        <v>1000</v>
      </c>
      <c r="K6325" s="80">
        <f t="shared" si="394"/>
        <v>0</v>
      </c>
      <c r="L6325" s="80" t="str">
        <f t="shared" si="395"/>
        <v/>
      </c>
    </row>
    <row r="6326" spans="1:12" x14ac:dyDescent="0.8">
      <c r="A6326" s="74">
        <v>6325</v>
      </c>
      <c r="B6326" s="75">
        <v>474296.47660859581</v>
      </c>
      <c r="C6326" s="76">
        <v>28.057869343148344</v>
      </c>
      <c r="D6326" s="76">
        <v>25.801138638613963</v>
      </c>
      <c r="E6326" s="76">
        <v>537.27808293886073</v>
      </c>
      <c r="F6326" s="76">
        <v>36.296157101062128</v>
      </c>
      <c r="G6326" s="77">
        <v>1</v>
      </c>
      <c r="H6326" s="80">
        <f t="shared" si="392"/>
        <v>25.801138638613963</v>
      </c>
      <c r="I6326" s="80">
        <f t="shared" si="393"/>
        <v>1000</v>
      </c>
      <c r="K6326" s="80">
        <f t="shared" si="394"/>
        <v>0</v>
      </c>
      <c r="L6326" s="80" t="str">
        <f t="shared" si="395"/>
        <v/>
      </c>
    </row>
    <row r="6327" spans="1:12" x14ac:dyDescent="0.8">
      <c r="A6327" s="74">
        <v>6326</v>
      </c>
      <c r="B6327" s="75">
        <v>-239966.70053639007</v>
      </c>
      <c r="C6327" s="76">
        <v>38.497869372509001</v>
      </c>
      <c r="D6327" s="76">
        <v>28.774770460017265</v>
      </c>
      <c r="E6327" s="76">
        <v>408.87522425877086</v>
      </c>
      <c r="F6327" s="76">
        <v>45.342176328056112</v>
      </c>
      <c r="G6327" s="77">
        <v>3</v>
      </c>
      <c r="H6327" s="80">
        <f t="shared" si="392"/>
        <v>45.342176328056112</v>
      </c>
      <c r="I6327" s="80">
        <f t="shared" si="393"/>
        <v>408.87522425877086</v>
      </c>
      <c r="K6327" s="80">
        <f t="shared" si="394"/>
        <v>408.87522425877086</v>
      </c>
      <c r="L6327" s="80">
        <f t="shared" si="395"/>
        <v>408.87522425877086</v>
      </c>
    </row>
    <row r="6328" spans="1:12" x14ac:dyDescent="0.8">
      <c r="A6328" s="74">
        <v>6327</v>
      </c>
      <c r="B6328" s="75">
        <v>205658.85799167166</v>
      </c>
      <c r="C6328" s="76">
        <v>38.18406420466772</v>
      </c>
      <c r="D6328" s="76">
        <v>27.838173311976053</v>
      </c>
      <c r="E6328" s="76">
        <v>733.49215773880019</v>
      </c>
      <c r="F6328" s="76">
        <v>51.808641716094812</v>
      </c>
      <c r="G6328" s="77">
        <v>2</v>
      </c>
      <c r="H6328" s="80">
        <f t="shared" si="392"/>
        <v>38.18406420466772</v>
      </c>
      <c r="I6328" s="80">
        <f t="shared" si="393"/>
        <v>1000</v>
      </c>
      <c r="K6328" s="80">
        <f t="shared" si="394"/>
        <v>0</v>
      </c>
      <c r="L6328" s="80" t="str">
        <f t="shared" si="395"/>
        <v/>
      </c>
    </row>
    <row r="6329" spans="1:12" x14ac:dyDescent="0.8">
      <c r="A6329" s="74">
        <v>6328</v>
      </c>
      <c r="B6329" s="75">
        <v>379976.2191902888</v>
      </c>
      <c r="C6329" s="76">
        <v>35.60622854106785</v>
      </c>
      <c r="D6329" s="76">
        <v>24.050129830304833</v>
      </c>
      <c r="E6329" s="76">
        <v>422.80915556399088</v>
      </c>
      <c r="F6329" s="76">
        <v>30.212344962257035</v>
      </c>
      <c r="G6329" s="77">
        <v>2</v>
      </c>
      <c r="H6329" s="80">
        <f t="shared" si="392"/>
        <v>35.60622854106785</v>
      </c>
      <c r="I6329" s="80">
        <f t="shared" si="393"/>
        <v>1000</v>
      </c>
      <c r="K6329" s="80">
        <f t="shared" si="394"/>
        <v>0</v>
      </c>
      <c r="L6329" s="80" t="str">
        <f t="shared" si="395"/>
        <v/>
      </c>
    </row>
    <row r="6330" spans="1:12" x14ac:dyDescent="0.8">
      <c r="A6330" s="74">
        <v>6329</v>
      </c>
      <c r="B6330" s="75">
        <v>245793.38689759769</v>
      </c>
      <c r="C6330" s="76">
        <v>38.587563743535917</v>
      </c>
      <c r="D6330" s="76">
        <v>29.710706506848179</v>
      </c>
      <c r="E6330" s="76">
        <v>551.71624371344194</v>
      </c>
      <c r="F6330" s="76">
        <v>51.538146225198986</v>
      </c>
      <c r="G6330" s="77">
        <v>2</v>
      </c>
      <c r="H6330" s="80">
        <f t="shared" si="392"/>
        <v>38.587563743535917</v>
      </c>
      <c r="I6330" s="80">
        <f t="shared" si="393"/>
        <v>1000</v>
      </c>
      <c r="K6330" s="80">
        <f t="shared" si="394"/>
        <v>0</v>
      </c>
      <c r="L6330" s="80" t="str">
        <f t="shared" si="395"/>
        <v/>
      </c>
    </row>
    <row r="6331" spans="1:12" x14ac:dyDescent="0.8">
      <c r="A6331" s="74">
        <v>6330</v>
      </c>
      <c r="B6331" s="75">
        <v>458376.19648740371</v>
      </c>
      <c r="C6331" s="76">
        <v>22.507035243220269</v>
      </c>
      <c r="D6331" s="76">
        <v>28.182697680475588</v>
      </c>
      <c r="E6331" s="76">
        <v>427.16176989281564</v>
      </c>
      <c r="F6331" s="76">
        <v>38.279092035785396</v>
      </c>
      <c r="G6331" s="77">
        <v>1</v>
      </c>
      <c r="H6331" s="80">
        <f t="shared" si="392"/>
        <v>28.182697680475588</v>
      </c>
      <c r="I6331" s="80">
        <f t="shared" si="393"/>
        <v>1000</v>
      </c>
      <c r="K6331" s="80">
        <f t="shared" si="394"/>
        <v>0</v>
      </c>
      <c r="L6331" s="80" t="str">
        <f t="shared" si="395"/>
        <v/>
      </c>
    </row>
    <row r="6332" spans="1:12" x14ac:dyDescent="0.8">
      <c r="A6332" s="74">
        <v>6331</v>
      </c>
      <c r="B6332" s="75">
        <v>-178486.82464449899</v>
      </c>
      <c r="C6332" s="76">
        <v>25.783221655942498</v>
      </c>
      <c r="D6332" s="76">
        <v>32.000855523223002</v>
      </c>
      <c r="E6332" s="76">
        <v>467.29907902388555</v>
      </c>
      <c r="F6332" s="76">
        <v>38.019870735862312</v>
      </c>
      <c r="G6332" s="77">
        <v>3</v>
      </c>
      <c r="H6332" s="80">
        <f t="shared" si="392"/>
        <v>38.019870735862312</v>
      </c>
      <c r="I6332" s="80">
        <f t="shared" si="393"/>
        <v>467.29907902388555</v>
      </c>
      <c r="K6332" s="80">
        <f t="shared" si="394"/>
        <v>467.29907902388555</v>
      </c>
      <c r="L6332" s="80">
        <f t="shared" si="395"/>
        <v>467.29907902388555</v>
      </c>
    </row>
    <row r="6333" spans="1:12" x14ac:dyDescent="0.8">
      <c r="A6333" s="74">
        <v>6332</v>
      </c>
      <c r="B6333" s="75">
        <v>676058.12836222444</v>
      </c>
      <c r="C6333" s="76">
        <v>40.849441272883134</v>
      </c>
      <c r="D6333" s="76">
        <v>29.029045579398353</v>
      </c>
      <c r="E6333" s="76">
        <v>624.625839464092</v>
      </c>
      <c r="F6333" s="76">
        <v>34.060857957112397</v>
      </c>
      <c r="G6333" s="77">
        <v>1</v>
      </c>
      <c r="H6333" s="80">
        <f t="shared" si="392"/>
        <v>29.029045579398353</v>
      </c>
      <c r="I6333" s="80">
        <f t="shared" si="393"/>
        <v>1000</v>
      </c>
      <c r="K6333" s="80">
        <f t="shared" si="394"/>
        <v>0</v>
      </c>
      <c r="L6333" s="80" t="str">
        <f t="shared" si="395"/>
        <v/>
      </c>
    </row>
    <row r="6334" spans="1:12" x14ac:dyDescent="0.8">
      <c r="A6334" s="74">
        <v>6333</v>
      </c>
      <c r="B6334" s="75">
        <v>437098.70640902943</v>
      </c>
      <c r="C6334" s="76">
        <v>32.008698017002899</v>
      </c>
      <c r="D6334" s="76">
        <v>25.741373584428658</v>
      </c>
      <c r="E6334" s="76">
        <v>603.65204465888428</v>
      </c>
      <c r="F6334" s="76">
        <v>54.025207685076523</v>
      </c>
      <c r="G6334" s="77">
        <v>2</v>
      </c>
      <c r="H6334" s="80">
        <f t="shared" si="392"/>
        <v>32.008698017002899</v>
      </c>
      <c r="I6334" s="80">
        <f t="shared" si="393"/>
        <v>1000</v>
      </c>
      <c r="K6334" s="80">
        <f t="shared" si="394"/>
        <v>0</v>
      </c>
      <c r="L6334" s="80" t="str">
        <f t="shared" si="395"/>
        <v/>
      </c>
    </row>
    <row r="6335" spans="1:12" x14ac:dyDescent="0.8">
      <c r="A6335" s="74">
        <v>6334</v>
      </c>
      <c r="B6335" s="75">
        <v>-98836.599921369459</v>
      </c>
      <c r="C6335" s="76">
        <v>29.030106303046018</v>
      </c>
      <c r="D6335" s="76">
        <v>28.427929522930597</v>
      </c>
      <c r="E6335" s="76">
        <v>530.5718592616297</v>
      </c>
      <c r="F6335" s="76">
        <v>40.752502709038225</v>
      </c>
      <c r="G6335" s="77">
        <v>3</v>
      </c>
      <c r="H6335" s="80">
        <f t="shared" si="392"/>
        <v>40.752502709038225</v>
      </c>
      <c r="I6335" s="80">
        <f t="shared" si="393"/>
        <v>530.5718592616297</v>
      </c>
      <c r="K6335" s="80">
        <f t="shared" si="394"/>
        <v>530.5718592616297</v>
      </c>
      <c r="L6335" s="80">
        <f t="shared" si="395"/>
        <v>530.5718592616297</v>
      </c>
    </row>
    <row r="6336" spans="1:12" x14ac:dyDescent="0.8">
      <c r="A6336" s="74">
        <v>6335</v>
      </c>
      <c r="B6336" s="75">
        <v>-180858.55926706386</v>
      </c>
      <c r="C6336" s="76">
        <v>26.475172411880983</v>
      </c>
      <c r="D6336" s="76">
        <v>30.618380928815313</v>
      </c>
      <c r="E6336" s="76">
        <v>574.81300735508751</v>
      </c>
      <c r="F6336" s="76">
        <v>43.275694421801283</v>
      </c>
      <c r="G6336" s="77">
        <v>3</v>
      </c>
      <c r="H6336" s="80">
        <f t="shared" si="392"/>
        <v>43.275694421801283</v>
      </c>
      <c r="I6336" s="80">
        <f t="shared" si="393"/>
        <v>574.81300735508751</v>
      </c>
      <c r="K6336" s="80">
        <f t="shared" si="394"/>
        <v>574.81300735508751</v>
      </c>
      <c r="L6336" s="80">
        <f t="shared" si="395"/>
        <v>574.81300735508751</v>
      </c>
    </row>
    <row r="6337" spans="1:12" x14ac:dyDescent="0.8">
      <c r="A6337" s="74">
        <v>6336</v>
      </c>
      <c r="B6337" s="75">
        <v>-145370.24004162499</v>
      </c>
      <c r="C6337" s="76">
        <v>30.944588597458043</v>
      </c>
      <c r="D6337" s="76">
        <v>28.081220667525162</v>
      </c>
      <c r="E6337" s="76">
        <v>618.60472294103533</v>
      </c>
      <c r="F6337" s="76">
        <v>42.320233909184559</v>
      </c>
      <c r="G6337" s="77">
        <v>3</v>
      </c>
      <c r="H6337" s="80">
        <f t="shared" si="392"/>
        <v>42.320233909184559</v>
      </c>
      <c r="I6337" s="80">
        <f t="shared" si="393"/>
        <v>618.60472294103533</v>
      </c>
      <c r="K6337" s="80">
        <f t="shared" si="394"/>
        <v>618.60472294103533</v>
      </c>
      <c r="L6337" s="80">
        <f t="shared" si="395"/>
        <v>618.60472294103533</v>
      </c>
    </row>
    <row r="6338" spans="1:12" x14ac:dyDescent="0.8">
      <c r="A6338" s="74">
        <v>6337</v>
      </c>
      <c r="B6338" s="75">
        <v>-158435.14766137488</v>
      </c>
      <c r="C6338" s="76">
        <v>32.821256353035679</v>
      </c>
      <c r="D6338" s="76">
        <v>27.376094038225318</v>
      </c>
      <c r="E6338" s="76">
        <v>482.72925481846119</v>
      </c>
      <c r="F6338" s="76">
        <v>34.791444548425019</v>
      </c>
      <c r="G6338" s="77">
        <v>3</v>
      </c>
      <c r="H6338" s="80">
        <f t="shared" si="392"/>
        <v>34.791444548425019</v>
      </c>
      <c r="I6338" s="80">
        <f t="shared" si="393"/>
        <v>482.72925481846119</v>
      </c>
      <c r="K6338" s="80">
        <f t="shared" si="394"/>
        <v>482.72925481846119</v>
      </c>
      <c r="L6338" s="80">
        <f t="shared" si="395"/>
        <v>482.72925481846119</v>
      </c>
    </row>
    <row r="6339" spans="1:12" x14ac:dyDescent="0.8">
      <c r="A6339" s="74">
        <v>6338</v>
      </c>
      <c r="B6339" s="75">
        <v>245587.35580736143</v>
      </c>
      <c r="C6339" s="76">
        <v>41.840623526465343</v>
      </c>
      <c r="D6339" s="76">
        <v>25.795345222105919</v>
      </c>
      <c r="E6339" s="76">
        <v>506.426588080942</v>
      </c>
      <c r="F6339" s="76">
        <v>50.393160402490864</v>
      </c>
      <c r="G6339" s="77">
        <v>2</v>
      </c>
      <c r="H6339" s="80">
        <f t="shared" ref="H6339:H6402" si="396">IF($G6339 = 1, $D6339, IF($G6339 = 2, $C6339, IF($G6339 = 3, $F6339)))</f>
        <v>41.840623526465343</v>
      </c>
      <c r="I6339" s="80">
        <f t="shared" ref="I6339:I6402" si="397">IF($G6339 = 1, 1000, IF($G6339 = 2, 1000, IF($G6339 = 3, $E6339)))</f>
        <v>1000</v>
      </c>
      <c r="K6339" s="80">
        <f t="shared" ref="K6339:K6402" si="398">IF($G6339 = 3, $E6339, 0)</f>
        <v>0</v>
      </c>
      <c r="L6339" s="80" t="str">
        <f t="shared" ref="L6339:L6402" si="399">IF($G6339 = 3, $E6339, "")</f>
        <v/>
      </c>
    </row>
    <row r="6340" spans="1:12" x14ac:dyDescent="0.8">
      <c r="A6340" s="74">
        <v>6339</v>
      </c>
      <c r="B6340" s="75">
        <v>18320.861370617757</v>
      </c>
      <c r="C6340" s="76">
        <v>35.08736338159882</v>
      </c>
      <c r="D6340" s="76">
        <v>30.150873067842543</v>
      </c>
      <c r="E6340" s="76">
        <v>561.3351871945307</v>
      </c>
      <c r="F6340" s="76">
        <v>32.676248742849687</v>
      </c>
      <c r="G6340" s="77">
        <v>3</v>
      </c>
      <c r="H6340" s="80">
        <f t="shared" si="396"/>
        <v>32.676248742849687</v>
      </c>
      <c r="I6340" s="80">
        <f t="shared" si="397"/>
        <v>561.3351871945307</v>
      </c>
      <c r="K6340" s="80">
        <f t="shared" si="398"/>
        <v>561.3351871945307</v>
      </c>
      <c r="L6340" s="80">
        <f t="shared" si="399"/>
        <v>561.3351871945307</v>
      </c>
    </row>
    <row r="6341" spans="1:12" x14ac:dyDescent="0.8">
      <c r="A6341" s="74">
        <v>6340</v>
      </c>
      <c r="B6341" s="75">
        <v>270207.2449233369</v>
      </c>
      <c r="C6341" s="76">
        <v>37.854099792057191</v>
      </c>
      <c r="D6341" s="76">
        <v>27.14724350484094</v>
      </c>
      <c r="E6341" s="76">
        <v>508.32995728497741</v>
      </c>
      <c r="F6341" s="76">
        <v>41.247950758387603</v>
      </c>
      <c r="G6341" s="77">
        <v>2</v>
      </c>
      <c r="H6341" s="80">
        <f t="shared" si="396"/>
        <v>37.854099792057191</v>
      </c>
      <c r="I6341" s="80">
        <f t="shared" si="397"/>
        <v>1000</v>
      </c>
      <c r="K6341" s="80">
        <f t="shared" si="398"/>
        <v>0</v>
      </c>
      <c r="L6341" s="80" t="str">
        <f t="shared" si="399"/>
        <v/>
      </c>
    </row>
    <row r="6342" spans="1:12" x14ac:dyDescent="0.8">
      <c r="A6342" s="74">
        <v>6341</v>
      </c>
      <c r="B6342" s="75">
        <v>312542.32364122267</v>
      </c>
      <c r="C6342" s="76">
        <v>34.048025890271191</v>
      </c>
      <c r="D6342" s="76">
        <v>24.168100332571118</v>
      </c>
      <c r="E6342" s="76">
        <v>545.94408988504824</v>
      </c>
      <c r="F6342" s="76">
        <v>40.894034853509822</v>
      </c>
      <c r="G6342" s="77">
        <v>2</v>
      </c>
      <c r="H6342" s="80">
        <f t="shared" si="396"/>
        <v>34.048025890271191</v>
      </c>
      <c r="I6342" s="80">
        <f t="shared" si="397"/>
        <v>1000</v>
      </c>
      <c r="K6342" s="80">
        <f t="shared" si="398"/>
        <v>0</v>
      </c>
      <c r="L6342" s="80" t="str">
        <f t="shared" si="399"/>
        <v/>
      </c>
    </row>
    <row r="6343" spans="1:12" x14ac:dyDescent="0.8">
      <c r="A6343" s="74">
        <v>6342</v>
      </c>
      <c r="B6343" s="75">
        <v>-130052.44429952465</v>
      </c>
      <c r="C6343" s="76">
        <v>43.555954141619573</v>
      </c>
      <c r="D6343" s="76">
        <v>25.288875082312344</v>
      </c>
      <c r="E6343" s="76">
        <v>449.39307194100405</v>
      </c>
      <c r="F6343" s="76">
        <v>42.393538148739609</v>
      </c>
      <c r="G6343" s="77">
        <v>3</v>
      </c>
      <c r="H6343" s="80">
        <f t="shared" si="396"/>
        <v>42.393538148739609</v>
      </c>
      <c r="I6343" s="80">
        <f t="shared" si="397"/>
        <v>449.39307194100405</v>
      </c>
      <c r="K6343" s="80">
        <f t="shared" si="398"/>
        <v>449.39307194100405</v>
      </c>
      <c r="L6343" s="80">
        <f t="shared" si="399"/>
        <v>449.39307194100405</v>
      </c>
    </row>
    <row r="6344" spans="1:12" x14ac:dyDescent="0.8">
      <c r="A6344" s="74">
        <v>6343</v>
      </c>
      <c r="B6344" s="75">
        <v>-246971.84733654279</v>
      </c>
      <c r="C6344" s="76">
        <v>37.058337251826572</v>
      </c>
      <c r="D6344" s="76">
        <v>29.398576159270753</v>
      </c>
      <c r="E6344" s="76">
        <v>519.81591163648113</v>
      </c>
      <c r="F6344" s="76">
        <v>49.522090315082544</v>
      </c>
      <c r="G6344" s="77">
        <v>3</v>
      </c>
      <c r="H6344" s="80">
        <f t="shared" si="396"/>
        <v>49.522090315082544</v>
      </c>
      <c r="I6344" s="80">
        <f t="shared" si="397"/>
        <v>519.81591163648113</v>
      </c>
      <c r="K6344" s="80">
        <f t="shared" si="398"/>
        <v>519.81591163648113</v>
      </c>
      <c r="L6344" s="80">
        <f t="shared" si="399"/>
        <v>519.81591163648113</v>
      </c>
    </row>
    <row r="6345" spans="1:12" x14ac:dyDescent="0.8">
      <c r="A6345" s="74">
        <v>6344</v>
      </c>
      <c r="B6345" s="75">
        <v>506455.39847259317</v>
      </c>
      <c r="C6345" s="76">
        <v>28.285095548411149</v>
      </c>
      <c r="D6345" s="76">
        <v>22.659732422969427</v>
      </c>
      <c r="E6345" s="76">
        <v>583.04075916213105</v>
      </c>
      <c r="F6345" s="76">
        <v>42.489192572398238</v>
      </c>
      <c r="G6345" s="77">
        <v>2</v>
      </c>
      <c r="H6345" s="80">
        <f t="shared" si="396"/>
        <v>28.285095548411149</v>
      </c>
      <c r="I6345" s="80">
        <f t="shared" si="397"/>
        <v>1000</v>
      </c>
      <c r="K6345" s="80">
        <f t="shared" si="398"/>
        <v>0</v>
      </c>
      <c r="L6345" s="80" t="str">
        <f t="shared" si="399"/>
        <v/>
      </c>
    </row>
    <row r="6346" spans="1:12" x14ac:dyDescent="0.8">
      <c r="A6346" s="74">
        <v>6345</v>
      </c>
      <c r="B6346" s="75">
        <v>304417.60550706042</v>
      </c>
      <c r="C6346" s="76">
        <v>32.177957877767696</v>
      </c>
      <c r="D6346" s="76">
        <v>31.499387920453742</v>
      </c>
      <c r="E6346" s="76">
        <v>451.79528662371229</v>
      </c>
      <c r="F6346" s="76">
        <v>41.688575846109615</v>
      </c>
      <c r="G6346" s="77">
        <v>2</v>
      </c>
      <c r="H6346" s="80">
        <f t="shared" si="396"/>
        <v>32.177957877767696</v>
      </c>
      <c r="I6346" s="80">
        <f t="shared" si="397"/>
        <v>1000</v>
      </c>
      <c r="K6346" s="80">
        <f t="shared" si="398"/>
        <v>0</v>
      </c>
      <c r="L6346" s="80" t="str">
        <f t="shared" si="399"/>
        <v/>
      </c>
    </row>
    <row r="6347" spans="1:12" x14ac:dyDescent="0.8">
      <c r="A6347" s="74">
        <v>6346</v>
      </c>
      <c r="B6347" s="75">
        <v>477208.54582418129</v>
      </c>
      <c r="C6347" s="76">
        <v>29.749226022355188</v>
      </c>
      <c r="D6347" s="76">
        <v>29.248608267680744</v>
      </c>
      <c r="E6347" s="76">
        <v>541.69289916949083</v>
      </c>
      <c r="F6347" s="76">
        <v>43.439194022661852</v>
      </c>
      <c r="G6347" s="77">
        <v>2</v>
      </c>
      <c r="H6347" s="80">
        <f t="shared" si="396"/>
        <v>29.749226022355188</v>
      </c>
      <c r="I6347" s="80">
        <f t="shared" si="397"/>
        <v>1000</v>
      </c>
      <c r="K6347" s="80">
        <f t="shared" si="398"/>
        <v>0</v>
      </c>
      <c r="L6347" s="80" t="str">
        <f t="shared" si="399"/>
        <v/>
      </c>
    </row>
    <row r="6348" spans="1:12" x14ac:dyDescent="0.8">
      <c r="A6348" s="74">
        <v>6347</v>
      </c>
      <c r="B6348" s="75">
        <v>455806.25615577283</v>
      </c>
      <c r="C6348" s="76">
        <v>32.46833945639397</v>
      </c>
      <c r="D6348" s="76">
        <v>28.291514758286603</v>
      </c>
      <c r="E6348" s="76">
        <v>647.48464947042623</v>
      </c>
      <c r="F6348" s="76">
        <v>36.972088126326803</v>
      </c>
      <c r="G6348" s="77">
        <v>2</v>
      </c>
      <c r="H6348" s="80">
        <f t="shared" si="396"/>
        <v>32.46833945639397</v>
      </c>
      <c r="I6348" s="80">
        <f t="shared" si="397"/>
        <v>1000</v>
      </c>
      <c r="K6348" s="80">
        <f t="shared" si="398"/>
        <v>0</v>
      </c>
      <c r="L6348" s="80" t="str">
        <f t="shared" si="399"/>
        <v/>
      </c>
    </row>
    <row r="6349" spans="1:12" x14ac:dyDescent="0.8">
      <c r="A6349" s="74">
        <v>6348</v>
      </c>
      <c r="B6349" s="75">
        <v>136533.72716652602</v>
      </c>
      <c r="C6349" s="76">
        <v>40.563646254230541</v>
      </c>
      <c r="D6349" s="76">
        <v>30.356009851051233</v>
      </c>
      <c r="E6349" s="76">
        <v>550.88974608974797</v>
      </c>
      <c r="F6349" s="76">
        <v>41.141029453118058</v>
      </c>
      <c r="G6349" s="77">
        <v>2</v>
      </c>
      <c r="H6349" s="80">
        <f t="shared" si="396"/>
        <v>40.563646254230541</v>
      </c>
      <c r="I6349" s="80">
        <f t="shared" si="397"/>
        <v>1000</v>
      </c>
      <c r="K6349" s="80">
        <f t="shared" si="398"/>
        <v>0</v>
      </c>
      <c r="L6349" s="80" t="str">
        <f t="shared" si="399"/>
        <v/>
      </c>
    </row>
    <row r="6350" spans="1:12" x14ac:dyDescent="0.8">
      <c r="A6350" s="74">
        <v>6349</v>
      </c>
      <c r="B6350" s="75">
        <v>174506.70228421595</v>
      </c>
      <c r="C6350" s="76">
        <v>37.492823202907474</v>
      </c>
      <c r="D6350" s="76">
        <v>31.283149125161763</v>
      </c>
      <c r="E6350" s="76">
        <v>540.47334291534025</v>
      </c>
      <c r="F6350" s="76">
        <v>35.847577840798337</v>
      </c>
      <c r="G6350" s="77">
        <v>2</v>
      </c>
      <c r="H6350" s="80">
        <f t="shared" si="396"/>
        <v>37.492823202907474</v>
      </c>
      <c r="I6350" s="80">
        <f t="shared" si="397"/>
        <v>1000</v>
      </c>
      <c r="K6350" s="80">
        <f t="shared" si="398"/>
        <v>0</v>
      </c>
      <c r="L6350" s="80" t="str">
        <f t="shared" si="399"/>
        <v/>
      </c>
    </row>
    <row r="6351" spans="1:12" x14ac:dyDescent="0.8">
      <c r="A6351" s="74">
        <v>6350</v>
      </c>
      <c r="B6351" s="75">
        <v>171735.12468703254</v>
      </c>
      <c r="C6351" s="76">
        <v>40.587885300667992</v>
      </c>
      <c r="D6351" s="76">
        <v>33.578162968334617</v>
      </c>
      <c r="E6351" s="76">
        <v>524.90012282203998</v>
      </c>
      <c r="F6351" s="76">
        <v>35.940969120873113</v>
      </c>
      <c r="G6351" s="77">
        <v>2</v>
      </c>
      <c r="H6351" s="80">
        <f t="shared" si="396"/>
        <v>40.587885300667992</v>
      </c>
      <c r="I6351" s="80">
        <f t="shared" si="397"/>
        <v>1000</v>
      </c>
      <c r="K6351" s="80">
        <f t="shared" si="398"/>
        <v>0</v>
      </c>
      <c r="L6351" s="80" t="str">
        <f t="shared" si="399"/>
        <v/>
      </c>
    </row>
    <row r="6352" spans="1:12" x14ac:dyDescent="0.8">
      <c r="A6352" s="74">
        <v>6351</v>
      </c>
      <c r="B6352" s="75">
        <v>230166.27453410579</v>
      </c>
      <c r="C6352" s="76">
        <v>37.075227757499533</v>
      </c>
      <c r="D6352" s="76">
        <v>25.898917005879518</v>
      </c>
      <c r="E6352" s="76">
        <v>683.87054981543724</v>
      </c>
      <c r="F6352" s="76">
        <v>52.003755859417439</v>
      </c>
      <c r="G6352" s="77">
        <v>2</v>
      </c>
      <c r="H6352" s="80">
        <f t="shared" si="396"/>
        <v>37.075227757499533</v>
      </c>
      <c r="I6352" s="80">
        <f t="shared" si="397"/>
        <v>1000</v>
      </c>
      <c r="K6352" s="80">
        <f t="shared" si="398"/>
        <v>0</v>
      </c>
      <c r="L6352" s="80" t="str">
        <f t="shared" si="399"/>
        <v/>
      </c>
    </row>
    <row r="6353" spans="1:12" x14ac:dyDescent="0.8">
      <c r="A6353" s="74">
        <v>6352</v>
      </c>
      <c r="B6353" s="75">
        <v>461712.30661997595</v>
      </c>
      <c r="C6353" s="76">
        <v>31.255431487614217</v>
      </c>
      <c r="D6353" s="76">
        <v>26.724551354343728</v>
      </c>
      <c r="E6353" s="76">
        <v>603.92400387088719</v>
      </c>
      <c r="F6353" s="76">
        <v>43.268723920460523</v>
      </c>
      <c r="G6353" s="77">
        <v>2</v>
      </c>
      <c r="H6353" s="80">
        <f t="shared" si="396"/>
        <v>31.255431487614217</v>
      </c>
      <c r="I6353" s="80">
        <f t="shared" si="397"/>
        <v>1000</v>
      </c>
      <c r="K6353" s="80">
        <f t="shared" si="398"/>
        <v>0</v>
      </c>
      <c r="L6353" s="80" t="str">
        <f t="shared" si="399"/>
        <v/>
      </c>
    </row>
    <row r="6354" spans="1:12" x14ac:dyDescent="0.8">
      <c r="A6354" s="74">
        <v>6353</v>
      </c>
      <c r="B6354" s="75">
        <v>471770.97960724426</v>
      </c>
      <c r="C6354" s="76">
        <v>31.222049951532391</v>
      </c>
      <c r="D6354" s="76">
        <v>25.495563197805211</v>
      </c>
      <c r="E6354" s="76">
        <v>562.97492647625143</v>
      </c>
      <c r="F6354" s="76">
        <v>50.1483999088384</v>
      </c>
      <c r="G6354" s="77">
        <v>1</v>
      </c>
      <c r="H6354" s="80">
        <f t="shared" si="396"/>
        <v>25.495563197805211</v>
      </c>
      <c r="I6354" s="80">
        <f t="shared" si="397"/>
        <v>1000</v>
      </c>
      <c r="K6354" s="80">
        <f t="shared" si="398"/>
        <v>0</v>
      </c>
      <c r="L6354" s="80" t="str">
        <f t="shared" si="399"/>
        <v/>
      </c>
    </row>
    <row r="6355" spans="1:12" x14ac:dyDescent="0.8">
      <c r="A6355" s="74">
        <v>6354</v>
      </c>
      <c r="B6355" s="75">
        <v>-160548.72618497512</v>
      </c>
      <c r="C6355" s="76">
        <v>37.26030967235581</v>
      </c>
      <c r="D6355" s="76">
        <v>25.188057726196099</v>
      </c>
      <c r="E6355" s="76">
        <v>512.35860247040591</v>
      </c>
      <c r="F6355" s="76">
        <v>41.862453050752777</v>
      </c>
      <c r="G6355" s="77">
        <v>3</v>
      </c>
      <c r="H6355" s="80">
        <f t="shared" si="396"/>
        <v>41.862453050752777</v>
      </c>
      <c r="I6355" s="80">
        <f t="shared" si="397"/>
        <v>512.35860247040591</v>
      </c>
      <c r="K6355" s="80">
        <f t="shared" si="398"/>
        <v>512.35860247040591</v>
      </c>
      <c r="L6355" s="80">
        <f t="shared" si="399"/>
        <v>512.35860247040591</v>
      </c>
    </row>
    <row r="6356" spans="1:12" x14ac:dyDescent="0.8">
      <c r="A6356" s="74">
        <v>6355</v>
      </c>
      <c r="B6356" s="75">
        <v>716441.78603067202</v>
      </c>
      <c r="C6356" s="76">
        <v>29.8269249167355</v>
      </c>
      <c r="D6356" s="76">
        <v>27.089571882485508</v>
      </c>
      <c r="E6356" s="76">
        <v>627.12126149444975</v>
      </c>
      <c r="F6356" s="76">
        <v>44.88793332942334</v>
      </c>
      <c r="G6356" s="77">
        <v>1</v>
      </c>
      <c r="H6356" s="80">
        <f t="shared" si="396"/>
        <v>27.089571882485508</v>
      </c>
      <c r="I6356" s="80">
        <f t="shared" si="397"/>
        <v>1000</v>
      </c>
      <c r="K6356" s="80">
        <f t="shared" si="398"/>
        <v>0</v>
      </c>
      <c r="L6356" s="80" t="str">
        <f t="shared" si="399"/>
        <v/>
      </c>
    </row>
    <row r="6357" spans="1:12" x14ac:dyDescent="0.8">
      <c r="A6357" s="74">
        <v>6356</v>
      </c>
      <c r="B6357" s="75">
        <v>289144.37745354767</v>
      </c>
      <c r="C6357" s="76">
        <v>33.250734734725157</v>
      </c>
      <c r="D6357" s="76">
        <v>30.598834261746028</v>
      </c>
      <c r="E6357" s="76">
        <v>631.17440575150511</v>
      </c>
      <c r="F6357" s="76">
        <v>48.693231781915564</v>
      </c>
      <c r="G6357" s="77">
        <v>2</v>
      </c>
      <c r="H6357" s="80">
        <f t="shared" si="396"/>
        <v>33.250734734725157</v>
      </c>
      <c r="I6357" s="80">
        <f t="shared" si="397"/>
        <v>1000</v>
      </c>
      <c r="K6357" s="80">
        <f t="shared" si="398"/>
        <v>0</v>
      </c>
      <c r="L6357" s="80" t="str">
        <f t="shared" si="399"/>
        <v/>
      </c>
    </row>
    <row r="6358" spans="1:12" x14ac:dyDescent="0.8">
      <c r="A6358" s="74">
        <v>6357</v>
      </c>
      <c r="B6358" s="75">
        <v>-86169.144114205381</v>
      </c>
      <c r="C6358" s="76">
        <v>28.985004472314124</v>
      </c>
      <c r="D6358" s="76">
        <v>27.092591729533829</v>
      </c>
      <c r="E6358" s="76">
        <v>696.47629281161028</v>
      </c>
      <c r="F6358" s="76">
        <v>40.546029633163258</v>
      </c>
      <c r="G6358" s="77">
        <v>3</v>
      </c>
      <c r="H6358" s="80">
        <f t="shared" si="396"/>
        <v>40.546029633163258</v>
      </c>
      <c r="I6358" s="80">
        <f t="shared" si="397"/>
        <v>696.47629281161028</v>
      </c>
      <c r="K6358" s="80">
        <f t="shared" si="398"/>
        <v>696.47629281161028</v>
      </c>
      <c r="L6358" s="80">
        <f t="shared" si="399"/>
        <v>696.47629281161028</v>
      </c>
    </row>
    <row r="6359" spans="1:12" x14ac:dyDescent="0.8">
      <c r="A6359" s="74">
        <v>6358</v>
      </c>
      <c r="B6359" s="75">
        <v>307560.45511872554</v>
      </c>
      <c r="C6359" s="76">
        <v>38.297240175727183</v>
      </c>
      <c r="D6359" s="76">
        <v>22.882368167104801</v>
      </c>
      <c r="E6359" s="76">
        <v>480.31381013665987</v>
      </c>
      <c r="F6359" s="76">
        <v>30.213215388814003</v>
      </c>
      <c r="G6359" s="77">
        <v>2</v>
      </c>
      <c r="H6359" s="80">
        <f t="shared" si="396"/>
        <v>38.297240175727183</v>
      </c>
      <c r="I6359" s="80">
        <f t="shared" si="397"/>
        <v>1000</v>
      </c>
      <c r="K6359" s="80">
        <f t="shared" si="398"/>
        <v>0</v>
      </c>
      <c r="L6359" s="80" t="str">
        <f t="shared" si="399"/>
        <v/>
      </c>
    </row>
    <row r="6360" spans="1:12" x14ac:dyDescent="0.8">
      <c r="A6360" s="74">
        <v>6359</v>
      </c>
      <c r="B6360" s="75">
        <v>269011.70191348856</v>
      </c>
      <c r="C6360" s="76">
        <v>32.965778058558548</v>
      </c>
      <c r="D6360" s="76">
        <v>26.013293294594035</v>
      </c>
      <c r="E6360" s="76">
        <v>540.7796753729458</v>
      </c>
      <c r="F6360" s="76">
        <v>49.888634627054756</v>
      </c>
      <c r="G6360" s="77">
        <v>2</v>
      </c>
      <c r="H6360" s="80">
        <f t="shared" si="396"/>
        <v>32.965778058558548</v>
      </c>
      <c r="I6360" s="80">
        <f t="shared" si="397"/>
        <v>1000</v>
      </c>
      <c r="K6360" s="80">
        <f t="shared" si="398"/>
        <v>0</v>
      </c>
      <c r="L6360" s="80" t="str">
        <f t="shared" si="399"/>
        <v/>
      </c>
    </row>
    <row r="6361" spans="1:12" x14ac:dyDescent="0.8">
      <c r="A6361" s="74">
        <v>6360</v>
      </c>
      <c r="B6361" s="75">
        <v>625390.46577887796</v>
      </c>
      <c r="C6361" s="76">
        <v>28.985615549222643</v>
      </c>
      <c r="D6361" s="76">
        <v>25.572847096588355</v>
      </c>
      <c r="E6361" s="76">
        <v>732.72255343559891</v>
      </c>
      <c r="F6361" s="76">
        <v>53.722948463067937</v>
      </c>
      <c r="G6361" s="77">
        <v>2</v>
      </c>
      <c r="H6361" s="80">
        <f t="shared" si="396"/>
        <v>28.985615549222643</v>
      </c>
      <c r="I6361" s="80">
        <f t="shared" si="397"/>
        <v>1000</v>
      </c>
      <c r="K6361" s="80">
        <f t="shared" si="398"/>
        <v>0</v>
      </c>
      <c r="L6361" s="80" t="str">
        <f t="shared" si="399"/>
        <v/>
      </c>
    </row>
    <row r="6362" spans="1:12" x14ac:dyDescent="0.8">
      <c r="A6362" s="74">
        <v>6361</v>
      </c>
      <c r="B6362" s="75">
        <v>120988.90938286646</v>
      </c>
      <c r="C6362" s="76">
        <v>40.721059070820793</v>
      </c>
      <c r="D6362" s="76">
        <v>28.623531462975507</v>
      </c>
      <c r="E6362" s="76">
        <v>487.7360254941396</v>
      </c>
      <c r="F6362" s="76">
        <v>41.619629250641786</v>
      </c>
      <c r="G6362" s="77">
        <v>2</v>
      </c>
      <c r="H6362" s="80">
        <f t="shared" si="396"/>
        <v>40.721059070820793</v>
      </c>
      <c r="I6362" s="80">
        <f t="shared" si="397"/>
        <v>1000</v>
      </c>
      <c r="K6362" s="80">
        <f t="shared" si="398"/>
        <v>0</v>
      </c>
      <c r="L6362" s="80" t="str">
        <f t="shared" si="399"/>
        <v/>
      </c>
    </row>
    <row r="6363" spans="1:12" x14ac:dyDescent="0.8">
      <c r="A6363" s="74">
        <v>6362</v>
      </c>
      <c r="B6363" s="75">
        <v>400329.77215316356</v>
      </c>
      <c r="C6363" s="76">
        <v>33.748380629364824</v>
      </c>
      <c r="D6363" s="76">
        <v>24.290521618502815</v>
      </c>
      <c r="E6363" s="76">
        <v>598.43508653386652</v>
      </c>
      <c r="F6363" s="76">
        <v>42.037818023776083</v>
      </c>
      <c r="G6363" s="77">
        <v>2</v>
      </c>
      <c r="H6363" s="80">
        <f t="shared" si="396"/>
        <v>33.748380629364824</v>
      </c>
      <c r="I6363" s="80">
        <f t="shared" si="397"/>
        <v>1000</v>
      </c>
      <c r="K6363" s="80">
        <f t="shared" si="398"/>
        <v>0</v>
      </c>
      <c r="L6363" s="80" t="str">
        <f t="shared" si="399"/>
        <v/>
      </c>
    </row>
    <row r="6364" spans="1:12" x14ac:dyDescent="0.8">
      <c r="A6364" s="74">
        <v>6363</v>
      </c>
      <c r="B6364" s="75">
        <v>169529.65345600015</v>
      </c>
      <c r="C6364" s="76">
        <v>37.702551426458427</v>
      </c>
      <c r="D6364" s="76">
        <v>27.367659170451702</v>
      </c>
      <c r="E6364" s="76">
        <v>635.8466835315827</v>
      </c>
      <c r="F6364" s="76">
        <v>34.099089147645749</v>
      </c>
      <c r="G6364" s="77">
        <v>2</v>
      </c>
      <c r="H6364" s="80">
        <f t="shared" si="396"/>
        <v>37.702551426458427</v>
      </c>
      <c r="I6364" s="80">
        <f t="shared" si="397"/>
        <v>1000</v>
      </c>
      <c r="K6364" s="80">
        <f t="shared" si="398"/>
        <v>0</v>
      </c>
      <c r="L6364" s="80" t="str">
        <f t="shared" si="399"/>
        <v/>
      </c>
    </row>
    <row r="6365" spans="1:12" x14ac:dyDescent="0.8">
      <c r="A6365" s="74">
        <v>6364</v>
      </c>
      <c r="B6365" s="75">
        <v>-85993.042710247217</v>
      </c>
      <c r="C6365" s="76">
        <v>25.770589267439348</v>
      </c>
      <c r="D6365" s="76">
        <v>27.941552590176567</v>
      </c>
      <c r="E6365" s="76">
        <v>504.3747155516233</v>
      </c>
      <c r="F6365" s="76">
        <v>34.397769266942042</v>
      </c>
      <c r="G6365" s="77">
        <v>3</v>
      </c>
      <c r="H6365" s="80">
        <f t="shared" si="396"/>
        <v>34.397769266942042</v>
      </c>
      <c r="I6365" s="80">
        <f t="shared" si="397"/>
        <v>504.3747155516233</v>
      </c>
      <c r="K6365" s="80">
        <f t="shared" si="398"/>
        <v>504.3747155516233</v>
      </c>
      <c r="L6365" s="80">
        <f t="shared" si="399"/>
        <v>504.3747155516233</v>
      </c>
    </row>
    <row r="6366" spans="1:12" x14ac:dyDescent="0.8">
      <c r="A6366" s="74">
        <v>6365</v>
      </c>
      <c r="B6366" s="75">
        <v>360559.15606198739</v>
      </c>
      <c r="C6366" s="76">
        <v>36.478990989334847</v>
      </c>
      <c r="D6366" s="76">
        <v>28.55686585486982</v>
      </c>
      <c r="E6366" s="76">
        <v>588.83039417866769</v>
      </c>
      <c r="F6366" s="76">
        <v>29.966548099413775</v>
      </c>
      <c r="G6366" s="77">
        <v>2</v>
      </c>
      <c r="H6366" s="80">
        <f t="shared" si="396"/>
        <v>36.478990989334847</v>
      </c>
      <c r="I6366" s="80">
        <f t="shared" si="397"/>
        <v>1000</v>
      </c>
      <c r="K6366" s="80">
        <f t="shared" si="398"/>
        <v>0</v>
      </c>
      <c r="L6366" s="80" t="str">
        <f t="shared" si="399"/>
        <v/>
      </c>
    </row>
    <row r="6367" spans="1:12" x14ac:dyDescent="0.8">
      <c r="A6367" s="74">
        <v>6366</v>
      </c>
      <c r="B6367" s="75">
        <v>632897.2764091047</v>
      </c>
      <c r="C6367" s="76">
        <v>30.797239026465569</v>
      </c>
      <c r="D6367" s="76">
        <v>31.180502402116986</v>
      </c>
      <c r="E6367" s="76">
        <v>550.91120943359999</v>
      </c>
      <c r="F6367" s="76">
        <v>49.316931312484733</v>
      </c>
      <c r="G6367" s="77">
        <v>2</v>
      </c>
      <c r="H6367" s="80">
        <f t="shared" si="396"/>
        <v>30.797239026465569</v>
      </c>
      <c r="I6367" s="80">
        <f t="shared" si="397"/>
        <v>1000</v>
      </c>
      <c r="K6367" s="80">
        <f t="shared" si="398"/>
        <v>0</v>
      </c>
      <c r="L6367" s="80" t="str">
        <f t="shared" si="399"/>
        <v/>
      </c>
    </row>
    <row r="6368" spans="1:12" x14ac:dyDescent="0.8">
      <c r="A6368" s="74">
        <v>6367</v>
      </c>
      <c r="B6368" s="75">
        <v>445974.49885125645</v>
      </c>
      <c r="C6368" s="76">
        <v>29.298204336068949</v>
      </c>
      <c r="D6368" s="76">
        <v>30.864279493891804</v>
      </c>
      <c r="E6368" s="76">
        <v>556.49346311052727</v>
      </c>
      <c r="F6368" s="76">
        <v>53.476329942769418</v>
      </c>
      <c r="G6368" s="77">
        <v>2</v>
      </c>
      <c r="H6368" s="80">
        <f t="shared" si="396"/>
        <v>29.298204336068949</v>
      </c>
      <c r="I6368" s="80">
        <f t="shared" si="397"/>
        <v>1000</v>
      </c>
      <c r="K6368" s="80">
        <f t="shared" si="398"/>
        <v>0</v>
      </c>
      <c r="L6368" s="80" t="str">
        <f t="shared" si="399"/>
        <v/>
      </c>
    </row>
    <row r="6369" spans="1:12" x14ac:dyDescent="0.8">
      <c r="A6369" s="74">
        <v>6368</v>
      </c>
      <c r="B6369" s="75">
        <v>47193.688921819907</v>
      </c>
      <c r="C6369" s="76">
        <v>25.054681402201403</v>
      </c>
      <c r="D6369" s="76">
        <v>25.720181166421298</v>
      </c>
      <c r="E6369" s="76">
        <v>542.92485184239854</v>
      </c>
      <c r="F6369" s="76">
        <v>31.133060103205935</v>
      </c>
      <c r="G6369" s="77">
        <v>3</v>
      </c>
      <c r="H6369" s="80">
        <f t="shared" si="396"/>
        <v>31.133060103205935</v>
      </c>
      <c r="I6369" s="80">
        <f t="shared" si="397"/>
        <v>542.92485184239854</v>
      </c>
      <c r="K6369" s="80">
        <f t="shared" si="398"/>
        <v>542.92485184239854</v>
      </c>
      <c r="L6369" s="80">
        <f t="shared" si="399"/>
        <v>542.92485184239854</v>
      </c>
    </row>
    <row r="6370" spans="1:12" x14ac:dyDescent="0.8">
      <c r="A6370" s="74">
        <v>6369</v>
      </c>
      <c r="B6370" s="75">
        <v>309423.59501433652</v>
      </c>
      <c r="C6370" s="76">
        <v>36.491015229551216</v>
      </c>
      <c r="D6370" s="76">
        <v>25.041710629737047</v>
      </c>
      <c r="E6370" s="76">
        <v>601.24800154373975</v>
      </c>
      <c r="F6370" s="76">
        <v>41.062666126831985</v>
      </c>
      <c r="G6370" s="77">
        <v>2</v>
      </c>
      <c r="H6370" s="80">
        <f t="shared" si="396"/>
        <v>36.491015229551216</v>
      </c>
      <c r="I6370" s="80">
        <f t="shared" si="397"/>
        <v>1000</v>
      </c>
      <c r="K6370" s="80">
        <f t="shared" si="398"/>
        <v>0</v>
      </c>
      <c r="L6370" s="80" t="str">
        <f t="shared" si="399"/>
        <v/>
      </c>
    </row>
    <row r="6371" spans="1:12" x14ac:dyDescent="0.8">
      <c r="A6371" s="74">
        <v>6370</v>
      </c>
      <c r="B6371" s="75">
        <v>463054.84931593249</v>
      </c>
      <c r="C6371" s="76">
        <v>34.021789293193066</v>
      </c>
      <c r="D6371" s="76">
        <v>30.962760925628942</v>
      </c>
      <c r="E6371" s="76">
        <v>571.26529247412509</v>
      </c>
      <c r="F6371" s="76">
        <v>31.793900976719385</v>
      </c>
      <c r="G6371" s="77">
        <v>1</v>
      </c>
      <c r="H6371" s="80">
        <f t="shared" si="396"/>
        <v>30.962760925628942</v>
      </c>
      <c r="I6371" s="80">
        <f t="shared" si="397"/>
        <v>1000</v>
      </c>
      <c r="K6371" s="80">
        <f t="shared" si="398"/>
        <v>0</v>
      </c>
      <c r="L6371" s="80" t="str">
        <f t="shared" si="399"/>
        <v/>
      </c>
    </row>
    <row r="6372" spans="1:12" x14ac:dyDescent="0.8">
      <c r="A6372" s="74">
        <v>6371</v>
      </c>
      <c r="B6372" s="75">
        <v>422256.51934472984</v>
      </c>
      <c r="C6372" s="76">
        <v>30.112166216203402</v>
      </c>
      <c r="D6372" s="76">
        <v>25.55580716244431</v>
      </c>
      <c r="E6372" s="76">
        <v>538.11136636161098</v>
      </c>
      <c r="F6372" s="76">
        <v>43.087086456082872</v>
      </c>
      <c r="G6372" s="77">
        <v>1</v>
      </c>
      <c r="H6372" s="80">
        <f t="shared" si="396"/>
        <v>25.55580716244431</v>
      </c>
      <c r="I6372" s="80">
        <f t="shared" si="397"/>
        <v>1000</v>
      </c>
      <c r="K6372" s="80">
        <f t="shared" si="398"/>
        <v>0</v>
      </c>
      <c r="L6372" s="80" t="str">
        <f t="shared" si="399"/>
        <v/>
      </c>
    </row>
    <row r="6373" spans="1:12" x14ac:dyDescent="0.8">
      <c r="A6373" s="74">
        <v>6372</v>
      </c>
      <c r="B6373" s="75">
        <v>568839.81079444848</v>
      </c>
      <c r="C6373" s="76">
        <v>44.35526772409699</v>
      </c>
      <c r="D6373" s="76">
        <v>25.254931900840504</v>
      </c>
      <c r="E6373" s="76">
        <v>485.64395101641816</v>
      </c>
      <c r="F6373" s="76">
        <v>35.080562144412113</v>
      </c>
      <c r="G6373" s="77">
        <v>1</v>
      </c>
      <c r="H6373" s="80">
        <f t="shared" si="396"/>
        <v>25.254931900840504</v>
      </c>
      <c r="I6373" s="80">
        <f t="shared" si="397"/>
        <v>1000</v>
      </c>
      <c r="K6373" s="80">
        <f t="shared" si="398"/>
        <v>0</v>
      </c>
      <c r="L6373" s="80" t="str">
        <f t="shared" si="399"/>
        <v/>
      </c>
    </row>
    <row r="6374" spans="1:12" x14ac:dyDescent="0.8">
      <c r="A6374" s="74">
        <v>6373</v>
      </c>
      <c r="B6374" s="75">
        <v>498772.45383666363</v>
      </c>
      <c r="C6374" s="76">
        <v>40.899966603751643</v>
      </c>
      <c r="D6374" s="76">
        <v>31.245307909714814</v>
      </c>
      <c r="E6374" s="76">
        <v>527.60668151678487</v>
      </c>
      <c r="F6374" s="76">
        <v>47.145181761640174</v>
      </c>
      <c r="G6374" s="77">
        <v>1</v>
      </c>
      <c r="H6374" s="80">
        <f t="shared" si="396"/>
        <v>31.245307909714814</v>
      </c>
      <c r="I6374" s="80">
        <f t="shared" si="397"/>
        <v>1000</v>
      </c>
      <c r="K6374" s="80">
        <f t="shared" si="398"/>
        <v>0</v>
      </c>
      <c r="L6374" s="80" t="str">
        <f t="shared" si="399"/>
        <v/>
      </c>
    </row>
    <row r="6375" spans="1:12" x14ac:dyDescent="0.8">
      <c r="A6375" s="74">
        <v>6374</v>
      </c>
      <c r="B6375" s="75">
        <v>296799.72198801138</v>
      </c>
      <c r="C6375" s="76">
        <v>34.556453642673688</v>
      </c>
      <c r="D6375" s="76">
        <v>28.23812160634526</v>
      </c>
      <c r="E6375" s="76">
        <v>544.39498161635754</v>
      </c>
      <c r="F6375" s="76">
        <v>44.420264136099007</v>
      </c>
      <c r="G6375" s="77">
        <v>2</v>
      </c>
      <c r="H6375" s="80">
        <f t="shared" si="396"/>
        <v>34.556453642673688</v>
      </c>
      <c r="I6375" s="80">
        <f t="shared" si="397"/>
        <v>1000</v>
      </c>
      <c r="K6375" s="80">
        <f t="shared" si="398"/>
        <v>0</v>
      </c>
      <c r="L6375" s="80" t="str">
        <f t="shared" si="399"/>
        <v/>
      </c>
    </row>
    <row r="6376" spans="1:12" x14ac:dyDescent="0.8">
      <c r="A6376" s="74">
        <v>6375</v>
      </c>
      <c r="B6376" s="75">
        <v>387290.08577393903</v>
      </c>
      <c r="C6376" s="76">
        <v>29.967720538807079</v>
      </c>
      <c r="D6376" s="76">
        <v>29.759849414673383</v>
      </c>
      <c r="E6376" s="76">
        <v>454.09371099980831</v>
      </c>
      <c r="F6376" s="76">
        <v>41.996133073304691</v>
      </c>
      <c r="G6376" s="77">
        <v>1</v>
      </c>
      <c r="H6376" s="80">
        <f t="shared" si="396"/>
        <v>29.759849414673383</v>
      </c>
      <c r="I6376" s="80">
        <f t="shared" si="397"/>
        <v>1000</v>
      </c>
      <c r="K6376" s="80">
        <f t="shared" si="398"/>
        <v>0</v>
      </c>
      <c r="L6376" s="80" t="str">
        <f t="shared" si="399"/>
        <v/>
      </c>
    </row>
    <row r="6377" spans="1:12" x14ac:dyDescent="0.8">
      <c r="A6377" s="74">
        <v>6376</v>
      </c>
      <c r="B6377" s="75">
        <v>405390.1874750792</v>
      </c>
      <c r="C6377" s="76">
        <v>29.983120707381495</v>
      </c>
      <c r="D6377" s="76">
        <v>30.811944507569137</v>
      </c>
      <c r="E6377" s="76">
        <v>631.58914349086331</v>
      </c>
      <c r="F6377" s="76">
        <v>36.896114811280768</v>
      </c>
      <c r="G6377" s="77">
        <v>2</v>
      </c>
      <c r="H6377" s="80">
        <f t="shared" si="396"/>
        <v>29.983120707381495</v>
      </c>
      <c r="I6377" s="80">
        <f t="shared" si="397"/>
        <v>1000</v>
      </c>
      <c r="K6377" s="80">
        <f t="shared" si="398"/>
        <v>0</v>
      </c>
      <c r="L6377" s="80" t="str">
        <f t="shared" si="399"/>
        <v/>
      </c>
    </row>
    <row r="6378" spans="1:12" x14ac:dyDescent="0.8">
      <c r="A6378" s="74">
        <v>6377</v>
      </c>
      <c r="B6378" s="75">
        <v>149957.18254018831</v>
      </c>
      <c r="C6378" s="76">
        <v>41.416507144681169</v>
      </c>
      <c r="D6378" s="76">
        <v>22.495119243447771</v>
      </c>
      <c r="E6378" s="76">
        <v>572.87098387493245</v>
      </c>
      <c r="F6378" s="76">
        <v>45.298872726675015</v>
      </c>
      <c r="G6378" s="77">
        <v>2</v>
      </c>
      <c r="H6378" s="80">
        <f t="shared" si="396"/>
        <v>41.416507144681169</v>
      </c>
      <c r="I6378" s="80">
        <f t="shared" si="397"/>
        <v>1000</v>
      </c>
      <c r="K6378" s="80">
        <f t="shared" si="398"/>
        <v>0</v>
      </c>
      <c r="L6378" s="80" t="str">
        <f t="shared" si="399"/>
        <v/>
      </c>
    </row>
    <row r="6379" spans="1:12" x14ac:dyDescent="0.8">
      <c r="A6379" s="74">
        <v>6378</v>
      </c>
      <c r="B6379" s="75">
        <v>19954.952830763068</v>
      </c>
      <c r="C6379" s="76">
        <v>44.756103579594054</v>
      </c>
      <c r="D6379" s="76">
        <v>23.717130989556495</v>
      </c>
      <c r="E6379" s="76">
        <v>565.59546937325058</v>
      </c>
      <c r="F6379" s="76">
        <v>28.738367534994751</v>
      </c>
      <c r="G6379" s="77">
        <v>2</v>
      </c>
      <c r="H6379" s="80">
        <f t="shared" si="396"/>
        <v>44.756103579594054</v>
      </c>
      <c r="I6379" s="80">
        <f t="shared" si="397"/>
        <v>1000</v>
      </c>
      <c r="K6379" s="80">
        <f t="shared" si="398"/>
        <v>0</v>
      </c>
      <c r="L6379" s="80" t="str">
        <f t="shared" si="399"/>
        <v/>
      </c>
    </row>
    <row r="6380" spans="1:12" x14ac:dyDescent="0.8">
      <c r="A6380" s="74">
        <v>6379</v>
      </c>
      <c r="B6380" s="75">
        <v>358570.06912531611</v>
      </c>
      <c r="C6380" s="76">
        <v>40.243531081635716</v>
      </c>
      <c r="D6380" s="76">
        <v>33.531661617897072</v>
      </c>
      <c r="E6380" s="76">
        <v>730.06695976077572</v>
      </c>
      <c r="F6380" s="76">
        <v>48.499176523088693</v>
      </c>
      <c r="G6380" s="77">
        <v>1</v>
      </c>
      <c r="H6380" s="80">
        <f t="shared" si="396"/>
        <v>33.531661617897072</v>
      </c>
      <c r="I6380" s="80">
        <f t="shared" si="397"/>
        <v>1000</v>
      </c>
      <c r="K6380" s="80">
        <f t="shared" si="398"/>
        <v>0</v>
      </c>
      <c r="L6380" s="80" t="str">
        <f t="shared" si="399"/>
        <v/>
      </c>
    </row>
    <row r="6381" spans="1:12" x14ac:dyDescent="0.8">
      <c r="A6381" s="74">
        <v>6380</v>
      </c>
      <c r="B6381" s="75">
        <v>-177824.02905593347</v>
      </c>
      <c r="C6381" s="76">
        <v>33.627941177892339</v>
      </c>
      <c r="D6381" s="76">
        <v>28.294493218730434</v>
      </c>
      <c r="E6381" s="76">
        <v>462.15787096325721</v>
      </c>
      <c r="F6381" s="76">
        <v>42.737860965367894</v>
      </c>
      <c r="G6381" s="77">
        <v>3</v>
      </c>
      <c r="H6381" s="80">
        <f t="shared" si="396"/>
        <v>42.737860965367894</v>
      </c>
      <c r="I6381" s="80">
        <f t="shared" si="397"/>
        <v>462.15787096325721</v>
      </c>
      <c r="K6381" s="80">
        <f t="shared" si="398"/>
        <v>462.15787096325721</v>
      </c>
      <c r="L6381" s="80">
        <f t="shared" si="399"/>
        <v>462.15787096325721</v>
      </c>
    </row>
    <row r="6382" spans="1:12" x14ac:dyDescent="0.8">
      <c r="A6382" s="74">
        <v>6381</v>
      </c>
      <c r="B6382" s="75">
        <v>469450.10426629381</v>
      </c>
      <c r="C6382" s="76">
        <v>34.433185725735683</v>
      </c>
      <c r="D6382" s="76">
        <v>27.547029511584121</v>
      </c>
      <c r="E6382" s="76">
        <v>521.98417950301382</v>
      </c>
      <c r="F6382" s="76">
        <v>41.393084236310585</v>
      </c>
      <c r="G6382" s="77">
        <v>2</v>
      </c>
      <c r="H6382" s="80">
        <f t="shared" si="396"/>
        <v>34.433185725735683</v>
      </c>
      <c r="I6382" s="80">
        <f t="shared" si="397"/>
        <v>1000</v>
      </c>
      <c r="K6382" s="80">
        <f t="shared" si="398"/>
        <v>0</v>
      </c>
      <c r="L6382" s="80" t="str">
        <f t="shared" si="399"/>
        <v/>
      </c>
    </row>
    <row r="6383" spans="1:12" x14ac:dyDescent="0.8">
      <c r="A6383" s="74">
        <v>6382</v>
      </c>
      <c r="B6383" s="75">
        <v>59017.853692400735</v>
      </c>
      <c r="C6383" s="76">
        <v>44.85580014568297</v>
      </c>
      <c r="D6383" s="76">
        <v>30.648214488732805</v>
      </c>
      <c r="E6383" s="76">
        <v>560.37979648133194</v>
      </c>
      <c r="F6383" s="76">
        <v>38.396556382180009</v>
      </c>
      <c r="G6383" s="77">
        <v>2</v>
      </c>
      <c r="H6383" s="80">
        <f t="shared" si="396"/>
        <v>44.85580014568297</v>
      </c>
      <c r="I6383" s="80">
        <f t="shared" si="397"/>
        <v>1000</v>
      </c>
      <c r="K6383" s="80">
        <f t="shared" si="398"/>
        <v>0</v>
      </c>
      <c r="L6383" s="80" t="str">
        <f t="shared" si="399"/>
        <v/>
      </c>
    </row>
    <row r="6384" spans="1:12" x14ac:dyDescent="0.8">
      <c r="A6384" s="74">
        <v>6383</v>
      </c>
      <c r="B6384" s="75">
        <v>610203.23468665057</v>
      </c>
      <c r="C6384" s="76">
        <v>30.527417203625998</v>
      </c>
      <c r="D6384" s="76">
        <v>25.435690741727317</v>
      </c>
      <c r="E6384" s="76">
        <v>441.85266204173246</v>
      </c>
      <c r="F6384" s="76">
        <v>40.344421485709603</v>
      </c>
      <c r="G6384" s="77">
        <v>2</v>
      </c>
      <c r="H6384" s="80">
        <f t="shared" si="396"/>
        <v>30.527417203625998</v>
      </c>
      <c r="I6384" s="80">
        <f t="shared" si="397"/>
        <v>1000</v>
      </c>
      <c r="K6384" s="80">
        <f t="shared" si="398"/>
        <v>0</v>
      </c>
      <c r="L6384" s="80" t="str">
        <f t="shared" si="399"/>
        <v/>
      </c>
    </row>
    <row r="6385" spans="1:12" x14ac:dyDescent="0.8">
      <c r="A6385" s="74">
        <v>6384</v>
      </c>
      <c r="B6385" s="75">
        <v>544682.4771026792</v>
      </c>
      <c r="C6385" s="76">
        <v>32.538639725693329</v>
      </c>
      <c r="D6385" s="76">
        <v>25.568730469142512</v>
      </c>
      <c r="E6385" s="76">
        <v>679.02423781878326</v>
      </c>
      <c r="F6385" s="76">
        <v>49.769026810832209</v>
      </c>
      <c r="G6385" s="77">
        <v>1</v>
      </c>
      <c r="H6385" s="80">
        <f t="shared" si="396"/>
        <v>25.568730469142512</v>
      </c>
      <c r="I6385" s="80">
        <f t="shared" si="397"/>
        <v>1000</v>
      </c>
      <c r="K6385" s="80">
        <f t="shared" si="398"/>
        <v>0</v>
      </c>
      <c r="L6385" s="80" t="str">
        <f t="shared" si="399"/>
        <v/>
      </c>
    </row>
    <row r="6386" spans="1:12" x14ac:dyDescent="0.8">
      <c r="A6386" s="74">
        <v>6385</v>
      </c>
      <c r="B6386" s="75">
        <v>516386.24914009497</v>
      </c>
      <c r="C6386" s="76">
        <v>26.713450607855457</v>
      </c>
      <c r="D6386" s="76">
        <v>28.798598970965529</v>
      </c>
      <c r="E6386" s="76">
        <v>445.69112588654076</v>
      </c>
      <c r="F6386" s="76">
        <v>36.309223795603614</v>
      </c>
      <c r="G6386" s="77">
        <v>1</v>
      </c>
      <c r="H6386" s="80">
        <f t="shared" si="396"/>
        <v>28.798598970965529</v>
      </c>
      <c r="I6386" s="80">
        <f t="shared" si="397"/>
        <v>1000</v>
      </c>
      <c r="K6386" s="80">
        <f t="shared" si="398"/>
        <v>0</v>
      </c>
      <c r="L6386" s="80" t="str">
        <f t="shared" si="399"/>
        <v/>
      </c>
    </row>
    <row r="6387" spans="1:12" x14ac:dyDescent="0.8">
      <c r="A6387" s="74">
        <v>6386</v>
      </c>
      <c r="B6387" s="75">
        <v>332849.98121156148</v>
      </c>
      <c r="C6387" s="76">
        <v>34.485491107449938</v>
      </c>
      <c r="D6387" s="76">
        <v>31.310974095620217</v>
      </c>
      <c r="E6387" s="76">
        <v>529.17409120512275</v>
      </c>
      <c r="F6387" s="76">
        <v>40.686660999758701</v>
      </c>
      <c r="G6387" s="77">
        <v>2</v>
      </c>
      <c r="H6387" s="80">
        <f t="shared" si="396"/>
        <v>34.485491107449938</v>
      </c>
      <c r="I6387" s="80">
        <f t="shared" si="397"/>
        <v>1000</v>
      </c>
      <c r="K6387" s="80">
        <f t="shared" si="398"/>
        <v>0</v>
      </c>
      <c r="L6387" s="80" t="str">
        <f t="shared" si="399"/>
        <v/>
      </c>
    </row>
    <row r="6388" spans="1:12" x14ac:dyDescent="0.8">
      <c r="A6388" s="74">
        <v>6387</v>
      </c>
      <c r="B6388" s="75">
        <v>174294.0974708756</v>
      </c>
      <c r="C6388" s="76">
        <v>37.088210481130915</v>
      </c>
      <c r="D6388" s="76">
        <v>30.466171043412174</v>
      </c>
      <c r="E6388" s="76">
        <v>697.08179403414806</v>
      </c>
      <c r="F6388" s="76">
        <v>33.795045565334505</v>
      </c>
      <c r="G6388" s="77">
        <v>2</v>
      </c>
      <c r="H6388" s="80">
        <f t="shared" si="396"/>
        <v>37.088210481130915</v>
      </c>
      <c r="I6388" s="80">
        <f t="shared" si="397"/>
        <v>1000</v>
      </c>
      <c r="K6388" s="80">
        <f t="shared" si="398"/>
        <v>0</v>
      </c>
      <c r="L6388" s="80" t="str">
        <f t="shared" si="399"/>
        <v/>
      </c>
    </row>
    <row r="6389" spans="1:12" x14ac:dyDescent="0.8">
      <c r="A6389" s="74">
        <v>6388</v>
      </c>
      <c r="B6389" s="75">
        <v>-164744.66139554465</v>
      </c>
      <c r="C6389" s="76">
        <v>33.686497504684965</v>
      </c>
      <c r="D6389" s="76">
        <v>31.841442127342461</v>
      </c>
      <c r="E6389" s="76">
        <v>438.9110624346111</v>
      </c>
      <c r="F6389" s="76">
        <v>38.584953279244374</v>
      </c>
      <c r="G6389" s="77">
        <v>3</v>
      </c>
      <c r="H6389" s="80">
        <f t="shared" si="396"/>
        <v>38.584953279244374</v>
      </c>
      <c r="I6389" s="80">
        <f t="shared" si="397"/>
        <v>438.9110624346111</v>
      </c>
      <c r="K6389" s="80">
        <f t="shared" si="398"/>
        <v>438.9110624346111</v>
      </c>
      <c r="L6389" s="80">
        <f t="shared" si="399"/>
        <v>438.9110624346111</v>
      </c>
    </row>
    <row r="6390" spans="1:12" x14ac:dyDescent="0.8">
      <c r="A6390" s="74">
        <v>6389</v>
      </c>
      <c r="B6390" s="75">
        <v>656654.9940601401</v>
      </c>
      <c r="C6390" s="76">
        <v>28.271239602825375</v>
      </c>
      <c r="D6390" s="76">
        <v>26.959247523735925</v>
      </c>
      <c r="E6390" s="76">
        <v>613.47524574156444</v>
      </c>
      <c r="F6390" s="76">
        <v>52.845410159081865</v>
      </c>
      <c r="G6390" s="77">
        <v>1</v>
      </c>
      <c r="H6390" s="80">
        <f t="shared" si="396"/>
        <v>26.959247523735925</v>
      </c>
      <c r="I6390" s="80">
        <f t="shared" si="397"/>
        <v>1000</v>
      </c>
      <c r="K6390" s="80">
        <f t="shared" si="398"/>
        <v>0</v>
      </c>
      <c r="L6390" s="80" t="str">
        <f t="shared" si="399"/>
        <v/>
      </c>
    </row>
    <row r="6391" spans="1:12" x14ac:dyDescent="0.8">
      <c r="A6391" s="74">
        <v>6390</v>
      </c>
      <c r="B6391" s="75">
        <v>-37217.669991097413</v>
      </c>
      <c r="C6391" s="76">
        <v>42.5920939471822</v>
      </c>
      <c r="D6391" s="76">
        <v>31.235193385135119</v>
      </c>
      <c r="E6391" s="76">
        <v>618.52669942912848</v>
      </c>
      <c r="F6391" s="76">
        <v>37.366495905879553</v>
      </c>
      <c r="G6391" s="77">
        <v>2</v>
      </c>
      <c r="H6391" s="80">
        <f t="shared" si="396"/>
        <v>42.5920939471822</v>
      </c>
      <c r="I6391" s="80">
        <f t="shared" si="397"/>
        <v>1000</v>
      </c>
      <c r="K6391" s="80">
        <f t="shared" si="398"/>
        <v>0</v>
      </c>
      <c r="L6391" s="80" t="str">
        <f t="shared" si="399"/>
        <v/>
      </c>
    </row>
    <row r="6392" spans="1:12" x14ac:dyDescent="0.8">
      <c r="A6392" s="74">
        <v>6391</v>
      </c>
      <c r="B6392" s="75">
        <v>309869.42617244157</v>
      </c>
      <c r="C6392" s="76">
        <v>34.666935045743394</v>
      </c>
      <c r="D6392" s="76">
        <v>27.827325471268693</v>
      </c>
      <c r="E6392" s="76">
        <v>609.11061967266198</v>
      </c>
      <c r="F6392" s="76">
        <v>47.170032830409987</v>
      </c>
      <c r="G6392" s="77">
        <v>2</v>
      </c>
      <c r="H6392" s="80">
        <f t="shared" si="396"/>
        <v>34.666935045743394</v>
      </c>
      <c r="I6392" s="80">
        <f t="shared" si="397"/>
        <v>1000</v>
      </c>
      <c r="K6392" s="80">
        <f t="shared" si="398"/>
        <v>0</v>
      </c>
      <c r="L6392" s="80" t="str">
        <f t="shared" si="399"/>
        <v/>
      </c>
    </row>
    <row r="6393" spans="1:12" x14ac:dyDescent="0.8">
      <c r="A6393" s="74">
        <v>6392</v>
      </c>
      <c r="B6393" s="75">
        <v>464357.07756117685</v>
      </c>
      <c r="C6393" s="76">
        <v>28.075755471973665</v>
      </c>
      <c r="D6393" s="76">
        <v>26.321985900349212</v>
      </c>
      <c r="E6393" s="76">
        <v>535.89093419468145</v>
      </c>
      <c r="F6393" s="76">
        <v>49.288996624179219</v>
      </c>
      <c r="G6393" s="77">
        <v>2</v>
      </c>
      <c r="H6393" s="80">
        <f t="shared" si="396"/>
        <v>28.075755471973665</v>
      </c>
      <c r="I6393" s="80">
        <f t="shared" si="397"/>
        <v>1000</v>
      </c>
      <c r="K6393" s="80">
        <f t="shared" si="398"/>
        <v>0</v>
      </c>
      <c r="L6393" s="80" t="str">
        <f t="shared" si="399"/>
        <v/>
      </c>
    </row>
    <row r="6394" spans="1:12" x14ac:dyDescent="0.8">
      <c r="A6394" s="74">
        <v>6393</v>
      </c>
      <c r="B6394" s="75">
        <v>381390.35740074143</v>
      </c>
      <c r="C6394" s="76">
        <v>36.437317508253315</v>
      </c>
      <c r="D6394" s="76">
        <v>23.989913106765936</v>
      </c>
      <c r="E6394" s="76">
        <v>549.44113788572224</v>
      </c>
      <c r="F6394" s="76">
        <v>39.647177784172847</v>
      </c>
      <c r="G6394" s="77">
        <v>1</v>
      </c>
      <c r="H6394" s="80">
        <f t="shared" si="396"/>
        <v>23.989913106765936</v>
      </c>
      <c r="I6394" s="80">
        <f t="shared" si="397"/>
        <v>1000</v>
      </c>
      <c r="K6394" s="80">
        <f t="shared" si="398"/>
        <v>0</v>
      </c>
      <c r="L6394" s="80" t="str">
        <f t="shared" si="399"/>
        <v/>
      </c>
    </row>
    <row r="6395" spans="1:12" x14ac:dyDescent="0.8">
      <c r="A6395" s="74">
        <v>6394</v>
      </c>
      <c r="B6395" s="75">
        <v>-14775.887350748293</v>
      </c>
      <c r="C6395" s="76">
        <v>31.119711692259958</v>
      </c>
      <c r="D6395" s="76">
        <v>28.504634947503114</v>
      </c>
      <c r="E6395" s="76">
        <v>555.08553302826908</v>
      </c>
      <c r="F6395" s="76">
        <v>37.649645003469985</v>
      </c>
      <c r="G6395" s="77">
        <v>3</v>
      </c>
      <c r="H6395" s="80">
        <f t="shared" si="396"/>
        <v>37.649645003469985</v>
      </c>
      <c r="I6395" s="80">
        <f t="shared" si="397"/>
        <v>555.08553302826908</v>
      </c>
      <c r="K6395" s="80">
        <f t="shared" si="398"/>
        <v>555.08553302826908</v>
      </c>
      <c r="L6395" s="80">
        <f t="shared" si="399"/>
        <v>555.08553302826908</v>
      </c>
    </row>
    <row r="6396" spans="1:12" x14ac:dyDescent="0.8">
      <c r="A6396" s="74">
        <v>6395</v>
      </c>
      <c r="B6396" s="75">
        <v>-303594.36130089778</v>
      </c>
      <c r="C6396" s="76">
        <v>32.258997992554022</v>
      </c>
      <c r="D6396" s="76">
        <v>29.862238597334368</v>
      </c>
      <c r="E6396" s="76">
        <v>569.30698983685591</v>
      </c>
      <c r="F6396" s="76">
        <v>52.160286846498195</v>
      </c>
      <c r="G6396" s="77">
        <v>3</v>
      </c>
      <c r="H6396" s="80">
        <f t="shared" si="396"/>
        <v>52.160286846498195</v>
      </c>
      <c r="I6396" s="80">
        <f t="shared" si="397"/>
        <v>569.30698983685591</v>
      </c>
      <c r="K6396" s="80">
        <f t="shared" si="398"/>
        <v>569.30698983685591</v>
      </c>
      <c r="L6396" s="80">
        <f t="shared" si="399"/>
        <v>569.30698983685591</v>
      </c>
    </row>
    <row r="6397" spans="1:12" x14ac:dyDescent="0.8">
      <c r="A6397" s="74">
        <v>6396</v>
      </c>
      <c r="B6397" s="75">
        <v>304984.67799303238</v>
      </c>
      <c r="C6397" s="76">
        <v>34.918513102331083</v>
      </c>
      <c r="D6397" s="76">
        <v>25.8056629098492</v>
      </c>
      <c r="E6397" s="76">
        <v>455.96096166123488</v>
      </c>
      <c r="F6397" s="76">
        <v>53.035674354592402</v>
      </c>
      <c r="G6397" s="77">
        <v>2</v>
      </c>
      <c r="H6397" s="80">
        <f t="shared" si="396"/>
        <v>34.918513102331083</v>
      </c>
      <c r="I6397" s="80">
        <f t="shared" si="397"/>
        <v>1000</v>
      </c>
      <c r="K6397" s="80">
        <f t="shared" si="398"/>
        <v>0</v>
      </c>
      <c r="L6397" s="80" t="str">
        <f t="shared" si="399"/>
        <v/>
      </c>
    </row>
    <row r="6398" spans="1:12" x14ac:dyDescent="0.8">
      <c r="A6398" s="74">
        <v>6397</v>
      </c>
      <c r="B6398" s="75">
        <v>401114.4337056838</v>
      </c>
      <c r="C6398" s="76">
        <v>29.982894824684436</v>
      </c>
      <c r="D6398" s="76">
        <v>29.005508485096456</v>
      </c>
      <c r="E6398" s="76">
        <v>694.58105121495998</v>
      </c>
      <c r="F6398" s="76">
        <v>55.399975032118277</v>
      </c>
      <c r="G6398" s="77">
        <v>2</v>
      </c>
      <c r="H6398" s="80">
        <f t="shared" si="396"/>
        <v>29.982894824684436</v>
      </c>
      <c r="I6398" s="80">
        <f t="shared" si="397"/>
        <v>1000</v>
      </c>
      <c r="K6398" s="80">
        <f t="shared" si="398"/>
        <v>0</v>
      </c>
      <c r="L6398" s="80" t="str">
        <f t="shared" si="399"/>
        <v/>
      </c>
    </row>
    <row r="6399" spans="1:12" x14ac:dyDescent="0.8">
      <c r="A6399" s="74">
        <v>6398</v>
      </c>
      <c r="B6399" s="75">
        <v>-85636.179803014733</v>
      </c>
      <c r="C6399" s="76">
        <v>39.530960533147727</v>
      </c>
      <c r="D6399" s="76">
        <v>32.503264127316804</v>
      </c>
      <c r="E6399" s="76">
        <v>734.40083687233255</v>
      </c>
      <c r="F6399" s="76">
        <v>45.817657345083987</v>
      </c>
      <c r="G6399" s="77">
        <v>3</v>
      </c>
      <c r="H6399" s="80">
        <f t="shared" si="396"/>
        <v>45.817657345083987</v>
      </c>
      <c r="I6399" s="80">
        <f t="shared" si="397"/>
        <v>734.40083687233255</v>
      </c>
      <c r="K6399" s="80">
        <f t="shared" si="398"/>
        <v>734.40083687233255</v>
      </c>
      <c r="L6399" s="80">
        <f t="shared" si="399"/>
        <v>734.40083687233255</v>
      </c>
    </row>
    <row r="6400" spans="1:12" x14ac:dyDescent="0.8">
      <c r="A6400" s="74">
        <v>6399</v>
      </c>
      <c r="B6400" s="75">
        <v>169268.63005216676</v>
      </c>
      <c r="C6400" s="76">
        <v>36.654998870309242</v>
      </c>
      <c r="D6400" s="76">
        <v>27.455784961162177</v>
      </c>
      <c r="E6400" s="76">
        <v>506.29078020207237</v>
      </c>
      <c r="F6400" s="76">
        <v>45.69770456222809</v>
      </c>
      <c r="G6400" s="77">
        <v>2</v>
      </c>
      <c r="H6400" s="80">
        <f t="shared" si="396"/>
        <v>36.654998870309242</v>
      </c>
      <c r="I6400" s="80">
        <f t="shared" si="397"/>
        <v>1000</v>
      </c>
      <c r="K6400" s="80">
        <f t="shared" si="398"/>
        <v>0</v>
      </c>
      <c r="L6400" s="80" t="str">
        <f t="shared" si="399"/>
        <v/>
      </c>
    </row>
    <row r="6401" spans="1:12" x14ac:dyDescent="0.8">
      <c r="A6401" s="74">
        <v>6400</v>
      </c>
      <c r="B6401" s="75">
        <v>-90602.303318768041</v>
      </c>
      <c r="C6401" s="76">
        <v>24.910475925479574</v>
      </c>
      <c r="D6401" s="76">
        <v>29.975124960394744</v>
      </c>
      <c r="E6401" s="76">
        <v>583.38547354242542</v>
      </c>
      <c r="F6401" s="76">
        <v>42.691282722717766</v>
      </c>
      <c r="G6401" s="77">
        <v>3</v>
      </c>
      <c r="H6401" s="80">
        <f t="shared" si="396"/>
        <v>42.691282722717766</v>
      </c>
      <c r="I6401" s="80">
        <f t="shared" si="397"/>
        <v>583.38547354242542</v>
      </c>
      <c r="K6401" s="80">
        <f t="shared" si="398"/>
        <v>583.38547354242542</v>
      </c>
      <c r="L6401" s="80">
        <f t="shared" si="399"/>
        <v>583.38547354242542</v>
      </c>
    </row>
    <row r="6402" spans="1:12" x14ac:dyDescent="0.8">
      <c r="A6402" s="74">
        <v>6401</v>
      </c>
      <c r="B6402" s="75">
        <v>-39908.024832629133</v>
      </c>
      <c r="C6402" s="76">
        <v>36.468032184783127</v>
      </c>
      <c r="D6402" s="76">
        <v>23.42386753596956</v>
      </c>
      <c r="E6402" s="76">
        <v>769.17106523487291</v>
      </c>
      <c r="F6402" s="76">
        <v>36.521677714935862</v>
      </c>
      <c r="G6402" s="77">
        <v>3</v>
      </c>
      <c r="H6402" s="80">
        <f t="shared" si="396"/>
        <v>36.521677714935862</v>
      </c>
      <c r="I6402" s="80">
        <f t="shared" si="397"/>
        <v>769.17106523487291</v>
      </c>
      <c r="K6402" s="80">
        <f t="shared" si="398"/>
        <v>769.17106523487291</v>
      </c>
      <c r="L6402" s="80">
        <f t="shared" si="399"/>
        <v>769.17106523487291</v>
      </c>
    </row>
    <row r="6403" spans="1:12" x14ac:dyDescent="0.8">
      <c r="A6403" s="74">
        <v>6402</v>
      </c>
      <c r="B6403" s="75">
        <v>319962.59858855465</v>
      </c>
      <c r="C6403" s="76">
        <v>39.810514861079369</v>
      </c>
      <c r="D6403" s="76">
        <v>30.733558093174707</v>
      </c>
      <c r="E6403" s="76">
        <v>588.80765529197174</v>
      </c>
      <c r="F6403" s="76">
        <v>31.894034694026868</v>
      </c>
      <c r="G6403" s="77">
        <v>1</v>
      </c>
      <c r="H6403" s="80">
        <f t="shared" ref="H6403:H6466" si="400">IF($G6403 = 1, $D6403, IF($G6403 = 2, $C6403, IF($G6403 = 3, $F6403)))</f>
        <v>30.733558093174707</v>
      </c>
      <c r="I6403" s="80">
        <f t="shared" ref="I6403:I6466" si="401">IF($G6403 = 1, 1000, IF($G6403 = 2, 1000, IF($G6403 = 3, $E6403)))</f>
        <v>1000</v>
      </c>
      <c r="K6403" s="80">
        <f t="shared" ref="K6403:K6466" si="402">IF($G6403 = 3, $E6403, 0)</f>
        <v>0</v>
      </c>
      <c r="L6403" s="80" t="str">
        <f t="shared" ref="L6403:L6466" si="403">IF($G6403 = 3, $E6403, "")</f>
        <v/>
      </c>
    </row>
    <row r="6404" spans="1:12" x14ac:dyDescent="0.8">
      <c r="A6404" s="74">
        <v>6403</v>
      </c>
      <c r="B6404" s="75">
        <v>-58637.19584572129</v>
      </c>
      <c r="C6404" s="76">
        <v>44.698854730199841</v>
      </c>
      <c r="D6404" s="76">
        <v>26.156327440147567</v>
      </c>
      <c r="E6404" s="76">
        <v>685.48729885354294</v>
      </c>
      <c r="F6404" s="76">
        <v>33.933950107238175</v>
      </c>
      <c r="G6404" s="77">
        <v>3</v>
      </c>
      <c r="H6404" s="80">
        <f t="shared" si="400"/>
        <v>33.933950107238175</v>
      </c>
      <c r="I6404" s="80">
        <f t="shared" si="401"/>
        <v>685.48729885354294</v>
      </c>
      <c r="K6404" s="80">
        <f t="shared" si="402"/>
        <v>685.48729885354294</v>
      </c>
      <c r="L6404" s="80">
        <f t="shared" si="403"/>
        <v>685.48729885354294</v>
      </c>
    </row>
    <row r="6405" spans="1:12" x14ac:dyDescent="0.8">
      <c r="A6405" s="74">
        <v>6404</v>
      </c>
      <c r="B6405" s="75">
        <v>252892.56376513722</v>
      </c>
      <c r="C6405" s="76">
        <v>37.202604941690822</v>
      </c>
      <c r="D6405" s="76">
        <v>30.386300513158709</v>
      </c>
      <c r="E6405" s="76">
        <v>680.05084716441286</v>
      </c>
      <c r="F6405" s="76">
        <v>39.228700685852317</v>
      </c>
      <c r="G6405" s="77">
        <v>2</v>
      </c>
      <c r="H6405" s="80">
        <f t="shared" si="400"/>
        <v>37.202604941690822</v>
      </c>
      <c r="I6405" s="80">
        <f t="shared" si="401"/>
        <v>1000</v>
      </c>
      <c r="K6405" s="80">
        <f t="shared" si="402"/>
        <v>0</v>
      </c>
      <c r="L6405" s="80" t="str">
        <f t="shared" si="403"/>
        <v/>
      </c>
    </row>
    <row r="6406" spans="1:12" x14ac:dyDescent="0.8">
      <c r="A6406" s="74">
        <v>6405</v>
      </c>
      <c r="B6406" s="75">
        <v>611972.89748616074</v>
      </c>
      <c r="C6406" s="76">
        <v>36.23272474650576</v>
      </c>
      <c r="D6406" s="76">
        <v>26.008032680160909</v>
      </c>
      <c r="E6406" s="76">
        <v>490.22000724833168</v>
      </c>
      <c r="F6406" s="76">
        <v>44.115739472393095</v>
      </c>
      <c r="G6406" s="77">
        <v>1</v>
      </c>
      <c r="H6406" s="80">
        <f t="shared" si="400"/>
        <v>26.008032680160909</v>
      </c>
      <c r="I6406" s="80">
        <f t="shared" si="401"/>
        <v>1000</v>
      </c>
      <c r="K6406" s="80">
        <f t="shared" si="402"/>
        <v>0</v>
      </c>
      <c r="L6406" s="80" t="str">
        <f t="shared" si="403"/>
        <v/>
      </c>
    </row>
    <row r="6407" spans="1:12" x14ac:dyDescent="0.8">
      <c r="A6407" s="74">
        <v>6406</v>
      </c>
      <c r="B6407" s="75">
        <v>579856.70342274639</v>
      </c>
      <c r="C6407" s="76">
        <v>28.482666601850134</v>
      </c>
      <c r="D6407" s="76">
        <v>28.826519379439926</v>
      </c>
      <c r="E6407" s="76">
        <v>451.08792503376509</v>
      </c>
      <c r="F6407" s="76">
        <v>38.266019997402921</v>
      </c>
      <c r="G6407" s="77">
        <v>2</v>
      </c>
      <c r="H6407" s="80">
        <f t="shared" si="400"/>
        <v>28.482666601850134</v>
      </c>
      <c r="I6407" s="80">
        <f t="shared" si="401"/>
        <v>1000</v>
      </c>
      <c r="K6407" s="80">
        <f t="shared" si="402"/>
        <v>0</v>
      </c>
      <c r="L6407" s="80" t="str">
        <f t="shared" si="403"/>
        <v/>
      </c>
    </row>
    <row r="6408" spans="1:12" x14ac:dyDescent="0.8">
      <c r="A6408" s="74">
        <v>6407</v>
      </c>
      <c r="B6408" s="75">
        <v>491993.02825232781</v>
      </c>
      <c r="C6408" s="76">
        <v>31.308899378986126</v>
      </c>
      <c r="D6408" s="76">
        <v>29.1703187029639</v>
      </c>
      <c r="E6408" s="76">
        <v>627.29756108189349</v>
      </c>
      <c r="F6408" s="76">
        <v>28.225170041163725</v>
      </c>
      <c r="G6408" s="77">
        <v>1</v>
      </c>
      <c r="H6408" s="80">
        <f t="shared" si="400"/>
        <v>29.1703187029639</v>
      </c>
      <c r="I6408" s="80">
        <f t="shared" si="401"/>
        <v>1000</v>
      </c>
      <c r="K6408" s="80">
        <f t="shared" si="402"/>
        <v>0</v>
      </c>
      <c r="L6408" s="80" t="str">
        <f t="shared" si="403"/>
        <v/>
      </c>
    </row>
    <row r="6409" spans="1:12" x14ac:dyDescent="0.8">
      <c r="A6409" s="74">
        <v>6408</v>
      </c>
      <c r="B6409" s="75">
        <v>-26254.195844587637</v>
      </c>
      <c r="C6409" s="76">
        <v>45.548963902672639</v>
      </c>
      <c r="D6409" s="76">
        <v>32.336201763998616</v>
      </c>
      <c r="E6409" s="76">
        <v>649.30755967741243</v>
      </c>
      <c r="F6409" s="76">
        <v>41.008800199909771</v>
      </c>
      <c r="G6409" s="77">
        <v>2</v>
      </c>
      <c r="H6409" s="80">
        <f t="shared" si="400"/>
        <v>45.548963902672639</v>
      </c>
      <c r="I6409" s="80">
        <f t="shared" si="401"/>
        <v>1000</v>
      </c>
      <c r="K6409" s="80">
        <f t="shared" si="402"/>
        <v>0</v>
      </c>
      <c r="L6409" s="80" t="str">
        <f t="shared" si="403"/>
        <v/>
      </c>
    </row>
    <row r="6410" spans="1:12" x14ac:dyDescent="0.8">
      <c r="A6410" s="74">
        <v>6409</v>
      </c>
      <c r="B6410" s="75">
        <v>363088.65658432664</v>
      </c>
      <c r="C6410" s="76">
        <v>35.205098400378311</v>
      </c>
      <c r="D6410" s="76">
        <v>28.026981691582286</v>
      </c>
      <c r="E6410" s="76">
        <v>478.341218145673</v>
      </c>
      <c r="F6410" s="76">
        <v>40.153224645288304</v>
      </c>
      <c r="G6410" s="77">
        <v>2</v>
      </c>
      <c r="H6410" s="80">
        <f t="shared" si="400"/>
        <v>35.205098400378311</v>
      </c>
      <c r="I6410" s="80">
        <f t="shared" si="401"/>
        <v>1000</v>
      </c>
      <c r="K6410" s="80">
        <f t="shared" si="402"/>
        <v>0</v>
      </c>
      <c r="L6410" s="80" t="str">
        <f t="shared" si="403"/>
        <v/>
      </c>
    </row>
    <row r="6411" spans="1:12" x14ac:dyDescent="0.8">
      <c r="A6411" s="74">
        <v>6410</v>
      </c>
      <c r="B6411" s="75">
        <v>360719.88633394125</v>
      </c>
      <c r="C6411" s="76">
        <v>33.08970276256899</v>
      </c>
      <c r="D6411" s="76">
        <v>30.579548921612254</v>
      </c>
      <c r="E6411" s="76">
        <v>500.54426588228506</v>
      </c>
      <c r="F6411" s="76">
        <v>40.644806604033846</v>
      </c>
      <c r="G6411" s="77">
        <v>2</v>
      </c>
      <c r="H6411" s="80">
        <f t="shared" si="400"/>
        <v>33.08970276256899</v>
      </c>
      <c r="I6411" s="80">
        <f t="shared" si="401"/>
        <v>1000</v>
      </c>
      <c r="K6411" s="80">
        <f t="shared" si="402"/>
        <v>0</v>
      </c>
      <c r="L6411" s="80" t="str">
        <f t="shared" si="403"/>
        <v/>
      </c>
    </row>
    <row r="6412" spans="1:12" x14ac:dyDescent="0.8">
      <c r="A6412" s="74">
        <v>6411</v>
      </c>
      <c r="B6412" s="75">
        <v>476171.81400902895</v>
      </c>
      <c r="C6412" s="76">
        <v>26.917685904959935</v>
      </c>
      <c r="D6412" s="76">
        <v>29.215275254239497</v>
      </c>
      <c r="E6412" s="76">
        <v>494.81988264680592</v>
      </c>
      <c r="F6412" s="76">
        <v>46.883781985107746</v>
      </c>
      <c r="G6412" s="77">
        <v>1</v>
      </c>
      <c r="H6412" s="80">
        <f t="shared" si="400"/>
        <v>29.215275254239497</v>
      </c>
      <c r="I6412" s="80">
        <f t="shared" si="401"/>
        <v>1000</v>
      </c>
      <c r="K6412" s="80">
        <f t="shared" si="402"/>
        <v>0</v>
      </c>
      <c r="L6412" s="80" t="str">
        <f t="shared" si="403"/>
        <v/>
      </c>
    </row>
    <row r="6413" spans="1:12" x14ac:dyDescent="0.8">
      <c r="A6413" s="74">
        <v>6412</v>
      </c>
      <c r="B6413" s="75">
        <v>133545.51632956648</v>
      </c>
      <c r="C6413" s="76">
        <v>37.44329028681387</v>
      </c>
      <c r="D6413" s="76">
        <v>32.673756080123681</v>
      </c>
      <c r="E6413" s="76">
        <v>747.78225445540477</v>
      </c>
      <c r="F6413" s="76">
        <v>45.203078628794941</v>
      </c>
      <c r="G6413" s="77">
        <v>2</v>
      </c>
      <c r="H6413" s="80">
        <f t="shared" si="400"/>
        <v>37.44329028681387</v>
      </c>
      <c r="I6413" s="80">
        <f t="shared" si="401"/>
        <v>1000</v>
      </c>
      <c r="K6413" s="80">
        <f t="shared" si="402"/>
        <v>0</v>
      </c>
      <c r="L6413" s="80" t="str">
        <f t="shared" si="403"/>
        <v/>
      </c>
    </row>
    <row r="6414" spans="1:12" x14ac:dyDescent="0.8">
      <c r="A6414" s="74">
        <v>6413</v>
      </c>
      <c r="B6414" s="75">
        <v>390195.32483992632</v>
      </c>
      <c r="C6414" s="76">
        <v>34.139539818058687</v>
      </c>
      <c r="D6414" s="76">
        <v>28.930389779119192</v>
      </c>
      <c r="E6414" s="76">
        <v>675.53580862934632</v>
      </c>
      <c r="F6414" s="76">
        <v>41.165678025009584</v>
      </c>
      <c r="G6414" s="77">
        <v>2</v>
      </c>
      <c r="H6414" s="80">
        <f t="shared" si="400"/>
        <v>34.139539818058687</v>
      </c>
      <c r="I6414" s="80">
        <f t="shared" si="401"/>
        <v>1000</v>
      </c>
      <c r="K6414" s="80">
        <f t="shared" si="402"/>
        <v>0</v>
      </c>
      <c r="L6414" s="80" t="str">
        <f t="shared" si="403"/>
        <v/>
      </c>
    </row>
    <row r="6415" spans="1:12" x14ac:dyDescent="0.8">
      <c r="A6415" s="74">
        <v>6414</v>
      </c>
      <c r="B6415" s="75">
        <v>259569.75197864766</v>
      </c>
      <c r="C6415" s="76">
        <v>35.77950664445936</v>
      </c>
      <c r="D6415" s="76">
        <v>28.44951275254811</v>
      </c>
      <c r="E6415" s="76">
        <v>616.31353112956685</v>
      </c>
      <c r="F6415" s="76">
        <v>37.403413305448325</v>
      </c>
      <c r="G6415" s="77">
        <v>2</v>
      </c>
      <c r="H6415" s="80">
        <f t="shared" si="400"/>
        <v>35.77950664445936</v>
      </c>
      <c r="I6415" s="80">
        <f t="shared" si="401"/>
        <v>1000</v>
      </c>
      <c r="K6415" s="80">
        <f t="shared" si="402"/>
        <v>0</v>
      </c>
      <c r="L6415" s="80" t="str">
        <f t="shared" si="403"/>
        <v/>
      </c>
    </row>
    <row r="6416" spans="1:12" x14ac:dyDescent="0.8">
      <c r="A6416" s="74">
        <v>6415</v>
      </c>
      <c r="B6416" s="75">
        <v>683277.51814640034</v>
      </c>
      <c r="C6416" s="76">
        <v>22.818876093099163</v>
      </c>
      <c r="D6416" s="76">
        <v>24.623418335439911</v>
      </c>
      <c r="E6416" s="76">
        <v>463.60926813409014</v>
      </c>
      <c r="F6416" s="76">
        <v>39.053369593710066</v>
      </c>
      <c r="G6416" s="77">
        <v>2</v>
      </c>
      <c r="H6416" s="80">
        <f t="shared" si="400"/>
        <v>22.818876093099163</v>
      </c>
      <c r="I6416" s="80">
        <f t="shared" si="401"/>
        <v>1000</v>
      </c>
      <c r="K6416" s="80">
        <f t="shared" si="402"/>
        <v>0</v>
      </c>
      <c r="L6416" s="80" t="str">
        <f t="shared" si="403"/>
        <v/>
      </c>
    </row>
    <row r="6417" spans="1:12" x14ac:dyDescent="0.8">
      <c r="A6417" s="74">
        <v>6416</v>
      </c>
      <c r="B6417" s="75">
        <v>261422.71679847687</v>
      </c>
      <c r="C6417" s="76">
        <v>38.6889476269032</v>
      </c>
      <c r="D6417" s="76">
        <v>24.037595276526353</v>
      </c>
      <c r="E6417" s="76">
        <v>500.6191096842785</v>
      </c>
      <c r="F6417" s="76">
        <v>48.796298039158913</v>
      </c>
      <c r="G6417" s="77">
        <v>2</v>
      </c>
      <c r="H6417" s="80">
        <f t="shared" si="400"/>
        <v>38.6889476269032</v>
      </c>
      <c r="I6417" s="80">
        <f t="shared" si="401"/>
        <v>1000</v>
      </c>
      <c r="K6417" s="80">
        <f t="shared" si="402"/>
        <v>0</v>
      </c>
      <c r="L6417" s="80" t="str">
        <f t="shared" si="403"/>
        <v/>
      </c>
    </row>
    <row r="6418" spans="1:12" x14ac:dyDescent="0.8">
      <c r="A6418" s="74">
        <v>6417</v>
      </c>
      <c r="B6418" s="75">
        <v>552696.89836765872</v>
      </c>
      <c r="C6418" s="76">
        <v>36.42291317245936</v>
      </c>
      <c r="D6418" s="76">
        <v>22.808645339500792</v>
      </c>
      <c r="E6418" s="76">
        <v>506.41101842188806</v>
      </c>
      <c r="F6418" s="76">
        <v>44.352566844711077</v>
      </c>
      <c r="G6418" s="77">
        <v>1</v>
      </c>
      <c r="H6418" s="80">
        <f t="shared" si="400"/>
        <v>22.808645339500792</v>
      </c>
      <c r="I6418" s="80">
        <f t="shared" si="401"/>
        <v>1000</v>
      </c>
      <c r="K6418" s="80">
        <f t="shared" si="402"/>
        <v>0</v>
      </c>
      <c r="L6418" s="80" t="str">
        <f t="shared" si="403"/>
        <v/>
      </c>
    </row>
    <row r="6419" spans="1:12" x14ac:dyDescent="0.8">
      <c r="A6419" s="74">
        <v>6418</v>
      </c>
      <c r="B6419" s="75">
        <v>258289.21099552372</v>
      </c>
      <c r="C6419" s="76">
        <v>36.954412955432481</v>
      </c>
      <c r="D6419" s="76">
        <v>29.442197396785765</v>
      </c>
      <c r="E6419" s="76">
        <v>558.38863299181901</v>
      </c>
      <c r="F6419" s="76">
        <v>39.347561955691475</v>
      </c>
      <c r="G6419" s="77">
        <v>2</v>
      </c>
      <c r="H6419" s="80">
        <f t="shared" si="400"/>
        <v>36.954412955432481</v>
      </c>
      <c r="I6419" s="80">
        <f t="shared" si="401"/>
        <v>1000</v>
      </c>
      <c r="K6419" s="80">
        <f t="shared" si="402"/>
        <v>0</v>
      </c>
      <c r="L6419" s="80" t="str">
        <f t="shared" si="403"/>
        <v/>
      </c>
    </row>
    <row r="6420" spans="1:12" x14ac:dyDescent="0.8">
      <c r="A6420" s="74">
        <v>6419</v>
      </c>
      <c r="B6420" s="75">
        <v>267598.53673514328</v>
      </c>
      <c r="C6420" s="76">
        <v>35.284648787647747</v>
      </c>
      <c r="D6420" s="76">
        <v>22.903816180768629</v>
      </c>
      <c r="E6420" s="76">
        <v>433.02474350262986</v>
      </c>
      <c r="F6420" s="76">
        <v>39.641180434503056</v>
      </c>
      <c r="G6420" s="77">
        <v>2</v>
      </c>
      <c r="H6420" s="80">
        <f t="shared" si="400"/>
        <v>35.284648787647747</v>
      </c>
      <c r="I6420" s="80">
        <f t="shared" si="401"/>
        <v>1000</v>
      </c>
      <c r="K6420" s="80">
        <f t="shared" si="402"/>
        <v>0</v>
      </c>
      <c r="L6420" s="80" t="str">
        <f t="shared" si="403"/>
        <v/>
      </c>
    </row>
    <row r="6421" spans="1:12" x14ac:dyDescent="0.8">
      <c r="A6421" s="74">
        <v>6420</v>
      </c>
      <c r="B6421" s="75">
        <v>477120.84478163812</v>
      </c>
      <c r="C6421" s="76">
        <v>31.020793921965982</v>
      </c>
      <c r="D6421" s="76">
        <v>34.803503371569334</v>
      </c>
      <c r="E6421" s="76">
        <v>727.85448298015194</v>
      </c>
      <c r="F6421" s="76">
        <v>34.427610422561528</v>
      </c>
      <c r="G6421" s="77">
        <v>2</v>
      </c>
      <c r="H6421" s="80">
        <f t="shared" si="400"/>
        <v>31.020793921965982</v>
      </c>
      <c r="I6421" s="80">
        <f t="shared" si="401"/>
        <v>1000</v>
      </c>
      <c r="K6421" s="80">
        <f t="shared" si="402"/>
        <v>0</v>
      </c>
      <c r="L6421" s="80" t="str">
        <f t="shared" si="403"/>
        <v/>
      </c>
    </row>
    <row r="6422" spans="1:12" x14ac:dyDescent="0.8">
      <c r="A6422" s="74">
        <v>6421</v>
      </c>
      <c r="B6422" s="75">
        <v>242943.76758314134</v>
      </c>
      <c r="C6422" s="76">
        <v>37.337348946734565</v>
      </c>
      <c r="D6422" s="76">
        <v>32.319374784359731</v>
      </c>
      <c r="E6422" s="76">
        <v>419.707547838734</v>
      </c>
      <c r="F6422" s="76">
        <v>37.656130355502505</v>
      </c>
      <c r="G6422" s="77">
        <v>2</v>
      </c>
      <c r="H6422" s="80">
        <f t="shared" si="400"/>
        <v>37.337348946734565</v>
      </c>
      <c r="I6422" s="80">
        <f t="shared" si="401"/>
        <v>1000</v>
      </c>
      <c r="K6422" s="80">
        <f t="shared" si="402"/>
        <v>0</v>
      </c>
      <c r="L6422" s="80" t="str">
        <f t="shared" si="403"/>
        <v/>
      </c>
    </row>
    <row r="6423" spans="1:12" x14ac:dyDescent="0.8">
      <c r="A6423" s="74">
        <v>6422</v>
      </c>
      <c r="B6423" s="75">
        <v>413103.45293016825</v>
      </c>
      <c r="C6423" s="76">
        <v>25.157108401159974</v>
      </c>
      <c r="D6423" s="76">
        <v>28.331779564256923</v>
      </c>
      <c r="E6423" s="76">
        <v>437.53855457697352</v>
      </c>
      <c r="F6423" s="76">
        <v>39.433893917631693</v>
      </c>
      <c r="G6423" s="77">
        <v>2</v>
      </c>
      <c r="H6423" s="80">
        <f t="shared" si="400"/>
        <v>25.157108401159974</v>
      </c>
      <c r="I6423" s="80">
        <f t="shared" si="401"/>
        <v>1000</v>
      </c>
      <c r="K6423" s="80">
        <f t="shared" si="402"/>
        <v>0</v>
      </c>
      <c r="L6423" s="80" t="str">
        <f t="shared" si="403"/>
        <v/>
      </c>
    </row>
    <row r="6424" spans="1:12" x14ac:dyDescent="0.8">
      <c r="A6424" s="74">
        <v>6423</v>
      </c>
      <c r="B6424" s="75">
        <v>267200.17610968323</v>
      </c>
      <c r="C6424" s="76">
        <v>40.227269332638954</v>
      </c>
      <c r="D6424" s="76">
        <v>28.832920853568979</v>
      </c>
      <c r="E6424" s="76">
        <v>502.03501849578515</v>
      </c>
      <c r="F6424" s="76">
        <v>28.300051801719576</v>
      </c>
      <c r="G6424" s="77">
        <v>2</v>
      </c>
      <c r="H6424" s="80">
        <f t="shared" si="400"/>
        <v>40.227269332638954</v>
      </c>
      <c r="I6424" s="80">
        <f t="shared" si="401"/>
        <v>1000</v>
      </c>
      <c r="K6424" s="80">
        <f t="shared" si="402"/>
        <v>0</v>
      </c>
      <c r="L6424" s="80" t="str">
        <f t="shared" si="403"/>
        <v/>
      </c>
    </row>
    <row r="6425" spans="1:12" x14ac:dyDescent="0.8">
      <c r="A6425" s="74">
        <v>6424</v>
      </c>
      <c r="B6425" s="75">
        <v>190704.13604128058</v>
      </c>
      <c r="C6425" s="76">
        <v>38.442456531767441</v>
      </c>
      <c r="D6425" s="76">
        <v>24.569545870968653</v>
      </c>
      <c r="E6425" s="76">
        <v>623.78258660505958</v>
      </c>
      <c r="F6425" s="76">
        <v>46.038703510843675</v>
      </c>
      <c r="G6425" s="77">
        <v>2</v>
      </c>
      <c r="H6425" s="80">
        <f t="shared" si="400"/>
        <v>38.442456531767441</v>
      </c>
      <c r="I6425" s="80">
        <f t="shared" si="401"/>
        <v>1000</v>
      </c>
      <c r="K6425" s="80">
        <f t="shared" si="402"/>
        <v>0</v>
      </c>
      <c r="L6425" s="80" t="str">
        <f t="shared" si="403"/>
        <v/>
      </c>
    </row>
    <row r="6426" spans="1:12" x14ac:dyDescent="0.8">
      <c r="A6426" s="74">
        <v>6425</v>
      </c>
      <c r="B6426" s="75">
        <v>556492.07407489815</v>
      </c>
      <c r="C6426" s="76">
        <v>45.433300732499539</v>
      </c>
      <c r="D6426" s="76">
        <v>31.991147867272804</v>
      </c>
      <c r="E6426" s="76">
        <v>473.57144608212673</v>
      </c>
      <c r="F6426" s="76">
        <v>40.346773651112983</v>
      </c>
      <c r="G6426" s="77">
        <v>1</v>
      </c>
      <c r="H6426" s="80">
        <f t="shared" si="400"/>
        <v>31.991147867272804</v>
      </c>
      <c r="I6426" s="80">
        <f t="shared" si="401"/>
        <v>1000</v>
      </c>
      <c r="K6426" s="80">
        <f t="shared" si="402"/>
        <v>0</v>
      </c>
      <c r="L6426" s="80" t="str">
        <f t="shared" si="403"/>
        <v/>
      </c>
    </row>
    <row r="6427" spans="1:12" x14ac:dyDescent="0.8">
      <c r="A6427" s="74">
        <v>6426</v>
      </c>
      <c r="B6427" s="75">
        <v>-40939.45115918736</v>
      </c>
      <c r="C6427" s="76">
        <v>42.27301962761014</v>
      </c>
      <c r="D6427" s="76">
        <v>28.597081742096108</v>
      </c>
      <c r="E6427" s="76">
        <v>537.10859099274762</v>
      </c>
      <c r="F6427" s="76">
        <v>36.841287341175487</v>
      </c>
      <c r="G6427" s="77">
        <v>3</v>
      </c>
      <c r="H6427" s="80">
        <f t="shared" si="400"/>
        <v>36.841287341175487</v>
      </c>
      <c r="I6427" s="80">
        <f t="shared" si="401"/>
        <v>537.10859099274762</v>
      </c>
      <c r="K6427" s="80">
        <f t="shared" si="402"/>
        <v>537.10859099274762</v>
      </c>
      <c r="L6427" s="80">
        <f t="shared" si="403"/>
        <v>537.10859099274762</v>
      </c>
    </row>
    <row r="6428" spans="1:12" x14ac:dyDescent="0.8">
      <c r="A6428" s="74">
        <v>6427</v>
      </c>
      <c r="B6428" s="75">
        <v>254508.12491260143</v>
      </c>
      <c r="C6428" s="76">
        <v>36.074646873295194</v>
      </c>
      <c r="D6428" s="76">
        <v>29.789570307473355</v>
      </c>
      <c r="E6428" s="76">
        <v>523.93990102059706</v>
      </c>
      <c r="F6428" s="76">
        <v>48.045884461550756</v>
      </c>
      <c r="G6428" s="77">
        <v>2</v>
      </c>
      <c r="H6428" s="80">
        <f t="shared" si="400"/>
        <v>36.074646873295194</v>
      </c>
      <c r="I6428" s="80">
        <f t="shared" si="401"/>
        <v>1000</v>
      </c>
      <c r="K6428" s="80">
        <f t="shared" si="402"/>
        <v>0</v>
      </c>
      <c r="L6428" s="80" t="str">
        <f t="shared" si="403"/>
        <v/>
      </c>
    </row>
    <row r="6429" spans="1:12" x14ac:dyDescent="0.8">
      <c r="A6429" s="74">
        <v>6428</v>
      </c>
      <c r="B6429" s="75">
        <v>420893.7784655455</v>
      </c>
      <c r="C6429" s="76">
        <v>26.235855854364189</v>
      </c>
      <c r="D6429" s="76">
        <v>27.664616217366987</v>
      </c>
      <c r="E6429" s="76">
        <v>507.95085173568566</v>
      </c>
      <c r="F6429" s="76">
        <v>34.816484090095017</v>
      </c>
      <c r="G6429" s="77">
        <v>1</v>
      </c>
      <c r="H6429" s="80">
        <f t="shared" si="400"/>
        <v>27.664616217366987</v>
      </c>
      <c r="I6429" s="80">
        <f t="shared" si="401"/>
        <v>1000</v>
      </c>
      <c r="K6429" s="80">
        <f t="shared" si="402"/>
        <v>0</v>
      </c>
      <c r="L6429" s="80" t="str">
        <f t="shared" si="403"/>
        <v/>
      </c>
    </row>
    <row r="6430" spans="1:12" x14ac:dyDescent="0.8">
      <c r="A6430" s="74">
        <v>6429</v>
      </c>
      <c r="B6430" s="75">
        <v>302840.71956385532</v>
      </c>
      <c r="C6430" s="76">
        <v>30.537489301157603</v>
      </c>
      <c r="D6430" s="76">
        <v>29.052284224584611</v>
      </c>
      <c r="E6430" s="76">
        <v>575.76839000180837</v>
      </c>
      <c r="F6430" s="76">
        <v>38.025420758232308</v>
      </c>
      <c r="G6430" s="77">
        <v>1</v>
      </c>
      <c r="H6430" s="80">
        <f t="shared" si="400"/>
        <v>29.052284224584611</v>
      </c>
      <c r="I6430" s="80">
        <f t="shared" si="401"/>
        <v>1000</v>
      </c>
      <c r="K6430" s="80">
        <f t="shared" si="402"/>
        <v>0</v>
      </c>
      <c r="L6430" s="80" t="str">
        <f t="shared" si="403"/>
        <v/>
      </c>
    </row>
    <row r="6431" spans="1:12" x14ac:dyDescent="0.8">
      <c r="A6431" s="74">
        <v>6430</v>
      </c>
      <c r="B6431" s="75">
        <v>359961.78532688227</v>
      </c>
      <c r="C6431" s="76">
        <v>34.757717402157596</v>
      </c>
      <c r="D6431" s="76">
        <v>28.099740143342871</v>
      </c>
      <c r="E6431" s="76">
        <v>609.70518100625031</v>
      </c>
      <c r="F6431" s="76">
        <v>52.492444146791023</v>
      </c>
      <c r="G6431" s="77">
        <v>2</v>
      </c>
      <c r="H6431" s="80">
        <f t="shared" si="400"/>
        <v>34.757717402157596</v>
      </c>
      <c r="I6431" s="80">
        <f t="shared" si="401"/>
        <v>1000</v>
      </c>
      <c r="K6431" s="80">
        <f t="shared" si="402"/>
        <v>0</v>
      </c>
      <c r="L6431" s="80" t="str">
        <f t="shared" si="403"/>
        <v/>
      </c>
    </row>
    <row r="6432" spans="1:12" x14ac:dyDescent="0.8">
      <c r="A6432" s="74">
        <v>6431</v>
      </c>
      <c r="B6432" s="75">
        <v>405377.49067249196</v>
      </c>
      <c r="C6432" s="76">
        <v>31.602587142096741</v>
      </c>
      <c r="D6432" s="76">
        <v>30.624553217926398</v>
      </c>
      <c r="E6432" s="76">
        <v>539.35807403051513</v>
      </c>
      <c r="F6432" s="76">
        <v>41.305998322532581</v>
      </c>
      <c r="G6432" s="77">
        <v>1</v>
      </c>
      <c r="H6432" s="80">
        <f t="shared" si="400"/>
        <v>30.624553217926398</v>
      </c>
      <c r="I6432" s="80">
        <f t="shared" si="401"/>
        <v>1000</v>
      </c>
      <c r="K6432" s="80">
        <f t="shared" si="402"/>
        <v>0</v>
      </c>
      <c r="L6432" s="80" t="str">
        <f t="shared" si="403"/>
        <v/>
      </c>
    </row>
    <row r="6433" spans="1:12" x14ac:dyDescent="0.8">
      <c r="A6433" s="74">
        <v>6432</v>
      </c>
      <c r="B6433" s="75">
        <v>357046.56152403541</v>
      </c>
      <c r="C6433" s="76">
        <v>33.516916665650839</v>
      </c>
      <c r="D6433" s="76">
        <v>34.060567129674041</v>
      </c>
      <c r="E6433" s="76">
        <v>571.61568936924311</v>
      </c>
      <c r="F6433" s="76">
        <v>49.439823713494633</v>
      </c>
      <c r="G6433" s="77">
        <v>2</v>
      </c>
      <c r="H6433" s="80">
        <f t="shared" si="400"/>
        <v>33.516916665650839</v>
      </c>
      <c r="I6433" s="80">
        <f t="shared" si="401"/>
        <v>1000</v>
      </c>
      <c r="K6433" s="80">
        <f t="shared" si="402"/>
        <v>0</v>
      </c>
      <c r="L6433" s="80" t="str">
        <f t="shared" si="403"/>
        <v/>
      </c>
    </row>
    <row r="6434" spans="1:12" x14ac:dyDescent="0.8">
      <c r="A6434" s="74">
        <v>6433</v>
      </c>
      <c r="B6434" s="75">
        <v>384430.23830984998</v>
      </c>
      <c r="C6434" s="76">
        <v>38.614773157441604</v>
      </c>
      <c r="D6434" s="76">
        <v>34.713042060668286</v>
      </c>
      <c r="E6434" s="76">
        <v>549.27161458369631</v>
      </c>
      <c r="F6434" s="76">
        <v>43.90829990010451</v>
      </c>
      <c r="G6434" s="77">
        <v>1</v>
      </c>
      <c r="H6434" s="80">
        <f t="shared" si="400"/>
        <v>34.713042060668286</v>
      </c>
      <c r="I6434" s="80">
        <f t="shared" si="401"/>
        <v>1000</v>
      </c>
      <c r="K6434" s="80">
        <f t="shared" si="402"/>
        <v>0</v>
      </c>
      <c r="L6434" s="80" t="str">
        <f t="shared" si="403"/>
        <v/>
      </c>
    </row>
    <row r="6435" spans="1:12" x14ac:dyDescent="0.8">
      <c r="A6435" s="74">
        <v>6434</v>
      </c>
      <c r="B6435" s="75">
        <v>63339.627643275773</v>
      </c>
      <c r="C6435" s="76">
        <v>42.073399649753689</v>
      </c>
      <c r="D6435" s="76">
        <v>27.430431157666835</v>
      </c>
      <c r="E6435" s="76">
        <v>727.76923709547418</v>
      </c>
      <c r="F6435" s="76">
        <v>31.560734232068153</v>
      </c>
      <c r="G6435" s="77">
        <v>2</v>
      </c>
      <c r="H6435" s="80">
        <f t="shared" si="400"/>
        <v>42.073399649753689</v>
      </c>
      <c r="I6435" s="80">
        <f t="shared" si="401"/>
        <v>1000</v>
      </c>
      <c r="K6435" s="80">
        <f t="shared" si="402"/>
        <v>0</v>
      </c>
      <c r="L6435" s="80" t="str">
        <f t="shared" si="403"/>
        <v/>
      </c>
    </row>
    <row r="6436" spans="1:12" x14ac:dyDescent="0.8">
      <c r="A6436" s="74">
        <v>6435</v>
      </c>
      <c r="B6436" s="75">
        <v>493164.67347923201</v>
      </c>
      <c r="C6436" s="76">
        <v>30.013544528130922</v>
      </c>
      <c r="D6436" s="76">
        <v>26.351704793740343</v>
      </c>
      <c r="E6436" s="76">
        <v>454.79907643935871</v>
      </c>
      <c r="F6436" s="76">
        <v>40.929606943210423</v>
      </c>
      <c r="G6436" s="77">
        <v>1</v>
      </c>
      <c r="H6436" s="80">
        <f t="shared" si="400"/>
        <v>26.351704793740343</v>
      </c>
      <c r="I6436" s="80">
        <f t="shared" si="401"/>
        <v>1000</v>
      </c>
      <c r="K6436" s="80">
        <f t="shared" si="402"/>
        <v>0</v>
      </c>
      <c r="L6436" s="80" t="str">
        <f t="shared" si="403"/>
        <v/>
      </c>
    </row>
    <row r="6437" spans="1:12" x14ac:dyDescent="0.8">
      <c r="A6437" s="74">
        <v>6436</v>
      </c>
      <c r="B6437" s="75">
        <v>282473.95059844595</v>
      </c>
      <c r="C6437" s="76">
        <v>33.997012851451821</v>
      </c>
      <c r="D6437" s="76">
        <v>29.21525906634891</v>
      </c>
      <c r="E6437" s="76">
        <v>662.88900087848538</v>
      </c>
      <c r="F6437" s="76">
        <v>49.414880016374362</v>
      </c>
      <c r="G6437" s="77">
        <v>2</v>
      </c>
      <c r="H6437" s="80">
        <f t="shared" si="400"/>
        <v>33.997012851451821</v>
      </c>
      <c r="I6437" s="80">
        <f t="shared" si="401"/>
        <v>1000</v>
      </c>
      <c r="K6437" s="80">
        <f t="shared" si="402"/>
        <v>0</v>
      </c>
      <c r="L6437" s="80" t="str">
        <f t="shared" si="403"/>
        <v/>
      </c>
    </row>
    <row r="6438" spans="1:12" x14ac:dyDescent="0.8">
      <c r="A6438" s="74">
        <v>6437</v>
      </c>
      <c r="B6438" s="75">
        <v>405466.28099485813</v>
      </c>
      <c r="C6438" s="76">
        <v>38.229931441864679</v>
      </c>
      <c r="D6438" s="76">
        <v>32.972838540211683</v>
      </c>
      <c r="E6438" s="76">
        <v>682.85939317649638</v>
      </c>
      <c r="F6438" s="76">
        <v>40.662663242313492</v>
      </c>
      <c r="G6438" s="77">
        <v>1</v>
      </c>
      <c r="H6438" s="80">
        <f t="shared" si="400"/>
        <v>32.972838540211683</v>
      </c>
      <c r="I6438" s="80">
        <f t="shared" si="401"/>
        <v>1000</v>
      </c>
      <c r="K6438" s="80">
        <f t="shared" si="402"/>
        <v>0</v>
      </c>
      <c r="L6438" s="80" t="str">
        <f t="shared" si="403"/>
        <v/>
      </c>
    </row>
    <row r="6439" spans="1:12" x14ac:dyDescent="0.8">
      <c r="A6439" s="74">
        <v>6438</v>
      </c>
      <c r="B6439" s="75">
        <v>358678.73664230923</v>
      </c>
      <c r="C6439" s="76">
        <v>34.893219526644906</v>
      </c>
      <c r="D6439" s="76">
        <v>27.701303646246195</v>
      </c>
      <c r="E6439" s="76">
        <v>496.26082652756833</v>
      </c>
      <c r="F6439" s="76">
        <v>45.584465734401682</v>
      </c>
      <c r="G6439" s="77">
        <v>2</v>
      </c>
      <c r="H6439" s="80">
        <f t="shared" si="400"/>
        <v>34.893219526644906</v>
      </c>
      <c r="I6439" s="80">
        <f t="shared" si="401"/>
        <v>1000</v>
      </c>
      <c r="K6439" s="80">
        <f t="shared" si="402"/>
        <v>0</v>
      </c>
      <c r="L6439" s="80" t="str">
        <f t="shared" si="403"/>
        <v/>
      </c>
    </row>
    <row r="6440" spans="1:12" x14ac:dyDescent="0.8">
      <c r="A6440" s="74">
        <v>6439</v>
      </c>
      <c r="B6440" s="75">
        <v>602310.15838329657</v>
      </c>
      <c r="C6440" s="76">
        <v>29.738833680582388</v>
      </c>
      <c r="D6440" s="76">
        <v>27.821611575328198</v>
      </c>
      <c r="E6440" s="76">
        <v>665.0266922510425</v>
      </c>
      <c r="F6440" s="76">
        <v>43.325636795923359</v>
      </c>
      <c r="G6440" s="77">
        <v>2</v>
      </c>
      <c r="H6440" s="80">
        <f t="shared" si="400"/>
        <v>29.738833680582388</v>
      </c>
      <c r="I6440" s="80">
        <f t="shared" si="401"/>
        <v>1000</v>
      </c>
      <c r="K6440" s="80">
        <f t="shared" si="402"/>
        <v>0</v>
      </c>
      <c r="L6440" s="80" t="str">
        <f t="shared" si="403"/>
        <v/>
      </c>
    </row>
    <row r="6441" spans="1:12" x14ac:dyDescent="0.8">
      <c r="A6441" s="74">
        <v>6440</v>
      </c>
      <c r="B6441" s="75">
        <v>580716.18905745633</v>
      </c>
      <c r="C6441" s="76">
        <v>29.135448081267334</v>
      </c>
      <c r="D6441" s="76">
        <v>29.078317244177917</v>
      </c>
      <c r="E6441" s="76">
        <v>438.81891047192642</v>
      </c>
      <c r="F6441" s="76">
        <v>53.379355974547856</v>
      </c>
      <c r="G6441" s="77">
        <v>2</v>
      </c>
      <c r="H6441" s="80">
        <f t="shared" si="400"/>
        <v>29.135448081267334</v>
      </c>
      <c r="I6441" s="80">
        <f t="shared" si="401"/>
        <v>1000</v>
      </c>
      <c r="K6441" s="80">
        <f t="shared" si="402"/>
        <v>0</v>
      </c>
      <c r="L6441" s="80" t="str">
        <f t="shared" si="403"/>
        <v/>
      </c>
    </row>
    <row r="6442" spans="1:12" x14ac:dyDescent="0.8">
      <c r="A6442" s="74">
        <v>6441</v>
      </c>
      <c r="B6442" s="75">
        <v>560506.02786707133</v>
      </c>
      <c r="C6442" s="76">
        <v>24.425419279104759</v>
      </c>
      <c r="D6442" s="76">
        <v>33.499658956429045</v>
      </c>
      <c r="E6442" s="76">
        <v>498.98997464153308</v>
      </c>
      <c r="F6442" s="76">
        <v>44.696268762401282</v>
      </c>
      <c r="G6442" s="77">
        <v>2</v>
      </c>
      <c r="H6442" s="80">
        <f t="shared" si="400"/>
        <v>24.425419279104759</v>
      </c>
      <c r="I6442" s="80">
        <f t="shared" si="401"/>
        <v>1000</v>
      </c>
      <c r="K6442" s="80">
        <f t="shared" si="402"/>
        <v>0</v>
      </c>
      <c r="L6442" s="80" t="str">
        <f t="shared" si="403"/>
        <v/>
      </c>
    </row>
    <row r="6443" spans="1:12" x14ac:dyDescent="0.8">
      <c r="A6443" s="74">
        <v>6442</v>
      </c>
      <c r="B6443" s="75">
        <v>514879.27143254806</v>
      </c>
      <c r="C6443" s="76">
        <v>30.819499617198858</v>
      </c>
      <c r="D6443" s="76">
        <v>28.021706261123406</v>
      </c>
      <c r="E6443" s="76">
        <v>556.32445522356716</v>
      </c>
      <c r="F6443" s="76">
        <v>45.82135577271729</v>
      </c>
      <c r="G6443" s="77">
        <v>2</v>
      </c>
      <c r="H6443" s="80">
        <f t="shared" si="400"/>
        <v>30.819499617198858</v>
      </c>
      <c r="I6443" s="80">
        <f t="shared" si="401"/>
        <v>1000</v>
      </c>
      <c r="K6443" s="80">
        <f t="shared" si="402"/>
        <v>0</v>
      </c>
      <c r="L6443" s="80" t="str">
        <f t="shared" si="403"/>
        <v/>
      </c>
    </row>
    <row r="6444" spans="1:12" x14ac:dyDescent="0.8">
      <c r="A6444" s="74">
        <v>6443</v>
      </c>
      <c r="B6444" s="75">
        <v>-28904.802813574905</v>
      </c>
      <c r="C6444" s="76">
        <v>34.848624005548992</v>
      </c>
      <c r="D6444" s="76">
        <v>28.275446443943842</v>
      </c>
      <c r="E6444" s="76">
        <v>509.28019353910332</v>
      </c>
      <c r="F6444" s="76">
        <v>32.574772678105802</v>
      </c>
      <c r="G6444" s="77">
        <v>3</v>
      </c>
      <c r="H6444" s="80">
        <f t="shared" si="400"/>
        <v>32.574772678105802</v>
      </c>
      <c r="I6444" s="80">
        <f t="shared" si="401"/>
        <v>509.28019353910332</v>
      </c>
      <c r="K6444" s="80">
        <f t="shared" si="402"/>
        <v>509.28019353910332</v>
      </c>
      <c r="L6444" s="80">
        <f t="shared" si="403"/>
        <v>509.28019353910332</v>
      </c>
    </row>
    <row r="6445" spans="1:12" x14ac:dyDescent="0.8">
      <c r="A6445" s="74">
        <v>6444</v>
      </c>
      <c r="B6445" s="75">
        <v>515440.68914211914</v>
      </c>
      <c r="C6445" s="76">
        <v>36.421318704192458</v>
      </c>
      <c r="D6445" s="76">
        <v>24.104974677534507</v>
      </c>
      <c r="E6445" s="76">
        <v>480.6379601780925</v>
      </c>
      <c r="F6445" s="76">
        <v>55.140350069128061</v>
      </c>
      <c r="G6445" s="77">
        <v>1</v>
      </c>
      <c r="H6445" s="80">
        <f t="shared" si="400"/>
        <v>24.104974677534507</v>
      </c>
      <c r="I6445" s="80">
        <f t="shared" si="401"/>
        <v>1000</v>
      </c>
      <c r="K6445" s="80">
        <f t="shared" si="402"/>
        <v>0</v>
      </c>
      <c r="L6445" s="80" t="str">
        <f t="shared" si="403"/>
        <v/>
      </c>
    </row>
    <row r="6446" spans="1:12" x14ac:dyDescent="0.8">
      <c r="A6446" s="74">
        <v>6445</v>
      </c>
      <c r="B6446" s="75">
        <v>462829.03422359051</v>
      </c>
      <c r="C6446" s="76">
        <v>33.803773776924565</v>
      </c>
      <c r="D6446" s="76">
        <v>24.578685534707677</v>
      </c>
      <c r="E6446" s="76">
        <v>510.71683986703653</v>
      </c>
      <c r="F6446" s="76">
        <v>33.592666790453052</v>
      </c>
      <c r="G6446" s="77">
        <v>2</v>
      </c>
      <c r="H6446" s="80">
        <f t="shared" si="400"/>
        <v>33.803773776924565</v>
      </c>
      <c r="I6446" s="80">
        <f t="shared" si="401"/>
        <v>1000</v>
      </c>
      <c r="K6446" s="80">
        <f t="shared" si="402"/>
        <v>0</v>
      </c>
      <c r="L6446" s="80" t="str">
        <f t="shared" si="403"/>
        <v/>
      </c>
    </row>
    <row r="6447" spans="1:12" x14ac:dyDescent="0.8">
      <c r="A6447" s="74">
        <v>6446</v>
      </c>
      <c r="B6447" s="75">
        <v>252783.36622148682</v>
      </c>
      <c r="C6447" s="76">
        <v>36.683428540876236</v>
      </c>
      <c r="D6447" s="76">
        <v>27.671940609333625</v>
      </c>
      <c r="E6447" s="76">
        <v>616.12737181659077</v>
      </c>
      <c r="F6447" s="76">
        <v>44.37024668998496</v>
      </c>
      <c r="G6447" s="77">
        <v>2</v>
      </c>
      <c r="H6447" s="80">
        <f t="shared" si="400"/>
        <v>36.683428540876236</v>
      </c>
      <c r="I6447" s="80">
        <f t="shared" si="401"/>
        <v>1000</v>
      </c>
      <c r="K6447" s="80">
        <f t="shared" si="402"/>
        <v>0</v>
      </c>
      <c r="L6447" s="80" t="str">
        <f t="shared" si="403"/>
        <v/>
      </c>
    </row>
    <row r="6448" spans="1:12" x14ac:dyDescent="0.8">
      <c r="A6448" s="74">
        <v>6447</v>
      </c>
      <c r="B6448" s="75">
        <v>428804.1047041649</v>
      </c>
      <c r="C6448" s="76">
        <v>30.442867690158483</v>
      </c>
      <c r="D6448" s="76">
        <v>26.111720063472383</v>
      </c>
      <c r="E6448" s="76">
        <v>592.84503979799467</v>
      </c>
      <c r="F6448" s="76">
        <v>32.549262599983891</v>
      </c>
      <c r="G6448" s="77">
        <v>2</v>
      </c>
      <c r="H6448" s="80">
        <f t="shared" si="400"/>
        <v>30.442867690158483</v>
      </c>
      <c r="I6448" s="80">
        <f t="shared" si="401"/>
        <v>1000</v>
      </c>
      <c r="K6448" s="80">
        <f t="shared" si="402"/>
        <v>0</v>
      </c>
      <c r="L6448" s="80" t="str">
        <f t="shared" si="403"/>
        <v/>
      </c>
    </row>
    <row r="6449" spans="1:12" x14ac:dyDescent="0.8">
      <c r="A6449" s="74">
        <v>6448</v>
      </c>
      <c r="B6449" s="75">
        <v>159637.72971555893</v>
      </c>
      <c r="C6449" s="76">
        <v>33.419027811957974</v>
      </c>
      <c r="D6449" s="76">
        <v>29.489516739116386</v>
      </c>
      <c r="E6449" s="76">
        <v>572.15049869095765</v>
      </c>
      <c r="F6449" s="76">
        <v>37.142906409306121</v>
      </c>
      <c r="G6449" s="77">
        <v>2</v>
      </c>
      <c r="H6449" s="80">
        <f t="shared" si="400"/>
        <v>33.419027811957974</v>
      </c>
      <c r="I6449" s="80">
        <f t="shared" si="401"/>
        <v>1000</v>
      </c>
      <c r="K6449" s="80">
        <f t="shared" si="402"/>
        <v>0</v>
      </c>
      <c r="L6449" s="80" t="str">
        <f t="shared" si="403"/>
        <v/>
      </c>
    </row>
    <row r="6450" spans="1:12" x14ac:dyDescent="0.8">
      <c r="A6450" s="74">
        <v>6449</v>
      </c>
      <c r="B6450" s="75">
        <v>220162.79732459341</v>
      </c>
      <c r="C6450" s="76">
        <v>37.830164833559536</v>
      </c>
      <c r="D6450" s="76">
        <v>30.238102057621646</v>
      </c>
      <c r="E6450" s="76">
        <v>495.33622391994089</v>
      </c>
      <c r="F6450" s="76">
        <v>53.530820401242281</v>
      </c>
      <c r="G6450" s="77">
        <v>1</v>
      </c>
      <c r="H6450" s="80">
        <f t="shared" si="400"/>
        <v>30.238102057621646</v>
      </c>
      <c r="I6450" s="80">
        <f t="shared" si="401"/>
        <v>1000</v>
      </c>
      <c r="K6450" s="80">
        <f t="shared" si="402"/>
        <v>0</v>
      </c>
      <c r="L6450" s="80" t="str">
        <f t="shared" si="403"/>
        <v/>
      </c>
    </row>
    <row r="6451" spans="1:12" x14ac:dyDescent="0.8">
      <c r="A6451" s="74">
        <v>6450</v>
      </c>
      <c r="B6451" s="75">
        <v>533333.60585514177</v>
      </c>
      <c r="C6451" s="76">
        <v>35.200765890166295</v>
      </c>
      <c r="D6451" s="76">
        <v>22.503591639299376</v>
      </c>
      <c r="E6451" s="76">
        <v>642.7593944957863</v>
      </c>
      <c r="F6451" s="76">
        <v>49.123031159594248</v>
      </c>
      <c r="G6451" s="77">
        <v>1</v>
      </c>
      <c r="H6451" s="80">
        <f t="shared" si="400"/>
        <v>22.503591639299376</v>
      </c>
      <c r="I6451" s="80">
        <f t="shared" si="401"/>
        <v>1000</v>
      </c>
      <c r="K6451" s="80">
        <f t="shared" si="402"/>
        <v>0</v>
      </c>
      <c r="L6451" s="80" t="str">
        <f t="shared" si="403"/>
        <v/>
      </c>
    </row>
    <row r="6452" spans="1:12" x14ac:dyDescent="0.8">
      <c r="A6452" s="74">
        <v>6451</v>
      </c>
      <c r="B6452" s="75">
        <v>-339075.55352862133</v>
      </c>
      <c r="C6452" s="76">
        <v>38.346324653434642</v>
      </c>
      <c r="D6452" s="76">
        <v>25.759043321692602</v>
      </c>
      <c r="E6452" s="76">
        <v>556.50643801862793</v>
      </c>
      <c r="F6452" s="76">
        <v>52.484708219772543</v>
      </c>
      <c r="G6452" s="77">
        <v>3</v>
      </c>
      <c r="H6452" s="80">
        <f t="shared" si="400"/>
        <v>52.484708219772543</v>
      </c>
      <c r="I6452" s="80">
        <f t="shared" si="401"/>
        <v>556.50643801862793</v>
      </c>
      <c r="K6452" s="80">
        <f t="shared" si="402"/>
        <v>556.50643801862793</v>
      </c>
      <c r="L6452" s="80">
        <f t="shared" si="403"/>
        <v>556.50643801862793</v>
      </c>
    </row>
    <row r="6453" spans="1:12" x14ac:dyDescent="0.8">
      <c r="A6453" s="74">
        <v>6452</v>
      </c>
      <c r="B6453" s="75">
        <v>409279.672058444</v>
      </c>
      <c r="C6453" s="76">
        <v>27.130211209118414</v>
      </c>
      <c r="D6453" s="76">
        <v>21.53638535090073</v>
      </c>
      <c r="E6453" s="76">
        <v>608.93009241771222</v>
      </c>
      <c r="F6453" s="76">
        <v>51.738188454272716</v>
      </c>
      <c r="G6453" s="77">
        <v>2</v>
      </c>
      <c r="H6453" s="80">
        <f t="shared" si="400"/>
        <v>27.130211209118414</v>
      </c>
      <c r="I6453" s="80">
        <f t="shared" si="401"/>
        <v>1000</v>
      </c>
      <c r="K6453" s="80">
        <f t="shared" si="402"/>
        <v>0</v>
      </c>
      <c r="L6453" s="80" t="str">
        <f t="shared" si="403"/>
        <v/>
      </c>
    </row>
    <row r="6454" spans="1:12" x14ac:dyDescent="0.8">
      <c r="A6454" s="74">
        <v>6453</v>
      </c>
      <c r="B6454" s="75">
        <v>492993.7745537213</v>
      </c>
      <c r="C6454" s="76">
        <v>25.674263000474522</v>
      </c>
      <c r="D6454" s="76">
        <v>24.967278179675457</v>
      </c>
      <c r="E6454" s="76">
        <v>435.74442284059808</v>
      </c>
      <c r="F6454" s="76">
        <v>34.244073135658432</v>
      </c>
      <c r="G6454" s="77">
        <v>2</v>
      </c>
      <c r="H6454" s="80">
        <f t="shared" si="400"/>
        <v>25.674263000474522</v>
      </c>
      <c r="I6454" s="80">
        <f t="shared" si="401"/>
        <v>1000</v>
      </c>
      <c r="K6454" s="80">
        <f t="shared" si="402"/>
        <v>0</v>
      </c>
      <c r="L6454" s="80" t="str">
        <f t="shared" si="403"/>
        <v/>
      </c>
    </row>
    <row r="6455" spans="1:12" x14ac:dyDescent="0.8">
      <c r="A6455" s="74">
        <v>6454</v>
      </c>
      <c r="B6455" s="75">
        <v>670674.13720655208</v>
      </c>
      <c r="C6455" s="76">
        <v>29.757303623526468</v>
      </c>
      <c r="D6455" s="76">
        <v>23.885515368234458</v>
      </c>
      <c r="E6455" s="76">
        <v>497.43318136102653</v>
      </c>
      <c r="F6455" s="76">
        <v>34.803270598879138</v>
      </c>
      <c r="G6455" s="77">
        <v>1</v>
      </c>
      <c r="H6455" s="80">
        <f t="shared" si="400"/>
        <v>23.885515368234458</v>
      </c>
      <c r="I6455" s="80">
        <f t="shared" si="401"/>
        <v>1000</v>
      </c>
      <c r="K6455" s="80">
        <f t="shared" si="402"/>
        <v>0</v>
      </c>
      <c r="L6455" s="80" t="str">
        <f t="shared" si="403"/>
        <v/>
      </c>
    </row>
    <row r="6456" spans="1:12" x14ac:dyDescent="0.8">
      <c r="A6456" s="74">
        <v>6455</v>
      </c>
      <c r="B6456" s="75">
        <v>-10730.844310630811</v>
      </c>
      <c r="C6456" s="76">
        <v>45.375691859295578</v>
      </c>
      <c r="D6456" s="76">
        <v>25.133117692854785</v>
      </c>
      <c r="E6456" s="76">
        <v>700.77206068033092</v>
      </c>
      <c r="F6456" s="76">
        <v>38.010858848331722</v>
      </c>
      <c r="G6456" s="77">
        <v>2</v>
      </c>
      <c r="H6456" s="80">
        <f t="shared" si="400"/>
        <v>45.375691859295578</v>
      </c>
      <c r="I6456" s="80">
        <f t="shared" si="401"/>
        <v>1000</v>
      </c>
      <c r="K6456" s="80">
        <f t="shared" si="402"/>
        <v>0</v>
      </c>
      <c r="L6456" s="80" t="str">
        <f t="shared" si="403"/>
        <v/>
      </c>
    </row>
    <row r="6457" spans="1:12" x14ac:dyDescent="0.8">
      <c r="A6457" s="74">
        <v>6456</v>
      </c>
      <c r="B6457" s="75">
        <v>51742.776651294436</v>
      </c>
      <c r="C6457" s="76">
        <v>43.22045757368798</v>
      </c>
      <c r="D6457" s="76">
        <v>24.692202059276791</v>
      </c>
      <c r="E6457" s="76">
        <v>590.51768380335011</v>
      </c>
      <c r="F6457" s="76">
        <v>39.079699324792813</v>
      </c>
      <c r="G6457" s="77">
        <v>2</v>
      </c>
      <c r="H6457" s="80">
        <f t="shared" si="400"/>
        <v>43.22045757368798</v>
      </c>
      <c r="I6457" s="80">
        <f t="shared" si="401"/>
        <v>1000</v>
      </c>
      <c r="K6457" s="80">
        <f t="shared" si="402"/>
        <v>0</v>
      </c>
      <c r="L6457" s="80" t="str">
        <f t="shared" si="403"/>
        <v/>
      </c>
    </row>
    <row r="6458" spans="1:12" x14ac:dyDescent="0.8">
      <c r="A6458" s="74">
        <v>6457</v>
      </c>
      <c r="B6458" s="75">
        <v>300825.81595813646</v>
      </c>
      <c r="C6458" s="76">
        <v>38.24344810475354</v>
      </c>
      <c r="D6458" s="76">
        <v>29.686180541027653</v>
      </c>
      <c r="E6458" s="76">
        <v>628.91635300079622</v>
      </c>
      <c r="F6458" s="76">
        <v>52.076440865984559</v>
      </c>
      <c r="G6458" s="77">
        <v>2</v>
      </c>
      <c r="H6458" s="80">
        <f t="shared" si="400"/>
        <v>38.24344810475354</v>
      </c>
      <c r="I6458" s="80">
        <f t="shared" si="401"/>
        <v>1000</v>
      </c>
      <c r="K6458" s="80">
        <f t="shared" si="402"/>
        <v>0</v>
      </c>
      <c r="L6458" s="80" t="str">
        <f t="shared" si="403"/>
        <v/>
      </c>
    </row>
    <row r="6459" spans="1:12" x14ac:dyDescent="0.8">
      <c r="A6459" s="74">
        <v>6458</v>
      </c>
      <c r="B6459" s="75">
        <v>20894.245735167293</v>
      </c>
      <c r="C6459" s="76">
        <v>41.931473060889232</v>
      </c>
      <c r="D6459" s="76">
        <v>30.685401273286985</v>
      </c>
      <c r="E6459" s="76">
        <v>615.23425045514318</v>
      </c>
      <c r="F6459" s="76">
        <v>43.395554998023314</v>
      </c>
      <c r="G6459" s="77">
        <v>2</v>
      </c>
      <c r="H6459" s="80">
        <f t="shared" si="400"/>
        <v>41.931473060889232</v>
      </c>
      <c r="I6459" s="80">
        <f t="shared" si="401"/>
        <v>1000</v>
      </c>
      <c r="K6459" s="80">
        <f t="shared" si="402"/>
        <v>0</v>
      </c>
      <c r="L6459" s="80" t="str">
        <f t="shared" si="403"/>
        <v/>
      </c>
    </row>
    <row r="6460" spans="1:12" x14ac:dyDescent="0.8">
      <c r="A6460" s="74">
        <v>6459</v>
      </c>
      <c r="B6460" s="75">
        <v>-164260.18472804967</v>
      </c>
      <c r="C6460" s="76">
        <v>27.901371683398501</v>
      </c>
      <c r="D6460" s="76">
        <v>26.423300887873712</v>
      </c>
      <c r="E6460" s="76">
        <v>712.28612773412863</v>
      </c>
      <c r="F6460" s="76">
        <v>47.578839818112399</v>
      </c>
      <c r="G6460" s="77">
        <v>3</v>
      </c>
      <c r="H6460" s="80">
        <f t="shared" si="400"/>
        <v>47.578839818112399</v>
      </c>
      <c r="I6460" s="80">
        <f t="shared" si="401"/>
        <v>712.28612773412863</v>
      </c>
      <c r="K6460" s="80">
        <f t="shared" si="402"/>
        <v>712.28612773412863</v>
      </c>
      <c r="L6460" s="80">
        <f t="shared" si="403"/>
        <v>712.28612773412863</v>
      </c>
    </row>
    <row r="6461" spans="1:12" x14ac:dyDescent="0.8">
      <c r="A6461" s="74">
        <v>6460</v>
      </c>
      <c r="B6461" s="75">
        <v>-274371.5344447617</v>
      </c>
      <c r="C6461" s="76">
        <v>38.262994760798669</v>
      </c>
      <c r="D6461" s="76">
        <v>24.133938036455469</v>
      </c>
      <c r="E6461" s="76">
        <v>495.1914706985574</v>
      </c>
      <c r="F6461" s="76">
        <v>50.183154720203504</v>
      </c>
      <c r="G6461" s="77">
        <v>3</v>
      </c>
      <c r="H6461" s="80">
        <f t="shared" si="400"/>
        <v>50.183154720203504</v>
      </c>
      <c r="I6461" s="80">
        <f t="shared" si="401"/>
        <v>495.1914706985574</v>
      </c>
      <c r="K6461" s="80">
        <f t="shared" si="402"/>
        <v>495.1914706985574</v>
      </c>
      <c r="L6461" s="80">
        <f t="shared" si="403"/>
        <v>495.1914706985574</v>
      </c>
    </row>
    <row r="6462" spans="1:12" x14ac:dyDescent="0.8">
      <c r="A6462" s="74">
        <v>6461</v>
      </c>
      <c r="B6462" s="75">
        <v>225396.74138527736</v>
      </c>
      <c r="C6462" s="76">
        <v>32.066850542445067</v>
      </c>
      <c r="D6462" s="76">
        <v>28.221598497960429</v>
      </c>
      <c r="E6462" s="76">
        <v>415.45123636039665</v>
      </c>
      <c r="F6462" s="76">
        <v>44.188175160563844</v>
      </c>
      <c r="G6462" s="77">
        <v>2</v>
      </c>
      <c r="H6462" s="80">
        <f t="shared" si="400"/>
        <v>32.066850542445067</v>
      </c>
      <c r="I6462" s="80">
        <f t="shared" si="401"/>
        <v>1000</v>
      </c>
      <c r="K6462" s="80">
        <f t="shared" si="402"/>
        <v>0</v>
      </c>
      <c r="L6462" s="80" t="str">
        <f t="shared" si="403"/>
        <v/>
      </c>
    </row>
    <row r="6463" spans="1:12" x14ac:dyDescent="0.8">
      <c r="A6463" s="74">
        <v>6462</v>
      </c>
      <c r="B6463" s="75">
        <v>562192.56371049769</v>
      </c>
      <c r="C6463" s="76">
        <v>26.284016515372961</v>
      </c>
      <c r="D6463" s="76">
        <v>29.699614357491427</v>
      </c>
      <c r="E6463" s="76">
        <v>515.58708061141397</v>
      </c>
      <c r="F6463" s="76">
        <v>38.200369542243287</v>
      </c>
      <c r="G6463" s="77">
        <v>1</v>
      </c>
      <c r="H6463" s="80">
        <f t="shared" si="400"/>
        <v>29.699614357491427</v>
      </c>
      <c r="I6463" s="80">
        <f t="shared" si="401"/>
        <v>1000</v>
      </c>
      <c r="K6463" s="80">
        <f t="shared" si="402"/>
        <v>0</v>
      </c>
      <c r="L6463" s="80" t="str">
        <f t="shared" si="403"/>
        <v/>
      </c>
    </row>
    <row r="6464" spans="1:12" x14ac:dyDescent="0.8">
      <c r="A6464" s="74">
        <v>6463</v>
      </c>
      <c r="B6464" s="75">
        <v>23600.228834581096</v>
      </c>
      <c r="C6464" s="76">
        <v>40.300047609378574</v>
      </c>
      <c r="D6464" s="76">
        <v>29.074000579519467</v>
      </c>
      <c r="E6464" s="76">
        <v>625.23419355665033</v>
      </c>
      <c r="F6464" s="76">
        <v>39.495752590313579</v>
      </c>
      <c r="G6464" s="77">
        <v>2</v>
      </c>
      <c r="H6464" s="80">
        <f t="shared" si="400"/>
        <v>40.300047609378574</v>
      </c>
      <c r="I6464" s="80">
        <f t="shared" si="401"/>
        <v>1000</v>
      </c>
      <c r="K6464" s="80">
        <f t="shared" si="402"/>
        <v>0</v>
      </c>
      <c r="L6464" s="80" t="str">
        <f t="shared" si="403"/>
        <v/>
      </c>
    </row>
    <row r="6465" spans="1:12" x14ac:dyDescent="0.8">
      <c r="A6465" s="74">
        <v>6464</v>
      </c>
      <c r="B6465" s="75">
        <v>337526.09669508622</v>
      </c>
      <c r="C6465" s="76">
        <v>33.199836828989795</v>
      </c>
      <c r="D6465" s="76">
        <v>27.950722068165366</v>
      </c>
      <c r="E6465" s="76">
        <v>576.26383241082056</v>
      </c>
      <c r="F6465" s="76">
        <v>39.686534794414676</v>
      </c>
      <c r="G6465" s="77">
        <v>2</v>
      </c>
      <c r="H6465" s="80">
        <f t="shared" si="400"/>
        <v>33.199836828989795</v>
      </c>
      <c r="I6465" s="80">
        <f t="shared" si="401"/>
        <v>1000</v>
      </c>
      <c r="K6465" s="80">
        <f t="shared" si="402"/>
        <v>0</v>
      </c>
      <c r="L6465" s="80" t="str">
        <f t="shared" si="403"/>
        <v/>
      </c>
    </row>
    <row r="6466" spans="1:12" x14ac:dyDescent="0.8">
      <c r="A6466" s="74">
        <v>6465</v>
      </c>
      <c r="B6466" s="75">
        <v>497350.73957715323</v>
      </c>
      <c r="C6466" s="76">
        <v>31.974358460581016</v>
      </c>
      <c r="D6466" s="76">
        <v>25.893966821880575</v>
      </c>
      <c r="E6466" s="76">
        <v>509.1099267731575</v>
      </c>
      <c r="F6466" s="76">
        <v>41.709562780536515</v>
      </c>
      <c r="G6466" s="77">
        <v>2</v>
      </c>
      <c r="H6466" s="80">
        <f t="shared" si="400"/>
        <v>31.974358460581016</v>
      </c>
      <c r="I6466" s="80">
        <f t="shared" si="401"/>
        <v>1000</v>
      </c>
      <c r="K6466" s="80">
        <f t="shared" si="402"/>
        <v>0</v>
      </c>
      <c r="L6466" s="80" t="str">
        <f t="shared" si="403"/>
        <v/>
      </c>
    </row>
    <row r="6467" spans="1:12" x14ac:dyDescent="0.8">
      <c r="A6467" s="74">
        <v>6466</v>
      </c>
      <c r="B6467" s="75">
        <v>580477.70619590255</v>
      </c>
      <c r="C6467" s="76">
        <v>24.138513484055672</v>
      </c>
      <c r="D6467" s="76">
        <v>28.48351003698447</v>
      </c>
      <c r="E6467" s="76">
        <v>494.71698980278171</v>
      </c>
      <c r="F6467" s="76">
        <v>34.49029368198282</v>
      </c>
      <c r="G6467" s="77">
        <v>1</v>
      </c>
      <c r="H6467" s="80">
        <f t="shared" ref="H6467:H6530" si="404">IF($G6467 = 1, $D6467, IF($G6467 = 2, $C6467, IF($G6467 = 3, $F6467)))</f>
        <v>28.48351003698447</v>
      </c>
      <c r="I6467" s="80">
        <f t="shared" ref="I6467:I6530" si="405">IF($G6467 = 1, 1000, IF($G6467 = 2, 1000, IF($G6467 = 3, $E6467)))</f>
        <v>1000</v>
      </c>
      <c r="K6467" s="80">
        <f t="shared" ref="K6467:K6530" si="406">IF($G6467 = 3, $E6467, 0)</f>
        <v>0</v>
      </c>
      <c r="L6467" s="80" t="str">
        <f t="shared" ref="L6467:L6530" si="407">IF($G6467 = 3, $E6467, "")</f>
        <v/>
      </c>
    </row>
    <row r="6468" spans="1:12" x14ac:dyDescent="0.8">
      <c r="A6468" s="74">
        <v>6467</v>
      </c>
      <c r="B6468" s="75">
        <v>101669.59443212627</v>
      </c>
      <c r="C6468" s="76">
        <v>40.713505209053281</v>
      </c>
      <c r="D6468" s="76">
        <v>30.990324766850094</v>
      </c>
      <c r="E6468" s="76">
        <v>540.62867757226536</v>
      </c>
      <c r="F6468" s="76">
        <v>47.823533912632264</v>
      </c>
      <c r="G6468" s="77">
        <v>2</v>
      </c>
      <c r="H6468" s="80">
        <f t="shared" si="404"/>
        <v>40.713505209053281</v>
      </c>
      <c r="I6468" s="80">
        <f t="shared" si="405"/>
        <v>1000</v>
      </c>
      <c r="K6468" s="80">
        <f t="shared" si="406"/>
        <v>0</v>
      </c>
      <c r="L6468" s="80" t="str">
        <f t="shared" si="407"/>
        <v/>
      </c>
    </row>
    <row r="6469" spans="1:12" x14ac:dyDescent="0.8">
      <c r="A6469" s="74">
        <v>6468</v>
      </c>
      <c r="B6469" s="75">
        <v>284160.00020079501</v>
      </c>
      <c r="C6469" s="76">
        <v>35.754504450318457</v>
      </c>
      <c r="D6469" s="76">
        <v>29.184578036793894</v>
      </c>
      <c r="E6469" s="76">
        <v>533.74191920708995</v>
      </c>
      <c r="F6469" s="76">
        <v>38.525413832910203</v>
      </c>
      <c r="G6469" s="77">
        <v>2</v>
      </c>
      <c r="H6469" s="80">
        <f t="shared" si="404"/>
        <v>35.754504450318457</v>
      </c>
      <c r="I6469" s="80">
        <f t="shared" si="405"/>
        <v>1000</v>
      </c>
      <c r="K6469" s="80">
        <f t="shared" si="406"/>
        <v>0</v>
      </c>
      <c r="L6469" s="80" t="str">
        <f t="shared" si="407"/>
        <v/>
      </c>
    </row>
    <row r="6470" spans="1:12" x14ac:dyDescent="0.8">
      <c r="A6470" s="74">
        <v>6469</v>
      </c>
      <c r="B6470" s="75">
        <v>-70749.087602377404</v>
      </c>
      <c r="C6470" s="76">
        <v>42.027366668386961</v>
      </c>
      <c r="D6470" s="76">
        <v>32.755834377186069</v>
      </c>
      <c r="E6470" s="76">
        <v>640.1660768089456</v>
      </c>
      <c r="F6470" s="76">
        <v>46.054222689332384</v>
      </c>
      <c r="G6470" s="77">
        <v>3</v>
      </c>
      <c r="H6470" s="80">
        <f t="shared" si="404"/>
        <v>46.054222689332384</v>
      </c>
      <c r="I6470" s="80">
        <f t="shared" si="405"/>
        <v>640.1660768089456</v>
      </c>
      <c r="K6470" s="80">
        <f t="shared" si="406"/>
        <v>640.1660768089456</v>
      </c>
      <c r="L6470" s="80">
        <f t="shared" si="407"/>
        <v>640.1660768089456</v>
      </c>
    </row>
    <row r="6471" spans="1:12" x14ac:dyDescent="0.8">
      <c r="A6471" s="74">
        <v>6470</v>
      </c>
      <c r="B6471" s="75">
        <v>326224.32282439107</v>
      </c>
      <c r="C6471" s="76">
        <v>35.351209432541893</v>
      </c>
      <c r="D6471" s="76">
        <v>24.690916949951085</v>
      </c>
      <c r="E6471" s="76">
        <v>772.4942225803992</v>
      </c>
      <c r="F6471" s="76">
        <v>44.443948850101997</v>
      </c>
      <c r="G6471" s="77">
        <v>2</v>
      </c>
      <c r="H6471" s="80">
        <f t="shared" si="404"/>
        <v>35.351209432541893</v>
      </c>
      <c r="I6471" s="80">
        <f t="shared" si="405"/>
        <v>1000</v>
      </c>
      <c r="K6471" s="80">
        <f t="shared" si="406"/>
        <v>0</v>
      </c>
      <c r="L6471" s="80" t="str">
        <f t="shared" si="407"/>
        <v/>
      </c>
    </row>
    <row r="6472" spans="1:12" x14ac:dyDescent="0.8">
      <c r="A6472" s="74">
        <v>6471</v>
      </c>
      <c r="B6472" s="75">
        <v>772819.63346540742</v>
      </c>
      <c r="C6472" s="76">
        <v>26.426380566426026</v>
      </c>
      <c r="D6472" s="76">
        <v>28.514468572578522</v>
      </c>
      <c r="E6472" s="76">
        <v>455.24362141985705</v>
      </c>
      <c r="F6472" s="76">
        <v>40.088417957991254</v>
      </c>
      <c r="G6472" s="77">
        <v>2</v>
      </c>
      <c r="H6472" s="80">
        <f t="shared" si="404"/>
        <v>26.426380566426026</v>
      </c>
      <c r="I6472" s="80">
        <f t="shared" si="405"/>
        <v>1000</v>
      </c>
      <c r="K6472" s="80">
        <f t="shared" si="406"/>
        <v>0</v>
      </c>
      <c r="L6472" s="80" t="str">
        <f t="shared" si="407"/>
        <v/>
      </c>
    </row>
    <row r="6473" spans="1:12" x14ac:dyDescent="0.8">
      <c r="A6473" s="74">
        <v>6472</v>
      </c>
      <c r="B6473" s="75">
        <v>105024.07916326332</v>
      </c>
      <c r="C6473" s="76">
        <v>31.25887169696286</v>
      </c>
      <c r="D6473" s="76">
        <v>29.396587250968544</v>
      </c>
      <c r="E6473" s="76">
        <v>686.81385025722716</v>
      </c>
      <c r="F6473" s="76">
        <v>46.422262447271159</v>
      </c>
      <c r="G6473" s="77">
        <v>2</v>
      </c>
      <c r="H6473" s="80">
        <f t="shared" si="404"/>
        <v>31.25887169696286</v>
      </c>
      <c r="I6473" s="80">
        <f t="shared" si="405"/>
        <v>1000</v>
      </c>
      <c r="K6473" s="80">
        <f t="shared" si="406"/>
        <v>0</v>
      </c>
      <c r="L6473" s="80" t="str">
        <f t="shared" si="407"/>
        <v/>
      </c>
    </row>
    <row r="6474" spans="1:12" x14ac:dyDescent="0.8">
      <c r="A6474" s="74">
        <v>6473</v>
      </c>
      <c r="B6474" s="75">
        <v>256326.43718264392</v>
      </c>
      <c r="C6474" s="76">
        <v>37.482913729069388</v>
      </c>
      <c r="D6474" s="76">
        <v>27.21095796492402</v>
      </c>
      <c r="E6474" s="76">
        <v>488.13058480722589</v>
      </c>
      <c r="F6474" s="76">
        <v>45.140433876817028</v>
      </c>
      <c r="G6474" s="77">
        <v>2</v>
      </c>
      <c r="H6474" s="80">
        <f t="shared" si="404"/>
        <v>37.482913729069388</v>
      </c>
      <c r="I6474" s="80">
        <f t="shared" si="405"/>
        <v>1000</v>
      </c>
      <c r="K6474" s="80">
        <f t="shared" si="406"/>
        <v>0</v>
      </c>
      <c r="L6474" s="80" t="str">
        <f t="shared" si="407"/>
        <v/>
      </c>
    </row>
    <row r="6475" spans="1:12" x14ac:dyDescent="0.8">
      <c r="A6475" s="74">
        <v>6474</v>
      </c>
      <c r="B6475" s="75">
        <v>121544.29837187333</v>
      </c>
      <c r="C6475" s="76">
        <v>33.897348686330091</v>
      </c>
      <c r="D6475" s="76">
        <v>27.617689940754492</v>
      </c>
      <c r="E6475" s="76">
        <v>564.65227987391972</v>
      </c>
      <c r="F6475" s="76">
        <v>41.93387147008923</v>
      </c>
      <c r="G6475" s="77">
        <v>2</v>
      </c>
      <c r="H6475" s="80">
        <f t="shared" si="404"/>
        <v>33.897348686330091</v>
      </c>
      <c r="I6475" s="80">
        <f t="shared" si="405"/>
        <v>1000</v>
      </c>
      <c r="K6475" s="80">
        <f t="shared" si="406"/>
        <v>0</v>
      </c>
      <c r="L6475" s="80" t="str">
        <f t="shared" si="407"/>
        <v/>
      </c>
    </row>
    <row r="6476" spans="1:12" x14ac:dyDescent="0.8">
      <c r="A6476" s="74">
        <v>6475</v>
      </c>
      <c r="B6476" s="75">
        <v>237894.64080787008</v>
      </c>
      <c r="C6476" s="76">
        <v>38.378971710157636</v>
      </c>
      <c r="D6476" s="76">
        <v>29.987589118152705</v>
      </c>
      <c r="E6476" s="76">
        <v>668.53175912829818</v>
      </c>
      <c r="F6476" s="76">
        <v>39.768810599324958</v>
      </c>
      <c r="G6476" s="77">
        <v>2</v>
      </c>
      <c r="H6476" s="80">
        <f t="shared" si="404"/>
        <v>38.378971710157636</v>
      </c>
      <c r="I6476" s="80">
        <f t="shared" si="405"/>
        <v>1000</v>
      </c>
      <c r="K6476" s="80">
        <f t="shared" si="406"/>
        <v>0</v>
      </c>
      <c r="L6476" s="80" t="str">
        <f t="shared" si="407"/>
        <v/>
      </c>
    </row>
    <row r="6477" spans="1:12" x14ac:dyDescent="0.8">
      <c r="A6477" s="74">
        <v>6476</v>
      </c>
      <c r="B6477" s="75">
        <v>221069.18290829635</v>
      </c>
      <c r="C6477" s="76">
        <v>30.098168010114705</v>
      </c>
      <c r="D6477" s="76">
        <v>34.286247548835526</v>
      </c>
      <c r="E6477" s="76">
        <v>487.50837864859989</v>
      </c>
      <c r="F6477" s="76">
        <v>42.735847454471028</v>
      </c>
      <c r="G6477" s="77">
        <v>1</v>
      </c>
      <c r="H6477" s="80">
        <f t="shared" si="404"/>
        <v>34.286247548835526</v>
      </c>
      <c r="I6477" s="80">
        <f t="shared" si="405"/>
        <v>1000</v>
      </c>
      <c r="K6477" s="80">
        <f t="shared" si="406"/>
        <v>0</v>
      </c>
      <c r="L6477" s="80" t="str">
        <f t="shared" si="407"/>
        <v/>
      </c>
    </row>
    <row r="6478" spans="1:12" x14ac:dyDescent="0.8">
      <c r="A6478" s="74">
        <v>6477</v>
      </c>
      <c r="B6478" s="75">
        <v>367033.22821597615</v>
      </c>
      <c r="C6478" s="76">
        <v>35.698791526575903</v>
      </c>
      <c r="D6478" s="76">
        <v>31.11429660157496</v>
      </c>
      <c r="E6478" s="76">
        <v>532.14261271220334</v>
      </c>
      <c r="F6478" s="76">
        <v>34.522685237819132</v>
      </c>
      <c r="G6478" s="77">
        <v>2</v>
      </c>
      <c r="H6478" s="80">
        <f t="shared" si="404"/>
        <v>35.698791526575903</v>
      </c>
      <c r="I6478" s="80">
        <f t="shared" si="405"/>
        <v>1000</v>
      </c>
      <c r="K6478" s="80">
        <f t="shared" si="406"/>
        <v>0</v>
      </c>
      <c r="L6478" s="80" t="str">
        <f t="shared" si="407"/>
        <v/>
      </c>
    </row>
    <row r="6479" spans="1:12" x14ac:dyDescent="0.8">
      <c r="A6479" s="74">
        <v>6478</v>
      </c>
      <c r="B6479" s="75">
        <v>275995.43499646755</v>
      </c>
      <c r="C6479" s="76">
        <v>38.287684973278076</v>
      </c>
      <c r="D6479" s="76">
        <v>22.229162972680044</v>
      </c>
      <c r="E6479" s="76">
        <v>495.31301711551066</v>
      </c>
      <c r="F6479" s="76">
        <v>37.489185047813962</v>
      </c>
      <c r="G6479" s="77">
        <v>2</v>
      </c>
      <c r="H6479" s="80">
        <f t="shared" si="404"/>
        <v>38.287684973278076</v>
      </c>
      <c r="I6479" s="80">
        <f t="shared" si="405"/>
        <v>1000</v>
      </c>
      <c r="K6479" s="80">
        <f t="shared" si="406"/>
        <v>0</v>
      </c>
      <c r="L6479" s="80" t="str">
        <f t="shared" si="407"/>
        <v/>
      </c>
    </row>
    <row r="6480" spans="1:12" x14ac:dyDescent="0.8">
      <c r="A6480" s="74">
        <v>6479</v>
      </c>
      <c r="B6480" s="75">
        <v>-133264.45195911126</v>
      </c>
      <c r="C6480" s="76">
        <v>40.327217021483079</v>
      </c>
      <c r="D6480" s="76">
        <v>25.62486628911158</v>
      </c>
      <c r="E6480" s="76">
        <v>529.21239577391248</v>
      </c>
      <c r="F6480" s="76">
        <v>40.298071272151468</v>
      </c>
      <c r="G6480" s="77">
        <v>3</v>
      </c>
      <c r="H6480" s="80">
        <f t="shared" si="404"/>
        <v>40.298071272151468</v>
      </c>
      <c r="I6480" s="80">
        <f t="shared" si="405"/>
        <v>529.21239577391248</v>
      </c>
      <c r="K6480" s="80">
        <f t="shared" si="406"/>
        <v>529.21239577391248</v>
      </c>
      <c r="L6480" s="80">
        <f t="shared" si="407"/>
        <v>529.21239577391248</v>
      </c>
    </row>
    <row r="6481" spans="1:12" x14ac:dyDescent="0.8">
      <c r="A6481" s="74">
        <v>6480</v>
      </c>
      <c r="B6481" s="75">
        <v>469785.41355354339</v>
      </c>
      <c r="C6481" s="76">
        <v>32.478969576109122</v>
      </c>
      <c r="D6481" s="76">
        <v>27.582366587848263</v>
      </c>
      <c r="E6481" s="76">
        <v>585.26987960287329</v>
      </c>
      <c r="F6481" s="76">
        <v>38.859579730117922</v>
      </c>
      <c r="G6481" s="77">
        <v>2</v>
      </c>
      <c r="H6481" s="80">
        <f t="shared" si="404"/>
        <v>32.478969576109122</v>
      </c>
      <c r="I6481" s="80">
        <f t="shared" si="405"/>
        <v>1000</v>
      </c>
      <c r="K6481" s="80">
        <f t="shared" si="406"/>
        <v>0</v>
      </c>
      <c r="L6481" s="80" t="str">
        <f t="shared" si="407"/>
        <v/>
      </c>
    </row>
    <row r="6482" spans="1:12" x14ac:dyDescent="0.8">
      <c r="A6482" s="74">
        <v>6481</v>
      </c>
      <c r="B6482" s="75">
        <v>280502.14518653415</v>
      </c>
      <c r="C6482" s="76">
        <v>34.487105459691932</v>
      </c>
      <c r="D6482" s="76">
        <v>24.168762631289532</v>
      </c>
      <c r="E6482" s="76">
        <v>591.53518075628631</v>
      </c>
      <c r="F6482" s="76">
        <v>37.752855917287839</v>
      </c>
      <c r="G6482" s="77">
        <v>2</v>
      </c>
      <c r="H6482" s="80">
        <f t="shared" si="404"/>
        <v>34.487105459691932</v>
      </c>
      <c r="I6482" s="80">
        <f t="shared" si="405"/>
        <v>1000</v>
      </c>
      <c r="K6482" s="80">
        <f t="shared" si="406"/>
        <v>0</v>
      </c>
      <c r="L6482" s="80" t="str">
        <f t="shared" si="407"/>
        <v/>
      </c>
    </row>
    <row r="6483" spans="1:12" x14ac:dyDescent="0.8">
      <c r="A6483" s="74">
        <v>6482</v>
      </c>
      <c r="B6483" s="75">
        <v>-20551.582601289032</v>
      </c>
      <c r="C6483" s="76">
        <v>37.035136779415119</v>
      </c>
      <c r="D6483" s="76">
        <v>25.97966835989984</v>
      </c>
      <c r="E6483" s="76">
        <v>543.67432371937662</v>
      </c>
      <c r="F6483" s="76">
        <v>34.710422372484281</v>
      </c>
      <c r="G6483" s="77">
        <v>3</v>
      </c>
      <c r="H6483" s="80">
        <f t="shared" si="404"/>
        <v>34.710422372484281</v>
      </c>
      <c r="I6483" s="80">
        <f t="shared" si="405"/>
        <v>543.67432371937662</v>
      </c>
      <c r="K6483" s="80">
        <f t="shared" si="406"/>
        <v>543.67432371937662</v>
      </c>
      <c r="L6483" s="80">
        <f t="shared" si="407"/>
        <v>543.67432371937662</v>
      </c>
    </row>
    <row r="6484" spans="1:12" x14ac:dyDescent="0.8">
      <c r="A6484" s="74">
        <v>6483</v>
      </c>
      <c r="B6484" s="75">
        <v>146387.05694628204</v>
      </c>
      <c r="C6484" s="76">
        <v>37.010018548656618</v>
      </c>
      <c r="D6484" s="76">
        <v>25.816504388371619</v>
      </c>
      <c r="E6484" s="76">
        <v>505.06461786497971</v>
      </c>
      <c r="F6484" s="76">
        <v>40.97055721617766</v>
      </c>
      <c r="G6484" s="77">
        <v>2</v>
      </c>
      <c r="H6484" s="80">
        <f t="shared" si="404"/>
        <v>37.010018548656618</v>
      </c>
      <c r="I6484" s="80">
        <f t="shared" si="405"/>
        <v>1000</v>
      </c>
      <c r="K6484" s="80">
        <f t="shared" si="406"/>
        <v>0</v>
      </c>
      <c r="L6484" s="80" t="str">
        <f t="shared" si="407"/>
        <v/>
      </c>
    </row>
    <row r="6485" spans="1:12" x14ac:dyDescent="0.8">
      <c r="A6485" s="74">
        <v>6484</v>
      </c>
      <c r="B6485" s="75">
        <v>-245414.94513358851</v>
      </c>
      <c r="C6485" s="76">
        <v>31.312921473042493</v>
      </c>
      <c r="D6485" s="76">
        <v>24.760382539256472</v>
      </c>
      <c r="E6485" s="76">
        <v>433.29306259299557</v>
      </c>
      <c r="F6485" s="76">
        <v>47.147776241248138</v>
      </c>
      <c r="G6485" s="77">
        <v>3</v>
      </c>
      <c r="H6485" s="80">
        <f t="shared" si="404"/>
        <v>47.147776241248138</v>
      </c>
      <c r="I6485" s="80">
        <f t="shared" si="405"/>
        <v>433.29306259299557</v>
      </c>
      <c r="K6485" s="80">
        <f t="shared" si="406"/>
        <v>433.29306259299557</v>
      </c>
      <c r="L6485" s="80">
        <f t="shared" si="407"/>
        <v>433.29306259299557</v>
      </c>
    </row>
    <row r="6486" spans="1:12" x14ac:dyDescent="0.8">
      <c r="A6486" s="74">
        <v>6485</v>
      </c>
      <c r="B6486" s="75">
        <v>57329.876207981491</v>
      </c>
      <c r="C6486" s="76">
        <v>41.269675414356037</v>
      </c>
      <c r="D6486" s="76">
        <v>29.323366593068215</v>
      </c>
      <c r="E6486" s="76">
        <v>581.92337890352269</v>
      </c>
      <c r="F6486" s="76">
        <v>40.69171410682624</v>
      </c>
      <c r="G6486" s="77">
        <v>2</v>
      </c>
      <c r="H6486" s="80">
        <f t="shared" si="404"/>
        <v>41.269675414356037</v>
      </c>
      <c r="I6486" s="80">
        <f t="shared" si="405"/>
        <v>1000</v>
      </c>
      <c r="K6486" s="80">
        <f t="shared" si="406"/>
        <v>0</v>
      </c>
      <c r="L6486" s="80" t="str">
        <f t="shared" si="407"/>
        <v/>
      </c>
    </row>
    <row r="6487" spans="1:12" x14ac:dyDescent="0.8">
      <c r="A6487" s="74">
        <v>6486</v>
      </c>
      <c r="B6487" s="75">
        <v>331104.61219550692</v>
      </c>
      <c r="C6487" s="76">
        <v>37.024424027918307</v>
      </c>
      <c r="D6487" s="76">
        <v>27.217401756003355</v>
      </c>
      <c r="E6487" s="76">
        <v>488.76734335325432</v>
      </c>
      <c r="F6487" s="76">
        <v>45.70724101719307</v>
      </c>
      <c r="G6487" s="77">
        <v>2</v>
      </c>
      <c r="H6487" s="80">
        <f t="shared" si="404"/>
        <v>37.024424027918307</v>
      </c>
      <c r="I6487" s="80">
        <f t="shared" si="405"/>
        <v>1000</v>
      </c>
      <c r="K6487" s="80">
        <f t="shared" si="406"/>
        <v>0</v>
      </c>
      <c r="L6487" s="80" t="str">
        <f t="shared" si="407"/>
        <v/>
      </c>
    </row>
    <row r="6488" spans="1:12" x14ac:dyDescent="0.8">
      <c r="A6488" s="74">
        <v>6487</v>
      </c>
      <c r="B6488" s="75">
        <v>-241880.93058513035</v>
      </c>
      <c r="C6488" s="76">
        <v>31.221208351243874</v>
      </c>
      <c r="D6488" s="76">
        <v>30.651263492400243</v>
      </c>
      <c r="E6488" s="76">
        <v>458.92509362796693</v>
      </c>
      <c r="F6488" s="76">
        <v>43.357036244633676</v>
      </c>
      <c r="G6488" s="77">
        <v>3</v>
      </c>
      <c r="H6488" s="80">
        <f t="shared" si="404"/>
        <v>43.357036244633676</v>
      </c>
      <c r="I6488" s="80">
        <f t="shared" si="405"/>
        <v>458.92509362796693</v>
      </c>
      <c r="K6488" s="80">
        <f t="shared" si="406"/>
        <v>458.92509362796693</v>
      </c>
      <c r="L6488" s="80">
        <f t="shared" si="407"/>
        <v>458.92509362796693</v>
      </c>
    </row>
    <row r="6489" spans="1:12" x14ac:dyDescent="0.8">
      <c r="A6489" s="74">
        <v>6488</v>
      </c>
      <c r="B6489" s="75">
        <v>352022.58264468657</v>
      </c>
      <c r="C6489" s="76">
        <v>26.574728316225986</v>
      </c>
      <c r="D6489" s="76">
        <v>28.448798189681746</v>
      </c>
      <c r="E6489" s="76">
        <v>475.91317888484355</v>
      </c>
      <c r="F6489" s="76">
        <v>30.275352813870818</v>
      </c>
      <c r="G6489" s="77">
        <v>1</v>
      </c>
      <c r="H6489" s="80">
        <f t="shared" si="404"/>
        <v>28.448798189681746</v>
      </c>
      <c r="I6489" s="80">
        <f t="shared" si="405"/>
        <v>1000</v>
      </c>
      <c r="K6489" s="80">
        <f t="shared" si="406"/>
        <v>0</v>
      </c>
      <c r="L6489" s="80" t="str">
        <f t="shared" si="407"/>
        <v/>
      </c>
    </row>
    <row r="6490" spans="1:12" x14ac:dyDescent="0.8">
      <c r="A6490" s="74">
        <v>6489</v>
      </c>
      <c r="B6490" s="75">
        <v>75969.086092366138</v>
      </c>
      <c r="C6490" s="76">
        <v>40.294639343678249</v>
      </c>
      <c r="D6490" s="76">
        <v>31.245401017154471</v>
      </c>
      <c r="E6490" s="76">
        <v>561.60539851348858</v>
      </c>
      <c r="F6490" s="76">
        <v>32.776406969008015</v>
      </c>
      <c r="G6490" s="77">
        <v>2</v>
      </c>
      <c r="H6490" s="80">
        <f t="shared" si="404"/>
        <v>40.294639343678249</v>
      </c>
      <c r="I6490" s="80">
        <f t="shared" si="405"/>
        <v>1000</v>
      </c>
      <c r="K6490" s="80">
        <f t="shared" si="406"/>
        <v>0</v>
      </c>
      <c r="L6490" s="80" t="str">
        <f t="shared" si="407"/>
        <v/>
      </c>
    </row>
    <row r="6491" spans="1:12" x14ac:dyDescent="0.8">
      <c r="A6491" s="74">
        <v>6490</v>
      </c>
      <c r="B6491" s="75">
        <v>453819.25015067356</v>
      </c>
      <c r="C6491" s="76">
        <v>25.5589430729923</v>
      </c>
      <c r="D6491" s="76">
        <v>27.423042170096796</v>
      </c>
      <c r="E6491" s="76">
        <v>462.85876288857668</v>
      </c>
      <c r="F6491" s="76">
        <v>52.344481147674948</v>
      </c>
      <c r="G6491" s="77">
        <v>2</v>
      </c>
      <c r="H6491" s="80">
        <f t="shared" si="404"/>
        <v>25.5589430729923</v>
      </c>
      <c r="I6491" s="80">
        <f t="shared" si="405"/>
        <v>1000</v>
      </c>
      <c r="K6491" s="80">
        <f t="shared" si="406"/>
        <v>0</v>
      </c>
      <c r="L6491" s="80" t="str">
        <f t="shared" si="407"/>
        <v/>
      </c>
    </row>
    <row r="6492" spans="1:12" x14ac:dyDescent="0.8">
      <c r="A6492" s="74">
        <v>6491</v>
      </c>
      <c r="B6492" s="75">
        <v>447723.08047684352</v>
      </c>
      <c r="C6492" s="76">
        <v>35.344151225038587</v>
      </c>
      <c r="D6492" s="76">
        <v>31.579073362544101</v>
      </c>
      <c r="E6492" s="76">
        <v>551.97852251443783</v>
      </c>
      <c r="F6492" s="76">
        <v>42.576473732129969</v>
      </c>
      <c r="G6492" s="77">
        <v>2</v>
      </c>
      <c r="H6492" s="80">
        <f t="shared" si="404"/>
        <v>35.344151225038587</v>
      </c>
      <c r="I6492" s="80">
        <f t="shared" si="405"/>
        <v>1000</v>
      </c>
      <c r="K6492" s="80">
        <f t="shared" si="406"/>
        <v>0</v>
      </c>
      <c r="L6492" s="80" t="str">
        <f t="shared" si="407"/>
        <v/>
      </c>
    </row>
    <row r="6493" spans="1:12" x14ac:dyDescent="0.8">
      <c r="A6493" s="74">
        <v>6492</v>
      </c>
      <c r="B6493" s="75">
        <v>186722.5326315742</v>
      </c>
      <c r="C6493" s="76">
        <v>37.390382411173398</v>
      </c>
      <c r="D6493" s="76">
        <v>30.676527210167592</v>
      </c>
      <c r="E6493" s="76">
        <v>556.49505798674932</v>
      </c>
      <c r="F6493" s="76">
        <v>48.582659647833545</v>
      </c>
      <c r="G6493" s="77">
        <v>2</v>
      </c>
      <c r="H6493" s="80">
        <f t="shared" si="404"/>
        <v>37.390382411173398</v>
      </c>
      <c r="I6493" s="80">
        <f t="shared" si="405"/>
        <v>1000</v>
      </c>
      <c r="K6493" s="80">
        <f t="shared" si="406"/>
        <v>0</v>
      </c>
      <c r="L6493" s="80" t="str">
        <f t="shared" si="407"/>
        <v/>
      </c>
    </row>
    <row r="6494" spans="1:12" x14ac:dyDescent="0.8">
      <c r="A6494" s="74">
        <v>6493</v>
      </c>
      <c r="B6494" s="75">
        <v>651763.97462781146</v>
      </c>
      <c r="C6494" s="76">
        <v>29.417907269834757</v>
      </c>
      <c r="D6494" s="76">
        <v>27.190368539520538</v>
      </c>
      <c r="E6494" s="76">
        <v>519.39537436227442</v>
      </c>
      <c r="F6494" s="76">
        <v>43.056172147562194</v>
      </c>
      <c r="G6494" s="77">
        <v>2</v>
      </c>
      <c r="H6494" s="80">
        <f t="shared" si="404"/>
        <v>29.417907269834757</v>
      </c>
      <c r="I6494" s="80">
        <f t="shared" si="405"/>
        <v>1000</v>
      </c>
      <c r="K6494" s="80">
        <f t="shared" si="406"/>
        <v>0</v>
      </c>
      <c r="L6494" s="80" t="str">
        <f t="shared" si="407"/>
        <v/>
      </c>
    </row>
    <row r="6495" spans="1:12" x14ac:dyDescent="0.8">
      <c r="A6495" s="74">
        <v>6494</v>
      </c>
      <c r="B6495" s="75">
        <v>470026.28338046325</v>
      </c>
      <c r="C6495" s="76">
        <v>28.320638417481398</v>
      </c>
      <c r="D6495" s="76">
        <v>30.338073877014857</v>
      </c>
      <c r="E6495" s="76">
        <v>586.85049306210681</v>
      </c>
      <c r="F6495" s="76">
        <v>44.225459717584457</v>
      </c>
      <c r="G6495" s="77">
        <v>1</v>
      </c>
      <c r="H6495" s="80">
        <f t="shared" si="404"/>
        <v>30.338073877014857</v>
      </c>
      <c r="I6495" s="80">
        <f t="shared" si="405"/>
        <v>1000</v>
      </c>
      <c r="K6495" s="80">
        <f t="shared" si="406"/>
        <v>0</v>
      </c>
      <c r="L6495" s="80" t="str">
        <f t="shared" si="407"/>
        <v/>
      </c>
    </row>
    <row r="6496" spans="1:12" x14ac:dyDescent="0.8">
      <c r="A6496" s="74">
        <v>6495</v>
      </c>
      <c r="B6496" s="75">
        <v>483538.67487231782</v>
      </c>
      <c r="C6496" s="76">
        <v>46.194870162169067</v>
      </c>
      <c r="D6496" s="76">
        <v>25.269515198718675</v>
      </c>
      <c r="E6496" s="76">
        <v>430.6412624294141</v>
      </c>
      <c r="F6496" s="76">
        <v>43.416644859475404</v>
      </c>
      <c r="G6496" s="77">
        <v>1</v>
      </c>
      <c r="H6496" s="80">
        <f t="shared" si="404"/>
        <v>25.269515198718675</v>
      </c>
      <c r="I6496" s="80">
        <f t="shared" si="405"/>
        <v>1000</v>
      </c>
      <c r="K6496" s="80">
        <f t="shared" si="406"/>
        <v>0</v>
      </c>
      <c r="L6496" s="80" t="str">
        <f t="shared" si="407"/>
        <v/>
      </c>
    </row>
    <row r="6497" spans="1:12" x14ac:dyDescent="0.8">
      <c r="A6497" s="74">
        <v>6496</v>
      </c>
      <c r="B6497" s="75">
        <v>403253.78579090443</v>
      </c>
      <c r="C6497" s="76">
        <v>40.095049188676128</v>
      </c>
      <c r="D6497" s="76">
        <v>33.833603042037744</v>
      </c>
      <c r="E6497" s="76">
        <v>672.59205783211064</v>
      </c>
      <c r="F6497" s="76">
        <v>34.211997221211419</v>
      </c>
      <c r="G6497" s="77">
        <v>1</v>
      </c>
      <c r="H6497" s="80">
        <f t="shared" si="404"/>
        <v>33.833603042037744</v>
      </c>
      <c r="I6497" s="80">
        <f t="shared" si="405"/>
        <v>1000</v>
      </c>
      <c r="K6497" s="80">
        <f t="shared" si="406"/>
        <v>0</v>
      </c>
      <c r="L6497" s="80" t="str">
        <f t="shared" si="407"/>
        <v/>
      </c>
    </row>
    <row r="6498" spans="1:12" x14ac:dyDescent="0.8">
      <c r="A6498" s="74">
        <v>6497</v>
      </c>
      <c r="B6498" s="75">
        <v>-218515.80984607618</v>
      </c>
      <c r="C6498" s="76">
        <v>25.917346055944069</v>
      </c>
      <c r="D6498" s="76">
        <v>26.616311040884916</v>
      </c>
      <c r="E6498" s="76">
        <v>696.90141824192619</v>
      </c>
      <c r="F6498" s="76">
        <v>47.165076846772031</v>
      </c>
      <c r="G6498" s="77">
        <v>3</v>
      </c>
      <c r="H6498" s="80">
        <f t="shared" si="404"/>
        <v>47.165076846772031</v>
      </c>
      <c r="I6498" s="80">
        <f t="shared" si="405"/>
        <v>696.90141824192619</v>
      </c>
      <c r="K6498" s="80">
        <f t="shared" si="406"/>
        <v>696.90141824192619</v>
      </c>
      <c r="L6498" s="80">
        <f t="shared" si="407"/>
        <v>696.90141824192619</v>
      </c>
    </row>
    <row r="6499" spans="1:12" x14ac:dyDescent="0.8">
      <c r="A6499" s="74">
        <v>6498</v>
      </c>
      <c r="B6499" s="75">
        <v>154586.43856617645</v>
      </c>
      <c r="C6499" s="76">
        <v>40.870461873837783</v>
      </c>
      <c r="D6499" s="76">
        <v>24.774192743132119</v>
      </c>
      <c r="E6499" s="76">
        <v>495.85399483853911</v>
      </c>
      <c r="F6499" s="76">
        <v>49.065294065349534</v>
      </c>
      <c r="G6499" s="77">
        <v>2</v>
      </c>
      <c r="H6499" s="80">
        <f t="shared" si="404"/>
        <v>40.870461873837783</v>
      </c>
      <c r="I6499" s="80">
        <f t="shared" si="405"/>
        <v>1000</v>
      </c>
      <c r="K6499" s="80">
        <f t="shared" si="406"/>
        <v>0</v>
      </c>
      <c r="L6499" s="80" t="str">
        <f t="shared" si="407"/>
        <v/>
      </c>
    </row>
    <row r="6500" spans="1:12" x14ac:dyDescent="0.8">
      <c r="A6500" s="74">
        <v>6499</v>
      </c>
      <c r="B6500" s="75">
        <v>-92857.723946557846</v>
      </c>
      <c r="C6500" s="76">
        <v>27.23301678362931</v>
      </c>
      <c r="D6500" s="76">
        <v>32.203626361137843</v>
      </c>
      <c r="E6500" s="76">
        <v>686.60754151544643</v>
      </c>
      <c r="F6500" s="76">
        <v>43.546025342055941</v>
      </c>
      <c r="G6500" s="77">
        <v>3</v>
      </c>
      <c r="H6500" s="80">
        <f t="shared" si="404"/>
        <v>43.546025342055941</v>
      </c>
      <c r="I6500" s="80">
        <f t="shared" si="405"/>
        <v>686.60754151544643</v>
      </c>
      <c r="K6500" s="80">
        <f t="shared" si="406"/>
        <v>686.60754151544643</v>
      </c>
      <c r="L6500" s="80">
        <f t="shared" si="407"/>
        <v>686.60754151544643</v>
      </c>
    </row>
    <row r="6501" spans="1:12" x14ac:dyDescent="0.8">
      <c r="A6501" s="74">
        <v>6500</v>
      </c>
      <c r="B6501" s="75">
        <v>68046.879016995663</v>
      </c>
      <c r="C6501" s="76">
        <v>32.765500519877868</v>
      </c>
      <c r="D6501" s="76">
        <v>28.790948771239666</v>
      </c>
      <c r="E6501" s="76">
        <v>581.0924166010177</v>
      </c>
      <c r="F6501" s="76">
        <v>45.111431261419334</v>
      </c>
      <c r="G6501" s="77">
        <v>2</v>
      </c>
      <c r="H6501" s="80">
        <f t="shared" si="404"/>
        <v>32.765500519877868</v>
      </c>
      <c r="I6501" s="80">
        <f t="shared" si="405"/>
        <v>1000</v>
      </c>
      <c r="K6501" s="80">
        <f t="shared" si="406"/>
        <v>0</v>
      </c>
      <c r="L6501" s="80" t="str">
        <f t="shared" si="407"/>
        <v/>
      </c>
    </row>
    <row r="6502" spans="1:12" x14ac:dyDescent="0.8">
      <c r="A6502" s="74">
        <v>6501</v>
      </c>
      <c r="B6502" s="75">
        <v>605005.30575563759</v>
      </c>
      <c r="C6502" s="76">
        <v>25.542353142096808</v>
      </c>
      <c r="D6502" s="76">
        <v>28.81169160557398</v>
      </c>
      <c r="E6502" s="76">
        <v>488.99956215203673</v>
      </c>
      <c r="F6502" s="76">
        <v>38.954953582655833</v>
      </c>
      <c r="G6502" s="77">
        <v>2</v>
      </c>
      <c r="H6502" s="80">
        <f t="shared" si="404"/>
        <v>25.542353142096808</v>
      </c>
      <c r="I6502" s="80">
        <f t="shared" si="405"/>
        <v>1000</v>
      </c>
      <c r="K6502" s="80">
        <f t="shared" si="406"/>
        <v>0</v>
      </c>
      <c r="L6502" s="80" t="str">
        <f t="shared" si="407"/>
        <v/>
      </c>
    </row>
    <row r="6503" spans="1:12" x14ac:dyDescent="0.8">
      <c r="A6503" s="74">
        <v>6502</v>
      </c>
      <c r="B6503" s="75">
        <v>262505.61493525188</v>
      </c>
      <c r="C6503" s="76">
        <v>35.280279700902419</v>
      </c>
      <c r="D6503" s="76">
        <v>24.10446628501235</v>
      </c>
      <c r="E6503" s="76">
        <v>523.07056227947305</v>
      </c>
      <c r="F6503" s="76">
        <v>40.352421724350805</v>
      </c>
      <c r="G6503" s="77">
        <v>2</v>
      </c>
      <c r="H6503" s="80">
        <f t="shared" si="404"/>
        <v>35.280279700902419</v>
      </c>
      <c r="I6503" s="80">
        <f t="shared" si="405"/>
        <v>1000</v>
      </c>
      <c r="K6503" s="80">
        <f t="shared" si="406"/>
        <v>0</v>
      </c>
      <c r="L6503" s="80" t="str">
        <f t="shared" si="407"/>
        <v/>
      </c>
    </row>
    <row r="6504" spans="1:12" x14ac:dyDescent="0.8">
      <c r="A6504" s="74">
        <v>6503</v>
      </c>
      <c r="B6504" s="75">
        <v>319217.15654022875</v>
      </c>
      <c r="C6504" s="76">
        <v>35.122237554727484</v>
      </c>
      <c r="D6504" s="76">
        <v>28.771507190825304</v>
      </c>
      <c r="E6504" s="76">
        <v>479.93654623570677</v>
      </c>
      <c r="F6504" s="76">
        <v>33.620727891643106</v>
      </c>
      <c r="G6504" s="77">
        <v>2</v>
      </c>
      <c r="H6504" s="80">
        <f t="shared" si="404"/>
        <v>35.122237554727484</v>
      </c>
      <c r="I6504" s="80">
        <f t="shared" si="405"/>
        <v>1000</v>
      </c>
      <c r="K6504" s="80">
        <f t="shared" si="406"/>
        <v>0</v>
      </c>
      <c r="L6504" s="80" t="str">
        <f t="shared" si="407"/>
        <v/>
      </c>
    </row>
    <row r="6505" spans="1:12" x14ac:dyDescent="0.8">
      <c r="A6505" s="74">
        <v>6504</v>
      </c>
      <c r="B6505" s="75">
        <v>248758.73534516525</v>
      </c>
      <c r="C6505" s="76">
        <v>29.242109274943054</v>
      </c>
      <c r="D6505" s="76">
        <v>25.584047403469786</v>
      </c>
      <c r="E6505" s="76">
        <v>594.15270317540308</v>
      </c>
      <c r="F6505" s="76">
        <v>39.644856243171617</v>
      </c>
      <c r="G6505" s="77">
        <v>2</v>
      </c>
      <c r="H6505" s="80">
        <f t="shared" si="404"/>
        <v>29.242109274943054</v>
      </c>
      <c r="I6505" s="80">
        <f t="shared" si="405"/>
        <v>1000</v>
      </c>
      <c r="K6505" s="80">
        <f t="shared" si="406"/>
        <v>0</v>
      </c>
      <c r="L6505" s="80" t="str">
        <f t="shared" si="407"/>
        <v/>
      </c>
    </row>
    <row r="6506" spans="1:12" x14ac:dyDescent="0.8">
      <c r="A6506" s="74">
        <v>6505</v>
      </c>
      <c r="B6506" s="75">
        <v>556558.36589130061</v>
      </c>
      <c r="C6506" s="76">
        <v>28.655535690239454</v>
      </c>
      <c r="D6506" s="76">
        <v>26.811271959622818</v>
      </c>
      <c r="E6506" s="76">
        <v>544.58027798899911</v>
      </c>
      <c r="F6506" s="76">
        <v>49.462573504114033</v>
      </c>
      <c r="G6506" s="77">
        <v>1</v>
      </c>
      <c r="H6506" s="80">
        <f t="shared" si="404"/>
        <v>26.811271959622818</v>
      </c>
      <c r="I6506" s="80">
        <f t="shared" si="405"/>
        <v>1000</v>
      </c>
      <c r="K6506" s="80">
        <f t="shared" si="406"/>
        <v>0</v>
      </c>
      <c r="L6506" s="80" t="str">
        <f t="shared" si="407"/>
        <v/>
      </c>
    </row>
    <row r="6507" spans="1:12" x14ac:dyDescent="0.8">
      <c r="A6507" s="74">
        <v>6506</v>
      </c>
      <c r="B6507" s="75">
        <v>135144.65984158218</v>
      </c>
      <c r="C6507" s="76">
        <v>37.966046123480865</v>
      </c>
      <c r="D6507" s="76">
        <v>32.325796006650513</v>
      </c>
      <c r="E6507" s="76">
        <v>448.1918837289619</v>
      </c>
      <c r="F6507" s="76">
        <v>51.584733916351198</v>
      </c>
      <c r="G6507" s="77">
        <v>2</v>
      </c>
      <c r="H6507" s="80">
        <f t="shared" si="404"/>
        <v>37.966046123480865</v>
      </c>
      <c r="I6507" s="80">
        <f t="shared" si="405"/>
        <v>1000</v>
      </c>
      <c r="K6507" s="80">
        <f t="shared" si="406"/>
        <v>0</v>
      </c>
      <c r="L6507" s="80" t="str">
        <f t="shared" si="407"/>
        <v/>
      </c>
    </row>
    <row r="6508" spans="1:12" x14ac:dyDescent="0.8">
      <c r="A6508" s="74">
        <v>6507</v>
      </c>
      <c r="B6508" s="75">
        <v>-24919.476059473585</v>
      </c>
      <c r="C6508" s="76">
        <v>46.496405878504881</v>
      </c>
      <c r="D6508" s="76">
        <v>29.134589789511288</v>
      </c>
      <c r="E6508" s="76">
        <v>515.0401078822473</v>
      </c>
      <c r="F6508" s="76">
        <v>43.351969785721522</v>
      </c>
      <c r="G6508" s="77">
        <v>2</v>
      </c>
      <c r="H6508" s="80">
        <f t="shared" si="404"/>
        <v>46.496405878504881</v>
      </c>
      <c r="I6508" s="80">
        <f t="shared" si="405"/>
        <v>1000</v>
      </c>
      <c r="K6508" s="80">
        <f t="shared" si="406"/>
        <v>0</v>
      </c>
      <c r="L6508" s="80" t="str">
        <f t="shared" si="407"/>
        <v/>
      </c>
    </row>
    <row r="6509" spans="1:12" x14ac:dyDescent="0.8">
      <c r="A6509" s="74">
        <v>6508</v>
      </c>
      <c r="B6509" s="75">
        <v>385323.38795966213</v>
      </c>
      <c r="C6509" s="76">
        <v>33.820725081949426</v>
      </c>
      <c r="D6509" s="76">
        <v>26.252592065906615</v>
      </c>
      <c r="E6509" s="76">
        <v>464.73856922585446</v>
      </c>
      <c r="F6509" s="76">
        <v>40.826733751214114</v>
      </c>
      <c r="G6509" s="77">
        <v>2</v>
      </c>
      <c r="H6509" s="80">
        <f t="shared" si="404"/>
        <v>33.820725081949426</v>
      </c>
      <c r="I6509" s="80">
        <f t="shared" si="405"/>
        <v>1000</v>
      </c>
      <c r="K6509" s="80">
        <f t="shared" si="406"/>
        <v>0</v>
      </c>
      <c r="L6509" s="80" t="str">
        <f t="shared" si="407"/>
        <v/>
      </c>
    </row>
    <row r="6510" spans="1:12" x14ac:dyDescent="0.8">
      <c r="A6510" s="74">
        <v>6509</v>
      </c>
      <c r="B6510" s="75">
        <v>-64297.041413124418</v>
      </c>
      <c r="C6510" s="76">
        <v>35.396513765161188</v>
      </c>
      <c r="D6510" s="76">
        <v>31.649677440310711</v>
      </c>
      <c r="E6510" s="76">
        <v>557.12434297949085</v>
      </c>
      <c r="F6510" s="76">
        <v>38.652448444387794</v>
      </c>
      <c r="G6510" s="77">
        <v>3</v>
      </c>
      <c r="H6510" s="80">
        <f t="shared" si="404"/>
        <v>38.652448444387794</v>
      </c>
      <c r="I6510" s="80">
        <f t="shared" si="405"/>
        <v>557.12434297949085</v>
      </c>
      <c r="K6510" s="80">
        <f t="shared" si="406"/>
        <v>557.12434297949085</v>
      </c>
      <c r="L6510" s="80">
        <f t="shared" si="407"/>
        <v>557.12434297949085</v>
      </c>
    </row>
    <row r="6511" spans="1:12" x14ac:dyDescent="0.8">
      <c r="A6511" s="74">
        <v>6510</v>
      </c>
      <c r="B6511" s="75">
        <v>-65722.298512246693</v>
      </c>
      <c r="C6511" s="76">
        <v>35.14713101986797</v>
      </c>
      <c r="D6511" s="76">
        <v>27.429125794003298</v>
      </c>
      <c r="E6511" s="76">
        <v>697.23252665862299</v>
      </c>
      <c r="F6511" s="76">
        <v>43.665491112255651</v>
      </c>
      <c r="G6511" s="77">
        <v>3</v>
      </c>
      <c r="H6511" s="80">
        <f t="shared" si="404"/>
        <v>43.665491112255651</v>
      </c>
      <c r="I6511" s="80">
        <f t="shared" si="405"/>
        <v>697.23252665862299</v>
      </c>
      <c r="K6511" s="80">
        <f t="shared" si="406"/>
        <v>697.23252665862299</v>
      </c>
      <c r="L6511" s="80">
        <f t="shared" si="407"/>
        <v>697.23252665862299</v>
      </c>
    </row>
    <row r="6512" spans="1:12" x14ac:dyDescent="0.8">
      <c r="A6512" s="74">
        <v>6511</v>
      </c>
      <c r="B6512" s="75">
        <v>246631.78664145106</v>
      </c>
      <c r="C6512" s="76">
        <v>37.99200836345895</v>
      </c>
      <c r="D6512" s="76">
        <v>31.377791458586024</v>
      </c>
      <c r="E6512" s="76">
        <v>497.3266872592863</v>
      </c>
      <c r="F6512" s="76">
        <v>41.268181890573317</v>
      </c>
      <c r="G6512" s="77">
        <v>2</v>
      </c>
      <c r="H6512" s="80">
        <f t="shared" si="404"/>
        <v>37.99200836345895</v>
      </c>
      <c r="I6512" s="80">
        <f t="shared" si="405"/>
        <v>1000</v>
      </c>
      <c r="K6512" s="80">
        <f t="shared" si="406"/>
        <v>0</v>
      </c>
      <c r="L6512" s="80" t="str">
        <f t="shared" si="407"/>
        <v/>
      </c>
    </row>
    <row r="6513" spans="1:12" x14ac:dyDescent="0.8">
      <c r="A6513" s="74">
        <v>6512</v>
      </c>
      <c r="B6513" s="75">
        <v>185037.08036639914</v>
      </c>
      <c r="C6513" s="76">
        <v>40.144292396338351</v>
      </c>
      <c r="D6513" s="76">
        <v>27.082960062188729</v>
      </c>
      <c r="E6513" s="76">
        <v>712.3690196292855</v>
      </c>
      <c r="F6513" s="76">
        <v>43.542854336462618</v>
      </c>
      <c r="G6513" s="77">
        <v>2</v>
      </c>
      <c r="H6513" s="80">
        <f t="shared" si="404"/>
        <v>40.144292396338351</v>
      </c>
      <c r="I6513" s="80">
        <f t="shared" si="405"/>
        <v>1000</v>
      </c>
      <c r="K6513" s="80">
        <f t="shared" si="406"/>
        <v>0</v>
      </c>
      <c r="L6513" s="80" t="str">
        <f t="shared" si="407"/>
        <v/>
      </c>
    </row>
    <row r="6514" spans="1:12" x14ac:dyDescent="0.8">
      <c r="A6514" s="74">
        <v>6513</v>
      </c>
      <c r="B6514" s="75">
        <v>227921.13658338948</v>
      </c>
      <c r="C6514" s="76">
        <v>36.516950839510407</v>
      </c>
      <c r="D6514" s="76">
        <v>28.448092136015745</v>
      </c>
      <c r="E6514" s="76">
        <v>561.70123862608114</v>
      </c>
      <c r="F6514" s="76">
        <v>44.679093817267962</v>
      </c>
      <c r="G6514" s="77">
        <v>2</v>
      </c>
      <c r="H6514" s="80">
        <f t="shared" si="404"/>
        <v>36.516950839510407</v>
      </c>
      <c r="I6514" s="80">
        <f t="shared" si="405"/>
        <v>1000</v>
      </c>
      <c r="K6514" s="80">
        <f t="shared" si="406"/>
        <v>0</v>
      </c>
      <c r="L6514" s="80" t="str">
        <f t="shared" si="407"/>
        <v/>
      </c>
    </row>
    <row r="6515" spans="1:12" x14ac:dyDescent="0.8">
      <c r="A6515" s="74">
        <v>6514</v>
      </c>
      <c r="B6515" s="75">
        <v>291099.24691938888</v>
      </c>
      <c r="C6515" s="76">
        <v>40.245771283463696</v>
      </c>
      <c r="D6515" s="76">
        <v>31.269185753918499</v>
      </c>
      <c r="E6515" s="76">
        <v>642.99168341313884</v>
      </c>
      <c r="F6515" s="76">
        <v>45.898136771107083</v>
      </c>
      <c r="G6515" s="77">
        <v>2</v>
      </c>
      <c r="H6515" s="80">
        <f t="shared" si="404"/>
        <v>40.245771283463696</v>
      </c>
      <c r="I6515" s="80">
        <f t="shared" si="405"/>
        <v>1000</v>
      </c>
      <c r="K6515" s="80">
        <f t="shared" si="406"/>
        <v>0</v>
      </c>
      <c r="L6515" s="80" t="str">
        <f t="shared" si="407"/>
        <v/>
      </c>
    </row>
    <row r="6516" spans="1:12" x14ac:dyDescent="0.8">
      <c r="A6516" s="74">
        <v>6515</v>
      </c>
      <c r="B6516" s="75">
        <v>69471.520682525588</v>
      </c>
      <c r="C6516" s="76">
        <v>44.205077713667691</v>
      </c>
      <c r="D6516" s="76">
        <v>28.08641770658549</v>
      </c>
      <c r="E6516" s="76">
        <v>651.99217074792386</v>
      </c>
      <c r="F6516" s="76">
        <v>39.172536835974121</v>
      </c>
      <c r="G6516" s="77">
        <v>2</v>
      </c>
      <c r="H6516" s="80">
        <f t="shared" si="404"/>
        <v>44.205077713667691</v>
      </c>
      <c r="I6516" s="80">
        <f t="shared" si="405"/>
        <v>1000</v>
      </c>
      <c r="K6516" s="80">
        <f t="shared" si="406"/>
        <v>0</v>
      </c>
      <c r="L6516" s="80" t="str">
        <f t="shared" si="407"/>
        <v/>
      </c>
    </row>
    <row r="6517" spans="1:12" x14ac:dyDescent="0.8">
      <c r="A6517" s="74">
        <v>6516</v>
      </c>
      <c r="B6517" s="75">
        <v>262806.22319569928</v>
      </c>
      <c r="C6517" s="76">
        <v>38.457827527651389</v>
      </c>
      <c r="D6517" s="76">
        <v>28.064147930953574</v>
      </c>
      <c r="E6517" s="76">
        <v>560.09819843426715</v>
      </c>
      <c r="F6517" s="76">
        <v>41.669234000076671</v>
      </c>
      <c r="G6517" s="77">
        <v>2</v>
      </c>
      <c r="H6517" s="80">
        <f t="shared" si="404"/>
        <v>38.457827527651389</v>
      </c>
      <c r="I6517" s="80">
        <f t="shared" si="405"/>
        <v>1000</v>
      </c>
      <c r="K6517" s="80">
        <f t="shared" si="406"/>
        <v>0</v>
      </c>
      <c r="L6517" s="80" t="str">
        <f t="shared" si="407"/>
        <v/>
      </c>
    </row>
    <row r="6518" spans="1:12" x14ac:dyDescent="0.8">
      <c r="A6518" s="74">
        <v>6517</v>
      </c>
      <c r="B6518" s="75">
        <v>541335.02907388704</v>
      </c>
      <c r="C6518" s="76">
        <v>27.372449437427814</v>
      </c>
      <c r="D6518" s="76">
        <v>28.209679423831048</v>
      </c>
      <c r="E6518" s="76">
        <v>455.61264793626594</v>
      </c>
      <c r="F6518" s="76">
        <v>49.803896596757916</v>
      </c>
      <c r="G6518" s="77">
        <v>1</v>
      </c>
      <c r="H6518" s="80">
        <f t="shared" si="404"/>
        <v>28.209679423831048</v>
      </c>
      <c r="I6518" s="80">
        <f t="shared" si="405"/>
        <v>1000</v>
      </c>
      <c r="K6518" s="80">
        <f t="shared" si="406"/>
        <v>0</v>
      </c>
      <c r="L6518" s="80" t="str">
        <f t="shared" si="407"/>
        <v/>
      </c>
    </row>
    <row r="6519" spans="1:12" x14ac:dyDescent="0.8">
      <c r="A6519" s="74">
        <v>6518</v>
      </c>
      <c r="B6519" s="75">
        <v>242699.25948279421</v>
      </c>
      <c r="C6519" s="76">
        <v>38.323191664557292</v>
      </c>
      <c r="D6519" s="76">
        <v>34.049006241602982</v>
      </c>
      <c r="E6519" s="76">
        <v>619.52809450019072</v>
      </c>
      <c r="F6519" s="76">
        <v>36.311584444561731</v>
      </c>
      <c r="G6519" s="77">
        <v>1</v>
      </c>
      <c r="H6519" s="80">
        <f t="shared" si="404"/>
        <v>34.049006241602982</v>
      </c>
      <c r="I6519" s="80">
        <f t="shared" si="405"/>
        <v>1000</v>
      </c>
      <c r="K6519" s="80">
        <f t="shared" si="406"/>
        <v>0</v>
      </c>
      <c r="L6519" s="80" t="str">
        <f t="shared" si="407"/>
        <v/>
      </c>
    </row>
    <row r="6520" spans="1:12" x14ac:dyDescent="0.8">
      <c r="A6520" s="74">
        <v>6519</v>
      </c>
      <c r="B6520" s="75">
        <v>297889.69828332635</v>
      </c>
      <c r="C6520" s="76">
        <v>31.970314089618405</v>
      </c>
      <c r="D6520" s="76">
        <v>28.631162930592112</v>
      </c>
      <c r="E6520" s="76">
        <v>481.70293366894424</v>
      </c>
      <c r="F6520" s="76">
        <v>50.372771930573435</v>
      </c>
      <c r="G6520" s="77">
        <v>2</v>
      </c>
      <c r="H6520" s="80">
        <f t="shared" si="404"/>
        <v>31.970314089618405</v>
      </c>
      <c r="I6520" s="80">
        <f t="shared" si="405"/>
        <v>1000</v>
      </c>
      <c r="K6520" s="80">
        <f t="shared" si="406"/>
        <v>0</v>
      </c>
      <c r="L6520" s="80" t="str">
        <f t="shared" si="407"/>
        <v/>
      </c>
    </row>
    <row r="6521" spans="1:12" x14ac:dyDescent="0.8">
      <c r="A6521" s="74">
        <v>6520</v>
      </c>
      <c r="B6521" s="75">
        <v>149176.7701208964</v>
      </c>
      <c r="C6521" s="76">
        <v>42.054164880115245</v>
      </c>
      <c r="D6521" s="76">
        <v>26.217157263753272</v>
      </c>
      <c r="E6521" s="76">
        <v>658.04360153990626</v>
      </c>
      <c r="F6521" s="76">
        <v>41.513465898361623</v>
      </c>
      <c r="G6521" s="77">
        <v>2</v>
      </c>
      <c r="H6521" s="80">
        <f t="shared" si="404"/>
        <v>42.054164880115245</v>
      </c>
      <c r="I6521" s="80">
        <f t="shared" si="405"/>
        <v>1000</v>
      </c>
      <c r="K6521" s="80">
        <f t="shared" si="406"/>
        <v>0</v>
      </c>
      <c r="L6521" s="80" t="str">
        <f t="shared" si="407"/>
        <v/>
      </c>
    </row>
    <row r="6522" spans="1:12" x14ac:dyDescent="0.8">
      <c r="A6522" s="74">
        <v>6521</v>
      </c>
      <c r="B6522" s="75">
        <v>286743.23643756239</v>
      </c>
      <c r="C6522" s="76">
        <v>39.314303141071406</v>
      </c>
      <c r="D6522" s="76">
        <v>28.939719122116813</v>
      </c>
      <c r="E6522" s="76">
        <v>478.9138709008858</v>
      </c>
      <c r="F6522" s="76">
        <v>47.748774728650645</v>
      </c>
      <c r="G6522" s="77">
        <v>2</v>
      </c>
      <c r="H6522" s="80">
        <f t="shared" si="404"/>
        <v>39.314303141071406</v>
      </c>
      <c r="I6522" s="80">
        <f t="shared" si="405"/>
        <v>1000</v>
      </c>
      <c r="K6522" s="80">
        <f t="shared" si="406"/>
        <v>0</v>
      </c>
      <c r="L6522" s="80" t="str">
        <f t="shared" si="407"/>
        <v/>
      </c>
    </row>
    <row r="6523" spans="1:12" x14ac:dyDescent="0.8">
      <c r="A6523" s="74">
        <v>6522</v>
      </c>
      <c r="B6523" s="75">
        <v>-178109.56887270813</v>
      </c>
      <c r="C6523" s="76">
        <v>33.122285329058954</v>
      </c>
      <c r="D6523" s="76">
        <v>27.842765076097933</v>
      </c>
      <c r="E6523" s="76">
        <v>599.11783514923343</v>
      </c>
      <c r="F6523" s="76">
        <v>45.851662276945419</v>
      </c>
      <c r="G6523" s="77">
        <v>3</v>
      </c>
      <c r="H6523" s="80">
        <f t="shared" si="404"/>
        <v>45.851662276945419</v>
      </c>
      <c r="I6523" s="80">
        <f t="shared" si="405"/>
        <v>599.11783514923343</v>
      </c>
      <c r="K6523" s="80">
        <f t="shared" si="406"/>
        <v>599.11783514923343</v>
      </c>
      <c r="L6523" s="80">
        <f t="shared" si="407"/>
        <v>599.11783514923343</v>
      </c>
    </row>
    <row r="6524" spans="1:12" x14ac:dyDescent="0.8">
      <c r="A6524" s="74">
        <v>6523</v>
      </c>
      <c r="B6524" s="75">
        <v>394555.97447568132</v>
      </c>
      <c r="C6524" s="76">
        <v>36.430458207053178</v>
      </c>
      <c r="D6524" s="76">
        <v>29.223148008306332</v>
      </c>
      <c r="E6524" s="76">
        <v>750.58956233774416</v>
      </c>
      <c r="F6524" s="76">
        <v>40.757206421391707</v>
      </c>
      <c r="G6524" s="77">
        <v>2</v>
      </c>
      <c r="H6524" s="80">
        <f t="shared" si="404"/>
        <v>36.430458207053178</v>
      </c>
      <c r="I6524" s="80">
        <f t="shared" si="405"/>
        <v>1000</v>
      </c>
      <c r="K6524" s="80">
        <f t="shared" si="406"/>
        <v>0</v>
      </c>
      <c r="L6524" s="80" t="str">
        <f t="shared" si="407"/>
        <v/>
      </c>
    </row>
    <row r="6525" spans="1:12" x14ac:dyDescent="0.8">
      <c r="A6525" s="74">
        <v>6524</v>
      </c>
      <c r="B6525" s="75">
        <v>587798.42692089826</v>
      </c>
      <c r="C6525" s="76">
        <v>32.553155406506832</v>
      </c>
      <c r="D6525" s="76">
        <v>27.051629970338958</v>
      </c>
      <c r="E6525" s="76">
        <v>548.58840637405615</v>
      </c>
      <c r="F6525" s="76">
        <v>31.082979630004097</v>
      </c>
      <c r="G6525" s="77">
        <v>1</v>
      </c>
      <c r="H6525" s="80">
        <f t="shared" si="404"/>
        <v>27.051629970338958</v>
      </c>
      <c r="I6525" s="80">
        <f t="shared" si="405"/>
        <v>1000</v>
      </c>
      <c r="K6525" s="80">
        <f t="shared" si="406"/>
        <v>0</v>
      </c>
      <c r="L6525" s="80" t="str">
        <f t="shared" si="407"/>
        <v/>
      </c>
    </row>
    <row r="6526" spans="1:12" x14ac:dyDescent="0.8">
      <c r="A6526" s="74">
        <v>6525</v>
      </c>
      <c r="B6526" s="75">
        <v>139444.52231310192</v>
      </c>
      <c r="C6526" s="76">
        <v>39.836856581112862</v>
      </c>
      <c r="D6526" s="76">
        <v>33.380944980084671</v>
      </c>
      <c r="E6526" s="76">
        <v>615.64819626068595</v>
      </c>
      <c r="F6526" s="76">
        <v>35.432449515831877</v>
      </c>
      <c r="G6526" s="77">
        <v>2</v>
      </c>
      <c r="H6526" s="80">
        <f t="shared" si="404"/>
        <v>39.836856581112862</v>
      </c>
      <c r="I6526" s="80">
        <f t="shared" si="405"/>
        <v>1000</v>
      </c>
      <c r="K6526" s="80">
        <f t="shared" si="406"/>
        <v>0</v>
      </c>
      <c r="L6526" s="80" t="str">
        <f t="shared" si="407"/>
        <v/>
      </c>
    </row>
    <row r="6527" spans="1:12" x14ac:dyDescent="0.8">
      <c r="A6527" s="74">
        <v>6526</v>
      </c>
      <c r="B6527" s="75">
        <v>19766.532965802588</v>
      </c>
      <c r="C6527" s="76">
        <v>43.230339902367511</v>
      </c>
      <c r="D6527" s="76">
        <v>24.54898557923789</v>
      </c>
      <c r="E6527" s="76">
        <v>461.97664141292717</v>
      </c>
      <c r="F6527" s="76">
        <v>41.161664224970906</v>
      </c>
      <c r="G6527" s="77">
        <v>2</v>
      </c>
      <c r="H6527" s="80">
        <f t="shared" si="404"/>
        <v>43.230339902367511</v>
      </c>
      <c r="I6527" s="80">
        <f t="shared" si="405"/>
        <v>1000</v>
      </c>
      <c r="K6527" s="80">
        <f t="shared" si="406"/>
        <v>0</v>
      </c>
      <c r="L6527" s="80" t="str">
        <f t="shared" si="407"/>
        <v/>
      </c>
    </row>
    <row r="6528" spans="1:12" x14ac:dyDescent="0.8">
      <c r="A6528" s="74">
        <v>6527</v>
      </c>
      <c r="B6528" s="75">
        <v>-107432.9446889516</v>
      </c>
      <c r="C6528" s="76">
        <v>35.790940534140105</v>
      </c>
      <c r="D6528" s="76">
        <v>29.474553174973046</v>
      </c>
      <c r="E6528" s="76">
        <v>728.11524971344465</v>
      </c>
      <c r="F6528" s="76">
        <v>43.797355898434958</v>
      </c>
      <c r="G6528" s="77">
        <v>3</v>
      </c>
      <c r="H6528" s="80">
        <f t="shared" si="404"/>
        <v>43.797355898434958</v>
      </c>
      <c r="I6528" s="80">
        <f t="shared" si="405"/>
        <v>728.11524971344465</v>
      </c>
      <c r="K6528" s="80">
        <f t="shared" si="406"/>
        <v>728.11524971344465</v>
      </c>
      <c r="L6528" s="80">
        <f t="shared" si="407"/>
        <v>728.11524971344465</v>
      </c>
    </row>
    <row r="6529" spans="1:12" x14ac:dyDescent="0.8">
      <c r="A6529" s="74">
        <v>6528</v>
      </c>
      <c r="B6529" s="75">
        <v>354714.07299921312</v>
      </c>
      <c r="C6529" s="76">
        <v>30.929253821638838</v>
      </c>
      <c r="D6529" s="76">
        <v>29.736679295711792</v>
      </c>
      <c r="E6529" s="76">
        <v>606.38166424506812</v>
      </c>
      <c r="F6529" s="76">
        <v>41.29001305182264</v>
      </c>
      <c r="G6529" s="77">
        <v>2</v>
      </c>
      <c r="H6529" s="80">
        <f t="shared" si="404"/>
        <v>30.929253821638838</v>
      </c>
      <c r="I6529" s="80">
        <f t="shared" si="405"/>
        <v>1000</v>
      </c>
      <c r="K6529" s="80">
        <f t="shared" si="406"/>
        <v>0</v>
      </c>
      <c r="L6529" s="80" t="str">
        <f t="shared" si="407"/>
        <v/>
      </c>
    </row>
    <row r="6530" spans="1:12" x14ac:dyDescent="0.8">
      <c r="A6530" s="74">
        <v>6529</v>
      </c>
      <c r="B6530" s="75">
        <v>199238.12138290284</v>
      </c>
      <c r="C6530" s="76">
        <v>34.073914465565409</v>
      </c>
      <c r="D6530" s="76">
        <v>32.656320795543031</v>
      </c>
      <c r="E6530" s="76">
        <v>433.77671071908941</v>
      </c>
      <c r="F6530" s="76">
        <v>50.650242561163246</v>
      </c>
      <c r="G6530" s="77">
        <v>1</v>
      </c>
      <c r="H6530" s="80">
        <f t="shared" si="404"/>
        <v>32.656320795543031</v>
      </c>
      <c r="I6530" s="80">
        <f t="shared" si="405"/>
        <v>1000</v>
      </c>
      <c r="K6530" s="80">
        <f t="shared" si="406"/>
        <v>0</v>
      </c>
      <c r="L6530" s="80" t="str">
        <f t="shared" si="407"/>
        <v/>
      </c>
    </row>
    <row r="6531" spans="1:12" x14ac:dyDescent="0.8">
      <c r="A6531" s="74">
        <v>6530</v>
      </c>
      <c r="B6531" s="75">
        <v>378124.8707764619</v>
      </c>
      <c r="C6531" s="76">
        <v>33.122807180698707</v>
      </c>
      <c r="D6531" s="76">
        <v>30.421245113120207</v>
      </c>
      <c r="E6531" s="76">
        <v>407.54177593337306</v>
      </c>
      <c r="F6531" s="76">
        <v>51.564701977374348</v>
      </c>
      <c r="G6531" s="77">
        <v>2</v>
      </c>
      <c r="H6531" s="80">
        <f t="shared" ref="H6531:H6594" si="408">IF($G6531 = 1, $D6531, IF($G6531 = 2, $C6531, IF($G6531 = 3, $F6531)))</f>
        <v>33.122807180698707</v>
      </c>
      <c r="I6531" s="80">
        <f t="shared" ref="I6531:I6594" si="409">IF($G6531 = 1, 1000, IF($G6531 = 2, 1000, IF($G6531 = 3, $E6531)))</f>
        <v>1000</v>
      </c>
      <c r="K6531" s="80">
        <f t="shared" ref="K6531:K6594" si="410">IF($G6531 = 3, $E6531, 0)</f>
        <v>0</v>
      </c>
      <c r="L6531" s="80" t="str">
        <f t="shared" ref="L6531:L6594" si="411">IF($G6531 = 3, $E6531, "")</f>
        <v/>
      </c>
    </row>
    <row r="6532" spans="1:12" x14ac:dyDescent="0.8">
      <c r="A6532" s="74">
        <v>6531</v>
      </c>
      <c r="B6532" s="75">
        <v>365276.26546094101</v>
      </c>
      <c r="C6532" s="76">
        <v>31.000359669099673</v>
      </c>
      <c r="D6532" s="76">
        <v>33.11542158444459</v>
      </c>
      <c r="E6532" s="76">
        <v>548.65453325691533</v>
      </c>
      <c r="F6532" s="76">
        <v>52.839183876120678</v>
      </c>
      <c r="G6532" s="77">
        <v>1</v>
      </c>
      <c r="H6532" s="80">
        <f t="shared" si="408"/>
        <v>33.11542158444459</v>
      </c>
      <c r="I6532" s="80">
        <f t="shared" si="409"/>
        <v>1000</v>
      </c>
      <c r="K6532" s="80">
        <f t="shared" si="410"/>
        <v>0</v>
      </c>
      <c r="L6532" s="80" t="str">
        <f t="shared" si="411"/>
        <v/>
      </c>
    </row>
    <row r="6533" spans="1:12" x14ac:dyDescent="0.8">
      <c r="A6533" s="74">
        <v>6532</v>
      </c>
      <c r="B6533" s="75">
        <v>-123809.19179138984</v>
      </c>
      <c r="C6533" s="76">
        <v>42.906805046111401</v>
      </c>
      <c r="D6533" s="76">
        <v>25.213461521428965</v>
      </c>
      <c r="E6533" s="76">
        <v>574.51238044684214</v>
      </c>
      <c r="F6533" s="76">
        <v>43.952625321333855</v>
      </c>
      <c r="G6533" s="77">
        <v>3</v>
      </c>
      <c r="H6533" s="80">
        <f t="shared" si="408"/>
        <v>43.952625321333855</v>
      </c>
      <c r="I6533" s="80">
        <f t="shared" si="409"/>
        <v>574.51238044684214</v>
      </c>
      <c r="K6533" s="80">
        <f t="shared" si="410"/>
        <v>574.51238044684214</v>
      </c>
      <c r="L6533" s="80">
        <f t="shared" si="411"/>
        <v>574.51238044684214</v>
      </c>
    </row>
    <row r="6534" spans="1:12" x14ac:dyDescent="0.8">
      <c r="A6534" s="74">
        <v>6533</v>
      </c>
      <c r="B6534" s="75">
        <v>226699.9915196572</v>
      </c>
      <c r="C6534" s="76">
        <v>34.859168715593484</v>
      </c>
      <c r="D6534" s="76">
        <v>28.806075103139047</v>
      </c>
      <c r="E6534" s="76">
        <v>457.38370627257115</v>
      </c>
      <c r="F6534" s="76">
        <v>33.184168275803771</v>
      </c>
      <c r="G6534" s="77">
        <v>2</v>
      </c>
      <c r="H6534" s="80">
        <f t="shared" si="408"/>
        <v>34.859168715593484</v>
      </c>
      <c r="I6534" s="80">
        <f t="shared" si="409"/>
        <v>1000</v>
      </c>
      <c r="K6534" s="80">
        <f t="shared" si="410"/>
        <v>0</v>
      </c>
      <c r="L6534" s="80" t="str">
        <f t="shared" si="411"/>
        <v/>
      </c>
    </row>
    <row r="6535" spans="1:12" x14ac:dyDescent="0.8">
      <c r="A6535" s="74">
        <v>6534</v>
      </c>
      <c r="B6535" s="75">
        <v>553430.73520668666</v>
      </c>
      <c r="C6535" s="76">
        <v>30.251414193060597</v>
      </c>
      <c r="D6535" s="76">
        <v>29.072653750979224</v>
      </c>
      <c r="E6535" s="76">
        <v>551.67353795719862</v>
      </c>
      <c r="F6535" s="76">
        <v>42.387123308328214</v>
      </c>
      <c r="G6535" s="77">
        <v>1</v>
      </c>
      <c r="H6535" s="80">
        <f t="shared" si="408"/>
        <v>29.072653750979224</v>
      </c>
      <c r="I6535" s="80">
        <f t="shared" si="409"/>
        <v>1000</v>
      </c>
      <c r="K6535" s="80">
        <f t="shared" si="410"/>
        <v>0</v>
      </c>
      <c r="L6535" s="80" t="str">
        <f t="shared" si="411"/>
        <v/>
      </c>
    </row>
    <row r="6536" spans="1:12" x14ac:dyDescent="0.8">
      <c r="A6536" s="74">
        <v>6535</v>
      </c>
      <c r="B6536" s="75">
        <v>284332.39668633044</v>
      </c>
      <c r="C6536" s="76">
        <v>27.599667161778413</v>
      </c>
      <c r="D6536" s="76">
        <v>31.829520035202268</v>
      </c>
      <c r="E6536" s="76">
        <v>610.98748027878003</v>
      </c>
      <c r="F6536" s="76">
        <v>34.384019203027563</v>
      </c>
      <c r="G6536" s="77">
        <v>1</v>
      </c>
      <c r="H6536" s="80">
        <f t="shared" si="408"/>
        <v>31.829520035202268</v>
      </c>
      <c r="I6536" s="80">
        <f t="shared" si="409"/>
        <v>1000</v>
      </c>
      <c r="K6536" s="80">
        <f t="shared" si="410"/>
        <v>0</v>
      </c>
      <c r="L6536" s="80" t="str">
        <f t="shared" si="411"/>
        <v/>
      </c>
    </row>
    <row r="6537" spans="1:12" x14ac:dyDescent="0.8">
      <c r="A6537" s="74">
        <v>6536</v>
      </c>
      <c r="B6537" s="75">
        <v>274420.70045970217</v>
      </c>
      <c r="C6537" s="76">
        <v>34.254102611289994</v>
      </c>
      <c r="D6537" s="76">
        <v>31.269005882603246</v>
      </c>
      <c r="E6537" s="76">
        <v>591.45549563035615</v>
      </c>
      <c r="F6537" s="76">
        <v>47.012644738557228</v>
      </c>
      <c r="G6537" s="77">
        <v>1</v>
      </c>
      <c r="H6537" s="80">
        <f t="shared" si="408"/>
        <v>31.269005882603246</v>
      </c>
      <c r="I6537" s="80">
        <f t="shared" si="409"/>
        <v>1000</v>
      </c>
      <c r="K6537" s="80">
        <f t="shared" si="410"/>
        <v>0</v>
      </c>
      <c r="L6537" s="80" t="str">
        <f t="shared" si="411"/>
        <v/>
      </c>
    </row>
    <row r="6538" spans="1:12" x14ac:dyDescent="0.8">
      <c r="A6538" s="74">
        <v>6537</v>
      </c>
      <c r="B6538" s="75">
        <v>521417.14893434173</v>
      </c>
      <c r="C6538" s="76">
        <v>27.614723715901462</v>
      </c>
      <c r="D6538" s="76">
        <v>31.674110589716079</v>
      </c>
      <c r="E6538" s="76">
        <v>624.08663115794889</v>
      </c>
      <c r="F6538" s="76">
        <v>42.702449426445185</v>
      </c>
      <c r="G6538" s="77">
        <v>2</v>
      </c>
      <c r="H6538" s="80">
        <f t="shared" si="408"/>
        <v>27.614723715901462</v>
      </c>
      <c r="I6538" s="80">
        <f t="shared" si="409"/>
        <v>1000</v>
      </c>
      <c r="K6538" s="80">
        <f t="shared" si="410"/>
        <v>0</v>
      </c>
      <c r="L6538" s="80" t="str">
        <f t="shared" si="411"/>
        <v/>
      </c>
    </row>
    <row r="6539" spans="1:12" x14ac:dyDescent="0.8">
      <c r="A6539" s="74">
        <v>6538</v>
      </c>
      <c r="B6539" s="75">
        <v>61835.267737188842</v>
      </c>
      <c r="C6539" s="76">
        <v>36.79231064600085</v>
      </c>
      <c r="D6539" s="76">
        <v>27.883710565936138</v>
      </c>
      <c r="E6539" s="76">
        <v>606.97248249803397</v>
      </c>
      <c r="F6539" s="76">
        <v>36.855488808436803</v>
      </c>
      <c r="G6539" s="77">
        <v>3</v>
      </c>
      <c r="H6539" s="80">
        <f t="shared" si="408"/>
        <v>36.855488808436803</v>
      </c>
      <c r="I6539" s="80">
        <f t="shared" si="409"/>
        <v>606.97248249803397</v>
      </c>
      <c r="K6539" s="80">
        <f t="shared" si="410"/>
        <v>606.97248249803397</v>
      </c>
      <c r="L6539" s="80">
        <f t="shared" si="411"/>
        <v>606.97248249803397</v>
      </c>
    </row>
    <row r="6540" spans="1:12" x14ac:dyDescent="0.8">
      <c r="A6540" s="74">
        <v>6539</v>
      </c>
      <c r="B6540" s="75">
        <v>-329286.9995054435</v>
      </c>
      <c r="C6540" s="76">
        <v>44.510635882382076</v>
      </c>
      <c r="D6540" s="76">
        <v>28.637015357437544</v>
      </c>
      <c r="E6540" s="76">
        <v>488.27306217805449</v>
      </c>
      <c r="F6540" s="76">
        <v>51.940349859958715</v>
      </c>
      <c r="G6540" s="77">
        <v>3</v>
      </c>
      <c r="H6540" s="80">
        <f t="shared" si="408"/>
        <v>51.940349859958715</v>
      </c>
      <c r="I6540" s="80">
        <f t="shared" si="409"/>
        <v>488.27306217805449</v>
      </c>
      <c r="K6540" s="80">
        <f t="shared" si="410"/>
        <v>488.27306217805449</v>
      </c>
      <c r="L6540" s="80">
        <f t="shared" si="411"/>
        <v>488.27306217805449</v>
      </c>
    </row>
    <row r="6541" spans="1:12" x14ac:dyDescent="0.8">
      <c r="A6541" s="74">
        <v>6540</v>
      </c>
      <c r="B6541" s="75">
        <v>464013.22967293812</v>
      </c>
      <c r="C6541" s="76">
        <v>28.124480026272089</v>
      </c>
      <c r="D6541" s="76">
        <v>30.636427227976036</v>
      </c>
      <c r="E6541" s="76">
        <v>604.6080411439068</v>
      </c>
      <c r="F6541" s="76">
        <v>40.632521455526685</v>
      </c>
      <c r="G6541" s="77">
        <v>2</v>
      </c>
      <c r="H6541" s="80">
        <f t="shared" si="408"/>
        <v>28.124480026272089</v>
      </c>
      <c r="I6541" s="80">
        <f t="shared" si="409"/>
        <v>1000</v>
      </c>
      <c r="K6541" s="80">
        <f t="shared" si="410"/>
        <v>0</v>
      </c>
      <c r="L6541" s="80" t="str">
        <f t="shared" si="411"/>
        <v/>
      </c>
    </row>
    <row r="6542" spans="1:12" x14ac:dyDescent="0.8">
      <c r="A6542" s="74">
        <v>6541</v>
      </c>
      <c r="B6542" s="75">
        <v>47732.819092497695</v>
      </c>
      <c r="C6542" s="76">
        <v>44.610026114943366</v>
      </c>
      <c r="D6542" s="76">
        <v>23.757995203932857</v>
      </c>
      <c r="E6542" s="76">
        <v>644.68469101061896</v>
      </c>
      <c r="F6542" s="76">
        <v>49.089720396921557</v>
      </c>
      <c r="G6542" s="77">
        <v>2</v>
      </c>
      <c r="H6542" s="80">
        <f t="shared" si="408"/>
        <v>44.610026114943366</v>
      </c>
      <c r="I6542" s="80">
        <f t="shared" si="409"/>
        <v>1000</v>
      </c>
      <c r="K6542" s="80">
        <f t="shared" si="410"/>
        <v>0</v>
      </c>
      <c r="L6542" s="80" t="str">
        <f t="shared" si="411"/>
        <v/>
      </c>
    </row>
    <row r="6543" spans="1:12" x14ac:dyDescent="0.8">
      <c r="A6543" s="74">
        <v>6542</v>
      </c>
      <c r="B6543" s="75">
        <v>263421.19847270753</v>
      </c>
      <c r="C6543" s="76">
        <v>33.338465139034895</v>
      </c>
      <c r="D6543" s="76">
        <v>29.614979174021318</v>
      </c>
      <c r="E6543" s="76">
        <v>490.8017256602227</v>
      </c>
      <c r="F6543" s="76">
        <v>42.191743705260521</v>
      </c>
      <c r="G6543" s="77">
        <v>2</v>
      </c>
      <c r="H6543" s="80">
        <f t="shared" si="408"/>
        <v>33.338465139034895</v>
      </c>
      <c r="I6543" s="80">
        <f t="shared" si="409"/>
        <v>1000</v>
      </c>
      <c r="K6543" s="80">
        <f t="shared" si="410"/>
        <v>0</v>
      </c>
      <c r="L6543" s="80" t="str">
        <f t="shared" si="411"/>
        <v/>
      </c>
    </row>
    <row r="6544" spans="1:12" x14ac:dyDescent="0.8">
      <c r="A6544" s="74">
        <v>6543</v>
      </c>
      <c r="B6544" s="75">
        <v>334524.62558211293</v>
      </c>
      <c r="C6544" s="76">
        <v>37.790547495727452</v>
      </c>
      <c r="D6544" s="76">
        <v>28.409176216197093</v>
      </c>
      <c r="E6544" s="76">
        <v>488.44834431342673</v>
      </c>
      <c r="F6544" s="76">
        <v>46.229087948917027</v>
      </c>
      <c r="G6544" s="77">
        <v>2</v>
      </c>
      <c r="H6544" s="80">
        <f t="shared" si="408"/>
        <v>37.790547495727452</v>
      </c>
      <c r="I6544" s="80">
        <f t="shared" si="409"/>
        <v>1000</v>
      </c>
      <c r="K6544" s="80">
        <f t="shared" si="410"/>
        <v>0</v>
      </c>
      <c r="L6544" s="80" t="str">
        <f t="shared" si="411"/>
        <v/>
      </c>
    </row>
    <row r="6545" spans="1:12" x14ac:dyDescent="0.8">
      <c r="A6545" s="74">
        <v>6544</v>
      </c>
      <c r="B6545" s="75">
        <v>393403.14757118025</v>
      </c>
      <c r="C6545" s="76">
        <v>30.269506961563316</v>
      </c>
      <c r="D6545" s="76">
        <v>24.519040534238663</v>
      </c>
      <c r="E6545" s="76">
        <v>585.16167304407543</v>
      </c>
      <c r="F6545" s="76">
        <v>52.829567167587655</v>
      </c>
      <c r="G6545" s="77">
        <v>2</v>
      </c>
      <c r="H6545" s="80">
        <f t="shared" si="408"/>
        <v>30.269506961563316</v>
      </c>
      <c r="I6545" s="80">
        <f t="shared" si="409"/>
        <v>1000</v>
      </c>
      <c r="K6545" s="80">
        <f t="shared" si="410"/>
        <v>0</v>
      </c>
      <c r="L6545" s="80" t="str">
        <f t="shared" si="411"/>
        <v/>
      </c>
    </row>
    <row r="6546" spans="1:12" x14ac:dyDescent="0.8">
      <c r="A6546" s="74">
        <v>6545</v>
      </c>
      <c r="B6546" s="75">
        <v>636600.55679533212</v>
      </c>
      <c r="C6546" s="76">
        <v>30.497478649564329</v>
      </c>
      <c r="D6546" s="76">
        <v>27.888829320093645</v>
      </c>
      <c r="E6546" s="76">
        <v>491.41711087064641</v>
      </c>
      <c r="F6546" s="76">
        <v>48.000305234456953</v>
      </c>
      <c r="G6546" s="77">
        <v>2</v>
      </c>
      <c r="H6546" s="80">
        <f t="shared" si="408"/>
        <v>30.497478649564329</v>
      </c>
      <c r="I6546" s="80">
        <f t="shared" si="409"/>
        <v>1000</v>
      </c>
      <c r="K6546" s="80">
        <f t="shared" si="410"/>
        <v>0</v>
      </c>
      <c r="L6546" s="80" t="str">
        <f t="shared" si="411"/>
        <v/>
      </c>
    </row>
    <row r="6547" spans="1:12" x14ac:dyDescent="0.8">
      <c r="A6547" s="74">
        <v>6546</v>
      </c>
      <c r="B6547" s="75">
        <v>-99736.502953517251</v>
      </c>
      <c r="C6547" s="76">
        <v>34.265121695009142</v>
      </c>
      <c r="D6547" s="76">
        <v>28.892328645017084</v>
      </c>
      <c r="E6547" s="76">
        <v>549.61582032317392</v>
      </c>
      <c r="F6547" s="76">
        <v>37.180958447746576</v>
      </c>
      <c r="G6547" s="77">
        <v>3</v>
      </c>
      <c r="H6547" s="80">
        <f t="shared" si="408"/>
        <v>37.180958447746576</v>
      </c>
      <c r="I6547" s="80">
        <f t="shared" si="409"/>
        <v>549.61582032317392</v>
      </c>
      <c r="K6547" s="80">
        <f t="shared" si="410"/>
        <v>549.61582032317392</v>
      </c>
      <c r="L6547" s="80">
        <f t="shared" si="411"/>
        <v>549.61582032317392</v>
      </c>
    </row>
    <row r="6548" spans="1:12" x14ac:dyDescent="0.8">
      <c r="A6548" s="74">
        <v>6547</v>
      </c>
      <c r="B6548" s="75">
        <v>430452.55822617724</v>
      </c>
      <c r="C6548" s="76">
        <v>27.403014980250184</v>
      </c>
      <c r="D6548" s="76">
        <v>28.165189088987539</v>
      </c>
      <c r="E6548" s="76">
        <v>556.18653258343318</v>
      </c>
      <c r="F6548" s="76">
        <v>37.013418815084769</v>
      </c>
      <c r="G6548" s="77">
        <v>2</v>
      </c>
      <c r="H6548" s="80">
        <f t="shared" si="408"/>
        <v>27.403014980250184</v>
      </c>
      <c r="I6548" s="80">
        <f t="shared" si="409"/>
        <v>1000</v>
      </c>
      <c r="K6548" s="80">
        <f t="shared" si="410"/>
        <v>0</v>
      </c>
      <c r="L6548" s="80" t="str">
        <f t="shared" si="411"/>
        <v/>
      </c>
    </row>
    <row r="6549" spans="1:12" x14ac:dyDescent="0.8">
      <c r="A6549" s="74">
        <v>6548</v>
      </c>
      <c r="B6549" s="75">
        <v>44877.762540401891</v>
      </c>
      <c r="C6549" s="76">
        <v>32.009898749000961</v>
      </c>
      <c r="D6549" s="76">
        <v>26.091579182565688</v>
      </c>
      <c r="E6549" s="76">
        <v>686.40417497034764</v>
      </c>
      <c r="F6549" s="76">
        <v>34.962093937963488</v>
      </c>
      <c r="G6549" s="77">
        <v>3</v>
      </c>
      <c r="H6549" s="80">
        <f t="shared" si="408"/>
        <v>34.962093937963488</v>
      </c>
      <c r="I6549" s="80">
        <f t="shared" si="409"/>
        <v>686.40417497034764</v>
      </c>
      <c r="K6549" s="80">
        <f t="shared" si="410"/>
        <v>686.40417497034764</v>
      </c>
      <c r="L6549" s="80">
        <f t="shared" si="411"/>
        <v>686.40417497034764</v>
      </c>
    </row>
    <row r="6550" spans="1:12" x14ac:dyDescent="0.8">
      <c r="A6550" s="74">
        <v>6549</v>
      </c>
      <c r="B6550" s="75">
        <v>257614.62224422931</v>
      </c>
      <c r="C6550" s="76">
        <v>27.634237118885409</v>
      </c>
      <c r="D6550" s="76">
        <v>27.423778475435327</v>
      </c>
      <c r="E6550" s="76">
        <v>661.1502008096403</v>
      </c>
      <c r="F6550" s="76">
        <v>36.596584903090431</v>
      </c>
      <c r="G6550" s="77">
        <v>2</v>
      </c>
      <c r="H6550" s="80">
        <f t="shared" si="408"/>
        <v>27.634237118885409</v>
      </c>
      <c r="I6550" s="80">
        <f t="shared" si="409"/>
        <v>1000</v>
      </c>
      <c r="K6550" s="80">
        <f t="shared" si="410"/>
        <v>0</v>
      </c>
      <c r="L6550" s="80" t="str">
        <f t="shared" si="411"/>
        <v/>
      </c>
    </row>
    <row r="6551" spans="1:12" x14ac:dyDescent="0.8">
      <c r="A6551" s="74">
        <v>6550</v>
      </c>
      <c r="B6551" s="75">
        <v>520242.54955261014</v>
      </c>
      <c r="C6551" s="76">
        <v>31.92104253490653</v>
      </c>
      <c r="D6551" s="76">
        <v>22.775384180756003</v>
      </c>
      <c r="E6551" s="76">
        <v>506.63397814463497</v>
      </c>
      <c r="F6551" s="76">
        <v>50.392663286361426</v>
      </c>
      <c r="G6551" s="77">
        <v>1</v>
      </c>
      <c r="H6551" s="80">
        <f t="shared" si="408"/>
        <v>22.775384180756003</v>
      </c>
      <c r="I6551" s="80">
        <f t="shared" si="409"/>
        <v>1000</v>
      </c>
      <c r="K6551" s="80">
        <f t="shared" si="410"/>
        <v>0</v>
      </c>
      <c r="L6551" s="80" t="str">
        <f t="shared" si="411"/>
        <v/>
      </c>
    </row>
    <row r="6552" spans="1:12" x14ac:dyDescent="0.8">
      <c r="A6552" s="74">
        <v>6551</v>
      </c>
      <c r="B6552" s="75">
        <v>521596.78241265356</v>
      </c>
      <c r="C6552" s="76">
        <v>26.728893771894249</v>
      </c>
      <c r="D6552" s="76">
        <v>27.319848522106998</v>
      </c>
      <c r="E6552" s="76">
        <v>715.57750480360698</v>
      </c>
      <c r="F6552" s="76">
        <v>44.025032711925341</v>
      </c>
      <c r="G6552" s="77">
        <v>1</v>
      </c>
      <c r="H6552" s="80">
        <f t="shared" si="408"/>
        <v>27.319848522106998</v>
      </c>
      <c r="I6552" s="80">
        <f t="shared" si="409"/>
        <v>1000</v>
      </c>
      <c r="K6552" s="80">
        <f t="shared" si="410"/>
        <v>0</v>
      </c>
      <c r="L6552" s="80" t="str">
        <f t="shared" si="411"/>
        <v/>
      </c>
    </row>
    <row r="6553" spans="1:12" x14ac:dyDescent="0.8">
      <c r="A6553" s="74">
        <v>6552</v>
      </c>
      <c r="B6553" s="75">
        <v>222254.47069327161</v>
      </c>
      <c r="C6553" s="76">
        <v>35.333549468085103</v>
      </c>
      <c r="D6553" s="76">
        <v>31.784975201945599</v>
      </c>
      <c r="E6553" s="76">
        <v>534.97555295288623</v>
      </c>
      <c r="F6553" s="76">
        <v>32.290192497031626</v>
      </c>
      <c r="G6553" s="77">
        <v>2</v>
      </c>
      <c r="H6553" s="80">
        <f t="shared" si="408"/>
        <v>35.333549468085103</v>
      </c>
      <c r="I6553" s="80">
        <f t="shared" si="409"/>
        <v>1000</v>
      </c>
      <c r="K6553" s="80">
        <f t="shared" si="410"/>
        <v>0</v>
      </c>
      <c r="L6553" s="80" t="str">
        <f t="shared" si="411"/>
        <v/>
      </c>
    </row>
    <row r="6554" spans="1:12" x14ac:dyDescent="0.8">
      <c r="A6554" s="74">
        <v>6553</v>
      </c>
      <c r="B6554" s="75">
        <v>-253740.45794579526</v>
      </c>
      <c r="C6554" s="76">
        <v>22.573595968955399</v>
      </c>
      <c r="D6554" s="76">
        <v>30.391236841106256</v>
      </c>
      <c r="E6554" s="76">
        <v>528.93495935574219</v>
      </c>
      <c r="F6554" s="76">
        <v>48.647565331250206</v>
      </c>
      <c r="G6554" s="77">
        <v>3</v>
      </c>
      <c r="H6554" s="80">
        <f t="shared" si="408"/>
        <v>48.647565331250206</v>
      </c>
      <c r="I6554" s="80">
        <f t="shared" si="409"/>
        <v>528.93495935574219</v>
      </c>
      <c r="K6554" s="80">
        <f t="shared" si="410"/>
        <v>528.93495935574219</v>
      </c>
      <c r="L6554" s="80">
        <f t="shared" si="411"/>
        <v>528.93495935574219</v>
      </c>
    </row>
    <row r="6555" spans="1:12" x14ac:dyDescent="0.8">
      <c r="A6555" s="74">
        <v>6554</v>
      </c>
      <c r="B6555" s="75">
        <v>141402.03470317973</v>
      </c>
      <c r="C6555" s="76">
        <v>42.858982940529252</v>
      </c>
      <c r="D6555" s="76">
        <v>33.395973075588714</v>
      </c>
      <c r="E6555" s="76">
        <v>663.39151711504974</v>
      </c>
      <c r="F6555" s="76">
        <v>42.414848765246653</v>
      </c>
      <c r="G6555" s="77">
        <v>2</v>
      </c>
      <c r="H6555" s="80">
        <f t="shared" si="408"/>
        <v>42.858982940529252</v>
      </c>
      <c r="I6555" s="80">
        <f t="shared" si="409"/>
        <v>1000</v>
      </c>
      <c r="K6555" s="80">
        <f t="shared" si="410"/>
        <v>0</v>
      </c>
      <c r="L6555" s="80" t="str">
        <f t="shared" si="411"/>
        <v/>
      </c>
    </row>
    <row r="6556" spans="1:12" x14ac:dyDescent="0.8">
      <c r="A6556" s="74">
        <v>6555</v>
      </c>
      <c r="B6556" s="75">
        <v>-88692.757565479726</v>
      </c>
      <c r="C6556" s="76">
        <v>33.578808113731128</v>
      </c>
      <c r="D6556" s="76">
        <v>27.441660622112593</v>
      </c>
      <c r="E6556" s="76">
        <v>544.01298501218753</v>
      </c>
      <c r="F6556" s="76">
        <v>40.407255681057777</v>
      </c>
      <c r="G6556" s="77">
        <v>3</v>
      </c>
      <c r="H6556" s="80">
        <f t="shared" si="408"/>
        <v>40.407255681057777</v>
      </c>
      <c r="I6556" s="80">
        <f t="shared" si="409"/>
        <v>544.01298501218753</v>
      </c>
      <c r="K6556" s="80">
        <f t="shared" si="410"/>
        <v>544.01298501218753</v>
      </c>
      <c r="L6556" s="80">
        <f t="shared" si="411"/>
        <v>544.01298501218753</v>
      </c>
    </row>
    <row r="6557" spans="1:12" x14ac:dyDescent="0.8">
      <c r="A6557" s="74">
        <v>6556</v>
      </c>
      <c r="B6557" s="75">
        <v>105811.23330850806</v>
      </c>
      <c r="C6557" s="76">
        <v>40.082585626469147</v>
      </c>
      <c r="D6557" s="76">
        <v>25.907297459753586</v>
      </c>
      <c r="E6557" s="76">
        <v>619.45611126460369</v>
      </c>
      <c r="F6557" s="76">
        <v>34.330783031745518</v>
      </c>
      <c r="G6557" s="77">
        <v>3</v>
      </c>
      <c r="H6557" s="80">
        <f t="shared" si="408"/>
        <v>34.330783031745518</v>
      </c>
      <c r="I6557" s="80">
        <f t="shared" si="409"/>
        <v>619.45611126460369</v>
      </c>
      <c r="K6557" s="80">
        <f t="shared" si="410"/>
        <v>619.45611126460369</v>
      </c>
      <c r="L6557" s="80">
        <f t="shared" si="411"/>
        <v>619.45611126460369</v>
      </c>
    </row>
    <row r="6558" spans="1:12" x14ac:dyDescent="0.8">
      <c r="A6558" s="74">
        <v>6557</v>
      </c>
      <c r="B6558" s="75">
        <v>38341.696875270689</v>
      </c>
      <c r="C6558" s="76">
        <v>43.638858369831972</v>
      </c>
      <c r="D6558" s="76">
        <v>26.921537769849028</v>
      </c>
      <c r="E6558" s="76">
        <v>631.34902438274821</v>
      </c>
      <c r="F6558" s="76">
        <v>39.192793681181477</v>
      </c>
      <c r="G6558" s="77">
        <v>2</v>
      </c>
      <c r="H6558" s="80">
        <f t="shared" si="408"/>
        <v>43.638858369831972</v>
      </c>
      <c r="I6558" s="80">
        <f t="shared" si="409"/>
        <v>1000</v>
      </c>
      <c r="K6558" s="80">
        <f t="shared" si="410"/>
        <v>0</v>
      </c>
      <c r="L6558" s="80" t="str">
        <f t="shared" si="411"/>
        <v/>
      </c>
    </row>
    <row r="6559" spans="1:12" x14ac:dyDescent="0.8">
      <c r="A6559" s="74">
        <v>6558</v>
      </c>
      <c r="B6559" s="75">
        <v>565260.84062575037</v>
      </c>
      <c r="C6559" s="76">
        <v>24.797725808713171</v>
      </c>
      <c r="D6559" s="76">
        <v>28.159032514849709</v>
      </c>
      <c r="E6559" s="76">
        <v>490.85769726867841</v>
      </c>
      <c r="F6559" s="76">
        <v>44.5072801840141</v>
      </c>
      <c r="G6559" s="77">
        <v>2</v>
      </c>
      <c r="H6559" s="80">
        <f t="shared" si="408"/>
        <v>24.797725808713171</v>
      </c>
      <c r="I6559" s="80">
        <f t="shared" si="409"/>
        <v>1000</v>
      </c>
      <c r="K6559" s="80">
        <f t="shared" si="410"/>
        <v>0</v>
      </c>
      <c r="L6559" s="80" t="str">
        <f t="shared" si="411"/>
        <v/>
      </c>
    </row>
    <row r="6560" spans="1:12" x14ac:dyDescent="0.8">
      <c r="A6560" s="74">
        <v>6559</v>
      </c>
      <c r="B6560" s="75">
        <v>-191062.05206493172</v>
      </c>
      <c r="C6560" s="76">
        <v>30.231269519514257</v>
      </c>
      <c r="D6560" s="76">
        <v>30.527242510287785</v>
      </c>
      <c r="E6560" s="76">
        <v>558.39168911649347</v>
      </c>
      <c r="F6560" s="76">
        <v>45.591154460051463</v>
      </c>
      <c r="G6560" s="77">
        <v>3</v>
      </c>
      <c r="H6560" s="80">
        <f t="shared" si="408"/>
        <v>45.591154460051463</v>
      </c>
      <c r="I6560" s="80">
        <f t="shared" si="409"/>
        <v>558.39168911649347</v>
      </c>
      <c r="K6560" s="80">
        <f t="shared" si="410"/>
        <v>558.39168911649347</v>
      </c>
      <c r="L6560" s="80">
        <f t="shared" si="411"/>
        <v>558.39168911649347</v>
      </c>
    </row>
    <row r="6561" spans="1:12" x14ac:dyDescent="0.8">
      <c r="A6561" s="74">
        <v>6560</v>
      </c>
      <c r="B6561" s="75">
        <v>200263.64597715414</v>
      </c>
      <c r="C6561" s="76">
        <v>41.936230295928361</v>
      </c>
      <c r="D6561" s="76">
        <v>27.634835537213551</v>
      </c>
      <c r="E6561" s="76">
        <v>558.22155193551237</v>
      </c>
      <c r="F6561" s="76">
        <v>50.153833719168389</v>
      </c>
      <c r="G6561" s="77">
        <v>2</v>
      </c>
      <c r="H6561" s="80">
        <f t="shared" si="408"/>
        <v>41.936230295928361</v>
      </c>
      <c r="I6561" s="80">
        <f t="shared" si="409"/>
        <v>1000</v>
      </c>
      <c r="K6561" s="80">
        <f t="shared" si="410"/>
        <v>0</v>
      </c>
      <c r="L6561" s="80" t="str">
        <f t="shared" si="411"/>
        <v/>
      </c>
    </row>
    <row r="6562" spans="1:12" x14ac:dyDescent="0.8">
      <c r="A6562" s="74">
        <v>6561</v>
      </c>
      <c r="B6562" s="75">
        <v>247122.18308820063</v>
      </c>
      <c r="C6562" s="76">
        <v>36.382685121951951</v>
      </c>
      <c r="D6562" s="76">
        <v>26.552161449281094</v>
      </c>
      <c r="E6562" s="76">
        <v>534.69759426741666</v>
      </c>
      <c r="F6562" s="76">
        <v>38.90695443188666</v>
      </c>
      <c r="G6562" s="77">
        <v>2</v>
      </c>
      <c r="H6562" s="80">
        <f t="shared" si="408"/>
        <v>36.382685121951951</v>
      </c>
      <c r="I6562" s="80">
        <f t="shared" si="409"/>
        <v>1000</v>
      </c>
      <c r="K6562" s="80">
        <f t="shared" si="410"/>
        <v>0</v>
      </c>
      <c r="L6562" s="80" t="str">
        <f t="shared" si="411"/>
        <v/>
      </c>
    </row>
    <row r="6563" spans="1:12" x14ac:dyDescent="0.8">
      <c r="A6563" s="74">
        <v>6562</v>
      </c>
      <c r="B6563" s="75">
        <v>548917.18788747955</v>
      </c>
      <c r="C6563" s="76">
        <v>32.045978899504391</v>
      </c>
      <c r="D6563" s="76">
        <v>22.793224792650747</v>
      </c>
      <c r="E6563" s="76">
        <v>513.22381973970221</v>
      </c>
      <c r="F6563" s="76">
        <v>38.552766354533773</v>
      </c>
      <c r="G6563" s="77">
        <v>2</v>
      </c>
      <c r="H6563" s="80">
        <f t="shared" si="408"/>
        <v>32.045978899504391</v>
      </c>
      <c r="I6563" s="80">
        <f t="shared" si="409"/>
        <v>1000</v>
      </c>
      <c r="K6563" s="80">
        <f t="shared" si="410"/>
        <v>0</v>
      </c>
      <c r="L6563" s="80" t="str">
        <f t="shared" si="411"/>
        <v/>
      </c>
    </row>
    <row r="6564" spans="1:12" x14ac:dyDescent="0.8">
      <c r="A6564" s="74">
        <v>6563</v>
      </c>
      <c r="B6564" s="75">
        <v>-294934.19331584615</v>
      </c>
      <c r="C6564" s="76">
        <v>32.664766301272394</v>
      </c>
      <c r="D6564" s="76">
        <v>27.202395143922047</v>
      </c>
      <c r="E6564" s="76">
        <v>528.07037355421073</v>
      </c>
      <c r="F6564" s="76">
        <v>47.995569482734524</v>
      </c>
      <c r="G6564" s="77">
        <v>3</v>
      </c>
      <c r="H6564" s="80">
        <f t="shared" si="408"/>
        <v>47.995569482734524</v>
      </c>
      <c r="I6564" s="80">
        <f t="shared" si="409"/>
        <v>528.07037355421073</v>
      </c>
      <c r="K6564" s="80">
        <f t="shared" si="410"/>
        <v>528.07037355421073</v>
      </c>
      <c r="L6564" s="80">
        <f t="shared" si="411"/>
        <v>528.07037355421073</v>
      </c>
    </row>
    <row r="6565" spans="1:12" x14ac:dyDescent="0.8">
      <c r="A6565" s="74">
        <v>6564</v>
      </c>
      <c r="B6565" s="75">
        <v>422614.20479796058</v>
      </c>
      <c r="C6565" s="76">
        <v>35.756087401894902</v>
      </c>
      <c r="D6565" s="76">
        <v>25.737567163329437</v>
      </c>
      <c r="E6565" s="76">
        <v>523.36896439939073</v>
      </c>
      <c r="F6565" s="76">
        <v>30.247880036812031</v>
      </c>
      <c r="G6565" s="77">
        <v>1</v>
      </c>
      <c r="H6565" s="80">
        <f t="shared" si="408"/>
        <v>25.737567163329437</v>
      </c>
      <c r="I6565" s="80">
        <f t="shared" si="409"/>
        <v>1000</v>
      </c>
      <c r="K6565" s="80">
        <f t="shared" si="410"/>
        <v>0</v>
      </c>
      <c r="L6565" s="80" t="str">
        <f t="shared" si="411"/>
        <v/>
      </c>
    </row>
    <row r="6566" spans="1:12" x14ac:dyDescent="0.8">
      <c r="A6566" s="74">
        <v>6565</v>
      </c>
      <c r="B6566" s="75">
        <v>91773.890547299292</v>
      </c>
      <c r="C6566" s="76">
        <v>41.126924034379606</v>
      </c>
      <c r="D6566" s="76">
        <v>23.53773966813019</v>
      </c>
      <c r="E6566" s="76">
        <v>422.77045201455451</v>
      </c>
      <c r="F6566" s="76">
        <v>33.660459585336497</v>
      </c>
      <c r="G6566" s="77">
        <v>2</v>
      </c>
      <c r="H6566" s="80">
        <f t="shared" si="408"/>
        <v>41.126924034379606</v>
      </c>
      <c r="I6566" s="80">
        <f t="shared" si="409"/>
        <v>1000</v>
      </c>
      <c r="K6566" s="80">
        <f t="shared" si="410"/>
        <v>0</v>
      </c>
      <c r="L6566" s="80" t="str">
        <f t="shared" si="411"/>
        <v/>
      </c>
    </row>
    <row r="6567" spans="1:12" x14ac:dyDescent="0.8">
      <c r="A6567" s="74">
        <v>6566</v>
      </c>
      <c r="B6567" s="75">
        <v>-100904.47241143859</v>
      </c>
      <c r="C6567" s="76">
        <v>43.344988519896532</v>
      </c>
      <c r="D6567" s="76">
        <v>30.411881345980539</v>
      </c>
      <c r="E6567" s="76">
        <v>526.818959447726</v>
      </c>
      <c r="F6567" s="76">
        <v>38.138986784143682</v>
      </c>
      <c r="G6567" s="77">
        <v>3</v>
      </c>
      <c r="H6567" s="80">
        <f t="shared" si="408"/>
        <v>38.138986784143682</v>
      </c>
      <c r="I6567" s="80">
        <f t="shared" si="409"/>
        <v>526.818959447726</v>
      </c>
      <c r="K6567" s="80">
        <f t="shared" si="410"/>
        <v>526.818959447726</v>
      </c>
      <c r="L6567" s="80">
        <f t="shared" si="411"/>
        <v>526.818959447726</v>
      </c>
    </row>
    <row r="6568" spans="1:12" x14ac:dyDescent="0.8">
      <c r="A6568" s="74">
        <v>6567</v>
      </c>
      <c r="B6568" s="75">
        <v>661879.58661983698</v>
      </c>
      <c r="C6568" s="76">
        <v>26.141500742034985</v>
      </c>
      <c r="D6568" s="76">
        <v>26.927662890046328</v>
      </c>
      <c r="E6568" s="76">
        <v>489.74957746829637</v>
      </c>
      <c r="F6568" s="76">
        <v>51.518475908538122</v>
      </c>
      <c r="G6568" s="77">
        <v>1</v>
      </c>
      <c r="H6568" s="80">
        <f t="shared" si="408"/>
        <v>26.927662890046328</v>
      </c>
      <c r="I6568" s="80">
        <f t="shared" si="409"/>
        <v>1000</v>
      </c>
      <c r="K6568" s="80">
        <f t="shared" si="410"/>
        <v>0</v>
      </c>
      <c r="L6568" s="80" t="str">
        <f t="shared" si="411"/>
        <v/>
      </c>
    </row>
    <row r="6569" spans="1:12" x14ac:dyDescent="0.8">
      <c r="A6569" s="74">
        <v>6568</v>
      </c>
      <c r="B6569" s="75">
        <v>-256273.40055669425</v>
      </c>
      <c r="C6569" s="76">
        <v>45.949208407863182</v>
      </c>
      <c r="D6569" s="76">
        <v>29.714494522376071</v>
      </c>
      <c r="E6569" s="76">
        <v>587.16440526497513</v>
      </c>
      <c r="F6569" s="76">
        <v>50.073998939253968</v>
      </c>
      <c r="G6569" s="77">
        <v>3</v>
      </c>
      <c r="H6569" s="80">
        <f t="shared" si="408"/>
        <v>50.073998939253968</v>
      </c>
      <c r="I6569" s="80">
        <f t="shared" si="409"/>
        <v>587.16440526497513</v>
      </c>
      <c r="K6569" s="80">
        <f t="shared" si="410"/>
        <v>587.16440526497513</v>
      </c>
      <c r="L6569" s="80">
        <f t="shared" si="411"/>
        <v>587.16440526497513</v>
      </c>
    </row>
    <row r="6570" spans="1:12" x14ac:dyDescent="0.8">
      <c r="A6570" s="74">
        <v>6569</v>
      </c>
      <c r="B6570" s="75">
        <v>350831.56293083797</v>
      </c>
      <c r="C6570" s="76">
        <v>28.098610276755402</v>
      </c>
      <c r="D6570" s="76">
        <v>29.350677066888665</v>
      </c>
      <c r="E6570" s="76">
        <v>594.25837488351613</v>
      </c>
      <c r="F6570" s="76">
        <v>32.351214696044615</v>
      </c>
      <c r="G6570" s="77">
        <v>2</v>
      </c>
      <c r="H6570" s="80">
        <f t="shared" si="408"/>
        <v>28.098610276755402</v>
      </c>
      <c r="I6570" s="80">
        <f t="shared" si="409"/>
        <v>1000</v>
      </c>
      <c r="K6570" s="80">
        <f t="shared" si="410"/>
        <v>0</v>
      </c>
      <c r="L6570" s="80" t="str">
        <f t="shared" si="411"/>
        <v/>
      </c>
    </row>
    <row r="6571" spans="1:12" x14ac:dyDescent="0.8">
      <c r="A6571" s="74">
        <v>6570</v>
      </c>
      <c r="B6571" s="75">
        <v>18431.184450831264</v>
      </c>
      <c r="C6571" s="76">
        <v>36.891652529023062</v>
      </c>
      <c r="D6571" s="76">
        <v>27.93037803681155</v>
      </c>
      <c r="E6571" s="76">
        <v>698.22618723239714</v>
      </c>
      <c r="F6571" s="76">
        <v>36.912382611759789</v>
      </c>
      <c r="G6571" s="77">
        <v>3</v>
      </c>
      <c r="H6571" s="80">
        <f t="shared" si="408"/>
        <v>36.912382611759789</v>
      </c>
      <c r="I6571" s="80">
        <f t="shared" si="409"/>
        <v>698.22618723239714</v>
      </c>
      <c r="K6571" s="80">
        <f t="shared" si="410"/>
        <v>698.22618723239714</v>
      </c>
      <c r="L6571" s="80">
        <f t="shared" si="411"/>
        <v>698.22618723239714</v>
      </c>
    </row>
    <row r="6572" spans="1:12" x14ac:dyDescent="0.8">
      <c r="A6572" s="74">
        <v>6571</v>
      </c>
      <c r="B6572" s="75">
        <v>174707.31400979427</v>
      </c>
      <c r="C6572" s="76">
        <v>36.011059167430787</v>
      </c>
      <c r="D6572" s="76">
        <v>29.317728528059373</v>
      </c>
      <c r="E6572" s="76">
        <v>637.90534984540511</v>
      </c>
      <c r="F6572" s="76">
        <v>50.957817088566777</v>
      </c>
      <c r="G6572" s="77">
        <v>2</v>
      </c>
      <c r="H6572" s="80">
        <f t="shared" si="408"/>
        <v>36.011059167430787</v>
      </c>
      <c r="I6572" s="80">
        <f t="shared" si="409"/>
        <v>1000</v>
      </c>
      <c r="K6572" s="80">
        <f t="shared" si="410"/>
        <v>0</v>
      </c>
      <c r="L6572" s="80" t="str">
        <f t="shared" si="411"/>
        <v/>
      </c>
    </row>
    <row r="6573" spans="1:12" x14ac:dyDescent="0.8">
      <c r="A6573" s="74">
        <v>6572</v>
      </c>
      <c r="B6573" s="75">
        <v>336424.9733336186</v>
      </c>
      <c r="C6573" s="76">
        <v>36.299343434861036</v>
      </c>
      <c r="D6573" s="76">
        <v>31.253623558879472</v>
      </c>
      <c r="E6573" s="76">
        <v>473.32347366334989</v>
      </c>
      <c r="F6573" s="76">
        <v>38.351510724782877</v>
      </c>
      <c r="G6573" s="77">
        <v>1</v>
      </c>
      <c r="H6573" s="80">
        <f t="shared" si="408"/>
        <v>31.253623558879472</v>
      </c>
      <c r="I6573" s="80">
        <f t="shared" si="409"/>
        <v>1000</v>
      </c>
      <c r="K6573" s="80">
        <f t="shared" si="410"/>
        <v>0</v>
      </c>
      <c r="L6573" s="80" t="str">
        <f t="shared" si="411"/>
        <v/>
      </c>
    </row>
    <row r="6574" spans="1:12" x14ac:dyDescent="0.8">
      <c r="A6574" s="74">
        <v>6573</v>
      </c>
      <c r="B6574" s="75">
        <v>170004.85598507454</v>
      </c>
      <c r="C6574" s="76">
        <v>39.068690933178864</v>
      </c>
      <c r="D6574" s="76">
        <v>29.426633024557358</v>
      </c>
      <c r="E6574" s="76">
        <v>436.73554301102047</v>
      </c>
      <c r="F6574" s="76">
        <v>51.17576647660006</v>
      </c>
      <c r="G6574" s="77">
        <v>2</v>
      </c>
      <c r="H6574" s="80">
        <f t="shared" si="408"/>
        <v>39.068690933178864</v>
      </c>
      <c r="I6574" s="80">
        <f t="shared" si="409"/>
        <v>1000</v>
      </c>
      <c r="K6574" s="80">
        <f t="shared" si="410"/>
        <v>0</v>
      </c>
      <c r="L6574" s="80" t="str">
        <f t="shared" si="411"/>
        <v/>
      </c>
    </row>
    <row r="6575" spans="1:12" x14ac:dyDescent="0.8">
      <c r="A6575" s="74">
        <v>6574</v>
      </c>
      <c r="B6575" s="75">
        <v>-10351.668326534797</v>
      </c>
      <c r="C6575" s="76">
        <v>34.43638492112855</v>
      </c>
      <c r="D6575" s="76">
        <v>30.903432226585398</v>
      </c>
      <c r="E6575" s="76">
        <v>570.8469577444132</v>
      </c>
      <c r="F6575" s="76">
        <v>36.141476714578474</v>
      </c>
      <c r="G6575" s="77">
        <v>3</v>
      </c>
      <c r="H6575" s="80">
        <f t="shared" si="408"/>
        <v>36.141476714578474</v>
      </c>
      <c r="I6575" s="80">
        <f t="shared" si="409"/>
        <v>570.8469577444132</v>
      </c>
      <c r="K6575" s="80">
        <f t="shared" si="410"/>
        <v>570.8469577444132</v>
      </c>
      <c r="L6575" s="80">
        <f t="shared" si="411"/>
        <v>570.8469577444132</v>
      </c>
    </row>
    <row r="6576" spans="1:12" x14ac:dyDescent="0.8">
      <c r="A6576" s="74">
        <v>6575</v>
      </c>
      <c r="B6576" s="75">
        <v>638239.1309816665</v>
      </c>
      <c r="C6576" s="76">
        <v>24.598655906933779</v>
      </c>
      <c r="D6576" s="76">
        <v>28.329571888556853</v>
      </c>
      <c r="E6576" s="76">
        <v>500.12295803147248</v>
      </c>
      <c r="F6576" s="76">
        <v>43.985219111867714</v>
      </c>
      <c r="G6576" s="77">
        <v>1</v>
      </c>
      <c r="H6576" s="80">
        <f t="shared" si="408"/>
        <v>28.329571888556853</v>
      </c>
      <c r="I6576" s="80">
        <f t="shared" si="409"/>
        <v>1000</v>
      </c>
      <c r="K6576" s="80">
        <f t="shared" si="410"/>
        <v>0</v>
      </c>
      <c r="L6576" s="80" t="str">
        <f t="shared" si="411"/>
        <v/>
      </c>
    </row>
    <row r="6577" spans="1:12" x14ac:dyDescent="0.8">
      <c r="A6577" s="74">
        <v>6576</v>
      </c>
      <c r="B6577" s="75">
        <v>318341.17563716322</v>
      </c>
      <c r="C6577" s="76">
        <v>44.825583496661046</v>
      </c>
      <c r="D6577" s="76">
        <v>30.124414239129589</v>
      </c>
      <c r="E6577" s="76">
        <v>504.52931854908041</v>
      </c>
      <c r="F6577" s="76">
        <v>45.502593557016276</v>
      </c>
      <c r="G6577" s="77">
        <v>1</v>
      </c>
      <c r="H6577" s="80">
        <f t="shared" si="408"/>
        <v>30.124414239129589</v>
      </c>
      <c r="I6577" s="80">
        <f t="shared" si="409"/>
        <v>1000</v>
      </c>
      <c r="K6577" s="80">
        <f t="shared" si="410"/>
        <v>0</v>
      </c>
      <c r="L6577" s="80" t="str">
        <f t="shared" si="411"/>
        <v/>
      </c>
    </row>
    <row r="6578" spans="1:12" x14ac:dyDescent="0.8">
      <c r="A6578" s="74">
        <v>6577</v>
      </c>
      <c r="B6578" s="75">
        <v>310982.57441836107</v>
      </c>
      <c r="C6578" s="76">
        <v>35.273669333758654</v>
      </c>
      <c r="D6578" s="76">
        <v>24.283216593195327</v>
      </c>
      <c r="E6578" s="76">
        <v>580.95072054250829</v>
      </c>
      <c r="F6578" s="76">
        <v>48.809024446708861</v>
      </c>
      <c r="G6578" s="77">
        <v>2</v>
      </c>
      <c r="H6578" s="80">
        <f t="shared" si="408"/>
        <v>35.273669333758654</v>
      </c>
      <c r="I6578" s="80">
        <f t="shared" si="409"/>
        <v>1000</v>
      </c>
      <c r="K6578" s="80">
        <f t="shared" si="410"/>
        <v>0</v>
      </c>
      <c r="L6578" s="80" t="str">
        <f t="shared" si="411"/>
        <v/>
      </c>
    </row>
    <row r="6579" spans="1:12" x14ac:dyDescent="0.8">
      <c r="A6579" s="74">
        <v>6578</v>
      </c>
      <c r="B6579" s="75">
        <v>550973.53598660557</v>
      </c>
      <c r="C6579" s="76">
        <v>34.410473679292274</v>
      </c>
      <c r="D6579" s="76">
        <v>27.361648664389072</v>
      </c>
      <c r="E6579" s="76">
        <v>758.04786373305467</v>
      </c>
      <c r="F6579" s="76">
        <v>41.257640582366889</v>
      </c>
      <c r="G6579" s="77">
        <v>2</v>
      </c>
      <c r="H6579" s="80">
        <f t="shared" si="408"/>
        <v>34.410473679292274</v>
      </c>
      <c r="I6579" s="80">
        <f t="shared" si="409"/>
        <v>1000</v>
      </c>
      <c r="K6579" s="80">
        <f t="shared" si="410"/>
        <v>0</v>
      </c>
      <c r="L6579" s="80" t="str">
        <f t="shared" si="411"/>
        <v/>
      </c>
    </row>
    <row r="6580" spans="1:12" x14ac:dyDescent="0.8">
      <c r="A6580" s="74">
        <v>6579</v>
      </c>
      <c r="B6580" s="75">
        <v>465025.84964542068</v>
      </c>
      <c r="C6580" s="76">
        <v>33.280629343574972</v>
      </c>
      <c r="D6580" s="76">
        <v>27.365132086847122</v>
      </c>
      <c r="E6580" s="76">
        <v>597.74115532074563</v>
      </c>
      <c r="F6580" s="76">
        <v>32.974546979181589</v>
      </c>
      <c r="G6580" s="77">
        <v>1</v>
      </c>
      <c r="H6580" s="80">
        <f t="shared" si="408"/>
        <v>27.365132086847122</v>
      </c>
      <c r="I6580" s="80">
        <f t="shared" si="409"/>
        <v>1000</v>
      </c>
      <c r="K6580" s="80">
        <f t="shared" si="410"/>
        <v>0</v>
      </c>
      <c r="L6580" s="80" t="str">
        <f t="shared" si="411"/>
        <v/>
      </c>
    </row>
    <row r="6581" spans="1:12" x14ac:dyDescent="0.8">
      <c r="A6581" s="74">
        <v>6580</v>
      </c>
      <c r="B6581" s="75">
        <v>-331.51899729087017</v>
      </c>
      <c r="C6581" s="76">
        <v>35.618449557151507</v>
      </c>
      <c r="D6581" s="76">
        <v>29.992097504718892</v>
      </c>
      <c r="E6581" s="76">
        <v>537.61844267579932</v>
      </c>
      <c r="F6581" s="76">
        <v>31.010282474040537</v>
      </c>
      <c r="G6581" s="77">
        <v>3</v>
      </c>
      <c r="H6581" s="80">
        <f t="shared" si="408"/>
        <v>31.010282474040537</v>
      </c>
      <c r="I6581" s="80">
        <f t="shared" si="409"/>
        <v>537.61844267579932</v>
      </c>
      <c r="K6581" s="80">
        <f t="shared" si="410"/>
        <v>537.61844267579932</v>
      </c>
      <c r="L6581" s="80">
        <f t="shared" si="411"/>
        <v>537.61844267579932</v>
      </c>
    </row>
    <row r="6582" spans="1:12" x14ac:dyDescent="0.8">
      <c r="A6582" s="74">
        <v>6581</v>
      </c>
      <c r="B6582" s="75">
        <v>356914.38982874947</v>
      </c>
      <c r="C6582" s="76">
        <v>34.291744024578193</v>
      </c>
      <c r="D6582" s="76">
        <v>26.223005945888936</v>
      </c>
      <c r="E6582" s="76">
        <v>708.59640013134276</v>
      </c>
      <c r="F6582" s="76">
        <v>44.284667362011369</v>
      </c>
      <c r="G6582" s="77">
        <v>2</v>
      </c>
      <c r="H6582" s="80">
        <f t="shared" si="408"/>
        <v>34.291744024578193</v>
      </c>
      <c r="I6582" s="80">
        <f t="shared" si="409"/>
        <v>1000</v>
      </c>
      <c r="K6582" s="80">
        <f t="shared" si="410"/>
        <v>0</v>
      </c>
      <c r="L6582" s="80" t="str">
        <f t="shared" si="411"/>
        <v/>
      </c>
    </row>
    <row r="6583" spans="1:12" x14ac:dyDescent="0.8">
      <c r="A6583" s="74">
        <v>6582</v>
      </c>
      <c r="B6583" s="75">
        <v>134629.3368042903</v>
      </c>
      <c r="C6583" s="76">
        <v>43.868456318266894</v>
      </c>
      <c r="D6583" s="76">
        <v>27.506330550793329</v>
      </c>
      <c r="E6583" s="76">
        <v>759.31777971039219</v>
      </c>
      <c r="F6583" s="76">
        <v>51.029080067366358</v>
      </c>
      <c r="G6583" s="77">
        <v>2</v>
      </c>
      <c r="H6583" s="80">
        <f t="shared" si="408"/>
        <v>43.868456318266894</v>
      </c>
      <c r="I6583" s="80">
        <f t="shared" si="409"/>
        <v>1000</v>
      </c>
      <c r="K6583" s="80">
        <f t="shared" si="410"/>
        <v>0</v>
      </c>
      <c r="L6583" s="80" t="str">
        <f t="shared" si="411"/>
        <v/>
      </c>
    </row>
    <row r="6584" spans="1:12" x14ac:dyDescent="0.8">
      <c r="A6584" s="74">
        <v>6583</v>
      </c>
      <c r="B6584" s="75">
        <v>550057.99032106134</v>
      </c>
      <c r="C6584" s="76">
        <v>27.674384791811608</v>
      </c>
      <c r="D6584" s="76">
        <v>30.247058021022134</v>
      </c>
      <c r="E6584" s="76">
        <v>495.74184677863792</v>
      </c>
      <c r="F6584" s="76">
        <v>40.267692688948003</v>
      </c>
      <c r="G6584" s="77">
        <v>1</v>
      </c>
      <c r="H6584" s="80">
        <f t="shared" si="408"/>
        <v>30.247058021022134</v>
      </c>
      <c r="I6584" s="80">
        <f t="shared" si="409"/>
        <v>1000</v>
      </c>
      <c r="K6584" s="80">
        <f t="shared" si="410"/>
        <v>0</v>
      </c>
      <c r="L6584" s="80" t="str">
        <f t="shared" si="411"/>
        <v/>
      </c>
    </row>
    <row r="6585" spans="1:12" x14ac:dyDescent="0.8">
      <c r="A6585" s="74">
        <v>6584</v>
      </c>
      <c r="B6585" s="75">
        <v>216504.53839519923</v>
      </c>
      <c r="C6585" s="76">
        <v>40.960197855542134</v>
      </c>
      <c r="D6585" s="76">
        <v>21.971746280665602</v>
      </c>
      <c r="E6585" s="76">
        <v>681.37186412339975</v>
      </c>
      <c r="F6585" s="76">
        <v>28.959260632945067</v>
      </c>
      <c r="G6585" s="77">
        <v>2</v>
      </c>
      <c r="H6585" s="80">
        <f t="shared" si="408"/>
        <v>40.960197855542134</v>
      </c>
      <c r="I6585" s="80">
        <f t="shared" si="409"/>
        <v>1000</v>
      </c>
      <c r="K6585" s="80">
        <f t="shared" si="410"/>
        <v>0</v>
      </c>
      <c r="L6585" s="80" t="str">
        <f t="shared" si="411"/>
        <v/>
      </c>
    </row>
    <row r="6586" spans="1:12" x14ac:dyDescent="0.8">
      <c r="A6586" s="74">
        <v>6585</v>
      </c>
      <c r="B6586" s="75">
        <v>369868.25724235154</v>
      </c>
      <c r="C6586" s="76">
        <v>32.517405046055799</v>
      </c>
      <c r="D6586" s="76">
        <v>25.451309152910319</v>
      </c>
      <c r="E6586" s="76">
        <v>525.92129925137931</v>
      </c>
      <c r="F6586" s="76">
        <v>41.935934013982092</v>
      </c>
      <c r="G6586" s="77">
        <v>2</v>
      </c>
      <c r="H6586" s="80">
        <f t="shared" si="408"/>
        <v>32.517405046055799</v>
      </c>
      <c r="I6586" s="80">
        <f t="shared" si="409"/>
        <v>1000</v>
      </c>
      <c r="K6586" s="80">
        <f t="shared" si="410"/>
        <v>0</v>
      </c>
      <c r="L6586" s="80" t="str">
        <f t="shared" si="411"/>
        <v/>
      </c>
    </row>
    <row r="6587" spans="1:12" x14ac:dyDescent="0.8">
      <c r="A6587" s="74">
        <v>6586</v>
      </c>
      <c r="B6587" s="75">
        <v>600267.78962075128</v>
      </c>
      <c r="C6587" s="76">
        <v>29.035620942323426</v>
      </c>
      <c r="D6587" s="76">
        <v>28.016610222965479</v>
      </c>
      <c r="E6587" s="76">
        <v>654.91009210522452</v>
      </c>
      <c r="F6587" s="76">
        <v>40.556366795210359</v>
      </c>
      <c r="G6587" s="77">
        <v>2</v>
      </c>
      <c r="H6587" s="80">
        <f t="shared" si="408"/>
        <v>29.035620942323426</v>
      </c>
      <c r="I6587" s="80">
        <f t="shared" si="409"/>
        <v>1000</v>
      </c>
      <c r="K6587" s="80">
        <f t="shared" si="410"/>
        <v>0</v>
      </c>
      <c r="L6587" s="80" t="str">
        <f t="shared" si="411"/>
        <v/>
      </c>
    </row>
    <row r="6588" spans="1:12" x14ac:dyDescent="0.8">
      <c r="A6588" s="74">
        <v>6587</v>
      </c>
      <c r="B6588" s="75">
        <v>361747.82377978042</v>
      </c>
      <c r="C6588" s="76">
        <v>36.980073281053883</v>
      </c>
      <c r="D6588" s="76">
        <v>31.426944857274719</v>
      </c>
      <c r="E6588" s="76">
        <v>483.47728173493329</v>
      </c>
      <c r="F6588" s="76">
        <v>42.389744791702611</v>
      </c>
      <c r="G6588" s="77">
        <v>1</v>
      </c>
      <c r="H6588" s="80">
        <f t="shared" si="408"/>
        <v>31.426944857274719</v>
      </c>
      <c r="I6588" s="80">
        <f t="shared" si="409"/>
        <v>1000</v>
      </c>
      <c r="K6588" s="80">
        <f t="shared" si="410"/>
        <v>0</v>
      </c>
      <c r="L6588" s="80" t="str">
        <f t="shared" si="411"/>
        <v/>
      </c>
    </row>
    <row r="6589" spans="1:12" x14ac:dyDescent="0.8">
      <c r="A6589" s="74">
        <v>6588</v>
      </c>
      <c r="B6589" s="75">
        <v>246736.92678665812</v>
      </c>
      <c r="C6589" s="76">
        <v>32.736772937826515</v>
      </c>
      <c r="D6589" s="76">
        <v>28.596047175268254</v>
      </c>
      <c r="E6589" s="76">
        <v>495.19385446154143</v>
      </c>
      <c r="F6589" s="76">
        <v>30.442058581174102</v>
      </c>
      <c r="G6589" s="77">
        <v>2</v>
      </c>
      <c r="H6589" s="80">
        <f t="shared" si="408"/>
        <v>32.736772937826515</v>
      </c>
      <c r="I6589" s="80">
        <f t="shared" si="409"/>
        <v>1000</v>
      </c>
      <c r="K6589" s="80">
        <f t="shared" si="410"/>
        <v>0</v>
      </c>
      <c r="L6589" s="80" t="str">
        <f t="shared" si="411"/>
        <v/>
      </c>
    </row>
    <row r="6590" spans="1:12" x14ac:dyDescent="0.8">
      <c r="A6590" s="74">
        <v>6589</v>
      </c>
      <c r="B6590" s="75">
        <v>487438.22248756932</v>
      </c>
      <c r="C6590" s="76">
        <v>25.780700823021093</v>
      </c>
      <c r="D6590" s="76">
        <v>23.041450945294223</v>
      </c>
      <c r="E6590" s="76">
        <v>572.29736275705636</v>
      </c>
      <c r="F6590" s="76">
        <v>38.855947586165172</v>
      </c>
      <c r="G6590" s="77">
        <v>1</v>
      </c>
      <c r="H6590" s="80">
        <f t="shared" si="408"/>
        <v>23.041450945294223</v>
      </c>
      <c r="I6590" s="80">
        <f t="shared" si="409"/>
        <v>1000</v>
      </c>
      <c r="K6590" s="80">
        <f t="shared" si="410"/>
        <v>0</v>
      </c>
      <c r="L6590" s="80" t="str">
        <f t="shared" si="411"/>
        <v/>
      </c>
    </row>
    <row r="6591" spans="1:12" x14ac:dyDescent="0.8">
      <c r="A6591" s="74">
        <v>6590</v>
      </c>
      <c r="B6591" s="75">
        <v>-136058.27584735118</v>
      </c>
      <c r="C6591" s="76">
        <v>47.896979991584161</v>
      </c>
      <c r="D6591" s="76">
        <v>26.58261355396921</v>
      </c>
      <c r="E6591" s="76">
        <v>472.09207394011401</v>
      </c>
      <c r="F6591" s="76">
        <v>33.340648001248724</v>
      </c>
      <c r="G6591" s="77">
        <v>2</v>
      </c>
      <c r="H6591" s="80">
        <f t="shared" si="408"/>
        <v>47.896979991584161</v>
      </c>
      <c r="I6591" s="80">
        <f t="shared" si="409"/>
        <v>1000</v>
      </c>
      <c r="K6591" s="80">
        <f t="shared" si="410"/>
        <v>0</v>
      </c>
      <c r="L6591" s="80" t="str">
        <f t="shared" si="411"/>
        <v/>
      </c>
    </row>
    <row r="6592" spans="1:12" x14ac:dyDescent="0.8">
      <c r="A6592" s="74">
        <v>6591</v>
      </c>
      <c r="B6592" s="75">
        <v>351083.3584814989</v>
      </c>
      <c r="C6592" s="76">
        <v>30.895927767996739</v>
      </c>
      <c r="D6592" s="76">
        <v>26.770823076097006</v>
      </c>
      <c r="E6592" s="76">
        <v>477.0320665512985</v>
      </c>
      <c r="F6592" s="76">
        <v>43.676194260623618</v>
      </c>
      <c r="G6592" s="77">
        <v>1</v>
      </c>
      <c r="H6592" s="80">
        <f t="shared" si="408"/>
        <v>26.770823076097006</v>
      </c>
      <c r="I6592" s="80">
        <f t="shared" si="409"/>
        <v>1000</v>
      </c>
      <c r="K6592" s="80">
        <f t="shared" si="410"/>
        <v>0</v>
      </c>
      <c r="L6592" s="80" t="str">
        <f t="shared" si="411"/>
        <v/>
      </c>
    </row>
    <row r="6593" spans="1:12" x14ac:dyDescent="0.8">
      <c r="A6593" s="74">
        <v>6592</v>
      </c>
      <c r="B6593" s="75">
        <v>-122793.98978915066</v>
      </c>
      <c r="C6593" s="76">
        <v>48.076078667399479</v>
      </c>
      <c r="D6593" s="76">
        <v>28.759856646081545</v>
      </c>
      <c r="E6593" s="76">
        <v>442.88627513122651</v>
      </c>
      <c r="F6593" s="76">
        <v>54.608480264168854</v>
      </c>
      <c r="G6593" s="77">
        <v>2</v>
      </c>
      <c r="H6593" s="80">
        <f t="shared" si="408"/>
        <v>48.076078667399479</v>
      </c>
      <c r="I6593" s="80">
        <f t="shared" si="409"/>
        <v>1000</v>
      </c>
      <c r="K6593" s="80">
        <f t="shared" si="410"/>
        <v>0</v>
      </c>
      <c r="L6593" s="80" t="str">
        <f t="shared" si="411"/>
        <v/>
      </c>
    </row>
    <row r="6594" spans="1:12" x14ac:dyDescent="0.8">
      <c r="A6594" s="74">
        <v>6593</v>
      </c>
      <c r="B6594" s="75">
        <v>-179554.82285294565</v>
      </c>
      <c r="C6594" s="76">
        <v>36.487624109494703</v>
      </c>
      <c r="D6594" s="76">
        <v>25.70350160628163</v>
      </c>
      <c r="E6594" s="76">
        <v>493.27690951649072</v>
      </c>
      <c r="F6594" s="76">
        <v>39.221129112812605</v>
      </c>
      <c r="G6594" s="77">
        <v>3</v>
      </c>
      <c r="H6594" s="80">
        <f t="shared" si="408"/>
        <v>39.221129112812605</v>
      </c>
      <c r="I6594" s="80">
        <f t="shared" si="409"/>
        <v>493.27690951649072</v>
      </c>
      <c r="K6594" s="80">
        <f t="shared" si="410"/>
        <v>493.27690951649072</v>
      </c>
      <c r="L6594" s="80">
        <f t="shared" si="411"/>
        <v>493.27690951649072</v>
      </c>
    </row>
    <row r="6595" spans="1:12" x14ac:dyDescent="0.8">
      <c r="A6595" s="74">
        <v>6594</v>
      </c>
      <c r="B6595" s="75">
        <v>182040.33216464682</v>
      </c>
      <c r="C6595" s="76">
        <v>39.973843805697612</v>
      </c>
      <c r="D6595" s="76">
        <v>26.744396501412584</v>
      </c>
      <c r="E6595" s="76">
        <v>613.04221839573597</v>
      </c>
      <c r="F6595" s="76">
        <v>33.219914711613491</v>
      </c>
      <c r="G6595" s="77">
        <v>2</v>
      </c>
      <c r="H6595" s="80">
        <f t="shared" ref="H6595:H6658" si="412">IF($G6595 = 1, $D6595, IF($G6595 = 2, $C6595, IF($G6595 = 3, $F6595)))</f>
        <v>39.973843805697612</v>
      </c>
      <c r="I6595" s="80">
        <f t="shared" ref="I6595:I6658" si="413">IF($G6595 = 1, 1000, IF($G6595 = 2, 1000, IF($G6595 = 3, $E6595)))</f>
        <v>1000</v>
      </c>
      <c r="K6595" s="80">
        <f t="shared" ref="K6595:K6658" si="414">IF($G6595 = 3, $E6595, 0)</f>
        <v>0</v>
      </c>
      <c r="L6595" s="80" t="str">
        <f t="shared" ref="L6595:L6658" si="415">IF($G6595 = 3, $E6595, "")</f>
        <v/>
      </c>
    </row>
    <row r="6596" spans="1:12" x14ac:dyDescent="0.8">
      <c r="A6596" s="74">
        <v>6595</v>
      </c>
      <c r="B6596" s="75">
        <v>45313.107251073932</v>
      </c>
      <c r="C6596" s="76">
        <v>37.885501872811048</v>
      </c>
      <c r="D6596" s="76">
        <v>32.317473050529131</v>
      </c>
      <c r="E6596" s="76">
        <v>696.62545467705411</v>
      </c>
      <c r="F6596" s="76">
        <v>38.956434222733719</v>
      </c>
      <c r="G6596" s="77">
        <v>3</v>
      </c>
      <c r="H6596" s="80">
        <f t="shared" si="412"/>
        <v>38.956434222733719</v>
      </c>
      <c r="I6596" s="80">
        <f t="shared" si="413"/>
        <v>696.62545467705411</v>
      </c>
      <c r="K6596" s="80">
        <f t="shared" si="414"/>
        <v>696.62545467705411</v>
      </c>
      <c r="L6596" s="80">
        <f t="shared" si="415"/>
        <v>696.62545467705411</v>
      </c>
    </row>
    <row r="6597" spans="1:12" x14ac:dyDescent="0.8">
      <c r="A6597" s="74">
        <v>6596</v>
      </c>
      <c r="B6597" s="75">
        <v>243865.02757594036</v>
      </c>
      <c r="C6597" s="76">
        <v>34.40942476219297</v>
      </c>
      <c r="D6597" s="76">
        <v>25.346904102040487</v>
      </c>
      <c r="E6597" s="76">
        <v>553.03879970224295</v>
      </c>
      <c r="F6597" s="76">
        <v>48.024823369198913</v>
      </c>
      <c r="G6597" s="77">
        <v>2</v>
      </c>
      <c r="H6597" s="80">
        <f t="shared" si="412"/>
        <v>34.40942476219297</v>
      </c>
      <c r="I6597" s="80">
        <f t="shared" si="413"/>
        <v>1000</v>
      </c>
      <c r="K6597" s="80">
        <f t="shared" si="414"/>
        <v>0</v>
      </c>
      <c r="L6597" s="80" t="str">
        <f t="shared" si="415"/>
        <v/>
      </c>
    </row>
    <row r="6598" spans="1:12" x14ac:dyDescent="0.8">
      <c r="A6598" s="74">
        <v>6597</v>
      </c>
      <c r="B6598" s="75">
        <v>376937.66550024087</v>
      </c>
      <c r="C6598" s="76">
        <v>30.687295785553175</v>
      </c>
      <c r="D6598" s="76">
        <v>28.803944223240091</v>
      </c>
      <c r="E6598" s="76">
        <v>472.82262246899899</v>
      </c>
      <c r="F6598" s="76">
        <v>44.547087626395381</v>
      </c>
      <c r="G6598" s="77">
        <v>2</v>
      </c>
      <c r="H6598" s="80">
        <f t="shared" si="412"/>
        <v>30.687295785553175</v>
      </c>
      <c r="I6598" s="80">
        <f t="shared" si="413"/>
        <v>1000</v>
      </c>
      <c r="K6598" s="80">
        <f t="shared" si="414"/>
        <v>0</v>
      </c>
      <c r="L6598" s="80" t="str">
        <f t="shared" si="415"/>
        <v/>
      </c>
    </row>
    <row r="6599" spans="1:12" x14ac:dyDescent="0.8">
      <c r="A6599" s="74">
        <v>6598</v>
      </c>
      <c r="B6599" s="75">
        <v>443849.09081232175</v>
      </c>
      <c r="C6599" s="76">
        <v>22.977948469463847</v>
      </c>
      <c r="D6599" s="76">
        <v>29.845070859432049</v>
      </c>
      <c r="E6599" s="76">
        <v>681.67729825117647</v>
      </c>
      <c r="F6599" s="76">
        <v>41.155870967985862</v>
      </c>
      <c r="G6599" s="77">
        <v>2</v>
      </c>
      <c r="H6599" s="80">
        <f t="shared" si="412"/>
        <v>22.977948469463847</v>
      </c>
      <c r="I6599" s="80">
        <f t="shared" si="413"/>
        <v>1000</v>
      </c>
      <c r="K6599" s="80">
        <f t="shared" si="414"/>
        <v>0</v>
      </c>
      <c r="L6599" s="80" t="str">
        <f t="shared" si="415"/>
        <v/>
      </c>
    </row>
    <row r="6600" spans="1:12" x14ac:dyDescent="0.8">
      <c r="A6600" s="74">
        <v>6599</v>
      </c>
      <c r="B6600" s="75">
        <v>-190555.6329676141</v>
      </c>
      <c r="C6600" s="76">
        <v>33.290174361789639</v>
      </c>
      <c r="D6600" s="76">
        <v>28.542494811750039</v>
      </c>
      <c r="E6600" s="76">
        <v>728.54901646433404</v>
      </c>
      <c r="F6600" s="76">
        <v>47.413236768124563</v>
      </c>
      <c r="G6600" s="77">
        <v>3</v>
      </c>
      <c r="H6600" s="80">
        <f t="shared" si="412"/>
        <v>47.413236768124563</v>
      </c>
      <c r="I6600" s="80">
        <f t="shared" si="413"/>
        <v>728.54901646433404</v>
      </c>
      <c r="K6600" s="80">
        <f t="shared" si="414"/>
        <v>728.54901646433404</v>
      </c>
      <c r="L6600" s="80">
        <f t="shared" si="415"/>
        <v>728.54901646433404</v>
      </c>
    </row>
    <row r="6601" spans="1:12" x14ac:dyDescent="0.8">
      <c r="A6601" s="74">
        <v>6600</v>
      </c>
      <c r="B6601" s="75">
        <v>176349.92031635065</v>
      </c>
      <c r="C6601" s="76">
        <v>38.718434406001194</v>
      </c>
      <c r="D6601" s="76">
        <v>29.382807405523153</v>
      </c>
      <c r="E6601" s="76">
        <v>469.47471151251233</v>
      </c>
      <c r="F6601" s="76">
        <v>45.389964629341513</v>
      </c>
      <c r="G6601" s="77">
        <v>2</v>
      </c>
      <c r="H6601" s="80">
        <f t="shared" si="412"/>
        <v>38.718434406001194</v>
      </c>
      <c r="I6601" s="80">
        <f t="shared" si="413"/>
        <v>1000</v>
      </c>
      <c r="K6601" s="80">
        <f t="shared" si="414"/>
        <v>0</v>
      </c>
      <c r="L6601" s="80" t="str">
        <f t="shared" si="415"/>
        <v/>
      </c>
    </row>
    <row r="6602" spans="1:12" x14ac:dyDescent="0.8">
      <c r="A6602" s="74">
        <v>6601</v>
      </c>
      <c r="B6602" s="75">
        <v>-12087.318188400473</v>
      </c>
      <c r="C6602" s="76">
        <v>33.590286523436689</v>
      </c>
      <c r="D6602" s="76">
        <v>33.525404686051509</v>
      </c>
      <c r="E6602" s="76">
        <v>570.59127948469461</v>
      </c>
      <c r="F6602" s="76">
        <v>36.063296679090101</v>
      </c>
      <c r="G6602" s="77">
        <v>3</v>
      </c>
      <c r="H6602" s="80">
        <f t="shared" si="412"/>
        <v>36.063296679090101</v>
      </c>
      <c r="I6602" s="80">
        <f t="shared" si="413"/>
        <v>570.59127948469461</v>
      </c>
      <c r="K6602" s="80">
        <f t="shared" si="414"/>
        <v>570.59127948469461</v>
      </c>
      <c r="L6602" s="80">
        <f t="shared" si="415"/>
        <v>570.59127948469461</v>
      </c>
    </row>
    <row r="6603" spans="1:12" x14ac:dyDescent="0.8">
      <c r="A6603" s="74">
        <v>6602</v>
      </c>
      <c r="B6603" s="75">
        <v>-76909.393292128807</v>
      </c>
      <c r="C6603" s="76">
        <v>44.500032428135086</v>
      </c>
      <c r="D6603" s="76">
        <v>24.791310899294608</v>
      </c>
      <c r="E6603" s="76">
        <v>562.61446605485992</v>
      </c>
      <c r="F6603" s="76">
        <v>38.94600716927819</v>
      </c>
      <c r="G6603" s="77">
        <v>3</v>
      </c>
      <c r="H6603" s="80">
        <f t="shared" si="412"/>
        <v>38.94600716927819</v>
      </c>
      <c r="I6603" s="80">
        <f t="shared" si="413"/>
        <v>562.61446605485992</v>
      </c>
      <c r="K6603" s="80">
        <f t="shared" si="414"/>
        <v>562.61446605485992</v>
      </c>
      <c r="L6603" s="80">
        <f t="shared" si="415"/>
        <v>562.61446605485992</v>
      </c>
    </row>
    <row r="6604" spans="1:12" x14ac:dyDescent="0.8">
      <c r="A6604" s="74">
        <v>6603</v>
      </c>
      <c r="B6604" s="75">
        <v>-77039.115240851883</v>
      </c>
      <c r="C6604" s="76">
        <v>45.304985135137485</v>
      </c>
      <c r="D6604" s="76">
        <v>30.262441751594913</v>
      </c>
      <c r="E6604" s="76">
        <v>709.06217146565541</v>
      </c>
      <c r="F6604" s="76">
        <v>33.157104995790164</v>
      </c>
      <c r="G6604" s="77">
        <v>2</v>
      </c>
      <c r="H6604" s="80">
        <f t="shared" si="412"/>
        <v>45.304985135137485</v>
      </c>
      <c r="I6604" s="80">
        <f t="shared" si="413"/>
        <v>1000</v>
      </c>
      <c r="K6604" s="80">
        <f t="shared" si="414"/>
        <v>0</v>
      </c>
      <c r="L6604" s="80" t="str">
        <f t="shared" si="415"/>
        <v/>
      </c>
    </row>
    <row r="6605" spans="1:12" x14ac:dyDescent="0.8">
      <c r="A6605" s="74">
        <v>6604</v>
      </c>
      <c r="B6605" s="75">
        <v>684853.52303124149</v>
      </c>
      <c r="C6605" s="76">
        <v>35.635328862965096</v>
      </c>
      <c r="D6605" s="76">
        <v>25.445787929920904</v>
      </c>
      <c r="E6605" s="76">
        <v>500.70277114498407</v>
      </c>
      <c r="F6605" s="76">
        <v>45.777571300051264</v>
      </c>
      <c r="G6605" s="77">
        <v>1</v>
      </c>
      <c r="H6605" s="80">
        <f t="shared" si="412"/>
        <v>25.445787929920904</v>
      </c>
      <c r="I6605" s="80">
        <f t="shared" si="413"/>
        <v>1000</v>
      </c>
      <c r="K6605" s="80">
        <f t="shared" si="414"/>
        <v>0</v>
      </c>
      <c r="L6605" s="80" t="str">
        <f t="shared" si="415"/>
        <v/>
      </c>
    </row>
    <row r="6606" spans="1:12" x14ac:dyDescent="0.8">
      <c r="A6606" s="74">
        <v>6605</v>
      </c>
      <c r="B6606" s="75">
        <v>-73956.85353354644</v>
      </c>
      <c r="C6606" s="76">
        <v>45.350989458894517</v>
      </c>
      <c r="D6606" s="76">
        <v>25.92926916761008</v>
      </c>
      <c r="E6606" s="76">
        <v>681.22564840346377</v>
      </c>
      <c r="F6606" s="76">
        <v>37.52823090525478</v>
      </c>
      <c r="G6606" s="77">
        <v>2</v>
      </c>
      <c r="H6606" s="80">
        <f t="shared" si="412"/>
        <v>45.350989458894517</v>
      </c>
      <c r="I6606" s="80">
        <f t="shared" si="413"/>
        <v>1000</v>
      </c>
      <c r="K6606" s="80">
        <f t="shared" si="414"/>
        <v>0</v>
      </c>
      <c r="L6606" s="80" t="str">
        <f t="shared" si="415"/>
        <v/>
      </c>
    </row>
    <row r="6607" spans="1:12" x14ac:dyDescent="0.8">
      <c r="A6607" s="74">
        <v>6606</v>
      </c>
      <c r="B6607" s="75">
        <v>331919.12451899983</v>
      </c>
      <c r="C6607" s="76">
        <v>39.078014721637409</v>
      </c>
      <c r="D6607" s="76">
        <v>28.32149250952131</v>
      </c>
      <c r="E6607" s="76">
        <v>657.56064698341493</v>
      </c>
      <c r="F6607" s="76">
        <v>50.414099342660997</v>
      </c>
      <c r="G6607" s="77">
        <v>1</v>
      </c>
      <c r="H6607" s="80">
        <f t="shared" si="412"/>
        <v>28.32149250952131</v>
      </c>
      <c r="I6607" s="80">
        <f t="shared" si="413"/>
        <v>1000</v>
      </c>
      <c r="K6607" s="80">
        <f t="shared" si="414"/>
        <v>0</v>
      </c>
      <c r="L6607" s="80" t="str">
        <f t="shared" si="415"/>
        <v/>
      </c>
    </row>
    <row r="6608" spans="1:12" x14ac:dyDescent="0.8">
      <c r="A6608" s="74">
        <v>6607</v>
      </c>
      <c r="B6608" s="75">
        <v>313919.21930408897</v>
      </c>
      <c r="C6608" s="76">
        <v>39.000442009967955</v>
      </c>
      <c r="D6608" s="76">
        <v>32.051737559334384</v>
      </c>
      <c r="E6608" s="76">
        <v>462.71990936750763</v>
      </c>
      <c r="F6608" s="76">
        <v>52.053083681131021</v>
      </c>
      <c r="G6608" s="77">
        <v>1</v>
      </c>
      <c r="H6608" s="80">
        <f t="shared" si="412"/>
        <v>32.051737559334384</v>
      </c>
      <c r="I6608" s="80">
        <f t="shared" si="413"/>
        <v>1000</v>
      </c>
      <c r="K6608" s="80">
        <f t="shared" si="414"/>
        <v>0</v>
      </c>
      <c r="L6608" s="80" t="str">
        <f t="shared" si="415"/>
        <v/>
      </c>
    </row>
    <row r="6609" spans="1:12" x14ac:dyDescent="0.8">
      <c r="A6609" s="74">
        <v>6608</v>
      </c>
      <c r="B6609" s="75">
        <v>609604.48811231833</v>
      </c>
      <c r="C6609" s="76">
        <v>32.620353650941681</v>
      </c>
      <c r="D6609" s="76">
        <v>26.190258103444883</v>
      </c>
      <c r="E6609" s="76">
        <v>500.9664842373104</v>
      </c>
      <c r="F6609" s="76">
        <v>30.02198988496621</v>
      </c>
      <c r="G6609" s="77">
        <v>1</v>
      </c>
      <c r="H6609" s="80">
        <f t="shared" si="412"/>
        <v>26.190258103444883</v>
      </c>
      <c r="I6609" s="80">
        <f t="shared" si="413"/>
        <v>1000</v>
      </c>
      <c r="K6609" s="80">
        <f t="shared" si="414"/>
        <v>0</v>
      </c>
      <c r="L6609" s="80" t="str">
        <f t="shared" si="415"/>
        <v/>
      </c>
    </row>
    <row r="6610" spans="1:12" x14ac:dyDescent="0.8">
      <c r="A6610" s="74">
        <v>6609</v>
      </c>
      <c r="B6610" s="75">
        <v>319690.00560682942</v>
      </c>
      <c r="C6610" s="76">
        <v>37.635399642035857</v>
      </c>
      <c r="D6610" s="76">
        <v>30.964604524110548</v>
      </c>
      <c r="E6610" s="76">
        <v>603.06501687496632</v>
      </c>
      <c r="F6610" s="76">
        <v>38.405125300443231</v>
      </c>
      <c r="G6610" s="77">
        <v>2</v>
      </c>
      <c r="H6610" s="80">
        <f t="shared" si="412"/>
        <v>37.635399642035857</v>
      </c>
      <c r="I6610" s="80">
        <f t="shared" si="413"/>
        <v>1000</v>
      </c>
      <c r="K6610" s="80">
        <f t="shared" si="414"/>
        <v>0</v>
      </c>
      <c r="L6610" s="80" t="str">
        <f t="shared" si="415"/>
        <v/>
      </c>
    </row>
    <row r="6611" spans="1:12" x14ac:dyDescent="0.8">
      <c r="A6611" s="74">
        <v>6610</v>
      </c>
      <c r="B6611" s="75">
        <v>228740.79981060605</v>
      </c>
      <c r="C6611" s="76">
        <v>29.183993532428708</v>
      </c>
      <c r="D6611" s="76">
        <v>26.463848451894766</v>
      </c>
      <c r="E6611" s="76">
        <v>503.87637806173103</v>
      </c>
      <c r="F6611" s="76">
        <v>49.170762289996127</v>
      </c>
      <c r="G6611" s="77">
        <v>2</v>
      </c>
      <c r="H6611" s="80">
        <f t="shared" si="412"/>
        <v>29.183993532428708</v>
      </c>
      <c r="I6611" s="80">
        <f t="shared" si="413"/>
        <v>1000</v>
      </c>
      <c r="K6611" s="80">
        <f t="shared" si="414"/>
        <v>0</v>
      </c>
      <c r="L6611" s="80" t="str">
        <f t="shared" si="415"/>
        <v/>
      </c>
    </row>
    <row r="6612" spans="1:12" x14ac:dyDescent="0.8">
      <c r="A6612" s="74">
        <v>6611</v>
      </c>
      <c r="B6612" s="75">
        <v>269820.29496108252</v>
      </c>
      <c r="C6612" s="76">
        <v>32.754709575617838</v>
      </c>
      <c r="D6612" s="76">
        <v>28.388638108052689</v>
      </c>
      <c r="E6612" s="76">
        <v>621.70001796645113</v>
      </c>
      <c r="F6612" s="76">
        <v>53.610119241492598</v>
      </c>
      <c r="G6612" s="77">
        <v>2</v>
      </c>
      <c r="H6612" s="80">
        <f t="shared" si="412"/>
        <v>32.754709575617838</v>
      </c>
      <c r="I6612" s="80">
        <f t="shared" si="413"/>
        <v>1000</v>
      </c>
      <c r="K6612" s="80">
        <f t="shared" si="414"/>
        <v>0</v>
      </c>
      <c r="L6612" s="80" t="str">
        <f t="shared" si="415"/>
        <v/>
      </c>
    </row>
    <row r="6613" spans="1:12" x14ac:dyDescent="0.8">
      <c r="A6613" s="74">
        <v>6612</v>
      </c>
      <c r="B6613" s="75">
        <v>437760.35177355073</v>
      </c>
      <c r="C6613" s="76">
        <v>39.124712169745436</v>
      </c>
      <c r="D6613" s="76">
        <v>29.172511807751111</v>
      </c>
      <c r="E6613" s="76">
        <v>705.51990805419234</v>
      </c>
      <c r="F6613" s="76">
        <v>32.120792982743112</v>
      </c>
      <c r="G6613" s="77">
        <v>1</v>
      </c>
      <c r="H6613" s="80">
        <f t="shared" si="412"/>
        <v>29.172511807751111</v>
      </c>
      <c r="I6613" s="80">
        <f t="shared" si="413"/>
        <v>1000</v>
      </c>
      <c r="K6613" s="80">
        <f t="shared" si="414"/>
        <v>0</v>
      </c>
      <c r="L6613" s="80" t="str">
        <f t="shared" si="415"/>
        <v/>
      </c>
    </row>
    <row r="6614" spans="1:12" x14ac:dyDescent="0.8">
      <c r="A6614" s="74">
        <v>6613</v>
      </c>
      <c r="B6614" s="75">
        <v>43258.614859757479</v>
      </c>
      <c r="C6614" s="76">
        <v>42.309481751363023</v>
      </c>
      <c r="D6614" s="76">
        <v>33.633542283918082</v>
      </c>
      <c r="E6614" s="76">
        <v>541.70656882909793</v>
      </c>
      <c r="F6614" s="76">
        <v>40.841168826974076</v>
      </c>
      <c r="G6614" s="77">
        <v>2</v>
      </c>
      <c r="H6614" s="80">
        <f t="shared" si="412"/>
        <v>42.309481751363023</v>
      </c>
      <c r="I6614" s="80">
        <f t="shared" si="413"/>
        <v>1000</v>
      </c>
      <c r="K6614" s="80">
        <f t="shared" si="414"/>
        <v>0</v>
      </c>
      <c r="L6614" s="80" t="str">
        <f t="shared" si="415"/>
        <v/>
      </c>
    </row>
    <row r="6615" spans="1:12" x14ac:dyDescent="0.8">
      <c r="A6615" s="74">
        <v>6614</v>
      </c>
      <c r="B6615" s="75">
        <v>29578.716615127632</v>
      </c>
      <c r="C6615" s="76">
        <v>34.416905852243715</v>
      </c>
      <c r="D6615" s="76">
        <v>29.431410993714735</v>
      </c>
      <c r="E6615" s="76">
        <v>635.93779832589439</v>
      </c>
      <c r="F6615" s="76">
        <v>39.906155437046337</v>
      </c>
      <c r="G6615" s="77">
        <v>3</v>
      </c>
      <c r="H6615" s="80">
        <f t="shared" si="412"/>
        <v>39.906155437046337</v>
      </c>
      <c r="I6615" s="80">
        <f t="shared" si="413"/>
        <v>635.93779832589439</v>
      </c>
      <c r="K6615" s="80">
        <f t="shared" si="414"/>
        <v>635.93779832589439</v>
      </c>
      <c r="L6615" s="80">
        <f t="shared" si="415"/>
        <v>635.93779832589439</v>
      </c>
    </row>
    <row r="6616" spans="1:12" x14ac:dyDescent="0.8">
      <c r="A6616" s="74">
        <v>6615</v>
      </c>
      <c r="B6616" s="75">
        <v>384521.94554303936</v>
      </c>
      <c r="C6616" s="76">
        <v>30.474106016457171</v>
      </c>
      <c r="D6616" s="76">
        <v>27.637139494096765</v>
      </c>
      <c r="E6616" s="76">
        <v>688.54956341250193</v>
      </c>
      <c r="F6616" s="76">
        <v>35.685287083759292</v>
      </c>
      <c r="G6616" s="77">
        <v>2</v>
      </c>
      <c r="H6616" s="80">
        <f t="shared" si="412"/>
        <v>30.474106016457171</v>
      </c>
      <c r="I6616" s="80">
        <f t="shared" si="413"/>
        <v>1000</v>
      </c>
      <c r="K6616" s="80">
        <f t="shared" si="414"/>
        <v>0</v>
      </c>
      <c r="L6616" s="80" t="str">
        <f t="shared" si="415"/>
        <v/>
      </c>
    </row>
    <row r="6617" spans="1:12" x14ac:dyDescent="0.8">
      <c r="A6617" s="74">
        <v>6616</v>
      </c>
      <c r="B6617" s="75">
        <v>-105281.82598654367</v>
      </c>
      <c r="C6617" s="76">
        <v>37.977210467207776</v>
      </c>
      <c r="D6617" s="76">
        <v>24.512009585440012</v>
      </c>
      <c r="E6617" s="76">
        <v>539.79010065870023</v>
      </c>
      <c r="F6617" s="76">
        <v>37.051861413973761</v>
      </c>
      <c r="G6617" s="77">
        <v>3</v>
      </c>
      <c r="H6617" s="80">
        <f t="shared" si="412"/>
        <v>37.051861413973761</v>
      </c>
      <c r="I6617" s="80">
        <f t="shared" si="413"/>
        <v>539.79010065870023</v>
      </c>
      <c r="K6617" s="80">
        <f t="shared" si="414"/>
        <v>539.79010065870023</v>
      </c>
      <c r="L6617" s="80">
        <f t="shared" si="415"/>
        <v>539.79010065870023</v>
      </c>
    </row>
    <row r="6618" spans="1:12" x14ac:dyDescent="0.8">
      <c r="A6618" s="74">
        <v>6617</v>
      </c>
      <c r="B6618" s="75">
        <v>636737.89850188629</v>
      </c>
      <c r="C6618" s="76">
        <v>29.715803580707906</v>
      </c>
      <c r="D6618" s="76">
        <v>30.939966804890993</v>
      </c>
      <c r="E6618" s="76">
        <v>658.62858675164853</v>
      </c>
      <c r="F6618" s="76">
        <v>30.907086123953768</v>
      </c>
      <c r="G6618" s="77">
        <v>2</v>
      </c>
      <c r="H6618" s="80">
        <f t="shared" si="412"/>
        <v>29.715803580707906</v>
      </c>
      <c r="I6618" s="80">
        <f t="shared" si="413"/>
        <v>1000</v>
      </c>
      <c r="K6618" s="80">
        <f t="shared" si="414"/>
        <v>0</v>
      </c>
      <c r="L6618" s="80" t="str">
        <f t="shared" si="415"/>
        <v/>
      </c>
    </row>
    <row r="6619" spans="1:12" x14ac:dyDescent="0.8">
      <c r="A6619" s="74">
        <v>6618</v>
      </c>
      <c r="B6619" s="75">
        <v>526225.87124756887</v>
      </c>
      <c r="C6619" s="76">
        <v>37.365749018161104</v>
      </c>
      <c r="D6619" s="76">
        <v>29.031836835654737</v>
      </c>
      <c r="E6619" s="76">
        <v>582.19798407369558</v>
      </c>
      <c r="F6619" s="76">
        <v>53.430686814620103</v>
      </c>
      <c r="G6619" s="77">
        <v>1</v>
      </c>
      <c r="H6619" s="80">
        <f t="shared" si="412"/>
        <v>29.031836835654737</v>
      </c>
      <c r="I6619" s="80">
        <f t="shared" si="413"/>
        <v>1000</v>
      </c>
      <c r="K6619" s="80">
        <f t="shared" si="414"/>
        <v>0</v>
      </c>
      <c r="L6619" s="80" t="str">
        <f t="shared" si="415"/>
        <v/>
      </c>
    </row>
    <row r="6620" spans="1:12" x14ac:dyDescent="0.8">
      <c r="A6620" s="74">
        <v>6619</v>
      </c>
      <c r="B6620" s="75">
        <v>331363.29624560289</v>
      </c>
      <c r="C6620" s="76">
        <v>33.121895226275768</v>
      </c>
      <c r="D6620" s="76">
        <v>27.864357055343341</v>
      </c>
      <c r="E6620" s="76">
        <v>512.88355955847874</v>
      </c>
      <c r="F6620" s="76">
        <v>54.099519422557151</v>
      </c>
      <c r="G6620" s="77">
        <v>2</v>
      </c>
      <c r="H6620" s="80">
        <f t="shared" si="412"/>
        <v>33.121895226275768</v>
      </c>
      <c r="I6620" s="80">
        <f t="shared" si="413"/>
        <v>1000</v>
      </c>
      <c r="K6620" s="80">
        <f t="shared" si="414"/>
        <v>0</v>
      </c>
      <c r="L6620" s="80" t="str">
        <f t="shared" si="415"/>
        <v/>
      </c>
    </row>
    <row r="6621" spans="1:12" x14ac:dyDescent="0.8">
      <c r="A6621" s="74">
        <v>6620</v>
      </c>
      <c r="B6621" s="75">
        <v>569990.09863232309</v>
      </c>
      <c r="C6621" s="76">
        <v>22.809500598140275</v>
      </c>
      <c r="D6621" s="76">
        <v>26.209128414712072</v>
      </c>
      <c r="E6621" s="76">
        <v>584.89263909934402</v>
      </c>
      <c r="F6621" s="76">
        <v>43.693060686053016</v>
      </c>
      <c r="G6621" s="77">
        <v>2</v>
      </c>
      <c r="H6621" s="80">
        <f t="shared" si="412"/>
        <v>22.809500598140275</v>
      </c>
      <c r="I6621" s="80">
        <f t="shared" si="413"/>
        <v>1000</v>
      </c>
      <c r="K6621" s="80">
        <f t="shared" si="414"/>
        <v>0</v>
      </c>
      <c r="L6621" s="80" t="str">
        <f t="shared" si="415"/>
        <v/>
      </c>
    </row>
    <row r="6622" spans="1:12" x14ac:dyDescent="0.8">
      <c r="A6622" s="74">
        <v>6621</v>
      </c>
      <c r="B6622" s="75">
        <v>-50585.795540808467</v>
      </c>
      <c r="C6622" s="76">
        <v>45.515478582786862</v>
      </c>
      <c r="D6622" s="76">
        <v>30.682515771832112</v>
      </c>
      <c r="E6622" s="76">
        <v>698.17078296330021</v>
      </c>
      <c r="F6622" s="76">
        <v>41.266996463294063</v>
      </c>
      <c r="G6622" s="77">
        <v>2</v>
      </c>
      <c r="H6622" s="80">
        <f t="shared" si="412"/>
        <v>45.515478582786862</v>
      </c>
      <c r="I6622" s="80">
        <f t="shared" si="413"/>
        <v>1000</v>
      </c>
      <c r="K6622" s="80">
        <f t="shared" si="414"/>
        <v>0</v>
      </c>
      <c r="L6622" s="80" t="str">
        <f t="shared" si="415"/>
        <v/>
      </c>
    </row>
    <row r="6623" spans="1:12" x14ac:dyDescent="0.8">
      <c r="A6623" s="74">
        <v>6622</v>
      </c>
      <c r="B6623" s="75">
        <v>-4563.6846031819005</v>
      </c>
      <c r="C6623" s="76">
        <v>40.82932690143312</v>
      </c>
      <c r="D6623" s="76">
        <v>32.224173069763204</v>
      </c>
      <c r="E6623" s="76">
        <v>513.56620438700327</v>
      </c>
      <c r="F6623" s="76">
        <v>48.877072070036725</v>
      </c>
      <c r="G6623" s="77">
        <v>2</v>
      </c>
      <c r="H6623" s="80">
        <f t="shared" si="412"/>
        <v>40.82932690143312</v>
      </c>
      <c r="I6623" s="80">
        <f t="shared" si="413"/>
        <v>1000</v>
      </c>
      <c r="K6623" s="80">
        <f t="shared" si="414"/>
        <v>0</v>
      </c>
      <c r="L6623" s="80" t="str">
        <f t="shared" si="415"/>
        <v/>
      </c>
    </row>
    <row r="6624" spans="1:12" x14ac:dyDescent="0.8">
      <c r="A6624" s="74">
        <v>6623</v>
      </c>
      <c r="B6624" s="75">
        <v>307464.56446706457</v>
      </c>
      <c r="C6624" s="76">
        <v>44.450001707187134</v>
      </c>
      <c r="D6624" s="76">
        <v>26.242852166884333</v>
      </c>
      <c r="E6624" s="76">
        <v>524.39726479587716</v>
      </c>
      <c r="F6624" s="76">
        <v>36.442758722118413</v>
      </c>
      <c r="G6624" s="77">
        <v>1</v>
      </c>
      <c r="H6624" s="80">
        <f t="shared" si="412"/>
        <v>26.242852166884333</v>
      </c>
      <c r="I6624" s="80">
        <f t="shared" si="413"/>
        <v>1000</v>
      </c>
      <c r="K6624" s="80">
        <f t="shared" si="414"/>
        <v>0</v>
      </c>
      <c r="L6624" s="80" t="str">
        <f t="shared" si="415"/>
        <v/>
      </c>
    </row>
    <row r="6625" spans="1:12" x14ac:dyDescent="0.8">
      <c r="A6625" s="74">
        <v>6624</v>
      </c>
      <c r="B6625" s="75">
        <v>456747.49414295214</v>
      </c>
      <c r="C6625" s="76">
        <v>30.685256091263806</v>
      </c>
      <c r="D6625" s="76">
        <v>28.224159866562971</v>
      </c>
      <c r="E6625" s="76">
        <v>473.42208958497861</v>
      </c>
      <c r="F6625" s="76">
        <v>38.819531963894441</v>
      </c>
      <c r="G6625" s="77">
        <v>2</v>
      </c>
      <c r="H6625" s="80">
        <f t="shared" si="412"/>
        <v>30.685256091263806</v>
      </c>
      <c r="I6625" s="80">
        <f t="shared" si="413"/>
        <v>1000</v>
      </c>
      <c r="K6625" s="80">
        <f t="shared" si="414"/>
        <v>0</v>
      </c>
      <c r="L6625" s="80" t="str">
        <f t="shared" si="415"/>
        <v/>
      </c>
    </row>
    <row r="6626" spans="1:12" x14ac:dyDescent="0.8">
      <c r="A6626" s="74">
        <v>6625</v>
      </c>
      <c r="B6626" s="75">
        <v>431518.36805559834</v>
      </c>
      <c r="C6626" s="76">
        <v>27.356108892322961</v>
      </c>
      <c r="D6626" s="76">
        <v>28.606088522300695</v>
      </c>
      <c r="E6626" s="76">
        <v>542.49130760577066</v>
      </c>
      <c r="F6626" s="76">
        <v>46.14483408912384</v>
      </c>
      <c r="G6626" s="77">
        <v>1</v>
      </c>
      <c r="H6626" s="80">
        <f t="shared" si="412"/>
        <v>28.606088522300695</v>
      </c>
      <c r="I6626" s="80">
        <f t="shared" si="413"/>
        <v>1000</v>
      </c>
      <c r="K6626" s="80">
        <f t="shared" si="414"/>
        <v>0</v>
      </c>
      <c r="L6626" s="80" t="str">
        <f t="shared" si="415"/>
        <v/>
      </c>
    </row>
    <row r="6627" spans="1:12" x14ac:dyDescent="0.8">
      <c r="A6627" s="74">
        <v>6626</v>
      </c>
      <c r="B6627" s="75">
        <v>554318.8711974863</v>
      </c>
      <c r="C6627" s="76">
        <v>24.994790183412352</v>
      </c>
      <c r="D6627" s="76">
        <v>30.000139694516946</v>
      </c>
      <c r="E6627" s="76">
        <v>652.55764260136596</v>
      </c>
      <c r="F6627" s="76">
        <v>49.436067753821277</v>
      </c>
      <c r="G6627" s="77">
        <v>2</v>
      </c>
      <c r="H6627" s="80">
        <f t="shared" si="412"/>
        <v>24.994790183412352</v>
      </c>
      <c r="I6627" s="80">
        <f t="shared" si="413"/>
        <v>1000</v>
      </c>
      <c r="K6627" s="80">
        <f t="shared" si="414"/>
        <v>0</v>
      </c>
      <c r="L6627" s="80" t="str">
        <f t="shared" si="415"/>
        <v/>
      </c>
    </row>
    <row r="6628" spans="1:12" x14ac:dyDescent="0.8">
      <c r="A6628" s="74">
        <v>6627</v>
      </c>
      <c r="B6628" s="75">
        <v>-94731.818443579366</v>
      </c>
      <c r="C6628" s="76">
        <v>41.599302062450917</v>
      </c>
      <c r="D6628" s="76">
        <v>26.218465245015555</v>
      </c>
      <c r="E6628" s="76">
        <v>564.36437546227194</v>
      </c>
      <c r="F6628" s="76">
        <v>38.957741790826645</v>
      </c>
      <c r="G6628" s="77">
        <v>3</v>
      </c>
      <c r="H6628" s="80">
        <f t="shared" si="412"/>
        <v>38.957741790826645</v>
      </c>
      <c r="I6628" s="80">
        <f t="shared" si="413"/>
        <v>564.36437546227194</v>
      </c>
      <c r="K6628" s="80">
        <f t="shared" si="414"/>
        <v>564.36437546227194</v>
      </c>
      <c r="L6628" s="80">
        <f t="shared" si="415"/>
        <v>564.36437546227194</v>
      </c>
    </row>
    <row r="6629" spans="1:12" x14ac:dyDescent="0.8">
      <c r="A6629" s="74">
        <v>6628</v>
      </c>
      <c r="B6629" s="75">
        <v>514832.32014886895</v>
      </c>
      <c r="C6629" s="76">
        <v>32.214752214949328</v>
      </c>
      <c r="D6629" s="76">
        <v>29.973790220547542</v>
      </c>
      <c r="E6629" s="76">
        <v>449.26329596214481</v>
      </c>
      <c r="F6629" s="76">
        <v>48.135891480400851</v>
      </c>
      <c r="G6629" s="77">
        <v>1</v>
      </c>
      <c r="H6629" s="80">
        <f t="shared" si="412"/>
        <v>29.973790220547542</v>
      </c>
      <c r="I6629" s="80">
        <f t="shared" si="413"/>
        <v>1000</v>
      </c>
      <c r="K6629" s="80">
        <f t="shared" si="414"/>
        <v>0</v>
      </c>
      <c r="L6629" s="80" t="str">
        <f t="shared" si="415"/>
        <v/>
      </c>
    </row>
    <row r="6630" spans="1:12" x14ac:dyDescent="0.8">
      <c r="A6630" s="74">
        <v>6629</v>
      </c>
      <c r="B6630" s="75">
        <v>150801.21771229943</v>
      </c>
      <c r="C6630" s="76">
        <v>40.284026380867623</v>
      </c>
      <c r="D6630" s="76">
        <v>30.318307918848159</v>
      </c>
      <c r="E6630" s="76">
        <v>572.87411013267149</v>
      </c>
      <c r="F6630" s="76">
        <v>48.625265261402006</v>
      </c>
      <c r="G6630" s="77">
        <v>2</v>
      </c>
      <c r="H6630" s="80">
        <f t="shared" si="412"/>
        <v>40.284026380867623</v>
      </c>
      <c r="I6630" s="80">
        <f t="shared" si="413"/>
        <v>1000</v>
      </c>
      <c r="K6630" s="80">
        <f t="shared" si="414"/>
        <v>0</v>
      </c>
      <c r="L6630" s="80" t="str">
        <f t="shared" si="415"/>
        <v/>
      </c>
    </row>
    <row r="6631" spans="1:12" x14ac:dyDescent="0.8">
      <c r="A6631" s="74">
        <v>6630</v>
      </c>
      <c r="B6631" s="75">
        <v>471768.6065671707</v>
      </c>
      <c r="C6631" s="76">
        <v>31.291339122793751</v>
      </c>
      <c r="D6631" s="76">
        <v>27.146716561058739</v>
      </c>
      <c r="E6631" s="76">
        <v>544.25971769422745</v>
      </c>
      <c r="F6631" s="76">
        <v>42.399383600542308</v>
      </c>
      <c r="G6631" s="77">
        <v>2</v>
      </c>
      <c r="H6631" s="80">
        <f t="shared" si="412"/>
        <v>31.291339122793751</v>
      </c>
      <c r="I6631" s="80">
        <f t="shared" si="413"/>
        <v>1000</v>
      </c>
      <c r="K6631" s="80">
        <f t="shared" si="414"/>
        <v>0</v>
      </c>
      <c r="L6631" s="80" t="str">
        <f t="shared" si="415"/>
        <v/>
      </c>
    </row>
    <row r="6632" spans="1:12" x14ac:dyDescent="0.8">
      <c r="A6632" s="74">
        <v>6631</v>
      </c>
      <c r="B6632" s="75">
        <v>366879.24465960264</v>
      </c>
      <c r="C6632" s="76">
        <v>31.373970551658502</v>
      </c>
      <c r="D6632" s="76">
        <v>31.965454270728848</v>
      </c>
      <c r="E6632" s="76">
        <v>641.92392979384954</v>
      </c>
      <c r="F6632" s="76">
        <v>42.73044303310207</v>
      </c>
      <c r="G6632" s="77">
        <v>1</v>
      </c>
      <c r="H6632" s="80">
        <f t="shared" si="412"/>
        <v>31.965454270728848</v>
      </c>
      <c r="I6632" s="80">
        <f t="shared" si="413"/>
        <v>1000</v>
      </c>
      <c r="K6632" s="80">
        <f t="shared" si="414"/>
        <v>0</v>
      </c>
      <c r="L6632" s="80" t="str">
        <f t="shared" si="415"/>
        <v/>
      </c>
    </row>
    <row r="6633" spans="1:12" x14ac:dyDescent="0.8">
      <c r="A6633" s="74">
        <v>6632</v>
      </c>
      <c r="B6633" s="75">
        <v>457913.84016487421</v>
      </c>
      <c r="C6633" s="76">
        <v>29.153041283411667</v>
      </c>
      <c r="D6633" s="76">
        <v>33.566459993274663</v>
      </c>
      <c r="E6633" s="76">
        <v>590.53068759017242</v>
      </c>
      <c r="F6633" s="76">
        <v>42.417798676942652</v>
      </c>
      <c r="G6633" s="77">
        <v>1</v>
      </c>
      <c r="H6633" s="80">
        <f t="shared" si="412"/>
        <v>33.566459993274663</v>
      </c>
      <c r="I6633" s="80">
        <f t="shared" si="413"/>
        <v>1000</v>
      </c>
      <c r="K6633" s="80">
        <f t="shared" si="414"/>
        <v>0</v>
      </c>
      <c r="L6633" s="80" t="str">
        <f t="shared" si="415"/>
        <v/>
      </c>
    </row>
    <row r="6634" spans="1:12" x14ac:dyDescent="0.8">
      <c r="A6634" s="74">
        <v>6633</v>
      </c>
      <c r="B6634" s="75">
        <v>468091.56598949968</v>
      </c>
      <c r="C6634" s="76">
        <v>30.789290788736722</v>
      </c>
      <c r="D6634" s="76">
        <v>29.317617515453406</v>
      </c>
      <c r="E6634" s="76">
        <v>598.85802759678302</v>
      </c>
      <c r="F6634" s="76">
        <v>42.781253479073989</v>
      </c>
      <c r="G6634" s="77">
        <v>2</v>
      </c>
      <c r="H6634" s="80">
        <f t="shared" si="412"/>
        <v>30.789290788736722</v>
      </c>
      <c r="I6634" s="80">
        <f t="shared" si="413"/>
        <v>1000</v>
      </c>
      <c r="K6634" s="80">
        <f t="shared" si="414"/>
        <v>0</v>
      </c>
      <c r="L6634" s="80" t="str">
        <f t="shared" si="415"/>
        <v/>
      </c>
    </row>
    <row r="6635" spans="1:12" x14ac:dyDescent="0.8">
      <c r="A6635" s="74">
        <v>6634</v>
      </c>
      <c r="B6635" s="75">
        <v>-83350.799433222506</v>
      </c>
      <c r="C6635" s="76">
        <v>45.938439900149824</v>
      </c>
      <c r="D6635" s="76">
        <v>23.994586692138668</v>
      </c>
      <c r="E6635" s="76">
        <v>666.94043192854542</v>
      </c>
      <c r="F6635" s="76">
        <v>49.70793051519253</v>
      </c>
      <c r="G6635" s="77">
        <v>2</v>
      </c>
      <c r="H6635" s="80">
        <f t="shared" si="412"/>
        <v>45.938439900149824</v>
      </c>
      <c r="I6635" s="80">
        <f t="shared" si="413"/>
        <v>1000</v>
      </c>
      <c r="K6635" s="80">
        <f t="shared" si="414"/>
        <v>0</v>
      </c>
      <c r="L6635" s="80" t="str">
        <f t="shared" si="415"/>
        <v/>
      </c>
    </row>
    <row r="6636" spans="1:12" x14ac:dyDescent="0.8">
      <c r="A6636" s="74">
        <v>6635</v>
      </c>
      <c r="B6636" s="75">
        <v>278819.36513157678</v>
      </c>
      <c r="C6636" s="76">
        <v>38.224056166219107</v>
      </c>
      <c r="D6636" s="76">
        <v>30.153502819017909</v>
      </c>
      <c r="E6636" s="76">
        <v>560.95349006786284</v>
      </c>
      <c r="F6636" s="76">
        <v>31.166216481650348</v>
      </c>
      <c r="G6636" s="77">
        <v>2</v>
      </c>
      <c r="H6636" s="80">
        <f t="shared" si="412"/>
        <v>38.224056166219107</v>
      </c>
      <c r="I6636" s="80">
        <f t="shared" si="413"/>
        <v>1000</v>
      </c>
      <c r="K6636" s="80">
        <f t="shared" si="414"/>
        <v>0</v>
      </c>
      <c r="L6636" s="80" t="str">
        <f t="shared" si="415"/>
        <v/>
      </c>
    </row>
    <row r="6637" spans="1:12" x14ac:dyDescent="0.8">
      <c r="A6637" s="74">
        <v>6636</v>
      </c>
      <c r="B6637" s="75">
        <v>586586.53956688638</v>
      </c>
      <c r="C6637" s="76">
        <v>29.398710886656815</v>
      </c>
      <c r="D6637" s="76">
        <v>32.338445759546865</v>
      </c>
      <c r="E6637" s="76">
        <v>592.84318314019083</v>
      </c>
      <c r="F6637" s="76">
        <v>49.964328032509222</v>
      </c>
      <c r="G6637" s="77">
        <v>2</v>
      </c>
      <c r="H6637" s="80">
        <f t="shared" si="412"/>
        <v>29.398710886656815</v>
      </c>
      <c r="I6637" s="80">
        <f t="shared" si="413"/>
        <v>1000</v>
      </c>
      <c r="K6637" s="80">
        <f t="shared" si="414"/>
        <v>0</v>
      </c>
      <c r="L6637" s="80" t="str">
        <f t="shared" si="415"/>
        <v/>
      </c>
    </row>
    <row r="6638" spans="1:12" x14ac:dyDescent="0.8">
      <c r="A6638" s="74">
        <v>6637</v>
      </c>
      <c r="B6638" s="75">
        <v>180564.86103328527</v>
      </c>
      <c r="C6638" s="76">
        <v>38.653154122401979</v>
      </c>
      <c r="D6638" s="76">
        <v>29.399912239414022</v>
      </c>
      <c r="E6638" s="76">
        <v>654.44082862307346</v>
      </c>
      <c r="F6638" s="76">
        <v>48.145658477718264</v>
      </c>
      <c r="G6638" s="77">
        <v>2</v>
      </c>
      <c r="H6638" s="80">
        <f t="shared" si="412"/>
        <v>38.653154122401979</v>
      </c>
      <c r="I6638" s="80">
        <f t="shared" si="413"/>
        <v>1000</v>
      </c>
      <c r="K6638" s="80">
        <f t="shared" si="414"/>
        <v>0</v>
      </c>
      <c r="L6638" s="80" t="str">
        <f t="shared" si="415"/>
        <v/>
      </c>
    </row>
    <row r="6639" spans="1:12" x14ac:dyDescent="0.8">
      <c r="A6639" s="74">
        <v>6638</v>
      </c>
      <c r="B6639" s="75">
        <v>-186879.79787708935</v>
      </c>
      <c r="C6639" s="76">
        <v>31.480611656700873</v>
      </c>
      <c r="D6639" s="76">
        <v>26.286073310848682</v>
      </c>
      <c r="E6639" s="76">
        <v>512.21615686149323</v>
      </c>
      <c r="F6639" s="76">
        <v>44.133265631934236</v>
      </c>
      <c r="G6639" s="77">
        <v>3</v>
      </c>
      <c r="H6639" s="80">
        <f t="shared" si="412"/>
        <v>44.133265631934236</v>
      </c>
      <c r="I6639" s="80">
        <f t="shared" si="413"/>
        <v>512.21615686149323</v>
      </c>
      <c r="K6639" s="80">
        <f t="shared" si="414"/>
        <v>512.21615686149323</v>
      </c>
      <c r="L6639" s="80">
        <f t="shared" si="415"/>
        <v>512.21615686149323</v>
      </c>
    </row>
    <row r="6640" spans="1:12" x14ac:dyDescent="0.8">
      <c r="A6640" s="74">
        <v>6639</v>
      </c>
      <c r="B6640" s="75">
        <v>-240974.807629772</v>
      </c>
      <c r="C6640" s="76">
        <v>29.669264113482683</v>
      </c>
      <c r="D6640" s="76">
        <v>28.315580691702127</v>
      </c>
      <c r="E6640" s="76">
        <v>538.00470146577527</v>
      </c>
      <c r="F6640" s="76">
        <v>48.685791620525002</v>
      </c>
      <c r="G6640" s="77">
        <v>3</v>
      </c>
      <c r="H6640" s="80">
        <f t="shared" si="412"/>
        <v>48.685791620525002</v>
      </c>
      <c r="I6640" s="80">
        <f t="shared" si="413"/>
        <v>538.00470146577527</v>
      </c>
      <c r="K6640" s="80">
        <f t="shared" si="414"/>
        <v>538.00470146577527</v>
      </c>
      <c r="L6640" s="80">
        <f t="shared" si="415"/>
        <v>538.00470146577527</v>
      </c>
    </row>
    <row r="6641" spans="1:12" x14ac:dyDescent="0.8">
      <c r="A6641" s="74">
        <v>6640</v>
      </c>
      <c r="B6641" s="75">
        <v>772720.65177036915</v>
      </c>
      <c r="C6641" s="76">
        <v>37.831497411855935</v>
      </c>
      <c r="D6641" s="76">
        <v>28.986459489258031</v>
      </c>
      <c r="E6641" s="76">
        <v>637.30257273455004</v>
      </c>
      <c r="F6641" s="76">
        <v>40.304941385303032</v>
      </c>
      <c r="G6641" s="77">
        <v>1</v>
      </c>
      <c r="H6641" s="80">
        <f t="shared" si="412"/>
        <v>28.986459489258031</v>
      </c>
      <c r="I6641" s="80">
        <f t="shared" si="413"/>
        <v>1000</v>
      </c>
      <c r="K6641" s="80">
        <f t="shared" si="414"/>
        <v>0</v>
      </c>
      <c r="L6641" s="80" t="str">
        <f t="shared" si="415"/>
        <v/>
      </c>
    </row>
    <row r="6642" spans="1:12" x14ac:dyDescent="0.8">
      <c r="A6642" s="74">
        <v>6641</v>
      </c>
      <c r="B6642" s="75">
        <v>68891.169777374947</v>
      </c>
      <c r="C6642" s="76">
        <v>41.594333569601403</v>
      </c>
      <c r="D6642" s="76">
        <v>26.235673237202803</v>
      </c>
      <c r="E6642" s="76">
        <v>576.26337336055019</v>
      </c>
      <c r="F6642" s="76">
        <v>31.660168411960672</v>
      </c>
      <c r="G6642" s="77">
        <v>2</v>
      </c>
      <c r="H6642" s="80">
        <f t="shared" si="412"/>
        <v>41.594333569601403</v>
      </c>
      <c r="I6642" s="80">
        <f t="shared" si="413"/>
        <v>1000</v>
      </c>
      <c r="K6642" s="80">
        <f t="shared" si="414"/>
        <v>0</v>
      </c>
      <c r="L6642" s="80" t="str">
        <f t="shared" si="415"/>
        <v/>
      </c>
    </row>
    <row r="6643" spans="1:12" x14ac:dyDescent="0.8">
      <c r="A6643" s="74">
        <v>6642</v>
      </c>
      <c r="B6643" s="75">
        <v>235275.23870545183</v>
      </c>
      <c r="C6643" s="76">
        <v>40.463870201135769</v>
      </c>
      <c r="D6643" s="76">
        <v>33.379284192297931</v>
      </c>
      <c r="E6643" s="76">
        <v>579.61601285853681</v>
      </c>
      <c r="F6643" s="76">
        <v>39.324974307571601</v>
      </c>
      <c r="G6643" s="77">
        <v>2</v>
      </c>
      <c r="H6643" s="80">
        <f t="shared" si="412"/>
        <v>40.463870201135769</v>
      </c>
      <c r="I6643" s="80">
        <f t="shared" si="413"/>
        <v>1000</v>
      </c>
      <c r="K6643" s="80">
        <f t="shared" si="414"/>
        <v>0</v>
      </c>
      <c r="L6643" s="80" t="str">
        <f t="shared" si="415"/>
        <v/>
      </c>
    </row>
    <row r="6644" spans="1:12" x14ac:dyDescent="0.8">
      <c r="A6644" s="74">
        <v>6643</v>
      </c>
      <c r="B6644" s="75">
        <v>243976.03154864558</v>
      </c>
      <c r="C6644" s="76">
        <v>32.877609186449384</v>
      </c>
      <c r="D6644" s="76">
        <v>32.319937356970883</v>
      </c>
      <c r="E6644" s="76">
        <v>488.56619240167311</v>
      </c>
      <c r="F6644" s="76">
        <v>46.020575851370637</v>
      </c>
      <c r="G6644" s="77">
        <v>2</v>
      </c>
      <c r="H6644" s="80">
        <f t="shared" si="412"/>
        <v>32.877609186449384</v>
      </c>
      <c r="I6644" s="80">
        <f t="shared" si="413"/>
        <v>1000</v>
      </c>
      <c r="K6644" s="80">
        <f t="shared" si="414"/>
        <v>0</v>
      </c>
      <c r="L6644" s="80" t="str">
        <f t="shared" si="415"/>
        <v/>
      </c>
    </row>
    <row r="6645" spans="1:12" x14ac:dyDescent="0.8">
      <c r="A6645" s="74">
        <v>6644</v>
      </c>
      <c r="B6645" s="75">
        <v>494704.62102241023</v>
      </c>
      <c r="C6645" s="76">
        <v>40.70743714143201</v>
      </c>
      <c r="D6645" s="76">
        <v>29.271801670353955</v>
      </c>
      <c r="E6645" s="76">
        <v>625.26061314672211</v>
      </c>
      <c r="F6645" s="76">
        <v>40.936018745671646</v>
      </c>
      <c r="G6645" s="77">
        <v>1</v>
      </c>
      <c r="H6645" s="80">
        <f t="shared" si="412"/>
        <v>29.271801670353955</v>
      </c>
      <c r="I6645" s="80">
        <f t="shared" si="413"/>
        <v>1000</v>
      </c>
      <c r="K6645" s="80">
        <f t="shared" si="414"/>
        <v>0</v>
      </c>
      <c r="L6645" s="80" t="str">
        <f t="shared" si="415"/>
        <v/>
      </c>
    </row>
    <row r="6646" spans="1:12" x14ac:dyDescent="0.8">
      <c r="A6646" s="74">
        <v>6645</v>
      </c>
      <c r="B6646" s="75">
        <v>63675.845500919502</v>
      </c>
      <c r="C6646" s="76">
        <v>42.769030633890885</v>
      </c>
      <c r="D6646" s="76">
        <v>25.567994311645265</v>
      </c>
      <c r="E6646" s="76">
        <v>483.45470977558057</v>
      </c>
      <c r="F6646" s="76">
        <v>32.532440987046655</v>
      </c>
      <c r="G6646" s="77">
        <v>2</v>
      </c>
      <c r="H6646" s="80">
        <f t="shared" si="412"/>
        <v>42.769030633890885</v>
      </c>
      <c r="I6646" s="80">
        <f t="shared" si="413"/>
        <v>1000</v>
      </c>
      <c r="K6646" s="80">
        <f t="shared" si="414"/>
        <v>0</v>
      </c>
      <c r="L6646" s="80" t="str">
        <f t="shared" si="415"/>
        <v/>
      </c>
    </row>
    <row r="6647" spans="1:12" x14ac:dyDescent="0.8">
      <c r="A6647" s="74">
        <v>6646</v>
      </c>
      <c r="B6647" s="75">
        <v>231735.40119559318</v>
      </c>
      <c r="C6647" s="76">
        <v>35.308270527273891</v>
      </c>
      <c r="D6647" s="76">
        <v>30.987331821697396</v>
      </c>
      <c r="E6647" s="76">
        <v>545.07183077955051</v>
      </c>
      <c r="F6647" s="76">
        <v>53.495758951030261</v>
      </c>
      <c r="G6647" s="77">
        <v>2</v>
      </c>
      <c r="H6647" s="80">
        <f t="shared" si="412"/>
        <v>35.308270527273891</v>
      </c>
      <c r="I6647" s="80">
        <f t="shared" si="413"/>
        <v>1000</v>
      </c>
      <c r="K6647" s="80">
        <f t="shared" si="414"/>
        <v>0</v>
      </c>
      <c r="L6647" s="80" t="str">
        <f t="shared" si="415"/>
        <v/>
      </c>
    </row>
    <row r="6648" spans="1:12" x14ac:dyDescent="0.8">
      <c r="A6648" s="74">
        <v>6647</v>
      </c>
      <c r="B6648" s="75">
        <v>193287.14066332974</v>
      </c>
      <c r="C6648" s="76">
        <v>38.864615134746842</v>
      </c>
      <c r="D6648" s="76">
        <v>28.920258049015604</v>
      </c>
      <c r="E6648" s="76">
        <v>468.01210096802458</v>
      </c>
      <c r="F6648" s="76">
        <v>50.240104369816393</v>
      </c>
      <c r="G6648" s="77">
        <v>2</v>
      </c>
      <c r="H6648" s="80">
        <f t="shared" si="412"/>
        <v>38.864615134746842</v>
      </c>
      <c r="I6648" s="80">
        <f t="shared" si="413"/>
        <v>1000</v>
      </c>
      <c r="K6648" s="80">
        <f t="shared" si="414"/>
        <v>0</v>
      </c>
      <c r="L6648" s="80" t="str">
        <f t="shared" si="415"/>
        <v/>
      </c>
    </row>
    <row r="6649" spans="1:12" x14ac:dyDescent="0.8">
      <c r="A6649" s="74">
        <v>6648</v>
      </c>
      <c r="B6649" s="75">
        <v>489034.12975889049</v>
      </c>
      <c r="C6649" s="76">
        <v>31.1523120682373</v>
      </c>
      <c r="D6649" s="76">
        <v>31.804266475702363</v>
      </c>
      <c r="E6649" s="76">
        <v>742.36579175244697</v>
      </c>
      <c r="F6649" s="76">
        <v>39.036658293394837</v>
      </c>
      <c r="G6649" s="77">
        <v>2</v>
      </c>
      <c r="H6649" s="80">
        <f t="shared" si="412"/>
        <v>31.1523120682373</v>
      </c>
      <c r="I6649" s="80">
        <f t="shared" si="413"/>
        <v>1000</v>
      </c>
      <c r="K6649" s="80">
        <f t="shared" si="414"/>
        <v>0</v>
      </c>
      <c r="L6649" s="80" t="str">
        <f t="shared" si="415"/>
        <v/>
      </c>
    </row>
    <row r="6650" spans="1:12" x14ac:dyDescent="0.8">
      <c r="A6650" s="74">
        <v>6649</v>
      </c>
      <c r="B6650" s="75">
        <v>1820.5584824660327</v>
      </c>
      <c r="C6650" s="76">
        <v>46.064396130932224</v>
      </c>
      <c r="D6650" s="76">
        <v>25.470812544247597</v>
      </c>
      <c r="E6650" s="76">
        <v>453.60114581648276</v>
      </c>
      <c r="F6650" s="76">
        <v>40.459512757284884</v>
      </c>
      <c r="G6650" s="77">
        <v>2</v>
      </c>
      <c r="H6650" s="80">
        <f t="shared" si="412"/>
        <v>46.064396130932224</v>
      </c>
      <c r="I6650" s="80">
        <f t="shared" si="413"/>
        <v>1000</v>
      </c>
      <c r="K6650" s="80">
        <f t="shared" si="414"/>
        <v>0</v>
      </c>
      <c r="L6650" s="80" t="str">
        <f t="shared" si="415"/>
        <v/>
      </c>
    </row>
    <row r="6651" spans="1:12" x14ac:dyDescent="0.8">
      <c r="A6651" s="74">
        <v>6650</v>
      </c>
      <c r="B6651" s="75">
        <v>423289.10235934844</v>
      </c>
      <c r="C6651" s="76">
        <v>39.446468118571403</v>
      </c>
      <c r="D6651" s="76">
        <v>28.925560284425735</v>
      </c>
      <c r="E6651" s="76">
        <v>530.14625058492879</v>
      </c>
      <c r="F6651" s="76">
        <v>38.737087038931747</v>
      </c>
      <c r="G6651" s="77">
        <v>1</v>
      </c>
      <c r="H6651" s="80">
        <f t="shared" si="412"/>
        <v>28.925560284425735</v>
      </c>
      <c r="I6651" s="80">
        <f t="shared" si="413"/>
        <v>1000</v>
      </c>
      <c r="K6651" s="80">
        <f t="shared" si="414"/>
        <v>0</v>
      </c>
      <c r="L6651" s="80" t="str">
        <f t="shared" si="415"/>
        <v/>
      </c>
    </row>
    <row r="6652" spans="1:12" x14ac:dyDescent="0.8">
      <c r="A6652" s="74">
        <v>6651</v>
      </c>
      <c r="B6652" s="75">
        <v>-122394.57284593</v>
      </c>
      <c r="C6652" s="76">
        <v>34.386168805957155</v>
      </c>
      <c r="D6652" s="76">
        <v>30.532464374870106</v>
      </c>
      <c r="E6652" s="76">
        <v>684.98981962008429</v>
      </c>
      <c r="F6652" s="76">
        <v>45.011748996045867</v>
      </c>
      <c r="G6652" s="77">
        <v>3</v>
      </c>
      <c r="H6652" s="80">
        <f t="shared" si="412"/>
        <v>45.011748996045867</v>
      </c>
      <c r="I6652" s="80">
        <f t="shared" si="413"/>
        <v>684.98981962008429</v>
      </c>
      <c r="K6652" s="80">
        <f t="shared" si="414"/>
        <v>684.98981962008429</v>
      </c>
      <c r="L6652" s="80">
        <f t="shared" si="415"/>
        <v>684.98981962008429</v>
      </c>
    </row>
    <row r="6653" spans="1:12" x14ac:dyDescent="0.8">
      <c r="A6653" s="74">
        <v>6652</v>
      </c>
      <c r="B6653" s="75">
        <v>-214765.38532233145</v>
      </c>
      <c r="C6653" s="76">
        <v>41.172542466358848</v>
      </c>
      <c r="D6653" s="76">
        <v>23.442098309462978</v>
      </c>
      <c r="E6653" s="76">
        <v>689.22041835524556</v>
      </c>
      <c r="F6653" s="76">
        <v>49.346775230441651</v>
      </c>
      <c r="G6653" s="77">
        <v>3</v>
      </c>
      <c r="H6653" s="80">
        <f t="shared" si="412"/>
        <v>49.346775230441651</v>
      </c>
      <c r="I6653" s="80">
        <f t="shared" si="413"/>
        <v>689.22041835524556</v>
      </c>
      <c r="K6653" s="80">
        <f t="shared" si="414"/>
        <v>689.22041835524556</v>
      </c>
      <c r="L6653" s="80">
        <f t="shared" si="415"/>
        <v>689.22041835524556</v>
      </c>
    </row>
    <row r="6654" spans="1:12" x14ac:dyDescent="0.8">
      <c r="A6654" s="74">
        <v>6653</v>
      </c>
      <c r="B6654" s="75">
        <v>336090.35795983812</v>
      </c>
      <c r="C6654" s="76">
        <v>32.007916177945468</v>
      </c>
      <c r="D6654" s="76">
        <v>25.961418852986419</v>
      </c>
      <c r="E6654" s="76">
        <v>553.25498941737078</v>
      </c>
      <c r="F6654" s="76">
        <v>42.270878879843693</v>
      </c>
      <c r="G6654" s="77">
        <v>2</v>
      </c>
      <c r="H6654" s="80">
        <f t="shared" si="412"/>
        <v>32.007916177945468</v>
      </c>
      <c r="I6654" s="80">
        <f t="shared" si="413"/>
        <v>1000</v>
      </c>
      <c r="K6654" s="80">
        <f t="shared" si="414"/>
        <v>0</v>
      </c>
      <c r="L6654" s="80" t="str">
        <f t="shared" si="415"/>
        <v/>
      </c>
    </row>
    <row r="6655" spans="1:12" x14ac:dyDescent="0.8">
      <c r="A6655" s="74">
        <v>6654</v>
      </c>
      <c r="B6655" s="75">
        <v>478477.49011318735</v>
      </c>
      <c r="C6655" s="76">
        <v>42.342427189969968</v>
      </c>
      <c r="D6655" s="76">
        <v>31.188450733326093</v>
      </c>
      <c r="E6655" s="76">
        <v>436.5087801120473</v>
      </c>
      <c r="F6655" s="76">
        <v>46.847826096480084</v>
      </c>
      <c r="G6655" s="77">
        <v>1</v>
      </c>
      <c r="H6655" s="80">
        <f t="shared" si="412"/>
        <v>31.188450733326093</v>
      </c>
      <c r="I6655" s="80">
        <f t="shared" si="413"/>
        <v>1000</v>
      </c>
      <c r="K6655" s="80">
        <f t="shared" si="414"/>
        <v>0</v>
      </c>
      <c r="L6655" s="80" t="str">
        <f t="shared" si="415"/>
        <v/>
      </c>
    </row>
    <row r="6656" spans="1:12" x14ac:dyDescent="0.8">
      <c r="A6656" s="74">
        <v>6655</v>
      </c>
      <c r="B6656" s="75">
        <v>-120793.53853826504</v>
      </c>
      <c r="C6656" s="76">
        <v>30.079638253720152</v>
      </c>
      <c r="D6656" s="76">
        <v>25.17815232000148</v>
      </c>
      <c r="E6656" s="76">
        <v>576.20752398573177</v>
      </c>
      <c r="F6656" s="76">
        <v>41.718735489794895</v>
      </c>
      <c r="G6656" s="77">
        <v>3</v>
      </c>
      <c r="H6656" s="80">
        <f t="shared" si="412"/>
        <v>41.718735489794895</v>
      </c>
      <c r="I6656" s="80">
        <f t="shared" si="413"/>
        <v>576.20752398573177</v>
      </c>
      <c r="K6656" s="80">
        <f t="shared" si="414"/>
        <v>576.20752398573177</v>
      </c>
      <c r="L6656" s="80">
        <f t="shared" si="415"/>
        <v>576.20752398573177</v>
      </c>
    </row>
    <row r="6657" spans="1:12" x14ac:dyDescent="0.8">
      <c r="A6657" s="74">
        <v>6656</v>
      </c>
      <c r="B6657" s="75">
        <v>310813.10780326067</v>
      </c>
      <c r="C6657" s="76">
        <v>38.089333551995175</v>
      </c>
      <c r="D6657" s="76">
        <v>31.029152531312796</v>
      </c>
      <c r="E6657" s="76">
        <v>625.24994282558407</v>
      </c>
      <c r="F6657" s="76">
        <v>47.037732287074185</v>
      </c>
      <c r="G6657" s="77">
        <v>2</v>
      </c>
      <c r="H6657" s="80">
        <f t="shared" si="412"/>
        <v>38.089333551995175</v>
      </c>
      <c r="I6657" s="80">
        <f t="shared" si="413"/>
        <v>1000</v>
      </c>
      <c r="K6657" s="80">
        <f t="shared" si="414"/>
        <v>0</v>
      </c>
      <c r="L6657" s="80" t="str">
        <f t="shared" si="415"/>
        <v/>
      </c>
    </row>
    <row r="6658" spans="1:12" x14ac:dyDescent="0.8">
      <c r="A6658" s="74">
        <v>6657</v>
      </c>
      <c r="B6658" s="75">
        <v>229637.57260378287</v>
      </c>
      <c r="C6658" s="76">
        <v>39.227374342893391</v>
      </c>
      <c r="D6658" s="76">
        <v>21.318618756584872</v>
      </c>
      <c r="E6658" s="76">
        <v>523.60154996275389</v>
      </c>
      <c r="F6658" s="76">
        <v>49.827453441951612</v>
      </c>
      <c r="G6658" s="77">
        <v>2</v>
      </c>
      <c r="H6658" s="80">
        <f t="shared" si="412"/>
        <v>39.227374342893391</v>
      </c>
      <c r="I6658" s="80">
        <f t="shared" si="413"/>
        <v>1000</v>
      </c>
      <c r="K6658" s="80">
        <f t="shared" si="414"/>
        <v>0</v>
      </c>
      <c r="L6658" s="80" t="str">
        <f t="shared" si="415"/>
        <v/>
      </c>
    </row>
    <row r="6659" spans="1:12" x14ac:dyDescent="0.8">
      <c r="A6659" s="74">
        <v>6658</v>
      </c>
      <c r="B6659" s="75">
        <v>402677.58271987224</v>
      </c>
      <c r="C6659" s="76">
        <v>42.245176115453404</v>
      </c>
      <c r="D6659" s="76">
        <v>28.041664798594571</v>
      </c>
      <c r="E6659" s="76">
        <v>581.46228505934641</v>
      </c>
      <c r="F6659" s="76">
        <v>45.630900790767384</v>
      </c>
      <c r="G6659" s="77">
        <v>1</v>
      </c>
      <c r="H6659" s="80">
        <f t="shared" ref="H6659:H6722" si="416">IF($G6659 = 1, $D6659, IF($G6659 = 2, $C6659, IF($G6659 = 3, $F6659)))</f>
        <v>28.041664798594571</v>
      </c>
      <c r="I6659" s="80">
        <f t="shared" ref="I6659:I6722" si="417">IF($G6659 = 1, 1000, IF($G6659 = 2, 1000, IF($G6659 = 3, $E6659)))</f>
        <v>1000</v>
      </c>
      <c r="K6659" s="80">
        <f t="shared" ref="K6659:K6722" si="418">IF($G6659 = 3, $E6659, 0)</f>
        <v>0</v>
      </c>
      <c r="L6659" s="80" t="str">
        <f t="shared" ref="L6659:L6722" si="419">IF($G6659 = 3, $E6659, "")</f>
        <v/>
      </c>
    </row>
    <row r="6660" spans="1:12" x14ac:dyDescent="0.8">
      <c r="A6660" s="74">
        <v>6659</v>
      </c>
      <c r="B6660" s="75">
        <v>265359.59862584178</v>
      </c>
      <c r="C6660" s="76">
        <v>32.771668543991517</v>
      </c>
      <c r="D6660" s="76">
        <v>29.828376171665116</v>
      </c>
      <c r="E6660" s="76">
        <v>619.50523881732852</v>
      </c>
      <c r="F6660" s="76">
        <v>33.348313207856407</v>
      </c>
      <c r="G6660" s="77">
        <v>2</v>
      </c>
      <c r="H6660" s="80">
        <f t="shared" si="416"/>
        <v>32.771668543991517</v>
      </c>
      <c r="I6660" s="80">
        <f t="shared" si="417"/>
        <v>1000</v>
      </c>
      <c r="K6660" s="80">
        <f t="shared" si="418"/>
        <v>0</v>
      </c>
      <c r="L6660" s="80" t="str">
        <f t="shared" si="419"/>
        <v/>
      </c>
    </row>
    <row r="6661" spans="1:12" x14ac:dyDescent="0.8">
      <c r="A6661" s="74">
        <v>6660</v>
      </c>
      <c r="B6661" s="75">
        <v>361593.81023209752</v>
      </c>
      <c r="C6661" s="76">
        <v>33.536089283457471</v>
      </c>
      <c r="D6661" s="76">
        <v>24.870565653333145</v>
      </c>
      <c r="E6661" s="76">
        <v>787.27631730810515</v>
      </c>
      <c r="F6661" s="76">
        <v>42.795266465710405</v>
      </c>
      <c r="G6661" s="77">
        <v>2</v>
      </c>
      <c r="H6661" s="80">
        <f t="shared" si="416"/>
        <v>33.536089283457471</v>
      </c>
      <c r="I6661" s="80">
        <f t="shared" si="417"/>
        <v>1000</v>
      </c>
      <c r="K6661" s="80">
        <f t="shared" si="418"/>
        <v>0</v>
      </c>
      <c r="L6661" s="80" t="str">
        <f t="shared" si="419"/>
        <v/>
      </c>
    </row>
    <row r="6662" spans="1:12" x14ac:dyDescent="0.8">
      <c r="A6662" s="74">
        <v>6661</v>
      </c>
      <c r="B6662" s="75">
        <v>511428.77398190647</v>
      </c>
      <c r="C6662" s="76">
        <v>36.685048459652307</v>
      </c>
      <c r="D6662" s="76">
        <v>25.111334478533262</v>
      </c>
      <c r="E6662" s="76">
        <v>638.48336379105649</v>
      </c>
      <c r="F6662" s="76">
        <v>42.30882816618346</v>
      </c>
      <c r="G6662" s="77">
        <v>1</v>
      </c>
      <c r="H6662" s="80">
        <f t="shared" si="416"/>
        <v>25.111334478533262</v>
      </c>
      <c r="I6662" s="80">
        <f t="shared" si="417"/>
        <v>1000</v>
      </c>
      <c r="K6662" s="80">
        <f t="shared" si="418"/>
        <v>0</v>
      </c>
      <c r="L6662" s="80" t="str">
        <f t="shared" si="419"/>
        <v/>
      </c>
    </row>
    <row r="6663" spans="1:12" x14ac:dyDescent="0.8">
      <c r="A6663" s="74">
        <v>6662</v>
      </c>
      <c r="B6663" s="75">
        <v>600399.7917926712</v>
      </c>
      <c r="C6663" s="76">
        <v>38.096618285249882</v>
      </c>
      <c r="D6663" s="76">
        <v>29.352659616354792</v>
      </c>
      <c r="E6663" s="76">
        <v>537.74355809703241</v>
      </c>
      <c r="F6663" s="76">
        <v>42.113447625435988</v>
      </c>
      <c r="G6663" s="77">
        <v>1</v>
      </c>
      <c r="H6663" s="80">
        <f t="shared" si="416"/>
        <v>29.352659616354792</v>
      </c>
      <c r="I6663" s="80">
        <f t="shared" si="417"/>
        <v>1000</v>
      </c>
      <c r="K6663" s="80">
        <f t="shared" si="418"/>
        <v>0</v>
      </c>
      <c r="L6663" s="80" t="str">
        <f t="shared" si="419"/>
        <v/>
      </c>
    </row>
    <row r="6664" spans="1:12" x14ac:dyDescent="0.8">
      <c r="A6664" s="74">
        <v>6663</v>
      </c>
      <c r="B6664" s="75">
        <v>-26580.216589893913</v>
      </c>
      <c r="C6664" s="76">
        <v>43.946260942844155</v>
      </c>
      <c r="D6664" s="76">
        <v>29.900593646707257</v>
      </c>
      <c r="E6664" s="76">
        <v>490.34785324965549</v>
      </c>
      <c r="F6664" s="76">
        <v>41.668441102171649</v>
      </c>
      <c r="G6664" s="77">
        <v>2</v>
      </c>
      <c r="H6664" s="80">
        <f t="shared" si="416"/>
        <v>43.946260942844155</v>
      </c>
      <c r="I6664" s="80">
        <f t="shared" si="417"/>
        <v>1000</v>
      </c>
      <c r="K6664" s="80">
        <f t="shared" si="418"/>
        <v>0</v>
      </c>
      <c r="L6664" s="80" t="str">
        <f t="shared" si="419"/>
        <v/>
      </c>
    </row>
    <row r="6665" spans="1:12" x14ac:dyDescent="0.8">
      <c r="A6665" s="74">
        <v>6664</v>
      </c>
      <c r="B6665" s="75">
        <v>-186755.36654399661</v>
      </c>
      <c r="C6665" s="76">
        <v>35.548276028052697</v>
      </c>
      <c r="D6665" s="76">
        <v>31.674754740334123</v>
      </c>
      <c r="E6665" s="76">
        <v>522.25094527771193</v>
      </c>
      <c r="F6665" s="76">
        <v>43.203875666688781</v>
      </c>
      <c r="G6665" s="77">
        <v>3</v>
      </c>
      <c r="H6665" s="80">
        <f t="shared" si="416"/>
        <v>43.203875666688781</v>
      </c>
      <c r="I6665" s="80">
        <f t="shared" si="417"/>
        <v>522.25094527771193</v>
      </c>
      <c r="K6665" s="80">
        <f t="shared" si="418"/>
        <v>522.25094527771193</v>
      </c>
      <c r="L6665" s="80">
        <f t="shared" si="419"/>
        <v>522.25094527771193</v>
      </c>
    </row>
    <row r="6666" spans="1:12" x14ac:dyDescent="0.8">
      <c r="A6666" s="74">
        <v>6665</v>
      </c>
      <c r="B6666" s="75">
        <v>313317.49125654739</v>
      </c>
      <c r="C6666" s="76">
        <v>35.420582355164406</v>
      </c>
      <c r="D6666" s="76">
        <v>27.294195686226303</v>
      </c>
      <c r="E6666" s="76">
        <v>481.64546819478545</v>
      </c>
      <c r="F6666" s="76">
        <v>42.433811200744614</v>
      </c>
      <c r="G6666" s="77">
        <v>2</v>
      </c>
      <c r="H6666" s="80">
        <f t="shared" si="416"/>
        <v>35.420582355164406</v>
      </c>
      <c r="I6666" s="80">
        <f t="shared" si="417"/>
        <v>1000</v>
      </c>
      <c r="K6666" s="80">
        <f t="shared" si="418"/>
        <v>0</v>
      </c>
      <c r="L6666" s="80" t="str">
        <f t="shared" si="419"/>
        <v/>
      </c>
    </row>
    <row r="6667" spans="1:12" x14ac:dyDescent="0.8">
      <c r="A6667" s="74">
        <v>6666</v>
      </c>
      <c r="B6667" s="75">
        <v>678317.93398921168</v>
      </c>
      <c r="C6667" s="76">
        <v>26.892105354894873</v>
      </c>
      <c r="D6667" s="76">
        <v>31.784745838443623</v>
      </c>
      <c r="E6667" s="76">
        <v>480.22608139360517</v>
      </c>
      <c r="F6667" s="76">
        <v>41.578330310459819</v>
      </c>
      <c r="G6667" s="77">
        <v>2</v>
      </c>
      <c r="H6667" s="80">
        <f t="shared" si="416"/>
        <v>26.892105354894873</v>
      </c>
      <c r="I6667" s="80">
        <f t="shared" si="417"/>
        <v>1000</v>
      </c>
      <c r="K6667" s="80">
        <f t="shared" si="418"/>
        <v>0</v>
      </c>
      <c r="L6667" s="80" t="str">
        <f t="shared" si="419"/>
        <v/>
      </c>
    </row>
    <row r="6668" spans="1:12" x14ac:dyDescent="0.8">
      <c r="A6668" s="74">
        <v>6667</v>
      </c>
      <c r="B6668" s="75">
        <v>-121503.83376603224</v>
      </c>
      <c r="C6668" s="76">
        <v>41.569395053284566</v>
      </c>
      <c r="D6668" s="76">
        <v>29.042883774179689</v>
      </c>
      <c r="E6668" s="76">
        <v>481.51956167066226</v>
      </c>
      <c r="F6668" s="76">
        <v>38.847098569664297</v>
      </c>
      <c r="G6668" s="77">
        <v>3</v>
      </c>
      <c r="H6668" s="80">
        <f t="shared" si="416"/>
        <v>38.847098569664297</v>
      </c>
      <c r="I6668" s="80">
        <f t="shared" si="417"/>
        <v>481.51956167066226</v>
      </c>
      <c r="K6668" s="80">
        <f t="shared" si="418"/>
        <v>481.51956167066226</v>
      </c>
      <c r="L6668" s="80">
        <f t="shared" si="419"/>
        <v>481.51956167066226</v>
      </c>
    </row>
    <row r="6669" spans="1:12" x14ac:dyDescent="0.8">
      <c r="A6669" s="74">
        <v>6668</v>
      </c>
      <c r="B6669" s="75">
        <v>-293365.76484132325</v>
      </c>
      <c r="C6669" s="76">
        <v>35.913116936555149</v>
      </c>
      <c r="D6669" s="76">
        <v>28.305954371054362</v>
      </c>
      <c r="E6669" s="76">
        <v>449.14299324306808</v>
      </c>
      <c r="F6669" s="76">
        <v>48.797466747546707</v>
      </c>
      <c r="G6669" s="77">
        <v>3</v>
      </c>
      <c r="H6669" s="80">
        <f t="shared" si="416"/>
        <v>48.797466747546707</v>
      </c>
      <c r="I6669" s="80">
        <f t="shared" si="417"/>
        <v>449.14299324306808</v>
      </c>
      <c r="K6669" s="80">
        <f t="shared" si="418"/>
        <v>449.14299324306808</v>
      </c>
      <c r="L6669" s="80">
        <f t="shared" si="419"/>
        <v>449.14299324306808</v>
      </c>
    </row>
    <row r="6670" spans="1:12" x14ac:dyDescent="0.8">
      <c r="A6670" s="74">
        <v>6669</v>
      </c>
      <c r="B6670" s="75">
        <v>482566.09340788471</v>
      </c>
      <c r="C6670" s="76">
        <v>34.267332079799388</v>
      </c>
      <c r="D6670" s="76">
        <v>27.900052494145832</v>
      </c>
      <c r="E6670" s="76">
        <v>742.67359123934</v>
      </c>
      <c r="F6670" s="76">
        <v>30.358736147263301</v>
      </c>
      <c r="G6670" s="77">
        <v>1</v>
      </c>
      <c r="H6670" s="80">
        <f t="shared" si="416"/>
        <v>27.900052494145832</v>
      </c>
      <c r="I6670" s="80">
        <f t="shared" si="417"/>
        <v>1000</v>
      </c>
      <c r="K6670" s="80">
        <f t="shared" si="418"/>
        <v>0</v>
      </c>
      <c r="L6670" s="80" t="str">
        <f t="shared" si="419"/>
        <v/>
      </c>
    </row>
    <row r="6671" spans="1:12" x14ac:dyDescent="0.8">
      <c r="A6671" s="74">
        <v>6670</v>
      </c>
      <c r="B6671" s="75">
        <v>320876.85393253039</v>
      </c>
      <c r="C6671" s="76">
        <v>37.112944634424345</v>
      </c>
      <c r="D6671" s="76">
        <v>29.324067835498216</v>
      </c>
      <c r="E6671" s="76">
        <v>508.68367065301089</v>
      </c>
      <c r="F6671" s="76">
        <v>41.201390177385157</v>
      </c>
      <c r="G6671" s="77">
        <v>1</v>
      </c>
      <c r="H6671" s="80">
        <f t="shared" si="416"/>
        <v>29.324067835498216</v>
      </c>
      <c r="I6671" s="80">
        <f t="shared" si="417"/>
        <v>1000</v>
      </c>
      <c r="K6671" s="80">
        <f t="shared" si="418"/>
        <v>0</v>
      </c>
      <c r="L6671" s="80" t="str">
        <f t="shared" si="419"/>
        <v/>
      </c>
    </row>
    <row r="6672" spans="1:12" x14ac:dyDescent="0.8">
      <c r="A6672" s="74">
        <v>6671</v>
      </c>
      <c r="B6672" s="75">
        <v>-174723.34749053791</v>
      </c>
      <c r="C6672" s="76">
        <v>30.538192686007555</v>
      </c>
      <c r="D6672" s="76">
        <v>24.806702708648363</v>
      </c>
      <c r="E6672" s="76">
        <v>514.75713657092911</v>
      </c>
      <c r="F6672" s="76">
        <v>42.419204557755293</v>
      </c>
      <c r="G6672" s="77">
        <v>3</v>
      </c>
      <c r="H6672" s="80">
        <f t="shared" si="416"/>
        <v>42.419204557755293</v>
      </c>
      <c r="I6672" s="80">
        <f t="shared" si="417"/>
        <v>514.75713657092911</v>
      </c>
      <c r="K6672" s="80">
        <f t="shared" si="418"/>
        <v>514.75713657092911</v>
      </c>
      <c r="L6672" s="80">
        <f t="shared" si="419"/>
        <v>514.75713657092911</v>
      </c>
    </row>
    <row r="6673" spans="1:12" x14ac:dyDescent="0.8">
      <c r="A6673" s="74">
        <v>6672</v>
      </c>
      <c r="B6673" s="75">
        <v>294989.75933423499</v>
      </c>
      <c r="C6673" s="76">
        <v>36.015920077750202</v>
      </c>
      <c r="D6673" s="76">
        <v>25.474407753988256</v>
      </c>
      <c r="E6673" s="76">
        <v>557.88215483439683</v>
      </c>
      <c r="F6673" s="76">
        <v>42.147966815935213</v>
      </c>
      <c r="G6673" s="77">
        <v>2</v>
      </c>
      <c r="H6673" s="80">
        <f t="shared" si="416"/>
        <v>36.015920077750202</v>
      </c>
      <c r="I6673" s="80">
        <f t="shared" si="417"/>
        <v>1000</v>
      </c>
      <c r="K6673" s="80">
        <f t="shared" si="418"/>
        <v>0</v>
      </c>
      <c r="L6673" s="80" t="str">
        <f t="shared" si="419"/>
        <v/>
      </c>
    </row>
    <row r="6674" spans="1:12" x14ac:dyDescent="0.8">
      <c r="A6674" s="74">
        <v>6673</v>
      </c>
      <c r="B6674" s="75">
        <v>241908.59040404181</v>
      </c>
      <c r="C6674" s="76">
        <v>36.115653560387138</v>
      </c>
      <c r="D6674" s="76">
        <v>29.727444293940451</v>
      </c>
      <c r="E6674" s="76">
        <v>619.77925322503484</v>
      </c>
      <c r="F6674" s="76">
        <v>43.966562668720933</v>
      </c>
      <c r="G6674" s="77">
        <v>2</v>
      </c>
      <c r="H6674" s="80">
        <f t="shared" si="416"/>
        <v>36.115653560387138</v>
      </c>
      <c r="I6674" s="80">
        <f t="shared" si="417"/>
        <v>1000</v>
      </c>
      <c r="K6674" s="80">
        <f t="shared" si="418"/>
        <v>0</v>
      </c>
      <c r="L6674" s="80" t="str">
        <f t="shared" si="419"/>
        <v/>
      </c>
    </row>
    <row r="6675" spans="1:12" x14ac:dyDescent="0.8">
      <c r="A6675" s="74">
        <v>6674</v>
      </c>
      <c r="B6675" s="75">
        <v>-276549.87243560283</v>
      </c>
      <c r="C6675" s="76">
        <v>25.790475083888758</v>
      </c>
      <c r="D6675" s="76">
        <v>24.241038714291939</v>
      </c>
      <c r="E6675" s="76">
        <v>492.80986554722341</v>
      </c>
      <c r="F6675" s="76">
        <v>48.501345578331609</v>
      </c>
      <c r="G6675" s="77">
        <v>3</v>
      </c>
      <c r="H6675" s="80">
        <f t="shared" si="416"/>
        <v>48.501345578331609</v>
      </c>
      <c r="I6675" s="80">
        <f t="shared" si="417"/>
        <v>492.80986554722341</v>
      </c>
      <c r="K6675" s="80">
        <f t="shared" si="418"/>
        <v>492.80986554722341</v>
      </c>
      <c r="L6675" s="80">
        <f t="shared" si="419"/>
        <v>492.80986554722341</v>
      </c>
    </row>
    <row r="6676" spans="1:12" x14ac:dyDescent="0.8">
      <c r="A6676" s="74">
        <v>6675</v>
      </c>
      <c r="B6676" s="75">
        <v>-265071.79147798684</v>
      </c>
      <c r="C6676" s="76">
        <v>35.165418948241893</v>
      </c>
      <c r="D6676" s="76">
        <v>31.550639781047405</v>
      </c>
      <c r="E6676" s="76">
        <v>473.53585486506847</v>
      </c>
      <c r="F6676" s="76">
        <v>47.40499495042274</v>
      </c>
      <c r="G6676" s="77">
        <v>3</v>
      </c>
      <c r="H6676" s="80">
        <f t="shared" si="416"/>
        <v>47.40499495042274</v>
      </c>
      <c r="I6676" s="80">
        <f t="shared" si="417"/>
        <v>473.53585486506847</v>
      </c>
      <c r="K6676" s="80">
        <f t="shared" si="418"/>
        <v>473.53585486506847</v>
      </c>
      <c r="L6676" s="80">
        <f t="shared" si="419"/>
        <v>473.53585486506847</v>
      </c>
    </row>
    <row r="6677" spans="1:12" x14ac:dyDescent="0.8">
      <c r="A6677" s="74">
        <v>6676</v>
      </c>
      <c r="B6677" s="75">
        <v>279040.64536215784</v>
      </c>
      <c r="C6677" s="76">
        <v>30.925080801100073</v>
      </c>
      <c r="D6677" s="76">
        <v>30.876525765920256</v>
      </c>
      <c r="E6677" s="76">
        <v>470.70695409956909</v>
      </c>
      <c r="F6677" s="76">
        <v>52.321628880080056</v>
      </c>
      <c r="G6677" s="77">
        <v>2</v>
      </c>
      <c r="H6677" s="80">
        <f t="shared" si="416"/>
        <v>30.925080801100073</v>
      </c>
      <c r="I6677" s="80">
        <f t="shared" si="417"/>
        <v>1000</v>
      </c>
      <c r="K6677" s="80">
        <f t="shared" si="418"/>
        <v>0</v>
      </c>
      <c r="L6677" s="80" t="str">
        <f t="shared" si="419"/>
        <v/>
      </c>
    </row>
    <row r="6678" spans="1:12" x14ac:dyDescent="0.8">
      <c r="A6678" s="74">
        <v>6677</v>
      </c>
      <c r="B6678" s="75">
        <v>-11047.706478439737</v>
      </c>
      <c r="C6678" s="76">
        <v>42.921640710572206</v>
      </c>
      <c r="D6678" s="76">
        <v>28.900810445354796</v>
      </c>
      <c r="E6678" s="76">
        <v>614.91241758337128</v>
      </c>
      <c r="F6678" s="76">
        <v>36.164447355629328</v>
      </c>
      <c r="G6678" s="77">
        <v>3</v>
      </c>
      <c r="H6678" s="80">
        <f t="shared" si="416"/>
        <v>36.164447355629328</v>
      </c>
      <c r="I6678" s="80">
        <f t="shared" si="417"/>
        <v>614.91241758337128</v>
      </c>
      <c r="K6678" s="80">
        <f t="shared" si="418"/>
        <v>614.91241758337128</v>
      </c>
      <c r="L6678" s="80">
        <f t="shared" si="419"/>
        <v>614.91241758337128</v>
      </c>
    </row>
    <row r="6679" spans="1:12" x14ac:dyDescent="0.8">
      <c r="A6679" s="74">
        <v>6678</v>
      </c>
      <c r="B6679" s="75">
        <v>199096.24292721669</v>
      </c>
      <c r="C6679" s="76">
        <v>30.744068628319361</v>
      </c>
      <c r="D6679" s="76">
        <v>29.594747303137698</v>
      </c>
      <c r="E6679" s="76">
        <v>681.7678566207984</v>
      </c>
      <c r="F6679" s="76">
        <v>41.115042768926543</v>
      </c>
      <c r="G6679" s="77">
        <v>2</v>
      </c>
      <c r="H6679" s="80">
        <f t="shared" si="416"/>
        <v>30.744068628319361</v>
      </c>
      <c r="I6679" s="80">
        <f t="shared" si="417"/>
        <v>1000</v>
      </c>
      <c r="K6679" s="80">
        <f t="shared" si="418"/>
        <v>0</v>
      </c>
      <c r="L6679" s="80" t="str">
        <f t="shared" si="419"/>
        <v/>
      </c>
    </row>
    <row r="6680" spans="1:12" x14ac:dyDescent="0.8">
      <c r="A6680" s="74">
        <v>6679</v>
      </c>
      <c r="B6680" s="75">
        <v>-290889.79903718666</v>
      </c>
      <c r="C6680" s="76">
        <v>30.581851890189363</v>
      </c>
      <c r="D6680" s="76">
        <v>28.20434419985278</v>
      </c>
      <c r="E6680" s="76">
        <v>419.75885854488371</v>
      </c>
      <c r="F6680" s="76">
        <v>45.778126775744639</v>
      </c>
      <c r="G6680" s="77">
        <v>3</v>
      </c>
      <c r="H6680" s="80">
        <f t="shared" si="416"/>
        <v>45.778126775744639</v>
      </c>
      <c r="I6680" s="80">
        <f t="shared" si="417"/>
        <v>419.75885854488371</v>
      </c>
      <c r="K6680" s="80">
        <f t="shared" si="418"/>
        <v>419.75885854488371</v>
      </c>
      <c r="L6680" s="80">
        <f t="shared" si="419"/>
        <v>419.75885854488371</v>
      </c>
    </row>
    <row r="6681" spans="1:12" x14ac:dyDescent="0.8">
      <c r="A6681" s="74">
        <v>6680</v>
      </c>
      <c r="B6681" s="75">
        <v>338445.89212317904</v>
      </c>
      <c r="C6681" s="76">
        <v>24.429579044155616</v>
      </c>
      <c r="D6681" s="76">
        <v>30.621036562498919</v>
      </c>
      <c r="E6681" s="76">
        <v>700.60686243166538</v>
      </c>
      <c r="F6681" s="76">
        <v>49.53134965592406</v>
      </c>
      <c r="G6681" s="77">
        <v>2</v>
      </c>
      <c r="H6681" s="80">
        <f t="shared" si="416"/>
        <v>24.429579044155616</v>
      </c>
      <c r="I6681" s="80">
        <f t="shared" si="417"/>
        <v>1000</v>
      </c>
      <c r="K6681" s="80">
        <f t="shared" si="418"/>
        <v>0</v>
      </c>
      <c r="L6681" s="80" t="str">
        <f t="shared" si="419"/>
        <v/>
      </c>
    </row>
    <row r="6682" spans="1:12" x14ac:dyDescent="0.8">
      <c r="A6682" s="74">
        <v>6681</v>
      </c>
      <c r="B6682" s="75">
        <v>-284366.45085517713</v>
      </c>
      <c r="C6682" s="76">
        <v>26.614542178385612</v>
      </c>
      <c r="D6682" s="76">
        <v>24.067557533001612</v>
      </c>
      <c r="E6682" s="76">
        <v>569.22591625012535</v>
      </c>
      <c r="F6682" s="76">
        <v>50.417777644047462</v>
      </c>
      <c r="G6682" s="77">
        <v>3</v>
      </c>
      <c r="H6682" s="80">
        <f t="shared" si="416"/>
        <v>50.417777644047462</v>
      </c>
      <c r="I6682" s="80">
        <f t="shared" si="417"/>
        <v>569.22591625012535</v>
      </c>
      <c r="K6682" s="80">
        <f t="shared" si="418"/>
        <v>569.22591625012535</v>
      </c>
      <c r="L6682" s="80">
        <f t="shared" si="419"/>
        <v>569.22591625012535</v>
      </c>
    </row>
    <row r="6683" spans="1:12" x14ac:dyDescent="0.8">
      <c r="A6683" s="74">
        <v>6682</v>
      </c>
      <c r="B6683" s="75">
        <v>321513.33100378048</v>
      </c>
      <c r="C6683" s="76">
        <v>36.645630349126421</v>
      </c>
      <c r="D6683" s="76">
        <v>27.915841109212849</v>
      </c>
      <c r="E6683" s="76">
        <v>687.69411002136837</v>
      </c>
      <c r="F6683" s="76">
        <v>42.023718523643673</v>
      </c>
      <c r="G6683" s="77">
        <v>2</v>
      </c>
      <c r="H6683" s="80">
        <f t="shared" si="416"/>
        <v>36.645630349126421</v>
      </c>
      <c r="I6683" s="80">
        <f t="shared" si="417"/>
        <v>1000</v>
      </c>
      <c r="K6683" s="80">
        <f t="shared" si="418"/>
        <v>0</v>
      </c>
      <c r="L6683" s="80" t="str">
        <f t="shared" si="419"/>
        <v/>
      </c>
    </row>
    <row r="6684" spans="1:12" x14ac:dyDescent="0.8">
      <c r="A6684" s="74">
        <v>6683</v>
      </c>
      <c r="B6684" s="75">
        <v>-83129.179058261449</v>
      </c>
      <c r="C6684" s="76">
        <v>26.913722251269416</v>
      </c>
      <c r="D6684" s="76">
        <v>28.912239125614505</v>
      </c>
      <c r="E6684" s="76">
        <v>666.79008580589471</v>
      </c>
      <c r="F6684" s="76">
        <v>43.117551375591752</v>
      </c>
      <c r="G6684" s="77">
        <v>3</v>
      </c>
      <c r="H6684" s="80">
        <f t="shared" si="416"/>
        <v>43.117551375591752</v>
      </c>
      <c r="I6684" s="80">
        <f t="shared" si="417"/>
        <v>666.79008580589471</v>
      </c>
      <c r="K6684" s="80">
        <f t="shared" si="418"/>
        <v>666.79008580589471</v>
      </c>
      <c r="L6684" s="80">
        <f t="shared" si="419"/>
        <v>666.79008580589471</v>
      </c>
    </row>
    <row r="6685" spans="1:12" x14ac:dyDescent="0.8">
      <c r="A6685" s="74">
        <v>6684</v>
      </c>
      <c r="B6685" s="75">
        <v>484167.67118891119</v>
      </c>
      <c r="C6685" s="76">
        <v>26.217479250720942</v>
      </c>
      <c r="D6685" s="76">
        <v>23.732395199892427</v>
      </c>
      <c r="E6685" s="76">
        <v>557.32557548609498</v>
      </c>
      <c r="F6685" s="76">
        <v>31.19782307814204</v>
      </c>
      <c r="G6685" s="77">
        <v>2</v>
      </c>
      <c r="H6685" s="80">
        <f t="shared" si="416"/>
        <v>26.217479250720942</v>
      </c>
      <c r="I6685" s="80">
        <f t="shared" si="417"/>
        <v>1000</v>
      </c>
      <c r="K6685" s="80">
        <f t="shared" si="418"/>
        <v>0</v>
      </c>
      <c r="L6685" s="80" t="str">
        <f t="shared" si="419"/>
        <v/>
      </c>
    </row>
    <row r="6686" spans="1:12" x14ac:dyDescent="0.8">
      <c r="A6686" s="74">
        <v>6685</v>
      </c>
      <c r="B6686" s="75">
        <v>-170839.52168114274</v>
      </c>
      <c r="C6686" s="76">
        <v>46.972167611884302</v>
      </c>
      <c r="D6686" s="76">
        <v>25.209668706245314</v>
      </c>
      <c r="E6686" s="76">
        <v>587.34768385489019</v>
      </c>
      <c r="F6686" s="76">
        <v>38.761066966470111</v>
      </c>
      <c r="G6686" s="77">
        <v>2</v>
      </c>
      <c r="H6686" s="80">
        <f t="shared" si="416"/>
        <v>46.972167611884302</v>
      </c>
      <c r="I6686" s="80">
        <f t="shared" si="417"/>
        <v>1000</v>
      </c>
      <c r="K6686" s="80">
        <f t="shared" si="418"/>
        <v>0</v>
      </c>
      <c r="L6686" s="80" t="str">
        <f t="shared" si="419"/>
        <v/>
      </c>
    </row>
    <row r="6687" spans="1:12" x14ac:dyDescent="0.8">
      <c r="A6687" s="74">
        <v>6686</v>
      </c>
      <c r="B6687" s="75">
        <v>556814.04911531671</v>
      </c>
      <c r="C6687" s="76">
        <v>29.814457088191439</v>
      </c>
      <c r="D6687" s="76">
        <v>27.306394139149109</v>
      </c>
      <c r="E6687" s="76">
        <v>678.15177594391571</v>
      </c>
      <c r="F6687" s="76">
        <v>49.53298220750338</v>
      </c>
      <c r="G6687" s="77">
        <v>1</v>
      </c>
      <c r="H6687" s="80">
        <f t="shared" si="416"/>
        <v>27.306394139149109</v>
      </c>
      <c r="I6687" s="80">
        <f t="shared" si="417"/>
        <v>1000</v>
      </c>
      <c r="K6687" s="80">
        <f t="shared" si="418"/>
        <v>0</v>
      </c>
      <c r="L6687" s="80" t="str">
        <f t="shared" si="419"/>
        <v/>
      </c>
    </row>
    <row r="6688" spans="1:12" x14ac:dyDescent="0.8">
      <c r="A6688" s="74">
        <v>6687</v>
      </c>
      <c r="B6688" s="75">
        <v>294665.92720891</v>
      </c>
      <c r="C6688" s="76">
        <v>44.608992430611401</v>
      </c>
      <c r="D6688" s="76">
        <v>27.380820304107427</v>
      </c>
      <c r="E6688" s="76">
        <v>489.57358574330476</v>
      </c>
      <c r="F6688" s="76">
        <v>43.64810052729495</v>
      </c>
      <c r="G6688" s="77">
        <v>1</v>
      </c>
      <c r="H6688" s="80">
        <f t="shared" si="416"/>
        <v>27.380820304107427</v>
      </c>
      <c r="I6688" s="80">
        <f t="shared" si="417"/>
        <v>1000</v>
      </c>
      <c r="K6688" s="80">
        <f t="shared" si="418"/>
        <v>0</v>
      </c>
      <c r="L6688" s="80" t="str">
        <f t="shared" si="419"/>
        <v/>
      </c>
    </row>
    <row r="6689" spans="1:12" x14ac:dyDescent="0.8">
      <c r="A6689" s="74">
        <v>6688</v>
      </c>
      <c r="B6689" s="75">
        <v>-310651.62652173708</v>
      </c>
      <c r="C6689" s="76">
        <v>36.03608264451362</v>
      </c>
      <c r="D6689" s="76">
        <v>30.584628343743322</v>
      </c>
      <c r="E6689" s="76">
        <v>484.79165435444605</v>
      </c>
      <c r="F6689" s="76">
        <v>50.153917774103185</v>
      </c>
      <c r="G6689" s="77">
        <v>3</v>
      </c>
      <c r="H6689" s="80">
        <f t="shared" si="416"/>
        <v>50.153917774103185</v>
      </c>
      <c r="I6689" s="80">
        <f t="shared" si="417"/>
        <v>484.79165435444605</v>
      </c>
      <c r="K6689" s="80">
        <f t="shared" si="418"/>
        <v>484.79165435444605</v>
      </c>
      <c r="L6689" s="80">
        <f t="shared" si="419"/>
        <v>484.79165435444605</v>
      </c>
    </row>
    <row r="6690" spans="1:12" x14ac:dyDescent="0.8">
      <c r="A6690" s="74">
        <v>6689</v>
      </c>
      <c r="B6690" s="75">
        <v>388571.75073822052</v>
      </c>
      <c r="C6690" s="76">
        <v>37.381934615054696</v>
      </c>
      <c r="D6690" s="76">
        <v>31.259752211956499</v>
      </c>
      <c r="E6690" s="76">
        <v>544.9685149374867</v>
      </c>
      <c r="F6690" s="76">
        <v>36.326929914857402</v>
      </c>
      <c r="G6690" s="77">
        <v>2</v>
      </c>
      <c r="H6690" s="80">
        <f t="shared" si="416"/>
        <v>37.381934615054696</v>
      </c>
      <c r="I6690" s="80">
        <f t="shared" si="417"/>
        <v>1000</v>
      </c>
      <c r="K6690" s="80">
        <f t="shared" si="418"/>
        <v>0</v>
      </c>
      <c r="L6690" s="80" t="str">
        <f t="shared" si="419"/>
        <v/>
      </c>
    </row>
    <row r="6691" spans="1:12" x14ac:dyDescent="0.8">
      <c r="A6691" s="74">
        <v>6690</v>
      </c>
      <c r="B6691" s="75">
        <v>92386.607708122581</v>
      </c>
      <c r="C6691" s="76">
        <v>41.303345326642145</v>
      </c>
      <c r="D6691" s="76">
        <v>29.58256906111081</v>
      </c>
      <c r="E6691" s="76">
        <v>557.42252788880751</v>
      </c>
      <c r="F6691" s="76">
        <v>51.403087451819822</v>
      </c>
      <c r="G6691" s="77">
        <v>2</v>
      </c>
      <c r="H6691" s="80">
        <f t="shared" si="416"/>
        <v>41.303345326642145</v>
      </c>
      <c r="I6691" s="80">
        <f t="shared" si="417"/>
        <v>1000</v>
      </c>
      <c r="K6691" s="80">
        <f t="shared" si="418"/>
        <v>0</v>
      </c>
      <c r="L6691" s="80" t="str">
        <f t="shared" si="419"/>
        <v/>
      </c>
    </row>
    <row r="6692" spans="1:12" x14ac:dyDescent="0.8">
      <c r="A6692" s="74">
        <v>6691</v>
      </c>
      <c r="B6692" s="75">
        <v>356297.18240982923</v>
      </c>
      <c r="C6692" s="76">
        <v>35.050998765642944</v>
      </c>
      <c r="D6692" s="76">
        <v>26.213626221941059</v>
      </c>
      <c r="E6692" s="76">
        <v>445.62820893836698</v>
      </c>
      <c r="F6692" s="76">
        <v>33.792774233569773</v>
      </c>
      <c r="G6692" s="77">
        <v>2</v>
      </c>
      <c r="H6692" s="80">
        <f t="shared" si="416"/>
        <v>35.050998765642944</v>
      </c>
      <c r="I6692" s="80">
        <f t="shared" si="417"/>
        <v>1000</v>
      </c>
      <c r="K6692" s="80">
        <f t="shared" si="418"/>
        <v>0</v>
      </c>
      <c r="L6692" s="80" t="str">
        <f t="shared" si="419"/>
        <v/>
      </c>
    </row>
    <row r="6693" spans="1:12" x14ac:dyDescent="0.8">
      <c r="A6693" s="74">
        <v>6692</v>
      </c>
      <c r="B6693" s="75">
        <v>462136.43944858573</v>
      </c>
      <c r="C6693" s="76">
        <v>33.872616011264014</v>
      </c>
      <c r="D6693" s="76">
        <v>27.263647977905364</v>
      </c>
      <c r="E6693" s="76">
        <v>700.21895921590999</v>
      </c>
      <c r="F6693" s="76">
        <v>37.24423336421026</v>
      </c>
      <c r="G6693" s="77">
        <v>2</v>
      </c>
      <c r="H6693" s="80">
        <f t="shared" si="416"/>
        <v>33.872616011264014</v>
      </c>
      <c r="I6693" s="80">
        <f t="shared" si="417"/>
        <v>1000</v>
      </c>
      <c r="K6693" s="80">
        <f t="shared" si="418"/>
        <v>0</v>
      </c>
      <c r="L6693" s="80" t="str">
        <f t="shared" si="419"/>
        <v/>
      </c>
    </row>
    <row r="6694" spans="1:12" x14ac:dyDescent="0.8">
      <c r="A6694" s="74">
        <v>6693</v>
      </c>
      <c r="B6694" s="75">
        <v>362805.31635904638</v>
      </c>
      <c r="C6694" s="76">
        <v>35.057455819645639</v>
      </c>
      <c r="D6694" s="76">
        <v>27.919729271892624</v>
      </c>
      <c r="E6694" s="76">
        <v>523.96884052708674</v>
      </c>
      <c r="F6694" s="76">
        <v>52.432852434786973</v>
      </c>
      <c r="G6694" s="77">
        <v>2</v>
      </c>
      <c r="H6694" s="80">
        <f t="shared" si="416"/>
        <v>35.057455819645639</v>
      </c>
      <c r="I6694" s="80">
        <f t="shared" si="417"/>
        <v>1000</v>
      </c>
      <c r="K6694" s="80">
        <f t="shared" si="418"/>
        <v>0</v>
      </c>
      <c r="L6694" s="80" t="str">
        <f t="shared" si="419"/>
        <v/>
      </c>
    </row>
    <row r="6695" spans="1:12" x14ac:dyDescent="0.8">
      <c r="A6695" s="74">
        <v>6694</v>
      </c>
      <c r="B6695" s="75">
        <v>150506.58045628038</v>
      </c>
      <c r="C6695" s="76">
        <v>38.145831207424251</v>
      </c>
      <c r="D6695" s="76">
        <v>29.450437357618021</v>
      </c>
      <c r="E6695" s="76">
        <v>725.89828116980925</v>
      </c>
      <c r="F6695" s="76">
        <v>50.968974674483391</v>
      </c>
      <c r="G6695" s="77">
        <v>2</v>
      </c>
      <c r="H6695" s="80">
        <f t="shared" si="416"/>
        <v>38.145831207424251</v>
      </c>
      <c r="I6695" s="80">
        <f t="shared" si="417"/>
        <v>1000</v>
      </c>
      <c r="K6695" s="80">
        <f t="shared" si="418"/>
        <v>0</v>
      </c>
      <c r="L6695" s="80" t="str">
        <f t="shared" si="419"/>
        <v/>
      </c>
    </row>
    <row r="6696" spans="1:12" x14ac:dyDescent="0.8">
      <c r="A6696" s="74">
        <v>6695</v>
      </c>
      <c r="B6696" s="75">
        <v>-49440.16477992665</v>
      </c>
      <c r="C6696" s="76">
        <v>44.860653654466809</v>
      </c>
      <c r="D6696" s="76">
        <v>28.962820697010219</v>
      </c>
      <c r="E6696" s="76">
        <v>622.04793800690288</v>
      </c>
      <c r="F6696" s="76">
        <v>42.462750638840589</v>
      </c>
      <c r="G6696" s="77">
        <v>3</v>
      </c>
      <c r="H6696" s="80">
        <f t="shared" si="416"/>
        <v>42.462750638840589</v>
      </c>
      <c r="I6696" s="80">
        <f t="shared" si="417"/>
        <v>622.04793800690288</v>
      </c>
      <c r="K6696" s="80">
        <f t="shared" si="418"/>
        <v>622.04793800690288</v>
      </c>
      <c r="L6696" s="80">
        <f t="shared" si="419"/>
        <v>622.04793800690288</v>
      </c>
    </row>
    <row r="6697" spans="1:12" x14ac:dyDescent="0.8">
      <c r="A6697" s="74">
        <v>6696</v>
      </c>
      <c r="B6697" s="75">
        <v>516609.3034026497</v>
      </c>
      <c r="C6697" s="76">
        <v>29.22397563851996</v>
      </c>
      <c r="D6697" s="76">
        <v>33.936258015697426</v>
      </c>
      <c r="E6697" s="76">
        <v>513.29475695624205</v>
      </c>
      <c r="F6697" s="76">
        <v>38.729575313064956</v>
      </c>
      <c r="G6697" s="77">
        <v>2</v>
      </c>
      <c r="H6697" s="80">
        <f t="shared" si="416"/>
        <v>29.22397563851996</v>
      </c>
      <c r="I6697" s="80">
        <f t="shared" si="417"/>
        <v>1000</v>
      </c>
      <c r="K6697" s="80">
        <f t="shared" si="418"/>
        <v>0</v>
      </c>
      <c r="L6697" s="80" t="str">
        <f t="shared" si="419"/>
        <v/>
      </c>
    </row>
    <row r="6698" spans="1:12" x14ac:dyDescent="0.8">
      <c r="A6698" s="74">
        <v>6697</v>
      </c>
      <c r="B6698" s="75">
        <v>151703.6529458419</v>
      </c>
      <c r="C6698" s="76">
        <v>34.047387317386679</v>
      </c>
      <c r="D6698" s="76">
        <v>23.127108214958028</v>
      </c>
      <c r="E6698" s="76">
        <v>655.97831349765045</v>
      </c>
      <c r="F6698" s="76">
        <v>30.807178640188809</v>
      </c>
      <c r="G6698" s="77">
        <v>2</v>
      </c>
      <c r="H6698" s="80">
        <f t="shared" si="416"/>
        <v>34.047387317386679</v>
      </c>
      <c r="I6698" s="80">
        <f t="shared" si="417"/>
        <v>1000</v>
      </c>
      <c r="K6698" s="80">
        <f t="shared" si="418"/>
        <v>0</v>
      </c>
      <c r="L6698" s="80" t="str">
        <f t="shared" si="419"/>
        <v/>
      </c>
    </row>
    <row r="6699" spans="1:12" x14ac:dyDescent="0.8">
      <c r="A6699" s="74">
        <v>6698</v>
      </c>
      <c r="B6699" s="75">
        <v>-287697.19391680229</v>
      </c>
      <c r="C6699" s="76">
        <v>35.889900415169677</v>
      </c>
      <c r="D6699" s="76">
        <v>31.380990115591977</v>
      </c>
      <c r="E6699" s="76">
        <v>512.0177819034468</v>
      </c>
      <c r="F6699" s="76">
        <v>50.62285937522411</v>
      </c>
      <c r="G6699" s="77">
        <v>3</v>
      </c>
      <c r="H6699" s="80">
        <f t="shared" si="416"/>
        <v>50.62285937522411</v>
      </c>
      <c r="I6699" s="80">
        <f t="shared" si="417"/>
        <v>512.0177819034468</v>
      </c>
      <c r="K6699" s="80">
        <f t="shared" si="418"/>
        <v>512.0177819034468</v>
      </c>
      <c r="L6699" s="80">
        <f t="shared" si="419"/>
        <v>512.0177819034468</v>
      </c>
    </row>
    <row r="6700" spans="1:12" x14ac:dyDescent="0.8">
      <c r="A6700" s="74">
        <v>6699</v>
      </c>
      <c r="B6700" s="75">
        <v>531197.53728555492</v>
      </c>
      <c r="C6700" s="76">
        <v>39.638392654356345</v>
      </c>
      <c r="D6700" s="76">
        <v>25.748331286241136</v>
      </c>
      <c r="E6700" s="76">
        <v>527.64114829873836</v>
      </c>
      <c r="F6700" s="76">
        <v>45.264828775261435</v>
      </c>
      <c r="G6700" s="77">
        <v>1</v>
      </c>
      <c r="H6700" s="80">
        <f t="shared" si="416"/>
        <v>25.748331286241136</v>
      </c>
      <c r="I6700" s="80">
        <f t="shared" si="417"/>
        <v>1000</v>
      </c>
      <c r="K6700" s="80">
        <f t="shared" si="418"/>
        <v>0</v>
      </c>
      <c r="L6700" s="80" t="str">
        <f t="shared" si="419"/>
        <v/>
      </c>
    </row>
    <row r="6701" spans="1:12" x14ac:dyDescent="0.8">
      <c r="A6701" s="74">
        <v>6700</v>
      </c>
      <c r="B6701" s="75">
        <v>448837.21753029013</v>
      </c>
      <c r="C6701" s="76">
        <v>26.687204689322336</v>
      </c>
      <c r="D6701" s="76">
        <v>29.550666348167507</v>
      </c>
      <c r="E6701" s="76">
        <v>600.54119445825665</v>
      </c>
      <c r="F6701" s="76">
        <v>48.738617030230103</v>
      </c>
      <c r="G6701" s="77">
        <v>2</v>
      </c>
      <c r="H6701" s="80">
        <f t="shared" si="416"/>
        <v>26.687204689322336</v>
      </c>
      <c r="I6701" s="80">
        <f t="shared" si="417"/>
        <v>1000</v>
      </c>
      <c r="K6701" s="80">
        <f t="shared" si="418"/>
        <v>0</v>
      </c>
      <c r="L6701" s="80" t="str">
        <f t="shared" si="419"/>
        <v/>
      </c>
    </row>
    <row r="6702" spans="1:12" x14ac:dyDescent="0.8">
      <c r="A6702" s="74">
        <v>6701</v>
      </c>
      <c r="B6702" s="75">
        <v>306081.04450243316</v>
      </c>
      <c r="C6702" s="76">
        <v>31.942897559313209</v>
      </c>
      <c r="D6702" s="76">
        <v>33.239191434858292</v>
      </c>
      <c r="E6702" s="76">
        <v>476.82302342057085</v>
      </c>
      <c r="F6702" s="76">
        <v>50.443176104324841</v>
      </c>
      <c r="G6702" s="77">
        <v>1</v>
      </c>
      <c r="H6702" s="80">
        <f t="shared" si="416"/>
        <v>33.239191434858292</v>
      </c>
      <c r="I6702" s="80">
        <f t="shared" si="417"/>
        <v>1000</v>
      </c>
      <c r="K6702" s="80">
        <f t="shared" si="418"/>
        <v>0</v>
      </c>
      <c r="L6702" s="80" t="str">
        <f t="shared" si="419"/>
        <v/>
      </c>
    </row>
    <row r="6703" spans="1:12" x14ac:dyDescent="0.8">
      <c r="A6703" s="74">
        <v>6702</v>
      </c>
      <c r="B6703" s="75">
        <v>102908.30098134652</v>
      </c>
      <c r="C6703" s="76">
        <v>36.486316571275367</v>
      </c>
      <c r="D6703" s="76">
        <v>28.413991949712155</v>
      </c>
      <c r="E6703" s="76">
        <v>640.29148105545482</v>
      </c>
      <c r="F6703" s="76">
        <v>42.44086297809833</v>
      </c>
      <c r="G6703" s="77">
        <v>2</v>
      </c>
      <c r="H6703" s="80">
        <f t="shared" si="416"/>
        <v>36.486316571275367</v>
      </c>
      <c r="I6703" s="80">
        <f t="shared" si="417"/>
        <v>1000</v>
      </c>
      <c r="K6703" s="80">
        <f t="shared" si="418"/>
        <v>0</v>
      </c>
      <c r="L6703" s="80" t="str">
        <f t="shared" si="419"/>
        <v/>
      </c>
    </row>
    <row r="6704" spans="1:12" x14ac:dyDescent="0.8">
      <c r="A6704" s="74">
        <v>6703</v>
      </c>
      <c r="B6704" s="75">
        <v>695088.36718690698</v>
      </c>
      <c r="C6704" s="76">
        <v>25.612419220953651</v>
      </c>
      <c r="D6704" s="76">
        <v>26.308596579100648</v>
      </c>
      <c r="E6704" s="76">
        <v>564.95167396962324</v>
      </c>
      <c r="F6704" s="76">
        <v>40.096518132019611</v>
      </c>
      <c r="G6704" s="77">
        <v>1</v>
      </c>
      <c r="H6704" s="80">
        <f t="shared" si="416"/>
        <v>26.308596579100648</v>
      </c>
      <c r="I6704" s="80">
        <f t="shared" si="417"/>
        <v>1000</v>
      </c>
      <c r="K6704" s="80">
        <f t="shared" si="418"/>
        <v>0</v>
      </c>
      <c r="L6704" s="80" t="str">
        <f t="shared" si="419"/>
        <v/>
      </c>
    </row>
    <row r="6705" spans="1:12" x14ac:dyDescent="0.8">
      <c r="A6705" s="74">
        <v>6704</v>
      </c>
      <c r="B6705" s="75">
        <v>359297.49386814982</v>
      </c>
      <c r="C6705" s="76">
        <v>27.061339354694425</v>
      </c>
      <c r="D6705" s="76">
        <v>24.412817133853025</v>
      </c>
      <c r="E6705" s="76">
        <v>631.58402715468492</v>
      </c>
      <c r="F6705" s="76">
        <v>37.460417727153406</v>
      </c>
      <c r="G6705" s="77">
        <v>2</v>
      </c>
      <c r="H6705" s="80">
        <f t="shared" si="416"/>
        <v>27.061339354694425</v>
      </c>
      <c r="I6705" s="80">
        <f t="shared" si="417"/>
        <v>1000</v>
      </c>
      <c r="K6705" s="80">
        <f t="shared" si="418"/>
        <v>0</v>
      </c>
      <c r="L6705" s="80" t="str">
        <f t="shared" si="419"/>
        <v/>
      </c>
    </row>
    <row r="6706" spans="1:12" x14ac:dyDescent="0.8">
      <c r="A6706" s="74">
        <v>6705</v>
      </c>
      <c r="B6706" s="75">
        <v>314502.79985558125</v>
      </c>
      <c r="C6706" s="76">
        <v>32.778424336684566</v>
      </c>
      <c r="D6706" s="76">
        <v>28.744189275042309</v>
      </c>
      <c r="E6706" s="76">
        <v>444.7479848595404</v>
      </c>
      <c r="F6706" s="76">
        <v>42.557870806072231</v>
      </c>
      <c r="G6706" s="77">
        <v>2</v>
      </c>
      <c r="H6706" s="80">
        <f t="shared" si="416"/>
        <v>32.778424336684566</v>
      </c>
      <c r="I6706" s="80">
        <f t="shared" si="417"/>
        <v>1000</v>
      </c>
      <c r="K6706" s="80">
        <f t="shared" si="418"/>
        <v>0</v>
      </c>
      <c r="L6706" s="80" t="str">
        <f t="shared" si="419"/>
        <v/>
      </c>
    </row>
    <row r="6707" spans="1:12" x14ac:dyDescent="0.8">
      <c r="A6707" s="74">
        <v>6706</v>
      </c>
      <c r="B6707" s="75">
        <v>85777.842205605935</v>
      </c>
      <c r="C6707" s="76">
        <v>40.233166859579619</v>
      </c>
      <c r="D6707" s="76">
        <v>25.75521882356248</v>
      </c>
      <c r="E6707" s="76">
        <v>732.97156931837321</v>
      </c>
      <c r="F6707" s="76">
        <v>38.661970366184754</v>
      </c>
      <c r="G6707" s="77">
        <v>2</v>
      </c>
      <c r="H6707" s="80">
        <f t="shared" si="416"/>
        <v>40.233166859579619</v>
      </c>
      <c r="I6707" s="80">
        <f t="shared" si="417"/>
        <v>1000</v>
      </c>
      <c r="K6707" s="80">
        <f t="shared" si="418"/>
        <v>0</v>
      </c>
      <c r="L6707" s="80" t="str">
        <f t="shared" si="419"/>
        <v/>
      </c>
    </row>
    <row r="6708" spans="1:12" x14ac:dyDescent="0.8">
      <c r="A6708" s="74">
        <v>6707</v>
      </c>
      <c r="B6708" s="75">
        <v>584727.80807321914</v>
      </c>
      <c r="C6708" s="76">
        <v>41.268934142712702</v>
      </c>
      <c r="D6708" s="76">
        <v>23.666417910116092</v>
      </c>
      <c r="E6708" s="76">
        <v>562.81309784843779</v>
      </c>
      <c r="F6708" s="76">
        <v>36.813844658244328</v>
      </c>
      <c r="G6708" s="77">
        <v>1</v>
      </c>
      <c r="H6708" s="80">
        <f t="shared" si="416"/>
        <v>23.666417910116092</v>
      </c>
      <c r="I6708" s="80">
        <f t="shared" si="417"/>
        <v>1000</v>
      </c>
      <c r="K6708" s="80">
        <f t="shared" si="418"/>
        <v>0</v>
      </c>
      <c r="L6708" s="80" t="str">
        <f t="shared" si="419"/>
        <v/>
      </c>
    </row>
    <row r="6709" spans="1:12" x14ac:dyDescent="0.8">
      <c r="A6709" s="74">
        <v>6708</v>
      </c>
      <c r="B6709" s="75">
        <v>453118.23905203817</v>
      </c>
      <c r="C6709" s="76">
        <v>26.416042147834116</v>
      </c>
      <c r="D6709" s="76">
        <v>22.505662138317494</v>
      </c>
      <c r="E6709" s="76">
        <v>494.20294817964049</v>
      </c>
      <c r="F6709" s="76">
        <v>47.987877365849663</v>
      </c>
      <c r="G6709" s="77">
        <v>1</v>
      </c>
      <c r="H6709" s="80">
        <f t="shared" si="416"/>
        <v>22.505662138317494</v>
      </c>
      <c r="I6709" s="80">
        <f t="shared" si="417"/>
        <v>1000</v>
      </c>
      <c r="K6709" s="80">
        <f t="shared" si="418"/>
        <v>0</v>
      </c>
      <c r="L6709" s="80" t="str">
        <f t="shared" si="419"/>
        <v/>
      </c>
    </row>
    <row r="6710" spans="1:12" x14ac:dyDescent="0.8">
      <c r="A6710" s="74">
        <v>6709</v>
      </c>
      <c r="B6710" s="75">
        <v>284294.51320801955</v>
      </c>
      <c r="C6710" s="76">
        <v>36.802964257787728</v>
      </c>
      <c r="D6710" s="76">
        <v>30.730101570843825</v>
      </c>
      <c r="E6710" s="76">
        <v>574.07815509819102</v>
      </c>
      <c r="F6710" s="76">
        <v>33.245024892974328</v>
      </c>
      <c r="G6710" s="77">
        <v>2</v>
      </c>
      <c r="H6710" s="80">
        <f t="shared" si="416"/>
        <v>36.802964257787728</v>
      </c>
      <c r="I6710" s="80">
        <f t="shared" si="417"/>
        <v>1000</v>
      </c>
      <c r="K6710" s="80">
        <f t="shared" si="418"/>
        <v>0</v>
      </c>
      <c r="L6710" s="80" t="str">
        <f t="shared" si="419"/>
        <v/>
      </c>
    </row>
    <row r="6711" spans="1:12" x14ac:dyDescent="0.8">
      <c r="A6711" s="74">
        <v>6710</v>
      </c>
      <c r="B6711" s="75">
        <v>217283.96163770254</v>
      </c>
      <c r="C6711" s="76">
        <v>38.561293761343997</v>
      </c>
      <c r="D6711" s="76">
        <v>28.447066477415557</v>
      </c>
      <c r="E6711" s="76">
        <v>515.11839241215239</v>
      </c>
      <c r="F6711" s="76">
        <v>43.69490010030335</v>
      </c>
      <c r="G6711" s="77">
        <v>2</v>
      </c>
      <c r="H6711" s="80">
        <f t="shared" si="416"/>
        <v>38.561293761343997</v>
      </c>
      <c r="I6711" s="80">
        <f t="shared" si="417"/>
        <v>1000</v>
      </c>
      <c r="K6711" s="80">
        <f t="shared" si="418"/>
        <v>0</v>
      </c>
      <c r="L6711" s="80" t="str">
        <f t="shared" si="419"/>
        <v/>
      </c>
    </row>
    <row r="6712" spans="1:12" x14ac:dyDescent="0.8">
      <c r="A6712" s="74">
        <v>6711</v>
      </c>
      <c r="B6712" s="75">
        <v>323944.11691038287</v>
      </c>
      <c r="C6712" s="76">
        <v>34.689712720528391</v>
      </c>
      <c r="D6712" s="76">
        <v>30.359786953032408</v>
      </c>
      <c r="E6712" s="76">
        <v>701.10142581634432</v>
      </c>
      <c r="F6712" s="76">
        <v>40.92761647312733</v>
      </c>
      <c r="G6712" s="77">
        <v>1</v>
      </c>
      <c r="H6712" s="80">
        <f t="shared" si="416"/>
        <v>30.359786953032408</v>
      </c>
      <c r="I6712" s="80">
        <f t="shared" si="417"/>
        <v>1000</v>
      </c>
      <c r="K6712" s="80">
        <f t="shared" si="418"/>
        <v>0</v>
      </c>
      <c r="L6712" s="80" t="str">
        <f t="shared" si="419"/>
        <v/>
      </c>
    </row>
    <row r="6713" spans="1:12" x14ac:dyDescent="0.8">
      <c r="A6713" s="74">
        <v>6712</v>
      </c>
      <c r="B6713" s="75">
        <v>171024.71036178735</v>
      </c>
      <c r="C6713" s="76">
        <v>39.814923683459455</v>
      </c>
      <c r="D6713" s="76">
        <v>24.406794897186003</v>
      </c>
      <c r="E6713" s="76">
        <v>556.11648370712783</v>
      </c>
      <c r="F6713" s="76">
        <v>33.353681436363523</v>
      </c>
      <c r="G6713" s="77">
        <v>2</v>
      </c>
      <c r="H6713" s="80">
        <f t="shared" si="416"/>
        <v>39.814923683459455</v>
      </c>
      <c r="I6713" s="80">
        <f t="shared" si="417"/>
        <v>1000</v>
      </c>
      <c r="K6713" s="80">
        <f t="shared" si="418"/>
        <v>0</v>
      </c>
      <c r="L6713" s="80" t="str">
        <f t="shared" si="419"/>
        <v/>
      </c>
    </row>
    <row r="6714" spans="1:12" x14ac:dyDescent="0.8">
      <c r="A6714" s="74">
        <v>6713</v>
      </c>
      <c r="B6714" s="75">
        <v>-215246.99612062052</v>
      </c>
      <c r="C6714" s="76">
        <v>44.27281246148938</v>
      </c>
      <c r="D6714" s="76">
        <v>33.99762145484209</v>
      </c>
      <c r="E6714" s="76">
        <v>437.62696029188646</v>
      </c>
      <c r="F6714" s="76">
        <v>43.899269545368298</v>
      </c>
      <c r="G6714" s="77">
        <v>3</v>
      </c>
      <c r="H6714" s="80">
        <f t="shared" si="416"/>
        <v>43.899269545368298</v>
      </c>
      <c r="I6714" s="80">
        <f t="shared" si="417"/>
        <v>437.62696029188646</v>
      </c>
      <c r="K6714" s="80">
        <f t="shared" si="418"/>
        <v>437.62696029188646</v>
      </c>
      <c r="L6714" s="80">
        <f t="shared" si="419"/>
        <v>437.62696029188646</v>
      </c>
    </row>
    <row r="6715" spans="1:12" x14ac:dyDescent="0.8">
      <c r="A6715" s="74">
        <v>6714</v>
      </c>
      <c r="B6715" s="75">
        <v>392309.19763717847</v>
      </c>
      <c r="C6715" s="76">
        <v>33.705991681389662</v>
      </c>
      <c r="D6715" s="76">
        <v>24.727502381580166</v>
      </c>
      <c r="E6715" s="76">
        <v>737.8236447883653</v>
      </c>
      <c r="F6715" s="76">
        <v>33.844813777005257</v>
      </c>
      <c r="G6715" s="77">
        <v>2</v>
      </c>
      <c r="H6715" s="80">
        <f t="shared" si="416"/>
        <v>33.705991681389662</v>
      </c>
      <c r="I6715" s="80">
        <f t="shared" si="417"/>
        <v>1000</v>
      </c>
      <c r="K6715" s="80">
        <f t="shared" si="418"/>
        <v>0</v>
      </c>
      <c r="L6715" s="80" t="str">
        <f t="shared" si="419"/>
        <v/>
      </c>
    </row>
    <row r="6716" spans="1:12" x14ac:dyDescent="0.8">
      <c r="A6716" s="74">
        <v>6715</v>
      </c>
      <c r="B6716" s="75">
        <v>324467.16714408994</v>
      </c>
      <c r="C6716" s="76">
        <v>32.864032590245486</v>
      </c>
      <c r="D6716" s="76">
        <v>30.587739735455212</v>
      </c>
      <c r="E6716" s="76">
        <v>730.37614932749</v>
      </c>
      <c r="F6716" s="76">
        <v>54.187025463824298</v>
      </c>
      <c r="G6716" s="77">
        <v>2</v>
      </c>
      <c r="H6716" s="80">
        <f t="shared" si="416"/>
        <v>32.864032590245486</v>
      </c>
      <c r="I6716" s="80">
        <f t="shared" si="417"/>
        <v>1000</v>
      </c>
      <c r="K6716" s="80">
        <f t="shared" si="418"/>
        <v>0</v>
      </c>
      <c r="L6716" s="80" t="str">
        <f t="shared" si="419"/>
        <v/>
      </c>
    </row>
    <row r="6717" spans="1:12" x14ac:dyDescent="0.8">
      <c r="A6717" s="74">
        <v>6716</v>
      </c>
      <c r="B6717" s="75">
        <v>450622.02167231357</v>
      </c>
      <c r="C6717" s="76">
        <v>34.782277919823059</v>
      </c>
      <c r="D6717" s="76">
        <v>31.750175349519537</v>
      </c>
      <c r="E6717" s="76">
        <v>567.23642277806653</v>
      </c>
      <c r="F6717" s="76">
        <v>29.829830029116025</v>
      </c>
      <c r="G6717" s="77">
        <v>1</v>
      </c>
      <c r="H6717" s="80">
        <f t="shared" si="416"/>
        <v>31.750175349519537</v>
      </c>
      <c r="I6717" s="80">
        <f t="shared" si="417"/>
        <v>1000</v>
      </c>
      <c r="K6717" s="80">
        <f t="shared" si="418"/>
        <v>0</v>
      </c>
      <c r="L6717" s="80" t="str">
        <f t="shared" si="419"/>
        <v/>
      </c>
    </row>
    <row r="6718" spans="1:12" x14ac:dyDescent="0.8">
      <c r="A6718" s="74">
        <v>6717</v>
      </c>
      <c r="B6718" s="75">
        <v>-259843.16468731477</v>
      </c>
      <c r="C6718" s="76">
        <v>46.99370229239387</v>
      </c>
      <c r="D6718" s="76">
        <v>24.967894975112916</v>
      </c>
      <c r="E6718" s="76">
        <v>605.48955552997734</v>
      </c>
      <c r="F6718" s="76">
        <v>49.270607561217545</v>
      </c>
      <c r="G6718" s="77">
        <v>3</v>
      </c>
      <c r="H6718" s="80">
        <f t="shared" si="416"/>
        <v>49.270607561217545</v>
      </c>
      <c r="I6718" s="80">
        <f t="shared" si="417"/>
        <v>605.48955552997734</v>
      </c>
      <c r="K6718" s="80">
        <f t="shared" si="418"/>
        <v>605.48955552997734</v>
      </c>
      <c r="L6718" s="80">
        <f t="shared" si="419"/>
        <v>605.48955552997734</v>
      </c>
    </row>
    <row r="6719" spans="1:12" x14ac:dyDescent="0.8">
      <c r="A6719" s="74">
        <v>6718</v>
      </c>
      <c r="B6719" s="75">
        <v>-202206.04241330805</v>
      </c>
      <c r="C6719" s="76">
        <v>38.517657425667579</v>
      </c>
      <c r="D6719" s="76">
        <v>26.166313000067181</v>
      </c>
      <c r="E6719" s="76">
        <v>586.77375562461884</v>
      </c>
      <c r="F6719" s="76">
        <v>44.099651167122587</v>
      </c>
      <c r="G6719" s="77">
        <v>3</v>
      </c>
      <c r="H6719" s="80">
        <f t="shared" si="416"/>
        <v>44.099651167122587</v>
      </c>
      <c r="I6719" s="80">
        <f t="shared" si="417"/>
        <v>586.77375562461884</v>
      </c>
      <c r="K6719" s="80">
        <f t="shared" si="418"/>
        <v>586.77375562461884</v>
      </c>
      <c r="L6719" s="80">
        <f t="shared" si="419"/>
        <v>586.77375562461884</v>
      </c>
    </row>
    <row r="6720" spans="1:12" x14ac:dyDescent="0.8">
      <c r="A6720" s="74">
        <v>6719</v>
      </c>
      <c r="B6720" s="75">
        <v>69337.866723251762</v>
      </c>
      <c r="C6720" s="76">
        <v>39.6981926054155</v>
      </c>
      <c r="D6720" s="76">
        <v>29.477743863999496</v>
      </c>
      <c r="E6720" s="76">
        <v>534.08347070434979</v>
      </c>
      <c r="F6720" s="76">
        <v>43.586011489013238</v>
      </c>
      <c r="G6720" s="77">
        <v>2</v>
      </c>
      <c r="H6720" s="80">
        <f t="shared" si="416"/>
        <v>39.6981926054155</v>
      </c>
      <c r="I6720" s="80">
        <f t="shared" si="417"/>
        <v>1000</v>
      </c>
      <c r="K6720" s="80">
        <f t="shared" si="418"/>
        <v>0</v>
      </c>
      <c r="L6720" s="80" t="str">
        <f t="shared" si="419"/>
        <v/>
      </c>
    </row>
    <row r="6721" spans="1:12" x14ac:dyDescent="0.8">
      <c r="A6721" s="74">
        <v>6720</v>
      </c>
      <c r="B6721" s="75">
        <v>-218247.328035746</v>
      </c>
      <c r="C6721" s="76">
        <v>34.315126859085744</v>
      </c>
      <c r="D6721" s="76">
        <v>29.073987880950092</v>
      </c>
      <c r="E6721" s="76">
        <v>635.04946968916261</v>
      </c>
      <c r="F6721" s="76">
        <v>49.787334395299602</v>
      </c>
      <c r="G6721" s="77">
        <v>3</v>
      </c>
      <c r="H6721" s="80">
        <f t="shared" si="416"/>
        <v>49.787334395299602</v>
      </c>
      <c r="I6721" s="80">
        <f t="shared" si="417"/>
        <v>635.04946968916261</v>
      </c>
      <c r="K6721" s="80">
        <f t="shared" si="418"/>
        <v>635.04946968916261</v>
      </c>
      <c r="L6721" s="80">
        <f t="shared" si="419"/>
        <v>635.04946968916261</v>
      </c>
    </row>
    <row r="6722" spans="1:12" x14ac:dyDescent="0.8">
      <c r="A6722" s="74">
        <v>6721</v>
      </c>
      <c r="B6722" s="75">
        <v>236861.36918086419</v>
      </c>
      <c r="C6722" s="76">
        <v>35.102666289288592</v>
      </c>
      <c r="D6722" s="76">
        <v>27.24079709638584</v>
      </c>
      <c r="E6722" s="76">
        <v>444.3531828478109</v>
      </c>
      <c r="F6722" s="76">
        <v>42.922920989921529</v>
      </c>
      <c r="G6722" s="77">
        <v>2</v>
      </c>
      <c r="H6722" s="80">
        <f t="shared" si="416"/>
        <v>35.102666289288592</v>
      </c>
      <c r="I6722" s="80">
        <f t="shared" si="417"/>
        <v>1000</v>
      </c>
      <c r="K6722" s="80">
        <f t="shared" si="418"/>
        <v>0</v>
      </c>
      <c r="L6722" s="80" t="str">
        <f t="shared" si="419"/>
        <v/>
      </c>
    </row>
    <row r="6723" spans="1:12" x14ac:dyDescent="0.8">
      <c r="A6723" s="74">
        <v>6722</v>
      </c>
      <c r="B6723" s="75">
        <v>574698.3970923007</v>
      </c>
      <c r="C6723" s="76">
        <v>22.644380689803327</v>
      </c>
      <c r="D6723" s="76">
        <v>27.802889187473927</v>
      </c>
      <c r="E6723" s="76">
        <v>606.67912414048965</v>
      </c>
      <c r="F6723" s="76">
        <v>38.027621182832164</v>
      </c>
      <c r="G6723" s="77">
        <v>2</v>
      </c>
      <c r="H6723" s="80">
        <f t="shared" ref="H6723:H6786" si="420">IF($G6723 = 1, $D6723, IF($G6723 = 2, $C6723, IF($G6723 = 3, $F6723)))</f>
        <v>22.644380689803327</v>
      </c>
      <c r="I6723" s="80">
        <f t="shared" ref="I6723:I6786" si="421">IF($G6723 = 1, 1000, IF($G6723 = 2, 1000, IF($G6723 = 3, $E6723)))</f>
        <v>1000</v>
      </c>
      <c r="K6723" s="80">
        <f t="shared" ref="K6723:K6786" si="422">IF($G6723 = 3, $E6723, 0)</f>
        <v>0</v>
      </c>
      <c r="L6723" s="80" t="str">
        <f t="shared" ref="L6723:L6786" si="423">IF($G6723 = 3, $E6723, "")</f>
        <v/>
      </c>
    </row>
    <row r="6724" spans="1:12" x14ac:dyDescent="0.8">
      <c r="A6724" s="74">
        <v>6723</v>
      </c>
      <c r="B6724" s="75">
        <v>415018.39884847379</v>
      </c>
      <c r="C6724" s="76">
        <v>32.057639297643135</v>
      </c>
      <c r="D6724" s="76">
        <v>30.951831457979168</v>
      </c>
      <c r="E6724" s="76">
        <v>540.16862981734721</v>
      </c>
      <c r="F6724" s="76">
        <v>46.26381833295693</v>
      </c>
      <c r="G6724" s="77">
        <v>2</v>
      </c>
      <c r="H6724" s="80">
        <f t="shared" si="420"/>
        <v>32.057639297643135</v>
      </c>
      <c r="I6724" s="80">
        <f t="shared" si="421"/>
        <v>1000</v>
      </c>
      <c r="K6724" s="80">
        <f t="shared" si="422"/>
        <v>0</v>
      </c>
      <c r="L6724" s="80" t="str">
        <f t="shared" si="423"/>
        <v/>
      </c>
    </row>
    <row r="6725" spans="1:12" x14ac:dyDescent="0.8">
      <c r="A6725" s="74">
        <v>6724</v>
      </c>
      <c r="B6725" s="75">
        <v>246641.44740059506</v>
      </c>
      <c r="C6725" s="76">
        <v>37.261209109380403</v>
      </c>
      <c r="D6725" s="76">
        <v>29.088734798767593</v>
      </c>
      <c r="E6725" s="76">
        <v>583.49064169347037</v>
      </c>
      <c r="F6725" s="76">
        <v>46.053366345522726</v>
      </c>
      <c r="G6725" s="77">
        <v>2</v>
      </c>
      <c r="H6725" s="80">
        <f t="shared" si="420"/>
        <v>37.261209109380403</v>
      </c>
      <c r="I6725" s="80">
        <f t="shared" si="421"/>
        <v>1000</v>
      </c>
      <c r="K6725" s="80">
        <f t="shared" si="422"/>
        <v>0</v>
      </c>
      <c r="L6725" s="80" t="str">
        <f t="shared" si="423"/>
        <v/>
      </c>
    </row>
    <row r="6726" spans="1:12" x14ac:dyDescent="0.8">
      <c r="A6726" s="74">
        <v>6725</v>
      </c>
      <c r="B6726" s="75">
        <v>-59842.259259249317</v>
      </c>
      <c r="C6726" s="76">
        <v>43.207348505170593</v>
      </c>
      <c r="D6726" s="76">
        <v>24.686518563626738</v>
      </c>
      <c r="E6726" s="76">
        <v>595.89578050574835</v>
      </c>
      <c r="F6726" s="76">
        <v>36.314485176783045</v>
      </c>
      <c r="G6726" s="77">
        <v>3</v>
      </c>
      <c r="H6726" s="80">
        <f t="shared" si="420"/>
        <v>36.314485176783045</v>
      </c>
      <c r="I6726" s="80">
        <f t="shared" si="421"/>
        <v>595.89578050574835</v>
      </c>
      <c r="K6726" s="80">
        <f t="shared" si="422"/>
        <v>595.89578050574835</v>
      </c>
      <c r="L6726" s="80">
        <f t="shared" si="423"/>
        <v>595.89578050574835</v>
      </c>
    </row>
    <row r="6727" spans="1:12" x14ac:dyDescent="0.8">
      <c r="A6727" s="74">
        <v>6726</v>
      </c>
      <c r="B6727" s="75">
        <v>-152418.9959616072</v>
      </c>
      <c r="C6727" s="76">
        <v>33.59890715810517</v>
      </c>
      <c r="D6727" s="76">
        <v>30.861687106510992</v>
      </c>
      <c r="E6727" s="76">
        <v>524.88469640210792</v>
      </c>
      <c r="F6727" s="76">
        <v>37.910363481276704</v>
      </c>
      <c r="G6727" s="77">
        <v>3</v>
      </c>
      <c r="H6727" s="80">
        <f t="shared" si="420"/>
        <v>37.910363481276704</v>
      </c>
      <c r="I6727" s="80">
        <f t="shared" si="421"/>
        <v>524.88469640210792</v>
      </c>
      <c r="K6727" s="80">
        <f t="shared" si="422"/>
        <v>524.88469640210792</v>
      </c>
      <c r="L6727" s="80">
        <f t="shared" si="423"/>
        <v>524.88469640210792</v>
      </c>
    </row>
    <row r="6728" spans="1:12" x14ac:dyDescent="0.8">
      <c r="A6728" s="74">
        <v>6727</v>
      </c>
      <c r="B6728" s="75">
        <v>-227977.14465271519</v>
      </c>
      <c r="C6728" s="76">
        <v>38.307837198344941</v>
      </c>
      <c r="D6728" s="76">
        <v>27.931067280989417</v>
      </c>
      <c r="E6728" s="76">
        <v>605.09907442546069</v>
      </c>
      <c r="F6728" s="76">
        <v>45.893877483394</v>
      </c>
      <c r="G6728" s="77">
        <v>3</v>
      </c>
      <c r="H6728" s="80">
        <f t="shared" si="420"/>
        <v>45.893877483394</v>
      </c>
      <c r="I6728" s="80">
        <f t="shared" si="421"/>
        <v>605.09907442546069</v>
      </c>
      <c r="K6728" s="80">
        <f t="shared" si="422"/>
        <v>605.09907442546069</v>
      </c>
      <c r="L6728" s="80">
        <f t="shared" si="423"/>
        <v>605.09907442546069</v>
      </c>
    </row>
    <row r="6729" spans="1:12" x14ac:dyDescent="0.8">
      <c r="A6729" s="74">
        <v>6728</v>
      </c>
      <c r="B6729" s="75">
        <v>282798.89094691281</v>
      </c>
      <c r="C6729" s="76">
        <v>36.782121412616796</v>
      </c>
      <c r="D6729" s="76">
        <v>26.406175331024315</v>
      </c>
      <c r="E6729" s="76">
        <v>677.48460631488695</v>
      </c>
      <c r="F6729" s="76">
        <v>44.443991704692067</v>
      </c>
      <c r="G6729" s="77">
        <v>2</v>
      </c>
      <c r="H6729" s="80">
        <f t="shared" si="420"/>
        <v>36.782121412616796</v>
      </c>
      <c r="I6729" s="80">
        <f t="shared" si="421"/>
        <v>1000</v>
      </c>
      <c r="K6729" s="80">
        <f t="shared" si="422"/>
        <v>0</v>
      </c>
      <c r="L6729" s="80" t="str">
        <f t="shared" si="423"/>
        <v/>
      </c>
    </row>
    <row r="6730" spans="1:12" x14ac:dyDescent="0.8">
      <c r="A6730" s="74">
        <v>6729</v>
      </c>
      <c r="B6730" s="75">
        <v>388074.37679566001</v>
      </c>
      <c r="C6730" s="76">
        <v>41.240251479340131</v>
      </c>
      <c r="D6730" s="76">
        <v>26.428515387745833</v>
      </c>
      <c r="E6730" s="76">
        <v>562.91696274442688</v>
      </c>
      <c r="F6730" s="76">
        <v>50.210293817465455</v>
      </c>
      <c r="G6730" s="77">
        <v>1</v>
      </c>
      <c r="H6730" s="80">
        <f t="shared" si="420"/>
        <v>26.428515387745833</v>
      </c>
      <c r="I6730" s="80">
        <f t="shared" si="421"/>
        <v>1000</v>
      </c>
      <c r="K6730" s="80">
        <f t="shared" si="422"/>
        <v>0</v>
      </c>
      <c r="L6730" s="80" t="str">
        <f t="shared" si="423"/>
        <v/>
      </c>
    </row>
    <row r="6731" spans="1:12" x14ac:dyDescent="0.8">
      <c r="A6731" s="74">
        <v>6730</v>
      </c>
      <c r="B6731" s="75">
        <v>519629.18875750992</v>
      </c>
      <c r="C6731" s="76">
        <v>37.032127911208349</v>
      </c>
      <c r="D6731" s="76">
        <v>27.151681120847204</v>
      </c>
      <c r="E6731" s="76">
        <v>567.6922740934059</v>
      </c>
      <c r="F6731" s="76">
        <v>48.005573095626652</v>
      </c>
      <c r="G6731" s="77">
        <v>1</v>
      </c>
      <c r="H6731" s="80">
        <f t="shared" si="420"/>
        <v>27.151681120847204</v>
      </c>
      <c r="I6731" s="80">
        <f t="shared" si="421"/>
        <v>1000</v>
      </c>
      <c r="K6731" s="80">
        <f t="shared" si="422"/>
        <v>0</v>
      </c>
      <c r="L6731" s="80" t="str">
        <f t="shared" si="423"/>
        <v/>
      </c>
    </row>
    <row r="6732" spans="1:12" x14ac:dyDescent="0.8">
      <c r="A6732" s="74">
        <v>6731</v>
      </c>
      <c r="B6732" s="75">
        <v>426835.48565291939</v>
      </c>
      <c r="C6732" s="76">
        <v>28.275369426931022</v>
      </c>
      <c r="D6732" s="76">
        <v>27.387589067719524</v>
      </c>
      <c r="E6732" s="76">
        <v>600.85744458998738</v>
      </c>
      <c r="F6732" s="76">
        <v>42.542810117712975</v>
      </c>
      <c r="G6732" s="77">
        <v>2</v>
      </c>
      <c r="H6732" s="80">
        <f t="shared" si="420"/>
        <v>28.275369426931022</v>
      </c>
      <c r="I6732" s="80">
        <f t="shared" si="421"/>
        <v>1000</v>
      </c>
      <c r="K6732" s="80">
        <f t="shared" si="422"/>
        <v>0</v>
      </c>
      <c r="L6732" s="80" t="str">
        <f t="shared" si="423"/>
        <v/>
      </c>
    </row>
    <row r="6733" spans="1:12" x14ac:dyDescent="0.8">
      <c r="A6733" s="74">
        <v>6732</v>
      </c>
      <c r="B6733" s="75">
        <v>-179882.77633768949</v>
      </c>
      <c r="C6733" s="76">
        <v>41.178956050847006</v>
      </c>
      <c r="D6733" s="76">
        <v>27.819689456024047</v>
      </c>
      <c r="E6733" s="76">
        <v>762.1536897370944</v>
      </c>
      <c r="F6733" s="76">
        <v>47.539946997498127</v>
      </c>
      <c r="G6733" s="77">
        <v>3</v>
      </c>
      <c r="H6733" s="80">
        <f t="shared" si="420"/>
        <v>47.539946997498127</v>
      </c>
      <c r="I6733" s="80">
        <f t="shared" si="421"/>
        <v>762.1536897370944</v>
      </c>
      <c r="K6733" s="80">
        <f t="shared" si="422"/>
        <v>762.1536897370944</v>
      </c>
      <c r="L6733" s="80">
        <f t="shared" si="423"/>
        <v>762.1536897370944</v>
      </c>
    </row>
    <row r="6734" spans="1:12" x14ac:dyDescent="0.8">
      <c r="A6734" s="74">
        <v>6733</v>
      </c>
      <c r="B6734" s="75">
        <v>313166.84951919597</v>
      </c>
      <c r="C6734" s="76">
        <v>31.651367243141603</v>
      </c>
      <c r="D6734" s="76">
        <v>28.287662835212647</v>
      </c>
      <c r="E6734" s="76">
        <v>684.13854349302676</v>
      </c>
      <c r="F6734" s="76">
        <v>39.442989152343301</v>
      </c>
      <c r="G6734" s="77">
        <v>2</v>
      </c>
      <c r="H6734" s="80">
        <f t="shared" si="420"/>
        <v>31.651367243141603</v>
      </c>
      <c r="I6734" s="80">
        <f t="shared" si="421"/>
        <v>1000</v>
      </c>
      <c r="K6734" s="80">
        <f t="shared" si="422"/>
        <v>0</v>
      </c>
      <c r="L6734" s="80" t="str">
        <f t="shared" si="423"/>
        <v/>
      </c>
    </row>
    <row r="6735" spans="1:12" x14ac:dyDescent="0.8">
      <c r="A6735" s="74">
        <v>6734</v>
      </c>
      <c r="B6735" s="75">
        <v>-289355.95421152352</v>
      </c>
      <c r="C6735" s="76">
        <v>34.103745157210973</v>
      </c>
      <c r="D6735" s="76">
        <v>25.150660223407847</v>
      </c>
      <c r="E6735" s="76">
        <v>522.84795472715882</v>
      </c>
      <c r="F6735" s="76">
        <v>50.546782525213658</v>
      </c>
      <c r="G6735" s="77">
        <v>3</v>
      </c>
      <c r="H6735" s="80">
        <f t="shared" si="420"/>
        <v>50.546782525213658</v>
      </c>
      <c r="I6735" s="80">
        <f t="shared" si="421"/>
        <v>522.84795472715882</v>
      </c>
      <c r="K6735" s="80">
        <f t="shared" si="422"/>
        <v>522.84795472715882</v>
      </c>
      <c r="L6735" s="80">
        <f t="shared" si="423"/>
        <v>522.84795472715882</v>
      </c>
    </row>
    <row r="6736" spans="1:12" x14ac:dyDescent="0.8">
      <c r="A6736" s="74">
        <v>6735</v>
      </c>
      <c r="B6736" s="75">
        <v>314893.48335717199</v>
      </c>
      <c r="C6736" s="76">
        <v>32.943809828577173</v>
      </c>
      <c r="D6736" s="76">
        <v>31.898946515468079</v>
      </c>
      <c r="E6736" s="76">
        <v>489.49835679010869</v>
      </c>
      <c r="F6736" s="76">
        <v>38.993668383105678</v>
      </c>
      <c r="G6736" s="77">
        <v>1</v>
      </c>
      <c r="H6736" s="80">
        <f t="shared" si="420"/>
        <v>31.898946515468079</v>
      </c>
      <c r="I6736" s="80">
        <f t="shared" si="421"/>
        <v>1000</v>
      </c>
      <c r="K6736" s="80">
        <f t="shared" si="422"/>
        <v>0</v>
      </c>
      <c r="L6736" s="80" t="str">
        <f t="shared" si="423"/>
        <v/>
      </c>
    </row>
    <row r="6737" spans="1:12" x14ac:dyDescent="0.8">
      <c r="A6737" s="74">
        <v>6736</v>
      </c>
      <c r="B6737" s="75">
        <v>377376.48328858148</v>
      </c>
      <c r="C6737" s="76">
        <v>26.242051406860032</v>
      </c>
      <c r="D6737" s="76">
        <v>30.747902157161832</v>
      </c>
      <c r="E6737" s="76">
        <v>543.31260942314998</v>
      </c>
      <c r="F6737" s="76">
        <v>29.800938578087518</v>
      </c>
      <c r="G6737" s="77">
        <v>1</v>
      </c>
      <c r="H6737" s="80">
        <f t="shared" si="420"/>
        <v>30.747902157161832</v>
      </c>
      <c r="I6737" s="80">
        <f t="shared" si="421"/>
        <v>1000</v>
      </c>
      <c r="K6737" s="80">
        <f t="shared" si="422"/>
        <v>0</v>
      </c>
      <c r="L6737" s="80" t="str">
        <f t="shared" si="423"/>
        <v/>
      </c>
    </row>
    <row r="6738" spans="1:12" x14ac:dyDescent="0.8">
      <c r="A6738" s="74">
        <v>6737</v>
      </c>
      <c r="B6738" s="75">
        <v>464197.23044659011</v>
      </c>
      <c r="C6738" s="76">
        <v>33.87853809806618</v>
      </c>
      <c r="D6738" s="76">
        <v>27.474052718699092</v>
      </c>
      <c r="E6738" s="76">
        <v>496.38545975952348</v>
      </c>
      <c r="F6738" s="76">
        <v>40.280276348326112</v>
      </c>
      <c r="G6738" s="77">
        <v>2</v>
      </c>
      <c r="H6738" s="80">
        <f t="shared" si="420"/>
        <v>33.87853809806618</v>
      </c>
      <c r="I6738" s="80">
        <f t="shared" si="421"/>
        <v>1000</v>
      </c>
      <c r="K6738" s="80">
        <f t="shared" si="422"/>
        <v>0</v>
      </c>
      <c r="L6738" s="80" t="str">
        <f t="shared" si="423"/>
        <v/>
      </c>
    </row>
    <row r="6739" spans="1:12" x14ac:dyDescent="0.8">
      <c r="A6739" s="74">
        <v>6738</v>
      </c>
      <c r="B6739" s="75">
        <v>-174824.91373664141</v>
      </c>
      <c r="C6739" s="76">
        <v>25.469695182815691</v>
      </c>
      <c r="D6739" s="76">
        <v>27.873059601731281</v>
      </c>
      <c r="E6739" s="76">
        <v>506.14760701054411</v>
      </c>
      <c r="F6739" s="76">
        <v>43.439638062107804</v>
      </c>
      <c r="G6739" s="77">
        <v>3</v>
      </c>
      <c r="H6739" s="80">
        <f t="shared" si="420"/>
        <v>43.439638062107804</v>
      </c>
      <c r="I6739" s="80">
        <f t="shared" si="421"/>
        <v>506.14760701054411</v>
      </c>
      <c r="K6739" s="80">
        <f t="shared" si="422"/>
        <v>506.14760701054411</v>
      </c>
      <c r="L6739" s="80">
        <f t="shared" si="423"/>
        <v>506.14760701054411</v>
      </c>
    </row>
    <row r="6740" spans="1:12" x14ac:dyDescent="0.8">
      <c r="A6740" s="74">
        <v>6739</v>
      </c>
      <c r="B6740" s="75">
        <v>164805.88264739164</v>
      </c>
      <c r="C6740" s="76">
        <v>39.980448431851343</v>
      </c>
      <c r="D6740" s="76">
        <v>24.381120946523144</v>
      </c>
      <c r="E6740" s="76">
        <v>678.4300214644536</v>
      </c>
      <c r="F6740" s="76">
        <v>48.718266548545628</v>
      </c>
      <c r="G6740" s="77">
        <v>2</v>
      </c>
      <c r="H6740" s="80">
        <f t="shared" si="420"/>
        <v>39.980448431851343</v>
      </c>
      <c r="I6740" s="80">
        <f t="shared" si="421"/>
        <v>1000</v>
      </c>
      <c r="K6740" s="80">
        <f t="shared" si="422"/>
        <v>0</v>
      </c>
      <c r="L6740" s="80" t="str">
        <f t="shared" si="423"/>
        <v/>
      </c>
    </row>
    <row r="6741" spans="1:12" x14ac:dyDescent="0.8">
      <c r="A6741" s="74">
        <v>6740</v>
      </c>
      <c r="B6741" s="75">
        <v>370920.72830008855</v>
      </c>
      <c r="C6741" s="76">
        <v>26.647265203787711</v>
      </c>
      <c r="D6741" s="76">
        <v>31.3732534962522</v>
      </c>
      <c r="E6741" s="76">
        <v>539.07339600288287</v>
      </c>
      <c r="F6741" s="76">
        <v>32.957130955711534</v>
      </c>
      <c r="G6741" s="77">
        <v>2</v>
      </c>
      <c r="H6741" s="80">
        <f t="shared" si="420"/>
        <v>26.647265203787711</v>
      </c>
      <c r="I6741" s="80">
        <f t="shared" si="421"/>
        <v>1000</v>
      </c>
      <c r="K6741" s="80">
        <f t="shared" si="422"/>
        <v>0</v>
      </c>
      <c r="L6741" s="80" t="str">
        <f t="shared" si="423"/>
        <v/>
      </c>
    </row>
    <row r="6742" spans="1:12" x14ac:dyDescent="0.8">
      <c r="A6742" s="74">
        <v>6741</v>
      </c>
      <c r="B6742" s="75">
        <v>570826.35450678738</v>
      </c>
      <c r="C6742" s="76">
        <v>25.495151461436322</v>
      </c>
      <c r="D6742" s="76">
        <v>27.633355127265759</v>
      </c>
      <c r="E6742" s="76">
        <v>680.65100892998339</v>
      </c>
      <c r="F6742" s="76">
        <v>38.317145910635901</v>
      </c>
      <c r="G6742" s="77">
        <v>2</v>
      </c>
      <c r="H6742" s="80">
        <f t="shared" si="420"/>
        <v>25.495151461436322</v>
      </c>
      <c r="I6742" s="80">
        <f t="shared" si="421"/>
        <v>1000</v>
      </c>
      <c r="K6742" s="80">
        <f t="shared" si="422"/>
        <v>0</v>
      </c>
      <c r="L6742" s="80" t="str">
        <f t="shared" si="423"/>
        <v/>
      </c>
    </row>
    <row r="6743" spans="1:12" x14ac:dyDescent="0.8">
      <c r="A6743" s="74">
        <v>6742</v>
      </c>
      <c r="B6743" s="75">
        <v>618373.28445277922</v>
      </c>
      <c r="C6743" s="76">
        <v>32.489563170094854</v>
      </c>
      <c r="D6743" s="76">
        <v>28.523716160227693</v>
      </c>
      <c r="E6743" s="76">
        <v>518.31278505175715</v>
      </c>
      <c r="F6743" s="76">
        <v>43.837052004558885</v>
      </c>
      <c r="G6743" s="77">
        <v>1</v>
      </c>
      <c r="H6743" s="80">
        <f t="shared" si="420"/>
        <v>28.523716160227693</v>
      </c>
      <c r="I6743" s="80">
        <f t="shared" si="421"/>
        <v>1000</v>
      </c>
      <c r="K6743" s="80">
        <f t="shared" si="422"/>
        <v>0</v>
      </c>
      <c r="L6743" s="80" t="str">
        <f t="shared" si="423"/>
        <v/>
      </c>
    </row>
    <row r="6744" spans="1:12" x14ac:dyDescent="0.8">
      <c r="A6744" s="74">
        <v>6743</v>
      </c>
      <c r="B6744" s="75">
        <v>459073.97392940405</v>
      </c>
      <c r="C6744" s="76">
        <v>31.508454405986051</v>
      </c>
      <c r="D6744" s="76">
        <v>25.015905426126736</v>
      </c>
      <c r="E6744" s="76">
        <v>637.09602732746828</v>
      </c>
      <c r="F6744" s="76">
        <v>35.003645912053912</v>
      </c>
      <c r="G6744" s="77">
        <v>1</v>
      </c>
      <c r="H6744" s="80">
        <f t="shared" si="420"/>
        <v>25.015905426126736</v>
      </c>
      <c r="I6744" s="80">
        <f t="shared" si="421"/>
        <v>1000</v>
      </c>
      <c r="K6744" s="80">
        <f t="shared" si="422"/>
        <v>0</v>
      </c>
      <c r="L6744" s="80" t="str">
        <f t="shared" si="423"/>
        <v/>
      </c>
    </row>
    <row r="6745" spans="1:12" x14ac:dyDescent="0.8">
      <c r="A6745" s="74">
        <v>6744</v>
      </c>
      <c r="B6745" s="75">
        <v>329721.34276842396</v>
      </c>
      <c r="C6745" s="76">
        <v>36.943485731689378</v>
      </c>
      <c r="D6745" s="76">
        <v>27.16012530509364</v>
      </c>
      <c r="E6745" s="76">
        <v>452.04064073026819</v>
      </c>
      <c r="F6745" s="76">
        <v>43.819327697269479</v>
      </c>
      <c r="G6745" s="77">
        <v>2</v>
      </c>
      <c r="H6745" s="80">
        <f t="shared" si="420"/>
        <v>36.943485731689378</v>
      </c>
      <c r="I6745" s="80">
        <f t="shared" si="421"/>
        <v>1000</v>
      </c>
      <c r="K6745" s="80">
        <f t="shared" si="422"/>
        <v>0</v>
      </c>
      <c r="L6745" s="80" t="str">
        <f t="shared" si="423"/>
        <v/>
      </c>
    </row>
    <row r="6746" spans="1:12" x14ac:dyDescent="0.8">
      <c r="A6746" s="74">
        <v>6745</v>
      </c>
      <c r="B6746" s="75">
        <v>72673.932581369532</v>
      </c>
      <c r="C6746" s="76">
        <v>39.872225288511231</v>
      </c>
      <c r="D6746" s="76">
        <v>26.288203529605791</v>
      </c>
      <c r="E6746" s="76">
        <v>666.2288527790746</v>
      </c>
      <c r="F6746" s="76">
        <v>35.616218388665636</v>
      </c>
      <c r="G6746" s="77">
        <v>3</v>
      </c>
      <c r="H6746" s="80">
        <f t="shared" si="420"/>
        <v>35.616218388665636</v>
      </c>
      <c r="I6746" s="80">
        <f t="shared" si="421"/>
        <v>666.2288527790746</v>
      </c>
      <c r="K6746" s="80">
        <f t="shared" si="422"/>
        <v>666.2288527790746</v>
      </c>
      <c r="L6746" s="80">
        <f t="shared" si="423"/>
        <v>666.2288527790746</v>
      </c>
    </row>
    <row r="6747" spans="1:12" x14ac:dyDescent="0.8">
      <c r="A6747" s="74">
        <v>6746</v>
      </c>
      <c r="B6747" s="75">
        <v>-13675.698732077144</v>
      </c>
      <c r="C6747" s="76">
        <v>44.711019378108048</v>
      </c>
      <c r="D6747" s="76">
        <v>30.861718104631215</v>
      </c>
      <c r="E6747" s="76">
        <v>437.44614877923368</v>
      </c>
      <c r="F6747" s="76">
        <v>43.546423332810143</v>
      </c>
      <c r="G6747" s="77">
        <v>2</v>
      </c>
      <c r="H6747" s="80">
        <f t="shared" si="420"/>
        <v>44.711019378108048</v>
      </c>
      <c r="I6747" s="80">
        <f t="shared" si="421"/>
        <v>1000</v>
      </c>
      <c r="K6747" s="80">
        <f t="shared" si="422"/>
        <v>0</v>
      </c>
      <c r="L6747" s="80" t="str">
        <f t="shared" si="423"/>
        <v/>
      </c>
    </row>
    <row r="6748" spans="1:12" x14ac:dyDescent="0.8">
      <c r="A6748" s="74">
        <v>6747</v>
      </c>
      <c r="B6748" s="75">
        <v>520224.94079966075</v>
      </c>
      <c r="C6748" s="76">
        <v>27.708948414753721</v>
      </c>
      <c r="D6748" s="76">
        <v>31.230925893819162</v>
      </c>
      <c r="E6748" s="76">
        <v>485.611695851788</v>
      </c>
      <c r="F6748" s="76">
        <v>41.686855650242805</v>
      </c>
      <c r="G6748" s="77">
        <v>2</v>
      </c>
      <c r="H6748" s="80">
        <f t="shared" si="420"/>
        <v>27.708948414753721</v>
      </c>
      <c r="I6748" s="80">
        <f t="shared" si="421"/>
        <v>1000</v>
      </c>
      <c r="K6748" s="80">
        <f t="shared" si="422"/>
        <v>0</v>
      </c>
      <c r="L6748" s="80" t="str">
        <f t="shared" si="423"/>
        <v/>
      </c>
    </row>
    <row r="6749" spans="1:12" x14ac:dyDescent="0.8">
      <c r="A6749" s="74">
        <v>6748</v>
      </c>
      <c r="B6749" s="75">
        <v>476036.83410398616</v>
      </c>
      <c r="C6749" s="76">
        <v>31.066762327015894</v>
      </c>
      <c r="D6749" s="76">
        <v>24.264541678337451</v>
      </c>
      <c r="E6749" s="76">
        <v>474.70091727919333</v>
      </c>
      <c r="F6749" s="76">
        <v>47.062399759307652</v>
      </c>
      <c r="G6749" s="77">
        <v>1</v>
      </c>
      <c r="H6749" s="80">
        <f t="shared" si="420"/>
        <v>24.264541678337451</v>
      </c>
      <c r="I6749" s="80">
        <f t="shared" si="421"/>
        <v>1000</v>
      </c>
      <c r="K6749" s="80">
        <f t="shared" si="422"/>
        <v>0</v>
      </c>
      <c r="L6749" s="80" t="str">
        <f t="shared" si="423"/>
        <v/>
      </c>
    </row>
    <row r="6750" spans="1:12" x14ac:dyDescent="0.8">
      <c r="A6750" s="74">
        <v>6749</v>
      </c>
      <c r="B6750" s="75">
        <v>-266904.74828511639</v>
      </c>
      <c r="C6750" s="76">
        <v>36.728675334259499</v>
      </c>
      <c r="D6750" s="76">
        <v>28.198503567190173</v>
      </c>
      <c r="E6750" s="76">
        <v>478.03500561010964</v>
      </c>
      <c r="F6750" s="76">
        <v>43.263186052021254</v>
      </c>
      <c r="G6750" s="77">
        <v>3</v>
      </c>
      <c r="H6750" s="80">
        <f t="shared" si="420"/>
        <v>43.263186052021254</v>
      </c>
      <c r="I6750" s="80">
        <f t="shared" si="421"/>
        <v>478.03500561010964</v>
      </c>
      <c r="K6750" s="80">
        <f t="shared" si="422"/>
        <v>478.03500561010964</v>
      </c>
      <c r="L6750" s="80">
        <f t="shared" si="423"/>
        <v>478.03500561010964</v>
      </c>
    </row>
    <row r="6751" spans="1:12" x14ac:dyDescent="0.8">
      <c r="A6751" s="74">
        <v>6750</v>
      </c>
      <c r="B6751" s="75">
        <v>237416.10918159946</v>
      </c>
      <c r="C6751" s="76">
        <v>39.985677102609429</v>
      </c>
      <c r="D6751" s="76">
        <v>27.367507486426078</v>
      </c>
      <c r="E6751" s="76">
        <v>475.47211815029334</v>
      </c>
      <c r="F6751" s="76">
        <v>40.045066992387554</v>
      </c>
      <c r="G6751" s="77">
        <v>2</v>
      </c>
      <c r="H6751" s="80">
        <f t="shared" si="420"/>
        <v>39.985677102609429</v>
      </c>
      <c r="I6751" s="80">
        <f t="shared" si="421"/>
        <v>1000</v>
      </c>
      <c r="K6751" s="80">
        <f t="shared" si="422"/>
        <v>0</v>
      </c>
      <c r="L6751" s="80" t="str">
        <f t="shared" si="423"/>
        <v/>
      </c>
    </row>
    <row r="6752" spans="1:12" x14ac:dyDescent="0.8">
      <c r="A6752" s="74">
        <v>6751</v>
      </c>
      <c r="B6752" s="75">
        <v>507697.13036408811</v>
      </c>
      <c r="C6752" s="76">
        <v>40.8395961626643</v>
      </c>
      <c r="D6752" s="76">
        <v>30.586511578193715</v>
      </c>
      <c r="E6752" s="76">
        <v>483.56970416414424</v>
      </c>
      <c r="F6752" s="76">
        <v>42.252240140525544</v>
      </c>
      <c r="G6752" s="77">
        <v>1</v>
      </c>
      <c r="H6752" s="80">
        <f t="shared" si="420"/>
        <v>30.586511578193715</v>
      </c>
      <c r="I6752" s="80">
        <f t="shared" si="421"/>
        <v>1000</v>
      </c>
      <c r="K6752" s="80">
        <f t="shared" si="422"/>
        <v>0</v>
      </c>
      <c r="L6752" s="80" t="str">
        <f t="shared" si="423"/>
        <v/>
      </c>
    </row>
    <row r="6753" spans="1:12" x14ac:dyDescent="0.8">
      <c r="A6753" s="74">
        <v>6752</v>
      </c>
      <c r="B6753" s="75">
        <v>287752.77832986368</v>
      </c>
      <c r="C6753" s="76">
        <v>33.916755043912772</v>
      </c>
      <c r="D6753" s="76">
        <v>27.634795637459419</v>
      </c>
      <c r="E6753" s="76">
        <v>537.05453644971044</v>
      </c>
      <c r="F6753" s="76">
        <v>37.294421076243523</v>
      </c>
      <c r="G6753" s="77">
        <v>1</v>
      </c>
      <c r="H6753" s="80">
        <f t="shared" si="420"/>
        <v>27.634795637459419</v>
      </c>
      <c r="I6753" s="80">
        <f t="shared" si="421"/>
        <v>1000</v>
      </c>
      <c r="K6753" s="80">
        <f t="shared" si="422"/>
        <v>0</v>
      </c>
      <c r="L6753" s="80" t="str">
        <f t="shared" si="423"/>
        <v/>
      </c>
    </row>
    <row r="6754" spans="1:12" x14ac:dyDescent="0.8">
      <c r="A6754" s="74">
        <v>6753</v>
      </c>
      <c r="B6754" s="75">
        <v>287825.12578300713</v>
      </c>
      <c r="C6754" s="76">
        <v>33.195539961665027</v>
      </c>
      <c r="D6754" s="76">
        <v>31.21824884839819</v>
      </c>
      <c r="E6754" s="76">
        <v>567.15370964459316</v>
      </c>
      <c r="F6754" s="76">
        <v>36.312084933060035</v>
      </c>
      <c r="G6754" s="77">
        <v>2</v>
      </c>
      <c r="H6754" s="80">
        <f t="shared" si="420"/>
        <v>33.195539961665027</v>
      </c>
      <c r="I6754" s="80">
        <f t="shared" si="421"/>
        <v>1000</v>
      </c>
      <c r="K6754" s="80">
        <f t="shared" si="422"/>
        <v>0</v>
      </c>
      <c r="L6754" s="80" t="str">
        <f t="shared" si="423"/>
        <v/>
      </c>
    </row>
    <row r="6755" spans="1:12" x14ac:dyDescent="0.8">
      <c r="A6755" s="74">
        <v>6754</v>
      </c>
      <c r="B6755" s="75">
        <v>566996.2936672871</v>
      </c>
      <c r="C6755" s="76">
        <v>30.314983742723872</v>
      </c>
      <c r="D6755" s="76">
        <v>28.674850509824569</v>
      </c>
      <c r="E6755" s="76">
        <v>487.79139747451325</v>
      </c>
      <c r="F6755" s="76">
        <v>30.490116690136276</v>
      </c>
      <c r="G6755" s="77">
        <v>1</v>
      </c>
      <c r="H6755" s="80">
        <f t="shared" si="420"/>
        <v>28.674850509824569</v>
      </c>
      <c r="I6755" s="80">
        <f t="shared" si="421"/>
        <v>1000</v>
      </c>
      <c r="K6755" s="80">
        <f t="shared" si="422"/>
        <v>0</v>
      </c>
      <c r="L6755" s="80" t="str">
        <f t="shared" si="423"/>
        <v/>
      </c>
    </row>
    <row r="6756" spans="1:12" x14ac:dyDescent="0.8">
      <c r="A6756" s="74">
        <v>6755</v>
      </c>
      <c r="B6756" s="75">
        <v>-201054.11630845885</v>
      </c>
      <c r="C6756" s="76">
        <v>37.576433911426982</v>
      </c>
      <c r="D6756" s="76">
        <v>27.617738266916167</v>
      </c>
      <c r="E6756" s="76">
        <v>492.81521039588768</v>
      </c>
      <c r="F6756" s="76">
        <v>43.46770603697265</v>
      </c>
      <c r="G6756" s="77">
        <v>3</v>
      </c>
      <c r="H6756" s="80">
        <f t="shared" si="420"/>
        <v>43.46770603697265</v>
      </c>
      <c r="I6756" s="80">
        <f t="shared" si="421"/>
        <v>492.81521039588768</v>
      </c>
      <c r="K6756" s="80">
        <f t="shared" si="422"/>
        <v>492.81521039588768</v>
      </c>
      <c r="L6756" s="80">
        <f t="shared" si="423"/>
        <v>492.81521039588768</v>
      </c>
    </row>
    <row r="6757" spans="1:12" x14ac:dyDescent="0.8">
      <c r="A6757" s="74">
        <v>6756</v>
      </c>
      <c r="B6757" s="75">
        <v>98886.186238638125</v>
      </c>
      <c r="C6757" s="76">
        <v>38.914182745545311</v>
      </c>
      <c r="D6757" s="76">
        <v>31.915770328045109</v>
      </c>
      <c r="E6757" s="76">
        <v>558.48512946458516</v>
      </c>
      <c r="F6757" s="76">
        <v>44.162175878823184</v>
      </c>
      <c r="G6757" s="77">
        <v>2</v>
      </c>
      <c r="H6757" s="80">
        <f t="shared" si="420"/>
        <v>38.914182745545311</v>
      </c>
      <c r="I6757" s="80">
        <f t="shared" si="421"/>
        <v>1000</v>
      </c>
      <c r="K6757" s="80">
        <f t="shared" si="422"/>
        <v>0</v>
      </c>
      <c r="L6757" s="80" t="str">
        <f t="shared" si="423"/>
        <v/>
      </c>
    </row>
    <row r="6758" spans="1:12" x14ac:dyDescent="0.8">
      <c r="A6758" s="74">
        <v>6757</v>
      </c>
      <c r="B6758" s="75">
        <v>538990.47928708978</v>
      </c>
      <c r="C6758" s="76">
        <v>34.61895900746152</v>
      </c>
      <c r="D6758" s="76">
        <v>24.975955489373998</v>
      </c>
      <c r="E6758" s="76">
        <v>601.65600318582267</v>
      </c>
      <c r="F6758" s="76">
        <v>36.471198435582664</v>
      </c>
      <c r="G6758" s="77">
        <v>1</v>
      </c>
      <c r="H6758" s="80">
        <f t="shared" si="420"/>
        <v>24.975955489373998</v>
      </c>
      <c r="I6758" s="80">
        <f t="shared" si="421"/>
        <v>1000</v>
      </c>
      <c r="K6758" s="80">
        <f t="shared" si="422"/>
        <v>0</v>
      </c>
      <c r="L6758" s="80" t="str">
        <f t="shared" si="423"/>
        <v/>
      </c>
    </row>
    <row r="6759" spans="1:12" x14ac:dyDescent="0.8">
      <c r="A6759" s="74">
        <v>6758</v>
      </c>
      <c r="B6759" s="75">
        <v>331053.46976673976</v>
      </c>
      <c r="C6759" s="76">
        <v>34.184325128504192</v>
      </c>
      <c r="D6759" s="76">
        <v>28.078533197832389</v>
      </c>
      <c r="E6759" s="76">
        <v>626.07492837101529</v>
      </c>
      <c r="F6759" s="76">
        <v>29.458533375989148</v>
      </c>
      <c r="G6759" s="77">
        <v>2</v>
      </c>
      <c r="H6759" s="80">
        <f t="shared" si="420"/>
        <v>34.184325128504192</v>
      </c>
      <c r="I6759" s="80">
        <f t="shared" si="421"/>
        <v>1000</v>
      </c>
      <c r="K6759" s="80">
        <f t="shared" si="422"/>
        <v>0</v>
      </c>
      <c r="L6759" s="80" t="str">
        <f t="shared" si="423"/>
        <v/>
      </c>
    </row>
    <row r="6760" spans="1:12" x14ac:dyDescent="0.8">
      <c r="A6760" s="74">
        <v>6759</v>
      </c>
      <c r="B6760" s="75">
        <v>281604.4485120629</v>
      </c>
      <c r="C6760" s="76">
        <v>34.57422759172885</v>
      </c>
      <c r="D6760" s="76">
        <v>29.650166348124383</v>
      </c>
      <c r="E6760" s="76">
        <v>484.7255718929834</v>
      </c>
      <c r="F6760" s="76">
        <v>43.928968203595751</v>
      </c>
      <c r="G6760" s="77">
        <v>2</v>
      </c>
      <c r="H6760" s="80">
        <f t="shared" si="420"/>
        <v>34.57422759172885</v>
      </c>
      <c r="I6760" s="80">
        <f t="shared" si="421"/>
        <v>1000</v>
      </c>
      <c r="K6760" s="80">
        <f t="shared" si="422"/>
        <v>0</v>
      </c>
      <c r="L6760" s="80" t="str">
        <f t="shared" si="423"/>
        <v/>
      </c>
    </row>
    <row r="6761" spans="1:12" x14ac:dyDescent="0.8">
      <c r="A6761" s="74">
        <v>6760</v>
      </c>
      <c r="B6761" s="75">
        <v>288136.70924281538</v>
      </c>
      <c r="C6761" s="76">
        <v>35.670857436735105</v>
      </c>
      <c r="D6761" s="76">
        <v>23.470516956245874</v>
      </c>
      <c r="E6761" s="76">
        <v>555.28455546026191</v>
      </c>
      <c r="F6761" s="76">
        <v>45.108449619339893</v>
      </c>
      <c r="G6761" s="77">
        <v>2</v>
      </c>
      <c r="H6761" s="80">
        <f t="shared" si="420"/>
        <v>35.670857436735105</v>
      </c>
      <c r="I6761" s="80">
        <f t="shared" si="421"/>
        <v>1000</v>
      </c>
      <c r="K6761" s="80">
        <f t="shared" si="422"/>
        <v>0</v>
      </c>
      <c r="L6761" s="80" t="str">
        <f t="shared" si="423"/>
        <v/>
      </c>
    </row>
    <row r="6762" spans="1:12" x14ac:dyDescent="0.8">
      <c r="A6762" s="74">
        <v>6761</v>
      </c>
      <c r="B6762" s="75">
        <v>-208239.80629794416</v>
      </c>
      <c r="C6762" s="76">
        <v>40.549982867454602</v>
      </c>
      <c r="D6762" s="76">
        <v>32.064803406853976</v>
      </c>
      <c r="E6762" s="76">
        <v>683.85071768454463</v>
      </c>
      <c r="F6762" s="76">
        <v>48.494412314174724</v>
      </c>
      <c r="G6762" s="77">
        <v>3</v>
      </c>
      <c r="H6762" s="80">
        <f t="shared" si="420"/>
        <v>48.494412314174724</v>
      </c>
      <c r="I6762" s="80">
        <f t="shared" si="421"/>
        <v>683.85071768454463</v>
      </c>
      <c r="K6762" s="80">
        <f t="shared" si="422"/>
        <v>683.85071768454463</v>
      </c>
      <c r="L6762" s="80">
        <f t="shared" si="423"/>
        <v>683.85071768454463</v>
      </c>
    </row>
    <row r="6763" spans="1:12" x14ac:dyDescent="0.8">
      <c r="A6763" s="74">
        <v>6762</v>
      </c>
      <c r="B6763" s="75">
        <v>496689.1729837365</v>
      </c>
      <c r="C6763" s="76">
        <v>33.411868945337041</v>
      </c>
      <c r="D6763" s="76">
        <v>33.068189919890862</v>
      </c>
      <c r="E6763" s="76">
        <v>492.63441081075808</v>
      </c>
      <c r="F6763" s="76">
        <v>34.52848378673032</v>
      </c>
      <c r="G6763" s="77">
        <v>2</v>
      </c>
      <c r="H6763" s="80">
        <f t="shared" si="420"/>
        <v>33.411868945337041</v>
      </c>
      <c r="I6763" s="80">
        <f t="shared" si="421"/>
        <v>1000</v>
      </c>
      <c r="K6763" s="80">
        <f t="shared" si="422"/>
        <v>0</v>
      </c>
      <c r="L6763" s="80" t="str">
        <f t="shared" si="423"/>
        <v/>
      </c>
    </row>
    <row r="6764" spans="1:12" x14ac:dyDescent="0.8">
      <c r="A6764" s="74">
        <v>6763</v>
      </c>
      <c r="B6764" s="75">
        <v>555097.70150740724</v>
      </c>
      <c r="C6764" s="76">
        <v>31.562365316264746</v>
      </c>
      <c r="D6764" s="76">
        <v>31.933574740094976</v>
      </c>
      <c r="E6764" s="76">
        <v>530.5551045713438</v>
      </c>
      <c r="F6764" s="76">
        <v>40.216777860755698</v>
      </c>
      <c r="G6764" s="77">
        <v>2</v>
      </c>
      <c r="H6764" s="80">
        <f t="shared" si="420"/>
        <v>31.562365316264746</v>
      </c>
      <c r="I6764" s="80">
        <f t="shared" si="421"/>
        <v>1000</v>
      </c>
      <c r="K6764" s="80">
        <f t="shared" si="422"/>
        <v>0</v>
      </c>
      <c r="L6764" s="80" t="str">
        <f t="shared" si="423"/>
        <v/>
      </c>
    </row>
    <row r="6765" spans="1:12" x14ac:dyDescent="0.8">
      <c r="A6765" s="74">
        <v>6764</v>
      </c>
      <c r="B6765" s="75">
        <v>476119.933790443</v>
      </c>
      <c r="C6765" s="76">
        <v>40.817555946142811</v>
      </c>
      <c r="D6765" s="76">
        <v>30.885343302903614</v>
      </c>
      <c r="E6765" s="76">
        <v>615.86434071156975</v>
      </c>
      <c r="F6765" s="76">
        <v>50.286210918135296</v>
      </c>
      <c r="G6765" s="77">
        <v>1</v>
      </c>
      <c r="H6765" s="80">
        <f t="shared" si="420"/>
        <v>30.885343302903614</v>
      </c>
      <c r="I6765" s="80">
        <f t="shared" si="421"/>
        <v>1000</v>
      </c>
      <c r="K6765" s="80">
        <f t="shared" si="422"/>
        <v>0</v>
      </c>
      <c r="L6765" s="80" t="str">
        <f t="shared" si="423"/>
        <v/>
      </c>
    </row>
    <row r="6766" spans="1:12" x14ac:dyDescent="0.8">
      <c r="A6766" s="74">
        <v>6765</v>
      </c>
      <c r="B6766" s="75">
        <v>511440.53752841568</v>
      </c>
      <c r="C6766" s="76">
        <v>25.941457488828025</v>
      </c>
      <c r="D6766" s="76">
        <v>25.047161003723993</v>
      </c>
      <c r="E6766" s="76">
        <v>584.59711820202392</v>
      </c>
      <c r="F6766" s="76">
        <v>47.533173500658251</v>
      </c>
      <c r="G6766" s="77">
        <v>1</v>
      </c>
      <c r="H6766" s="80">
        <f t="shared" si="420"/>
        <v>25.047161003723993</v>
      </c>
      <c r="I6766" s="80">
        <f t="shared" si="421"/>
        <v>1000</v>
      </c>
      <c r="K6766" s="80">
        <f t="shared" si="422"/>
        <v>0</v>
      </c>
      <c r="L6766" s="80" t="str">
        <f t="shared" si="423"/>
        <v/>
      </c>
    </row>
    <row r="6767" spans="1:12" x14ac:dyDescent="0.8">
      <c r="A6767" s="74">
        <v>6766</v>
      </c>
      <c r="B6767" s="75">
        <v>314323.41595969652</v>
      </c>
      <c r="C6767" s="76">
        <v>35.82433858501004</v>
      </c>
      <c r="D6767" s="76">
        <v>25.91573548504666</v>
      </c>
      <c r="E6767" s="76">
        <v>510.95038039678479</v>
      </c>
      <c r="F6767" s="76">
        <v>43.521983675742334</v>
      </c>
      <c r="G6767" s="77">
        <v>2</v>
      </c>
      <c r="H6767" s="80">
        <f t="shared" si="420"/>
        <v>35.82433858501004</v>
      </c>
      <c r="I6767" s="80">
        <f t="shared" si="421"/>
        <v>1000</v>
      </c>
      <c r="K6767" s="80">
        <f t="shared" si="422"/>
        <v>0</v>
      </c>
      <c r="L6767" s="80" t="str">
        <f t="shared" si="423"/>
        <v/>
      </c>
    </row>
    <row r="6768" spans="1:12" x14ac:dyDescent="0.8">
      <c r="A6768" s="74">
        <v>6767</v>
      </c>
      <c r="B6768" s="75">
        <v>400732.0206033031</v>
      </c>
      <c r="C6768" s="76">
        <v>33.342081214278487</v>
      </c>
      <c r="D6768" s="76">
        <v>22.167099854231523</v>
      </c>
      <c r="E6768" s="76">
        <v>460.26218658672747</v>
      </c>
      <c r="F6768" s="76">
        <v>43.235274954998317</v>
      </c>
      <c r="G6768" s="77">
        <v>1</v>
      </c>
      <c r="H6768" s="80">
        <f t="shared" si="420"/>
        <v>22.167099854231523</v>
      </c>
      <c r="I6768" s="80">
        <f t="shared" si="421"/>
        <v>1000</v>
      </c>
      <c r="K6768" s="80">
        <f t="shared" si="422"/>
        <v>0</v>
      </c>
      <c r="L6768" s="80" t="str">
        <f t="shared" si="423"/>
        <v/>
      </c>
    </row>
    <row r="6769" spans="1:12" x14ac:dyDescent="0.8">
      <c r="A6769" s="74">
        <v>6768</v>
      </c>
      <c r="B6769" s="75">
        <v>455709.09820428002</v>
      </c>
      <c r="C6769" s="76">
        <v>24.036044382475744</v>
      </c>
      <c r="D6769" s="76">
        <v>31.28337703294493</v>
      </c>
      <c r="E6769" s="76">
        <v>714.97797759324203</v>
      </c>
      <c r="F6769" s="76">
        <v>36.548431356802638</v>
      </c>
      <c r="G6769" s="77">
        <v>2</v>
      </c>
      <c r="H6769" s="80">
        <f t="shared" si="420"/>
        <v>24.036044382475744</v>
      </c>
      <c r="I6769" s="80">
        <f t="shared" si="421"/>
        <v>1000</v>
      </c>
      <c r="K6769" s="80">
        <f t="shared" si="422"/>
        <v>0</v>
      </c>
      <c r="L6769" s="80" t="str">
        <f t="shared" si="423"/>
        <v/>
      </c>
    </row>
    <row r="6770" spans="1:12" x14ac:dyDescent="0.8">
      <c r="A6770" s="74">
        <v>6769</v>
      </c>
      <c r="B6770" s="75">
        <v>59135.119153119158</v>
      </c>
      <c r="C6770" s="76">
        <v>41.204912217639695</v>
      </c>
      <c r="D6770" s="76">
        <v>29.297302625529397</v>
      </c>
      <c r="E6770" s="76">
        <v>583.52256965300228</v>
      </c>
      <c r="F6770" s="76">
        <v>51.532662397497312</v>
      </c>
      <c r="G6770" s="77">
        <v>2</v>
      </c>
      <c r="H6770" s="80">
        <f t="shared" si="420"/>
        <v>41.204912217639695</v>
      </c>
      <c r="I6770" s="80">
        <f t="shared" si="421"/>
        <v>1000</v>
      </c>
      <c r="K6770" s="80">
        <f t="shared" si="422"/>
        <v>0</v>
      </c>
      <c r="L6770" s="80" t="str">
        <f t="shared" si="423"/>
        <v/>
      </c>
    </row>
    <row r="6771" spans="1:12" x14ac:dyDescent="0.8">
      <c r="A6771" s="74">
        <v>6770</v>
      </c>
      <c r="B6771" s="75">
        <v>366735.81351955514</v>
      </c>
      <c r="C6771" s="76">
        <v>33.166611248161388</v>
      </c>
      <c r="D6771" s="76">
        <v>22.495782335491864</v>
      </c>
      <c r="E6771" s="76">
        <v>560.50514249457819</v>
      </c>
      <c r="F6771" s="76">
        <v>43.131027690759439</v>
      </c>
      <c r="G6771" s="77">
        <v>2</v>
      </c>
      <c r="H6771" s="80">
        <f t="shared" si="420"/>
        <v>33.166611248161388</v>
      </c>
      <c r="I6771" s="80">
        <f t="shared" si="421"/>
        <v>1000</v>
      </c>
      <c r="K6771" s="80">
        <f t="shared" si="422"/>
        <v>0</v>
      </c>
      <c r="L6771" s="80" t="str">
        <f t="shared" si="423"/>
        <v/>
      </c>
    </row>
    <row r="6772" spans="1:12" x14ac:dyDescent="0.8">
      <c r="A6772" s="74">
        <v>6771</v>
      </c>
      <c r="B6772" s="75">
        <v>358318.58119024942</v>
      </c>
      <c r="C6772" s="76">
        <v>35.2321405265401</v>
      </c>
      <c r="D6772" s="76">
        <v>22.875514328657982</v>
      </c>
      <c r="E6772" s="76">
        <v>402.32494278912026</v>
      </c>
      <c r="F6772" s="76">
        <v>52.590573387022559</v>
      </c>
      <c r="G6772" s="77">
        <v>2</v>
      </c>
      <c r="H6772" s="80">
        <f t="shared" si="420"/>
        <v>35.2321405265401</v>
      </c>
      <c r="I6772" s="80">
        <f t="shared" si="421"/>
        <v>1000</v>
      </c>
      <c r="K6772" s="80">
        <f t="shared" si="422"/>
        <v>0</v>
      </c>
      <c r="L6772" s="80" t="str">
        <f t="shared" si="423"/>
        <v/>
      </c>
    </row>
    <row r="6773" spans="1:12" x14ac:dyDescent="0.8">
      <c r="A6773" s="74">
        <v>6772</v>
      </c>
      <c r="B6773" s="75">
        <v>276886.81547733443</v>
      </c>
      <c r="C6773" s="76">
        <v>35.40855259033907</v>
      </c>
      <c r="D6773" s="76">
        <v>29.282478203488271</v>
      </c>
      <c r="E6773" s="76">
        <v>573.95025701850329</v>
      </c>
      <c r="F6773" s="76">
        <v>35.587034065473858</v>
      </c>
      <c r="G6773" s="77">
        <v>2</v>
      </c>
      <c r="H6773" s="80">
        <f t="shared" si="420"/>
        <v>35.40855259033907</v>
      </c>
      <c r="I6773" s="80">
        <f t="shared" si="421"/>
        <v>1000</v>
      </c>
      <c r="K6773" s="80">
        <f t="shared" si="422"/>
        <v>0</v>
      </c>
      <c r="L6773" s="80" t="str">
        <f t="shared" si="423"/>
        <v/>
      </c>
    </row>
    <row r="6774" spans="1:12" x14ac:dyDescent="0.8">
      <c r="A6774" s="74">
        <v>6773</v>
      </c>
      <c r="B6774" s="75">
        <v>-76298.453315925319</v>
      </c>
      <c r="C6774" s="76">
        <v>47.539900866939192</v>
      </c>
      <c r="D6774" s="76">
        <v>33.074221537551828</v>
      </c>
      <c r="E6774" s="76">
        <v>536.45236032600678</v>
      </c>
      <c r="F6774" s="76">
        <v>43.386968107599344</v>
      </c>
      <c r="G6774" s="77">
        <v>2</v>
      </c>
      <c r="H6774" s="80">
        <f t="shared" si="420"/>
        <v>47.539900866939192</v>
      </c>
      <c r="I6774" s="80">
        <f t="shared" si="421"/>
        <v>1000</v>
      </c>
      <c r="K6774" s="80">
        <f t="shared" si="422"/>
        <v>0</v>
      </c>
      <c r="L6774" s="80" t="str">
        <f t="shared" si="423"/>
        <v/>
      </c>
    </row>
    <row r="6775" spans="1:12" x14ac:dyDescent="0.8">
      <c r="A6775" s="74">
        <v>6774</v>
      </c>
      <c r="B6775" s="75">
        <v>370052.80030240398</v>
      </c>
      <c r="C6775" s="76">
        <v>25.708512714443785</v>
      </c>
      <c r="D6775" s="76">
        <v>24.531215115976558</v>
      </c>
      <c r="E6775" s="76">
        <v>506.51472833234345</v>
      </c>
      <c r="F6775" s="76">
        <v>53.007519192841215</v>
      </c>
      <c r="G6775" s="77">
        <v>2</v>
      </c>
      <c r="H6775" s="80">
        <f t="shared" si="420"/>
        <v>25.708512714443785</v>
      </c>
      <c r="I6775" s="80">
        <f t="shared" si="421"/>
        <v>1000</v>
      </c>
      <c r="K6775" s="80">
        <f t="shared" si="422"/>
        <v>0</v>
      </c>
      <c r="L6775" s="80" t="str">
        <f t="shared" si="423"/>
        <v/>
      </c>
    </row>
    <row r="6776" spans="1:12" x14ac:dyDescent="0.8">
      <c r="A6776" s="74">
        <v>6775</v>
      </c>
      <c r="B6776" s="75">
        <v>347780.18435202399</v>
      </c>
      <c r="C6776" s="76">
        <v>32.418935382195528</v>
      </c>
      <c r="D6776" s="76">
        <v>27.599465425392477</v>
      </c>
      <c r="E6776" s="76">
        <v>476.04343138323992</v>
      </c>
      <c r="F6776" s="76">
        <v>46.20351177599639</v>
      </c>
      <c r="G6776" s="77">
        <v>2</v>
      </c>
      <c r="H6776" s="80">
        <f t="shared" si="420"/>
        <v>32.418935382195528</v>
      </c>
      <c r="I6776" s="80">
        <f t="shared" si="421"/>
        <v>1000</v>
      </c>
      <c r="K6776" s="80">
        <f t="shared" si="422"/>
        <v>0</v>
      </c>
      <c r="L6776" s="80" t="str">
        <f t="shared" si="423"/>
        <v/>
      </c>
    </row>
    <row r="6777" spans="1:12" x14ac:dyDescent="0.8">
      <c r="A6777" s="74">
        <v>6776</v>
      </c>
      <c r="B6777" s="75">
        <v>511159.20518476493</v>
      </c>
      <c r="C6777" s="76">
        <v>31.351744232452916</v>
      </c>
      <c r="D6777" s="76">
        <v>29.050954202439605</v>
      </c>
      <c r="E6777" s="76">
        <v>471.08633861140504</v>
      </c>
      <c r="F6777" s="76">
        <v>54.857931152505692</v>
      </c>
      <c r="G6777" s="77">
        <v>2</v>
      </c>
      <c r="H6777" s="80">
        <f t="shared" si="420"/>
        <v>31.351744232452916</v>
      </c>
      <c r="I6777" s="80">
        <f t="shared" si="421"/>
        <v>1000</v>
      </c>
      <c r="K6777" s="80">
        <f t="shared" si="422"/>
        <v>0</v>
      </c>
      <c r="L6777" s="80" t="str">
        <f t="shared" si="423"/>
        <v/>
      </c>
    </row>
    <row r="6778" spans="1:12" x14ac:dyDescent="0.8">
      <c r="A6778" s="74">
        <v>6777</v>
      </c>
      <c r="B6778" s="75">
        <v>634091.38767803018</v>
      </c>
      <c r="C6778" s="76">
        <v>26.285492561214372</v>
      </c>
      <c r="D6778" s="76">
        <v>26.136103967782784</v>
      </c>
      <c r="E6778" s="76">
        <v>620.96327939363573</v>
      </c>
      <c r="F6778" s="76">
        <v>41.293513247521119</v>
      </c>
      <c r="G6778" s="77">
        <v>2</v>
      </c>
      <c r="H6778" s="80">
        <f t="shared" si="420"/>
        <v>26.285492561214372</v>
      </c>
      <c r="I6778" s="80">
        <f t="shared" si="421"/>
        <v>1000</v>
      </c>
      <c r="K6778" s="80">
        <f t="shared" si="422"/>
        <v>0</v>
      </c>
      <c r="L6778" s="80" t="str">
        <f t="shared" si="423"/>
        <v/>
      </c>
    </row>
    <row r="6779" spans="1:12" x14ac:dyDescent="0.8">
      <c r="A6779" s="74">
        <v>6778</v>
      </c>
      <c r="B6779" s="75">
        <v>-178314.27899929183</v>
      </c>
      <c r="C6779" s="76">
        <v>26.335758954156173</v>
      </c>
      <c r="D6779" s="76">
        <v>32.425459635230496</v>
      </c>
      <c r="E6779" s="76">
        <v>559.68147234220532</v>
      </c>
      <c r="F6779" s="76">
        <v>44.690369553559343</v>
      </c>
      <c r="G6779" s="77">
        <v>3</v>
      </c>
      <c r="H6779" s="80">
        <f t="shared" si="420"/>
        <v>44.690369553559343</v>
      </c>
      <c r="I6779" s="80">
        <f t="shared" si="421"/>
        <v>559.68147234220532</v>
      </c>
      <c r="K6779" s="80">
        <f t="shared" si="422"/>
        <v>559.68147234220532</v>
      </c>
      <c r="L6779" s="80">
        <f t="shared" si="423"/>
        <v>559.68147234220532</v>
      </c>
    </row>
    <row r="6780" spans="1:12" x14ac:dyDescent="0.8">
      <c r="A6780" s="74">
        <v>6779</v>
      </c>
      <c r="B6780" s="75">
        <v>515037.53436856414</v>
      </c>
      <c r="C6780" s="76">
        <v>28.000717761216784</v>
      </c>
      <c r="D6780" s="76">
        <v>28.690377506416255</v>
      </c>
      <c r="E6780" s="76">
        <v>483.55800577204309</v>
      </c>
      <c r="F6780" s="76">
        <v>52.597796565951619</v>
      </c>
      <c r="G6780" s="77">
        <v>2</v>
      </c>
      <c r="H6780" s="80">
        <f t="shared" si="420"/>
        <v>28.000717761216784</v>
      </c>
      <c r="I6780" s="80">
        <f t="shared" si="421"/>
        <v>1000</v>
      </c>
      <c r="K6780" s="80">
        <f t="shared" si="422"/>
        <v>0</v>
      </c>
      <c r="L6780" s="80" t="str">
        <f t="shared" si="423"/>
        <v/>
      </c>
    </row>
    <row r="6781" spans="1:12" x14ac:dyDescent="0.8">
      <c r="A6781" s="74">
        <v>6780</v>
      </c>
      <c r="B6781" s="75">
        <v>379992.31037790934</v>
      </c>
      <c r="C6781" s="76">
        <v>35.733285445721421</v>
      </c>
      <c r="D6781" s="76">
        <v>29.586378417669675</v>
      </c>
      <c r="E6781" s="76">
        <v>625.6143019652344</v>
      </c>
      <c r="F6781" s="76">
        <v>44.492197627767744</v>
      </c>
      <c r="G6781" s="77">
        <v>2</v>
      </c>
      <c r="H6781" s="80">
        <f t="shared" si="420"/>
        <v>35.733285445721421</v>
      </c>
      <c r="I6781" s="80">
        <f t="shared" si="421"/>
        <v>1000</v>
      </c>
      <c r="K6781" s="80">
        <f t="shared" si="422"/>
        <v>0</v>
      </c>
      <c r="L6781" s="80" t="str">
        <f t="shared" si="423"/>
        <v/>
      </c>
    </row>
    <row r="6782" spans="1:12" x14ac:dyDescent="0.8">
      <c r="A6782" s="74">
        <v>6781</v>
      </c>
      <c r="B6782" s="75">
        <v>589457.36190804001</v>
      </c>
      <c r="C6782" s="76">
        <v>33.357443272148451</v>
      </c>
      <c r="D6782" s="76">
        <v>27.962684011151861</v>
      </c>
      <c r="E6782" s="76">
        <v>526.36972469142518</v>
      </c>
      <c r="F6782" s="76">
        <v>46.379752681403616</v>
      </c>
      <c r="G6782" s="77">
        <v>2</v>
      </c>
      <c r="H6782" s="80">
        <f t="shared" si="420"/>
        <v>33.357443272148451</v>
      </c>
      <c r="I6782" s="80">
        <f t="shared" si="421"/>
        <v>1000</v>
      </c>
      <c r="K6782" s="80">
        <f t="shared" si="422"/>
        <v>0</v>
      </c>
      <c r="L6782" s="80" t="str">
        <f t="shared" si="423"/>
        <v/>
      </c>
    </row>
    <row r="6783" spans="1:12" x14ac:dyDescent="0.8">
      <c r="A6783" s="74">
        <v>6782</v>
      </c>
      <c r="B6783" s="75">
        <v>255333.92522762762</v>
      </c>
      <c r="C6783" s="76">
        <v>34.226612305148571</v>
      </c>
      <c r="D6783" s="76">
        <v>27.935975312848178</v>
      </c>
      <c r="E6783" s="76">
        <v>542.93039581782614</v>
      </c>
      <c r="F6783" s="76">
        <v>35.524480131003358</v>
      </c>
      <c r="G6783" s="77">
        <v>2</v>
      </c>
      <c r="H6783" s="80">
        <f t="shared" si="420"/>
        <v>34.226612305148571</v>
      </c>
      <c r="I6783" s="80">
        <f t="shared" si="421"/>
        <v>1000</v>
      </c>
      <c r="K6783" s="80">
        <f t="shared" si="422"/>
        <v>0</v>
      </c>
      <c r="L6783" s="80" t="str">
        <f t="shared" si="423"/>
        <v/>
      </c>
    </row>
    <row r="6784" spans="1:12" x14ac:dyDescent="0.8">
      <c r="A6784" s="74">
        <v>6783</v>
      </c>
      <c r="B6784" s="75">
        <v>-239990.59372189455</v>
      </c>
      <c r="C6784" s="76">
        <v>22.863752604824892</v>
      </c>
      <c r="D6784" s="76">
        <v>22.015384656874492</v>
      </c>
      <c r="E6784" s="76">
        <v>519.19606617488591</v>
      </c>
      <c r="F6784" s="76">
        <v>47.227628957276394</v>
      </c>
      <c r="G6784" s="77">
        <v>3</v>
      </c>
      <c r="H6784" s="80">
        <f t="shared" si="420"/>
        <v>47.227628957276394</v>
      </c>
      <c r="I6784" s="80">
        <f t="shared" si="421"/>
        <v>519.19606617488591</v>
      </c>
      <c r="K6784" s="80">
        <f t="shared" si="422"/>
        <v>519.19606617488591</v>
      </c>
      <c r="L6784" s="80">
        <f t="shared" si="423"/>
        <v>519.19606617488591</v>
      </c>
    </row>
    <row r="6785" spans="1:12" x14ac:dyDescent="0.8">
      <c r="A6785" s="74">
        <v>6784</v>
      </c>
      <c r="B6785" s="75">
        <v>567879.51420601178</v>
      </c>
      <c r="C6785" s="76">
        <v>27.027220642411439</v>
      </c>
      <c r="D6785" s="76">
        <v>30.142172894472267</v>
      </c>
      <c r="E6785" s="76">
        <v>708.90379692592126</v>
      </c>
      <c r="F6785" s="76">
        <v>43.769051462435606</v>
      </c>
      <c r="G6785" s="77">
        <v>2</v>
      </c>
      <c r="H6785" s="80">
        <f t="shared" si="420"/>
        <v>27.027220642411439</v>
      </c>
      <c r="I6785" s="80">
        <f t="shared" si="421"/>
        <v>1000</v>
      </c>
      <c r="K6785" s="80">
        <f t="shared" si="422"/>
        <v>0</v>
      </c>
      <c r="L6785" s="80" t="str">
        <f t="shared" si="423"/>
        <v/>
      </c>
    </row>
    <row r="6786" spans="1:12" x14ac:dyDescent="0.8">
      <c r="A6786" s="74">
        <v>6785</v>
      </c>
      <c r="B6786" s="75">
        <v>223159.23399900692</v>
      </c>
      <c r="C6786" s="76">
        <v>29.752588943147945</v>
      </c>
      <c r="D6786" s="76">
        <v>28.054228130721086</v>
      </c>
      <c r="E6786" s="76">
        <v>544.13198203071431</v>
      </c>
      <c r="F6786" s="76">
        <v>51.471018051395482</v>
      </c>
      <c r="G6786" s="77">
        <v>2</v>
      </c>
      <c r="H6786" s="80">
        <f t="shared" si="420"/>
        <v>29.752588943147945</v>
      </c>
      <c r="I6786" s="80">
        <f t="shared" si="421"/>
        <v>1000</v>
      </c>
      <c r="K6786" s="80">
        <f t="shared" si="422"/>
        <v>0</v>
      </c>
      <c r="L6786" s="80" t="str">
        <f t="shared" si="423"/>
        <v/>
      </c>
    </row>
    <row r="6787" spans="1:12" x14ac:dyDescent="0.8">
      <c r="A6787" s="74">
        <v>6786</v>
      </c>
      <c r="B6787" s="75">
        <v>588761.61512783635</v>
      </c>
      <c r="C6787" s="76">
        <v>28.970730115956872</v>
      </c>
      <c r="D6787" s="76">
        <v>25.223117580620837</v>
      </c>
      <c r="E6787" s="76">
        <v>513.53361148865883</v>
      </c>
      <c r="F6787" s="76">
        <v>44.158088850810117</v>
      </c>
      <c r="G6787" s="77">
        <v>2</v>
      </c>
      <c r="H6787" s="80">
        <f t="shared" ref="H6787:H6850" si="424">IF($G6787 = 1, $D6787, IF($G6787 = 2, $C6787, IF($G6787 = 3, $F6787)))</f>
        <v>28.970730115956872</v>
      </c>
      <c r="I6787" s="80">
        <f t="shared" ref="I6787:I6850" si="425">IF($G6787 = 1, 1000, IF($G6787 = 2, 1000, IF($G6787 = 3, $E6787)))</f>
        <v>1000</v>
      </c>
      <c r="K6787" s="80">
        <f t="shared" ref="K6787:K6850" si="426">IF($G6787 = 3, $E6787, 0)</f>
        <v>0</v>
      </c>
      <c r="L6787" s="80" t="str">
        <f t="shared" ref="L6787:L6850" si="427">IF($G6787 = 3, $E6787, "")</f>
        <v/>
      </c>
    </row>
    <row r="6788" spans="1:12" x14ac:dyDescent="0.8">
      <c r="A6788" s="74">
        <v>6787</v>
      </c>
      <c r="B6788" s="75">
        <v>271148.32829073654</v>
      </c>
      <c r="C6788" s="76">
        <v>33.614467033176005</v>
      </c>
      <c r="D6788" s="76">
        <v>28.141540757815086</v>
      </c>
      <c r="E6788" s="76">
        <v>537.97249535103401</v>
      </c>
      <c r="F6788" s="76">
        <v>47.955790371786577</v>
      </c>
      <c r="G6788" s="77">
        <v>2</v>
      </c>
      <c r="H6788" s="80">
        <f t="shared" si="424"/>
        <v>33.614467033176005</v>
      </c>
      <c r="I6788" s="80">
        <f t="shared" si="425"/>
        <v>1000</v>
      </c>
      <c r="K6788" s="80">
        <f t="shared" si="426"/>
        <v>0</v>
      </c>
      <c r="L6788" s="80" t="str">
        <f t="shared" si="427"/>
        <v/>
      </c>
    </row>
    <row r="6789" spans="1:12" x14ac:dyDescent="0.8">
      <c r="A6789" s="74">
        <v>6788</v>
      </c>
      <c r="B6789" s="75">
        <v>208729.01990675135</v>
      </c>
      <c r="C6789" s="76">
        <v>40.944296925595204</v>
      </c>
      <c r="D6789" s="76">
        <v>25.205265751013759</v>
      </c>
      <c r="E6789" s="76">
        <v>476.3034253321112</v>
      </c>
      <c r="F6789" s="76">
        <v>50.925919622314595</v>
      </c>
      <c r="G6789" s="77">
        <v>2</v>
      </c>
      <c r="H6789" s="80">
        <f t="shared" si="424"/>
        <v>40.944296925595204</v>
      </c>
      <c r="I6789" s="80">
        <f t="shared" si="425"/>
        <v>1000</v>
      </c>
      <c r="K6789" s="80">
        <f t="shared" si="426"/>
        <v>0</v>
      </c>
      <c r="L6789" s="80" t="str">
        <f t="shared" si="427"/>
        <v/>
      </c>
    </row>
    <row r="6790" spans="1:12" x14ac:dyDescent="0.8">
      <c r="A6790" s="74">
        <v>6789</v>
      </c>
      <c r="B6790" s="75">
        <v>338018.22041508066</v>
      </c>
      <c r="C6790" s="76">
        <v>33.715434224648405</v>
      </c>
      <c r="D6790" s="76">
        <v>25.324749069956191</v>
      </c>
      <c r="E6790" s="76">
        <v>494.98764124605458</v>
      </c>
      <c r="F6790" s="76">
        <v>36.235710805346571</v>
      </c>
      <c r="G6790" s="77">
        <v>2</v>
      </c>
      <c r="H6790" s="80">
        <f t="shared" si="424"/>
        <v>33.715434224648405</v>
      </c>
      <c r="I6790" s="80">
        <f t="shared" si="425"/>
        <v>1000</v>
      </c>
      <c r="K6790" s="80">
        <f t="shared" si="426"/>
        <v>0</v>
      </c>
      <c r="L6790" s="80" t="str">
        <f t="shared" si="427"/>
        <v/>
      </c>
    </row>
    <row r="6791" spans="1:12" x14ac:dyDescent="0.8">
      <c r="A6791" s="74">
        <v>6790</v>
      </c>
      <c r="B6791" s="75">
        <v>530357.22265109257</v>
      </c>
      <c r="C6791" s="76">
        <v>29.749774818752147</v>
      </c>
      <c r="D6791" s="76">
        <v>28.214412093714671</v>
      </c>
      <c r="E6791" s="76">
        <v>510.73784943832766</v>
      </c>
      <c r="F6791" s="76">
        <v>37.186018896080476</v>
      </c>
      <c r="G6791" s="77">
        <v>2</v>
      </c>
      <c r="H6791" s="80">
        <f t="shared" si="424"/>
        <v>29.749774818752147</v>
      </c>
      <c r="I6791" s="80">
        <f t="shared" si="425"/>
        <v>1000</v>
      </c>
      <c r="K6791" s="80">
        <f t="shared" si="426"/>
        <v>0</v>
      </c>
      <c r="L6791" s="80" t="str">
        <f t="shared" si="427"/>
        <v/>
      </c>
    </row>
    <row r="6792" spans="1:12" x14ac:dyDescent="0.8">
      <c r="A6792" s="74">
        <v>6791</v>
      </c>
      <c r="B6792" s="75">
        <v>265857.89938982227</v>
      </c>
      <c r="C6792" s="76">
        <v>41.751874103949426</v>
      </c>
      <c r="D6792" s="76">
        <v>31.073853037238852</v>
      </c>
      <c r="E6792" s="76">
        <v>723.09567731247898</v>
      </c>
      <c r="F6792" s="76">
        <v>46.422222586083493</v>
      </c>
      <c r="G6792" s="77">
        <v>1</v>
      </c>
      <c r="H6792" s="80">
        <f t="shared" si="424"/>
        <v>31.073853037238852</v>
      </c>
      <c r="I6792" s="80">
        <f t="shared" si="425"/>
        <v>1000</v>
      </c>
      <c r="K6792" s="80">
        <f t="shared" si="426"/>
        <v>0</v>
      </c>
      <c r="L6792" s="80" t="str">
        <f t="shared" si="427"/>
        <v/>
      </c>
    </row>
    <row r="6793" spans="1:12" x14ac:dyDescent="0.8">
      <c r="A6793" s="74">
        <v>6792</v>
      </c>
      <c r="B6793" s="75">
        <v>117289.48284151568</v>
      </c>
      <c r="C6793" s="76">
        <v>40.268025245131909</v>
      </c>
      <c r="D6793" s="76">
        <v>31.603534574905929</v>
      </c>
      <c r="E6793" s="76">
        <v>532.69316274492246</v>
      </c>
      <c r="F6793" s="76">
        <v>37.141620155808276</v>
      </c>
      <c r="G6793" s="77">
        <v>2</v>
      </c>
      <c r="H6793" s="80">
        <f t="shared" si="424"/>
        <v>40.268025245131909</v>
      </c>
      <c r="I6793" s="80">
        <f t="shared" si="425"/>
        <v>1000</v>
      </c>
      <c r="K6793" s="80">
        <f t="shared" si="426"/>
        <v>0</v>
      </c>
      <c r="L6793" s="80" t="str">
        <f t="shared" si="427"/>
        <v/>
      </c>
    </row>
    <row r="6794" spans="1:12" x14ac:dyDescent="0.8">
      <c r="A6794" s="74">
        <v>6793</v>
      </c>
      <c r="B6794" s="75">
        <v>140356.99955569999</v>
      </c>
      <c r="C6794" s="76">
        <v>40.189219859962435</v>
      </c>
      <c r="D6794" s="76">
        <v>25.171340323760283</v>
      </c>
      <c r="E6794" s="76">
        <v>479.29522357090082</v>
      </c>
      <c r="F6794" s="76">
        <v>44.215015969704893</v>
      </c>
      <c r="G6794" s="77">
        <v>2</v>
      </c>
      <c r="H6794" s="80">
        <f t="shared" si="424"/>
        <v>40.189219859962435</v>
      </c>
      <c r="I6794" s="80">
        <f t="shared" si="425"/>
        <v>1000</v>
      </c>
      <c r="K6794" s="80">
        <f t="shared" si="426"/>
        <v>0</v>
      </c>
      <c r="L6794" s="80" t="str">
        <f t="shared" si="427"/>
        <v/>
      </c>
    </row>
    <row r="6795" spans="1:12" x14ac:dyDescent="0.8">
      <c r="A6795" s="74">
        <v>6794</v>
      </c>
      <c r="B6795" s="75">
        <v>312377.81469474314</v>
      </c>
      <c r="C6795" s="76">
        <v>37.766792327374731</v>
      </c>
      <c r="D6795" s="76">
        <v>30.820916951657665</v>
      </c>
      <c r="E6795" s="76">
        <v>528.59890877916791</v>
      </c>
      <c r="F6795" s="76">
        <v>41.49569345200328</v>
      </c>
      <c r="G6795" s="77">
        <v>1</v>
      </c>
      <c r="H6795" s="80">
        <f t="shared" si="424"/>
        <v>30.820916951657665</v>
      </c>
      <c r="I6795" s="80">
        <f t="shared" si="425"/>
        <v>1000</v>
      </c>
      <c r="K6795" s="80">
        <f t="shared" si="426"/>
        <v>0</v>
      </c>
      <c r="L6795" s="80" t="str">
        <f t="shared" si="427"/>
        <v/>
      </c>
    </row>
    <row r="6796" spans="1:12" x14ac:dyDescent="0.8">
      <c r="A6796" s="74">
        <v>6795</v>
      </c>
      <c r="B6796" s="75">
        <v>193254.34836223209</v>
      </c>
      <c r="C6796" s="76">
        <v>37.767165879642342</v>
      </c>
      <c r="D6796" s="76">
        <v>28.304903101371607</v>
      </c>
      <c r="E6796" s="76">
        <v>461.08616735722853</v>
      </c>
      <c r="F6796" s="76">
        <v>33.380229091810627</v>
      </c>
      <c r="G6796" s="77">
        <v>2</v>
      </c>
      <c r="H6796" s="80">
        <f t="shared" si="424"/>
        <v>37.767165879642342</v>
      </c>
      <c r="I6796" s="80">
        <f t="shared" si="425"/>
        <v>1000</v>
      </c>
      <c r="K6796" s="80">
        <f t="shared" si="426"/>
        <v>0</v>
      </c>
      <c r="L6796" s="80" t="str">
        <f t="shared" si="427"/>
        <v/>
      </c>
    </row>
    <row r="6797" spans="1:12" x14ac:dyDescent="0.8">
      <c r="A6797" s="74">
        <v>6796</v>
      </c>
      <c r="B6797" s="75">
        <v>-215606.37201800663</v>
      </c>
      <c r="C6797" s="76">
        <v>31.185709656115698</v>
      </c>
      <c r="D6797" s="76">
        <v>28.278001545405807</v>
      </c>
      <c r="E6797" s="76">
        <v>466.82764316680812</v>
      </c>
      <c r="F6797" s="76">
        <v>43.896787906500279</v>
      </c>
      <c r="G6797" s="77">
        <v>3</v>
      </c>
      <c r="H6797" s="80">
        <f t="shared" si="424"/>
        <v>43.896787906500279</v>
      </c>
      <c r="I6797" s="80">
        <f t="shared" si="425"/>
        <v>466.82764316680812</v>
      </c>
      <c r="K6797" s="80">
        <f t="shared" si="426"/>
        <v>466.82764316680812</v>
      </c>
      <c r="L6797" s="80">
        <f t="shared" si="427"/>
        <v>466.82764316680812</v>
      </c>
    </row>
    <row r="6798" spans="1:12" x14ac:dyDescent="0.8">
      <c r="A6798" s="74">
        <v>6797</v>
      </c>
      <c r="B6798" s="75">
        <v>-252183.32240043534</v>
      </c>
      <c r="C6798" s="76">
        <v>43.199083676222997</v>
      </c>
      <c r="D6798" s="76">
        <v>33.793535931862628</v>
      </c>
      <c r="E6798" s="76">
        <v>539.47657144112191</v>
      </c>
      <c r="F6798" s="76">
        <v>47.343495238786019</v>
      </c>
      <c r="G6798" s="77">
        <v>3</v>
      </c>
      <c r="H6798" s="80">
        <f t="shared" si="424"/>
        <v>47.343495238786019</v>
      </c>
      <c r="I6798" s="80">
        <f t="shared" si="425"/>
        <v>539.47657144112191</v>
      </c>
      <c r="K6798" s="80">
        <f t="shared" si="426"/>
        <v>539.47657144112191</v>
      </c>
      <c r="L6798" s="80">
        <f t="shared" si="427"/>
        <v>539.47657144112191</v>
      </c>
    </row>
    <row r="6799" spans="1:12" x14ac:dyDescent="0.8">
      <c r="A6799" s="74">
        <v>6798</v>
      </c>
      <c r="B6799" s="75">
        <v>516236.50562905753</v>
      </c>
      <c r="C6799" s="76">
        <v>37.014068618168878</v>
      </c>
      <c r="D6799" s="76">
        <v>29.899220609872582</v>
      </c>
      <c r="E6799" s="76">
        <v>522.83475458651913</v>
      </c>
      <c r="F6799" s="76">
        <v>29.061521874316718</v>
      </c>
      <c r="G6799" s="77">
        <v>1</v>
      </c>
      <c r="H6799" s="80">
        <f t="shared" si="424"/>
        <v>29.899220609872582</v>
      </c>
      <c r="I6799" s="80">
        <f t="shared" si="425"/>
        <v>1000</v>
      </c>
      <c r="K6799" s="80">
        <f t="shared" si="426"/>
        <v>0</v>
      </c>
      <c r="L6799" s="80" t="str">
        <f t="shared" si="427"/>
        <v/>
      </c>
    </row>
    <row r="6800" spans="1:12" x14ac:dyDescent="0.8">
      <c r="A6800" s="74">
        <v>6799</v>
      </c>
      <c r="B6800" s="75">
        <v>225758.38907436049</v>
      </c>
      <c r="C6800" s="76">
        <v>33.727130387249154</v>
      </c>
      <c r="D6800" s="76">
        <v>25.036703016985644</v>
      </c>
      <c r="E6800" s="76">
        <v>487.50061958717436</v>
      </c>
      <c r="F6800" s="76">
        <v>47.791335797972373</v>
      </c>
      <c r="G6800" s="77">
        <v>2</v>
      </c>
      <c r="H6800" s="80">
        <f t="shared" si="424"/>
        <v>33.727130387249154</v>
      </c>
      <c r="I6800" s="80">
        <f t="shared" si="425"/>
        <v>1000</v>
      </c>
      <c r="K6800" s="80">
        <f t="shared" si="426"/>
        <v>0</v>
      </c>
      <c r="L6800" s="80" t="str">
        <f t="shared" si="427"/>
        <v/>
      </c>
    </row>
    <row r="6801" spans="1:12" x14ac:dyDescent="0.8">
      <c r="A6801" s="74">
        <v>6800</v>
      </c>
      <c r="B6801" s="75">
        <v>-84635.996226787334</v>
      </c>
      <c r="C6801" s="76">
        <v>45.5080433402712</v>
      </c>
      <c r="D6801" s="76">
        <v>29.551825892276575</v>
      </c>
      <c r="E6801" s="76">
        <v>553.31484994264065</v>
      </c>
      <c r="F6801" s="76">
        <v>45.422667816037801</v>
      </c>
      <c r="G6801" s="77">
        <v>2</v>
      </c>
      <c r="H6801" s="80">
        <f t="shared" si="424"/>
        <v>45.5080433402712</v>
      </c>
      <c r="I6801" s="80">
        <f t="shared" si="425"/>
        <v>1000</v>
      </c>
      <c r="K6801" s="80">
        <f t="shared" si="426"/>
        <v>0</v>
      </c>
      <c r="L6801" s="80" t="str">
        <f t="shared" si="427"/>
        <v/>
      </c>
    </row>
    <row r="6802" spans="1:12" x14ac:dyDescent="0.8">
      <c r="A6802" s="74">
        <v>6801</v>
      </c>
      <c r="B6802" s="75">
        <v>-219555.84758904995</v>
      </c>
      <c r="C6802" s="76">
        <v>32.124119822648808</v>
      </c>
      <c r="D6802" s="76">
        <v>28.411797419648281</v>
      </c>
      <c r="E6802" s="76">
        <v>631.19262352192516</v>
      </c>
      <c r="F6802" s="76">
        <v>44.951263008463293</v>
      </c>
      <c r="G6802" s="77">
        <v>3</v>
      </c>
      <c r="H6802" s="80">
        <f t="shared" si="424"/>
        <v>44.951263008463293</v>
      </c>
      <c r="I6802" s="80">
        <f t="shared" si="425"/>
        <v>631.19262352192516</v>
      </c>
      <c r="K6802" s="80">
        <f t="shared" si="426"/>
        <v>631.19262352192516</v>
      </c>
      <c r="L6802" s="80">
        <f t="shared" si="427"/>
        <v>631.19262352192516</v>
      </c>
    </row>
    <row r="6803" spans="1:12" x14ac:dyDescent="0.8">
      <c r="A6803" s="74">
        <v>6802</v>
      </c>
      <c r="B6803" s="75">
        <v>352550.50576931448</v>
      </c>
      <c r="C6803" s="76">
        <v>35.039554519714962</v>
      </c>
      <c r="D6803" s="76">
        <v>32.911213531693555</v>
      </c>
      <c r="E6803" s="76">
        <v>428.91261089449517</v>
      </c>
      <c r="F6803" s="76">
        <v>45.468827135261151</v>
      </c>
      <c r="G6803" s="77">
        <v>2</v>
      </c>
      <c r="H6803" s="80">
        <f t="shared" si="424"/>
        <v>35.039554519714962</v>
      </c>
      <c r="I6803" s="80">
        <f t="shared" si="425"/>
        <v>1000</v>
      </c>
      <c r="K6803" s="80">
        <f t="shared" si="426"/>
        <v>0</v>
      </c>
      <c r="L6803" s="80" t="str">
        <f t="shared" si="427"/>
        <v/>
      </c>
    </row>
    <row r="6804" spans="1:12" x14ac:dyDescent="0.8">
      <c r="A6804" s="74">
        <v>6803</v>
      </c>
      <c r="B6804" s="75">
        <v>81471.400241319323</v>
      </c>
      <c r="C6804" s="76">
        <v>33.623471320652541</v>
      </c>
      <c r="D6804" s="76">
        <v>32.47127609240102</v>
      </c>
      <c r="E6804" s="76">
        <v>608.22134716725304</v>
      </c>
      <c r="F6804" s="76">
        <v>34.133416161835548</v>
      </c>
      <c r="G6804" s="77">
        <v>3</v>
      </c>
      <c r="H6804" s="80">
        <f t="shared" si="424"/>
        <v>34.133416161835548</v>
      </c>
      <c r="I6804" s="80">
        <f t="shared" si="425"/>
        <v>608.22134716725304</v>
      </c>
      <c r="K6804" s="80">
        <f t="shared" si="426"/>
        <v>608.22134716725304</v>
      </c>
      <c r="L6804" s="80">
        <f t="shared" si="427"/>
        <v>608.22134716725304</v>
      </c>
    </row>
    <row r="6805" spans="1:12" x14ac:dyDescent="0.8">
      <c r="A6805" s="74">
        <v>6804</v>
      </c>
      <c r="B6805" s="75">
        <v>303390.71009927103</v>
      </c>
      <c r="C6805" s="76">
        <v>39.771572868600806</v>
      </c>
      <c r="D6805" s="76">
        <v>29.508211146255469</v>
      </c>
      <c r="E6805" s="76">
        <v>742.25257107388484</v>
      </c>
      <c r="F6805" s="76">
        <v>37.81228826361108</v>
      </c>
      <c r="G6805" s="77">
        <v>1</v>
      </c>
      <c r="H6805" s="80">
        <f t="shared" si="424"/>
        <v>29.508211146255469</v>
      </c>
      <c r="I6805" s="80">
        <f t="shared" si="425"/>
        <v>1000</v>
      </c>
      <c r="K6805" s="80">
        <f t="shared" si="426"/>
        <v>0</v>
      </c>
      <c r="L6805" s="80" t="str">
        <f t="shared" si="427"/>
        <v/>
      </c>
    </row>
    <row r="6806" spans="1:12" x14ac:dyDescent="0.8">
      <c r="A6806" s="74">
        <v>6805</v>
      </c>
      <c r="B6806" s="75">
        <v>624781.86350456113</v>
      </c>
      <c r="C6806" s="76">
        <v>29.020171848990966</v>
      </c>
      <c r="D6806" s="76">
        <v>27.109286874481093</v>
      </c>
      <c r="E6806" s="76">
        <v>692.50377676487869</v>
      </c>
      <c r="F6806" s="76">
        <v>46.830103251963727</v>
      </c>
      <c r="G6806" s="77">
        <v>2</v>
      </c>
      <c r="H6806" s="80">
        <f t="shared" si="424"/>
        <v>29.020171848990966</v>
      </c>
      <c r="I6806" s="80">
        <f t="shared" si="425"/>
        <v>1000</v>
      </c>
      <c r="K6806" s="80">
        <f t="shared" si="426"/>
        <v>0</v>
      </c>
      <c r="L6806" s="80" t="str">
        <f t="shared" si="427"/>
        <v/>
      </c>
    </row>
    <row r="6807" spans="1:12" x14ac:dyDescent="0.8">
      <c r="A6807" s="74">
        <v>6806</v>
      </c>
      <c r="B6807" s="75">
        <v>557517.65648264764</v>
      </c>
      <c r="C6807" s="76">
        <v>41.827196274474503</v>
      </c>
      <c r="D6807" s="76">
        <v>24.300541834281045</v>
      </c>
      <c r="E6807" s="76">
        <v>474.99285494284993</v>
      </c>
      <c r="F6807" s="76">
        <v>33.587377108586303</v>
      </c>
      <c r="G6807" s="77">
        <v>1</v>
      </c>
      <c r="H6807" s="80">
        <f t="shared" si="424"/>
        <v>24.300541834281045</v>
      </c>
      <c r="I6807" s="80">
        <f t="shared" si="425"/>
        <v>1000</v>
      </c>
      <c r="K6807" s="80">
        <f t="shared" si="426"/>
        <v>0</v>
      </c>
      <c r="L6807" s="80" t="str">
        <f t="shared" si="427"/>
        <v/>
      </c>
    </row>
    <row r="6808" spans="1:12" x14ac:dyDescent="0.8">
      <c r="A6808" s="74">
        <v>6807</v>
      </c>
      <c r="B6808" s="75">
        <v>64312.728141183266</v>
      </c>
      <c r="C6808" s="76">
        <v>42.273282751049095</v>
      </c>
      <c r="D6808" s="76">
        <v>24.741319609238296</v>
      </c>
      <c r="E6808" s="76">
        <v>630.65986238577455</v>
      </c>
      <c r="F6808" s="76">
        <v>36.905928931370696</v>
      </c>
      <c r="G6808" s="77">
        <v>2</v>
      </c>
      <c r="H6808" s="80">
        <f t="shared" si="424"/>
        <v>42.273282751049095</v>
      </c>
      <c r="I6808" s="80">
        <f t="shared" si="425"/>
        <v>1000</v>
      </c>
      <c r="K6808" s="80">
        <f t="shared" si="426"/>
        <v>0</v>
      </c>
      <c r="L6808" s="80" t="str">
        <f t="shared" si="427"/>
        <v/>
      </c>
    </row>
    <row r="6809" spans="1:12" x14ac:dyDescent="0.8">
      <c r="A6809" s="74">
        <v>6808</v>
      </c>
      <c r="B6809" s="75">
        <v>225125.67657659017</v>
      </c>
      <c r="C6809" s="76">
        <v>37.301769916566151</v>
      </c>
      <c r="D6809" s="76">
        <v>28.007584971565095</v>
      </c>
      <c r="E6809" s="76">
        <v>443.82396815301985</v>
      </c>
      <c r="F6809" s="76">
        <v>29.018421523055853</v>
      </c>
      <c r="G6809" s="77">
        <v>2</v>
      </c>
      <c r="H6809" s="80">
        <f t="shared" si="424"/>
        <v>37.301769916566151</v>
      </c>
      <c r="I6809" s="80">
        <f t="shared" si="425"/>
        <v>1000</v>
      </c>
      <c r="K6809" s="80">
        <f t="shared" si="426"/>
        <v>0</v>
      </c>
      <c r="L6809" s="80" t="str">
        <f t="shared" si="427"/>
        <v/>
      </c>
    </row>
    <row r="6810" spans="1:12" x14ac:dyDescent="0.8">
      <c r="A6810" s="74">
        <v>6809</v>
      </c>
      <c r="B6810" s="75">
        <v>447016.83445786824</v>
      </c>
      <c r="C6810" s="76">
        <v>31.554000944564301</v>
      </c>
      <c r="D6810" s="76">
        <v>28.85760561653359</v>
      </c>
      <c r="E6810" s="76">
        <v>558.24071330254822</v>
      </c>
      <c r="F6810" s="76">
        <v>45.516585232563457</v>
      </c>
      <c r="G6810" s="77">
        <v>2</v>
      </c>
      <c r="H6810" s="80">
        <f t="shared" si="424"/>
        <v>31.554000944564301</v>
      </c>
      <c r="I6810" s="80">
        <f t="shared" si="425"/>
        <v>1000</v>
      </c>
      <c r="K6810" s="80">
        <f t="shared" si="426"/>
        <v>0</v>
      </c>
      <c r="L6810" s="80" t="str">
        <f t="shared" si="427"/>
        <v/>
      </c>
    </row>
    <row r="6811" spans="1:12" x14ac:dyDescent="0.8">
      <c r="A6811" s="74">
        <v>6810</v>
      </c>
      <c r="B6811" s="75">
        <v>-100734.01041189441</v>
      </c>
      <c r="C6811" s="76">
        <v>46.783998232341467</v>
      </c>
      <c r="D6811" s="76">
        <v>28.002838289462478</v>
      </c>
      <c r="E6811" s="76">
        <v>539.87726397732831</v>
      </c>
      <c r="F6811" s="76">
        <v>39.802170875023869</v>
      </c>
      <c r="G6811" s="77">
        <v>2</v>
      </c>
      <c r="H6811" s="80">
        <f t="shared" si="424"/>
        <v>46.783998232341467</v>
      </c>
      <c r="I6811" s="80">
        <f t="shared" si="425"/>
        <v>1000</v>
      </c>
      <c r="K6811" s="80">
        <f t="shared" si="426"/>
        <v>0</v>
      </c>
      <c r="L6811" s="80" t="str">
        <f t="shared" si="427"/>
        <v/>
      </c>
    </row>
    <row r="6812" spans="1:12" x14ac:dyDescent="0.8">
      <c r="A6812" s="74">
        <v>6811</v>
      </c>
      <c r="B6812" s="75">
        <v>-243570.37492312514</v>
      </c>
      <c r="C6812" s="76">
        <v>37.163801250490671</v>
      </c>
      <c r="D6812" s="76">
        <v>32.128509929639094</v>
      </c>
      <c r="E6812" s="76">
        <v>497.38494420052854</v>
      </c>
      <c r="F6812" s="76">
        <v>46.17424878454856</v>
      </c>
      <c r="G6812" s="77">
        <v>3</v>
      </c>
      <c r="H6812" s="80">
        <f t="shared" si="424"/>
        <v>46.17424878454856</v>
      </c>
      <c r="I6812" s="80">
        <f t="shared" si="425"/>
        <v>497.38494420052854</v>
      </c>
      <c r="K6812" s="80">
        <f t="shared" si="426"/>
        <v>497.38494420052854</v>
      </c>
      <c r="L6812" s="80">
        <f t="shared" si="427"/>
        <v>497.38494420052854</v>
      </c>
    </row>
    <row r="6813" spans="1:12" x14ac:dyDescent="0.8">
      <c r="A6813" s="74">
        <v>6812</v>
      </c>
      <c r="B6813" s="75">
        <v>399039.65013529942</v>
      </c>
      <c r="C6813" s="76">
        <v>26.829750907203529</v>
      </c>
      <c r="D6813" s="76">
        <v>30.540343721634656</v>
      </c>
      <c r="E6813" s="76">
        <v>664.52907789361848</v>
      </c>
      <c r="F6813" s="76">
        <v>47.008023339665506</v>
      </c>
      <c r="G6813" s="77">
        <v>1</v>
      </c>
      <c r="H6813" s="80">
        <f t="shared" si="424"/>
        <v>30.540343721634656</v>
      </c>
      <c r="I6813" s="80">
        <f t="shared" si="425"/>
        <v>1000</v>
      </c>
      <c r="K6813" s="80">
        <f t="shared" si="426"/>
        <v>0</v>
      </c>
      <c r="L6813" s="80" t="str">
        <f t="shared" si="427"/>
        <v/>
      </c>
    </row>
    <row r="6814" spans="1:12" x14ac:dyDescent="0.8">
      <c r="A6814" s="74">
        <v>6813</v>
      </c>
      <c r="B6814" s="75">
        <v>494818.58619775483</v>
      </c>
      <c r="C6814" s="76">
        <v>26.787848903045624</v>
      </c>
      <c r="D6814" s="76">
        <v>22.082022516522375</v>
      </c>
      <c r="E6814" s="76">
        <v>531.57925478758284</v>
      </c>
      <c r="F6814" s="76">
        <v>46.446052197143906</v>
      </c>
      <c r="G6814" s="77">
        <v>2</v>
      </c>
      <c r="H6814" s="80">
        <f t="shared" si="424"/>
        <v>26.787848903045624</v>
      </c>
      <c r="I6814" s="80">
        <f t="shared" si="425"/>
        <v>1000</v>
      </c>
      <c r="K6814" s="80">
        <f t="shared" si="426"/>
        <v>0</v>
      </c>
      <c r="L6814" s="80" t="str">
        <f t="shared" si="427"/>
        <v/>
      </c>
    </row>
    <row r="6815" spans="1:12" x14ac:dyDescent="0.8">
      <c r="A6815" s="74">
        <v>6814</v>
      </c>
      <c r="B6815" s="75">
        <v>527800.11444795504</v>
      </c>
      <c r="C6815" s="76">
        <v>40.789130423618239</v>
      </c>
      <c r="D6815" s="76">
        <v>29.016032207739098</v>
      </c>
      <c r="E6815" s="76">
        <v>751.61495702388856</v>
      </c>
      <c r="F6815" s="76">
        <v>40.789295616257405</v>
      </c>
      <c r="G6815" s="77">
        <v>1</v>
      </c>
      <c r="H6815" s="80">
        <f t="shared" si="424"/>
        <v>29.016032207739098</v>
      </c>
      <c r="I6815" s="80">
        <f t="shared" si="425"/>
        <v>1000</v>
      </c>
      <c r="K6815" s="80">
        <f t="shared" si="426"/>
        <v>0</v>
      </c>
      <c r="L6815" s="80" t="str">
        <f t="shared" si="427"/>
        <v/>
      </c>
    </row>
    <row r="6816" spans="1:12" x14ac:dyDescent="0.8">
      <c r="A6816" s="74">
        <v>6815</v>
      </c>
      <c r="B6816" s="75">
        <v>724157.06553284312</v>
      </c>
      <c r="C6816" s="76">
        <v>26.787580221575837</v>
      </c>
      <c r="D6816" s="76">
        <v>25.909351034481816</v>
      </c>
      <c r="E6816" s="76">
        <v>511.48909002704153</v>
      </c>
      <c r="F6816" s="76">
        <v>53.976536202774852</v>
      </c>
      <c r="G6816" s="77">
        <v>1</v>
      </c>
      <c r="H6816" s="80">
        <f t="shared" si="424"/>
        <v>25.909351034481816</v>
      </c>
      <c r="I6816" s="80">
        <f t="shared" si="425"/>
        <v>1000</v>
      </c>
      <c r="K6816" s="80">
        <f t="shared" si="426"/>
        <v>0</v>
      </c>
      <c r="L6816" s="80" t="str">
        <f t="shared" si="427"/>
        <v/>
      </c>
    </row>
    <row r="6817" spans="1:12" x14ac:dyDescent="0.8">
      <c r="A6817" s="74">
        <v>6816</v>
      </c>
      <c r="B6817" s="75">
        <v>166019.77020192426</v>
      </c>
      <c r="C6817" s="76">
        <v>40.687199694897565</v>
      </c>
      <c r="D6817" s="76">
        <v>29.487490838814775</v>
      </c>
      <c r="E6817" s="76">
        <v>456.01396278857925</v>
      </c>
      <c r="F6817" s="76">
        <v>46.537091658091455</v>
      </c>
      <c r="G6817" s="77">
        <v>2</v>
      </c>
      <c r="H6817" s="80">
        <f t="shared" si="424"/>
        <v>40.687199694897565</v>
      </c>
      <c r="I6817" s="80">
        <f t="shared" si="425"/>
        <v>1000</v>
      </c>
      <c r="K6817" s="80">
        <f t="shared" si="426"/>
        <v>0</v>
      </c>
      <c r="L6817" s="80" t="str">
        <f t="shared" si="427"/>
        <v/>
      </c>
    </row>
    <row r="6818" spans="1:12" x14ac:dyDescent="0.8">
      <c r="A6818" s="74">
        <v>6817</v>
      </c>
      <c r="B6818" s="75">
        <v>-27592.471189516364</v>
      </c>
      <c r="C6818" s="76">
        <v>44.931516884975053</v>
      </c>
      <c r="D6818" s="76">
        <v>28.257027553368466</v>
      </c>
      <c r="E6818" s="76">
        <v>513.3945825482499</v>
      </c>
      <c r="F6818" s="76">
        <v>31.709966233649837</v>
      </c>
      <c r="G6818" s="77">
        <v>3</v>
      </c>
      <c r="H6818" s="80">
        <f t="shared" si="424"/>
        <v>31.709966233649837</v>
      </c>
      <c r="I6818" s="80">
        <f t="shared" si="425"/>
        <v>513.3945825482499</v>
      </c>
      <c r="K6818" s="80">
        <f t="shared" si="426"/>
        <v>513.3945825482499</v>
      </c>
      <c r="L6818" s="80">
        <f t="shared" si="427"/>
        <v>513.3945825482499</v>
      </c>
    </row>
    <row r="6819" spans="1:12" x14ac:dyDescent="0.8">
      <c r="A6819" s="74">
        <v>6818</v>
      </c>
      <c r="B6819" s="75">
        <v>561954.88575971709</v>
      </c>
      <c r="C6819" s="76">
        <v>34.258188114084767</v>
      </c>
      <c r="D6819" s="76">
        <v>26.93747497475103</v>
      </c>
      <c r="E6819" s="76">
        <v>749.05435139049189</v>
      </c>
      <c r="F6819" s="76">
        <v>53.560551634409194</v>
      </c>
      <c r="G6819" s="77">
        <v>1</v>
      </c>
      <c r="H6819" s="80">
        <f t="shared" si="424"/>
        <v>26.93747497475103</v>
      </c>
      <c r="I6819" s="80">
        <f t="shared" si="425"/>
        <v>1000</v>
      </c>
      <c r="K6819" s="80">
        <f t="shared" si="426"/>
        <v>0</v>
      </c>
      <c r="L6819" s="80" t="str">
        <f t="shared" si="427"/>
        <v/>
      </c>
    </row>
    <row r="6820" spans="1:12" x14ac:dyDescent="0.8">
      <c r="A6820" s="74">
        <v>6819</v>
      </c>
      <c r="B6820" s="75">
        <v>-34550.202141050482</v>
      </c>
      <c r="C6820" s="76">
        <v>43.722217675635761</v>
      </c>
      <c r="D6820" s="76">
        <v>24.568848543427748</v>
      </c>
      <c r="E6820" s="76">
        <v>617.88809859121329</v>
      </c>
      <c r="F6820" s="76">
        <v>37.932072237613809</v>
      </c>
      <c r="G6820" s="77">
        <v>3</v>
      </c>
      <c r="H6820" s="80">
        <f t="shared" si="424"/>
        <v>37.932072237613809</v>
      </c>
      <c r="I6820" s="80">
        <f t="shared" si="425"/>
        <v>617.88809859121329</v>
      </c>
      <c r="K6820" s="80">
        <f t="shared" si="426"/>
        <v>617.88809859121329</v>
      </c>
      <c r="L6820" s="80">
        <f t="shared" si="427"/>
        <v>617.88809859121329</v>
      </c>
    </row>
    <row r="6821" spans="1:12" x14ac:dyDescent="0.8">
      <c r="A6821" s="74">
        <v>6820</v>
      </c>
      <c r="B6821" s="75">
        <v>53037.711863805074</v>
      </c>
      <c r="C6821" s="76">
        <v>40.291316203248108</v>
      </c>
      <c r="D6821" s="76">
        <v>26.485438979377886</v>
      </c>
      <c r="E6821" s="76">
        <v>445.53960317054288</v>
      </c>
      <c r="F6821" s="76">
        <v>35.686439207976477</v>
      </c>
      <c r="G6821" s="77">
        <v>2</v>
      </c>
      <c r="H6821" s="80">
        <f t="shared" si="424"/>
        <v>40.291316203248108</v>
      </c>
      <c r="I6821" s="80">
        <f t="shared" si="425"/>
        <v>1000</v>
      </c>
      <c r="K6821" s="80">
        <f t="shared" si="426"/>
        <v>0</v>
      </c>
      <c r="L6821" s="80" t="str">
        <f t="shared" si="427"/>
        <v/>
      </c>
    </row>
    <row r="6822" spans="1:12" x14ac:dyDescent="0.8">
      <c r="A6822" s="74">
        <v>6821</v>
      </c>
      <c r="B6822" s="75">
        <v>58.843296394916251</v>
      </c>
      <c r="C6822" s="76">
        <v>35.225507833557295</v>
      </c>
      <c r="D6822" s="76">
        <v>26.154000634815727</v>
      </c>
      <c r="E6822" s="76">
        <v>657.89984629010814</v>
      </c>
      <c r="F6822" s="76">
        <v>37.688851134947747</v>
      </c>
      <c r="G6822" s="77">
        <v>3</v>
      </c>
      <c r="H6822" s="80">
        <f t="shared" si="424"/>
        <v>37.688851134947747</v>
      </c>
      <c r="I6822" s="80">
        <f t="shared" si="425"/>
        <v>657.89984629010814</v>
      </c>
      <c r="K6822" s="80">
        <f t="shared" si="426"/>
        <v>657.89984629010814</v>
      </c>
      <c r="L6822" s="80">
        <f t="shared" si="427"/>
        <v>657.89984629010814</v>
      </c>
    </row>
    <row r="6823" spans="1:12" x14ac:dyDescent="0.8">
      <c r="A6823" s="74">
        <v>6822</v>
      </c>
      <c r="B6823" s="75">
        <v>-142765.96175932838</v>
      </c>
      <c r="C6823" s="76">
        <v>43.980806573164983</v>
      </c>
      <c r="D6823" s="76">
        <v>32.382136596869536</v>
      </c>
      <c r="E6823" s="76">
        <v>468.67271369636455</v>
      </c>
      <c r="F6823" s="76">
        <v>42.562150002816509</v>
      </c>
      <c r="G6823" s="77">
        <v>3</v>
      </c>
      <c r="H6823" s="80">
        <f t="shared" si="424"/>
        <v>42.562150002816509</v>
      </c>
      <c r="I6823" s="80">
        <f t="shared" si="425"/>
        <v>468.67271369636455</v>
      </c>
      <c r="K6823" s="80">
        <f t="shared" si="426"/>
        <v>468.67271369636455</v>
      </c>
      <c r="L6823" s="80">
        <f t="shared" si="427"/>
        <v>468.67271369636455</v>
      </c>
    </row>
    <row r="6824" spans="1:12" x14ac:dyDescent="0.8">
      <c r="A6824" s="74">
        <v>6823</v>
      </c>
      <c r="B6824" s="75">
        <v>370519.12915442139</v>
      </c>
      <c r="C6824" s="76">
        <v>33.098318134109725</v>
      </c>
      <c r="D6824" s="76">
        <v>27.894006493752691</v>
      </c>
      <c r="E6824" s="76">
        <v>590.41229108281755</v>
      </c>
      <c r="F6824" s="76">
        <v>35.770446971159764</v>
      </c>
      <c r="G6824" s="77">
        <v>2</v>
      </c>
      <c r="H6824" s="80">
        <f t="shared" si="424"/>
        <v>33.098318134109725</v>
      </c>
      <c r="I6824" s="80">
        <f t="shared" si="425"/>
        <v>1000</v>
      </c>
      <c r="K6824" s="80">
        <f t="shared" si="426"/>
        <v>0</v>
      </c>
      <c r="L6824" s="80" t="str">
        <f t="shared" si="427"/>
        <v/>
      </c>
    </row>
    <row r="6825" spans="1:12" x14ac:dyDescent="0.8">
      <c r="A6825" s="74">
        <v>6824</v>
      </c>
      <c r="B6825" s="75">
        <v>448259.86408927152</v>
      </c>
      <c r="C6825" s="76">
        <v>45.306707178195495</v>
      </c>
      <c r="D6825" s="76">
        <v>27.957890584072331</v>
      </c>
      <c r="E6825" s="76">
        <v>578.28896915392056</v>
      </c>
      <c r="F6825" s="76">
        <v>53.279020231824965</v>
      </c>
      <c r="G6825" s="77">
        <v>1</v>
      </c>
      <c r="H6825" s="80">
        <f t="shared" si="424"/>
        <v>27.957890584072331</v>
      </c>
      <c r="I6825" s="80">
        <f t="shared" si="425"/>
        <v>1000</v>
      </c>
      <c r="K6825" s="80">
        <f t="shared" si="426"/>
        <v>0</v>
      </c>
      <c r="L6825" s="80" t="str">
        <f t="shared" si="427"/>
        <v/>
      </c>
    </row>
    <row r="6826" spans="1:12" x14ac:dyDescent="0.8">
      <c r="A6826" s="74">
        <v>6825</v>
      </c>
      <c r="B6826" s="75">
        <v>250447.23065415048</v>
      </c>
      <c r="C6826" s="76">
        <v>39.090777274546184</v>
      </c>
      <c r="D6826" s="76">
        <v>29.410041044228837</v>
      </c>
      <c r="E6826" s="76">
        <v>441.29314585631153</v>
      </c>
      <c r="F6826" s="76">
        <v>38.568927584291096</v>
      </c>
      <c r="G6826" s="77">
        <v>2</v>
      </c>
      <c r="H6826" s="80">
        <f t="shared" si="424"/>
        <v>39.090777274546184</v>
      </c>
      <c r="I6826" s="80">
        <f t="shared" si="425"/>
        <v>1000</v>
      </c>
      <c r="K6826" s="80">
        <f t="shared" si="426"/>
        <v>0</v>
      </c>
      <c r="L6826" s="80" t="str">
        <f t="shared" si="427"/>
        <v/>
      </c>
    </row>
    <row r="6827" spans="1:12" x14ac:dyDescent="0.8">
      <c r="A6827" s="74">
        <v>6826</v>
      </c>
      <c r="B6827" s="75">
        <v>-90780.680959498277</v>
      </c>
      <c r="C6827" s="76">
        <v>29.198327516858434</v>
      </c>
      <c r="D6827" s="76">
        <v>27.952330706209342</v>
      </c>
      <c r="E6827" s="76">
        <v>735.69338716648269</v>
      </c>
      <c r="F6827" s="76">
        <v>44.42830869180586</v>
      </c>
      <c r="G6827" s="77">
        <v>3</v>
      </c>
      <c r="H6827" s="80">
        <f t="shared" si="424"/>
        <v>44.42830869180586</v>
      </c>
      <c r="I6827" s="80">
        <f t="shared" si="425"/>
        <v>735.69338716648269</v>
      </c>
      <c r="K6827" s="80">
        <f t="shared" si="426"/>
        <v>735.69338716648269</v>
      </c>
      <c r="L6827" s="80">
        <f t="shared" si="427"/>
        <v>735.69338716648269</v>
      </c>
    </row>
    <row r="6828" spans="1:12" x14ac:dyDescent="0.8">
      <c r="A6828" s="74">
        <v>6827</v>
      </c>
      <c r="B6828" s="75">
        <v>-14659.426713309716</v>
      </c>
      <c r="C6828" s="76">
        <v>31.666249141540021</v>
      </c>
      <c r="D6828" s="76">
        <v>30.85277171631429</v>
      </c>
      <c r="E6828" s="76">
        <v>692.28064188641872</v>
      </c>
      <c r="F6828" s="76">
        <v>40.06236247835858</v>
      </c>
      <c r="G6828" s="77">
        <v>3</v>
      </c>
      <c r="H6828" s="80">
        <f t="shared" si="424"/>
        <v>40.06236247835858</v>
      </c>
      <c r="I6828" s="80">
        <f t="shared" si="425"/>
        <v>692.28064188641872</v>
      </c>
      <c r="K6828" s="80">
        <f t="shared" si="426"/>
        <v>692.28064188641872</v>
      </c>
      <c r="L6828" s="80">
        <f t="shared" si="427"/>
        <v>692.28064188641872</v>
      </c>
    </row>
    <row r="6829" spans="1:12" x14ac:dyDescent="0.8">
      <c r="A6829" s="74">
        <v>6828</v>
      </c>
      <c r="B6829" s="75">
        <v>594642.27893127874</v>
      </c>
      <c r="C6829" s="76">
        <v>32.173632471459406</v>
      </c>
      <c r="D6829" s="76">
        <v>28.903948770775731</v>
      </c>
      <c r="E6829" s="76">
        <v>530.54365975090991</v>
      </c>
      <c r="F6829" s="76">
        <v>38.705527590973979</v>
      </c>
      <c r="G6829" s="77">
        <v>1</v>
      </c>
      <c r="H6829" s="80">
        <f t="shared" si="424"/>
        <v>28.903948770775731</v>
      </c>
      <c r="I6829" s="80">
        <f t="shared" si="425"/>
        <v>1000</v>
      </c>
      <c r="K6829" s="80">
        <f t="shared" si="426"/>
        <v>0</v>
      </c>
      <c r="L6829" s="80" t="str">
        <f t="shared" si="427"/>
        <v/>
      </c>
    </row>
    <row r="6830" spans="1:12" x14ac:dyDescent="0.8">
      <c r="A6830" s="74">
        <v>6829</v>
      </c>
      <c r="B6830" s="75">
        <v>414063.08478263323</v>
      </c>
      <c r="C6830" s="76">
        <v>24.442046896855178</v>
      </c>
      <c r="D6830" s="76">
        <v>34.676513687634269</v>
      </c>
      <c r="E6830" s="76">
        <v>732.21142576282887</v>
      </c>
      <c r="F6830" s="76">
        <v>34.892872140909247</v>
      </c>
      <c r="G6830" s="77">
        <v>2</v>
      </c>
      <c r="H6830" s="80">
        <f t="shared" si="424"/>
        <v>24.442046896855178</v>
      </c>
      <c r="I6830" s="80">
        <f t="shared" si="425"/>
        <v>1000</v>
      </c>
      <c r="K6830" s="80">
        <f t="shared" si="426"/>
        <v>0</v>
      </c>
      <c r="L6830" s="80" t="str">
        <f t="shared" si="427"/>
        <v/>
      </c>
    </row>
    <row r="6831" spans="1:12" x14ac:dyDescent="0.8">
      <c r="A6831" s="74">
        <v>6830</v>
      </c>
      <c r="B6831" s="75">
        <v>-315960.62450461136</v>
      </c>
      <c r="C6831" s="76">
        <v>27.528900076324803</v>
      </c>
      <c r="D6831" s="76">
        <v>28.841276095871962</v>
      </c>
      <c r="E6831" s="76">
        <v>462.58821789676813</v>
      </c>
      <c r="F6831" s="76">
        <v>50.797484839445474</v>
      </c>
      <c r="G6831" s="77">
        <v>3</v>
      </c>
      <c r="H6831" s="80">
        <f t="shared" si="424"/>
        <v>50.797484839445474</v>
      </c>
      <c r="I6831" s="80">
        <f t="shared" si="425"/>
        <v>462.58821789676813</v>
      </c>
      <c r="K6831" s="80">
        <f t="shared" si="426"/>
        <v>462.58821789676813</v>
      </c>
      <c r="L6831" s="80">
        <f t="shared" si="427"/>
        <v>462.58821789676813</v>
      </c>
    </row>
    <row r="6832" spans="1:12" x14ac:dyDescent="0.8">
      <c r="A6832" s="74">
        <v>6831</v>
      </c>
      <c r="B6832" s="75">
        <v>275628.66589071625</v>
      </c>
      <c r="C6832" s="76">
        <v>36.994087990109648</v>
      </c>
      <c r="D6832" s="76">
        <v>31.198465139817181</v>
      </c>
      <c r="E6832" s="76">
        <v>659.24787085492085</v>
      </c>
      <c r="F6832" s="76">
        <v>43.817109450759801</v>
      </c>
      <c r="G6832" s="77">
        <v>2</v>
      </c>
      <c r="H6832" s="80">
        <f t="shared" si="424"/>
        <v>36.994087990109648</v>
      </c>
      <c r="I6832" s="80">
        <f t="shared" si="425"/>
        <v>1000</v>
      </c>
      <c r="K6832" s="80">
        <f t="shared" si="426"/>
        <v>0</v>
      </c>
      <c r="L6832" s="80" t="str">
        <f t="shared" si="427"/>
        <v/>
      </c>
    </row>
    <row r="6833" spans="1:12" x14ac:dyDescent="0.8">
      <c r="A6833" s="74">
        <v>6832</v>
      </c>
      <c r="B6833" s="75">
        <v>-240367.43217378412</v>
      </c>
      <c r="C6833" s="76">
        <v>29.92848969315801</v>
      </c>
      <c r="D6833" s="76">
        <v>28.964666904166144</v>
      </c>
      <c r="E6833" s="76">
        <v>517.42189505576039</v>
      </c>
      <c r="F6833" s="76">
        <v>47.004774346473042</v>
      </c>
      <c r="G6833" s="77">
        <v>3</v>
      </c>
      <c r="H6833" s="80">
        <f t="shared" si="424"/>
        <v>47.004774346473042</v>
      </c>
      <c r="I6833" s="80">
        <f t="shared" si="425"/>
        <v>517.42189505576039</v>
      </c>
      <c r="K6833" s="80">
        <f t="shared" si="426"/>
        <v>517.42189505576039</v>
      </c>
      <c r="L6833" s="80">
        <f t="shared" si="427"/>
        <v>517.42189505576039</v>
      </c>
    </row>
    <row r="6834" spans="1:12" x14ac:dyDescent="0.8">
      <c r="A6834" s="74">
        <v>6833</v>
      </c>
      <c r="B6834" s="75">
        <v>276795.6121741971</v>
      </c>
      <c r="C6834" s="76">
        <v>34.420016421601687</v>
      </c>
      <c r="D6834" s="76">
        <v>25.546514445333273</v>
      </c>
      <c r="E6834" s="76">
        <v>567.04204492563554</v>
      </c>
      <c r="F6834" s="76">
        <v>32.726791527532313</v>
      </c>
      <c r="G6834" s="77">
        <v>2</v>
      </c>
      <c r="H6834" s="80">
        <f t="shared" si="424"/>
        <v>34.420016421601687</v>
      </c>
      <c r="I6834" s="80">
        <f t="shared" si="425"/>
        <v>1000</v>
      </c>
      <c r="K6834" s="80">
        <f t="shared" si="426"/>
        <v>0</v>
      </c>
      <c r="L6834" s="80" t="str">
        <f t="shared" si="427"/>
        <v/>
      </c>
    </row>
    <row r="6835" spans="1:12" x14ac:dyDescent="0.8">
      <c r="A6835" s="74">
        <v>6834</v>
      </c>
      <c r="B6835" s="75">
        <v>209947.23033034871</v>
      </c>
      <c r="C6835" s="76">
        <v>38.822156591026086</v>
      </c>
      <c r="D6835" s="76">
        <v>30.532276651946699</v>
      </c>
      <c r="E6835" s="76">
        <v>499.10443360879617</v>
      </c>
      <c r="F6835" s="76">
        <v>43.341063270991768</v>
      </c>
      <c r="G6835" s="77">
        <v>2</v>
      </c>
      <c r="H6835" s="80">
        <f t="shared" si="424"/>
        <v>38.822156591026086</v>
      </c>
      <c r="I6835" s="80">
        <f t="shared" si="425"/>
        <v>1000</v>
      </c>
      <c r="K6835" s="80">
        <f t="shared" si="426"/>
        <v>0</v>
      </c>
      <c r="L6835" s="80" t="str">
        <f t="shared" si="427"/>
        <v/>
      </c>
    </row>
    <row r="6836" spans="1:12" x14ac:dyDescent="0.8">
      <c r="A6836" s="74">
        <v>6835</v>
      </c>
      <c r="B6836" s="75">
        <v>734131.03940545605</v>
      </c>
      <c r="C6836" s="76">
        <v>40.287895413716441</v>
      </c>
      <c r="D6836" s="76">
        <v>22.967383147439921</v>
      </c>
      <c r="E6836" s="76">
        <v>618.74826526540392</v>
      </c>
      <c r="F6836" s="76">
        <v>44.476394739143821</v>
      </c>
      <c r="G6836" s="77">
        <v>1</v>
      </c>
      <c r="H6836" s="80">
        <f t="shared" si="424"/>
        <v>22.967383147439921</v>
      </c>
      <c r="I6836" s="80">
        <f t="shared" si="425"/>
        <v>1000</v>
      </c>
      <c r="K6836" s="80">
        <f t="shared" si="426"/>
        <v>0</v>
      </c>
      <c r="L6836" s="80" t="str">
        <f t="shared" si="427"/>
        <v/>
      </c>
    </row>
    <row r="6837" spans="1:12" x14ac:dyDescent="0.8">
      <c r="A6837" s="74">
        <v>6836</v>
      </c>
      <c r="B6837" s="75">
        <v>131458.08136654273</v>
      </c>
      <c r="C6837" s="76">
        <v>40.770697408246818</v>
      </c>
      <c r="D6837" s="76">
        <v>26.104630155874403</v>
      </c>
      <c r="E6837" s="76">
        <v>539.4032986478403</v>
      </c>
      <c r="F6837" s="76">
        <v>32.962722111932749</v>
      </c>
      <c r="G6837" s="77">
        <v>3</v>
      </c>
      <c r="H6837" s="80">
        <f t="shared" si="424"/>
        <v>32.962722111932749</v>
      </c>
      <c r="I6837" s="80">
        <f t="shared" si="425"/>
        <v>539.4032986478403</v>
      </c>
      <c r="K6837" s="80">
        <f t="shared" si="426"/>
        <v>539.4032986478403</v>
      </c>
      <c r="L6837" s="80">
        <f t="shared" si="427"/>
        <v>539.4032986478403</v>
      </c>
    </row>
    <row r="6838" spans="1:12" x14ac:dyDescent="0.8">
      <c r="A6838" s="74">
        <v>6837</v>
      </c>
      <c r="B6838" s="75">
        <v>465119.90065102605</v>
      </c>
      <c r="C6838" s="76">
        <v>47.393890667227403</v>
      </c>
      <c r="D6838" s="76">
        <v>27.146882531805272</v>
      </c>
      <c r="E6838" s="76">
        <v>594.47873712907881</v>
      </c>
      <c r="F6838" s="76">
        <v>39.717844350336769</v>
      </c>
      <c r="G6838" s="77">
        <v>1</v>
      </c>
      <c r="H6838" s="80">
        <f t="shared" si="424"/>
        <v>27.146882531805272</v>
      </c>
      <c r="I6838" s="80">
        <f t="shared" si="425"/>
        <v>1000</v>
      </c>
      <c r="K6838" s="80">
        <f t="shared" si="426"/>
        <v>0</v>
      </c>
      <c r="L6838" s="80" t="str">
        <f t="shared" si="427"/>
        <v/>
      </c>
    </row>
    <row r="6839" spans="1:12" x14ac:dyDescent="0.8">
      <c r="A6839" s="74">
        <v>6838</v>
      </c>
      <c r="B6839" s="75">
        <v>-17372.352490624879</v>
      </c>
      <c r="C6839" s="76">
        <v>46.226680409586301</v>
      </c>
      <c r="D6839" s="76">
        <v>28.031355216872395</v>
      </c>
      <c r="E6839" s="76">
        <v>697.13739456013366</v>
      </c>
      <c r="F6839" s="76">
        <v>38.656005493382523</v>
      </c>
      <c r="G6839" s="77">
        <v>2</v>
      </c>
      <c r="H6839" s="80">
        <f t="shared" si="424"/>
        <v>46.226680409586301</v>
      </c>
      <c r="I6839" s="80">
        <f t="shared" si="425"/>
        <v>1000</v>
      </c>
      <c r="K6839" s="80">
        <f t="shared" si="426"/>
        <v>0</v>
      </c>
      <c r="L6839" s="80" t="str">
        <f t="shared" si="427"/>
        <v/>
      </c>
    </row>
    <row r="6840" spans="1:12" x14ac:dyDescent="0.8">
      <c r="A6840" s="74">
        <v>6839</v>
      </c>
      <c r="B6840" s="75">
        <v>10074.377343186643</v>
      </c>
      <c r="C6840" s="76">
        <v>43.847775917879616</v>
      </c>
      <c r="D6840" s="76">
        <v>29.475366397819489</v>
      </c>
      <c r="E6840" s="76">
        <v>489.56161963836956</v>
      </c>
      <c r="F6840" s="76">
        <v>44.927643756910136</v>
      </c>
      <c r="G6840" s="77">
        <v>2</v>
      </c>
      <c r="H6840" s="80">
        <f t="shared" si="424"/>
        <v>43.847775917879616</v>
      </c>
      <c r="I6840" s="80">
        <f t="shared" si="425"/>
        <v>1000</v>
      </c>
      <c r="K6840" s="80">
        <f t="shared" si="426"/>
        <v>0</v>
      </c>
      <c r="L6840" s="80" t="str">
        <f t="shared" si="427"/>
        <v/>
      </c>
    </row>
    <row r="6841" spans="1:12" x14ac:dyDescent="0.8">
      <c r="A6841" s="74">
        <v>6840</v>
      </c>
      <c r="B6841" s="75">
        <v>562146.00050125131</v>
      </c>
      <c r="C6841" s="76">
        <v>46.481623169024175</v>
      </c>
      <c r="D6841" s="76">
        <v>28.490823536531742</v>
      </c>
      <c r="E6841" s="76">
        <v>587.29125866878815</v>
      </c>
      <c r="F6841" s="76">
        <v>42.280838184584454</v>
      </c>
      <c r="G6841" s="77">
        <v>1</v>
      </c>
      <c r="H6841" s="80">
        <f t="shared" si="424"/>
        <v>28.490823536531742</v>
      </c>
      <c r="I6841" s="80">
        <f t="shared" si="425"/>
        <v>1000</v>
      </c>
      <c r="K6841" s="80">
        <f t="shared" si="426"/>
        <v>0</v>
      </c>
      <c r="L6841" s="80" t="str">
        <f t="shared" si="427"/>
        <v/>
      </c>
    </row>
    <row r="6842" spans="1:12" x14ac:dyDescent="0.8">
      <c r="A6842" s="74">
        <v>6841</v>
      </c>
      <c r="B6842" s="75">
        <v>539991.21028617281</v>
      </c>
      <c r="C6842" s="76">
        <v>31.52725469623276</v>
      </c>
      <c r="D6842" s="76">
        <v>24.121506766280842</v>
      </c>
      <c r="E6842" s="76">
        <v>526.59363266968967</v>
      </c>
      <c r="F6842" s="76">
        <v>40.363528995398077</v>
      </c>
      <c r="G6842" s="77">
        <v>2</v>
      </c>
      <c r="H6842" s="80">
        <f t="shared" si="424"/>
        <v>31.52725469623276</v>
      </c>
      <c r="I6842" s="80">
        <f t="shared" si="425"/>
        <v>1000</v>
      </c>
      <c r="K6842" s="80">
        <f t="shared" si="426"/>
        <v>0</v>
      </c>
      <c r="L6842" s="80" t="str">
        <f t="shared" si="427"/>
        <v/>
      </c>
    </row>
    <row r="6843" spans="1:12" x14ac:dyDescent="0.8">
      <c r="A6843" s="74">
        <v>6842</v>
      </c>
      <c r="B6843" s="75">
        <v>522908.23743670527</v>
      </c>
      <c r="C6843" s="76">
        <v>22.993883961270694</v>
      </c>
      <c r="D6843" s="76">
        <v>28.476039971483626</v>
      </c>
      <c r="E6843" s="76">
        <v>581.91457476920209</v>
      </c>
      <c r="F6843" s="76">
        <v>40.06319980882742</v>
      </c>
      <c r="G6843" s="77">
        <v>2</v>
      </c>
      <c r="H6843" s="80">
        <f t="shared" si="424"/>
        <v>22.993883961270694</v>
      </c>
      <c r="I6843" s="80">
        <f t="shared" si="425"/>
        <v>1000</v>
      </c>
      <c r="K6843" s="80">
        <f t="shared" si="426"/>
        <v>0</v>
      </c>
      <c r="L6843" s="80" t="str">
        <f t="shared" si="427"/>
        <v/>
      </c>
    </row>
    <row r="6844" spans="1:12" x14ac:dyDescent="0.8">
      <c r="A6844" s="74">
        <v>6843</v>
      </c>
      <c r="B6844" s="75">
        <v>644705.17476341873</v>
      </c>
      <c r="C6844" s="76">
        <v>34.00632364944812</v>
      </c>
      <c r="D6844" s="76">
        <v>29.364376915560996</v>
      </c>
      <c r="E6844" s="76">
        <v>510.61354000410023</v>
      </c>
      <c r="F6844" s="76">
        <v>34.074271596394148</v>
      </c>
      <c r="G6844" s="77">
        <v>1</v>
      </c>
      <c r="H6844" s="80">
        <f t="shared" si="424"/>
        <v>29.364376915560996</v>
      </c>
      <c r="I6844" s="80">
        <f t="shared" si="425"/>
        <v>1000</v>
      </c>
      <c r="K6844" s="80">
        <f t="shared" si="426"/>
        <v>0</v>
      </c>
      <c r="L6844" s="80" t="str">
        <f t="shared" si="427"/>
        <v/>
      </c>
    </row>
    <row r="6845" spans="1:12" x14ac:dyDescent="0.8">
      <c r="A6845" s="74">
        <v>6844</v>
      </c>
      <c r="B6845" s="75">
        <v>232139.5600079596</v>
      </c>
      <c r="C6845" s="76">
        <v>36.114369296280458</v>
      </c>
      <c r="D6845" s="76">
        <v>30.449839786682602</v>
      </c>
      <c r="E6845" s="76">
        <v>510.02675430421175</v>
      </c>
      <c r="F6845" s="76">
        <v>45.57240631772315</v>
      </c>
      <c r="G6845" s="77">
        <v>2</v>
      </c>
      <c r="H6845" s="80">
        <f t="shared" si="424"/>
        <v>36.114369296280458</v>
      </c>
      <c r="I6845" s="80">
        <f t="shared" si="425"/>
        <v>1000</v>
      </c>
      <c r="K6845" s="80">
        <f t="shared" si="426"/>
        <v>0</v>
      </c>
      <c r="L6845" s="80" t="str">
        <f t="shared" si="427"/>
        <v/>
      </c>
    </row>
    <row r="6846" spans="1:12" x14ac:dyDescent="0.8">
      <c r="A6846" s="74">
        <v>6845</v>
      </c>
      <c r="B6846" s="75">
        <v>488779.1536903861</v>
      </c>
      <c r="C6846" s="76">
        <v>31.292536817540018</v>
      </c>
      <c r="D6846" s="76">
        <v>28.910862207457704</v>
      </c>
      <c r="E6846" s="76">
        <v>616.77884128406833</v>
      </c>
      <c r="F6846" s="76">
        <v>45.396910337990384</v>
      </c>
      <c r="G6846" s="77">
        <v>1</v>
      </c>
      <c r="H6846" s="80">
        <f t="shared" si="424"/>
        <v>28.910862207457704</v>
      </c>
      <c r="I6846" s="80">
        <f t="shared" si="425"/>
        <v>1000</v>
      </c>
      <c r="K6846" s="80">
        <f t="shared" si="426"/>
        <v>0</v>
      </c>
      <c r="L6846" s="80" t="str">
        <f t="shared" si="427"/>
        <v/>
      </c>
    </row>
    <row r="6847" spans="1:12" x14ac:dyDescent="0.8">
      <c r="A6847" s="74">
        <v>6846</v>
      </c>
      <c r="B6847" s="75">
        <v>573956.21206225781</v>
      </c>
      <c r="C6847" s="76">
        <v>30.138605619656147</v>
      </c>
      <c r="D6847" s="76">
        <v>31.855944161791342</v>
      </c>
      <c r="E6847" s="76">
        <v>505.87991536180544</v>
      </c>
      <c r="F6847" s="76">
        <v>43.963952665944603</v>
      </c>
      <c r="G6847" s="77">
        <v>1</v>
      </c>
      <c r="H6847" s="80">
        <f t="shared" si="424"/>
        <v>31.855944161791342</v>
      </c>
      <c r="I6847" s="80">
        <f t="shared" si="425"/>
        <v>1000</v>
      </c>
      <c r="K6847" s="80">
        <f t="shared" si="426"/>
        <v>0</v>
      </c>
      <c r="L6847" s="80" t="str">
        <f t="shared" si="427"/>
        <v/>
      </c>
    </row>
    <row r="6848" spans="1:12" x14ac:dyDescent="0.8">
      <c r="A6848" s="74">
        <v>6847</v>
      </c>
      <c r="B6848" s="75">
        <v>16380.238021132769</v>
      </c>
      <c r="C6848" s="76">
        <v>29.134918830425409</v>
      </c>
      <c r="D6848" s="76">
        <v>24.310769106638723</v>
      </c>
      <c r="E6848" s="76">
        <v>575.42691394304302</v>
      </c>
      <c r="F6848" s="76">
        <v>38.424553522230582</v>
      </c>
      <c r="G6848" s="77">
        <v>3</v>
      </c>
      <c r="H6848" s="80">
        <f t="shared" si="424"/>
        <v>38.424553522230582</v>
      </c>
      <c r="I6848" s="80">
        <f t="shared" si="425"/>
        <v>575.42691394304302</v>
      </c>
      <c r="K6848" s="80">
        <f t="shared" si="426"/>
        <v>575.42691394304302</v>
      </c>
      <c r="L6848" s="80">
        <f t="shared" si="427"/>
        <v>575.42691394304302</v>
      </c>
    </row>
    <row r="6849" spans="1:12" x14ac:dyDescent="0.8">
      <c r="A6849" s="74">
        <v>6848</v>
      </c>
      <c r="B6849" s="75">
        <v>641328.72982628085</v>
      </c>
      <c r="C6849" s="76">
        <v>25.118658970563686</v>
      </c>
      <c r="D6849" s="76">
        <v>28.390823563820256</v>
      </c>
      <c r="E6849" s="76">
        <v>677.64797396609038</v>
      </c>
      <c r="F6849" s="76">
        <v>43.246385471453877</v>
      </c>
      <c r="G6849" s="77">
        <v>1</v>
      </c>
      <c r="H6849" s="80">
        <f t="shared" si="424"/>
        <v>28.390823563820256</v>
      </c>
      <c r="I6849" s="80">
        <f t="shared" si="425"/>
        <v>1000</v>
      </c>
      <c r="K6849" s="80">
        <f t="shared" si="426"/>
        <v>0</v>
      </c>
      <c r="L6849" s="80" t="str">
        <f t="shared" si="427"/>
        <v/>
      </c>
    </row>
    <row r="6850" spans="1:12" x14ac:dyDescent="0.8">
      <c r="A6850" s="74">
        <v>6849</v>
      </c>
      <c r="B6850" s="75">
        <v>585602.00031988509</v>
      </c>
      <c r="C6850" s="76">
        <v>46.10291401798532</v>
      </c>
      <c r="D6850" s="76">
        <v>28.193809144161531</v>
      </c>
      <c r="E6850" s="76">
        <v>582.54075514992303</v>
      </c>
      <c r="F6850" s="76">
        <v>35.068633966797847</v>
      </c>
      <c r="G6850" s="77">
        <v>1</v>
      </c>
      <c r="H6850" s="80">
        <f t="shared" si="424"/>
        <v>28.193809144161531</v>
      </c>
      <c r="I6850" s="80">
        <f t="shared" si="425"/>
        <v>1000</v>
      </c>
      <c r="K6850" s="80">
        <f t="shared" si="426"/>
        <v>0</v>
      </c>
      <c r="L6850" s="80" t="str">
        <f t="shared" si="427"/>
        <v/>
      </c>
    </row>
    <row r="6851" spans="1:12" x14ac:dyDescent="0.8">
      <c r="A6851" s="74">
        <v>6850</v>
      </c>
      <c r="B6851" s="75">
        <v>261664.50705853966</v>
      </c>
      <c r="C6851" s="76">
        <v>35.551647925151357</v>
      </c>
      <c r="D6851" s="76">
        <v>24.993452001002975</v>
      </c>
      <c r="E6851" s="76">
        <v>642.88667980078048</v>
      </c>
      <c r="F6851" s="76">
        <v>39.51929533455673</v>
      </c>
      <c r="G6851" s="77">
        <v>2</v>
      </c>
      <c r="H6851" s="80">
        <f t="shared" ref="H6851:H6914" si="428">IF($G6851 = 1, $D6851, IF($G6851 = 2, $C6851, IF($G6851 = 3, $F6851)))</f>
        <v>35.551647925151357</v>
      </c>
      <c r="I6851" s="80">
        <f t="shared" ref="I6851:I6914" si="429">IF($G6851 = 1, 1000, IF($G6851 = 2, 1000, IF($G6851 = 3, $E6851)))</f>
        <v>1000</v>
      </c>
      <c r="K6851" s="80">
        <f t="shared" ref="K6851:K6914" si="430">IF($G6851 = 3, $E6851, 0)</f>
        <v>0</v>
      </c>
      <c r="L6851" s="80" t="str">
        <f t="shared" ref="L6851:L6914" si="431">IF($G6851 = 3, $E6851, "")</f>
        <v/>
      </c>
    </row>
    <row r="6852" spans="1:12" x14ac:dyDescent="0.8">
      <c r="A6852" s="74">
        <v>6851</v>
      </c>
      <c r="B6852" s="75">
        <v>13735.397303929552</v>
      </c>
      <c r="C6852" s="76">
        <v>42.738930590744374</v>
      </c>
      <c r="D6852" s="76">
        <v>25.511948754093439</v>
      </c>
      <c r="E6852" s="76">
        <v>638.75708869768289</v>
      </c>
      <c r="F6852" s="76">
        <v>42.056731097539625</v>
      </c>
      <c r="G6852" s="77">
        <v>2</v>
      </c>
      <c r="H6852" s="80">
        <f t="shared" si="428"/>
        <v>42.738930590744374</v>
      </c>
      <c r="I6852" s="80">
        <f t="shared" si="429"/>
        <v>1000</v>
      </c>
      <c r="K6852" s="80">
        <f t="shared" si="430"/>
        <v>0</v>
      </c>
      <c r="L6852" s="80" t="str">
        <f t="shared" si="431"/>
        <v/>
      </c>
    </row>
    <row r="6853" spans="1:12" x14ac:dyDescent="0.8">
      <c r="A6853" s="74">
        <v>6852</v>
      </c>
      <c r="B6853" s="75">
        <v>394235.08503736835</v>
      </c>
      <c r="C6853" s="76">
        <v>29.447324806385257</v>
      </c>
      <c r="D6853" s="76">
        <v>34.581864384635473</v>
      </c>
      <c r="E6853" s="76">
        <v>769.47476413725815</v>
      </c>
      <c r="F6853" s="76">
        <v>41.370096200845431</v>
      </c>
      <c r="G6853" s="77">
        <v>1</v>
      </c>
      <c r="H6853" s="80">
        <f t="shared" si="428"/>
        <v>34.581864384635473</v>
      </c>
      <c r="I6853" s="80">
        <f t="shared" si="429"/>
        <v>1000</v>
      </c>
      <c r="K6853" s="80">
        <f t="shared" si="430"/>
        <v>0</v>
      </c>
      <c r="L6853" s="80" t="str">
        <f t="shared" si="431"/>
        <v/>
      </c>
    </row>
    <row r="6854" spans="1:12" x14ac:dyDescent="0.8">
      <c r="A6854" s="74">
        <v>6853</v>
      </c>
      <c r="B6854" s="75">
        <v>-248367.49381590262</v>
      </c>
      <c r="C6854" s="76">
        <v>32.170332692397423</v>
      </c>
      <c r="D6854" s="76">
        <v>26.613621952233299</v>
      </c>
      <c r="E6854" s="76">
        <v>430.64247848495091</v>
      </c>
      <c r="F6854" s="76">
        <v>45.496248539186674</v>
      </c>
      <c r="G6854" s="77">
        <v>3</v>
      </c>
      <c r="H6854" s="80">
        <f t="shared" si="428"/>
        <v>45.496248539186674</v>
      </c>
      <c r="I6854" s="80">
        <f t="shared" si="429"/>
        <v>430.64247848495091</v>
      </c>
      <c r="K6854" s="80">
        <f t="shared" si="430"/>
        <v>430.64247848495091</v>
      </c>
      <c r="L6854" s="80">
        <f t="shared" si="431"/>
        <v>430.64247848495091</v>
      </c>
    </row>
    <row r="6855" spans="1:12" x14ac:dyDescent="0.8">
      <c r="A6855" s="74">
        <v>6854</v>
      </c>
      <c r="B6855" s="75">
        <v>307343.66549464012</v>
      </c>
      <c r="C6855" s="76">
        <v>35.473955409181904</v>
      </c>
      <c r="D6855" s="76">
        <v>28.621819751042537</v>
      </c>
      <c r="E6855" s="76">
        <v>556.10863934469535</v>
      </c>
      <c r="F6855" s="76">
        <v>51.845895698969628</v>
      </c>
      <c r="G6855" s="77">
        <v>2</v>
      </c>
      <c r="H6855" s="80">
        <f t="shared" si="428"/>
        <v>35.473955409181904</v>
      </c>
      <c r="I6855" s="80">
        <f t="shared" si="429"/>
        <v>1000</v>
      </c>
      <c r="K6855" s="80">
        <f t="shared" si="430"/>
        <v>0</v>
      </c>
      <c r="L6855" s="80" t="str">
        <f t="shared" si="431"/>
        <v/>
      </c>
    </row>
    <row r="6856" spans="1:12" x14ac:dyDescent="0.8">
      <c r="A6856" s="74">
        <v>6855</v>
      </c>
      <c r="B6856" s="75">
        <v>-152035.8130190887</v>
      </c>
      <c r="C6856" s="76">
        <v>36.654348378038904</v>
      </c>
      <c r="D6856" s="76">
        <v>28.291994538885952</v>
      </c>
      <c r="E6856" s="76">
        <v>448.66691317976455</v>
      </c>
      <c r="F6856" s="76">
        <v>37.149745418975556</v>
      </c>
      <c r="G6856" s="77">
        <v>3</v>
      </c>
      <c r="H6856" s="80">
        <f t="shared" si="428"/>
        <v>37.149745418975556</v>
      </c>
      <c r="I6856" s="80">
        <f t="shared" si="429"/>
        <v>448.66691317976455</v>
      </c>
      <c r="K6856" s="80">
        <f t="shared" si="430"/>
        <v>448.66691317976455</v>
      </c>
      <c r="L6856" s="80">
        <f t="shared" si="431"/>
        <v>448.66691317976455</v>
      </c>
    </row>
    <row r="6857" spans="1:12" x14ac:dyDescent="0.8">
      <c r="A6857" s="74">
        <v>6856</v>
      </c>
      <c r="B6857" s="75">
        <v>213743.21501284465</v>
      </c>
      <c r="C6857" s="76">
        <v>39.028836692940438</v>
      </c>
      <c r="D6857" s="76">
        <v>29.635379317373658</v>
      </c>
      <c r="E6857" s="76">
        <v>415.92786399836655</v>
      </c>
      <c r="F6857" s="76">
        <v>48.782257002333026</v>
      </c>
      <c r="G6857" s="77">
        <v>2</v>
      </c>
      <c r="H6857" s="80">
        <f t="shared" si="428"/>
        <v>39.028836692940438</v>
      </c>
      <c r="I6857" s="80">
        <f t="shared" si="429"/>
        <v>1000</v>
      </c>
      <c r="K6857" s="80">
        <f t="shared" si="430"/>
        <v>0</v>
      </c>
      <c r="L6857" s="80" t="str">
        <f t="shared" si="431"/>
        <v/>
      </c>
    </row>
    <row r="6858" spans="1:12" x14ac:dyDescent="0.8">
      <c r="A6858" s="74">
        <v>6857</v>
      </c>
      <c r="B6858" s="75">
        <v>455836.47571359901</v>
      </c>
      <c r="C6858" s="76">
        <v>25.44610974317456</v>
      </c>
      <c r="D6858" s="76">
        <v>27.797383508836589</v>
      </c>
      <c r="E6858" s="76">
        <v>513.68736192367555</v>
      </c>
      <c r="F6858" s="76">
        <v>51.430077058484869</v>
      </c>
      <c r="G6858" s="77">
        <v>2</v>
      </c>
      <c r="H6858" s="80">
        <f t="shared" si="428"/>
        <v>25.44610974317456</v>
      </c>
      <c r="I6858" s="80">
        <f t="shared" si="429"/>
        <v>1000</v>
      </c>
      <c r="K6858" s="80">
        <f t="shared" si="430"/>
        <v>0</v>
      </c>
      <c r="L6858" s="80" t="str">
        <f t="shared" si="431"/>
        <v/>
      </c>
    </row>
    <row r="6859" spans="1:12" x14ac:dyDescent="0.8">
      <c r="A6859" s="74">
        <v>6858</v>
      </c>
      <c r="B6859" s="75">
        <v>225574.63272512378</v>
      </c>
      <c r="C6859" s="76">
        <v>38.115238168853352</v>
      </c>
      <c r="D6859" s="76">
        <v>25.797146586555215</v>
      </c>
      <c r="E6859" s="76">
        <v>424.85015000052971</v>
      </c>
      <c r="F6859" s="76">
        <v>29.742790706176244</v>
      </c>
      <c r="G6859" s="77">
        <v>2</v>
      </c>
      <c r="H6859" s="80">
        <f t="shared" si="428"/>
        <v>38.115238168853352</v>
      </c>
      <c r="I6859" s="80">
        <f t="shared" si="429"/>
        <v>1000</v>
      </c>
      <c r="K6859" s="80">
        <f t="shared" si="430"/>
        <v>0</v>
      </c>
      <c r="L6859" s="80" t="str">
        <f t="shared" si="431"/>
        <v/>
      </c>
    </row>
    <row r="6860" spans="1:12" x14ac:dyDescent="0.8">
      <c r="A6860" s="74">
        <v>6859</v>
      </c>
      <c r="B6860" s="75">
        <v>-156709.38403231697</v>
      </c>
      <c r="C6860" s="76">
        <v>36.470948031906168</v>
      </c>
      <c r="D6860" s="76">
        <v>29.451066496046465</v>
      </c>
      <c r="E6860" s="76">
        <v>579.31354441264807</v>
      </c>
      <c r="F6860" s="76">
        <v>44.365291323933128</v>
      </c>
      <c r="G6860" s="77">
        <v>3</v>
      </c>
      <c r="H6860" s="80">
        <f t="shared" si="428"/>
        <v>44.365291323933128</v>
      </c>
      <c r="I6860" s="80">
        <f t="shared" si="429"/>
        <v>579.31354441264807</v>
      </c>
      <c r="K6860" s="80">
        <f t="shared" si="430"/>
        <v>579.31354441264807</v>
      </c>
      <c r="L6860" s="80">
        <f t="shared" si="431"/>
        <v>579.31354441264807</v>
      </c>
    </row>
    <row r="6861" spans="1:12" x14ac:dyDescent="0.8">
      <c r="A6861" s="74">
        <v>6860</v>
      </c>
      <c r="B6861" s="75">
        <v>326379.03399078944</v>
      </c>
      <c r="C6861" s="76">
        <v>32.684039918705693</v>
      </c>
      <c r="D6861" s="76">
        <v>30.397230057019669</v>
      </c>
      <c r="E6861" s="76">
        <v>600.63261845653528</v>
      </c>
      <c r="F6861" s="76">
        <v>36.617848744939565</v>
      </c>
      <c r="G6861" s="77">
        <v>2</v>
      </c>
      <c r="H6861" s="80">
        <f t="shared" si="428"/>
        <v>32.684039918705693</v>
      </c>
      <c r="I6861" s="80">
        <f t="shared" si="429"/>
        <v>1000</v>
      </c>
      <c r="K6861" s="80">
        <f t="shared" si="430"/>
        <v>0</v>
      </c>
      <c r="L6861" s="80" t="str">
        <f t="shared" si="431"/>
        <v/>
      </c>
    </row>
    <row r="6862" spans="1:12" x14ac:dyDescent="0.8">
      <c r="A6862" s="74">
        <v>6861</v>
      </c>
      <c r="B6862" s="75">
        <v>169074.8520745493</v>
      </c>
      <c r="C6862" s="76">
        <v>28.125469225865793</v>
      </c>
      <c r="D6862" s="76">
        <v>32.768809108611904</v>
      </c>
      <c r="E6862" s="76">
        <v>795.8616746225066</v>
      </c>
      <c r="F6862" s="76">
        <v>39.153879461016331</v>
      </c>
      <c r="G6862" s="77">
        <v>3</v>
      </c>
      <c r="H6862" s="80">
        <f t="shared" si="428"/>
        <v>39.153879461016331</v>
      </c>
      <c r="I6862" s="80">
        <f t="shared" si="429"/>
        <v>795.8616746225066</v>
      </c>
      <c r="K6862" s="80">
        <f t="shared" si="430"/>
        <v>795.8616746225066</v>
      </c>
      <c r="L6862" s="80">
        <f t="shared" si="431"/>
        <v>795.8616746225066</v>
      </c>
    </row>
    <row r="6863" spans="1:12" x14ac:dyDescent="0.8">
      <c r="A6863" s="74">
        <v>6862</v>
      </c>
      <c r="B6863" s="75">
        <v>295190.22106244601</v>
      </c>
      <c r="C6863" s="76">
        <v>34.683484051886325</v>
      </c>
      <c r="D6863" s="76">
        <v>31.748123050658663</v>
      </c>
      <c r="E6863" s="76">
        <v>583.8299139373853</v>
      </c>
      <c r="F6863" s="76">
        <v>49.839415828536396</v>
      </c>
      <c r="G6863" s="77">
        <v>2</v>
      </c>
      <c r="H6863" s="80">
        <f t="shared" si="428"/>
        <v>34.683484051886325</v>
      </c>
      <c r="I6863" s="80">
        <f t="shared" si="429"/>
        <v>1000</v>
      </c>
      <c r="K6863" s="80">
        <f t="shared" si="430"/>
        <v>0</v>
      </c>
      <c r="L6863" s="80" t="str">
        <f t="shared" si="431"/>
        <v/>
      </c>
    </row>
    <row r="6864" spans="1:12" x14ac:dyDescent="0.8">
      <c r="A6864" s="74">
        <v>6863</v>
      </c>
      <c r="B6864" s="75">
        <v>360356.2723339661</v>
      </c>
      <c r="C6864" s="76">
        <v>29.927242179936506</v>
      </c>
      <c r="D6864" s="76">
        <v>28.131024709692856</v>
      </c>
      <c r="E6864" s="76">
        <v>498.0673601628373</v>
      </c>
      <c r="F6864" s="76">
        <v>45.976872337154674</v>
      </c>
      <c r="G6864" s="77">
        <v>2</v>
      </c>
      <c r="H6864" s="80">
        <f t="shared" si="428"/>
        <v>29.927242179936506</v>
      </c>
      <c r="I6864" s="80">
        <f t="shared" si="429"/>
        <v>1000</v>
      </c>
      <c r="K6864" s="80">
        <f t="shared" si="430"/>
        <v>0</v>
      </c>
      <c r="L6864" s="80" t="str">
        <f t="shared" si="431"/>
        <v/>
      </c>
    </row>
    <row r="6865" spans="1:12" x14ac:dyDescent="0.8">
      <c r="A6865" s="74">
        <v>6864</v>
      </c>
      <c r="B6865" s="75">
        <v>520743.70499702683</v>
      </c>
      <c r="C6865" s="76">
        <v>44.529797233919602</v>
      </c>
      <c r="D6865" s="76">
        <v>23.579609399744726</v>
      </c>
      <c r="E6865" s="76">
        <v>477.63507771115337</v>
      </c>
      <c r="F6865" s="76">
        <v>44.28298535716101</v>
      </c>
      <c r="G6865" s="77">
        <v>1</v>
      </c>
      <c r="H6865" s="80">
        <f t="shared" si="428"/>
        <v>23.579609399744726</v>
      </c>
      <c r="I6865" s="80">
        <f t="shared" si="429"/>
        <v>1000</v>
      </c>
      <c r="K6865" s="80">
        <f t="shared" si="430"/>
        <v>0</v>
      </c>
      <c r="L6865" s="80" t="str">
        <f t="shared" si="431"/>
        <v/>
      </c>
    </row>
    <row r="6866" spans="1:12" x14ac:dyDescent="0.8">
      <c r="A6866" s="74">
        <v>6865</v>
      </c>
      <c r="B6866" s="75">
        <v>253183.39456913993</v>
      </c>
      <c r="C6866" s="76">
        <v>39.646146435103233</v>
      </c>
      <c r="D6866" s="76">
        <v>28.10445746587537</v>
      </c>
      <c r="E6866" s="76">
        <v>707.81087450348559</v>
      </c>
      <c r="F6866" s="76">
        <v>42.443580417380744</v>
      </c>
      <c r="G6866" s="77">
        <v>2</v>
      </c>
      <c r="H6866" s="80">
        <f t="shared" si="428"/>
        <v>39.646146435103233</v>
      </c>
      <c r="I6866" s="80">
        <f t="shared" si="429"/>
        <v>1000</v>
      </c>
      <c r="K6866" s="80">
        <f t="shared" si="430"/>
        <v>0</v>
      </c>
      <c r="L6866" s="80" t="str">
        <f t="shared" si="431"/>
        <v/>
      </c>
    </row>
    <row r="6867" spans="1:12" x14ac:dyDescent="0.8">
      <c r="A6867" s="74">
        <v>6866</v>
      </c>
      <c r="B6867" s="75">
        <v>-176623.00967618846</v>
      </c>
      <c r="C6867" s="76">
        <v>26.120360949175204</v>
      </c>
      <c r="D6867" s="76">
        <v>28.122654181719209</v>
      </c>
      <c r="E6867" s="76">
        <v>652.57395301038832</v>
      </c>
      <c r="F6867" s="76">
        <v>45.679318841557404</v>
      </c>
      <c r="G6867" s="77">
        <v>3</v>
      </c>
      <c r="H6867" s="80">
        <f t="shared" si="428"/>
        <v>45.679318841557404</v>
      </c>
      <c r="I6867" s="80">
        <f t="shared" si="429"/>
        <v>652.57395301038832</v>
      </c>
      <c r="K6867" s="80">
        <f t="shared" si="430"/>
        <v>652.57395301038832</v>
      </c>
      <c r="L6867" s="80">
        <f t="shared" si="431"/>
        <v>652.57395301038832</v>
      </c>
    </row>
    <row r="6868" spans="1:12" x14ac:dyDescent="0.8">
      <c r="A6868" s="74">
        <v>6867</v>
      </c>
      <c r="B6868" s="75">
        <v>275447.00186481234</v>
      </c>
      <c r="C6868" s="76">
        <v>40.434715685803091</v>
      </c>
      <c r="D6868" s="76">
        <v>23.482461359331559</v>
      </c>
      <c r="E6868" s="76">
        <v>772.20344193363553</v>
      </c>
      <c r="F6868" s="76">
        <v>48.225154884931825</v>
      </c>
      <c r="G6868" s="77">
        <v>2</v>
      </c>
      <c r="H6868" s="80">
        <f t="shared" si="428"/>
        <v>40.434715685803091</v>
      </c>
      <c r="I6868" s="80">
        <f t="shared" si="429"/>
        <v>1000</v>
      </c>
      <c r="K6868" s="80">
        <f t="shared" si="430"/>
        <v>0</v>
      </c>
      <c r="L6868" s="80" t="str">
        <f t="shared" si="431"/>
        <v/>
      </c>
    </row>
    <row r="6869" spans="1:12" x14ac:dyDescent="0.8">
      <c r="A6869" s="74">
        <v>6868</v>
      </c>
      <c r="B6869" s="75">
        <v>553744.7508521094</v>
      </c>
      <c r="C6869" s="76">
        <v>26.503924173425634</v>
      </c>
      <c r="D6869" s="76">
        <v>29.925010700483956</v>
      </c>
      <c r="E6869" s="76">
        <v>502.17898596728696</v>
      </c>
      <c r="F6869" s="76">
        <v>34.978183507579779</v>
      </c>
      <c r="G6869" s="77">
        <v>2</v>
      </c>
      <c r="H6869" s="80">
        <f t="shared" si="428"/>
        <v>26.503924173425634</v>
      </c>
      <c r="I6869" s="80">
        <f t="shared" si="429"/>
        <v>1000</v>
      </c>
      <c r="K6869" s="80">
        <f t="shared" si="430"/>
        <v>0</v>
      </c>
      <c r="L6869" s="80" t="str">
        <f t="shared" si="431"/>
        <v/>
      </c>
    </row>
    <row r="6870" spans="1:12" x14ac:dyDescent="0.8">
      <c r="A6870" s="74">
        <v>6869</v>
      </c>
      <c r="B6870" s="75">
        <v>57911.36411846336</v>
      </c>
      <c r="C6870" s="76">
        <v>43.975212600329371</v>
      </c>
      <c r="D6870" s="76">
        <v>33.379898388878175</v>
      </c>
      <c r="E6870" s="76">
        <v>495.3215394684795</v>
      </c>
      <c r="F6870" s="76">
        <v>47.186086489931547</v>
      </c>
      <c r="G6870" s="77">
        <v>2</v>
      </c>
      <c r="H6870" s="80">
        <f t="shared" si="428"/>
        <v>43.975212600329371</v>
      </c>
      <c r="I6870" s="80">
        <f t="shared" si="429"/>
        <v>1000</v>
      </c>
      <c r="K6870" s="80">
        <f t="shared" si="430"/>
        <v>0</v>
      </c>
      <c r="L6870" s="80" t="str">
        <f t="shared" si="431"/>
        <v/>
      </c>
    </row>
    <row r="6871" spans="1:12" x14ac:dyDescent="0.8">
      <c r="A6871" s="74">
        <v>6870</v>
      </c>
      <c r="B6871" s="75">
        <v>235593.09181375359</v>
      </c>
      <c r="C6871" s="76">
        <v>33.143399800666501</v>
      </c>
      <c r="D6871" s="76">
        <v>34.575024235752991</v>
      </c>
      <c r="E6871" s="76">
        <v>561.05796370058511</v>
      </c>
      <c r="F6871" s="76">
        <v>38.998331201272492</v>
      </c>
      <c r="G6871" s="77">
        <v>1</v>
      </c>
      <c r="H6871" s="80">
        <f t="shared" si="428"/>
        <v>34.575024235752991</v>
      </c>
      <c r="I6871" s="80">
        <f t="shared" si="429"/>
        <v>1000</v>
      </c>
      <c r="K6871" s="80">
        <f t="shared" si="430"/>
        <v>0</v>
      </c>
      <c r="L6871" s="80" t="str">
        <f t="shared" si="431"/>
        <v/>
      </c>
    </row>
    <row r="6872" spans="1:12" x14ac:dyDescent="0.8">
      <c r="A6872" s="74">
        <v>6871</v>
      </c>
      <c r="B6872" s="75">
        <v>-243286.51045175223</v>
      </c>
      <c r="C6872" s="76">
        <v>46.069888195199631</v>
      </c>
      <c r="D6872" s="76">
        <v>31.107784936965142</v>
      </c>
      <c r="E6872" s="76">
        <v>596.86185929587054</v>
      </c>
      <c r="F6872" s="76">
        <v>48.909060717781998</v>
      </c>
      <c r="G6872" s="77">
        <v>3</v>
      </c>
      <c r="H6872" s="80">
        <f t="shared" si="428"/>
        <v>48.909060717781998</v>
      </c>
      <c r="I6872" s="80">
        <f t="shared" si="429"/>
        <v>596.86185929587054</v>
      </c>
      <c r="K6872" s="80">
        <f t="shared" si="430"/>
        <v>596.86185929587054</v>
      </c>
      <c r="L6872" s="80">
        <f t="shared" si="431"/>
        <v>596.86185929587054</v>
      </c>
    </row>
    <row r="6873" spans="1:12" x14ac:dyDescent="0.8">
      <c r="A6873" s="74">
        <v>6872</v>
      </c>
      <c r="B6873" s="75">
        <v>585263.76831754437</v>
      </c>
      <c r="C6873" s="76">
        <v>28.206549345743383</v>
      </c>
      <c r="D6873" s="76">
        <v>29.946544164860988</v>
      </c>
      <c r="E6873" s="76">
        <v>707.78008024719691</v>
      </c>
      <c r="F6873" s="76">
        <v>45.539943268899734</v>
      </c>
      <c r="G6873" s="77">
        <v>2</v>
      </c>
      <c r="H6873" s="80">
        <f t="shared" si="428"/>
        <v>28.206549345743383</v>
      </c>
      <c r="I6873" s="80">
        <f t="shared" si="429"/>
        <v>1000</v>
      </c>
      <c r="K6873" s="80">
        <f t="shared" si="430"/>
        <v>0</v>
      </c>
      <c r="L6873" s="80" t="str">
        <f t="shared" si="431"/>
        <v/>
      </c>
    </row>
    <row r="6874" spans="1:12" x14ac:dyDescent="0.8">
      <c r="A6874" s="74">
        <v>6873</v>
      </c>
      <c r="B6874" s="75">
        <v>358196.18933582609</v>
      </c>
      <c r="C6874" s="76">
        <v>35.8799831998274</v>
      </c>
      <c r="D6874" s="76">
        <v>28.365873343346017</v>
      </c>
      <c r="E6874" s="76">
        <v>740.98049823130611</v>
      </c>
      <c r="F6874" s="76">
        <v>39.818482297552109</v>
      </c>
      <c r="G6874" s="77">
        <v>2</v>
      </c>
      <c r="H6874" s="80">
        <f t="shared" si="428"/>
        <v>35.8799831998274</v>
      </c>
      <c r="I6874" s="80">
        <f t="shared" si="429"/>
        <v>1000</v>
      </c>
      <c r="K6874" s="80">
        <f t="shared" si="430"/>
        <v>0</v>
      </c>
      <c r="L6874" s="80" t="str">
        <f t="shared" si="431"/>
        <v/>
      </c>
    </row>
    <row r="6875" spans="1:12" x14ac:dyDescent="0.8">
      <c r="A6875" s="74">
        <v>6874</v>
      </c>
      <c r="B6875" s="75">
        <v>368320.63949656766</v>
      </c>
      <c r="C6875" s="76">
        <v>35.872612010043447</v>
      </c>
      <c r="D6875" s="76">
        <v>25.522688063331067</v>
      </c>
      <c r="E6875" s="76">
        <v>603.61771116865691</v>
      </c>
      <c r="F6875" s="76">
        <v>29.759721375846951</v>
      </c>
      <c r="G6875" s="77">
        <v>2</v>
      </c>
      <c r="H6875" s="80">
        <f t="shared" si="428"/>
        <v>35.872612010043447</v>
      </c>
      <c r="I6875" s="80">
        <f t="shared" si="429"/>
        <v>1000</v>
      </c>
      <c r="K6875" s="80">
        <f t="shared" si="430"/>
        <v>0</v>
      </c>
      <c r="L6875" s="80" t="str">
        <f t="shared" si="431"/>
        <v/>
      </c>
    </row>
    <row r="6876" spans="1:12" x14ac:dyDescent="0.8">
      <c r="A6876" s="74">
        <v>6875</v>
      </c>
      <c r="B6876" s="75">
        <v>159111.49586707097</v>
      </c>
      <c r="C6876" s="76">
        <v>40.191825632512945</v>
      </c>
      <c r="D6876" s="76">
        <v>27.633706648129703</v>
      </c>
      <c r="E6876" s="76">
        <v>686.4844462792895</v>
      </c>
      <c r="F6876" s="76">
        <v>42.236336621232596</v>
      </c>
      <c r="G6876" s="77">
        <v>2</v>
      </c>
      <c r="H6876" s="80">
        <f t="shared" si="428"/>
        <v>40.191825632512945</v>
      </c>
      <c r="I6876" s="80">
        <f t="shared" si="429"/>
        <v>1000</v>
      </c>
      <c r="K6876" s="80">
        <f t="shared" si="430"/>
        <v>0</v>
      </c>
      <c r="L6876" s="80" t="str">
        <f t="shared" si="431"/>
        <v/>
      </c>
    </row>
    <row r="6877" spans="1:12" x14ac:dyDescent="0.8">
      <c r="A6877" s="74">
        <v>6876</v>
      </c>
      <c r="B6877" s="75">
        <v>263010.48381682718</v>
      </c>
      <c r="C6877" s="76">
        <v>34.397996407863474</v>
      </c>
      <c r="D6877" s="76">
        <v>30.650623700505434</v>
      </c>
      <c r="E6877" s="76">
        <v>696.00394235859721</v>
      </c>
      <c r="F6877" s="76">
        <v>31.14598996360732</v>
      </c>
      <c r="G6877" s="77">
        <v>2</v>
      </c>
      <c r="H6877" s="80">
        <f t="shared" si="428"/>
        <v>34.397996407863474</v>
      </c>
      <c r="I6877" s="80">
        <f t="shared" si="429"/>
        <v>1000</v>
      </c>
      <c r="K6877" s="80">
        <f t="shared" si="430"/>
        <v>0</v>
      </c>
      <c r="L6877" s="80" t="str">
        <f t="shared" si="431"/>
        <v/>
      </c>
    </row>
    <row r="6878" spans="1:12" x14ac:dyDescent="0.8">
      <c r="A6878" s="74">
        <v>6877</v>
      </c>
      <c r="B6878" s="75">
        <v>-150790.91390660428</v>
      </c>
      <c r="C6878" s="76">
        <v>34.921422878680922</v>
      </c>
      <c r="D6878" s="76">
        <v>28.13582998433402</v>
      </c>
      <c r="E6878" s="76">
        <v>429.57291890864576</v>
      </c>
      <c r="F6878" s="76">
        <v>38.422473714332966</v>
      </c>
      <c r="G6878" s="77">
        <v>3</v>
      </c>
      <c r="H6878" s="80">
        <f t="shared" si="428"/>
        <v>38.422473714332966</v>
      </c>
      <c r="I6878" s="80">
        <f t="shared" si="429"/>
        <v>429.57291890864576</v>
      </c>
      <c r="K6878" s="80">
        <f t="shared" si="430"/>
        <v>429.57291890864576</v>
      </c>
      <c r="L6878" s="80">
        <f t="shared" si="431"/>
        <v>429.57291890864576</v>
      </c>
    </row>
    <row r="6879" spans="1:12" x14ac:dyDescent="0.8">
      <c r="A6879" s="74">
        <v>6878</v>
      </c>
      <c r="B6879" s="75">
        <v>420008.76333046937</v>
      </c>
      <c r="C6879" s="76">
        <v>31.327746415257074</v>
      </c>
      <c r="D6879" s="76">
        <v>23.567576769125228</v>
      </c>
      <c r="E6879" s="76">
        <v>728.69984293391849</v>
      </c>
      <c r="F6879" s="76">
        <v>35.626107127998608</v>
      </c>
      <c r="G6879" s="77">
        <v>2</v>
      </c>
      <c r="H6879" s="80">
        <f t="shared" si="428"/>
        <v>31.327746415257074</v>
      </c>
      <c r="I6879" s="80">
        <f t="shared" si="429"/>
        <v>1000</v>
      </c>
      <c r="K6879" s="80">
        <f t="shared" si="430"/>
        <v>0</v>
      </c>
      <c r="L6879" s="80" t="str">
        <f t="shared" si="431"/>
        <v/>
      </c>
    </row>
    <row r="6880" spans="1:12" x14ac:dyDescent="0.8">
      <c r="A6880" s="74">
        <v>6879</v>
      </c>
      <c r="B6880" s="75">
        <v>201119.12749472563</v>
      </c>
      <c r="C6880" s="76">
        <v>33.059627975822011</v>
      </c>
      <c r="D6880" s="76">
        <v>33.120930040703399</v>
      </c>
      <c r="E6880" s="76">
        <v>666.2343338416706</v>
      </c>
      <c r="F6880" s="76">
        <v>45.591124235191671</v>
      </c>
      <c r="G6880" s="77">
        <v>2</v>
      </c>
      <c r="H6880" s="80">
        <f t="shared" si="428"/>
        <v>33.059627975822011</v>
      </c>
      <c r="I6880" s="80">
        <f t="shared" si="429"/>
        <v>1000</v>
      </c>
      <c r="K6880" s="80">
        <f t="shared" si="430"/>
        <v>0</v>
      </c>
      <c r="L6880" s="80" t="str">
        <f t="shared" si="431"/>
        <v/>
      </c>
    </row>
    <row r="6881" spans="1:12" x14ac:dyDescent="0.8">
      <c r="A6881" s="74">
        <v>6880</v>
      </c>
      <c r="B6881" s="75">
        <v>108357.54342143214</v>
      </c>
      <c r="C6881" s="76">
        <v>39.191873663713082</v>
      </c>
      <c r="D6881" s="76">
        <v>28.673064520792195</v>
      </c>
      <c r="E6881" s="76">
        <v>610.14133966677718</v>
      </c>
      <c r="F6881" s="76">
        <v>46.334735349629035</v>
      </c>
      <c r="G6881" s="77">
        <v>2</v>
      </c>
      <c r="H6881" s="80">
        <f t="shared" si="428"/>
        <v>39.191873663713082</v>
      </c>
      <c r="I6881" s="80">
        <f t="shared" si="429"/>
        <v>1000</v>
      </c>
      <c r="K6881" s="80">
        <f t="shared" si="430"/>
        <v>0</v>
      </c>
      <c r="L6881" s="80" t="str">
        <f t="shared" si="431"/>
        <v/>
      </c>
    </row>
    <row r="6882" spans="1:12" x14ac:dyDescent="0.8">
      <c r="A6882" s="74">
        <v>6881</v>
      </c>
      <c r="B6882" s="75">
        <v>169807.07113891747</v>
      </c>
      <c r="C6882" s="76">
        <v>37.869054550914811</v>
      </c>
      <c r="D6882" s="76">
        <v>22.471541657104623</v>
      </c>
      <c r="E6882" s="76">
        <v>567.41830985538991</v>
      </c>
      <c r="F6882" s="76">
        <v>31.919110090991673</v>
      </c>
      <c r="G6882" s="77">
        <v>2</v>
      </c>
      <c r="H6882" s="80">
        <f t="shared" si="428"/>
        <v>37.869054550914811</v>
      </c>
      <c r="I6882" s="80">
        <f t="shared" si="429"/>
        <v>1000</v>
      </c>
      <c r="K6882" s="80">
        <f t="shared" si="430"/>
        <v>0</v>
      </c>
      <c r="L6882" s="80" t="str">
        <f t="shared" si="431"/>
        <v/>
      </c>
    </row>
    <row r="6883" spans="1:12" x14ac:dyDescent="0.8">
      <c r="A6883" s="74">
        <v>6882</v>
      </c>
      <c r="B6883" s="75">
        <v>354313.47134788684</v>
      </c>
      <c r="C6883" s="76">
        <v>31.122305790454099</v>
      </c>
      <c r="D6883" s="76">
        <v>27.532865798787626</v>
      </c>
      <c r="E6883" s="76">
        <v>625.9373190118506</v>
      </c>
      <c r="F6883" s="76">
        <v>30.290161215491537</v>
      </c>
      <c r="G6883" s="77">
        <v>1</v>
      </c>
      <c r="H6883" s="80">
        <f t="shared" si="428"/>
        <v>27.532865798787626</v>
      </c>
      <c r="I6883" s="80">
        <f t="shared" si="429"/>
        <v>1000</v>
      </c>
      <c r="K6883" s="80">
        <f t="shared" si="430"/>
        <v>0</v>
      </c>
      <c r="L6883" s="80" t="str">
        <f t="shared" si="431"/>
        <v/>
      </c>
    </row>
    <row r="6884" spans="1:12" x14ac:dyDescent="0.8">
      <c r="A6884" s="74">
        <v>6883</v>
      </c>
      <c r="B6884" s="75">
        <v>341993.51169952517</v>
      </c>
      <c r="C6884" s="76">
        <v>45.333583071464155</v>
      </c>
      <c r="D6884" s="76">
        <v>30.320488528767708</v>
      </c>
      <c r="E6884" s="76">
        <v>438.7511724050359</v>
      </c>
      <c r="F6884" s="76">
        <v>40.965876207738205</v>
      </c>
      <c r="G6884" s="77">
        <v>1</v>
      </c>
      <c r="H6884" s="80">
        <f t="shared" si="428"/>
        <v>30.320488528767708</v>
      </c>
      <c r="I6884" s="80">
        <f t="shared" si="429"/>
        <v>1000</v>
      </c>
      <c r="K6884" s="80">
        <f t="shared" si="430"/>
        <v>0</v>
      </c>
      <c r="L6884" s="80" t="str">
        <f t="shared" si="431"/>
        <v/>
      </c>
    </row>
    <row r="6885" spans="1:12" x14ac:dyDescent="0.8">
      <c r="A6885" s="74">
        <v>6884</v>
      </c>
      <c r="B6885" s="75">
        <v>-202297.2813729858</v>
      </c>
      <c r="C6885" s="76">
        <v>32.790191481369156</v>
      </c>
      <c r="D6885" s="76">
        <v>23.627895509775605</v>
      </c>
      <c r="E6885" s="76">
        <v>513.5263845464649</v>
      </c>
      <c r="F6885" s="76">
        <v>43.685094802502945</v>
      </c>
      <c r="G6885" s="77">
        <v>3</v>
      </c>
      <c r="H6885" s="80">
        <f t="shared" si="428"/>
        <v>43.685094802502945</v>
      </c>
      <c r="I6885" s="80">
        <f t="shared" si="429"/>
        <v>513.5263845464649</v>
      </c>
      <c r="K6885" s="80">
        <f t="shared" si="430"/>
        <v>513.5263845464649</v>
      </c>
      <c r="L6885" s="80">
        <f t="shared" si="431"/>
        <v>513.5263845464649</v>
      </c>
    </row>
    <row r="6886" spans="1:12" x14ac:dyDescent="0.8">
      <c r="A6886" s="74">
        <v>6885</v>
      </c>
      <c r="B6886" s="75">
        <v>377032.99227295048</v>
      </c>
      <c r="C6886" s="76">
        <v>36.018445229844353</v>
      </c>
      <c r="D6886" s="76">
        <v>32.577688670252428</v>
      </c>
      <c r="E6886" s="76">
        <v>465.06564168649732</v>
      </c>
      <c r="F6886" s="76">
        <v>32.92830806422554</v>
      </c>
      <c r="G6886" s="77">
        <v>2</v>
      </c>
      <c r="H6886" s="80">
        <f t="shared" si="428"/>
        <v>36.018445229844353</v>
      </c>
      <c r="I6886" s="80">
        <f t="shared" si="429"/>
        <v>1000</v>
      </c>
      <c r="K6886" s="80">
        <f t="shared" si="430"/>
        <v>0</v>
      </c>
      <c r="L6886" s="80" t="str">
        <f t="shared" si="431"/>
        <v/>
      </c>
    </row>
    <row r="6887" spans="1:12" x14ac:dyDescent="0.8">
      <c r="A6887" s="74">
        <v>6886</v>
      </c>
      <c r="B6887" s="75">
        <v>474106.68065263843</v>
      </c>
      <c r="C6887" s="76">
        <v>39.091704233056397</v>
      </c>
      <c r="D6887" s="76">
        <v>28.305183302252878</v>
      </c>
      <c r="E6887" s="76">
        <v>571.11362474757971</v>
      </c>
      <c r="F6887" s="76">
        <v>46.84730168021364</v>
      </c>
      <c r="G6887" s="77">
        <v>1</v>
      </c>
      <c r="H6887" s="80">
        <f t="shared" si="428"/>
        <v>28.305183302252878</v>
      </c>
      <c r="I6887" s="80">
        <f t="shared" si="429"/>
        <v>1000</v>
      </c>
      <c r="K6887" s="80">
        <f t="shared" si="430"/>
        <v>0</v>
      </c>
      <c r="L6887" s="80" t="str">
        <f t="shared" si="431"/>
        <v/>
      </c>
    </row>
    <row r="6888" spans="1:12" x14ac:dyDescent="0.8">
      <c r="A6888" s="74">
        <v>6887</v>
      </c>
      <c r="B6888" s="75">
        <v>483754.01849746285</v>
      </c>
      <c r="C6888" s="76">
        <v>31.628279456520954</v>
      </c>
      <c r="D6888" s="76">
        <v>27.396528249506979</v>
      </c>
      <c r="E6888" s="76">
        <v>485.80038035677524</v>
      </c>
      <c r="F6888" s="76">
        <v>47.374366460166655</v>
      </c>
      <c r="G6888" s="77">
        <v>2</v>
      </c>
      <c r="H6888" s="80">
        <f t="shared" si="428"/>
        <v>31.628279456520954</v>
      </c>
      <c r="I6888" s="80">
        <f t="shared" si="429"/>
        <v>1000</v>
      </c>
      <c r="K6888" s="80">
        <f t="shared" si="430"/>
        <v>0</v>
      </c>
      <c r="L6888" s="80" t="str">
        <f t="shared" si="431"/>
        <v/>
      </c>
    </row>
    <row r="6889" spans="1:12" x14ac:dyDescent="0.8">
      <c r="A6889" s="74">
        <v>6888</v>
      </c>
      <c r="B6889" s="75">
        <v>244487.06999308639</v>
      </c>
      <c r="C6889" s="76">
        <v>33.715030930163707</v>
      </c>
      <c r="D6889" s="76">
        <v>27.509707039875618</v>
      </c>
      <c r="E6889" s="76">
        <v>766.16811763588544</v>
      </c>
      <c r="F6889" s="76">
        <v>51.477391422881482</v>
      </c>
      <c r="G6889" s="77">
        <v>2</v>
      </c>
      <c r="H6889" s="80">
        <f t="shared" si="428"/>
        <v>33.715030930163707</v>
      </c>
      <c r="I6889" s="80">
        <f t="shared" si="429"/>
        <v>1000</v>
      </c>
      <c r="K6889" s="80">
        <f t="shared" si="430"/>
        <v>0</v>
      </c>
      <c r="L6889" s="80" t="str">
        <f t="shared" si="431"/>
        <v/>
      </c>
    </row>
    <row r="6890" spans="1:12" x14ac:dyDescent="0.8">
      <c r="A6890" s="74">
        <v>6889</v>
      </c>
      <c r="B6890" s="75">
        <v>408843.14312705561</v>
      </c>
      <c r="C6890" s="76">
        <v>32.287984591295249</v>
      </c>
      <c r="D6890" s="76">
        <v>27.790338291561149</v>
      </c>
      <c r="E6890" s="76">
        <v>466.4904377879501</v>
      </c>
      <c r="F6890" s="76">
        <v>40.860111761203434</v>
      </c>
      <c r="G6890" s="77">
        <v>2</v>
      </c>
      <c r="H6890" s="80">
        <f t="shared" si="428"/>
        <v>32.287984591295249</v>
      </c>
      <c r="I6890" s="80">
        <f t="shared" si="429"/>
        <v>1000</v>
      </c>
      <c r="K6890" s="80">
        <f t="shared" si="430"/>
        <v>0</v>
      </c>
      <c r="L6890" s="80" t="str">
        <f t="shared" si="431"/>
        <v/>
      </c>
    </row>
    <row r="6891" spans="1:12" x14ac:dyDescent="0.8">
      <c r="A6891" s="74">
        <v>6890</v>
      </c>
      <c r="B6891" s="75">
        <v>584254.89596179966</v>
      </c>
      <c r="C6891" s="76">
        <v>29.042882025170535</v>
      </c>
      <c r="D6891" s="76">
        <v>28.680981968643454</v>
      </c>
      <c r="E6891" s="76">
        <v>600.36251929467448</v>
      </c>
      <c r="F6891" s="76">
        <v>44.144527169536396</v>
      </c>
      <c r="G6891" s="77">
        <v>2</v>
      </c>
      <c r="H6891" s="80">
        <f t="shared" si="428"/>
        <v>29.042882025170535</v>
      </c>
      <c r="I6891" s="80">
        <f t="shared" si="429"/>
        <v>1000</v>
      </c>
      <c r="K6891" s="80">
        <f t="shared" si="430"/>
        <v>0</v>
      </c>
      <c r="L6891" s="80" t="str">
        <f t="shared" si="431"/>
        <v/>
      </c>
    </row>
    <row r="6892" spans="1:12" x14ac:dyDescent="0.8">
      <c r="A6892" s="74">
        <v>6891</v>
      </c>
      <c r="B6892" s="75">
        <v>229302.08066651598</v>
      </c>
      <c r="C6892" s="76">
        <v>37.779985970966308</v>
      </c>
      <c r="D6892" s="76">
        <v>25.228985647211466</v>
      </c>
      <c r="E6892" s="76">
        <v>607.54304673751778</v>
      </c>
      <c r="F6892" s="76">
        <v>39.832064715530436</v>
      </c>
      <c r="G6892" s="77">
        <v>2</v>
      </c>
      <c r="H6892" s="80">
        <f t="shared" si="428"/>
        <v>37.779985970966308</v>
      </c>
      <c r="I6892" s="80">
        <f t="shared" si="429"/>
        <v>1000</v>
      </c>
      <c r="K6892" s="80">
        <f t="shared" si="430"/>
        <v>0</v>
      </c>
      <c r="L6892" s="80" t="str">
        <f t="shared" si="431"/>
        <v/>
      </c>
    </row>
    <row r="6893" spans="1:12" x14ac:dyDescent="0.8">
      <c r="A6893" s="74">
        <v>6892</v>
      </c>
      <c r="B6893" s="75">
        <v>638831.8200832291</v>
      </c>
      <c r="C6893" s="76">
        <v>21.840642600354609</v>
      </c>
      <c r="D6893" s="76">
        <v>28.697316107963793</v>
      </c>
      <c r="E6893" s="76">
        <v>553.81338390048779</v>
      </c>
      <c r="F6893" s="76">
        <v>42.170919111538765</v>
      </c>
      <c r="G6893" s="77">
        <v>2</v>
      </c>
      <c r="H6893" s="80">
        <f t="shared" si="428"/>
        <v>21.840642600354609</v>
      </c>
      <c r="I6893" s="80">
        <f t="shared" si="429"/>
        <v>1000</v>
      </c>
      <c r="K6893" s="80">
        <f t="shared" si="430"/>
        <v>0</v>
      </c>
      <c r="L6893" s="80" t="str">
        <f t="shared" si="431"/>
        <v/>
      </c>
    </row>
    <row r="6894" spans="1:12" x14ac:dyDescent="0.8">
      <c r="A6894" s="74">
        <v>6893</v>
      </c>
      <c r="B6894" s="75">
        <v>653583.86549692438</v>
      </c>
      <c r="C6894" s="76">
        <v>28.30569354174169</v>
      </c>
      <c r="D6894" s="76">
        <v>28.839642788793025</v>
      </c>
      <c r="E6894" s="76">
        <v>636.40279466419804</v>
      </c>
      <c r="F6894" s="76">
        <v>47.362067549565566</v>
      </c>
      <c r="G6894" s="77">
        <v>2</v>
      </c>
      <c r="H6894" s="80">
        <f t="shared" si="428"/>
        <v>28.30569354174169</v>
      </c>
      <c r="I6894" s="80">
        <f t="shared" si="429"/>
        <v>1000</v>
      </c>
      <c r="K6894" s="80">
        <f t="shared" si="430"/>
        <v>0</v>
      </c>
      <c r="L6894" s="80" t="str">
        <f t="shared" si="431"/>
        <v/>
      </c>
    </row>
    <row r="6895" spans="1:12" x14ac:dyDescent="0.8">
      <c r="A6895" s="74">
        <v>6894</v>
      </c>
      <c r="B6895" s="75">
        <v>360280.37410844769</v>
      </c>
      <c r="C6895" s="76">
        <v>31.622987027797663</v>
      </c>
      <c r="D6895" s="76">
        <v>28.503771638652033</v>
      </c>
      <c r="E6895" s="76">
        <v>546.55812475088578</v>
      </c>
      <c r="F6895" s="76">
        <v>44.906799371751923</v>
      </c>
      <c r="G6895" s="77">
        <v>2</v>
      </c>
      <c r="H6895" s="80">
        <f t="shared" si="428"/>
        <v>31.622987027797663</v>
      </c>
      <c r="I6895" s="80">
        <f t="shared" si="429"/>
        <v>1000</v>
      </c>
      <c r="K6895" s="80">
        <f t="shared" si="430"/>
        <v>0</v>
      </c>
      <c r="L6895" s="80" t="str">
        <f t="shared" si="431"/>
        <v/>
      </c>
    </row>
    <row r="6896" spans="1:12" x14ac:dyDescent="0.8">
      <c r="A6896" s="74">
        <v>6895</v>
      </c>
      <c r="B6896" s="75">
        <v>-42795.511544401059</v>
      </c>
      <c r="C6896" s="76">
        <v>41.756688189677305</v>
      </c>
      <c r="D6896" s="76">
        <v>28.443717434264109</v>
      </c>
      <c r="E6896" s="76">
        <v>479.26151588442974</v>
      </c>
      <c r="F6896" s="76">
        <v>31.439387074690707</v>
      </c>
      <c r="G6896" s="77">
        <v>2</v>
      </c>
      <c r="H6896" s="80">
        <f t="shared" si="428"/>
        <v>41.756688189677305</v>
      </c>
      <c r="I6896" s="80">
        <f t="shared" si="429"/>
        <v>1000</v>
      </c>
      <c r="K6896" s="80">
        <f t="shared" si="430"/>
        <v>0</v>
      </c>
      <c r="L6896" s="80" t="str">
        <f t="shared" si="431"/>
        <v/>
      </c>
    </row>
    <row r="6897" spans="1:12" x14ac:dyDescent="0.8">
      <c r="A6897" s="74">
        <v>6896</v>
      </c>
      <c r="B6897" s="75">
        <v>361560.71222707164</v>
      </c>
      <c r="C6897" s="76">
        <v>32.605442157323893</v>
      </c>
      <c r="D6897" s="76">
        <v>30.618911436164694</v>
      </c>
      <c r="E6897" s="76">
        <v>471.94685818200975</v>
      </c>
      <c r="F6897" s="76">
        <v>44.773395328568654</v>
      </c>
      <c r="G6897" s="77">
        <v>2</v>
      </c>
      <c r="H6897" s="80">
        <f t="shared" si="428"/>
        <v>32.605442157323893</v>
      </c>
      <c r="I6897" s="80">
        <f t="shared" si="429"/>
        <v>1000</v>
      </c>
      <c r="K6897" s="80">
        <f t="shared" si="430"/>
        <v>0</v>
      </c>
      <c r="L6897" s="80" t="str">
        <f t="shared" si="431"/>
        <v/>
      </c>
    </row>
    <row r="6898" spans="1:12" x14ac:dyDescent="0.8">
      <c r="A6898" s="74">
        <v>6897</v>
      </c>
      <c r="B6898" s="75">
        <v>-70580.378037804505</v>
      </c>
      <c r="C6898" s="76">
        <v>38.746556510079337</v>
      </c>
      <c r="D6898" s="76">
        <v>30.864913170916626</v>
      </c>
      <c r="E6898" s="76">
        <v>440.03323234353491</v>
      </c>
      <c r="F6898" s="76">
        <v>30.071781113074323</v>
      </c>
      <c r="G6898" s="77">
        <v>3</v>
      </c>
      <c r="H6898" s="80">
        <f t="shared" si="428"/>
        <v>30.071781113074323</v>
      </c>
      <c r="I6898" s="80">
        <f t="shared" si="429"/>
        <v>440.03323234353491</v>
      </c>
      <c r="K6898" s="80">
        <f t="shared" si="430"/>
        <v>440.03323234353491</v>
      </c>
      <c r="L6898" s="80">
        <f t="shared" si="431"/>
        <v>440.03323234353491</v>
      </c>
    </row>
    <row r="6899" spans="1:12" x14ac:dyDescent="0.8">
      <c r="A6899" s="74">
        <v>6898</v>
      </c>
      <c r="B6899" s="75">
        <v>-86191.970190160908</v>
      </c>
      <c r="C6899" s="76">
        <v>45.825841056306359</v>
      </c>
      <c r="D6899" s="76">
        <v>26.118566319484103</v>
      </c>
      <c r="E6899" s="76">
        <v>488.46086781769816</v>
      </c>
      <c r="F6899" s="76">
        <v>39.149982571471355</v>
      </c>
      <c r="G6899" s="77">
        <v>2</v>
      </c>
      <c r="H6899" s="80">
        <f t="shared" si="428"/>
        <v>45.825841056306359</v>
      </c>
      <c r="I6899" s="80">
        <f t="shared" si="429"/>
        <v>1000</v>
      </c>
      <c r="K6899" s="80">
        <f t="shared" si="430"/>
        <v>0</v>
      </c>
      <c r="L6899" s="80" t="str">
        <f t="shared" si="431"/>
        <v/>
      </c>
    </row>
    <row r="6900" spans="1:12" x14ac:dyDescent="0.8">
      <c r="A6900" s="74">
        <v>6899</v>
      </c>
      <c r="B6900" s="75">
        <v>209231.26268080715</v>
      </c>
      <c r="C6900" s="76">
        <v>38.874787423219814</v>
      </c>
      <c r="D6900" s="76">
        <v>27.916543559525216</v>
      </c>
      <c r="E6900" s="76">
        <v>604.07509659461675</v>
      </c>
      <c r="F6900" s="76">
        <v>52.983811180947534</v>
      </c>
      <c r="G6900" s="77">
        <v>2</v>
      </c>
      <c r="H6900" s="80">
        <f t="shared" si="428"/>
        <v>38.874787423219814</v>
      </c>
      <c r="I6900" s="80">
        <f t="shared" si="429"/>
        <v>1000</v>
      </c>
      <c r="K6900" s="80">
        <f t="shared" si="430"/>
        <v>0</v>
      </c>
      <c r="L6900" s="80" t="str">
        <f t="shared" si="431"/>
        <v/>
      </c>
    </row>
    <row r="6901" spans="1:12" x14ac:dyDescent="0.8">
      <c r="A6901" s="74">
        <v>6900</v>
      </c>
      <c r="B6901" s="75">
        <v>161088.07687786827</v>
      </c>
      <c r="C6901" s="76">
        <v>38.742603011322586</v>
      </c>
      <c r="D6901" s="76">
        <v>22.538549014781697</v>
      </c>
      <c r="E6901" s="76">
        <v>467.1275051350101</v>
      </c>
      <c r="F6901" s="76">
        <v>39.479432722117302</v>
      </c>
      <c r="G6901" s="77">
        <v>2</v>
      </c>
      <c r="H6901" s="80">
        <f t="shared" si="428"/>
        <v>38.742603011322586</v>
      </c>
      <c r="I6901" s="80">
        <f t="shared" si="429"/>
        <v>1000</v>
      </c>
      <c r="K6901" s="80">
        <f t="shared" si="430"/>
        <v>0</v>
      </c>
      <c r="L6901" s="80" t="str">
        <f t="shared" si="431"/>
        <v/>
      </c>
    </row>
    <row r="6902" spans="1:12" x14ac:dyDescent="0.8">
      <c r="A6902" s="74">
        <v>6901</v>
      </c>
      <c r="B6902" s="75">
        <v>351377.64684737707</v>
      </c>
      <c r="C6902" s="76">
        <v>32.243360539030903</v>
      </c>
      <c r="D6902" s="76">
        <v>26.428520545130183</v>
      </c>
      <c r="E6902" s="76">
        <v>431.17127068499423</v>
      </c>
      <c r="F6902" s="76">
        <v>42.108433725824653</v>
      </c>
      <c r="G6902" s="77">
        <v>2</v>
      </c>
      <c r="H6902" s="80">
        <f t="shared" si="428"/>
        <v>32.243360539030903</v>
      </c>
      <c r="I6902" s="80">
        <f t="shared" si="429"/>
        <v>1000</v>
      </c>
      <c r="K6902" s="80">
        <f t="shared" si="430"/>
        <v>0</v>
      </c>
      <c r="L6902" s="80" t="str">
        <f t="shared" si="431"/>
        <v/>
      </c>
    </row>
    <row r="6903" spans="1:12" x14ac:dyDescent="0.8">
      <c r="A6903" s="74">
        <v>6902</v>
      </c>
      <c r="B6903" s="75">
        <v>468375.80183219258</v>
      </c>
      <c r="C6903" s="76">
        <v>30.175915509741159</v>
      </c>
      <c r="D6903" s="76">
        <v>28.808191482169622</v>
      </c>
      <c r="E6903" s="76">
        <v>521.25799176024998</v>
      </c>
      <c r="F6903" s="76">
        <v>45.943110354874769</v>
      </c>
      <c r="G6903" s="77">
        <v>2</v>
      </c>
      <c r="H6903" s="80">
        <f t="shared" si="428"/>
        <v>30.175915509741159</v>
      </c>
      <c r="I6903" s="80">
        <f t="shared" si="429"/>
        <v>1000</v>
      </c>
      <c r="K6903" s="80">
        <f t="shared" si="430"/>
        <v>0</v>
      </c>
      <c r="L6903" s="80" t="str">
        <f t="shared" si="431"/>
        <v/>
      </c>
    </row>
    <row r="6904" spans="1:12" x14ac:dyDescent="0.8">
      <c r="A6904" s="74">
        <v>6903</v>
      </c>
      <c r="B6904" s="75">
        <v>463445.37744600512</v>
      </c>
      <c r="C6904" s="76">
        <v>38.367262884309866</v>
      </c>
      <c r="D6904" s="76">
        <v>30.12595683853743</v>
      </c>
      <c r="E6904" s="76">
        <v>529.09436847958261</v>
      </c>
      <c r="F6904" s="76">
        <v>43.220392306539054</v>
      </c>
      <c r="G6904" s="77">
        <v>1</v>
      </c>
      <c r="H6904" s="80">
        <f t="shared" si="428"/>
        <v>30.12595683853743</v>
      </c>
      <c r="I6904" s="80">
        <f t="shared" si="429"/>
        <v>1000</v>
      </c>
      <c r="K6904" s="80">
        <f t="shared" si="430"/>
        <v>0</v>
      </c>
      <c r="L6904" s="80" t="str">
        <f t="shared" si="431"/>
        <v/>
      </c>
    </row>
    <row r="6905" spans="1:12" x14ac:dyDescent="0.8">
      <c r="A6905" s="74">
        <v>6904</v>
      </c>
      <c r="B6905" s="75">
        <v>563549.04791282443</v>
      </c>
      <c r="C6905" s="76">
        <v>35.676357087250253</v>
      </c>
      <c r="D6905" s="76">
        <v>24.659369958229419</v>
      </c>
      <c r="E6905" s="76">
        <v>669.80580788302689</v>
      </c>
      <c r="F6905" s="76">
        <v>36.277173179734937</v>
      </c>
      <c r="G6905" s="77">
        <v>1</v>
      </c>
      <c r="H6905" s="80">
        <f t="shared" si="428"/>
        <v>24.659369958229419</v>
      </c>
      <c r="I6905" s="80">
        <f t="shared" si="429"/>
        <v>1000</v>
      </c>
      <c r="K6905" s="80">
        <f t="shared" si="430"/>
        <v>0</v>
      </c>
      <c r="L6905" s="80" t="str">
        <f t="shared" si="431"/>
        <v/>
      </c>
    </row>
    <row r="6906" spans="1:12" x14ac:dyDescent="0.8">
      <c r="A6906" s="74">
        <v>6905</v>
      </c>
      <c r="B6906" s="75">
        <v>-261341.56060187495</v>
      </c>
      <c r="C6906" s="76">
        <v>43.281675218053373</v>
      </c>
      <c r="D6906" s="76">
        <v>23.50367239920385</v>
      </c>
      <c r="E6906" s="76">
        <v>491.38154896427017</v>
      </c>
      <c r="F6906" s="76">
        <v>48.574159066107278</v>
      </c>
      <c r="G6906" s="77">
        <v>3</v>
      </c>
      <c r="H6906" s="80">
        <f t="shared" si="428"/>
        <v>48.574159066107278</v>
      </c>
      <c r="I6906" s="80">
        <f t="shared" si="429"/>
        <v>491.38154896427017</v>
      </c>
      <c r="K6906" s="80">
        <f t="shared" si="430"/>
        <v>491.38154896427017</v>
      </c>
      <c r="L6906" s="80">
        <f t="shared" si="431"/>
        <v>491.38154896427017</v>
      </c>
    </row>
    <row r="6907" spans="1:12" x14ac:dyDescent="0.8">
      <c r="A6907" s="74">
        <v>6906</v>
      </c>
      <c r="B6907" s="75">
        <v>274741.86318427022</v>
      </c>
      <c r="C6907" s="76">
        <v>32.815291120773047</v>
      </c>
      <c r="D6907" s="76">
        <v>31.587859181484394</v>
      </c>
      <c r="E6907" s="76">
        <v>590.34720778706219</v>
      </c>
      <c r="F6907" s="76">
        <v>50.264008143824412</v>
      </c>
      <c r="G6907" s="77">
        <v>2</v>
      </c>
      <c r="H6907" s="80">
        <f t="shared" si="428"/>
        <v>32.815291120773047</v>
      </c>
      <c r="I6907" s="80">
        <f t="shared" si="429"/>
        <v>1000</v>
      </c>
      <c r="K6907" s="80">
        <f t="shared" si="430"/>
        <v>0</v>
      </c>
      <c r="L6907" s="80" t="str">
        <f t="shared" si="431"/>
        <v/>
      </c>
    </row>
    <row r="6908" spans="1:12" x14ac:dyDescent="0.8">
      <c r="A6908" s="74">
        <v>6907</v>
      </c>
      <c r="B6908" s="75">
        <v>98002.909568708157</v>
      </c>
      <c r="C6908" s="76">
        <v>42.369866458495665</v>
      </c>
      <c r="D6908" s="76">
        <v>26.210729495617539</v>
      </c>
      <c r="E6908" s="76">
        <v>595.54253324402691</v>
      </c>
      <c r="F6908" s="76">
        <v>38.546434538421849</v>
      </c>
      <c r="G6908" s="77">
        <v>2</v>
      </c>
      <c r="H6908" s="80">
        <f t="shared" si="428"/>
        <v>42.369866458495665</v>
      </c>
      <c r="I6908" s="80">
        <f t="shared" si="429"/>
        <v>1000</v>
      </c>
      <c r="K6908" s="80">
        <f t="shared" si="430"/>
        <v>0</v>
      </c>
      <c r="L6908" s="80" t="str">
        <f t="shared" si="431"/>
        <v/>
      </c>
    </row>
    <row r="6909" spans="1:12" x14ac:dyDescent="0.8">
      <c r="A6909" s="74">
        <v>6908</v>
      </c>
      <c r="B6909" s="75">
        <v>-262686.62142367521</v>
      </c>
      <c r="C6909" s="76">
        <v>36.67474357769003</v>
      </c>
      <c r="D6909" s="76">
        <v>28.681910770083196</v>
      </c>
      <c r="E6909" s="76">
        <v>506.7057159169982</v>
      </c>
      <c r="F6909" s="76">
        <v>48.422910979340415</v>
      </c>
      <c r="G6909" s="77">
        <v>3</v>
      </c>
      <c r="H6909" s="80">
        <f t="shared" si="428"/>
        <v>48.422910979340415</v>
      </c>
      <c r="I6909" s="80">
        <f t="shared" si="429"/>
        <v>506.7057159169982</v>
      </c>
      <c r="K6909" s="80">
        <f t="shared" si="430"/>
        <v>506.7057159169982</v>
      </c>
      <c r="L6909" s="80">
        <f t="shared" si="431"/>
        <v>506.7057159169982</v>
      </c>
    </row>
    <row r="6910" spans="1:12" x14ac:dyDescent="0.8">
      <c r="A6910" s="74">
        <v>6909</v>
      </c>
      <c r="B6910" s="75">
        <v>446261.78031403222</v>
      </c>
      <c r="C6910" s="76">
        <v>37.462369338304882</v>
      </c>
      <c r="D6910" s="76">
        <v>31.908527817431057</v>
      </c>
      <c r="E6910" s="76">
        <v>451.09585346937303</v>
      </c>
      <c r="F6910" s="76">
        <v>45.70839297848751</v>
      </c>
      <c r="G6910" s="77">
        <v>1</v>
      </c>
      <c r="H6910" s="80">
        <f t="shared" si="428"/>
        <v>31.908527817431057</v>
      </c>
      <c r="I6910" s="80">
        <f t="shared" si="429"/>
        <v>1000</v>
      </c>
      <c r="K6910" s="80">
        <f t="shared" si="430"/>
        <v>0</v>
      </c>
      <c r="L6910" s="80" t="str">
        <f t="shared" si="431"/>
        <v/>
      </c>
    </row>
    <row r="6911" spans="1:12" x14ac:dyDescent="0.8">
      <c r="A6911" s="74">
        <v>6910</v>
      </c>
      <c r="B6911" s="75">
        <v>514725.27594965207</v>
      </c>
      <c r="C6911" s="76">
        <v>32.709276996029217</v>
      </c>
      <c r="D6911" s="76">
        <v>29.933320650823447</v>
      </c>
      <c r="E6911" s="76">
        <v>447.96766910079202</v>
      </c>
      <c r="F6911" s="76">
        <v>36.842694558597856</v>
      </c>
      <c r="G6911" s="77">
        <v>2</v>
      </c>
      <c r="H6911" s="80">
        <f t="shared" si="428"/>
        <v>32.709276996029217</v>
      </c>
      <c r="I6911" s="80">
        <f t="shared" si="429"/>
        <v>1000</v>
      </c>
      <c r="K6911" s="80">
        <f t="shared" si="430"/>
        <v>0</v>
      </c>
      <c r="L6911" s="80" t="str">
        <f t="shared" si="431"/>
        <v/>
      </c>
    </row>
    <row r="6912" spans="1:12" x14ac:dyDescent="0.8">
      <c r="A6912" s="74">
        <v>6911</v>
      </c>
      <c r="B6912" s="75">
        <v>185422.36874169833</v>
      </c>
      <c r="C6912" s="76">
        <v>38.534077112318087</v>
      </c>
      <c r="D6912" s="76">
        <v>25.60479733280231</v>
      </c>
      <c r="E6912" s="76">
        <v>499.78574773248869</v>
      </c>
      <c r="F6912" s="76">
        <v>45.539283377349292</v>
      </c>
      <c r="G6912" s="77">
        <v>2</v>
      </c>
      <c r="H6912" s="80">
        <f t="shared" si="428"/>
        <v>38.534077112318087</v>
      </c>
      <c r="I6912" s="80">
        <f t="shared" si="429"/>
        <v>1000</v>
      </c>
      <c r="K6912" s="80">
        <f t="shared" si="430"/>
        <v>0</v>
      </c>
      <c r="L6912" s="80" t="str">
        <f t="shared" si="431"/>
        <v/>
      </c>
    </row>
    <row r="6913" spans="1:12" x14ac:dyDescent="0.8">
      <c r="A6913" s="74">
        <v>6912</v>
      </c>
      <c r="B6913" s="75">
        <v>-212420.43229787122</v>
      </c>
      <c r="C6913" s="76">
        <v>43.479805884640996</v>
      </c>
      <c r="D6913" s="76">
        <v>25.665952449026548</v>
      </c>
      <c r="E6913" s="76">
        <v>499.38390001133212</v>
      </c>
      <c r="F6913" s="76">
        <v>45.876995774404506</v>
      </c>
      <c r="G6913" s="77">
        <v>3</v>
      </c>
      <c r="H6913" s="80">
        <f t="shared" si="428"/>
        <v>45.876995774404506</v>
      </c>
      <c r="I6913" s="80">
        <f t="shared" si="429"/>
        <v>499.38390001133212</v>
      </c>
      <c r="K6913" s="80">
        <f t="shared" si="430"/>
        <v>499.38390001133212</v>
      </c>
      <c r="L6913" s="80">
        <f t="shared" si="431"/>
        <v>499.38390001133212</v>
      </c>
    </row>
    <row r="6914" spans="1:12" x14ac:dyDescent="0.8">
      <c r="A6914" s="74">
        <v>6913</v>
      </c>
      <c r="B6914" s="75">
        <v>498889.81264452753</v>
      </c>
      <c r="C6914" s="76">
        <v>30.894952762290725</v>
      </c>
      <c r="D6914" s="76">
        <v>26.074474763512242</v>
      </c>
      <c r="E6914" s="76">
        <v>486.96089770547059</v>
      </c>
      <c r="F6914" s="76">
        <v>31.707514800036776</v>
      </c>
      <c r="G6914" s="77">
        <v>2</v>
      </c>
      <c r="H6914" s="80">
        <f t="shared" si="428"/>
        <v>30.894952762290725</v>
      </c>
      <c r="I6914" s="80">
        <f t="shared" si="429"/>
        <v>1000</v>
      </c>
      <c r="K6914" s="80">
        <f t="shared" si="430"/>
        <v>0</v>
      </c>
      <c r="L6914" s="80" t="str">
        <f t="shared" si="431"/>
        <v/>
      </c>
    </row>
    <row r="6915" spans="1:12" x14ac:dyDescent="0.8">
      <c r="A6915" s="74">
        <v>6914</v>
      </c>
      <c r="B6915" s="75">
        <v>666597.63124644919</v>
      </c>
      <c r="C6915" s="76">
        <v>25.094577465939146</v>
      </c>
      <c r="D6915" s="76">
        <v>27.115734674872211</v>
      </c>
      <c r="E6915" s="76">
        <v>452.08513744747069</v>
      </c>
      <c r="F6915" s="76">
        <v>40.366815017414879</v>
      </c>
      <c r="G6915" s="77">
        <v>2</v>
      </c>
      <c r="H6915" s="80">
        <f t="shared" ref="H6915:H6978" si="432">IF($G6915 = 1, $D6915, IF($G6915 = 2, $C6915, IF($G6915 = 3, $F6915)))</f>
        <v>25.094577465939146</v>
      </c>
      <c r="I6915" s="80">
        <f t="shared" ref="I6915:I6978" si="433">IF($G6915 = 1, 1000, IF($G6915 = 2, 1000, IF($G6915 = 3, $E6915)))</f>
        <v>1000</v>
      </c>
      <c r="K6915" s="80">
        <f t="shared" ref="K6915:K6978" si="434">IF($G6915 = 3, $E6915, 0)</f>
        <v>0</v>
      </c>
      <c r="L6915" s="80" t="str">
        <f t="shared" ref="L6915:L6978" si="435">IF($G6915 = 3, $E6915, "")</f>
        <v/>
      </c>
    </row>
    <row r="6916" spans="1:12" x14ac:dyDescent="0.8">
      <c r="A6916" s="74">
        <v>6915</v>
      </c>
      <c r="B6916" s="75">
        <v>-89321.828647949267</v>
      </c>
      <c r="C6916" s="76">
        <v>46.133692884335446</v>
      </c>
      <c r="D6916" s="76">
        <v>28.143850710234638</v>
      </c>
      <c r="E6916" s="76">
        <v>679.99818478221141</v>
      </c>
      <c r="F6916" s="76">
        <v>44.092039584266999</v>
      </c>
      <c r="G6916" s="77">
        <v>2</v>
      </c>
      <c r="H6916" s="80">
        <f t="shared" si="432"/>
        <v>46.133692884335446</v>
      </c>
      <c r="I6916" s="80">
        <f t="shared" si="433"/>
        <v>1000</v>
      </c>
      <c r="K6916" s="80">
        <f t="shared" si="434"/>
        <v>0</v>
      </c>
      <c r="L6916" s="80" t="str">
        <f t="shared" si="435"/>
        <v/>
      </c>
    </row>
    <row r="6917" spans="1:12" x14ac:dyDescent="0.8">
      <c r="A6917" s="74">
        <v>6916</v>
      </c>
      <c r="B6917" s="75">
        <v>91146.907492947998</v>
      </c>
      <c r="C6917" s="76">
        <v>40.070778645735395</v>
      </c>
      <c r="D6917" s="76">
        <v>32.25007572116084</v>
      </c>
      <c r="E6917" s="76">
        <v>574.80238532427359</v>
      </c>
      <c r="F6917" s="76">
        <v>38.482870665865256</v>
      </c>
      <c r="G6917" s="77">
        <v>2</v>
      </c>
      <c r="H6917" s="80">
        <f t="shared" si="432"/>
        <v>40.070778645735395</v>
      </c>
      <c r="I6917" s="80">
        <f t="shared" si="433"/>
        <v>1000</v>
      </c>
      <c r="K6917" s="80">
        <f t="shared" si="434"/>
        <v>0</v>
      </c>
      <c r="L6917" s="80" t="str">
        <f t="shared" si="435"/>
        <v/>
      </c>
    </row>
    <row r="6918" spans="1:12" x14ac:dyDescent="0.8">
      <c r="A6918" s="74">
        <v>6917</v>
      </c>
      <c r="B6918" s="75">
        <v>404031.59306095098</v>
      </c>
      <c r="C6918" s="76">
        <v>30.68233976649017</v>
      </c>
      <c r="D6918" s="76">
        <v>30.41116488536241</v>
      </c>
      <c r="E6918" s="76">
        <v>528.45085845089943</v>
      </c>
      <c r="F6918" s="76">
        <v>46.514470842236278</v>
      </c>
      <c r="G6918" s="77">
        <v>1</v>
      </c>
      <c r="H6918" s="80">
        <f t="shared" si="432"/>
        <v>30.41116488536241</v>
      </c>
      <c r="I6918" s="80">
        <f t="shared" si="433"/>
        <v>1000</v>
      </c>
      <c r="K6918" s="80">
        <f t="shared" si="434"/>
        <v>0</v>
      </c>
      <c r="L6918" s="80" t="str">
        <f t="shared" si="435"/>
        <v/>
      </c>
    </row>
    <row r="6919" spans="1:12" x14ac:dyDescent="0.8">
      <c r="A6919" s="74">
        <v>6918</v>
      </c>
      <c r="B6919" s="75">
        <v>321264.90978870075</v>
      </c>
      <c r="C6919" s="76">
        <v>33.515810152174438</v>
      </c>
      <c r="D6919" s="76">
        <v>28.688232863286881</v>
      </c>
      <c r="E6919" s="76">
        <v>494.9562214913928</v>
      </c>
      <c r="F6919" s="76">
        <v>47.556301203644026</v>
      </c>
      <c r="G6919" s="77">
        <v>2</v>
      </c>
      <c r="H6919" s="80">
        <f t="shared" si="432"/>
        <v>33.515810152174438</v>
      </c>
      <c r="I6919" s="80">
        <f t="shared" si="433"/>
        <v>1000</v>
      </c>
      <c r="K6919" s="80">
        <f t="shared" si="434"/>
        <v>0</v>
      </c>
      <c r="L6919" s="80" t="str">
        <f t="shared" si="435"/>
        <v/>
      </c>
    </row>
    <row r="6920" spans="1:12" x14ac:dyDescent="0.8">
      <c r="A6920" s="74">
        <v>6919</v>
      </c>
      <c r="B6920" s="75">
        <v>269843.52238146053</v>
      </c>
      <c r="C6920" s="76">
        <v>35.73175238921543</v>
      </c>
      <c r="D6920" s="76">
        <v>27.313582596248441</v>
      </c>
      <c r="E6920" s="76">
        <v>487.15126888247454</v>
      </c>
      <c r="F6920" s="76">
        <v>50.790257257601795</v>
      </c>
      <c r="G6920" s="77">
        <v>2</v>
      </c>
      <c r="H6920" s="80">
        <f t="shared" si="432"/>
        <v>35.73175238921543</v>
      </c>
      <c r="I6920" s="80">
        <f t="shared" si="433"/>
        <v>1000</v>
      </c>
      <c r="K6920" s="80">
        <f t="shared" si="434"/>
        <v>0</v>
      </c>
      <c r="L6920" s="80" t="str">
        <f t="shared" si="435"/>
        <v/>
      </c>
    </row>
    <row r="6921" spans="1:12" x14ac:dyDescent="0.8">
      <c r="A6921" s="74">
        <v>6920</v>
      </c>
      <c r="B6921" s="75">
        <v>-221509.85397972865</v>
      </c>
      <c r="C6921" s="76">
        <v>44.757673857580947</v>
      </c>
      <c r="D6921" s="76">
        <v>33.290401795553521</v>
      </c>
      <c r="E6921" s="76">
        <v>584.91112374103625</v>
      </c>
      <c r="F6921" s="76">
        <v>47.212323355124312</v>
      </c>
      <c r="G6921" s="77">
        <v>3</v>
      </c>
      <c r="H6921" s="80">
        <f t="shared" si="432"/>
        <v>47.212323355124312</v>
      </c>
      <c r="I6921" s="80">
        <f t="shared" si="433"/>
        <v>584.91112374103625</v>
      </c>
      <c r="K6921" s="80">
        <f t="shared" si="434"/>
        <v>584.91112374103625</v>
      </c>
      <c r="L6921" s="80">
        <f t="shared" si="435"/>
        <v>584.91112374103625</v>
      </c>
    </row>
    <row r="6922" spans="1:12" x14ac:dyDescent="0.8">
      <c r="A6922" s="74">
        <v>6921</v>
      </c>
      <c r="B6922" s="75">
        <v>574947.95841345866</v>
      </c>
      <c r="C6922" s="76">
        <v>26.591703480727173</v>
      </c>
      <c r="D6922" s="76">
        <v>29.979363293457197</v>
      </c>
      <c r="E6922" s="76">
        <v>689.27195929454763</v>
      </c>
      <c r="F6922" s="76">
        <v>39.346448993002696</v>
      </c>
      <c r="G6922" s="77">
        <v>1</v>
      </c>
      <c r="H6922" s="80">
        <f t="shared" si="432"/>
        <v>29.979363293457197</v>
      </c>
      <c r="I6922" s="80">
        <f t="shared" si="433"/>
        <v>1000</v>
      </c>
      <c r="K6922" s="80">
        <f t="shared" si="434"/>
        <v>0</v>
      </c>
      <c r="L6922" s="80" t="str">
        <f t="shared" si="435"/>
        <v/>
      </c>
    </row>
    <row r="6923" spans="1:12" x14ac:dyDescent="0.8">
      <c r="A6923" s="74">
        <v>6922</v>
      </c>
      <c r="B6923" s="75">
        <v>-91857.870045016054</v>
      </c>
      <c r="C6923" s="76">
        <v>39.575934884456757</v>
      </c>
      <c r="D6923" s="76">
        <v>24.766982399414456</v>
      </c>
      <c r="E6923" s="76">
        <v>547.72016133694945</v>
      </c>
      <c r="F6923" s="76">
        <v>40.42832959699895</v>
      </c>
      <c r="G6923" s="77">
        <v>3</v>
      </c>
      <c r="H6923" s="80">
        <f t="shared" si="432"/>
        <v>40.42832959699895</v>
      </c>
      <c r="I6923" s="80">
        <f t="shared" si="433"/>
        <v>547.72016133694945</v>
      </c>
      <c r="K6923" s="80">
        <f t="shared" si="434"/>
        <v>547.72016133694945</v>
      </c>
      <c r="L6923" s="80">
        <f t="shared" si="435"/>
        <v>547.72016133694945</v>
      </c>
    </row>
    <row r="6924" spans="1:12" x14ac:dyDescent="0.8">
      <c r="A6924" s="74">
        <v>6923</v>
      </c>
      <c r="B6924" s="75">
        <v>429015.02608523588</v>
      </c>
      <c r="C6924" s="76">
        <v>32.208495681570547</v>
      </c>
      <c r="D6924" s="76">
        <v>26.849606636896031</v>
      </c>
      <c r="E6924" s="76">
        <v>630.86139530859896</v>
      </c>
      <c r="F6924" s="76">
        <v>33.222312003386733</v>
      </c>
      <c r="G6924" s="77">
        <v>2</v>
      </c>
      <c r="H6924" s="80">
        <f t="shared" si="432"/>
        <v>32.208495681570547</v>
      </c>
      <c r="I6924" s="80">
        <f t="shared" si="433"/>
        <v>1000</v>
      </c>
      <c r="K6924" s="80">
        <f t="shared" si="434"/>
        <v>0</v>
      </c>
      <c r="L6924" s="80" t="str">
        <f t="shared" si="435"/>
        <v/>
      </c>
    </row>
    <row r="6925" spans="1:12" x14ac:dyDescent="0.8">
      <c r="A6925" s="74">
        <v>6924</v>
      </c>
      <c r="B6925" s="75">
        <v>262718.9556357977</v>
      </c>
      <c r="C6925" s="76">
        <v>36.698323229580048</v>
      </c>
      <c r="D6925" s="76">
        <v>32.140200624584139</v>
      </c>
      <c r="E6925" s="76">
        <v>512.75657652641678</v>
      </c>
      <c r="F6925" s="76">
        <v>32.612802732079061</v>
      </c>
      <c r="G6925" s="77">
        <v>1</v>
      </c>
      <c r="H6925" s="80">
        <f t="shared" si="432"/>
        <v>32.140200624584139</v>
      </c>
      <c r="I6925" s="80">
        <f t="shared" si="433"/>
        <v>1000</v>
      </c>
      <c r="K6925" s="80">
        <f t="shared" si="434"/>
        <v>0</v>
      </c>
      <c r="L6925" s="80" t="str">
        <f t="shared" si="435"/>
        <v/>
      </c>
    </row>
    <row r="6926" spans="1:12" x14ac:dyDescent="0.8">
      <c r="A6926" s="74">
        <v>6925</v>
      </c>
      <c r="B6926" s="75">
        <v>320408.31556916167</v>
      </c>
      <c r="C6926" s="76">
        <v>35.503337051098974</v>
      </c>
      <c r="D6926" s="76">
        <v>26.782182957121027</v>
      </c>
      <c r="E6926" s="76">
        <v>602.83109935454104</v>
      </c>
      <c r="F6926" s="76">
        <v>37.710185337319636</v>
      </c>
      <c r="G6926" s="77">
        <v>2</v>
      </c>
      <c r="H6926" s="80">
        <f t="shared" si="432"/>
        <v>35.503337051098974</v>
      </c>
      <c r="I6926" s="80">
        <f t="shared" si="433"/>
        <v>1000</v>
      </c>
      <c r="K6926" s="80">
        <f t="shared" si="434"/>
        <v>0</v>
      </c>
      <c r="L6926" s="80" t="str">
        <f t="shared" si="435"/>
        <v/>
      </c>
    </row>
    <row r="6927" spans="1:12" x14ac:dyDescent="0.8">
      <c r="A6927" s="74">
        <v>6926</v>
      </c>
      <c r="B6927" s="75">
        <v>113833.55018590367</v>
      </c>
      <c r="C6927" s="76">
        <v>36.838819490324745</v>
      </c>
      <c r="D6927" s="76">
        <v>29.611921272078376</v>
      </c>
      <c r="E6927" s="76">
        <v>518.07851992525889</v>
      </c>
      <c r="F6927" s="76">
        <v>41.975248171498492</v>
      </c>
      <c r="G6927" s="77">
        <v>2</v>
      </c>
      <c r="H6927" s="80">
        <f t="shared" si="432"/>
        <v>36.838819490324745</v>
      </c>
      <c r="I6927" s="80">
        <f t="shared" si="433"/>
        <v>1000</v>
      </c>
      <c r="K6927" s="80">
        <f t="shared" si="434"/>
        <v>0</v>
      </c>
      <c r="L6927" s="80" t="str">
        <f t="shared" si="435"/>
        <v/>
      </c>
    </row>
    <row r="6928" spans="1:12" x14ac:dyDescent="0.8">
      <c r="A6928" s="74">
        <v>6927</v>
      </c>
      <c r="B6928" s="75">
        <v>128111.08606184344</v>
      </c>
      <c r="C6928" s="76">
        <v>38.25647523751821</v>
      </c>
      <c r="D6928" s="76">
        <v>23.215710744518237</v>
      </c>
      <c r="E6928" s="76">
        <v>499.90397348962563</v>
      </c>
      <c r="F6928" s="76">
        <v>39.578990998288262</v>
      </c>
      <c r="G6928" s="77">
        <v>2</v>
      </c>
      <c r="H6928" s="80">
        <f t="shared" si="432"/>
        <v>38.25647523751821</v>
      </c>
      <c r="I6928" s="80">
        <f t="shared" si="433"/>
        <v>1000</v>
      </c>
      <c r="K6928" s="80">
        <f t="shared" si="434"/>
        <v>0</v>
      </c>
      <c r="L6928" s="80" t="str">
        <f t="shared" si="435"/>
        <v/>
      </c>
    </row>
    <row r="6929" spans="1:12" x14ac:dyDescent="0.8">
      <c r="A6929" s="74">
        <v>6928</v>
      </c>
      <c r="B6929" s="75">
        <v>462044.30612041615</v>
      </c>
      <c r="C6929" s="76">
        <v>29.413861332937209</v>
      </c>
      <c r="D6929" s="76">
        <v>28.499404703795705</v>
      </c>
      <c r="E6929" s="76">
        <v>523.52472377159143</v>
      </c>
      <c r="F6929" s="76">
        <v>41.954463163476575</v>
      </c>
      <c r="G6929" s="77">
        <v>2</v>
      </c>
      <c r="H6929" s="80">
        <f t="shared" si="432"/>
        <v>29.413861332937209</v>
      </c>
      <c r="I6929" s="80">
        <f t="shared" si="433"/>
        <v>1000</v>
      </c>
      <c r="K6929" s="80">
        <f t="shared" si="434"/>
        <v>0</v>
      </c>
      <c r="L6929" s="80" t="str">
        <f t="shared" si="435"/>
        <v/>
      </c>
    </row>
    <row r="6930" spans="1:12" x14ac:dyDescent="0.8">
      <c r="A6930" s="74">
        <v>6929</v>
      </c>
      <c r="B6930" s="75">
        <v>-313063.19387954194</v>
      </c>
      <c r="C6930" s="76">
        <v>23.058621538949826</v>
      </c>
      <c r="D6930" s="76">
        <v>30.234473727581033</v>
      </c>
      <c r="E6930" s="76">
        <v>553.34981683555964</v>
      </c>
      <c r="F6930" s="76">
        <v>53.157584686317065</v>
      </c>
      <c r="G6930" s="77">
        <v>3</v>
      </c>
      <c r="H6930" s="80">
        <f t="shared" si="432"/>
        <v>53.157584686317065</v>
      </c>
      <c r="I6930" s="80">
        <f t="shared" si="433"/>
        <v>553.34981683555964</v>
      </c>
      <c r="K6930" s="80">
        <f t="shared" si="434"/>
        <v>553.34981683555964</v>
      </c>
      <c r="L6930" s="80">
        <f t="shared" si="435"/>
        <v>553.34981683555964</v>
      </c>
    </row>
    <row r="6931" spans="1:12" x14ac:dyDescent="0.8">
      <c r="A6931" s="74">
        <v>6930</v>
      </c>
      <c r="B6931" s="75">
        <v>507343.56514147529</v>
      </c>
      <c r="C6931" s="76">
        <v>38.627997215970076</v>
      </c>
      <c r="D6931" s="76">
        <v>27.92953397521449</v>
      </c>
      <c r="E6931" s="76">
        <v>659.2508281791695</v>
      </c>
      <c r="F6931" s="76">
        <v>45.365958222127844</v>
      </c>
      <c r="G6931" s="77">
        <v>1</v>
      </c>
      <c r="H6931" s="80">
        <f t="shared" si="432"/>
        <v>27.92953397521449</v>
      </c>
      <c r="I6931" s="80">
        <f t="shared" si="433"/>
        <v>1000</v>
      </c>
      <c r="K6931" s="80">
        <f t="shared" si="434"/>
        <v>0</v>
      </c>
      <c r="L6931" s="80" t="str">
        <f t="shared" si="435"/>
        <v/>
      </c>
    </row>
    <row r="6932" spans="1:12" x14ac:dyDescent="0.8">
      <c r="A6932" s="74">
        <v>6931</v>
      </c>
      <c r="B6932" s="75">
        <v>426072.63580450346</v>
      </c>
      <c r="C6932" s="76">
        <v>31.429424035319414</v>
      </c>
      <c r="D6932" s="76">
        <v>25.471598914887689</v>
      </c>
      <c r="E6932" s="76">
        <v>692.28341749094795</v>
      </c>
      <c r="F6932" s="76">
        <v>28.924628659138847</v>
      </c>
      <c r="G6932" s="77">
        <v>2</v>
      </c>
      <c r="H6932" s="80">
        <f t="shared" si="432"/>
        <v>31.429424035319414</v>
      </c>
      <c r="I6932" s="80">
        <f t="shared" si="433"/>
        <v>1000</v>
      </c>
      <c r="K6932" s="80">
        <f t="shared" si="434"/>
        <v>0</v>
      </c>
      <c r="L6932" s="80" t="str">
        <f t="shared" si="435"/>
        <v/>
      </c>
    </row>
    <row r="6933" spans="1:12" x14ac:dyDescent="0.8">
      <c r="A6933" s="74">
        <v>6932</v>
      </c>
      <c r="B6933" s="75">
        <v>275939.9845674166</v>
      </c>
      <c r="C6933" s="76">
        <v>37.587587255442415</v>
      </c>
      <c r="D6933" s="76">
        <v>31.801128426940693</v>
      </c>
      <c r="E6933" s="76">
        <v>571.90573421290946</v>
      </c>
      <c r="F6933" s="76">
        <v>54.840110733799669</v>
      </c>
      <c r="G6933" s="77">
        <v>2</v>
      </c>
      <c r="H6933" s="80">
        <f t="shared" si="432"/>
        <v>37.587587255442415</v>
      </c>
      <c r="I6933" s="80">
        <f t="shared" si="433"/>
        <v>1000</v>
      </c>
      <c r="K6933" s="80">
        <f t="shared" si="434"/>
        <v>0</v>
      </c>
      <c r="L6933" s="80" t="str">
        <f t="shared" si="435"/>
        <v/>
      </c>
    </row>
    <row r="6934" spans="1:12" x14ac:dyDescent="0.8">
      <c r="A6934" s="74">
        <v>6933</v>
      </c>
      <c r="B6934" s="75">
        <v>357642.43679027399</v>
      </c>
      <c r="C6934" s="76">
        <v>36.238620816817736</v>
      </c>
      <c r="D6934" s="76">
        <v>27.136923027222551</v>
      </c>
      <c r="E6934" s="76">
        <v>472.8494943182892</v>
      </c>
      <c r="F6934" s="76">
        <v>49.741081829305486</v>
      </c>
      <c r="G6934" s="77">
        <v>2</v>
      </c>
      <c r="H6934" s="80">
        <f t="shared" si="432"/>
        <v>36.238620816817736</v>
      </c>
      <c r="I6934" s="80">
        <f t="shared" si="433"/>
        <v>1000</v>
      </c>
      <c r="K6934" s="80">
        <f t="shared" si="434"/>
        <v>0</v>
      </c>
      <c r="L6934" s="80" t="str">
        <f t="shared" si="435"/>
        <v/>
      </c>
    </row>
    <row r="6935" spans="1:12" x14ac:dyDescent="0.8">
      <c r="A6935" s="74">
        <v>6934</v>
      </c>
      <c r="B6935" s="75">
        <v>204307.06852816278</v>
      </c>
      <c r="C6935" s="76">
        <v>35.098528282127575</v>
      </c>
      <c r="D6935" s="76">
        <v>25.447241326749563</v>
      </c>
      <c r="E6935" s="76">
        <v>644.68922700423161</v>
      </c>
      <c r="F6935" s="76">
        <v>51.140148981542637</v>
      </c>
      <c r="G6935" s="77">
        <v>2</v>
      </c>
      <c r="H6935" s="80">
        <f t="shared" si="432"/>
        <v>35.098528282127575</v>
      </c>
      <c r="I6935" s="80">
        <f t="shared" si="433"/>
        <v>1000</v>
      </c>
      <c r="K6935" s="80">
        <f t="shared" si="434"/>
        <v>0</v>
      </c>
      <c r="L6935" s="80" t="str">
        <f t="shared" si="435"/>
        <v/>
      </c>
    </row>
    <row r="6936" spans="1:12" x14ac:dyDescent="0.8">
      <c r="A6936" s="74">
        <v>6935</v>
      </c>
      <c r="B6936" s="75">
        <v>369438.4880163162</v>
      </c>
      <c r="C6936" s="76">
        <v>33.264597319539277</v>
      </c>
      <c r="D6936" s="76">
        <v>34.318491085480602</v>
      </c>
      <c r="E6936" s="76">
        <v>527.31173332830235</v>
      </c>
      <c r="F6936" s="76">
        <v>39.24103111800558</v>
      </c>
      <c r="G6936" s="77">
        <v>2</v>
      </c>
      <c r="H6936" s="80">
        <f t="shared" si="432"/>
        <v>33.264597319539277</v>
      </c>
      <c r="I6936" s="80">
        <f t="shared" si="433"/>
        <v>1000</v>
      </c>
      <c r="K6936" s="80">
        <f t="shared" si="434"/>
        <v>0</v>
      </c>
      <c r="L6936" s="80" t="str">
        <f t="shared" si="435"/>
        <v/>
      </c>
    </row>
    <row r="6937" spans="1:12" x14ac:dyDescent="0.8">
      <c r="A6937" s="74">
        <v>6936</v>
      </c>
      <c r="B6937" s="75">
        <v>255167.98712115316</v>
      </c>
      <c r="C6937" s="76">
        <v>40.908944065763869</v>
      </c>
      <c r="D6937" s="76">
        <v>24.74066437448122</v>
      </c>
      <c r="E6937" s="76">
        <v>444.45756099198024</v>
      </c>
      <c r="F6937" s="76">
        <v>50.181984713686852</v>
      </c>
      <c r="G6937" s="77">
        <v>2</v>
      </c>
      <c r="H6937" s="80">
        <f t="shared" si="432"/>
        <v>40.908944065763869</v>
      </c>
      <c r="I6937" s="80">
        <f t="shared" si="433"/>
        <v>1000</v>
      </c>
      <c r="K6937" s="80">
        <f t="shared" si="434"/>
        <v>0</v>
      </c>
      <c r="L6937" s="80" t="str">
        <f t="shared" si="435"/>
        <v/>
      </c>
    </row>
    <row r="6938" spans="1:12" x14ac:dyDescent="0.8">
      <c r="A6938" s="74">
        <v>6937</v>
      </c>
      <c r="B6938" s="75">
        <v>655186.11940240581</v>
      </c>
      <c r="C6938" s="76">
        <v>28.497316536562874</v>
      </c>
      <c r="D6938" s="76">
        <v>27.533720880381985</v>
      </c>
      <c r="E6938" s="76">
        <v>482.9377792420317</v>
      </c>
      <c r="F6938" s="76">
        <v>39.531293651939706</v>
      </c>
      <c r="G6938" s="77">
        <v>2</v>
      </c>
      <c r="H6938" s="80">
        <f t="shared" si="432"/>
        <v>28.497316536562874</v>
      </c>
      <c r="I6938" s="80">
        <f t="shared" si="433"/>
        <v>1000</v>
      </c>
      <c r="K6938" s="80">
        <f t="shared" si="434"/>
        <v>0</v>
      </c>
      <c r="L6938" s="80" t="str">
        <f t="shared" si="435"/>
        <v/>
      </c>
    </row>
    <row r="6939" spans="1:12" x14ac:dyDescent="0.8">
      <c r="A6939" s="74">
        <v>6938</v>
      </c>
      <c r="B6939" s="75">
        <v>269289.34103618935</v>
      </c>
      <c r="C6939" s="76">
        <v>41.465585600009845</v>
      </c>
      <c r="D6939" s="76">
        <v>31.64312001806805</v>
      </c>
      <c r="E6939" s="76">
        <v>560.08915909792086</v>
      </c>
      <c r="F6939" s="76">
        <v>49.886943778419436</v>
      </c>
      <c r="G6939" s="77">
        <v>1</v>
      </c>
      <c r="H6939" s="80">
        <f t="shared" si="432"/>
        <v>31.64312001806805</v>
      </c>
      <c r="I6939" s="80">
        <f t="shared" si="433"/>
        <v>1000</v>
      </c>
      <c r="K6939" s="80">
        <f t="shared" si="434"/>
        <v>0</v>
      </c>
      <c r="L6939" s="80" t="str">
        <f t="shared" si="435"/>
        <v/>
      </c>
    </row>
    <row r="6940" spans="1:12" x14ac:dyDescent="0.8">
      <c r="A6940" s="74">
        <v>6939</v>
      </c>
      <c r="B6940" s="75">
        <v>21998.995192119386</v>
      </c>
      <c r="C6940" s="76">
        <v>42.697457470143036</v>
      </c>
      <c r="D6940" s="76">
        <v>26.996311452962548</v>
      </c>
      <c r="E6940" s="76">
        <v>446.57223897534936</v>
      </c>
      <c r="F6940" s="76">
        <v>45.574826825584275</v>
      </c>
      <c r="G6940" s="77">
        <v>2</v>
      </c>
      <c r="H6940" s="80">
        <f t="shared" si="432"/>
        <v>42.697457470143036</v>
      </c>
      <c r="I6940" s="80">
        <f t="shared" si="433"/>
        <v>1000</v>
      </c>
      <c r="K6940" s="80">
        <f t="shared" si="434"/>
        <v>0</v>
      </c>
      <c r="L6940" s="80" t="str">
        <f t="shared" si="435"/>
        <v/>
      </c>
    </row>
    <row r="6941" spans="1:12" x14ac:dyDescent="0.8">
      <c r="A6941" s="74">
        <v>6940</v>
      </c>
      <c r="B6941" s="75">
        <v>211993.33115400258</v>
      </c>
      <c r="C6941" s="76">
        <v>31.441811059530103</v>
      </c>
      <c r="D6941" s="76">
        <v>33.995012833466355</v>
      </c>
      <c r="E6941" s="76">
        <v>553.80476336391757</v>
      </c>
      <c r="F6941" s="76">
        <v>31.775534738957415</v>
      </c>
      <c r="G6941" s="77">
        <v>1</v>
      </c>
      <c r="H6941" s="80">
        <f t="shared" si="432"/>
        <v>33.995012833466355</v>
      </c>
      <c r="I6941" s="80">
        <f t="shared" si="433"/>
        <v>1000</v>
      </c>
      <c r="K6941" s="80">
        <f t="shared" si="434"/>
        <v>0</v>
      </c>
      <c r="L6941" s="80" t="str">
        <f t="shared" si="435"/>
        <v/>
      </c>
    </row>
    <row r="6942" spans="1:12" x14ac:dyDescent="0.8">
      <c r="A6942" s="74">
        <v>6941</v>
      </c>
      <c r="B6942" s="75">
        <v>264490.44872913789</v>
      </c>
      <c r="C6942" s="76">
        <v>32.643409506208712</v>
      </c>
      <c r="D6942" s="76">
        <v>27.771792029612236</v>
      </c>
      <c r="E6942" s="76">
        <v>500.18883006219744</v>
      </c>
      <c r="F6942" s="76">
        <v>50.236291823715554</v>
      </c>
      <c r="G6942" s="77">
        <v>2</v>
      </c>
      <c r="H6942" s="80">
        <f t="shared" si="432"/>
        <v>32.643409506208712</v>
      </c>
      <c r="I6942" s="80">
        <f t="shared" si="433"/>
        <v>1000</v>
      </c>
      <c r="K6942" s="80">
        <f t="shared" si="434"/>
        <v>0</v>
      </c>
      <c r="L6942" s="80" t="str">
        <f t="shared" si="435"/>
        <v/>
      </c>
    </row>
    <row r="6943" spans="1:12" x14ac:dyDescent="0.8">
      <c r="A6943" s="74">
        <v>6942</v>
      </c>
      <c r="B6943" s="75">
        <v>142613.98669811664</v>
      </c>
      <c r="C6943" s="76">
        <v>40.529390045124082</v>
      </c>
      <c r="D6943" s="76">
        <v>30.753004087245611</v>
      </c>
      <c r="E6943" s="76">
        <v>530.60607566816384</v>
      </c>
      <c r="F6943" s="76">
        <v>49.46563605645796</v>
      </c>
      <c r="G6943" s="77">
        <v>2</v>
      </c>
      <c r="H6943" s="80">
        <f t="shared" si="432"/>
        <v>40.529390045124082</v>
      </c>
      <c r="I6943" s="80">
        <f t="shared" si="433"/>
        <v>1000</v>
      </c>
      <c r="K6943" s="80">
        <f t="shared" si="434"/>
        <v>0</v>
      </c>
      <c r="L6943" s="80" t="str">
        <f t="shared" si="435"/>
        <v/>
      </c>
    </row>
    <row r="6944" spans="1:12" x14ac:dyDescent="0.8">
      <c r="A6944" s="74">
        <v>6943</v>
      </c>
      <c r="B6944" s="75">
        <v>-89060.721018030541</v>
      </c>
      <c r="C6944" s="76">
        <v>47.470480585161077</v>
      </c>
      <c r="D6944" s="76">
        <v>28.093980106968097</v>
      </c>
      <c r="E6944" s="76">
        <v>525.21654979426717</v>
      </c>
      <c r="F6944" s="76">
        <v>37.486542375568746</v>
      </c>
      <c r="G6944" s="77">
        <v>3</v>
      </c>
      <c r="H6944" s="80">
        <f t="shared" si="432"/>
        <v>37.486542375568746</v>
      </c>
      <c r="I6944" s="80">
        <f t="shared" si="433"/>
        <v>525.21654979426717</v>
      </c>
      <c r="K6944" s="80">
        <f t="shared" si="434"/>
        <v>525.21654979426717</v>
      </c>
      <c r="L6944" s="80">
        <f t="shared" si="435"/>
        <v>525.21654979426717</v>
      </c>
    </row>
    <row r="6945" spans="1:12" x14ac:dyDescent="0.8">
      <c r="A6945" s="74">
        <v>6944</v>
      </c>
      <c r="B6945" s="75">
        <v>-149410.11694376986</v>
      </c>
      <c r="C6945" s="76">
        <v>38.391512518318144</v>
      </c>
      <c r="D6945" s="76">
        <v>28.08730787129765</v>
      </c>
      <c r="E6945" s="76">
        <v>699.22377685269055</v>
      </c>
      <c r="F6945" s="76">
        <v>44.888122858907657</v>
      </c>
      <c r="G6945" s="77">
        <v>3</v>
      </c>
      <c r="H6945" s="80">
        <f t="shared" si="432"/>
        <v>44.888122858907657</v>
      </c>
      <c r="I6945" s="80">
        <f t="shared" si="433"/>
        <v>699.22377685269055</v>
      </c>
      <c r="K6945" s="80">
        <f t="shared" si="434"/>
        <v>699.22377685269055</v>
      </c>
      <c r="L6945" s="80">
        <f t="shared" si="435"/>
        <v>699.22377685269055</v>
      </c>
    </row>
    <row r="6946" spans="1:12" x14ac:dyDescent="0.8">
      <c r="A6946" s="74">
        <v>6945</v>
      </c>
      <c r="B6946" s="75">
        <v>-175261.29779713973</v>
      </c>
      <c r="C6946" s="76">
        <v>33.775966426667416</v>
      </c>
      <c r="D6946" s="76">
        <v>22.276317920483525</v>
      </c>
      <c r="E6946" s="76">
        <v>537.0531837010783</v>
      </c>
      <c r="F6946" s="76">
        <v>43.516511894983253</v>
      </c>
      <c r="G6946" s="77">
        <v>3</v>
      </c>
      <c r="H6946" s="80">
        <f t="shared" si="432"/>
        <v>43.516511894983253</v>
      </c>
      <c r="I6946" s="80">
        <f t="shared" si="433"/>
        <v>537.0531837010783</v>
      </c>
      <c r="K6946" s="80">
        <f t="shared" si="434"/>
        <v>537.0531837010783</v>
      </c>
      <c r="L6946" s="80">
        <f t="shared" si="435"/>
        <v>537.0531837010783</v>
      </c>
    </row>
    <row r="6947" spans="1:12" x14ac:dyDescent="0.8">
      <c r="A6947" s="74">
        <v>6946</v>
      </c>
      <c r="B6947" s="75">
        <v>-130183.91446369141</v>
      </c>
      <c r="C6947" s="76">
        <v>26.223393726425947</v>
      </c>
      <c r="D6947" s="76">
        <v>25.009080579688849</v>
      </c>
      <c r="E6947" s="76">
        <v>498.76967586854931</v>
      </c>
      <c r="F6947" s="76">
        <v>39.610450796962184</v>
      </c>
      <c r="G6947" s="77">
        <v>3</v>
      </c>
      <c r="H6947" s="80">
        <f t="shared" si="432"/>
        <v>39.610450796962184</v>
      </c>
      <c r="I6947" s="80">
        <f t="shared" si="433"/>
        <v>498.76967586854931</v>
      </c>
      <c r="K6947" s="80">
        <f t="shared" si="434"/>
        <v>498.76967586854931</v>
      </c>
      <c r="L6947" s="80">
        <f t="shared" si="435"/>
        <v>498.76967586854931</v>
      </c>
    </row>
    <row r="6948" spans="1:12" x14ac:dyDescent="0.8">
      <c r="A6948" s="74">
        <v>6947</v>
      </c>
      <c r="B6948" s="75">
        <v>231647.48971340107</v>
      </c>
      <c r="C6948" s="76">
        <v>38.039784447243591</v>
      </c>
      <c r="D6948" s="76">
        <v>29.202628422696648</v>
      </c>
      <c r="E6948" s="76">
        <v>716.65923024412825</v>
      </c>
      <c r="F6948" s="76">
        <v>29.51274219054406</v>
      </c>
      <c r="G6948" s="77">
        <v>2</v>
      </c>
      <c r="H6948" s="80">
        <f t="shared" si="432"/>
        <v>38.039784447243591</v>
      </c>
      <c r="I6948" s="80">
        <f t="shared" si="433"/>
        <v>1000</v>
      </c>
      <c r="K6948" s="80">
        <f t="shared" si="434"/>
        <v>0</v>
      </c>
      <c r="L6948" s="80" t="str">
        <f t="shared" si="435"/>
        <v/>
      </c>
    </row>
    <row r="6949" spans="1:12" x14ac:dyDescent="0.8">
      <c r="A6949" s="74">
        <v>6948</v>
      </c>
      <c r="B6949" s="75">
        <v>-198598.50687028118</v>
      </c>
      <c r="C6949" s="76">
        <v>42.575038820738378</v>
      </c>
      <c r="D6949" s="76">
        <v>23.782554425026781</v>
      </c>
      <c r="E6949" s="76">
        <v>540.12345886915375</v>
      </c>
      <c r="F6949" s="76">
        <v>43.995143110586021</v>
      </c>
      <c r="G6949" s="77">
        <v>3</v>
      </c>
      <c r="H6949" s="80">
        <f t="shared" si="432"/>
        <v>43.995143110586021</v>
      </c>
      <c r="I6949" s="80">
        <f t="shared" si="433"/>
        <v>540.12345886915375</v>
      </c>
      <c r="K6949" s="80">
        <f t="shared" si="434"/>
        <v>540.12345886915375</v>
      </c>
      <c r="L6949" s="80">
        <f t="shared" si="435"/>
        <v>540.12345886915375</v>
      </c>
    </row>
    <row r="6950" spans="1:12" x14ac:dyDescent="0.8">
      <c r="A6950" s="74">
        <v>6949</v>
      </c>
      <c r="B6950" s="75">
        <v>323792.19840807933</v>
      </c>
      <c r="C6950" s="76">
        <v>33.815828663440122</v>
      </c>
      <c r="D6950" s="76">
        <v>30.825177227894365</v>
      </c>
      <c r="E6950" s="76">
        <v>557.59861221648896</v>
      </c>
      <c r="F6950" s="76">
        <v>41.899557700822371</v>
      </c>
      <c r="G6950" s="77">
        <v>1</v>
      </c>
      <c r="H6950" s="80">
        <f t="shared" si="432"/>
        <v>30.825177227894365</v>
      </c>
      <c r="I6950" s="80">
        <f t="shared" si="433"/>
        <v>1000</v>
      </c>
      <c r="K6950" s="80">
        <f t="shared" si="434"/>
        <v>0</v>
      </c>
      <c r="L6950" s="80" t="str">
        <f t="shared" si="435"/>
        <v/>
      </c>
    </row>
    <row r="6951" spans="1:12" x14ac:dyDescent="0.8">
      <c r="A6951" s="74">
        <v>6950</v>
      </c>
      <c r="B6951" s="75">
        <v>445380.95187056041</v>
      </c>
      <c r="C6951" s="76">
        <v>32.829304181638179</v>
      </c>
      <c r="D6951" s="76">
        <v>25.639231249737719</v>
      </c>
      <c r="E6951" s="76">
        <v>501.9260551519958</v>
      </c>
      <c r="F6951" s="76">
        <v>39.638649142661663</v>
      </c>
      <c r="G6951" s="77">
        <v>2</v>
      </c>
      <c r="H6951" s="80">
        <f t="shared" si="432"/>
        <v>32.829304181638179</v>
      </c>
      <c r="I6951" s="80">
        <f t="shared" si="433"/>
        <v>1000</v>
      </c>
      <c r="K6951" s="80">
        <f t="shared" si="434"/>
        <v>0</v>
      </c>
      <c r="L6951" s="80" t="str">
        <f t="shared" si="435"/>
        <v/>
      </c>
    </row>
    <row r="6952" spans="1:12" x14ac:dyDescent="0.8">
      <c r="A6952" s="74">
        <v>6951</v>
      </c>
      <c r="B6952" s="75">
        <v>634192.78394754324</v>
      </c>
      <c r="C6952" s="76">
        <v>36.871407849023967</v>
      </c>
      <c r="D6952" s="76">
        <v>26.455487345955206</v>
      </c>
      <c r="E6952" s="76">
        <v>628.81492539777901</v>
      </c>
      <c r="F6952" s="76">
        <v>39.404060788308101</v>
      </c>
      <c r="G6952" s="77">
        <v>1</v>
      </c>
      <c r="H6952" s="80">
        <f t="shared" si="432"/>
        <v>26.455487345955206</v>
      </c>
      <c r="I6952" s="80">
        <f t="shared" si="433"/>
        <v>1000</v>
      </c>
      <c r="K6952" s="80">
        <f t="shared" si="434"/>
        <v>0</v>
      </c>
      <c r="L6952" s="80" t="str">
        <f t="shared" si="435"/>
        <v/>
      </c>
    </row>
    <row r="6953" spans="1:12" x14ac:dyDescent="0.8">
      <c r="A6953" s="74">
        <v>6952</v>
      </c>
      <c r="B6953" s="75">
        <v>299791.11329821497</v>
      </c>
      <c r="C6953" s="76">
        <v>32.237804797501923</v>
      </c>
      <c r="D6953" s="76">
        <v>27.989238366379702</v>
      </c>
      <c r="E6953" s="76">
        <v>573.30856599512913</v>
      </c>
      <c r="F6953" s="76">
        <v>42.369569548620667</v>
      </c>
      <c r="G6953" s="77">
        <v>2</v>
      </c>
      <c r="H6953" s="80">
        <f t="shared" si="432"/>
        <v>32.237804797501923</v>
      </c>
      <c r="I6953" s="80">
        <f t="shared" si="433"/>
        <v>1000</v>
      </c>
      <c r="K6953" s="80">
        <f t="shared" si="434"/>
        <v>0</v>
      </c>
      <c r="L6953" s="80" t="str">
        <f t="shared" si="435"/>
        <v/>
      </c>
    </row>
    <row r="6954" spans="1:12" x14ac:dyDescent="0.8">
      <c r="A6954" s="74">
        <v>6953</v>
      </c>
      <c r="B6954" s="75">
        <v>-286654.97954589128</v>
      </c>
      <c r="C6954" s="76">
        <v>30.813357215357907</v>
      </c>
      <c r="D6954" s="76">
        <v>27.832296595547515</v>
      </c>
      <c r="E6954" s="76">
        <v>626.05259847340358</v>
      </c>
      <c r="F6954" s="76">
        <v>52.814759391227291</v>
      </c>
      <c r="G6954" s="77">
        <v>3</v>
      </c>
      <c r="H6954" s="80">
        <f t="shared" si="432"/>
        <v>52.814759391227291</v>
      </c>
      <c r="I6954" s="80">
        <f t="shared" si="433"/>
        <v>626.05259847340358</v>
      </c>
      <c r="K6954" s="80">
        <f t="shared" si="434"/>
        <v>626.05259847340358</v>
      </c>
      <c r="L6954" s="80">
        <f t="shared" si="435"/>
        <v>626.05259847340358</v>
      </c>
    </row>
    <row r="6955" spans="1:12" x14ac:dyDescent="0.8">
      <c r="A6955" s="74">
        <v>6954</v>
      </c>
      <c r="B6955" s="75">
        <v>445068.20151950372</v>
      </c>
      <c r="C6955" s="76">
        <v>32.060323275820977</v>
      </c>
      <c r="D6955" s="76">
        <v>29.56030231364759</v>
      </c>
      <c r="E6955" s="76">
        <v>513.53289901733001</v>
      </c>
      <c r="F6955" s="76">
        <v>48.193550399324479</v>
      </c>
      <c r="G6955" s="77">
        <v>1</v>
      </c>
      <c r="H6955" s="80">
        <f t="shared" si="432"/>
        <v>29.56030231364759</v>
      </c>
      <c r="I6955" s="80">
        <f t="shared" si="433"/>
        <v>1000</v>
      </c>
      <c r="K6955" s="80">
        <f t="shared" si="434"/>
        <v>0</v>
      </c>
      <c r="L6955" s="80" t="str">
        <f t="shared" si="435"/>
        <v/>
      </c>
    </row>
    <row r="6956" spans="1:12" x14ac:dyDescent="0.8">
      <c r="A6956" s="74">
        <v>6955</v>
      </c>
      <c r="B6956" s="75">
        <v>120037.40414098185</v>
      </c>
      <c r="C6956" s="76">
        <v>31.464915866199156</v>
      </c>
      <c r="D6956" s="76">
        <v>32.614026697845553</v>
      </c>
      <c r="E6956" s="76">
        <v>620.24516684056823</v>
      </c>
      <c r="F6956" s="76">
        <v>44.197507409022109</v>
      </c>
      <c r="G6956" s="77">
        <v>1</v>
      </c>
      <c r="H6956" s="80">
        <f t="shared" si="432"/>
        <v>32.614026697845553</v>
      </c>
      <c r="I6956" s="80">
        <f t="shared" si="433"/>
        <v>1000</v>
      </c>
      <c r="K6956" s="80">
        <f t="shared" si="434"/>
        <v>0</v>
      </c>
      <c r="L6956" s="80" t="str">
        <f t="shared" si="435"/>
        <v/>
      </c>
    </row>
    <row r="6957" spans="1:12" x14ac:dyDescent="0.8">
      <c r="A6957" s="74">
        <v>6956</v>
      </c>
      <c r="B6957" s="75">
        <v>-39103.176973186899</v>
      </c>
      <c r="C6957" s="76">
        <v>46.711352898940689</v>
      </c>
      <c r="D6957" s="76">
        <v>24.988157950422419</v>
      </c>
      <c r="E6957" s="76">
        <v>592.74099834547087</v>
      </c>
      <c r="F6957" s="76">
        <v>51.207065608486033</v>
      </c>
      <c r="G6957" s="77">
        <v>2</v>
      </c>
      <c r="H6957" s="80">
        <f t="shared" si="432"/>
        <v>46.711352898940689</v>
      </c>
      <c r="I6957" s="80">
        <f t="shared" si="433"/>
        <v>1000</v>
      </c>
      <c r="K6957" s="80">
        <f t="shared" si="434"/>
        <v>0</v>
      </c>
      <c r="L6957" s="80" t="str">
        <f t="shared" si="435"/>
        <v/>
      </c>
    </row>
    <row r="6958" spans="1:12" x14ac:dyDescent="0.8">
      <c r="A6958" s="74">
        <v>6957</v>
      </c>
      <c r="B6958" s="75">
        <v>587717.83417975577</v>
      </c>
      <c r="C6958" s="76">
        <v>34.120930054646557</v>
      </c>
      <c r="D6958" s="76">
        <v>25.494142309793087</v>
      </c>
      <c r="E6958" s="76">
        <v>561.7211242145479</v>
      </c>
      <c r="F6958" s="76">
        <v>41.858252911721451</v>
      </c>
      <c r="G6958" s="77">
        <v>2</v>
      </c>
      <c r="H6958" s="80">
        <f t="shared" si="432"/>
        <v>34.120930054646557</v>
      </c>
      <c r="I6958" s="80">
        <f t="shared" si="433"/>
        <v>1000</v>
      </c>
      <c r="K6958" s="80">
        <f t="shared" si="434"/>
        <v>0</v>
      </c>
      <c r="L6958" s="80" t="str">
        <f t="shared" si="435"/>
        <v/>
      </c>
    </row>
    <row r="6959" spans="1:12" x14ac:dyDescent="0.8">
      <c r="A6959" s="74">
        <v>6958</v>
      </c>
      <c r="B6959" s="75">
        <v>523439.93288134481</v>
      </c>
      <c r="C6959" s="76">
        <v>31.607116846034359</v>
      </c>
      <c r="D6959" s="76">
        <v>26.907219434962435</v>
      </c>
      <c r="E6959" s="76">
        <v>642.87276173361897</v>
      </c>
      <c r="F6959" s="76">
        <v>44.229806409805427</v>
      </c>
      <c r="G6959" s="77">
        <v>2</v>
      </c>
      <c r="H6959" s="80">
        <f t="shared" si="432"/>
        <v>31.607116846034359</v>
      </c>
      <c r="I6959" s="80">
        <f t="shared" si="433"/>
        <v>1000</v>
      </c>
      <c r="K6959" s="80">
        <f t="shared" si="434"/>
        <v>0</v>
      </c>
      <c r="L6959" s="80" t="str">
        <f t="shared" si="435"/>
        <v/>
      </c>
    </row>
    <row r="6960" spans="1:12" x14ac:dyDescent="0.8">
      <c r="A6960" s="74">
        <v>6959</v>
      </c>
      <c r="B6960" s="75">
        <v>430613.41962748463</v>
      </c>
      <c r="C6960" s="76">
        <v>32.243987309304238</v>
      </c>
      <c r="D6960" s="76">
        <v>25.185258275743486</v>
      </c>
      <c r="E6960" s="76">
        <v>686.66486498113022</v>
      </c>
      <c r="F6960" s="76">
        <v>48.774379248631107</v>
      </c>
      <c r="G6960" s="77">
        <v>2</v>
      </c>
      <c r="H6960" s="80">
        <f t="shared" si="432"/>
        <v>32.243987309304238</v>
      </c>
      <c r="I6960" s="80">
        <f t="shared" si="433"/>
        <v>1000</v>
      </c>
      <c r="K6960" s="80">
        <f t="shared" si="434"/>
        <v>0</v>
      </c>
      <c r="L6960" s="80" t="str">
        <f t="shared" si="435"/>
        <v/>
      </c>
    </row>
    <row r="6961" spans="1:12" x14ac:dyDescent="0.8">
      <c r="A6961" s="74">
        <v>6960</v>
      </c>
      <c r="B6961" s="75">
        <v>161553.45207785233</v>
      </c>
      <c r="C6961" s="76">
        <v>40.115706580472718</v>
      </c>
      <c r="D6961" s="76">
        <v>25.53535079613577</v>
      </c>
      <c r="E6961" s="76">
        <v>519.28292063873539</v>
      </c>
      <c r="F6961" s="76">
        <v>52.962875290720476</v>
      </c>
      <c r="G6961" s="77">
        <v>2</v>
      </c>
      <c r="H6961" s="80">
        <f t="shared" si="432"/>
        <v>40.115706580472718</v>
      </c>
      <c r="I6961" s="80">
        <f t="shared" si="433"/>
        <v>1000</v>
      </c>
      <c r="K6961" s="80">
        <f t="shared" si="434"/>
        <v>0</v>
      </c>
      <c r="L6961" s="80" t="str">
        <f t="shared" si="435"/>
        <v/>
      </c>
    </row>
    <row r="6962" spans="1:12" x14ac:dyDescent="0.8">
      <c r="A6962" s="74">
        <v>6961</v>
      </c>
      <c r="B6962" s="75">
        <v>177123.49098071782</v>
      </c>
      <c r="C6962" s="76">
        <v>37.306423464512193</v>
      </c>
      <c r="D6962" s="76">
        <v>23.683476826322348</v>
      </c>
      <c r="E6962" s="76">
        <v>634.60040063862471</v>
      </c>
      <c r="F6962" s="76">
        <v>53.230422351941449</v>
      </c>
      <c r="G6962" s="77">
        <v>2</v>
      </c>
      <c r="H6962" s="80">
        <f t="shared" si="432"/>
        <v>37.306423464512193</v>
      </c>
      <c r="I6962" s="80">
        <f t="shared" si="433"/>
        <v>1000</v>
      </c>
      <c r="K6962" s="80">
        <f t="shared" si="434"/>
        <v>0</v>
      </c>
      <c r="L6962" s="80" t="str">
        <f t="shared" si="435"/>
        <v/>
      </c>
    </row>
    <row r="6963" spans="1:12" x14ac:dyDescent="0.8">
      <c r="A6963" s="74">
        <v>6962</v>
      </c>
      <c r="B6963" s="75">
        <v>468010.60803200398</v>
      </c>
      <c r="C6963" s="76">
        <v>33.367031860655118</v>
      </c>
      <c r="D6963" s="76">
        <v>31.105263526441817</v>
      </c>
      <c r="E6963" s="76">
        <v>617.7339530256362</v>
      </c>
      <c r="F6963" s="76">
        <v>45.367574361742903</v>
      </c>
      <c r="G6963" s="77">
        <v>1</v>
      </c>
      <c r="H6963" s="80">
        <f t="shared" si="432"/>
        <v>31.105263526441817</v>
      </c>
      <c r="I6963" s="80">
        <f t="shared" si="433"/>
        <v>1000</v>
      </c>
      <c r="K6963" s="80">
        <f t="shared" si="434"/>
        <v>0</v>
      </c>
      <c r="L6963" s="80" t="str">
        <f t="shared" si="435"/>
        <v/>
      </c>
    </row>
    <row r="6964" spans="1:12" x14ac:dyDescent="0.8">
      <c r="A6964" s="74">
        <v>6963</v>
      </c>
      <c r="B6964" s="75">
        <v>418382.56642400473</v>
      </c>
      <c r="C6964" s="76">
        <v>31.725531300215607</v>
      </c>
      <c r="D6964" s="76">
        <v>31.160881300556433</v>
      </c>
      <c r="E6964" s="76">
        <v>495.47351679981256</v>
      </c>
      <c r="F6964" s="76">
        <v>42.683185485574583</v>
      </c>
      <c r="G6964" s="77">
        <v>1</v>
      </c>
      <c r="H6964" s="80">
        <f t="shared" si="432"/>
        <v>31.160881300556433</v>
      </c>
      <c r="I6964" s="80">
        <f t="shared" si="433"/>
        <v>1000</v>
      </c>
      <c r="K6964" s="80">
        <f t="shared" si="434"/>
        <v>0</v>
      </c>
      <c r="L6964" s="80" t="str">
        <f t="shared" si="435"/>
        <v/>
      </c>
    </row>
    <row r="6965" spans="1:12" x14ac:dyDescent="0.8">
      <c r="A6965" s="74">
        <v>6964</v>
      </c>
      <c r="B6965" s="75">
        <v>171679.26263927459</v>
      </c>
      <c r="C6965" s="76">
        <v>41.376935888446262</v>
      </c>
      <c r="D6965" s="76">
        <v>31.675133139139533</v>
      </c>
      <c r="E6965" s="76">
        <v>464.17779231610427</v>
      </c>
      <c r="F6965" s="76">
        <v>36.594603698383111</v>
      </c>
      <c r="G6965" s="77">
        <v>1</v>
      </c>
      <c r="H6965" s="80">
        <f t="shared" si="432"/>
        <v>31.675133139139533</v>
      </c>
      <c r="I6965" s="80">
        <f t="shared" si="433"/>
        <v>1000</v>
      </c>
      <c r="K6965" s="80">
        <f t="shared" si="434"/>
        <v>0</v>
      </c>
      <c r="L6965" s="80" t="str">
        <f t="shared" si="435"/>
        <v/>
      </c>
    </row>
    <row r="6966" spans="1:12" x14ac:dyDescent="0.8">
      <c r="A6966" s="74">
        <v>6965</v>
      </c>
      <c r="B6966" s="75">
        <v>73587.615793592297</v>
      </c>
      <c r="C6966" s="76">
        <v>44.794742751399383</v>
      </c>
      <c r="D6966" s="76">
        <v>31.651473641995185</v>
      </c>
      <c r="E6966" s="76">
        <v>605.96774077818031</v>
      </c>
      <c r="F6966" s="76">
        <v>43.460484390534653</v>
      </c>
      <c r="G6966" s="77">
        <v>2</v>
      </c>
      <c r="H6966" s="80">
        <f t="shared" si="432"/>
        <v>44.794742751399383</v>
      </c>
      <c r="I6966" s="80">
        <f t="shared" si="433"/>
        <v>1000</v>
      </c>
      <c r="K6966" s="80">
        <f t="shared" si="434"/>
        <v>0</v>
      </c>
      <c r="L6966" s="80" t="str">
        <f t="shared" si="435"/>
        <v/>
      </c>
    </row>
    <row r="6967" spans="1:12" x14ac:dyDescent="0.8">
      <c r="A6967" s="74">
        <v>6966</v>
      </c>
      <c r="B6967" s="75">
        <v>-204046.97702486883</v>
      </c>
      <c r="C6967" s="76">
        <v>34.561540711305902</v>
      </c>
      <c r="D6967" s="76">
        <v>24.84105271046565</v>
      </c>
      <c r="E6967" s="76">
        <v>539.65741415201455</v>
      </c>
      <c r="F6967" s="76">
        <v>46.900843725669233</v>
      </c>
      <c r="G6967" s="77">
        <v>3</v>
      </c>
      <c r="H6967" s="80">
        <f t="shared" si="432"/>
        <v>46.900843725669233</v>
      </c>
      <c r="I6967" s="80">
        <f t="shared" si="433"/>
        <v>539.65741415201455</v>
      </c>
      <c r="K6967" s="80">
        <f t="shared" si="434"/>
        <v>539.65741415201455</v>
      </c>
      <c r="L6967" s="80">
        <f t="shared" si="435"/>
        <v>539.65741415201455</v>
      </c>
    </row>
    <row r="6968" spans="1:12" x14ac:dyDescent="0.8">
      <c r="A6968" s="74">
        <v>6967</v>
      </c>
      <c r="B6968" s="75">
        <v>-15341.858818642795</v>
      </c>
      <c r="C6968" s="76">
        <v>45.576186339835253</v>
      </c>
      <c r="D6968" s="76">
        <v>21.825360584829777</v>
      </c>
      <c r="E6968" s="76">
        <v>589.5131835045313</v>
      </c>
      <c r="F6968" s="76">
        <v>50.481807643744894</v>
      </c>
      <c r="G6968" s="77">
        <v>2</v>
      </c>
      <c r="H6968" s="80">
        <f t="shared" si="432"/>
        <v>45.576186339835253</v>
      </c>
      <c r="I6968" s="80">
        <f t="shared" si="433"/>
        <v>1000</v>
      </c>
      <c r="K6968" s="80">
        <f t="shared" si="434"/>
        <v>0</v>
      </c>
      <c r="L6968" s="80" t="str">
        <f t="shared" si="435"/>
        <v/>
      </c>
    </row>
    <row r="6969" spans="1:12" x14ac:dyDescent="0.8">
      <c r="A6969" s="74">
        <v>6968</v>
      </c>
      <c r="B6969" s="75">
        <v>48406.345890955068</v>
      </c>
      <c r="C6969" s="76">
        <v>42.243623345908347</v>
      </c>
      <c r="D6969" s="76">
        <v>30.998505419991638</v>
      </c>
      <c r="E6969" s="76">
        <v>448.54150133065048</v>
      </c>
      <c r="F6969" s="76">
        <v>53.081126666667771</v>
      </c>
      <c r="G6969" s="77">
        <v>2</v>
      </c>
      <c r="H6969" s="80">
        <f t="shared" si="432"/>
        <v>42.243623345908347</v>
      </c>
      <c r="I6969" s="80">
        <f t="shared" si="433"/>
        <v>1000</v>
      </c>
      <c r="K6969" s="80">
        <f t="shared" si="434"/>
        <v>0</v>
      </c>
      <c r="L6969" s="80" t="str">
        <f t="shared" si="435"/>
        <v/>
      </c>
    </row>
    <row r="6970" spans="1:12" x14ac:dyDescent="0.8">
      <c r="A6970" s="74">
        <v>6969</v>
      </c>
      <c r="B6970" s="75">
        <v>84415.031493379734</v>
      </c>
      <c r="C6970" s="76">
        <v>41.555399415155662</v>
      </c>
      <c r="D6970" s="76">
        <v>31.07725713690364</v>
      </c>
      <c r="E6970" s="76">
        <v>579.00835109040395</v>
      </c>
      <c r="F6970" s="76">
        <v>43.277268623958975</v>
      </c>
      <c r="G6970" s="77">
        <v>2</v>
      </c>
      <c r="H6970" s="80">
        <f t="shared" si="432"/>
        <v>41.555399415155662</v>
      </c>
      <c r="I6970" s="80">
        <f t="shared" si="433"/>
        <v>1000</v>
      </c>
      <c r="K6970" s="80">
        <f t="shared" si="434"/>
        <v>0</v>
      </c>
      <c r="L6970" s="80" t="str">
        <f t="shared" si="435"/>
        <v/>
      </c>
    </row>
    <row r="6971" spans="1:12" x14ac:dyDescent="0.8">
      <c r="A6971" s="74">
        <v>6970</v>
      </c>
      <c r="B6971" s="75">
        <v>319812.03314933949</v>
      </c>
      <c r="C6971" s="76">
        <v>38.427540271733925</v>
      </c>
      <c r="D6971" s="76">
        <v>30.42683379453517</v>
      </c>
      <c r="E6971" s="76">
        <v>426.17707592868572</v>
      </c>
      <c r="F6971" s="76">
        <v>42.217107059575703</v>
      </c>
      <c r="G6971" s="77">
        <v>1</v>
      </c>
      <c r="H6971" s="80">
        <f t="shared" si="432"/>
        <v>30.42683379453517</v>
      </c>
      <c r="I6971" s="80">
        <f t="shared" si="433"/>
        <v>1000</v>
      </c>
      <c r="K6971" s="80">
        <f t="shared" si="434"/>
        <v>0</v>
      </c>
      <c r="L6971" s="80" t="str">
        <f t="shared" si="435"/>
        <v/>
      </c>
    </row>
    <row r="6972" spans="1:12" x14ac:dyDescent="0.8">
      <c r="A6972" s="74">
        <v>6971</v>
      </c>
      <c r="B6972" s="75">
        <v>449498.2257108097</v>
      </c>
      <c r="C6972" s="76">
        <v>47.364404519429122</v>
      </c>
      <c r="D6972" s="76">
        <v>25.187714447880566</v>
      </c>
      <c r="E6972" s="76">
        <v>620.02624886424985</v>
      </c>
      <c r="F6972" s="76">
        <v>44.200763399506862</v>
      </c>
      <c r="G6972" s="77">
        <v>1</v>
      </c>
      <c r="H6972" s="80">
        <f t="shared" si="432"/>
        <v>25.187714447880566</v>
      </c>
      <c r="I6972" s="80">
        <f t="shared" si="433"/>
        <v>1000</v>
      </c>
      <c r="K6972" s="80">
        <f t="shared" si="434"/>
        <v>0</v>
      </c>
      <c r="L6972" s="80" t="str">
        <f t="shared" si="435"/>
        <v/>
      </c>
    </row>
    <row r="6973" spans="1:12" x14ac:dyDescent="0.8">
      <c r="A6973" s="74">
        <v>6972</v>
      </c>
      <c r="B6973" s="75">
        <v>500698.60935183777</v>
      </c>
      <c r="C6973" s="76">
        <v>27.323179675054021</v>
      </c>
      <c r="D6973" s="76">
        <v>29.921723493865116</v>
      </c>
      <c r="E6973" s="76">
        <v>567.6027136934589</v>
      </c>
      <c r="F6973" s="76">
        <v>41.918706374547568</v>
      </c>
      <c r="G6973" s="77">
        <v>2</v>
      </c>
      <c r="H6973" s="80">
        <f t="shared" si="432"/>
        <v>27.323179675054021</v>
      </c>
      <c r="I6973" s="80">
        <f t="shared" si="433"/>
        <v>1000</v>
      </c>
      <c r="K6973" s="80">
        <f t="shared" si="434"/>
        <v>0</v>
      </c>
      <c r="L6973" s="80" t="str">
        <f t="shared" si="435"/>
        <v/>
      </c>
    </row>
    <row r="6974" spans="1:12" x14ac:dyDescent="0.8">
      <c r="A6974" s="74">
        <v>6973</v>
      </c>
      <c r="B6974" s="75">
        <v>435785.94941034215</v>
      </c>
      <c r="C6974" s="76">
        <v>24.758710034187558</v>
      </c>
      <c r="D6974" s="76">
        <v>30.25479712024309</v>
      </c>
      <c r="E6974" s="76">
        <v>587.74150229048234</v>
      </c>
      <c r="F6974" s="76">
        <v>40.273938395654028</v>
      </c>
      <c r="G6974" s="77">
        <v>2</v>
      </c>
      <c r="H6974" s="80">
        <f t="shared" si="432"/>
        <v>24.758710034187558</v>
      </c>
      <c r="I6974" s="80">
        <f t="shared" si="433"/>
        <v>1000</v>
      </c>
      <c r="K6974" s="80">
        <f t="shared" si="434"/>
        <v>0</v>
      </c>
      <c r="L6974" s="80" t="str">
        <f t="shared" si="435"/>
        <v/>
      </c>
    </row>
    <row r="6975" spans="1:12" x14ac:dyDescent="0.8">
      <c r="A6975" s="74">
        <v>6974</v>
      </c>
      <c r="B6975" s="75">
        <v>157278.69313105731</v>
      </c>
      <c r="C6975" s="76">
        <v>36.462955071702552</v>
      </c>
      <c r="D6975" s="76">
        <v>24.492809226189149</v>
      </c>
      <c r="E6975" s="76">
        <v>529.65288312130474</v>
      </c>
      <c r="F6975" s="76">
        <v>41.860350400998634</v>
      </c>
      <c r="G6975" s="77">
        <v>2</v>
      </c>
      <c r="H6975" s="80">
        <f t="shared" si="432"/>
        <v>36.462955071702552</v>
      </c>
      <c r="I6975" s="80">
        <f t="shared" si="433"/>
        <v>1000</v>
      </c>
      <c r="K6975" s="80">
        <f t="shared" si="434"/>
        <v>0</v>
      </c>
      <c r="L6975" s="80" t="str">
        <f t="shared" si="435"/>
        <v/>
      </c>
    </row>
    <row r="6976" spans="1:12" x14ac:dyDescent="0.8">
      <c r="A6976" s="74">
        <v>6975</v>
      </c>
      <c r="B6976" s="75">
        <v>137321.72177634737</v>
      </c>
      <c r="C6976" s="76">
        <v>33.719332626484139</v>
      </c>
      <c r="D6976" s="76">
        <v>29.922161485986919</v>
      </c>
      <c r="E6976" s="76">
        <v>572.46479564490096</v>
      </c>
      <c r="F6976" s="76">
        <v>47.203829726072634</v>
      </c>
      <c r="G6976" s="77">
        <v>2</v>
      </c>
      <c r="H6976" s="80">
        <f t="shared" si="432"/>
        <v>33.719332626484139</v>
      </c>
      <c r="I6976" s="80">
        <f t="shared" si="433"/>
        <v>1000</v>
      </c>
      <c r="K6976" s="80">
        <f t="shared" si="434"/>
        <v>0</v>
      </c>
      <c r="L6976" s="80" t="str">
        <f t="shared" si="435"/>
        <v/>
      </c>
    </row>
    <row r="6977" spans="1:12" x14ac:dyDescent="0.8">
      <c r="A6977" s="74">
        <v>6976</v>
      </c>
      <c r="B6977" s="75">
        <v>614562.54905901989</v>
      </c>
      <c r="C6977" s="76">
        <v>27.969896001807975</v>
      </c>
      <c r="D6977" s="76">
        <v>32.142178120179487</v>
      </c>
      <c r="E6977" s="76">
        <v>469.98947702581478</v>
      </c>
      <c r="F6977" s="76">
        <v>40.585265111721554</v>
      </c>
      <c r="G6977" s="77">
        <v>2</v>
      </c>
      <c r="H6977" s="80">
        <f t="shared" si="432"/>
        <v>27.969896001807975</v>
      </c>
      <c r="I6977" s="80">
        <f t="shared" si="433"/>
        <v>1000</v>
      </c>
      <c r="K6977" s="80">
        <f t="shared" si="434"/>
        <v>0</v>
      </c>
      <c r="L6977" s="80" t="str">
        <f t="shared" si="435"/>
        <v/>
      </c>
    </row>
    <row r="6978" spans="1:12" x14ac:dyDescent="0.8">
      <c r="A6978" s="74">
        <v>6977</v>
      </c>
      <c r="B6978" s="75">
        <v>-144339.02723608562</v>
      </c>
      <c r="C6978" s="76">
        <v>38.769177383397036</v>
      </c>
      <c r="D6978" s="76">
        <v>31.81939037205926</v>
      </c>
      <c r="E6978" s="76">
        <v>546.14786542784339</v>
      </c>
      <c r="F6978" s="76">
        <v>44.540499411205801</v>
      </c>
      <c r="G6978" s="77">
        <v>3</v>
      </c>
      <c r="H6978" s="80">
        <f t="shared" si="432"/>
        <v>44.540499411205801</v>
      </c>
      <c r="I6978" s="80">
        <f t="shared" si="433"/>
        <v>546.14786542784339</v>
      </c>
      <c r="K6978" s="80">
        <f t="shared" si="434"/>
        <v>546.14786542784339</v>
      </c>
      <c r="L6978" s="80">
        <f t="shared" si="435"/>
        <v>546.14786542784339</v>
      </c>
    </row>
    <row r="6979" spans="1:12" x14ac:dyDescent="0.8">
      <c r="A6979" s="74">
        <v>6978</v>
      </c>
      <c r="B6979" s="75">
        <v>77237.624404747272</v>
      </c>
      <c r="C6979" s="76">
        <v>39.596860699172375</v>
      </c>
      <c r="D6979" s="76">
        <v>29.469662861675396</v>
      </c>
      <c r="E6979" s="76">
        <v>696.85024534509705</v>
      </c>
      <c r="F6979" s="76">
        <v>34.819886849420627</v>
      </c>
      <c r="G6979" s="77">
        <v>3</v>
      </c>
      <c r="H6979" s="80">
        <f t="shared" ref="H6979:H7042" si="436">IF($G6979 = 1, $D6979, IF($G6979 = 2, $C6979, IF($G6979 = 3, $F6979)))</f>
        <v>34.819886849420627</v>
      </c>
      <c r="I6979" s="80">
        <f t="shared" ref="I6979:I7042" si="437">IF($G6979 = 1, 1000, IF($G6979 = 2, 1000, IF($G6979 = 3, $E6979)))</f>
        <v>696.85024534509705</v>
      </c>
      <c r="K6979" s="80">
        <f t="shared" ref="K6979:K7042" si="438">IF($G6979 = 3, $E6979, 0)</f>
        <v>696.85024534509705</v>
      </c>
      <c r="L6979" s="80">
        <f t="shared" ref="L6979:L7042" si="439">IF($G6979 = 3, $E6979, "")</f>
        <v>696.85024534509705</v>
      </c>
    </row>
    <row r="6980" spans="1:12" x14ac:dyDescent="0.8">
      <c r="A6980" s="74">
        <v>6979</v>
      </c>
      <c r="B6980" s="75">
        <v>216503.56629485753</v>
      </c>
      <c r="C6980" s="76">
        <v>42.329107879129403</v>
      </c>
      <c r="D6980" s="76">
        <v>26.737542408783369</v>
      </c>
      <c r="E6980" s="76">
        <v>538.5435454134788</v>
      </c>
      <c r="F6980" s="76">
        <v>49.586293119113925</v>
      </c>
      <c r="G6980" s="77">
        <v>2</v>
      </c>
      <c r="H6980" s="80">
        <f t="shared" si="436"/>
        <v>42.329107879129403</v>
      </c>
      <c r="I6980" s="80">
        <f t="shared" si="437"/>
        <v>1000</v>
      </c>
      <c r="K6980" s="80">
        <f t="shared" si="438"/>
        <v>0</v>
      </c>
      <c r="L6980" s="80" t="str">
        <f t="shared" si="439"/>
        <v/>
      </c>
    </row>
    <row r="6981" spans="1:12" x14ac:dyDescent="0.8">
      <c r="A6981" s="74">
        <v>6980</v>
      </c>
      <c r="B6981" s="75">
        <v>238567.10359179997</v>
      </c>
      <c r="C6981" s="76">
        <v>37.272904301408573</v>
      </c>
      <c r="D6981" s="76">
        <v>31.166719259837386</v>
      </c>
      <c r="E6981" s="76">
        <v>493.54510449551526</v>
      </c>
      <c r="F6981" s="76">
        <v>34.833804676803105</v>
      </c>
      <c r="G6981" s="77">
        <v>2</v>
      </c>
      <c r="H6981" s="80">
        <f t="shared" si="436"/>
        <v>37.272904301408573</v>
      </c>
      <c r="I6981" s="80">
        <f t="shared" si="437"/>
        <v>1000</v>
      </c>
      <c r="K6981" s="80">
        <f t="shared" si="438"/>
        <v>0</v>
      </c>
      <c r="L6981" s="80" t="str">
        <f t="shared" si="439"/>
        <v/>
      </c>
    </row>
    <row r="6982" spans="1:12" x14ac:dyDescent="0.8">
      <c r="A6982" s="74">
        <v>6981</v>
      </c>
      <c r="B6982" s="75">
        <v>333333.02401933097</v>
      </c>
      <c r="C6982" s="76">
        <v>31.580052665191129</v>
      </c>
      <c r="D6982" s="76">
        <v>28.340331422841224</v>
      </c>
      <c r="E6982" s="76">
        <v>497.11169681203336</v>
      </c>
      <c r="F6982" s="76">
        <v>38.362200812679689</v>
      </c>
      <c r="G6982" s="77">
        <v>2</v>
      </c>
      <c r="H6982" s="80">
        <f t="shared" si="436"/>
        <v>31.580052665191129</v>
      </c>
      <c r="I6982" s="80">
        <f t="shared" si="437"/>
        <v>1000</v>
      </c>
      <c r="K6982" s="80">
        <f t="shared" si="438"/>
        <v>0</v>
      </c>
      <c r="L6982" s="80" t="str">
        <f t="shared" si="439"/>
        <v/>
      </c>
    </row>
    <row r="6983" spans="1:12" x14ac:dyDescent="0.8">
      <c r="A6983" s="74">
        <v>6982</v>
      </c>
      <c r="B6983" s="75">
        <v>207715.73065759032</v>
      </c>
      <c r="C6983" s="76">
        <v>36.742894241397963</v>
      </c>
      <c r="D6983" s="76">
        <v>27.438439503020703</v>
      </c>
      <c r="E6983" s="76">
        <v>478.26365114033717</v>
      </c>
      <c r="F6983" s="76">
        <v>50.502699487376596</v>
      </c>
      <c r="G6983" s="77">
        <v>2</v>
      </c>
      <c r="H6983" s="80">
        <f t="shared" si="436"/>
        <v>36.742894241397963</v>
      </c>
      <c r="I6983" s="80">
        <f t="shared" si="437"/>
        <v>1000</v>
      </c>
      <c r="K6983" s="80">
        <f t="shared" si="438"/>
        <v>0</v>
      </c>
      <c r="L6983" s="80" t="str">
        <f t="shared" si="439"/>
        <v/>
      </c>
    </row>
    <row r="6984" spans="1:12" x14ac:dyDescent="0.8">
      <c r="A6984" s="74">
        <v>6983</v>
      </c>
      <c r="B6984" s="75">
        <v>411201.59765688749</v>
      </c>
      <c r="C6984" s="76">
        <v>28.342819123098636</v>
      </c>
      <c r="D6984" s="76">
        <v>30.980104081682796</v>
      </c>
      <c r="E6984" s="76">
        <v>733.26992520879742</v>
      </c>
      <c r="F6984" s="76">
        <v>46.537897936056154</v>
      </c>
      <c r="G6984" s="77">
        <v>1</v>
      </c>
      <c r="H6984" s="80">
        <f t="shared" si="436"/>
        <v>30.980104081682796</v>
      </c>
      <c r="I6984" s="80">
        <f t="shared" si="437"/>
        <v>1000</v>
      </c>
      <c r="K6984" s="80">
        <f t="shared" si="438"/>
        <v>0</v>
      </c>
      <c r="L6984" s="80" t="str">
        <f t="shared" si="439"/>
        <v/>
      </c>
    </row>
    <row r="6985" spans="1:12" x14ac:dyDescent="0.8">
      <c r="A6985" s="74">
        <v>6984</v>
      </c>
      <c r="B6985" s="75">
        <v>402112.23318836885</v>
      </c>
      <c r="C6985" s="76">
        <v>27.062767767214289</v>
      </c>
      <c r="D6985" s="76">
        <v>28.607488207469782</v>
      </c>
      <c r="E6985" s="76">
        <v>616.26567136172639</v>
      </c>
      <c r="F6985" s="76">
        <v>36.528512699428255</v>
      </c>
      <c r="G6985" s="77">
        <v>1</v>
      </c>
      <c r="H6985" s="80">
        <f t="shared" si="436"/>
        <v>28.607488207469782</v>
      </c>
      <c r="I6985" s="80">
        <f t="shared" si="437"/>
        <v>1000</v>
      </c>
      <c r="K6985" s="80">
        <f t="shared" si="438"/>
        <v>0</v>
      </c>
      <c r="L6985" s="80" t="str">
        <f t="shared" si="439"/>
        <v/>
      </c>
    </row>
    <row r="6986" spans="1:12" x14ac:dyDescent="0.8">
      <c r="A6986" s="74">
        <v>6985</v>
      </c>
      <c r="B6986" s="75">
        <v>-113845.58323715325</v>
      </c>
      <c r="C6986" s="76">
        <v>47.362764370334894</v>
      </c>
      <c r="D6986" s="76">
        <v>32.144962447052642</v>
      </c>
      <c r="E6986" s="76">
        <v>630.94472611946867</v>
      </c>
      <c r="F6986" s="76">
        <v>39.924296052918351</v>
      </c>
      <c r="G6986" s="77">
        <v>2</v>
      </c>
      <c r="H6986" s="80">
        <f t="shared" si="436"/>
        <v>47.362764370334894</v>
      </c>
      <c r="I6986" s="80">
        <f t="shared" si="437"/>
        <v>1000</v>
      </c>
      <c r="K6986" s="80">
        <f t="shared" si="438"/>
        <v>0</v>
      </c>
      <c r="L6986" s="80" t="str">
        <f t="shared" si="439"/>
        <v/>
      </c>
    </row>
    <row r="6987" spans="1:12" x14ac:dyDescent="0.8">
      <c r="A6987" s="74">
        <v>6986</v>
      </c>
      <c r="B6987" s="75">
        <v>462868.62509610038</v>
      </c>
      <c r="C6987" s="76">
        <v>32.995000617851353</v>
      </c>
      <c r="D6987" s="76">
        <v>28.585618452216011</v>
      </c>
      <c r="E6987" s="76">
        <v>532.77040323861183</v>
      </c>
      <c r="F6987" s="76">
        <v>34.908450370811288</v>
      </c>
      <c r="G6987" s="77">
        <v>2</v>
      </c>
      <c r="H6987" s="80">
        <f t="shared" si="436"/>
        <v>32.995000617851353</v>
      </c>
      <c r="I6987" s="80">
        <f t="shared" si="437"/>
        <v>1000</v>
      </c>
      <c r="K6987" s="80">
        <f t="shared" si="438"/>
        <v>0</v>
      </c>
      <c r="L6987" s="80" t="str">
        <f t="shared" si="439"/>
        <v/>
      </c>
    </row>
    <row r="6988" spans="1:12" x14ac:dyDescent="0.8">
      <c r="A6988" s="74">
        <v>6987</v>
      </c>
      <c r="B6988" s="75">
        <v>345899.9807745053</v>
      </c>
      <c r="C6988" s="76">
        <v>34.642020757435056</v>
      </c>
      <c r="D6988" s="76">
        <v>28.608820580374086</v>
      </c>
      <c r="E6988" s="76">
        <v>638.72168223070071</v>
      </c>
      <c r="F6988" s="76">
        <v>37.535786178227994</v>
      </c>
      <c r="G6988" s="77">
        <v>2</v>
      </c>
      <c r="H6988" s="80">
        <f t="shared" si="436"/>
        <v>34.642020757435056</v>
      </c>
      <c r="I6988" s="80">
        <f t="shared" si="437"/>
        <v>1000</v>
      </c>
      <c r="K6988" s="80">
        <f t="shared" si="438"/>
        <v>0</v>
      </c>
      <c r="L6988" s="80" t="str">
        <f t="shared" si="439"/>
        <v/>
      </c>
    </row>
    <row r="6989" spans="1:12" x14ac:dyDescent="0.8">
      <c r="A6989" s="74">
        <v>6988</v>
      </c>
      <c r="B6989" s="75">
        <v>482494.89049451053</v>
      </c>
      <c r="C6989" s="76">
        <v>41.540155603696121</v>
      </c>
      <c r="D6989" s="76">
        <v>24.70807587574879</v>
      </c>
      <c r="E6989" s="76">
        <v>512.91025689284311</v>
      </c>
      <c r="F6989" s="76">
        <v>41.527849600033086</v>
      </c>
      <c r="G6989" s="77">
        <v>1</v>
      </c>
      <c r="H6989" s="80">
        <f t="shared" si="436"/>
        <v>24.70807587574879</v>
      </c>
      <c r="I6989" s="80">
        <f t="shared" si="437"/>
        <v>1000</v>
      </c>
      <c r="K6989" s="80">
        <f t="shared" si="438"/>
        <v>0</v>
      </c>
      <c r="L6989" s="80" t="str">
        <f t="shared" si="439"/>
        <v/>
      </c>
    </row>
    <row r="6990" spans="1:12" x14ac:dyDescent="0.8">
      <c r="A6990" s="74">
        <v>6989</v>
      </c>
      <c r="B6990" s="75">
        <v>673689.20249145618</v>
      </c>
      <c r="C6990" s="76">
        <v>25.910026058837218</v>
      </c>
      <c r="D6990" s="76">
        <v>29.163263136528894</v>
      </c>
      <c r="E6990" s="76">
        <v>617.96204366326481</v>
      </c>
      <c r="F6990" s="76">
        <v>45.535085860655116</v>
      </c>
      <c r="G6990" s="77">
        <v>2</v>
      </c>
      <c r="H6990" s="80">
        <f t="shared" si="436"/>
        <v>25.910026058837218</v>
      </c>
      <c r="I6990" s="80">
        <f t="shared" si="437"/>
        <v>1000</v>
      </c>
      <c r="K6990" s="80">
        <f t="shared" si="438"/>
        <v>0</v>
      </c>
      <c r="L6990" s="80" t="str">
        <f t="shared" si="439"/>
        <v/>
      </c>
    </row>
    <row r="6991" spans="1:12" x14ac:dyDescent="0.8">
      <c r="A6991" s="74">
        <v>6990</v>
      </c>
      <c r="B6991" s="75">
        <v>186898.9065883304</v>
      </c>
      <c r="C6991" s="76">
        <v>39.295008178250704</v>
      </c>
      <c r="D6991" s="76">
        <v>32.799818883362526</v>
      </c>
      <c r="E6991" s="76">
        <v>595.69953580423009</v>
      </c>
      <c r="F6991" s="76">
        <v>46.266929513372894</v>
      </c>
      <c r="G6991" s="77">
        <v>2</v>
      </c>
      <c r="H6991" s="80">
        <f t="shared" si="436"/>
        <v>39.295008178250704</v>
      </c>
      <c r="I6991" s="80">
        <f t="shared" si="437"/>
        <v>1000</v>
      </c>
      <c r="K6991" s="80">
        <f t="shared" si="438"/>
        <v>0</v>
      </c>
      <c r="L6991" s="80" t="str">
        <f t="shared" si="439"/>
        <v/>
      </c>
    </row>
    <row r="6992" spans="1:12" x14ac:dyDescent="0.8">
      <c r="A6992" s="74">
        <v>6991</v>
      </c>
      <c r="B6992" s="75">
        <v>488498.31252546003</v>
      </c>
      <c r="C6992" s="76">
        <v>28.92892034391501</v>
      </c>
      <c r="D6992" s="76">
        <v>26.389236104077163</v>
      </c>
      <c r="E6992" s="76">
        <v>595.47759714503877</v>
      </c>
      <c r="F6992" s="76">
        <v>40.889917355934344</v>
      </c>
      <c r="G6992" s="77">
        <v>2</v>
      </c>
      <c r="H6992" s="80">
        <f t="shared" si="436"/>
        <v>28.92892034391501</v>
      </c>
      <c r="I6992" s="80">
        <f t="shared" si="437"/>
        <v>1000</v>
      </c>
      <c r="K6992" s="80">
        <f t="shared" si="438"/>
        <v>0</v>
      </c>
      <c r="L6992" s="80" t="str">
        <f t="shared" si="439"/>
        <v/>
      </c>
    </row>
    <row r="6993" spans="1:12" x14ac:dyDescent="0.8">
      <c r="A6993" s="74">
        <v>6992</v>
      </c>
      <c r="B6993" s="75">
        <v>111925.43857873557</v>
      </c>
      <c r="C6993" s="76">
        <v>37.461317212831979</v>
      </c>
      <c r="D6993" s="76">
        <v>27.535916935595679</v>
      </c>
      <c r="E6993" s="76">
        <v>632.49714877484325</v>
      </c>
      <c r="F6993" s="76">
        <v>31.426417434405032</v>
      </c>
      <c r="G6993" s="77">
        <v>2</v>
      </c>
      <c r="H6993" s="80">
        <f t="shared" si="436"/>
        <v>37.461317212831979</v>
      </c>
      <c r="I6993" s="80">
        <f t="shared" si="437"/>
        <v>1000</v>
      </c>
      <c r="K6993" s="80">
        <f t="shared" si="438"/>
        <v>0</v>
      </c>
      <c r="L6993" s="80" t="str">
        <f t="shared" si="439"/>
        <v/>
      </c>
    </row>
    <row r="6994" spans="1:12" x14ac:dyDescent="0.8">
      <c r="A6994" s="74">
        <v>6993</v>
      </c>
      <c r="B6994" s="75">
        <v>401874.12446740246</v>
      </c>
      <c r="C6994" s="76">
        <v>33.886518739290871</v>
      </c>
      <c r="D6994" s="76">
        <v>26.631251191250588</v>
      </c>
      <c r="E6994" s="76">
        <v>541.5494542581414</v>
      </c>
      <c r="F6994" s="76">
        <v>46.31361694454425</v>
      </c>
      <c r="G6994" s="77">
        <v>2</v>
      </c>
      <c r="H6994" s="80">
        <f t="shared" si="436"/>
        <v>33.886518739290871</v>
      </c>
      <c r="I6994" s="80">
        <f t="shared" si="437"/>
        <v>1000</v>
      </c>
      <c r="K6994" s="80">
        <f t="shared" si="438"/>
        <v>0</v>
      </c>
      <c r="L6994" s="80" t="str">
        <f t="shared" si="439"/>
        <v/>
      </c>
    </row>
    <row r="6995" spans="1:12" x14ac:dyDescent="0.8">
      <c r="A6995" s="74">
        <v>6994</v>
      </c>
      <c r="B6995" s="75">
        <v>-300527.20197967067</v>
      </c>
      <c r="C6995" s="76">
        <v>23.209865031612281</v>
      </c>
      <c r="D6995" s="76">
        <v>32.2173857062187</v>
      </c>
      <c r="E6995" s="76">
        <v>467.16835296855817</v>
      </c>
      <c r="F6995" s="76">
        <v>52.2913123633084</v>
      </c>
      <c r="G6995" s="77">
        <v>3</v>
      </c>
      <c r="H6995" s="80">
        <f t="shared" si="436"/>
        <v>52.2913123633084</v>
      </c>
      <c r="I6995" s="80">
        <f t="shared" si="437"/>
        <v>467.16835296855817</v>
      </c>
      <c r="K6995" s="80">
        <f t="shared" si="438"/>
        <v>467.16835296855817</v>
      </c>
      <c r="L6995" s="80">
        <f t="shared" si="439"/>
        <v>467.16835296855817</v>
      </c>
    </row>
    <row r="6996" spans="1:12" x14ac:dyDescent="0.8">
      <c r="A6996" s="74">
        <v>6995</v>
      </c>
      <c r="B6996" s="75">
        <v>-154759.4214739122</v>
      </c>
      <c r="C6996" s="76">
        <v>34.694996888843612</v>
      </c>
      <c r="D6996" s="76">
        <v>27.680382680014624</v>
      </c>
      <c r="E6996" s="76">
        <v>584.82771455537682</v>
      </c>
      <c r="F6996" s="76">
        <v>44.126031018671682</v>
      </c>
      <c r="G6996" s="77">
        <v>3</v>
      </c>
      <c r="H6996" s="80">
        <f t="shared" si="436"/>
        <v>44.126031018671682</v>
      </c>
      <c r="I6996" s="80">
        <f t="shared" si="437"/>
        <v>584.82771455537682</v>
      </c>
      <c r="K6996" s="80">
        <f t="shared" si="438"/>
        <v>584.82771455537682</v>
      </c>
      <c r="L6996" s="80">
        <f t="shared" si="439"/>
        <v>584.82771455537682</v>
      </c>
    </row>
    <row r="6997" spans="1:12" x14ac:dyDescent="0.8">
      <c r="A6997" s="74">
        <v>6996</v>
      </c>
      <c r="B6997" s="75">
        <v>693871.56241846131</v>
      </c>
      <c r="C6997" s="76">
        <v>23.151439905845507</v>
      </c>
      <c r="D6997" s="76">
        <v>29.278032736024485</v>
      </c>
      <c r="E6997" s="76">
        <v>617.86084994831617</v>
      </c>
      <c r="F6997" s="76">
        <v>49.857352079561636</v>
      </c>
      <c r="G6997" s="77">
        <v>2</v>
      </c>
      <c r="H6997" s="80">
        <f t="shared" si="436"/>
        <v>23.151439905845507</v>
      </c>
      <c r="I6997" s="80">
        <f t="shared" si="437"/>
        <v>1000</v>
      </c>
      <c r="K6997" s="80">
        <f t="shared" si="438"/>
        <v>0</v>
      </c>
      <c r="L6997" s="80" t="str">
        <f t="shared" si="439"/>
        <v/>
      </c>
    </row>
    <row r="6998" spans="1:12" x14ac:dyDescent="0.8">
      <c r="A6998" s="74">
        <v>6997</v>
      </c>
      <c r="B6998" s="75">
        <v>158243.38610621076</v>
      </c>
      <c r="C6998" s="76">
        <v>35.463841947126291</v>
      </c>
      <c r="D6998" s="76">
        <v>27.208422031198765</v>
      </c>
      <c r="E6998" s="76">
        <v>693.8511346930984</v>
      </c>
      <c r="F6998" s="76">
        <v>31.477661431417367</v>
      </c>
      <c r="G6998" s="77">
        <v>3</v>
      </c>
      <c r="H6998" s="80">
        <f t="shared" si="436"/>
        <v>31.477661431417367</v>
      </c>
      <c r="I6998" s="80">
        <f t="shared" si="437"/>
        <v>693.8511346930984</v>
      </c>
      <c r="K6998" s="80">
        <f t="shared" si="438"/>
        <v>693.8511346930984</v>
      </c>
      <c r="L6998" s="80">
        <f t="shared" si="439"/>
        <v>693.8511346930984</v>
      </c>
    </row>
    <row r="6999" spans="1:12" x14ac:dyDescent="0.8">
      <c r="A6999" s="74">
        <v>6998</v>
      </c>
      <c r="B6999" s="75">
        <v>-27396.099873179803</v>
      </c>
      <c r="C6999" s="76">
        <v>32.771934767019317</v>
      </c>
      <c r="D6999" s="76">
        <v>32.957326450147995</v>
      </c>
      <c r="E6999" s="76">
        <v>719.37320785581539</v>
      </c>
      <c r="F6999" s="76">
        <v>43.673091628001472</v>
      </c>
      <c r="G6999" s="77">
        <v>3</v>
      </c>
      <c r="H6999" s="80">
        <f t="shared" si="436"/>
        <v>43.673091628001472</v>
      </c>
      <c r="I6999" s="80">
        <f t="shared" si="437"/>
        <v>719.37320785581539</v>
      </c>
      <c r="K6999" s="80">
        <f t="shared" si="438"/>
        <v>719.37320785581539</v>
      </c>
      <c r="L6999" s="80">
        <f t="shared" si="439"/>
        <v>719.37320785581539</v>
      </c>
    </row>
    <row r="7000" spans="1:12" x14ac:dyDescent="0.8">
      <c r="A7000" s="74">
        <v>6999</v>
      </c>
      <c r="B7000" s="75">
        <v>225718.87698987941</v>
      </c>
      <c r="C7000" s="76">
        <v>39.20282785225217</v>
      </c>
      <c r="D7000" s="76">
        <v>25.749312432940478</v>
      </c>
      <c r="E7000" s="76">
        <v>582.70183147086686</v>
      </c>
      <c r="F7000" s="76">
        <v>46.536707882261439</v>
      </c>
      <c r="G7000" s="77">
        <v>2</v>
      </c>
      <c r="H7000" s="80">
        <f t="shared" si="436"/>
        <v>39.20282785225217</v>
      </c>
      <c r="I7000" s="80">
        <f t="shared" si="437"/>
        <v>1000</v>
      </c>
      <c r="K7000" s="80">
        <f t="shared" si="438"/>
        <v>0</v>
      </c>
      <c r="L7000" s="80" t="str">
        <f t="shared" si="439"/>
        <v/>
      </c>
    </row>
    <row r="7001" spans="1:12" x14ac:dyDescent="0.8">
      <c r="A7001" s="74">
        <v>7000</v>
      </c>
      <c r="B7001" s="75">
        <v>518979.34113823297</v>
      </c>
      <c r="C7001" s="76">
        <v>32.201772804185197</v>
      </c>
      <c r="D7001" s="76">
        <v>27.082724395026474</v>
      </c>
      <c r="E7001" s="76">
        <v>496.80652652210472</v>
      </c>
      <c r="F7001" s="76">
        <v>37.922441607409063</v>
      </c>
      <c r="G7001" s="77">
        <v>2</v>
      </c>
      <c r="H7001" s="80">
        <f t="shared" si="436"/>
        <v>32.201772804185197</v>
      </c>
      <c r="I7001" s="80">
        <f t="shared" si="437"/>
        <v>1000</v>
      </c>
      <c r="K7001" s="80">
        <f t="shared" si="438"/>
        <v>0</v>
      </c>
      <c r="L7001" s="80" t="str">
        <f t="shared" si="439"/>
        <v/>
      </c>
    </row>
    <row r="7002" spans="1:12" x14ac:dyDescent="0.8">
      <c r="A7002" s="74">
        <v>7001</v>
      </c>
      <c r="B7002" s="75">
        <v>510179.07038060506</v>
      </c>
      <c r="C7002" s="76">
        <v>33.036893979022075</v>
      </c>
      <c r="D7002" s="76">
        <v>26.689583182705118</v>
      </c>
      <c r="E7002" s="76">
        <v>502.89422593583663</v>
      </c>
      <c r="F7002" s="76">
        <v>49.961758314189773</v>
      </c>
      <c r="G7002" s="77">
        <v>2</v>
      </c>
      <c r="H7002" s="80">
        <f t="shared" si="436"/>
        <v>33.036893979022075</v>
      </c>
      <c r="I7002" s="80">
        <f t="shared" si="437"/>
        <v>1000</v>
      </c>
      <c r="K7002" s="80">
        <f t="shared" si="438"/>
        <v>0</v>
      </c>
      <c r="L7002" s="80" t="str">
        <f t="shared" si="439"/>
        <v/>
      </c>
    </row>
    <row r="7003" spans="1:12" x14ac:dyDescent="0.8">
      <c r="A7003" s="74">
        <v>7002</v>
      </c>
      <c r="B7003" s="75">
        <v>535022.06077313144</v>
      </c>
      <c r="C7003" s="76">
        <v>21.808510826949075</v>
      </c>
      <c r="D7003" s="76">
        <v>25.511524948707219</v>
      </c>
      <c r="E7003" s="76">
        <v>450.22479799244917</v>
      </c>
      <c r="F7003" s="76">
        <v>37.1492672301802</v>
      </c>
      <c r="G7003" s="77">
        <v>1</v>
      </c>
      <c r="H7003" s="80">
        <f t="shared" si="436"/>
        <v>25.511524948707219</v>
      </c>
      <c r="I7003" s="80">
        <f t="shared" si="437"/>
        <v>1000</v>
      </c>
      <c r="K7003" s="80">
        <f t="shared" si="438"/>
        <v>0</v>
      </c>
      <c r="L7003" s="80" t="str">
        <f t="shared" si="439"/>
        <v/>
      </c>
    </row>
    <row r="7004" spans="1:12" x14ac:dyDescent="0.8">
      <c r="A7004" s="74">
        <v>7003</v>
      </c>
      <c r="B7004" s="75">
        <v>363901.47055003629</v>
      </c>
      <c r="C7004" s="76">
        <v>29.3253086253901</v>
      </c>
      <c r="D7004" s="76">
        <v>25.035670204120553</v>
      </c>
      <c r="E7004" s="76">
        <v>500.38026002499242</v>
      </c>
      <c r="F7004" s="76">
        <v>45.462448670853362</v>
      </c>
      <c r="G7004" s="77">
        <v>2</v>
      </c>
      <c r="H7004" s="80">
        <f t="shared" si="436"/>
        <v>29.3253086253901</v>
      </c>
      <c r="I7004" s="80">
        <f t="shared" si="437"/>
        <v>1000</v>
      </c>
      <c r="K7004" s="80">
        <f t="shared" si="438"/>
        <v>0</v>
      </c>
      <c r="L7004" s="80" t="str">
        <f t="shared" si="439"/>
        <v/>
      </c>
    </row>
    <row r="7005" spans="1:12" x14ac:dyDescent="0.8">
      <c r="A7005" s="74">
        <v>7004</v>
      </c>
      <c r="B7005" s="75">
        <v>-175252.67047798773</v>
      </c>
      <c r="C7005" s="76">
        <v>34.016435138174302</v>
      </c>
      <c r="D7005" s="76">
        <v>29.696824635875402</v>
      </c>
      <c r="E7005" s="76">
        <v>478.9200002610221</v>
      </c>
      <c r="F7005" s="76">
        <v>42.567710355115338</v>
      </c>
      <c r="G7005" s="77">
        <v>3</v>
      </c>
      <c r="H7005" s="80">
        <f t="shared" si="436"/>
        <v>42.567710355115338</v>
      </c>
      <c r="I7005" s="80">
        <f t="shared" si="437"/>
        <v>478.9200002610221</v>
      </c>
      <c r="K7005" s="80">
        <f t="shared" si="438"/>
        <v>478.9200002610221</v>
      </c>
      <c r="L7005" s="80">
        <f t="shared" si="439"/>
        <v>478.9200002610221</v>
      </c>
    </row>
    <row r="7006" spans="1:12" x14ac:dyDescent="0.8">
      <c r="A7006" s="74">
        <v>7005</v>
      </c>
      <c r="B7006" s="75">
        <v>660171.54292780301</v>
      </c>
      <c r="C7006" s="76">
        <v>37.296620659777837</v>
      </c>
      <c r="D7006" s="76">
        <v>26.772621701313522</v>
      </c>
      <c r="E7006" s="76">
        <v>543.95367348545335</v>
      </c>
      <c r="F7006" s="76">
        <v>34.480062139506479</v>
      </c>
      <c r="G7006" s="77">
        <v>1</v>
      </c>
      <c r="H7006" s="80">
        <f t="shared" si="436"/>
        <v>26.772621701313522</v>
      </c>
      <c r="I7006" s="80">
        <f t="shared" si="437"/>
        <v>1000</v>
      </c>
      <c r="K7006" s="80">
        <f t="shared" si="438"/>
        <v>0</v>
      </c>
      <c r="L7006" s="80" t="str">
        <f t="shared" si="439"/>
        <v/>
      </c>
    </row>
    <row r="7007" spans="1:12" x14ac:dyDescent="0.8">
      <c r="A7007" s="74">
        <v>7006</v>
      </c>
      <c r="B7007" s="75">
        <v>-306536.14133681566</v>
      </c>
      <c r="C7007" s="76">
        <v>36.103475235260326</v>
      </c>
      <c r="D7007" s="76">
        <v>30.412358280951601</v>
      </c>
      <c r="E7007" s="76">
        <v>582.62088624628348</v>
      </c>
      <c r="F7007" s="76">
        <v>51.982756288294993</v>
      </c>
      <c r="G7007" s="77">
        <v>3</v>
      </c>
      <c r="H7007" s="80">
        <f t="shared" si="436"/>
        <v>51.982756288294993</v>
      </c>
      <c r="I7007" s="80">
        <f t="shared" si="437"/>
        <v>582.62088624628348</v>
      </c>
      <c r="K7007" s="80">
        <f t="shared" si="438"/>
        <v>582.62088624628348</v>
      </c>
      <c r="L7007" s="80">
        <f t="shared" si="439"/>
        <v>582.62088624628348</v>
      </c>
    </row>
    <row r="7008" spans="1:12" x14ac:dyDescent="0.8">
      <c r="A7008" s="74">
        <v>7007</v>
      </c>
      <c r="B7008" s="75">
        <v>309788.73206941877</v>
      </c>
      <c r="C7008" s="76">
        <v>32.297271856904885</v>
      </c>
      <c r="D7008" s="76">
        <v>28.095092348446663</v>
      </c>
      <c r="E7008" s="76">
        <v>521.38537762772307</v>
      </c>
      <c r="F7008" s="76">
        <v>52.056579724960251</v>
      </c>
      <c r="G7008" s="77">
        <v>2</v>
      </c>
      <c r="H7008" s="80">
        <f t="shared" si="436"/>
        <v>32.297271856904885</v>
      </c>
      <c r="I7008" s="80">
        <f t="shared" si="437"/>
        <v>1000</v>
      </c>
      <c r="K7008" s="80">
        <f t="shared" si="438"/>
        <v>0</v>
      </c>
      <c r="L7008" s="80" t="str">
        <f t="shared" si="439"/>
        <v/>
      </c>
    </row>
    <row r="7009" spans="1:12" x14ac:dyDescent="0.8">
      <c r="A7009" s="74">
        <v>7008</v>
      </c>
      <c r="B7009" s="75">
        <v>264519.20051204227</v>
      </c>
      <c r="C7009" s="76">
        <v>36.333729586071378</v>
      </c>
      <c r="D7009" s="76">
        <v>32.02229724556512</v>
      </c>
      <c r="E7009" s="76">
        <v>634.84116291917439</v>
      </c>
      <c r="F7009" s="76">
        <v>35.564343720097867</v>
      </c>
      <c r="G7009" s="77">
        <v>2</v>
      </c>
      <c r="H7009" s="80">
        <f t="shared" si="436"/>
        <v>36.333729586071378</v>
      </c>
      <c r="I7009" s="80">
        <f t="shared" si="437"/>
        <v>1000</v>
      </c>
      <c r="K7009" s="80">
        <f t="shared" si="438"/>
        <v>0</v>
      </c>
      <c r="L7009" s="80" t="str">
        <f t="shared" si="439"/>
        <v/>
      </c>
    </row>
    <row r="7010" spans="1:12" x14ac:dyDescent="0.8">
      <c r="A7010" s="74">
        <v>7009</v>
      </c>
      <c r="B7010" s="75">
        <v>492644.26607141783</v>
      </c>
      <c r="C7010" s="76">
        <v>42.05996759530548</v>
      </c>
      <c r="D7010" s="76">
        <v>27.956534821794563</v>
      </c>
      <c r="E7010" s="76">
        <v>464.83679715549391</v>
      </c>
      <c r="F7010" s="76">
        <v>40.686268531781636</v>
      </c>
      <c r="G7010" s="77">
        <v>1</v>
      </c>
      <c r="H7010" s="80">
        <f t="shared" si="436"/>
        <v>27.956534821794563</v>
      </c>
      <c r="I7010" s="80">
        <f t="shared" si="437"/>
        <v>1000</v>
      </c>
      <c r="K7010" s="80">
        <f t="shared" si="438"/>
        <v>0</v>
      </c>
      <c r="L7010" s="80" t="str">
        <f t="shared" si="439"/>
        <v/>
      </c>
    </row>
    <row r="7011" spans="1:12" x14ac:dyDescent="0.8">
      <c r="A7011" s="74">
        <v>7010</v>
      </c>
      <c r="B7011" s="75">
        <v>508877.37257959624</v>
      </c>
      <c r="C7011" s="76">
        <v>40.995402827184918</v>
      </c>
      <c r="D7011" s="76">
        <v>32.157461932899523</v>
      </c>
      <c r="E7011" s="76">
        <v>497.82927074936424</v>
      </c>
      <c r="F7011" s="76">
        <v>48.88750850522036</v>
      </c>
      <c r="G7011" s="77">
        <v>1</v>
      </c>
      <c r="H7011" s="80">
        <f t="shared" si="436"/>
        <v>32.157461932899523</v>
      </c>
      <c r="I7011" s="80">
        <f t="shared" si="437"/>
        <v>1000</v>
      </c>
      <c r="K7011" s="80">
        <f t="shared" si="438"/>
        <v>0</v>
      </c>
      <c r="L7011" s="80" t="str">
        <f t="shared" si="439"/>
        <v/>
      </c>
    </row>
    <row r="7012" spans="1:12" x14ac:dyDescent="0.8">
      <c r="A7012" s="74">
        <v>7011</v>
      </c>
      <c r="B7012" s="75">
        <v>161864.36857131938</v>
      </c>
      <c r="C7012" s="76">
        <v>37.399383761431345</v>
      </c>
      <c r="D7012" s="76">
        <v>30.301554678212298</v>
      </c>
      <c r="E7012" s="76">
        <v>690.33728938248714</v>
      </c>
      <c r="F7012" s="76">
        <v>39.155696239498198</v>
      </c>
      <c r="G7012" s="77">
        <v>2</v>
      </c>
      <c r="H7012" s="80">
        <f t="shared" si="436"/>
        <v>37.399383761431345</v>
      </c>
      <c r="I7012" s="80">
        <f t="shared" si="437"/>
        <v>1000</v>
      </c>
      <c r="K7012" s="80">
        <f t="shared" si="438"/>
        <v>0</v>
      </c>
      <c r="L7012" s="80" t="str">
        <f t="shared" si="439"/>
        <v/>
      </c>
    </row>
    <row r="7013" spans="1:12" x14ac:dyDescent="0.8">
      <c r="A7013" s="74">
        <v>7012</v>
      </c>
      <c r="B7013" s="75">
        <v>-47879.734140362125</v>
      </c>
      <c r="C7013" s="76">
        <v>34.875011271994175</v>
      </c>
      <c r="D7013" s="76">
        <v>29.300780605890711</v>
      </c>
      <c r="E7013" s="76">
        <v>661.65550147679255</v>
      </c>
      <c r="F7013" s="76">
        <v>41.705564614145402</v>
      </c>
      <c r="G7013" s="77">
        <v>3</v>
      </c>
      <c r="H7013" s="80">
        <f t="shared" si="436"/>
        <v>41.705564614145402</v>
      </c>
      <c r="I7013" s="80">
        <f t="shared" si="437"/>
        <v>661.65550147679255</v>
      </c>
      <c r="K7013" s="80">
        <f t="shared" si="438"/>
        <v>661.65550147679255</v>
      </c>
      <c r="L7013" s="80">
        <f t="shared" si="439"/>
        <v>661.65550147679255</v>
      </c>
    </row>
    <row r="7014" spans="1:12" x14ac:dyDescent="0.8">
      <c r="A7014" s="74">
        <v>7013</v>
      </c>
      <c r="B7014" s="75">
        <v>-117970.83503005863</v>
      </c>
      <c r="C7014" s="76">
        <v>27.54200913988954</v>
      </c>
      <c r="D7014" s="76">
        <v>33.934544843508021</v>
      </c>
      <c r="E7014" s="76">
        <v>496.1302883795513</v>
      </c>
      <c r="F7014" s="76">
        <v>37.500277575419034</v>
      </c>
      <c r="G7014" s="77">
        <v>3</v>
      </c>
      <c r="H7014" s="80">
        <f t="shared" si="436"/>
        <v>37.500277575419034</v>
      </c>
      <c r="I7014" s="80">
        <f t="shared" si="437"/>
        <v>496.1302883795513</v>
      </c>
      <c r="K7014" s="80">
        <f t="shared" si="438"/>
        <v>496.1302883795513</v>
      </c>
      <c r="L7014" s="80">
        <f t="shared" si="439"/>
        <v>496.1302883795513</v>
      </c>
    </row>
    <row r="7015" spans="1:12" x14ac:dyDescent="0.8">
      <c r="A7015" s="74">
        <v>7014</v>
      </c>
      <c r="B7015" s="75">
        <v>8497.4713897036854</v>
      </c>
      <c r="C7015" s="76">
        <v>38.897652754476113</v>
      </c>
      <c r="D7015" s="76">
        <v>29.548516130384122</v>
      </c>
      <c r="E7015" s="76">
        <v>486.8942841719861</v>
      </c>
      <c r="F7015" s="76">
        <v>32.457792832406057</v>
      </c>
      <c r="G7015" s="77">
        <v>3</v>
      </c>
      <c r="H7015" s="80">
        <f t="shared" si="436"/>
        <v>32.457792832406057</v>
      </c>
      <c r="I7015" s="80">
        <f t="shared" si="437"/>
        <v>486.8942841719861</v>
      </c>
      <c r="K7015" s="80">
        <f t="shared" si="438"/>
        <v>486.8942841719861</v>
      </c>
      <c r="L7015" s="80">
        <f t="shared" si="439"/>
        <v>486.8942841719861</v>
      </c>
    </row>
    <row r="7016" spans="1:12" x14ac:dyDescent="0.8">
      <c r="A7016" s="74">
        <v>7015</v>
      </c>
      <c r="B7016" s="75">
        <v>320206.59685682552</v>
      </c>
      <c r="C7016" s="76">
        <v>30.009439604956754</v>
      </c>
      <c r="D7016" s="76">
        <v>26.97270501847224</v>
      </c>
      <c r="E7016" s="76">
        <v>794.59916459697706</v>
      </c>
      <c r="F7016" s="76">
        <v>39.970798620407379</v>
      </c>
      <c r="G7016" s="77">
        <v>2</v>
      </c>
      <c r="H7016" s="80">
        <f t="shared" si="436"/>
        <v>30.009439604956754</v>
      </c>
      <c r="I7016" s="80">
        <f t="shared" si="437"/>
        <v>1000</v>
      </c>
      <c r="K7016" s="80">
        <f t="shared" si="438"/>
        <v>0</v>
      </c>
      <c r="L7016" s="80" t="str">
        <f t="shared" si="439"/>
        <v/>
      </c>
    </row>
    <row r="7017" spans="1:12" x14ac:dyDescent="0.8">
      <c r="A7017" s="74">
        <v>7016</v>
      </c>
      <c r="B7017" s="75">
        <v>419652.97453606967</v>
      </c>
      <c r="C7017" s="76">
        <v>33.933652945202709</v>
      </c>
      <c r="D7017" s="76">
        <v>29.098114198029329</v>
      </c>
      <c r="E7017" s="76">
        <v>612.6272509230414</v>
      </c>
      <c r="F7017" s="76">
        <v>36.524467255943549</v>
      </c>
      <c r="G7017" s="77">
        <v>2</v>
      </c>
      <c r="H7017" s="80">
        <f t="shared" si="436"/>
        <v>33.933652945202709</v>
      </c>
      <c r="I7017" s="80">
        <f t="shared" si="437"/>
        <v>1000</v>
      </c>
      <c r="K7017" s="80">
        <f t="shared" si="438"/>
        <v>0</v>
      </c>
      <c r="L7017" s="80" t="str">
        <f t="shared" si="439"/>
        <v/>
      </c>
    </row>
    <row r="7018" spans="1:12" x14ac:dyDescent="0.8">
      <c r="A7018" s="74">
        <v>7017</v>
      </c>
      <c r="B7018" s="75">
        <v>-262489.49285224685</v>
      </c>
      <c r="C7018" s="76">
        <v>31.032016217148701</v>
      </c>
      <c r="D7018" s="76">
        <v>26.922810162947542</v>
      </c>
      <c r="E7018" s="76">
        <v>693.94094489493818</v>
      </c>
      <c r="F7018" s="76">
        <v>48.950991682216149</v>
      </c>
      <c r="G7018" s="77">
        <v>3</v>
      </c>
      <c r="H7018" s="80">
        <f t="shared" si="436"/>
        <v>48.950991682216149</v>
      </c>
      <c r="I7018" s="80">
        <f t="shared" si="437"/>
        <v>693.94094489493818</v>
      </c>
      <c r="K7018" s="80">
        <f t="shared" si="438"/>
        <v>693.94094489493818</v>
      </c>
      <c r="L7018" s="80">
        <f t="shared" si="439"/>
        <v>693.94094489493818</v>
      </c>
    </row>
    <row r="7019" spans="1:12" x14ac:dyDescent="0.8">
      <c r="A7019" s="74">
        <v>7018</v>
      </c>
      <c r="B7019" s="75">
        <v>584347.80161754787</v>
      </c>
      <c r="C7019" s="76">
        <v>33.201725899204312</v>
      </c>
      <c r="D7019" s="76">
        <v>26.02764305288979</v>
      </c>
      <c r="E7019" s="76">
        <v>464.76101438783235</v>
      </c>
      <c r="F7019" s="76">
        <v>45.4041370010072</v>
      </c>
      <c r="G7019" s="77">
        <v>1</v>
      </c>
      <c r="H7019" s="80">
        <f t="shared" si="436"/>
        <v>26.02764305288979</v>
      </c>
      <c r="I7019" s="80">
        <f t="shared" si="437"/>
        <v>1000</v>
      </c>
      <c r="K7019" s="80">
        <f t="shared" si="438"/>
        <v>0</v>
      </c>
      <c r="L7019" s="80" t="str">
        <f t="shared" si="439"/>
        <v/>
      </c>
    </row>
    <row r="7020" spans="1:12" x14ac:dyDescent="0.8">
      <c r="A7020" s="74">
        <v>7019</v>
      </c>
      <c r="B7020" s="75">
        <v>236006.18286433141</v>
      </c>
      <c r="C7020" s="76">
        <v>37.344849934013475</v>
      </c>
      <c r="D7020" s="76">
        <v>26.364587936280806</v>
      </c>
      <c r="E7020" s="76">
        <v>529.1622632163635</v>
      </c>
      <c r="F7020" s="76">
        <v>52.599650173199038</v>
      </c>
      <c r="G7020" s="77">
        <v>2</v>
      </c>
      <c r="H7020" s="80">
        <f t="shared" si="436"/>
        <v>37.344849934013475</v>
      </c>
      <c r="I7020" s="80">
        <f t="shared" si="437"/>
        <v>1000</v>
      </c>
      <c r="K7020" s="80">
        <f t="shared" si="438"/>
        <v>0</v>
      </c>
      <c r="L7020" s="80" t="str">
        <f t="shared" si="439"/>
        <v/>
      </c>
    </row>
    <row r="7021" spans="1:12" x14ac:dyDescent="0.8">
      <c r="A7021" s="74">
        <v>7020</v>
      </c>
      <c r="B7021" s="75">
        <v>504352.92319245217</v>
      </c>
      <c r="C7021" s="76">
        <v>35.91140716613517</v>
      </c>
      <c r="D7021" s="76">
        <v>29.210575221695329</v>
      </c>
      <c r="E7021" s="76">
        <v>594.59356533814707</v>
      </c>
      <c r="F7021" s="76">
        <v>47.512374843817184</v>
      </c>
      <c r="G7021" s="77">
        <v>1</v>
      </c>
      <c r="H7021" s="80">
        <f t="shared" si="436"/>
        <v>29.210575221695329</v>
      </c>
      <c r="I7021" s="80">
        <f t="shared" si="437"/>
        <v>1000</v>
      </c>
      <c r="K7021" s="80">
        <f t="shared" si="438"/>
        <v>0</v>
      </c>
      <c r="L7021" s="80" t="str">
        <f t="shared" si="439"/>
        <v/>
      </c>
    </row>
    <row r="7022" spans="1:12" x14ac:dyDescent="0.8">
      <c r="A7022" s="74">
        <v>7021</v>
      </c>
      <c r="B7022" s="75">
        <v>367921.59848574409</v>
      </c>
      <c r="C7022" s="76">
        <v>34.939272063642385</v>
      </c>
      <c r="D7022" s="76">
        <v>30.199457846477436</v>
      </c>
      <c r="E7022" s="76">
        <v>552.14818211472584</v>
      </c>
      <c r="F7022" s="76">
        <v>40.119729156460821</v>
      </c>
      <c r="G7022" s="77">
        <v>2</v>
      </c>
      <c r="H7022" s="80">
        <f t="shared" si="436"/>
        <v>34.939272063642385</v>
      </c>
      <c r="I7022" s="80">
        <f t="shared" si="437"/>
        <v>1000</v>
      </c>
      <c r="K7022" s="80">
        <f t="shared" si="438"/>
        <v>0</v>
      </c>
      <c r="L7022" s="80" t="str">
        <f t="shared" si="439"/>
        <v/>
      </c>
    </row>
    <row r="7023" spans="1:12" x14ac:dyDescent="0.8">
      <c r="A7023" s="74">
        <v>7022</v>
      </c>
      <c r="B7023" s="75">
        <v>-116110.50724178599</v>
      </c>
      <c r="C7023" s="76">
        <v>31.360246103044098</v>
      </c>
      <c r="D7023" s="76">
        <v>31.846258952337607</v>
      </c>
      <c r="E7023" s="76">
        <v>552.63247369214673</v>
      </c>
      <c r="F7023" s="76">
        <v>39.556086793485939</v>
      </c>
      <c r="G7023" s="77">
        <v>3</v>
      </c>
      <c r="H7023" s="80">
        <f t="shared" si="436"/>
        <v>39.556086793485939</v>
      </c>
      <c r="I7023" s="80">
        <f t="shared" si="437"/>
        <v>552.63247369214673</v>
      </c>
      <c r="K7023" s="80">
        <f t="shared" si="438"/>
        <v>552.63247369214673</v>
      </c>
      <c r="L7023" s="80">
        <f t="shared" si="439"/>
        <v>552.63247369214673</v>
      </c>
    </row>
    <row r="7024" spans="1:12" x14ac:dyDescent="0.8">
      <c r="A7024" s="74">
        <v>7023</v>
      </c>
      <c r="B7024" s="75">
        <v>472843.97396387812</v>
      </c>
      <c r="C7024" s="76">
        <v>34.604992156964393</v>
      </c>
      <c r="D7024" s="76">
        <v>25.172518562845294</v>
      </c>
      <c r="E7024" s="76">
        <v>744.50260266156033</v>
      </c>
      <c r="F7024" s="76">
        <v>41.967186859988566</v>
      </c>
      <c r="G7024" s="77">
        <v>1</v>
      </c>
      <c r="H7024" s="80">
        <f t="shared" si="436"/>
        <v>25.172518562845294</v>
      </c>
      <c r="I7024" s="80">
        <f t="shared" si="437"/>
        <v>1000</v>
      </c>
      <c r="K7024" s="80">
        <f t="shared" si="438"/>
        <v>0</v>
      </c>
      <c r="L7024" s="80" t="str">
        <f t="shared" si="439"/>
        <v/>
      </c>
    </row>
    <row r="7025" spans="1:12" x14ac:dyDescent="0.8">
      <c r="A7025" s="74">
        <v>7024</v>
      </c>
      <c r="B7025" s="75">
        <v>233292.55110008689</v>
      </c>
      <c r="C7025" s="76">
        <v>38.288771583663035</v>
      </c>
      <c r="D7025" s="76">
        <v>26.606715710416108</v>
      </c>
      <c r="E7025" s="76">
        <v>673.87586385141492</v>
      </c>
      <c r="F7025" s="76">
        <v>32.441440133602917</v>
      </c>
      <c r="G7025" s="77">
        <v>3</v>
      </c>
      <c r="H7025" s="80">
        <f t="shared" si="436"/>
        <v>32.441440133602917</v>
      </c>
      <c r="I7025" s="80">
        <f t="shared" si="437"/>
        <v>673.87586385141492</v>
      </c>
      <c r="K7025" s="80">
        <f t="shared" si="438"/>
        <v>673.87586385141492</v>
      </c>
      <c r="L7025" s="80">
        <f t="shared" si="439"/>
        <v>673.87586385141492</v>
      </c>
    </row>
    <row r="7026" spans="1:12" x14ac:dyDescent="0.8">
      <c r="A7026" s="74">
        <v>7025</v>
      </c>
      <c r="B7026" s="75">
        <v>476490.48518255656</v>
      </c>
      <c r="C7026" s="76">
        <v>34.472119919694762</v>
      </c>
      <c r="D7026" s="76">
        <v>29.895175405331635</v>
      </c>
      <c r="E7026" s="76">
        <v>511.53997950759219</v>
      </c>
      <c r="F7026" s="76">
        <v>47.108254742956987</v>
      </c>
      <c r="G7026" s="77">
        <v>2</v>
      </c>
      <c r="H7026" s="80">
        <f t="shared" si="436"/>
        <v>34.472119919694762</v>
      </c>
      <c r="I7026" s="80">
        <f t="shared" si="437"/>
        <v>1000</v>
      </c>
      <c r="K7026" s="80">
        <f t="shared" si="438"/>
        <v>0</v>
      </c>
      <c r="L7026" s="80" t="str">
        <f t="shared" si="439"/>
        <v/>
      </c>
    </row>
    <row r="7027" spans="1:12" x14ac:dyDescent="0.8">
      <c r="A7027" s="74">
        <v>7026</v>
      </c>
      <c r="B7027" s="75">
        <v>470621.69535334269</v>
      </c>
      <c r="C7027" s="76">
        <v>28.468585948751592</v>
      </c>
      <c r="D7027" s="76">
        <v>26.772911177454219</v>
      </c>
      <c r="E7027" s="76">
        <v>557.37805226884836</v>
      </c>
      <c r="F7027" s="76">
        <v>39.824150806334558</v>
      </c>
      <c r="G7027" s="77">
        <v>2</v>
      </c>
      <c r="H7027" s="80">
        <f t="shared" si="436"/>
        <v>28.468585948751592</v>
      </c>
      <c r="I7027" s="80">
        <f t="shared" si="437"/>
        <v>1000</v>
      </c>
      <c r="K7027" s="80">
        <f t="shared" si="438"/>
        <v>0</v>
      </c>
      <c r="L7027" s="80" t="str">
        <f t="shared" si="439"/>
        <v/>
      </c>
    </row>
    <row r="7028" spans="1:12" x14ac:dyDescent="0.8">
      <c r="A7028" s="74">
        <v>7027</v>
      </c>
      <c r="B7028" s="75">
        <v>484905.89250281197</v>
      </c>
      <c r="C7028" s="76">
        <v>35.252733185165347</v>
      </c>
      <c r="D7028" s="76">
        <v>28.516417062038879</v>
      </c>
      <c r="E7028" s="76">
        <v>674.15826668679256</v>
      </c>
      <c r="F7028" s="76">
        <v>39.37221522047129</v>
      </c>
      <c r="G7028" s="77">
        <v>1</v>
      </c>
      <c r="H7028" s="80">
        <f t="shared" si="436"/>
        <v>28.516417062038879</v>
      </c>
      <c r="I7028" s="80">
        <f t="shared" si="437"/>
        <v>1000</v>
      </c>
      <c r="K7028" s="80">
        <f t="shared" si="438"/>
        <v>0</v>
      </c>
      <c r="L7028" s="80" t="str">
        <f t="shared" si="439"/>
        <v/>
      </c>
    </row>
    <row r="7029" spans="1:12" x14ac:dyDescent="0.8">
      <c r="A7029" s="74">
        <v>7028</v>
      </c>
      <c r="B7029" s="75">
        <v>-196274.2095877789</v>
      </c>
      <c r="C7029" s="76">
        <v>34.861936069842507</v>
      </c>
      <c r="D7029" s="76">
        <v>29.921730858125557</v>
      </c>
      <c r="E7029" s="76">
        <v>712.82145406977463</v>
      </c>
      <c r="F7029" s="76">
        <v>46.469564812860725</v>
      </c>
      <c r="G7029" s="77">
        <v>3</v>
      </c>
      <c r="H7029" s="80">
        <f t="shared" si="436"/>
        <v>46.469564812860725</v>
      </c>
      <c r="I7029" s="80">
        <f t="shared" si="437"/>
        <v>712.82145406977463</v>
      </c>
      <c r="K7029" s="80">
        <f t="shared" si="438"/>
        <v>712.82145406977463</v>
      </c>
      <c r="L7029" s="80">
        <f t="shared" si="439"/>
        <v>712.82145406977463</v>
      </c>
    </row>
    <row r="7030" spans="1:12" x14ac:dyDescent="0.8">
      <c r="A7030" s="74">
        <v>7029</v>
      </c>
      <c r="B7030" s="75">
        <v>459089.92352494528</v>
      </c>
      <c r="C7030" s="76">
        <v>34.112546526123062</v>
      </c>
      <c r="D7030" s="76">
        <v>29.379211885843375</v>
      </c>
      <c r="E7030" s="76">
        <v>559.03136970221715</v>
      </c>
      <c r="F7030" s="76">
        <v>38.574677815313592</v>
      </c>
      <c r="G7030" s="77">
        <v>2</v>
      </c>
      <c r="H7030" s="80">
        <f t="shared" si="436"/>
        <v>34.112546526123062</v>
      </c>
      <c r="I7030" s="80">
        <f t="shared" si="437"/>
        <v>1000</v>
      </c>
      <c r="K7030" s="80">
        <f t="shared" si="438"/>
        <v>0</v>
      </c>
      <c r="L7030" s="80" t="str">
        <f t="shared" si="439"/>
        <v/>
      </c>
    </row>
    <row r="7031" spans="1:12" x14ac:dyDescent="0.8">
      <c r="A7031" s="74">
        <v>7030</v>
      </c>
      <c r="B7031" s="75">
        <v>490412.46940805647</v>
      </c>
      <c r="C7031" s="76">
        <v>28.374170990897788</v>
      </c>
      <c r="D7031" s="76">
        <v>29.128698901496225</v>
      </c>
      <c r="E7031" s="76">
        <v>564.59482746651463</v>
      </c>
      <c r="F7031" s="76">
        <v>48.985995685584001</v>
      </c>
      <c r="G7031" s="77">
        <v>2</v>
      </c>
      <c r="H7031" s="80">
        <f t="shared" si="436"/>
        <v>28.374170990897788</v>
      </c>
      <c r="I7031" s="80">
        <f t="shared" si="437"/>
        <v>1000</v>
      </c>
      <c r="K7031" s="80">
        <f t="shared" si="438"/>
        <v>0</v>
      </c>
      <c r="L7031" s="80" t="str">
        <f t="shared" si="439"/>
        <v/>
      </c>
    </row>
    <row r="7032" spans="1:12" x14ac:dyDescent="0.8">
      <c r="A7032" s="74">
        <v>7031</v>
      </c>
      <c r="B7032" s="75">
        <v>447294.92191658914</v>
      </c>
      <c r="C7032" s="76">
        <v>29.66337661964624</v>
      </c>
      <c r="D7032" s="76">
        <v>28.322135656738425</v>
      </c>
      <c r="E7032" s="76">
        <v>620.44378205433168</v>
      </c>
      <c r="F7032" s="76">
        <v>39.570669831730498</v>
      </c>
      <c r="G7032" s="77">
        <v>2</v>
      </c>
      <c r="H7032" s="80">
        <f t="shared" si="436"/>
        <v>29.66337661964624</v>
      </c>
      <c r="I7032" s="80">
        <f t="shared" si="437"/>
        <v>1000</v>
      </c>
      <c r="K7032" s="80">
        <f t="shared" si="438"/>
        <v>0</v>
      </c>
      <c r="L7032" s="80" t="str">
        <f t="shared" si="439"/>
        <v/>
      </c>
    </row>
    <row r="7033" spans="1:12" x14ac:dyDescent="0.8">
      <c r="A7033" s="74">
        <v>7032</v>
      </c>
      <c r="B7033" s="75">
        <v>-186249.60816762154</v>
      </c>
      <c r="C7033" s="76">
        <v>28.309917346582552</v>
      </c>
      <c r="D7033" s="76">
        <v>30.290262717874384</v>
      </c>
      <c r="E7033" s="76">
        <v>578.5671976116214</v>
      </c>
      <c r="F7033" s="76">
        <v>41.805133075655846</v>
      </c>
      <c r="G7033" s="77">
        <v>3</v>
      </c>
      <c r="H7033" s="80">
        <f t="shared" si="436"/>
        <v>41.805133075655846</v>
      </c>
      <c r="I7033" s="80">
        <f t="shared" si="437"/>
        <v>578.5671976116214</v>
      </c>
      <c r="K7033" s="80">
        <f t="shared" si="438"/>
        <v>578.5671976116214</v>
      </c>
      <c r="L7033" s="80">
        <f t="shared" si="439"/>
        <v>578.5671976116214</v>
      </c>
    </row>
    <row r="7034" spans="1:12" x14ac:dyDescent="0.8">
      <c r="A7034" s="74">
        <v>7033</v>
      </c>
      <c r="B7034" s="75">
        <v>177440.89508653851</v>
      </c>
      <c r="C7034" s="76">
        <v>37.199903190052382</v>
      </c>
      <c r="D7034" s="76">
        <v>28.767426125750351</v>
      </c>
      <c r="E7034" s="76">
        <v>529.41562528201064</v>
      </c>
      <c r="F7034" s="76">
        <v>49.898864804816306</v>
      </c>
      <c r="G7034" s="77">
        <v>2</v>
      </c>
      <c r="H7034" s="80">
        <f t="shared" si="436"/>
        <v>37.199903190052382</v>
      </c>
      <c r="I7034" s="80">
        <f t="shared" si="437"/>
        <v>1000</v>
      </c>
      <c r="K7034" s="80">
        <f t="shared" si="438"/>
        <v>0</v>
      </c>
      <c r="L7034" s="80" t="str">
        <f t="shared" si="439"/>
        <v/>
      </c>
    </row>
    <row r="7035" spans="1:12" x14ac:dyDescent="0.8">
      <c r="A7035" s="74">
        <v>7034</v>
      </c>
      <c r="B7035" s="75">
        <v>368520.48416427663</v>
      </c>
      <c r="C7035" s="76">
        <v>33.636587983323054</v>
      </c>
      <c r="D7035" s="76">
        <v>29.777042685974848</v>
      </c>
      <c r="E7035" s="76">
        <v>552.19268556758254</v>
      </c>
      <c r="F7035" s="76">
        <v>44.944255592221211</v>
      </c>
      <c r="G7035" s="77">
        <v>2</v>
      </c>
      <c r="H7035" s="80">
        <f t="shared" si="436"/>
        <v>33.636587983323054</v>
      </c>
      <c r="I7035" s="80">
        <f t="shared" si="437"/>
        <v>1000</v>
      </c>
      <c r="K7035" s="80">
        <f t="shared" si="438"/>
        <v>0</v>
      </c>
      <c r="L7035" s="80" t="str">
        <f t="shared" si="439"/>
        <v/>
      </c>
    </row>
    <row r="7036" spans="1:12" x14ac:dyDescent="0.8">
      <c r="A7036" s="74">
        <v>7035</v>
      </c>
      <c r="B7036" s="75">
        <v>-85281.134290889604</v>
      </c>
      <c r="C7036" s="76">
        <v>38.333840936917142</v>
      </c>
      <c r="D7036" s="76">
        <v>21.864888145831909</v>
      </c>
      <c r="E7036" s="76">
        <v>518.63912575779864</v>
      </c>
      <c r="F7036" s="76">
        <v>39.291535555893105</v>
      </c>
      <c r="G7036" s="77">
        <v>3</v>
      </c>
      <c r="H7036" s="80">
        <f t="shared" si="436"/>
        <v>39.291535555893105</v>
      </c>
      <c r="I7036" s="80">
        <f t="shared" si="437"/>
        <v>518.63912575779864</v>
      </c>
      <c r="K7036" s="80">
        <f t="shared" si="438"/>
        <v>518.63912575779864</v>
      </c>
      <c r="L7036" s="80">
        <f t="shared" si="439"/>
        <v>518.63912575779864</v>
      </c>
    </row>
    <row r="7037" spans="1:12" x14ac:dyDescent="0.8">
      <c r="A7037" s="74">
        <v>7036</v>
      </c>
      <c r="B7037" s="75">
        <v>-4833.3182041151449</v>
      </c>
      <c r="C7037" s="76">
        <v>44.842453903620807</v>
      </c>
      <c r="D7037" s="76">
        <v>32.97436761481471</v>
      </c>
      <c r="E7037" s="76">
        <v>607.120074707095</v>
      </c>
      <c r="F7037" s="76">
        <v>30.383240024884028</v>
      </c>
      <c r="G7037" s="77">
        <v>2</v>
      </c>
      <c r="H7037" s="80">
        <f t="shared" si="436"/>
        <v>44.842453903620807</v>
      </c>
      <c r="I7037" s="80">
        <f t="shared" si="437"/>
        <v>1000</v>
      </c>
      <c r="K7037" s="80">
        <f t="shared" si="438"/>
        <v>0</v>
      </c>
      <c r="L7037" s="80" t="str">
        <f t="shared" si="439"/>
        <v/>
      </c>
    </row>
    <row r="7038" spans="1:12" x14ac:dyDescent="0.8">
      <c r="A7038" s="74">
        <v>7037</v>
      </c>
      <c r="B7038" s="75">
        <v>-122901.6309114024</v>
      </c>
      <c r="C7038" s="76">
        <v>35.977763071231493</v>
      </c>
      <c r="D7038" s="76">
        <v>29.692730324629064</v>
      </c>
      <c r="E7038" s="76">
        <v>541.42055249684972</v>
      </c>
      <c r="F7038" s="76">
        <v>43.619423201945764</v>
      </c>
      <c r="G7038" s="77">
        <v>3</v>
      </c>
      <c r="H7038" s="80">
        <f t="shared" si="436"/>
        <v>43.619423201945764</v>
      </c>
      <c r="I7038" s="80">
        <f t="shared" si="437"/>
        <v>541.42055249684972</v>
      </c>
      <c r="K7038" s="80">
        <f t="shared" si="438"/>
        <v>541.42055249684972</v>
      </c>
      <c r="L7038" s="80">
        <f t="shared" si="439"/>
        <v>541.42055249684972</v>
      </c>
    </row>
    <row r="7039" spans="1:12" x14ac:dyDescent="0.8">
      <c r="A7039" s="74">
        <v>7038</v>
      </c>
      <c r="B7039" s="75">
        <v>436919.78239932563</v>
      </c>
      <c r="C7039" s="76">
        <v>28.901094473382553</v>
      </c>
      <c r="D7039" s="76">
        <v>26.866421538507758</v>
      </c>
      <c r="E7039" s="76">
        <v>705.84306846060019</v>
      </c>
      <c r="F7039" s="76">
        <v>40.672430023956217</v>
      </c>
      <c r="G7039" s="77">
        <v>2</v>
      </c>
      <c r="H7039" s="80">
        <f t="shared" si="436"/>
        <v>28.901094473382553</v>
      </c>
      <c r="I7039" s="80">
        <f t="shared" si="437"/>
        <v>1000</v>
      </c>
      <c r="K7039" s="80">
        <f t="shared" si="438"/>
        <v>0</v>
      </c>
      <c r="L7039" s="80" t="str">
        <f t="shared" si="439"/>
        <v/>
      </c>
    </row>
    <row r="7040" spans="1:12" x14ac:dyDescent="0.8">
      <c r="A7040" s="74">
        <v>7039</v>
      </c>
      <c r="B7040" s="75">
        <v>684920.63270547334</v>
      </c>
      <c r="C7040" s="76">
        <v>27.012051413107802</v>
      </c>
      <c r="D7040" s="76">
        <v>30.027017921947007</v>
      </c>
      <c r="E7040" s="76">
        <v>584.54110808856819</v>
      </c>
      <c r="F7040" s="76">
        <v>41.973799145988217</v>
      </c>
      <c r="G7040" s="77">
        <v>2</v>
      </c>
      <c r="H7040" s="80">
        <f t="shared" si="436"/>
        <v>27.012051413107802</v>
      </c>
      <c r="I7040" s="80">
        <f t="shared" si="437"/>
        <v>1000</v>
      </c>
      <c r="K7040" s="80">
        <f t="shared" si="438"/>
        <v>0</v>
      </c>
      <c r="L7040" s="80" t="str">
        <f t="shared" si="439"/>
        <v/>
      </c>
    </row>
    <row r="7041" spans="1:12" x14ac:dyDescent="0.8">
      <c r="A7041" s="74">
        <v>7040</v>
      </c>
      <c r="B7041" s="75">
        <v>49628.523644306697</v>
      </c>
      <c r="C7041" s="76">
        <v>39.006297112247722</v>
      </c>
      <c r="D7041" s="76">
        <v>29.742409116704131</v>
      </c>
      <c r="E7041" s="76">
        <v>616.8200090187463</v>
      </c>
      <c r="F7041" s="76">
        <v>43.979869549843777</v>
      </c>
      <c r="G7041" s="77">
        <v>2</v>
      </c>
      <c r="H7041" s="80">
        <f t="shared" si="436"/>
        <v>39.006297112247722</v>
      </c>
      <c r="I7041" s="80">
        <f t="shared" si="437"/>
        <v>1000</v>
      </c>
      <c r="K7041" s="80">
        <f t="shared" si="438"/>
        <v>0</v>
      </c>
      <c r="L7041" s="80" t="str">
        <f t="shared" si="439"/>
        <v/>
      </c>
    </row>
    <row r="7042" spans="1:12" x14ac:dyDescent="0.8">
      <c r="A7042" s="74">
        <v>7041</v>
      </c>
      <c r="B7042" s="75">
        <v>518873.2862461505</v>
      </c>
      <c r="C7042" s="76">
        <v>34.211583302877443</v>
      </c>
      <c r="D7042" s="76">
        <v>28.228837519193497</v>
      </c>
      <c r="E7042" s="76">
        <v>505.66224099510015</v>
      </c>
      <c r="F7042" s="76">
        <v>40.834836183056701</v>
      </c>
      <c r="G7042" s="77">
        <v>1</v>
      </c>
      <c r="H7042" s="80">
        <f t="shared" si="436"/>
        <v>28.228837519193497</v>
      </c>
      <c r="I7042" s="80">
        <f t="shared" si="437"/>
        <v>1000</v>
      </c>
      <c r="K7042" s="80">
        <f t="shared" si="438"/>
        <v>0</v>
      </c>
      <c r="L7042" s="80" t="str">
        <f t="shared" si="439"/>
        <v/>
      </c>
    </row>
    <row r="7043" spans="1:12" x14ac:dyDescent="0.8">
      <c r="A7043" s="74">
        <v>7042</v>
      </c>
      <c r="B7043" s="75">
        <v>413942.82229801873</v>
      </c>
      <c r="C7043" s="76">
        <v>31.725956642418979</v>
      </c>
      <c r="D7043" s="76">
        <v>32.979997829745102</v>
      </c>
      <c r="E7043" s="76">
        <v>523.46412711737946</v>
      </c>
      <c r="F7043" s="76">
        <v>40.594292675853303</v>
      </c>
      <c r="G7043" s="77">
        <v>2</v>
      </c>
      <c r="H7043" s="80">
        <f t="shared" ref="H7043:H7106" si="440">IF($G7043 = 1, $D7043, IF($G7043 = 2, $C7043, IF($G7043 = 3, $F7043)))</f>
        <v>31.725956642418979</v>
      </c>
      <c r="I7043" s="80">
        <f t="shared" ref="I7043:I7106" si="441">IF($G7043 = 1, 1000, IF($G7043 = 2, 1000, IF($G7043 = 3, $E7043)))</f>
        <v>1000</v>
      </c>
      <c r="K7043" s="80">
        <f t="shared" ref="K7043:K7106" si="442">IF($G7043 = 3, $E7043, 0)</f>
        <v>0</v>
      </c>
      <c r="L7043" s="80" t="str">
        <f t="shared" ref="L7043:L7106" si="443">IF($G7043 = 3, $E7043, "")</f>
        <v/>
      </c>
    </row>
    <row r="7044" spans="1:12" x14ac:dyDescent="0.8">
      <c r="A7044" s="74">
        <v>7043</v>
      </c>
      <c r="B7044" s="75">
        <v>-254071.02268257085</v>
      </c>
      <c r="C7044" s="76">
        <v>38.053216483384645</v>
      </c>
      <c r="D7044" s="76">
        <v>31.120897028384903</v>
      </c>
      <c r="E7044" s="76">
        <v>539.48107016780875</v>
      </c>
      <c r="F7044" s="76">
        <v>48.658872192716956</v>
      </c>
      <c r="G7044" s="77">
        <v>3</v>
      </c>
      <c r="H7044" s="80">
        <f t="shared" si="440"/>
        <v>48.658872192716956</v>
      </c>
      <c r="I7044" s="80">
        <f t="shared" si="441"/>
        <v>539.48107016780875</v>
      </c>
      <c r="K7044" s="80">
        <f t="shared" si="442"/>
        <v>539.48107016780875</v>
      </c>
      <c r="L7044" s="80">
        <f t="shared" si="443"/>
        <v>539.48107016780875</v>
      </c>
    </row>
    <row r="7045" spans="1:12" x14ac:dyDescent="0.8">
      <c r="A7045" s="74">
        <v>7044</v>
      </c>
      <c r="B7045" s="75">
        <v>321357.02051501581</v>
      </c>
      <c r="C7045" s="76">
        <v>27.803696448749204</v>
      </c>
      <c r="D7045" s="76">
        <v>27.416545509174625</v>
      </c>
      <c r="E7045" s="76">
        <v>548.18876075079322</v>
      </c>
      <c r="F7045" s="76">
        <v>42.357858034405929</v>
      </c>
      <c r="G7045" s="77">
        <v>2</v>
      </c>
      <c r="H7045" s="80">
        <f t="shared" si="440"/>
        <v>27.803696448749204</v>
      </c>
      <c r="I7045" s="80">
        <f t="shared" si="441"/>
        <v>1000</v>
      </c>
      <c r="K7045" s="80">
        <f t="shared" si="442"/>
        <v>0</v>
      </c>
      <c r="L7045" s="80" t="str">
        <f t="shared" si="443"/>
        <v/>
      </c>
    </row>
    <row r="7046" spans="1:12" x14ac:dyDescent="0.8">
      <c r="A7046" s="74">
        <v>7045</v>
      </c>
      <c r="B7046" s="75">
        <v>473462.29841180402</v>
      </c>
      <c r="C7046" s="76">
        <v>25.231529454763553</v>
      </c>
      <c r="D7046" s="76">
        <v>31.359446319366565</v>
      </c>
      <c r="E7046" s="76">
        <v>481.06361261479179</v>
      </c>
      <c r="F7046" s="76">
        <v>52.9926967177921</v>
      </c>
      <c r="G7046" s="77">
        <v>2</v>
      </c>
      <c r="H7046" s="80">
        <f t="shared" si="440"/>
        <v>25.231529454763553</v>
      </c>
      <c r="I7046" s="80">
        <f t="shared" si="441"/>
        <v>1000</v>
      </c>
      <c r="K7046" s="80">
        <f t="shared" si="442"/>
        <v>0</v>
      </c>
      <c r="L7046" s="80" t="str">
        <f t="shared" si="443"/>
        <v/>
      </c>
    </row>
    <row r="7047" spans="1:12" x14ac:dyDescent="0.8">
      <c r="A7047" s="74">
        <v>7046</v>
      </c>
      <c r="B7047" s="75">
        <v>188967.03495890275</v>
      </c>
      <c r="C7047" s="76">
        <v>40.556773967963935</v>
      </c>
      <c r="D7047" s="76">
        <v>27.713815238511515</v>
      </c>
      <c r="E7047" s="76">
        <v>473.17891975845441</v>
      </c>
      <c r="F7047" s="76">
        <v>47.870372743868877</v>
      </c>
      <c r="G7047" s="77">
        <v>2</v>
      </c>
      <c r="H7047" s="80">
        <f t="shared" si="440"/>
        <v>40.556773967963935</v>
      </c>
      <c r="I7047" s="80">
        <f t="shared" si="441"/>
        <v>1000</v>
      </c>
      <c r="K7047" s="80">
        <f t="shared" si="442"/>
        <v>0</v>
      </c>
      <c r="L7047" s="80" t="str">
        <f t="shared" si="443"/>
        <v/>
      </c>
    </row>
    <row r="7048" spans="1:12" x14ac:dyDescent="0.8">
      <c r="A7048" s="74">
        <v>7047</v>
      </c>
      <c r="B7048" s="75">
        <v>541448.52925984981</v>
      </c>
      <c r="C7048" s="76">
        <v>38.324174365285842</v>
      </c>
      <c r="D7048" s="76">
        <v>27.586917387753925</v>
      </c>
      <c r="E7048" s="76">
        <v>599.42140063316288</v>
      </c>
      <c r="F7048" s="76">
        <v>40.840656566483929</v>
      </c>
      <c r="G7048" s="77">
        <v>1</v>
      </c>
      <c r="H7048" s="80">
        <f t="shared" si="440"/>
        <v>27.586917387753925</v>
      </c>
      <c r="I7048" s="80">
        <f t="shared" si="441"/>
        <v>1000</v>
      </c>
      <c r="K7048" s="80">
        <f t="shared" si="442"/>
        <v>0</v>
      </c>
      <c r="L7048" s="80" t="str">
        <f t="shared" si="443"/>
        <v/>
      </c>
    </row>
    <row r="7049" spans="1:12" x14ac:dyDescent="0.8">
      <c r="A7049" s="74">
        <v>7048</v>
      </c>
      <c r="B7049" s="75">
        <v>195570.32952001132</v>
      </c>
      <c r="C7049" s="76">
        <v>37.825598566478654</v>
      </c>
      <c r="D7049" s="76">
        <v>32.211681532345409</v>
      </c>
      <c r="E7049" s="76">
        <v>437.53192457519151</v>
      </c>
      <c r="F7049" s="76">
        <v>36.518104153206934</v>
      </c>
      <c r="G7049" s="77">
        <v>2</v>
      </c>
      <c r="H7049" s="80">
        <f t="shared" si="440"/>
        <v>37.825598566478654</v>
      </c>
      <c r="I7049" s="80">
        <f t="shared" si="441"/>
        <v>1000</v>
      </c>
      <c r="K7049" s="80">
        <f t="shared" si="442"/>
        <v>0</v>
      </c>
      <c r="L7049" s="80" t="str">
        <f t="shared" si="443"/>
        <v/>
      </c>
    </row>
    <row r="7050" spans="1:12" x14ac:dyDescent="0.8">
      <c r="A7050" s="74">
        <v>7049</v>
      </c>
      <c r="B7050" s="75">
        <v>296733.29998975107</v>
      </c>
      <c r="C7050" s="76">
        <v>33.692434537120945</v>
      </c>
      <c r="D7050" s="76">
        <v>25.97026824082571</v>
      </c>
      <c r="E7050" s="76">
        <v>589.78095052964295</v>
      </c>
      <c r="F7050" s="76">
        <v>41.810366400072454</v>
      </c>
      <c r="G7050" s="77">
        <v>2</v>
      </c>
      <c r="H7050" s="80">
        <f t="shared" si="440"/>
        <v>33.692434537120945</v>
      </c>
      <c r="I7050" s="80">
        <f t="shared" si="441"/>
        <v>1000</v>
      </c>
      <c r="K7050" s="80">
        <f t="shared" si="442"/>
        <v>0</v>
      </c>
      <c r="L7050" s="80" t="str">
        <f t="shared" si="443"/>
        <v/>
      </c>
    </row>
    <row r="7051" spans="1:12" x14ac:dyDescent="0.8">
      <c r="A7051" s="74">
        <v>7050</v>
      </c>
      <c r="B7051" s="75">
        <v>600267.60585593618</v>
      </c>
      <c r="C7051" s="76">
        <v>25.612217974674159</v>
      </c>
      <c r="D7051" s="76">
        <v>26.588182911501413</v>
      </c>
      <c r="E7051" s="76">
        <v>639.91778412220185</v>
      </c>
      <c r="F7051" s="76">
        <v>42.576215125993393</v>
      </c>
      <c r="G7051" s="77">
        <v>1</v>
      </c>
      <c r="H7051" s="80">
        <f t="shared" si="440"/>
        <v>26.588182911501413</v>
      </c>
      <c r="I7051" s="80">
        <f t="shared" si="441"/>
        <v>1000</v>
      </c>
      <c r="K7051" s="80">
        <f t="shared" si="442"/>
        <v>0</v>
      </c>
      <c r="L7051" s="80" t="str">
        <f t="shared" si="443"/>
        <v/>
      </c>
    </row>
    <row r="7052" spans="1:12" x14ac:dyDescent="0.8">
      <c r="A7052" s="74">
        <v>7051</v>
      </c>
      <c r="B7052" s="75">
        <v>278272.42412448907</v>
      </c>
      <c r="C7052" s="76">
        <v>35.814292656007467</v>
      </c>
      <c r="D7052" s="76">
        <v>21.613538407354422</v>
      </c>
      <c r="E7052" s="76">
        <v>497.54502927072906</v>
      </c>
      <c r="F7052" s="76">
        <v>51.367630828723961</v>
      </c>
      <c r="G7052" s="77">
        <v>2</v>
      </c>
      <c r="H7052" s="80">
        <f t="shared" si="440"/>
        <v>35.814292656007467</v>
      </c>
      <c r="I7052" s="80">
        <f t="shared" si="441"/>
        <v>1000</v>
      </c>
      <c r="K7052" s="80">
        <f t="shared" si="442"/>
        <v>0</v>
      </c>
      <c r="L7052" s="80" t="str">
        <f t="shared" si="443"/>
        <v/>
      </c>
    </row>
    <row r="7053" spans="1:12" x14ac:dyDescent="0.8">
      <c r="A7053" s="74">
        <v>7052</v>
      </c>
      <c r="B7053" s="75">
        <v>421474.68505434575</v>
      </c>
      <c r="C7053" s="76">
        <v>29.696741545031848</v>
      </c>
      <c r="D7053" s="76">
        <v>25.796340666292515</v>
      </c>
      <c r="E7053" s="76">
        <v>630.20321052860197</v>
      </c>
      <c r="F7053" s="76">
        <v>36.593747009196967</v>
      </c>
      <c r="G7053" s="77">
        <v>2</v>
      </c>
      <c r="H7053" s="80">
        <f t="shared" si="440"/>
        <v>29.696741545031848</v>
      </c>
      <c r="I7053" s="80">
        <f t="shared" si="441"/>
        <v>1000</v>
      </c>
      <c r="K7053" s="80">
        <f t="shared" si="442"/>
        <v>0</v>
      </c>
      <c r="L7053" s="80" t="str">
        <f t="shared" si="443"/>
        <v/>
      </c>
    </row>
    <row r="7054" spans="1:12" x14ac:dyDescent="0.8">
      <c r="A7054" s="74">
        <v>7053</v>
      </c>
      <c r="B7054" s="75">
        <v>-313352.14335057186</v>
      </c>
      <c r="C7054" s="76">
        <v>30.809212033734667</v>
      </c>
      <c r="D7054" s="76">
        <v>28.560607791507508</v>
      </c>
      <c r="E7054" s="76">
        <v>424.7144842461089</v>
      </c>
      <c r="F7054" s="76">
        <v>50.214376555644165</v>
      </c>
      <c r="G7054" s="77">
        <v>3</v>
      </c>
      <c r="H7054" s="80">
        <f t="shared" si="440"/>
        <v>50.214376555644165</v>
      </c>
      <c r="I7054" s="80">
        <f t="shared" si="441"/>
        <v>424.7144842461089</v>
      </c>
      <c r="K7054" s="80">
        <f t="shared" si="442"/>
        <v>424.7144842461089</v>
      </c>
      <c r="L7054" s="80">
        <f t="shared" si="443"/>
        <v>424.7144842461089</v>
      </c>
    </row>
    <row r="7055" spans="1:12" x14ac:dyDescent="0.8">
      <c r="A7055" s="74">
        <v>7054</v>
      </c>
      <c r="B7055" s="75">
        <v>-180222.52080042544</v>
      </c>
      <c r="C7055" s="76">
        <v>38.980334279375413</v>
      </c>
      <c r="D7055" s="76">
        <v>26.018313233734329</v>
      </c>
      <c r="E7055" s="76">
        <v>655.17405721745513</v>
      </c>
      <c r="F7055" s="76">
        <v>47.297824679335633</v>
      </c>
      <c r="G7055" s="77">
        <v>3</v>
      </c>
      <c r="H7055" s="80">
        <f t="shared" si="440"/>
        <v>47.297824679335633</v>
      </c>
      <c r="I7055" s="80">
        <f t="shared" si="441"/>
        <v>655.17405721745513</v>
      </c>
      <c r="K7055" s="80">
        <f t="shared" si="442"/>
        <v>655.17405721745513</v>
      </c>
      <c r="L7055" s="80">
        <f t="shared" si="443"/>
        <v>655.17405721745513</v>
      </c>
    </row>
    <row r="7056" spans="1:12" x14ac:dyDescent="0.8">
      <c r="A7056" s="74">
        <v>7055</v>
      </c>
      <c r="B7056" s="75">
        <v>391917.05921799084</v>
      </c>
      <c r="C7056" s="76">
        <v>30.804432246699495</v>
      </c>
      <c r="D7056" s="76">
        <v>29.145405331416658</v>
      </c>
      <c r="E7056" s="76">
        <v>547.73455554137263</v>
      </c>
      <c r="F7056" s="76">
        <v>44.101442312017156</v>
      </c>
      <c r="G7056" s="77">
        <v>2</v>
      </c>
      <c r="H7056" s="80">
        <f t="shared" si="440"/>
        <v>30.804432246699495</v>
      </c>
      <c r="I7056" s="80">
        <f t="shared" si="441"/>
        <v>1000</v>
      </c>
      <c r="K7056" s="80">
        <f t="shared" si="442"/>
        <v>0</v>
      </c>
      <c r="L7056" s="80" t="str">
        <f t="shared" si="443"/>
        <v/>
      </c>
    </row>
    <row r="7057" spans="1:12" x14ac:dyDescent="0.8">
      <c r="A7057" s="74">
        <v>7056</v>
      </c>
      <c r="B7057" s="75">
        <v>522200.04630408296</v>
      </c>
      <c r="C7057" s="76">
        <v>27.260982032189812</v>
      </c>
      <c r="D7057" s="76">
        <v>34.408653243833427</v>
      </c>
      <c r="E7057" s="76">
        <v>728.03045508207697</v>
      </c>
      <c r="F7057" s="76">
        <v>40.682642537001009</v>
      </c>
      <c r="G7057" s="77">
        <v>2</v>
      </c>
      <c r="H7057" s="80">
        <f t="shared" si="440"/>
        <v>27.260982032189812</v>
      </c>
      <c r="I7057" s="80">
        <f t="shared" si="441"/>
        <v>1000</v>
      </c>
      <c r="K7057" s="80">
        <f t="shared" si="442"/>
        <v>0</v>
      </c>
      <c r="L7057" s="80" t="str">
        <f t="shared" si="443"/>
        <v/>
      </c>
    </row>
    <row r="7058" spans="1:12" x14ac:dyDescent="0.8">
      <c r="A7058" s="74">
        <v>7057</v>
      </c>
      <c r="B7058" s="75">
        <v>495761.61560257454</v>
      </c>
      <c r="C7058" s="76">
        <v>30.114315366994248</v>
      </c>
      <c r="D7058" s="76">
        <v>30.735493617669789</v>
      </c>
      <c r="E7058" s="76">
        <v>553.06967439559673</v>
      </c>
      <c r="F7058" s="76">
        <v>39.255035371360343</v>
      </c>
      <c r="G7058" s="77">
        <v>2</v>
      </c>
      <c r="H7058" s="80">
        <f t="shared" si="440"/>
        <v>30.114315366994248</v>
      </c>
      <c r="I7058" s="80">
        <f t="shared" si="441"/>
        <v>1000</v>
      </c>
      <c r="K7058" s="80">
        <f t="shared" si="442"/>
        <v>0</v>
      </c>
      <c r="L7058" s="80" t="str">
        <f t="shared" si="443"/>
        <v/>
      </c>
    </row>
    <row r="7059" spans="1:12" x14ac:dyDescent="0.8">
      <c r="A7059" s="74">
        <v>7058</v>
      </c>
      <c r="B7059" s="75">
        <v>268089.25713478541</v>
      </c>
      <c r="C7059" s="76">
        <v>39.086383396492565</v>
      </c>
      <c r="D7059" s="76">
        <v>30.918014976506388</v>
      </c>
      <c r="E7059" s="76">
        <v>539.12692445221933</v>
      </c>
      <c r="F7059" s="76">
        <v>40.445484647554224</v>
      </c>
      <c r="G7059" s="77">
        <v>2</v>
      </c>
      <c r="H7059" s="80">
        <f t="shared" si="440"/>
        <v>39.086383396492565</v>
      </c>
      <c r="I7059" s="80">
        <f t="shared" si="441"/>
        <v>1000</v>
      </c>
      <c r="K7059" s="80">
        <f t="shared" si="442"/>
        <v>0</v>
      </c>
      <c r="L7059" s="80" t="str">
        <f t="shared" si="443"/>
        <v/>
      </c>
    </row>
    <row r="7060" spans="1:12" x14ac:dyDescent="0.8">
      <c r="A7060" s="74">
        <v>7059</v>
      </c>
      <c r="B7060" s="75">
        <v>-239454.86474291189</v>
      </c>
      <c r="C7060" s="76">
        <v>36.719580916879572</v>
      </c>
      <c r="D7060" s="76">
        <v>32.41405938105045</v>
      </c>
      <c r="E7060" s="76">
        <v>578.48777789521125</v>
      </c>
      <c r="F7060" s="76">
        <v>48.936302110144474</v>
      </c>
      <c r="G7060" s="77">
        <v>3</v>
      </c>
      <c r="H7060" s="80">
        <f t="shared" si="440"/>
        <v>48.936302110144474</v>
      </c>
      <c r="I7060" s="80">
        <f t="shared" si="441"/>
        <v>578.48777789521125</v>
      </c>
      <c r="K7060" s="80">
        <f t="shared" si="442"/>
        <v>578.48777789521125</v>
      </c>
      <c r="L7060" s="80">
        <f t="shared" si="443"/>
        <v>578.48777789521125</v>
      </c>
    </row>
    <row r="7061" spans="1:12" x14ac:dyDescent="0.8">
      <c r="A7061" s="74">
        <v>7060</v>
      </c>
      <c r="B7061" s="75">
        <v>224793.90785910422</v>
      </c>
      <c r="C7061" s="76">
        <v>28.240369970564352</v>
      </c>
      <c r="D7061" s="76">
        <v>34.107394509767133</v>
      </c>
      <c r="E7061" s="76">
        <v>635.1099746084019</v>
      </c>
      <c r="F7061" s="76">
        <v>39.951640113504126</v>
      </c>
      <c r="G7061" s="77">
        <v>1</v>
      </c>
      <c r="H7061" s="80">
        <f t="shared" si="440"/>
        <v>34.107394509767133</v>
      </c>
      <c r="I7061" s="80">
        <f t="shared" si="441"/>
        <v>1000</v>
      </c>
      <c r="K7061" s="80">
        <f t="shared" si="442"/>
        <v>0</v>
      </c>
      <c r="L7061" s="80" t="str">
        <f t="shared" si="443"/>
        <v/>
      </c>
    </row>
    <row r="7062" spans="1:12" x14ac:dyDescent="0.8">
      <c r="A7062" s="74">
        <v>7061</v>
      </c>
      <c r="B7062" s="75">
        <v>-267153.84064957686</v>
      </c>
      <c r="C7062" s="76">
        <v>29.995432009671447</v>
      </c>
      <c r="D7062" s="76">
        <v>24.434630797059175</v>
      </c>
      <c r="E7062" s="76">
        <v>507.04285389847422</v>
      </c>
      <c r="F7062" s="76">
        <v>49.644746178517266</v>
      </c>
      <c r="G7062" s="77">
        <v>3</v>
      </c>
      <c r="H7062" s="80">
        <f t="shared" si="440"/>
        <v>49.644746178517266</v>
      </c>
      <c r="I7062" s="80">
        <f t="shared" si="441"/>
        <v>507.04285389847422</v>
      </c>
      <c r="K7062" s="80">
        <f t="shared" si="442"/>
        <v>507.04285389847422</v>
      </c>
      <c r="L7062" s="80">
        <f t="shared" si="443"/>
        <v>507.04285389847422</v>
      </c>
    </row>
    <row r="7063" spans="1:12" x14ac:dyDescent="0.8">
      <c r="A7063" s="74">
        <v>7062</v>
      </c>
      <c r="B7063" s="75">
        <v>536678.35785597027</v>
      </c>
      <c r="C7063" s="76">
        <v>24.439806300761816</v>
      </c>
      <c r="D7063" s="76">
        <v>31.903825733044986</v>
      </c>
      <c r="E7063" s="76">
        <v>544.00497226473067</v>
      </c>
      <c r="F7063" s="76">
        <v>42.549159148692269</v>
      </c>
      <c r="G7063" s="77">
        <v>1</v>
      </c>
      <c r="H7063" s="80">
        <f t="shared" si="440"/>
        <v>31.903825733044986</v>
      </c>
      <c r="I7063" s="80">
        <f t="shared" si="441"/>
        <v>1000</v>
      </c>
      <c r="K7063" s="80">
        <f t="shared" si="442"/>
        <v>0</v>
      </c>
      <c r="L7063" s="80" t="str">
        <f t="shared" si="443"/>
        <v/>
      </c>
    </row>
    <row r="7064" spans="1:12" x14ac:dyDescent="0.8">
      <c r="A7064" s="74">
        <v>7063</v>
      </c>
      <c r="B7064" s="75">
        <v>297454.92243057839</v>
      </c>
      <c r="C7064" s="76">
        <v>35.516332419502959</v>
      </c>
      <c r="D7064" s="76">
        <v>32.066156851861578</v>
      </c>
      <c r="E7064" s="76">
        <v>453.22033064613817</v>
      </c>
      <c r="F7064" s="76">
        <v>42.657494173853522</v>
      </c>
      <c r="G7064" s="77">
        <v>1</v>
      </c>
      <c r="H7064" s="80">
        <f t="shared" si="440"/>
        <v>32.066156851861578</v>
      </c>
      <c r="I7064" s="80">
        <f t="shared" si="441"/>
        <v>1000</v>
      </c>
      <c r="K7064" s="80">
        <f t="shared" si="442"/>
        <v>0</v>
      </c>
      <c r="L7064" s="80" t="str">
        <f t="shared" si="443"/>
        <v/>
      </c>
    </row>
    <row r="7065" spans="1:12" x14ac:dyDescent="0.8">
      <c r="A7065" s="74">
        <v>7064</v>
      </c>
      <c r="B7065" s="75">
        <v>-68617.535877182847</v>
      </c>
      <c r="C7065" s="76">
        <v>37.510914192482119</v>
      </c>
      <c r="D7065" s="76">
        <v>29.12199559893185</v>
      </c>
      <c r="E7065" s="76">
        <v>532.53747538602488</v>
      </c>
      <c r="F7065" s="76">
        <v>37.054166953559509</v>
      </c>
      <c r="G7065" s="77">
        <v>3</v>
      </c>
      <c r="H7065" s="80">
        <f t="shared" si="440"/>
        <v>37.054166953559509</v>
      </c>
      <c r="I7065" s="80">
        <f t="shared" si="441"/>
        <v>532.53747538602488</v>
      </c>
      <c r="K7065" s="80">
        <f t="shared" si="442"/>
        <v>532.53747538602488</v>
      </c>
      <c r="L7065" s="80">
        <f t="shared" si="443"/>
        <v>532.53747538602488</v>
      </c>
    </row>
    <row r="7066" spans="1:12" x14ac:dyDescent="0.8">
      <c r="A7066" s="74">
        <v>7065</v>
      </c>
      <c r="B7066" s="75">
        <v>240894.60036781058</v>
      </c>
      <c r="C7066" s="76">
        <v>38.130326377561914</v>
      </c>
      <c r="D7066" s="76">
        <v>32.271526295397159</v>
      </c>
      <c r="E7066" s="76">
        <v>481.31704626530507</v>
      </c>
      <c r="F7066" s="76">
        <v>41.870308840811248</v>
      </c>
      <c r="G7066" s="77">
        <v>2</v>
      </c>
      <c r="H7066" s="80">
        <f t="shared" si="440"/>
        <v>38.130326377561914</v>
      </c>
      <c r="I7066" s="80">
        <f t="shared" si="441"/>
        <v>1000</v>
      </c>
      <c r="K7066" s="80">
        <f t="shared" si="442"/>
        <v>0</v>
      </c>
      <c r="L7066" s="80" t="str">
        <f t="shared" si="443"/>
        <v/>
      </c>
    </row>
    <row r="7067" spans="1:12" x14ac:dyDescent="0.8">
      <c r="A7067" s="74">
        <v>7066</v>
      </c>
      <c r="B7067" s="75">
        <v>-59383.785385936033</v>
      </c>
      <c r="C7067" s="76">
        <v>42.773839203438058</v>
      </c>
      <c r="D7067" s="76">
        <v>27.101905352434386</v>
      </c>
      <c r="E7067" s="76">
        <v>784.48473302022887</v>
      </c>
      <c r="F7067" s="76">
        <v>43.250748949929559</v>
      </c>
      <c r="G7067" s="77">
        <v>3</v>
      </c>
      <c r="H7067" s="80">
        <f t="shared" si="440"/>
        <v>43.250748949929559</v>
      </c>
      <c r="I7067" s="80">
        <f t="shared" si="441"/>
        <v>784.48473302022887</v>
      </c>
      <c r="K7067" s="80">
        <f t="shared" si="442"/>
        <v>784.48473302022887</v>
      </c>
      <c r="L7067" s="80">
        <f t="shared" si="443"/>
        <v>784.48473302022887</v>
      </c>
    </row>
    <row r="7068" spans="1:12" x14ac:dyDescent="0.8">
      <c r="A7068" s="74">
        <v>7067</v>
      </c>
      <c r="B7068" s="75">
        <v>152252.00551217142</v>
      </c>
      <c r="C7068" s="76">
        <v>35.156157146909955</v>
      </c>
      <c r="D7068" s="76">
        <v>31.305785772957652</v>
      </c>
      <c r="E7068" s="76">
        <v>647.14444334918039</v>
      </c>
      <c r="F7068" s="76">
        <v>53.333910360498415</v>
      </c>
      <c r="G7068" s="77">
        <v>2</v>
      </c>
      <c r="H7068" s="80">
        <f t="shared" si="440"/>
        <v>35.156157146909955</v>
      </c>
      <c r="I7068" s="80">
        <f t="shared" si="441"/>
        <v>1000</v>
      </c>
      <c r="K7068" s="80">
        <f t="shared" si="442"/>
        <v>0</v>
      </c>
      <c r="L7068" s="80" t="str">
        <f t="shared" si="443"/>
        <v/>
      </c>
    </row>
    <row r="7069" spans="1:12" x14ac:dyDescent="0.8">
      <c r="A7069" s="74">
        <v>7068</v>
      </c>
      <c r="B7069" s="75">
        <v>86359.762081093853</v>
      </c>
      <c r="C7069" s="76">
        <v>41.580808078003301</v>
      </c>
      <c r="D7069" s="76">
        <v>27.65312138914264</v>
      </c>
      <c r="E7069" s="76">
        <v>665.85390183410095</v>
      </c>
      <c r="F7069" s="76">
        <v>41.41949223062683</v>
      </c>
      <c r="G7069" s="77">
        <v>2</v>
      </c>
      <c r="H7069" s="80">
        <f t="shared" si="440"/>
        <v>41.580808078003301</v>
      </c>
      <c r="I7069" s="80">
        <f t="shared" si="441"/>
        <v>1000</v>
      </c>
      <c r="K7069" s="80">
        <f t="shared" si="442"/>
        <v>0</v>
      </c>
      <c r="L7069" s="80" t="str">
        <f t="shared" si="443"/>
        <v/>
      </c>
    </row>
    <row r="7070" spans="1:12" x14ac:dyDescent="0.8">
      <c r="A7070" s="74">
        <v>7069</v>
      </c>
      <c r="B7070" s="75">
        <v>300819.44330502138</v>
      </c>
      <c r="C7070" s="76">
        <v>34.652438352704387</v>
      </c>
      <c r="D7070" s="76">
        <v>34.098167112285843</v>
      </c>
      <c r="E7070" s="76">
        <v>733.87351272076853</v>
      </c>
      <c r="F7070" s="76">
        <v>38.303704283429106</v>
      </c>
      <c r="G7070" s="77">
        <v>1</v>
      </c>
      <c r="H7070" s="80">
        <f t="shared" si="440"/>
        <v>34.098167112285843</v>
      </c>
      <c r="I7070" s="80">
        <f t="shared" si="441"/>
        <v>1000</v>
      </c>
      <c r="K7070" s="80">
        <f t="shared" si="442"/>
        <v>0</v>
      </c>
      <c r="L7070" s="80" t="str">
        <f t="shared" si="443"/>
        <v/>
      </c>
    </row>
    <row r="7071" spans="1:12" x14ac:dyDescent="0.8">
      <c r="A7071" s="74">
        <v>7070</v>
      </c>
      <c r="B7071" s="75">
        <v>410506.16849555587</v>
      </c>
      <c r="C7071" s="76">
        <v>31.864169841239391</v>
      </c>
      <c r="D7071" s="76">
        <v>33.28386642228606</v>
      </c>
      <c r="E7071" s="76">
        <v>561.04460976083715</v>
      </c>
      <c r="F7071" s="76">
        <v>40.305695524997958</v>
      </c>
      <c r="G7071" s="77">
        <v>1</v>
      </c>
      <c r="H7071" s="80">
        <f t="shared" si="440"/>
        <v>33.28386642228606</v>
      </c>
      <c r="I7071" s="80">
        <f t="shared" si="441"/>
        <v>1000</v>
      </c>
      <c r="K7071" s="80">
        <f t="shared" si="442"/>
        <v>0</v>
      </c>
      <c r="L7071" s="80" t="str">
        <f t="shared" si="443"/>
        <v/>
      </c>
    </row>
    <row r="7072" spans="1:12" x14ac:dyDescent="0.8">
      <c r="A7072" s="74">
        <v>7071</v>
      </c>
      <c r="B7072" s="75">
        <v>-62085.083593152231</v>
      </c>
      <c r="C7072" s="76">
        <v>29.72100881540711</v>
      </c>
      <c r="D7072" s="76">
        <v>29.202398713192906</v>
      </c>
      <c r="E7072" s="76">
        <v>547.65259360107382</v>
      </c>
      <c r="F7072" s="76">
        <v>32.054439843546525</v>
      </c>
      <c r="G7072" s="77">
        <v>3</v>
      </c>
      <c r="H7072" s="80">
        <f t="shared" si="440"/>
        <v>32.054439843546525</v>
      </c>
      <c r="I7072" s="80">
        <f t="shared" si="441"/>
        <v>547.65259360107382</v>
      </c>
      <c r="K7072" s="80">
        <f t="shared" si="442"/>
        <v>547.65259360107382</v>
      </c>
      <c r="L7072" s="80">
        <f t="shared" si="443"/>
        <v>547.65259360107382</v>
      </c>
    </row>
    <row r="7073" spans="1:12" x14ac:dyDescent="0.8">
      <c r="A7073" s="74">
        <v>7072</v>
      </c>
      <c r="B7073" s="75">
        <v>-64461.810690487735</v>
      </c>
      <c r="C7073" s="76">
        <v>47.877436600708236</v>
      </c>
      <c r="D7073" s="76">
        <v>22.618340669463752</v>
      </c>
      <c r="E7073" s="76">
        <v>533.03036154374763</v>
      </c>
      <c r="F7073" s="76">
        <v>43.786859232335217</v>
      </c>
      <c r="G7073" s="77">
        <v>2</v>
      </c>
      <c r="H7073" s="80">
        <f t="shared" si="440"/>
        <v>47.877436600708236</v>
      </c>
      <c r="I7073" s="80">
        <f t="shared" si="441"/>
        <v>1000</v>
      </c>
      <c r="K7073" s="80">
        <f t="shared" si="442"/>
        <v>0</v>
      </c>
      <c r="L7073" s="80" t="str">
        <f t="shared" si="443"/>
        <v/>
      </c>
    </row>
    <row r="7074" spans="1:12" x14ac:dyDescent="0.8">
      <c r="A7074" s="74">
        <v>7073</v>
      </c>
      <c r="B7074" s="75">
        <v>581681.11053522909</v>
      </c>
      <c r="C7074" s="76">
        <v>36.359005294818061</v>
      </c>
      <c r="D7074" s="76">
        <v>23.947548553498486</v>
      </c>
      <c r="E7074" s="76">
        <v>555.68008012268024</v>
      </c>
      <c r="F7074" s="76">
        <v>45.287818696521207</v>
      </c>
      <c r="G7074" s="77">
        <v>1</v>
      </c>
      <c r="H7074" s="80">
        <f t="shared" si="440"/>
        <v>23.947548553498486</v>
      </c>
      <c r="I7074" s="80">
        <f t="shared" si="441"/>
        <v>1000</v>
      </c>
      <c r="K7074" s="80">
        <f t="shared" si="442"/>
        <v>0</v>
      </c>
      <c r="L7074" s="80" t="str">
        <f t="shared" si="443"/>
        <v/>
      </c>
    </row>
    <row r="7075" spans="1:12" x14ac:dyDescent="0.8">
      <c r="A7075" s="74">
        <v>7074</v>
      </c>
      <c r="B7075" s="75">
        <v>-156066.39145053434</v>
      </c>
      <c r="C7075" s="76">
        <v>31.055573962636657</v>
      </c>
      <c r="D7075" s="76">
        <v>26.713909537289666</v>
      </c>
      <c r="E7075" s="76">
        <v>488.48731186134904</v>
      </c>
      <c r="F7075" s="76">
        <v>39.288001546689884</v>
      </c>
      <c r="G7075" s="77">
        <v>3</v>
      </c>
      <c r="H7075" s="80">
        <f t="shared" si="440"/>
        <v>39.288001546689884</v>
      </c>
      <c r="I7075" s="80">
        <f t="shared" si="441"/>
        <v>488.48731186134904</v>
      </c>
      <c r="K7075" s="80">
        <f t="shared" si="442"/>
        <v>488.48731186134904</v>
      </c>
      <c r="L7075" s="80">
        <f t="shared" si="443"/>
        <v>488.48731186134904</v>
      </c>
    </row>
    <row r="7076" spans="1:12" x14ac:dyDescent="0.8">
      <c r="A7076" s="74">
        <v>7075</v>
      </c>
      <c r="B7076" s="75">
        <v>-277545.35304259975</v>
      </c>
      <c r="C7076" s="76">
        <v>31.360731465334148</v>
      </c>
      <c r="D7076" s="76">
        <v>28.259504550954063</v>
      </c>
      <c r="E7076" s="76">
        <v>521.82467204967361</v>
      </c>
      <c r="F7076" s="76">
        <v>48.948220399696623</v>
      </c>
      <c r="G7076" s="77">
        <v>3</v>
      </c>
      <c r="H7076" s="80">
        <f t="shared" si="440"/>
        <v>48.948220399696623</v>
      </c>
      <c r="I7076" s="80">
        <f t="shared" si="441"/>
        <v>521.82467204967361</v>
      </c>
      <c r="K7076" s="80">
        <f t="shared" si="442"/>
        <v>521.82467204967361</v>
      </c>
      <c r="L7076" s="80">
        <f t="shared" si="443"/>
        <v>521.82467204967361</v>
      </c>
    </row>
    <row r="7077" spans="1:12" x14ac:dyDescent="0.8">
      <c r="A7077" s="74">
        <v>7076</v>
      </c>
      <c r="B7077" s="75">
        <v>402673.43668388459</v>
      </c>
      <c r="C7077" s="76">
        <v>30.801729001366365</v>
      </c>
      <c r="D7077" s="76">
        <v>27.406485081604554</v>
      </c>
      <c r="E7077" s="76">
        <v>664.68160256292254</v>
      </c>
      <c r="F7077" s="76">
        <v>44.097430128876937</v>
      </c>
      <c r="G7077" s="77">
        <v>2</v>
      </c>
      <c r="H7077" s="80">
        <f t="shared" si="440"/>
        <v>30.801729001366365</v>
      </c>
      <c r="I7077" s="80">
        <f t="shared" si="441"/>
        <v>1000</v>
      </c>
      <c r="K7077" s="80">
        <f t="shared" si="442"/>
        <v>0</v>
      </c>
      <c r="L7077" s="80" t="str">
        <f t="shared" si="443"/>
        <v/>
      </c>
    </row>
    <row r="7078" spans="1:12" x14ac:dyDescent="0.8">
      <c r="A7078" s="74">
        <v>7077</v>
      </c>
      <c r="B7078" s="75">
        <v>322273.59827726847</v>
      </c>
      <c r="C7078" s="76">
        <v>34.849043011193821</v>
      </c>
      <c r="D7078" s="76">
        <v>25.909008046935821</v>
      </c>
      <c r="E7078" s="76">
        <v>535.19501773781133</v>
      </c>
      <c r="F7078" s="76">
        <v>40.13024354055306</v>
      </c>
      <c r="G7078" s="77">
        <v>2</v>
      </c>
      <c r="H7078" s="80">
        <f t="shared" si="440"/>
        <v>34.849043011193821</v>
      </c>
      <c r="I7078" s="80">
        <f t="shared" si="441"/>
        <v>1000</v>
      </c>
      <c r="K7078" s="80">
        <f t="shared" si="442"/>
        <v>0</v>
      </c>
      <c r="L7078" s="80" t="str">
        <f t="shared" si="443"/>
        <v/>
      </c>
    </row>
    <row r="7079" spans="1:12" x14ac:dyDescent="0.8">
      <c r="A7079" s="74">
        <v>7078</v>
      </c>
      <c r="B7079" s="75">
        <v>606719.83134765713</v>
      </c>
      <c r="C7079" s="76">
        <v>36.571439556723845</v>
      </c>
      <c r="D7079" s="76">
        <v>27.526644272903482</v>
      </c>
      <c r="E7079" s="76">
        <v>584.2731657487418</v>
      </c>
      <c r="F7079" s="76">
        <v>43.491918919282618</v>
      </c>
      <c r="G7079" s="77">
        <v>1</v>
      </c>
      <c r="H7079" s="80">
        <f t="shared" si="440"/>
        <v>27.526644272903482</v>
      </c>
      <c r="I7079" s="80">
        <f t="shared" si="441"/>
        <v>1000</v>
      </c>
      <c r="K7079" s="80">
        <f t="shared" si="442"/>
        <v>0</v>
      </c>
      <c r="L7079" s="80" t="str">
        <f t="shared" si="443"/>
        <v/>
      </c>
    </row>
    <row r="7080" spans="1:12" x14ac:dyDescent="0.8">
      <c r="A7080" s="74">
        <v>7079</v>
      </c>
      <c r="B7080" s="75">
        <v>408187.42180673918</v>
      </c>
      <c r="C7080" s="76">
        <v>29.44195846583456</v>
      </c>
      <c r="D7080" s="76">
        <v>24.669520053585117</v>
      </c>
      <c r="E7080" s="76">
        <v>678.33610277619073</v>
      </c>
      <c r="F7080" s="76">
        <v>40.530289567024141</v>
      </c>
      <c r="G7080" s="77">
        <v>2</v>
      </c>
      <c r="H7080" s="80">
        <f t="shared" si="440"/>
        <v>29.44195846583456</v>
      </c>
      <c r="I7080" s="80">
        <f t="shared" si="441"/>
        <v>1000</v>
      </c>
      <c r="K7080" s="80">
        <f t="shared" si="442"/>
        <v>0</v>
      </c>
      <c r="L7080" s="80" t="str">
        <f t="shared" si="443"/>
        <v/>
      </c>
    </row>
    <row r="7081" spans="1:12" x14ac:dyDescent="0.8">
      <c r="A7081" s="74">
        <v>7080</v>
      </c>
      <c r="B7081" s="75">
        <v>255072.62047062418</v>
      </c>
      <c r="C7081" s="76">
        <v>34.92831304271764</v>
      </c>
      <c r="D7081" s="76">
        <v>29.517200954343274</v>
      </c>
      <c r="E7081" s="76">
        <v>610.90072323071456</v>
      </c>
      <c r="F7081" s="76">
        <v>45.850213177274902</v>
      </c>
      <c r="G7081" s="77">
        <v>2</v>
      </c>
      <c r="H7081" s="80">
        <f t="shared" si="440"/>
        <v>34.92831304271764</v>
      </c>
      <c r="I7081" s="80">
        <f t="shared" si="441"/>
        <v>1000</v>
      </c>
      <c r="K7081" s="80">
        <f t="shared" si="442"/>
        <v>0</v>
      </c>
      <c r="L7081" s="80" t="str">
        <f t="shared" si="443"/>
        <v/>
      </c>
    </row>
    <row r="7082" spans="1:12" x14ac:dyDescent="0.8">
      <c r="A7082" s="74">
        <v>7081</v>
      </c>
      <c r="B7082" s="75">
        <v>491222.83237917232</v>
      </c>
      <c r="C7082" s="76">
        <v>26.615692606578314</v>
      </c>
      <c r="D7082" s="76">
        <v>32.182548990369426</v>
      </c>
      <c r="E7082" s="76">
        <v>595.95674462205534</v>
      </c>
      <c r="F7082" s="76">
        <v>46.961624879849779</v>
      </c>
      <c r="G7082" s="77">
        <v>2</v>
      </c>
      <c r="H7082" s="80">
        <f t="shared" si="440"/>
        <v>26.615692606578314</v>
      </c>
      <c r="I7082" s="80">
        <f t="shared" si="441"/>
        <v>1000</v>
      </c>
      <c r="K7082" s="80">
        <f t="shared" si="442"/>
        <v>0</v>
      </c>
      <c r="L7082" s="80" t="str">
        <f t="shared" si="443"/>
        <v/>
      </c>
    </row>
    <row r="7083" spans="1:12" x14ac:dyDescent="0.8">
      <c r="A7083" s="74">
        <v>7082</v>
      </c>
      <c r="B7083" s="75">
        <v>-82724.428625166416</v>
      </c>
      <c r="C7083" s="76">
        <v>46.943199452363523</v>
      </c>
      <c r="D7083" s="76">
        <v>28.010651240419826</v>
      </c>
      <c r="E7083" s="76">
        <v>695.33907153995608</v>
      </c>
      <c r="F7083" s="76">
        <v>39.170262448533961</v>
      </c>
      <c r="G7083" s="77">
        <v>2</v>
      </c>
      <c r="H7083" s="80">
        <f t="shared" si="440"/>
        <v>46.943199452363523</v>
      </c>
      <c r="I7083" s="80">
        <f t="shared" si="441"/>
        <v>1000</v>
      </c>
      <c r="K7083" s="80">
        <f t="shared" si="442"/>
        <v>0</v>
      </c>
      <c r="L7083" s="80" t="str">
        <f t="shared" si="443"/>
        <v/>
      </c>
    </row>
    <row r="7084" spans="1:12" x14ac:dyDescent="0.8">
      <c r="A7084" s="74">
        <v>7083</v>
      </c>
      <c r="B7084" s="75">
        <v>590080.7031041251</v>
      </c>
      <c r="C7084" s="76">
        <v>25.269292289122276</v>
      </c>
      <c r="D7084" s="76">
        <v>31.305534458741636</v>
      </c>
      <c r="E7084" s="76">
        <v>547.55287942055668</v>
      </c>
      <c r="F7084" s="76">
        <v>31.163948440409936</v>
      </c>
      <c r="G7084" s="77">
        <v>2</v>
      </c>
      <c r="H7084" s="80">
        <f t="shared" si="440"/>
        <v>25.269292289122276</v>
      </c>
      <c r="I7084" s="80">
        <f t="shared" si="441"/>
        <v>1000</v>
      </c>
      <c r="K7084" s="80">
        <f t="shared" si="442"/>
        <v>0</v>
      </c>
      <c r="L7084" s="80" t="str">
        <f t="shared" si="443"/>
        <v/>
      </c>
    </row>
    <row r="7085" spans="1:12" x14ac:dyDescent="0.8">
      <c r="A7085" s="74">
        <v>7084</v>
      </c>
      <c r="B7085" s="75">
        <v>414639.02817037306</v>
      </c>
      <c r="C7085" s="76">
        <v>41.076985224904938</v>
      </c>
      <c r="D7085" s="76">
        <v>26.989412397172693</v>
      </c>
      <c r="E7085" s="76">
        <v>438.52370154182148</v>
      </c>
      <c r="F7085" s="76">
        <v>41.197795896894547</v>
      </c>
      <c r="G7085" s="77">
        <v>1</v>
      </c>
      <c r="H7085" s="80">
        <f t="shared" si="440"/>
        <v>26.989412397172693</v>
      </c>
      <c r="I7085" s="80">
        <f t="shared" si="441"/>
        <v>1000</v>
      </c>
      <c r="K7085" s="80">
        <f t="shared" si="442"/>
        <v>0</v>
      </c>
      <c r="L7085" s="80" t="str">
        <f t="shared" si="443"/>
        <v/>
      </c>
    </row>
    <row r="7086" spans="1:12" x14ac:dyDescent="0.8">
      <c r="A7086" s="74">
        <v>7085</v>
      </c>
      <c r="B7086" s="75">
        <v>672297.43313202029</v>
      </c>
      <c r="C7086" s="76">
        <v>37.264868102056369</v>
      </c>
      <c r="D7086" s="76">
        <v>27.063938657419005</v>
      </c>
      <c r="E7086" s="76">
        <v>747.93573484964395</v>
      </c>
      <c r="F7086" s="76">
        <v>51.236657997925072</v>
      </c>
      <c r="G7086" s="77">
        <v>1</v>
      </c>
      <c r="H7086" s="80">
        <f t="shared" si="440"/>
        <v>27.063938657419005</v>
      </c>
      <c r="I7086" s="80">
        <f t="shared" si="441"/>
        <v>1000</v>
      </c>
      <c r="K7086" s="80">
        <f t="shared" si="442"/>
        <v>0</v>
      </c>
      <c r="L7086" s="80" t="str">
        <f t="shared" si="443"/>
        <v/>
      </c>
    </row>
    <row r="7087" spans="1:12" x14ac:dyDescent="0.8">
      <c r="A7087" s="74">
        <v>7086</v>
      </c>
      <c r="B7087" s="75">
        <v>329736.94798761629</v>
      </c>
      <c r="C7087" s="76">
        <v>38.605218023676549</v>
      </c>
      <c r="D7087" s="76">
        <v>31.081837236434488</v>
      </c>
      <c r="E7087" s="76">
        <v>676.24999440808722</v>
      </c>
      <c r="F7087" s="76">
        <v>48.989231152938174</v>
      </c>
      <c r="G7087" s="77">
        <v>2</v>
      </c>
      <c r="H7087" s="80">
        <f t="shared" si="440"/>
        <v>38.605218023676549</v>
      </c>
      <c r="I7087" s="80">
        <f t="shared" si="441"/>
        <v>1000</v>
      </c>
      <c r="K7087" s="80">
        <f t="shared" si="442"/>
        <v>0</v>
      </c>
      <c r="L7087" s="80" t="str">
        <f t="shared" si="443"/>
        <v/>
      </c>
    </row>
    <row r="7088" spans="1:12" x14ac:dyDescent="0.8">
      <c r="A7088" s="74">
        <v>7087</v>
      </c>
      <c r="B7088" s="75">
        <v>63459.178824615665</v>
      </c>
      <c r="C7088" s="76">
        <v>35.842154390566613</v>
      </c>
      <c r="D7088" s="76">
        <v>29.702617363914463</v>
      </c>
      <c r="E7088" s="76">
        <v>547.27990654386235</v>
      </c>
      <c r="F7088" s="76">
        <v>44.699029675352897</v>
      </c>
      <c r="G7088" s="77">
        <v>2</v>
      </c>
      <c r="H7088" s="80">
        <f t="shared" si="440"/>
        <v>35.842154390566613</v>
      </c>
      <c r="I7088" s="80">
        <f t="shared" si="441"/>
        <v>1000</v>
      </c>
      <c r="K7088" s="80">
        <f t="shared" si="442"/>
        <v>0</v>
      </c>
      <c r="L7088" s="80" t="str">
        <f t="shared" si="443"/>
        <v/>
      </c>
    </row>
    <row r="7089" spans="1:12" x14ac:dyDescent="0.8">
      <c r="A7089" s="74">
        <v>7088</v>
      </c>
      <c r="B7089" s="75">
        <v>367395.91022617253</v>
      </c>
      <c r="C7089" s="76">
        <v>34.435362251667392</v>
      </c>
      <c r="D7089" s="76">
        <v>25.787587717451597</v>
      </c>
      <c r="E7089" s="76">
        <v>777.66006096561694</v>
      </c>
      <c r="F7089" s="76">
        <v>43.710853871917159</v>
      </c>
      <c r="G7089" s="77">
        <v>2</v>
      </c>
      <c r="H7089" s="80">
        <f t="shared" si="440"/>
        <v>34.435362251667392</v>
      </c>
      <c r="I7089" s="80">
        <f t="shared" si="441"/>
        <v>1000</v>
      </c>
      <c r="K7089" s="80">
        <f t="shared" si="442"/>
        <v>0</v>
      </c>
      <c r="L7089" s="80" t="str">
        <f t="shared" si="443"/>
        <v/>
      </c>
    </row>
    <row r="7090" spans="1:12" x14ac:dyDescent="0.8">
      <c r="A7090" s="74">
        <v>7089</v>
      </c>
      <c r="B7090" s="75">
        <v>647200.47675734013</v>
      </c>
      <c r="C7090" s="76">
        <v>31.561276794061975</v>
      </c>
      <c r="D7090" s="76">
        <v>26.286442502245109</v>
      </c>
      <c r="E7090" s="76">
        <v>723.26218922099565</v>
      </c>
      <c r="F7090" s="76">
        <v>44.73412723690285</v>
      </c>
      <c r="G7090" s="77">
        <v>1</v>
      </c>
      <c r="H7090" s="80">
        <f t="shared" si="440"/>
        <v>26.286442502245109</v>
      </c>
      <c r="I7090" s="80">
        <f t="shared" si="441"/>
        <v>1000</v>
      </c>
      <c r="K7090" s="80">
        <f t="shared" si="442"/>
        <v>0</v>
      </c>
      <c r="L7090" s="80" t="str">
        <f t="shared" si="443"/>
        <v/>
      </c>
    </row>
    <row r="7091" spans="1:12" x14ac:dyDescent="0.8">
      <c r="A7091" s="74">
        <v>7090</v>
      </c>
      <c r="B7091" s="75">
        <v>418448.59898841055</v>
      </c>
      <c r="C7091" s="76">
        <v>31.112462262332301</v>
      </c>
      <c r="D7091" s="76">
        <v>27.193614864837471</v>
      </c>
      <c r="E7091" s="76">
        <v>540.76042789218855</v>
      </c>
      <c r="F7091" s="76">
        <v>44.389591259398856</v>
      </c>
      <c r="G7091" s="77">
        <v>1</v>
      </c>
      <c r="H7091" s="80">
        <f t="shared" si="440"/>
        <v>27.193614864837471</v>
      </c>
      <c r="I7091" s="80">
        <f t="shared" si="441"/>
        <v>1000</v>
      </c>
      <c r="K7091" s="80">
        <f t="shared" si="442"/>
        <v>0</v>
      </c>
      <c r="L7091" s="80" t="str">
        <f t="shared" si="443"/>
        <v/>
      </c>
    </row>
    <row r="7092" spans="1:12" x14ac:dyDescent="0.8">
      <c r="A7092" s="74">
        <v>7091</v>
      </c>
      <c r="B7092" s="75">
        <v>75709.389117962681</v>
      </c>
      <c r="C7092" s="76">
        <v>33.122594642158361</v>
      </c>
      <c r="D7092" s="76">
        <v>30.525130155026716</v>
      </c>
      <c r="E7092" s="76">
        <v>694.84640342356374</v>
      </c>
      <c r="F7092" s="76">
        <v>33.706795262318359</v>
      </c>
      <c r="G7092" s="77">
        <v>3</v>
      </c>
      <c r="H7092" s="80">
        <f t="shared" si="440"/>
        <v>33.706795262318359</v>
      </c>
      <c r="I7092" s="80">
        <f t="shared" si="441"/>
        <v>694.84640342356374</v>
      </c>
      <c r="K7092" s="80">
        <f t="shared" si="442"/>
        <v>694.84640342356374</v>
      </c>
      <c r="L7092" s="80">
        <f t="shared" si="443"/>
        <v>694.84640342356374</v>
      </c>
    </row>
    <row r="7093" spans="1:12" x14ac:dyDescent="0.8">
      <c r="A7093" s="74">
        <v>7092</v>
      </c>
      <c r="B7093" s="75">
        <v>385368.07746174373</v>
      </c>
      <c r="C7093" s="76">
        <v>29.665070036037825</v>
      </c>
      <c r="D7093" s="76">
        <v>29.347863495238215</v>
      </c>
      <c r="E7093" s="76">
        <v>660.20700690623391</v>
      </c>
      <c r="F7093" s="76">
        <v>45.574442517378579</v>
      </c>
      <c r="G7093" s="77">
        <v>1</v>
      </c>
      <c r="H7093" s="80">
        <f t="shared" si="440"/>
        <v>29.347863495238215</v>
      </c>
      <c r="I7093" s="80">
        <f t="shared" si="441"/>
        <v>1000</v>
      </c>
      <c r="K7093" s="80">
        <f t="shared" si="442"/>
        <v>0</v>
      </c>
      <c r="L7093" s="80" t="str">
        <f t="shared" si="443"/>
        <v/>
      </c>
    </row>
    <row r="7094" spans="1:12" x14ac:dyDescent="0.8">
      <c r="A7094" s="74">
        <v>7093</v>
      </c>
      <c r="B7094" s="75">
        <v>465681.57630521408</v>
      </c>
      <c r="C7094" s="76">
        <v>29.42785665303558</v>
      </c>
      <c r="D7094" s="76">
        <v>23.222267987565775</v>
      </c>
      <c r="E7094" s="76">
        <v>681.26787722155416</v>
      </c>
      <c r="F7094" s="76">
        <v>38.564462542895697</v>
      </c>
      <c r="G7094" s="77">
        <v>2</v>
      </c>
      <c r="H7094" s="80">
        <f t="shared" si="440"/>
        <v>29.42785665303558</v>
      </c>
      <c r="I7094" s="80">
        <f t="shared" si="441"/>
        <v>1000</v>
      </c>
      <c r="K7094" s="80">
        <f t="shared" si="442"/>
        <v>0</v>
      </c>
      <c r="L7094" s="80" t="str">
        <f t="shared" si="443"/>
        <v/>
      </c>
    </row>
    <row r="7095" spans="1:12" x14ac:dyDescent="0.8">
      <c r="A7095" s="74">
        <v>7094</v>
      </c>
      <c r="B7095" s="75">
        <v>543273.8595741156</v>
      </c>
      <c r="C7095" s="76">
        <v>29.774519759254076</v>
      </c>
      <c r="D7095" s="76">
        <v>28.371439627322861</v>
      </c>
      <c r="E7095" s="76">
        <v>477.19841342159475</v>
      </c>
      <c r="F7095" s="76">
        <v>38.481292494025674</v>
      </c>
      <c r="G7095" s="77">
        <v>1</v>
      </c>
      <c r="H7095" s="80">
        <f t="shared" si="440"/>
        <v>28.371439627322861</v>
      </c>
      <c r="I7095" s="80">
        <f t="shared" si="441"/>
        <v>1000</v>
      </c>
      <c r="K7095" s="80">
        <f t="shared" si="442"/>
        <v>0</v>
      </c>
      <c r="L7095" s="80" t="str">
        <f t="shared" si="443"/>
        <v/>
      </c>
    </row>
    <row r="7096" spans="1:12" x14ac:dyDescent="0.8">
      <c r="A7096" s="74">
        <v>7095</v>
      </c>
      <c r="B7096" s="75">
        <v>338357.3860411786</v>
      </c>
      <c r="C7096" s="76">
        <v>29.082734141283908</v>
      </c>
      <c r="D7096" s="76">
        <v>26.613695314604477</v>
      </c>
      <c r="E7096" s="76">
        <v>549.31707900289348</v>
      </c>
      <c r="F7096" s="76">
        <v>43.809204653050244</v>
      </c>
      <c r="G7096" s="77">
        <v>2</v>
      </c>
      <c r="H7096" s="80">
        <f t="shared" si="440"/>
        <v>29.082734141283908</v>
      </c>
      <c r="I7096" s="80">
        <f t="shared" si="441"/>
        <v>1000</v>
      </c>
      <c r="K7096" s="80">
        <f t="shared" si="442"/>
        <v>0</v>
      </c>
      <c r="L7096" s="80" t="str">
        <f t="shared" si="443"/>
        <v/>
      </c>
    </row>
    <row r="7097" spans="1:12" x14ac:dyDescent="0.8">
      <c r="A7097" s="74">
        <v>7096</v>
      </c>
      <c r="B7097" s="75">
        <v>183880.91747016273</v>
      </c>
      <c r="C7097" s="76">
        <v>35.74261161269677</v>
      </c>
      <c r="D7097" s="76">
        <v>25.210938340863983</v>
      </c>
      <c r="E7097" s="76">
        <v>467.20945588828147</v>
      </c>
      <c r="F7097" s="76">
        <v>32.984971261200144</v>
      </c>
      <c r="G7097" s="77">
        <v>2</v>
      </c>
      <c r="H7097" s="80">
        <f t="shared" si="440"/>
        <v>35.74261161269677</v>
      </c>
      <c r="I7097" s="80">
        <f t="shared" si="441"/>
        <v>1000</v>
      </c>
      <c r="K7097" s="80">
        <f t="shared" si="442"/>
        <v>0</v>
      </c>
      <c r="L7097" s="80" t="str">
        <f t="shared" si="443"/>
        <v/>
      </c>
    </row>
    <row r="7098" spans="1:12" x14ac:dyDescent="0.8">
      <c r="A7098" s="74">
        <v>7097</v>
      </c>
      <c r="B7098" s="75">
        <v>225346.84974277392</v>
      </c>
      <c r="C7098" s="76">
        <v>38.863183559520152</v>
      </c>
      <c r="D7098" s="76">
        <v>22.82759570613354</v>
      </c>
      <c r="E7098" s="76">
        <v>443.13064810457217</v>
      </c>
      <c r="F7098" s="76">
        <v>50.868752267978579</v>
      </c>
      <c r="G7098" s="77">
        <v>2</v>
      </c>
      <c r="H7098" s="80">
        <f t="shared" si="440"/>
        <v>38.863183559520152</v>
      </c>
      <c r="I7098" s="80">
        <f t="shared" si="441"/>
        <v>1000</v>
      </c>
      <c r="K7098" s="80">
        <f t="shared" si="442"/>
        <v>0</v>
      </c>
      <c r="L7098" s="80" t="str">
        <f t="shared" si="443"/>
        <v/>
      </c>
    </row>
    <row r="7099" spans="1:12" x14ac:dyDescent="0.8">
      <c r="A7099" s="74">
        <v>7098</v>
      </c>
      <c r="B7099" s="75">
        <v>-119634.53170746006</v>
      </c>
      <c r="C7099" s="76">
        <v>48.334314114554147</v>
      </c>
      <c r="D7099" s="76">
        <v>28.607517083944931</v>
      </c>
      <c r="E7099" s="76">
        <v>466.02409721907793</v>
      </c>
      <c r="F7099" s="76">
        <v>44.236791035508766</v>
      </c>
      <c r="G7099" s="77">
        <v>2</v>
      </c>
      <c r="H7099" s="80">
        <f t="shared" si="440"/>
        <v>48.334314114554147</v>
      </c>
      <c r="I7099" s="80">
        <f t="shared" si="441"/>
        <v>1000</v>
      </c>
      <c r="K7099" s="80">
        <f t="shared" si="442"/>
        <v>0</v>
      </c>
      <c r="L7099" s="80" t="str">
        <f t="shared" si="443"/>
        <v/>
      </c>
    </row>
    <row r="7100" spans="1:12" x14ac:dyDescent="0.8">
      <c r="A7100" s="74">
        <v>7099</v>
      </c>
      <c r="B7100" s="75">
        <v>256451.17336558923</v>
      </c>
      <c r="C7100" s="76">
        <v>36.187978848747036</v>
      </c>
      <c r="D7100" s="76">
        <v>29.045451421069046</v>
      </c>
      <c r="E7100" s="76">
        <v>722.73619801127631</v>
      </c>
      <c r="F7100" s="76">
        <v>36.585427878551045</v>
      </c>
      <c r="G7100" s="77">
        <v>2</v>
      </c>
      <c r="H7100" s="80">
        <f t="shared" si="440"/>
        <v>36.187978848747036</v>
      </c>
      <c r="I7100" s="80">
        <f t="shared" si="441"/>
        <v>1000</v>
      </c>
      <c r="K7100" s="80">
        <f t="shared" si="442"/>
        <v>0</v>
      </c>
      <c r="L7100" s="80" t="str">
        <f t="shared" si="443"/>
        <v/>
      </c>
    </row>
    <row r="7101" spans="1:12" x14ac:dyDescent="0.8">
      <c r="A7101" s="74">
        <v>7100</v>
      </c>
      <c r="B7101" s="75">
        <v>338994.8461761137</v>
      </c>
      <c r="C7101" s="76">
        <v>32.155308097251044</v>
      </c>
      <c r="D7101" s="76">
        <v>27.236990383604081</v>
      </c>
      <c r="E7101" s="76">
        <v>664.6148343219603</v>
      </c>
      <c r="F7101" s="76">
        <v>42.640924135246053</v>
      </c>
      <c r="G7101" s="77">
        <v>2</v>
      </c>
      <c r="H7101" s="80">
        <f t="shared" si="440"/>
        <v>32.155308097251044</v>
      </c>
      <c r="I7101" s="80">
        <f t="shared" si="441"/>
        <v>1000</v>
      </c>
      <c r="K7101" s="80">
        <f t="shared" si="442"/>
        <v>0</v>
      </c>
      <c r="L7101" s="80" t="str">
        <f t="shared" si="443"/>
        <v/>
      </c>
    </row>
    <row r="7102" spans="1:12" x14ac:dyDescent="0.8">
      <c r="A7102" s="74">
        <v>7101</v>
      </c>
      <c r="B7102" s="75">
        <v>89791.088324142387</v>
      </c>
      <c r="C7102" s="76">
        <v>42.881538153988316</v>
      </c>
      <c r="D7102" s="76">
        <v>27.829709171270988</v>
      </c>
      <c r="E7102" s="76">
        <v>691.33067237080945</v>
      </c>
      <c r="F7102" s="76">
        <v>46.618508731910694</v>
      </c>
      <c r="G7102" s="77">
        <v>2</v>
      </c>
      <c r="H7102" s="80">
        <f t="shared" si="440"/>
        <v>42.881538153988316</v>
      </c>
      <c r="I7102" s="80">
        <f t="shared" si="441"/>
        <v>1000</v>
      </c>
      <c r="K7102" s="80">
        <f t="shared" si="442"/>
        <v>0</v>
      </c>
      <c r="L7102" s="80" t="str">
        <f t="shared" si="443"/>
        <v/>
      </c>
    </row>
    <row r="7103" spans="1:12" x14ac:dyDescent="0.8">
      <c r="A7103" s="74">
        <v>7102</v>
      </c>
      <c r="B7103" s="75">
        <v>281279.65659203078</v>
      </c>
      <c r="C7103" s="76">
        <v>37.266260436971535</v>
      </c>
      <c r="D7103" s="76">
        <v>28.823406841898915</v>
      </c>
      <c r="E7103" s="76">
        <v>655.4959381698452</v>
      </c>
      <c r="F7103" s="76">
        <v>38.831759650891144</v>
      </c>
      <c r="G7103" s="77">
        <v>2</v>
      </c>
      <c r="H7103" s="80">
        <f t="shared" si="440"/>
        <v>37.266260436971535</v>
      </c>
      <c r="I7103" s="80">
        <f t="shared" si="441"/>
        <v>1000</v>
      </c>
      <c r="K7103" s="80">
        <f t="shared" si="442"/>
        <v>0</v>
      </c>
      <c r="L7103" s="80" t="str">
        <f t="shared" si="443"/>
        <v/>
      </c>
    </row>
    <row r="7104" spans="1:12" x14ac:dyDescent="0.8">
      <c r="A7104" s="74">
        <v>7103</v>
      </c>
      <c r="B7104" s="75">
        <v>503486.21299018734</v>
      </c>
      <c r="C7104" s="76">
        <v>39.309442306717706</v>
      </c>
      <c r="D7104" s="76">
        <v>31.14643309112726</v>
      </c>
      <c r="E7104" s="76">
        <v>566.71967784293793</v>
      </c>
      <c r="F7104" s="76">
        <v>45.133955962228065</v>
      </c>
      <c r="G7104" s="77">
        <v>1</v>
      </c>
      <c r="H7104" s="80">
        <f t="shared" si="440"/>
        <v>31.14643309112726</v>
      </c>
      <c r="I7104" s="80">
        <f t="shared" si="441"/>
        <v>1000</v>
      </c>
      <c r="K7104" s="80">
        <f t="shared" si="442"/>
        <v>0</v>
      </c>
      <c r="L7104" s="80" t="str">
        <f t="shared" si="443"/>
        <v/>
      </c>
    </row>
    <row r="7105" spans="1:12" x14ac:dyDescent="0.8">
      <c r="A7105" s="74">
        <v>7104</v>
      </c>
      <c r="B7105" s="75">
        <v>631167.0493368993</v>
      </c>
      <c r="C7105" s="76">
        <v>41.619071651676599</v>
      </c>
      <c r="D7105" s="76">
        <v>28.939119755815561</v>
      </c>
      <c r="E7105" s="76">
        <v>461.91519863997155</v>
      </c>
      <c r="F7105" s="76">
        <v>41.372161962196309</v>
      </c>
      <c r="G7105" s="77">
        <v>1</v>
      </c>
      <c r="H7105" s="80">
        <f t="shared" si="440"/>
        <v>28.939119755815561</v>
      </c>
      <c r="I7105" s="80">
        <f t="shared" si="441"/>
        <v>1000</v>
      </c>
      <c r="K7105" s="80">
        <f t="shared" si="442"/>
        <v>0</v>
      </c>
      <c r="L7105" s="80" t="str">
        <f t="shared" si="443"/>
        <v/>
      </c>
    </row>
    <row r="7106" spans="1:12" x14ac:dyDescent="0.8">
      <c r="A7106" s="74">
        <v>7105</v>
      </c>
      <c r="B7106" s="75">
        <v>-74056.754205664387</v>
      </c>
      <c r="C7106" s="76">
        <v>47.895331119210447</v>
      </c>
      <c r="D7106" s="76">
        <v>28.46207643135244</v>
      </c>
      <c r="E7106" s="76">
        <v>527.95948834459773</v>
      </c>
      <c r="F7106" s="76">
        <v>41.250218052231872</v>
      </c>
      <c r="G7106" s="77">
        <v>2</v>
      </c>
      <c r="H7106" s="80">
        <f t="shared" si="440"/>
        <v>47.895331119210447</v>
      </c>
      <c r="I7106" s="80">
        <f t="shared" si="441"/>
        <v>1000</v>
      </c>
      <c r="K7106" s="80">
        <f t="shared" si="442"/>
        <v>0</v>
      </c>
      <c r="L7106" s="80" t="str">
        <f t="shared" si="443"/>
        <v/>
      </c>
    </row>
    <row r="7107" spans="1:12" x14ac:dyDescent="0.8">
      <c r="A7107" s="74">
        <v>7106</v>
      </c>
      <c r="B7107" s="75">
        <v>-88406.82404985535</v>
      </c>
      <c r="C7107" s="76">
        <v>37.330099724342936</v>
      </c>
      <c r="D7107" s="76">
        <v>28.328064626542997</v>
      </c>
      <c r="E7107" s="76">
        <v>530.61936465088297</v>
      </c>
      <c r="F7107" s="76">
        <v>37.434011352790229</v>
      </c>
      <c r="G7107" s="77">
        <v>3</v>
      </c>
      <c r="H7107" s="80">
        <f t="shared" ref="H7107:H7170" si="444">IF($G7107 = 1, $D7107, IF($G7107 = 2, $C7107, IF($G7107 = 3, $F7107)))</f>
        <v>37.434011352790229</v>
      </c>
      <c r="I7107" s="80">
        <f t="shared" ref="I7107:I7170" si="445">IF($G7107 = 1, 1000, IF($G7107 = 2, 1000, IF($G7107 = 3, $E7107)))</f>
        <v>530.61936465088297</v>
      </c>
      <c r="K7107" s="80">
        <f t="shared" ref="K7107:K7170" si="446">IF($G7107 = 3, $E7107, 0)</f>
        <v>530.61936465088297</v>
      </c>
      <c r="L7107" s="80">
        <f t="shared" ref="L7107:L7170" si="447">IF($G7107 = 3, $E7107, "")</f>
        <v>530.61936465088297</v>
      </c>
    </row>
    <row r="7108" spans="1:12" x14ac:dyDescent="0.8">
      <c r="A7108" s="74">
        <v>7107</v>
      </c>
      <c r="B7108" s="75">
        <v>254362.60876383353</v>
      </c>
      <c r="C7108" s="76">
        <v>33.307606634488664</v>
      </c>
      <c r="D7108" s="76">
        <v>22.688625908636151</v>
      </c>
      <c r="E7108" s="76">
        <v>472.0022380302222</v>
      </c>
      <c r="F7108" s="76">
        <v>43.133399583939763</v>
      </c>
      <c r="G7108" s="77">
        <v>2</v>
      </c>
      <c r="H7108" s="80">
        <f t="shared" si="444"/>
        <v>33.307606634488664</v>
      </c>
      <c r="I7108" s="80">
        <f t="shared" si="445"/>
        <v>1000</v>
      </c>
      <c r="K7108" s="80">
        <f t="shared" si="446"/>
        <v>0</v>
      </c>
      <c r="L7108" s="80" t="str">
        <f t="shared" si="447"/>
        <v/>
      </c>
    </row>
    <row r="7109" spans="1:12" x14ac:dyDescent="0.8">
      <c r="A7109" s="74">
        <v>7108</v>
      </c>
      <c r="B7109" s="75">
        <v>599470.05169428699</v>
      </c>
      <c r="C7109" s="76">
        <v>29.38286711251601</v>
      </c>
      <c r="D7109" s="76">
        <v>25.632079228923818</v>
      </c>
      <c r="E7109" s="76">
        <v>497.14246369482095</v>
      </c>
      <c r="F7109" s="76">
        <v>50.484458960179779</v>
      </c>
      <c r="G7109" s="77">
        <v>2</v>
      </c>
      <c r="H7109" s="80">
        <f t="shared" si="444"/>
        <v>29.38286711251601</v>
      </c>
      <c r="I7109" s="80">
        <f t="shared" si="445"/>
        <v>1000</v>
      </c>
      <c r="K7109" s="80">
        <f t="shared" si="446"/>
        <v>0</v>
      </c>
      <c r="L7109" s="80" t="str">
        <f t="shared" si="447"/>
        <v/>
      </c>
    </row>
    <row r="7110" spans="1:12" x14ac:dyDescent="0.8">
      <c r="A7110" s="74">
        <v>7109</v>
      </c>
      <c r="B7110" s="75">
        <v>454561.78179527028</v>
      </c>
      <c r="C7110" s="76">
        <v>31.976226489781922</v>
      </c>
      <c r="D7110" s="76">
        <v>26.809292883706391</v>
      </c>
      <c r="E7110" s="76">
        <v>518.05927380150888</v>
      </c>
      <c r="F7110" s="76">
        <v>35.937283618550289</v>
      </c>
      <c r="G7110" s="77">
        <v>2</v>
      </c>
      <c r="H7110" s="80">
        <f t="shared" si="444"/>
        <v>31.976226489781922</v>
      </c>
      <c r="I7110" s="80">
        <f t="shared" si="445"/>
        <v>1000</v>
      </c>
      <c r="K7110" s="80">
        <f t="shared" si="446"/>
        <v>0</v>
      </c>
      <c r="L7110" s="80" t="str">
        <f t="shared" si="447"/>
        <v/>
      </c>
    </row>
    <row r="7111" spans="1:12" x14ac:dyDescent="0.8">
      <c r="A7111" s="74">
        <v>7110</v>
      </c>
      <c r="B7111" s="75">
        <v>574314.06069169077</v>
      </c>
      <c r="C7111" s="76">
        <v>29.501352942313268</v>
      </c>
      <c r="D7111" s="76">
        <v>26.129998793286546</v>
      </c>
      <c r="E7111" s="76">
        <v>496.84411422097588</v>
      </c>
      <c r="F7111" s="76">
        <v>54.426957280641552</v>
      </c>
      <c r="G7111" s="77">
        <v>2</v>
      </c>
      <c r="H7111" s="80">
        <f t="shared" si="444"/>
        <v>29.501352942313268</v>
      </c>
      <c r="I7111" s="80">
        <f t="shared" si="445"/>
        <v>1000</v>
      </c>
      <c r="K7111" s="80">
        <f t="shared" si="446"/>
        <v>0</v>
      </c>
      <c r="L7111" s="80" t="str">
        <f t="shared" si="447"/>
        <v/>
      </c>
    </row>
    <row r="7112" spans="1:12" x14ac:dyDescent="0.8">
      <c r="A7112" s="74">
        <v>7111</v>
      </c>
      <c r="B7112" s="75">
        <v>-235407.8070035323</v>
      </c>
      <c r="C7112" s="76">
        <v>30.319713500507795</v>
      </c>
      <c r="D7112" s="76">
        <v>27.749643327128986</v>
      </c>
      <c r="E7112" s="76">
        <v>505.87775938326502</v>
      </c>
      <c r="F7112" s="76">
        <v>44.215679775338728</v>
      </c>
      <c r="G7112" s="77">
        <v>3</v>
      </c>
      <c r="H7112" s="80">
        <f t="shared" si="444"/>
        <v>44.215679775338728</v>
      </c>
      <c r="I7112" s="80">
        <f t="shared" si="445"/>
        <v>505.87775938326502</v>
      </c>
      <c r="K7112" s="80">
        <f t="shared" si="446"/>
        <v>505.87775938326502</v>
      </c>
      <c r="L7112" s="80">
        <f t="shared" si="447"/>
        <v>505.87775938326502</v>
      </c>
    </row>
    <row r="7113" spans="1:12" x14ac:dyDescent="0.8">
      <c r="A7113" s="74">
        <v>7112</v>
      </c>
      <c r="B7113" s="75">
        <v>383645.04534926708</v>
      </c>
      <c r="C7113" s="76">
        <v>29.004127869395177</v>
      </c>
      <c r="D7113" s="76">
        <v>31.653791927578077</v>
      </c>
      <c r="E7113" s="76">
        <v>540.48672644455564</v>
      </c>
      <c r="F7113" s="76">
        <v>36.631985744595355</v>
      </c>
      <c r="G7113" s="77">
        <v>2</v>
      </c>
      <c r="H7113" s="80">
        <f t="shared" si="444"/>
        <v>29.004127869395177</v>
      </c>
      <c r="I7113" s="80">
        <f t="shared" si="445"/>
        <v>1000</v>
      </c>
      <c r="K7113" s="80">
        <f t="shared" si="446"/>
        <v>0</v>
      </c>
      <c r="L7113" s="80" t="str">
        <f t="shared" si="447"/>
        <v/>
      </c>
    </row>
    <row r="7114" spans="1:12" x14ac:dyDescent="0.8">
      <c r="A7114" s="74">
        <v>7113</v>
      </c>
      <c r="B7114" s="75">
        <v>622922.05009041773</v>
      </c>
      <c r="C7114" s="76">
        <v>30.372831208776113</v>
      </c>
      <c r="D7114" s="76">
        <v>27.510979696650153</v>
      </c>
      <c r="E7114" s="76">
        <v>532.24515837611057</v>
      </c>
      <c r="F7114" s="76">
        <v>41.340544930491426</v>
      </c>
      <c r="G7114" s="77">
        <v>2</v>
      </c>
      <c r="H7114" s="80">
        <f t="shared" si="444"/>
        <v>30.372831208776113</v>
      </c>
      <c r="I7114" s="80">
        <f t="shared" si="445"/>
        <v>1000</v>
      </c>
      <c r="K7114" s="80">
        <f t="shared" si="446"/>
        <v>0</v>
      </c>
      <c r="L7114" s="80" t="str">
        <f t="shared" si="447"/>
        <v/>
      </c>
    </row>
    <row r="7115" spans="1:12" x14ac:dyDescent="0.8">
      <c r="A7115" s="74">
        <v>7114</v>
      </c>
      <c r="B7115" s="75">
        <v>411701.01292348234</v>
      </c>
      <c r="C7115" s="76">
        <v>33.099972018625834</v>
      </c>
      <c r="D7115" s="76">
        <v>30.960093956145606</v>
      </c>
      <c r="E7115" s="76">
        <v>774.10273860392499</v>
      </c>
      <c r="F7115" s="76">
        <v>44.312929464922362</v>
      </c>
      <c r="G7115" s="77">
        <v>2</v>
      </c>
      <c r="H7115" s="80">
        <f t="shared" si="444"/>
        <v>33.099972018625834</v>
      </c>
      <c r="I7115" s="80">
        <f t="shared" si="445"/>
        <v>1000</v>
      </c>
      <c r="K7115" s="80">
        <f t="shared" si="446"/>
        <v>0</v>
      </c>
      <c r="L7115" s="80" t="str">
        <f t="shared" si="447"/>
        <v/>
      </c>
    </row>
    <row r="7116" spans="1:12" x14ac:dyDescent="0.8">
      <c r="A7116" s="74">
        <v>7115</v>
      </c>
      <c r="B7116" s="75">
        <v>604893.72634210181</v>
      </c>
      <c r="C7116" s="76">
        <v>24.353783623105034</v>
      </c>
      <c r="D7116" s="76">
        <v>32.445675979622592</v>
      </c>
      <c r="E7116" s="76">
        <v>505.56769464096965</v>
      </c>
      <c r="F7116" s="76">
        <v>42.515830751730149</v>
      </c>
      <c r="G7116" s="77">
        <v>2</v>
      </c>
      <c r="H7116" s="80">
        <f t="shared" si="444"/>
        <v>24.353783623105034</v>
      </c>
      <c r="I7116" s="80">
        <f t="shared" si="445"/>
        <v>1000</v>
      </c>
      <c r="K7116" s="80">
        <f t="shared" si="446"/>
        <v>0</v>
      </c>
      <c r="L7116" s="80" t="str">
        <f t="shared" si="447"/>
        <v/>
      </c>
    </row>
    <row r="7117" spans="1:12" x14ac:dyDescent="0.8">
      <c r="A7117" s="74">
        <v>7116</v>
      </c>
      <c r="B7117" s="75">
        <v>302379.90496767848</v>
      </c>
      <c r="C7117" s="76">
        <v>33.958039064286844</v>
      </c>
      <c r="D7117" s="76">
        <v>30.99321344990534</v>
      </c>
      <c r="E7117" s="76">
        <v>606.68585001203951</v>
      </c>
      <c r="F7117" s="76">
        <v>41.173037770769739</v>
      </c>
      <c r="G7117" s="77">
        <v>2</v>
      </c>
      <c r="H7117" s="80">
        <f t="shared" si="444"/>
        <v>33.958039064286844</v>
      </c>
      <c r="I7117" s="80">
        <f t="shared" si="445"/>
        <v>1000</v>
      </c>
      <c r="K7117" s="80">
        <f t="shared" si="446"/>
        <v>0</v>
      </c>
      <c r="L7117" s="80" t="str">
        <f t="shared" si="447"/>
        <v/>
      </c>
    </row>
    <row r="7118" spans="1:12" x14ac:dyDescent="0.8">
      <c r="A7118" s="74">
        <v>7117</v>
      </c>
      <c r="B7118" s="75">
        <v>260852.61138055939</v>
      </c>
      <c r="C7118" s="76">
        <v>34.999294419221911</v>
      </c>
      <c r="D7118" s="76">
        <v>25.681654036494241</v>
      </c>
      <c r="E7118" s="76">
        <v>545.84089700441314</v>
      </c>
      <c r="F7118" s="76">
        <v>33.552562018202089</v>
      </c>
      <c r="G7118" s="77">
        <v>2</v>
      </c>
      <c r="H7118" s="80">
        <f t="shared" si="444"/>
        <v>34.999294419221911</v>
      </c>
      <c r="I7118" s="80">
        <f t="shared" si="445"/>
        <v>1000</v>
      </c>
      <c r="K7118" s="80">
        <f t="shared" si="446"/>
        <v>0</v>
      </c>
      <c r="L7118" s="80" t="str">
        <f t="shared" si="447"/>
        <v/>
      </c>
    </row>
    <row r="7119" spans="1:12" x14ac:dyDescent="0.8">
      <c r="A7119" s="74">
        <v>7118</v>
      </c>
      <c r="B7119" s="75">
        <v>524398.28609411069</v>
      </c>
      <c r="C7119" s="76">
        <v>21.92250811953992</v>
      </c>
      <c r="D7119" s="76">
        <v>24.018210865173739</v>
      </c>
      <c r="E7119" s="76">
        <v>702.29925623373447</v>
      </c>
      <c r="F7119" s="76">
        <v>42.688644304430696</v>
      </c>
      <c r="G7119" s="77">
        <v>2</v>
      </c>
      <c r="H7119" s="80">
        <f t="shared" si="444"/>
        <v>21.92250811953992</v>
      </c>
      <c r="I7119" s="80">
        <f t="shared" si="445"/>
        <v>1000</v>
      </c>
      <c r="K7119" s="80">
        <f t="shared" si="446"/>
        <v>0</v>
      </c>
      <c r="L7119" s="80" t="str">
        <f t="shared" si="447"/>
        <v/>
      </c>
    </row>
    <row r="7120" spans="1:12" x14ac:dyDescent="0.8">
      <c r="A7120" s="74">
        <v>7119</v>
      </c>
      <c r="B7120" s="75">
        <v>493327.58448826661</v>
      </c>
      <c r="C7120" s="76">
        <v>22.828563019674657</v>
      </c>
      <c r="D7120" s="76">
        <v>31.320649933598474</v>
      </c>
      <c r="E7120" s="76">
        <v>443.77318092730525</v>
      </c>
      <c r="F7120" s="76">
        <v>45.954614781696577</v>
      </c>
      <c r="G7120" s="77">
        <v>2</v>
      </c>
      <c r="H7120" s="80">
        <f t="shared" si="444"/>
        <v>22.828563019674657</v>
      </c>
      <c r="I7120" s="80">
        <f t="shared" si="445"/>
        <v>1000</v>
      </c>
      <c r="K7120" s="80">
        <f t="shared" si="446"/>
        <v>0</v>
      </c>
      <c r="L7120" s="80" t="str">
        <f t="shared" si="447"/>
        <v/>
      </c>
    </row>
    <row r="7121" spans="1:12" x14ac:dyDescent="0.8">
      <c r="A7121" s="74">
        <v>7120</v>
      </c>
      <c r="B7121" s="75">
        <v>-11457.881810975727</v>
      </c>
      <c r="C7121" s="76">
        <v>41.043750912594284</v>
      </c>
      <c r="D7121" s="76">
        <v>24.525458060913333</v>
      </c>
      <c r="E7121" s="76">
        <v>538.55848937856115</v>
      </c>
      <c r="F7121" s="76">
        <v>34.163214829141786</v>
      </c>
      <c r="G7121" s="77">
        <v>3</v>
      </c>
      <c r="H7121" s="80">
        <f t="shared" si="444"/>
        <v>34.163214829141786</v>
      </c>
      <c r="I7121" s="80">
        <f t="shared" si="445"/>
        <v>538.55848937856115</v>
      </c>
      <c r="K7121" s="80">
        <f t="shared" si="446"/>
        <v>538.55848937856115</v>
      </c>
      <c r="L7121" s="80">
        <f t="shared" si="447"/>
        <v>538.55848937856115</v>
      </c>
    </row>
    <row r="7122" spans="1:12" x14ac:dyDescent="0.8">
      <c r="A7122" s="74">
        <v>7121</v>
      </c>
      <c r="B7122" s="75">
        <v>126728.88292722125</v>
      </c>
      <c r="C7122" s="76">
        <v>41.299300913720167</v>
      </c>
      <c r="D7122" s="76">
        <v>25.540969978873242</v>
      </c>
      <c r="E7122" s="76">
        <v>661.49369906974812</v>
      </c>
      <c r="F7122" s="76">
        <v>42.137612110692544</v>
      </c>
      <c r="G7122" s="77">
        <v>2</v>
      </c>
      <c r="H7122" s="80">
        <f t="shared" si="444"/>
        <v>41.299300913720167</v>
      </c>
      <c r="I7122" s="80">
        <f t="shared" si="445"/>
        <v>1000</v>
      </c>
      <c r="K7122" s="80">
        <f t="shared" si="446"/>
        <v>0</v>
      </c>
      <c r="L7122" s="80" t="str">
        <f t="shared" si="447"/>
        <v/>
      </c>
    </row>
    <row r="7123" spans="1:12" x14ac:dyDescent="0.8">
      <c r="A7123" s="74">
        <v>7122</v>
      </c>
      <c r="B7123" s="75">
        <v>-145388.86090996349</v>
      </c>
      <c r="C7123" s="76">
        <v>42.425268418632818</v>
      </c>
      <c r="D7123" s="76">
        <v>24.667005902825149</v>
      </c>
      <c r="E7123" s="76">
        <v>541.27575352047143</v>
      </c>
      <c r="F7123" s="76">
        <v>43.209526695391901</v>
      </c>
      <c r="G7123" s="77">
        <v>3</v>
      </c>
      <c r="H7123" s="80">
        <f t="shared" si="444"/>
        <v>43.209526695391901</v>
      </c>
      <c r="I7123" s="80">
        <f t="shared" si="445"/>
        <v>541.27575352047143</v>
      </c>
      <c r="K7123" s="80">
        <f t="shared" si="446"/>
        <v>541.27575352047143</v>
      </c>
      <c r="L7123" s="80">
        <f t="shared" si="447"/>
        <v>541.27575352047143</v>
      </c>
    </row>
    <row r="7124" spans="1:12" x14ac:dyDescent="0.8">
      <c r="A7124" s="74">
        <v>7123</v>
      </c>
      <c r="B7124" s="75">
        <v>411913.06458677026</v>
      </c>
      <c r="C7124" s="76">
        <v>31.39997035677689</v>
      </c>
      <c r="D7124" s="76">
        <v>29.224633793752083</v>
      </c>
      <c r="E7124" s="76">
        <v>573.55910295470369</v>
      </c>
      <c r="F7124" s="76">
        <v>45.991455456938752</v>
      </c>
      <c r="G7124" s="77">
        <v>1</v>
      </c>
      <c r="H7124" s="80">
        <f t="shared" si="444"/>
        <v>29.224633793752083</v>
      </c>
      <c r="I7124" s="80">
        <f t="shared" si="445"/>
        <v>1000</v>
      </c>
      <c r="K7124" s="80">
        <f t="shared" si="446"/>
        <v>0</v>
      </c>
      <c r="L7124" s="80" t="str">
        <f t="shared" si="447"/>
        <v/>
      </c>
    </row>
    <row r="7125" spans="1:12" x14ac:dyDescent="0.8">
      <c r="A7125" s="74">
        <v>7124</v>
      </c>
      <c r="B7125" s="75">
        <v>-303104.40703183878</v>
      </c>
      <c r="C7125" s="76">
        <v>23.429105365214944</v>
      </c>
      <c r="D7125" s="76">
        <v>26.73744174164225</v>
      </c>
      <c r="E7125" s="76">
        <v>488.35259443113921</v>
      </c>
      <c r="F7125" s="76">
        <v>49.190977514452698</v>
      </c>
      <c r="G7125" s="77">
        <v>3</v>
      </c>
      <c r="H7125" s="80">
        <f t="shared" si="444"/>
        <v>49.190977514452698</v>
      </c>
      <c r="I7125" s="80">
        <f t="shared" si="445"/>
        <v>488.35259443113921</v>
      </c>
      <c r="K7125" s="80">
        <f t="shared" si="446"/>
        <v>488.35259443113921</v>
      </c>
      <c r="L7125" s="80">
        <f t="shared" si="447"/>
        <v>488.35259443113921</v>
      </c>
    </row>
    <row r="7126" spans="1:12" x14ac:dyDescent="0.8">
      <c r="A7126" s="74">
        <v>7125</v>
      </c>
      <c r="B7126" s="75">
        <v>383720.35005050106</v>
      </c>
      <c r="C7126" s="76">
        <v>31.82285441873497</v>
      </c>
      <c r="D7126" s="76">
        <v>26.395152259137369</v>
      </c>
      <c r="E7126" s="76">
        <v>528.46917347941508</v>
      </c>
      <c r="F7126" s="76">
        <v>42.273994046391422</v>
      </c>
      <c r="G7126" s="77">
        <v>2</v>
      </c>
      <c r="H7126" s="80">
        <f t="shared" si="444"/>
        <v>31.82285441873497</v>
      </c>
      <c r="I7126" s="80">
        <f t="shared" si="445"/>
        <v>1000</v>
      </c>
      <c r="K7126" s="80">
        <f t="shared" si="446"/>
        <v>0</v>
      </c>
      <c r="L7126" s="80" t="str">
        <f t="shared" si="447"/>
        <v/>
      </c>
    </row>
    <row r="7127" spans="1:12" x14ac:dyDescent="0.8">
      <c r="A7127" s="74">
        <v>7126</v>
      </c>
      <c r="B7127" s="75">
        <v>31541.779246750288</v>
      </c>
      <c r="C7127" s="76">
        <v>42.211631481480417</v>
      </c>
      <c r="D7127" s="76">
        <v>28.274468854157185</v>
      </c>
      <c r="E7127" s="76">
        <v>738.87153980808978</v>
      </c>
      <c r="F7127" s="76">
        <v>50.523617016572516</v>
      </c>
      <c r="G7127" s="77">
        <v>2</v>
      </c>
      <c r="H7127" s="80">
        <f t="shared" si="444"/>
        <v>42.211631481480417</v>
      </c>
      <c r="I7127" s="80">
        <f t="shared" si="445"/>
        <v>1000</v>
      </c>
      <c r="K7127" s="80">
        <f t="shared" si="446"/>
        <v>0</v>
      </c>
      <c r="L7127" s="80" t="str">
        <f t="shared" si="447"/>
        <v/>
      </c>
    </row>
    <row r="7128" spans="1:12" x14ac:dyDescent="0.8">
      <c r="A7128" s="74">
        <v>7127</v>
      </c>
      <c r="B7128" s="75">
        <v>287980.93965813681</v>
      </c>
      <c r="C7128" s="76">
        <v>36.260164580379175</v>
      </c>
      <c r="D7128" s="76">
        <v>27.288015218705979</v>
      </c>
      <c r="E7128" s="76">
        <v>713.96945775385097</v>
      </c>
      <c r="F7128" s="76">
        <v>34.50916467122174</v>
      </c>
      <c r="G7128" s="77">
        <v>2</v>
      </c>
      <c r="H7128" s="80">
        <f t="shared" si="444"/>
        <v>36.260164580379175</v>
      </c>
      <c r="I7128" s="80">
        <f t="shared" si="445"/>
        <v>1000</v>
      </c>
      <c r="K7128" s="80">
        <f t="shared" si="446"/>
        <v>0</v>
      </c>
      <c r="L7128" s="80" t="str">
        <f t="shared" si="447"/>
        <v/>
      </c>
    </row>
    <row r="7129" spans="1:12" x14ac:dyDescent="0.8">
      <c r="A7129" s="74">
        <v>7128</v>
      </c>
      <c r="B7129" s="75">
        <v>503025.14038941613</v>
      </c>
      <c r="C7129" s="76">
        <v>32.379249171480495</v>
      </c>
      <c r="D7129" s="76">
        <v>23.056200959982235</v>
      </c>
      <c r="E7129" s="76">
        <v>642.49920388144778</v>
      </c>
      <c r="F7129" s="76">
        <v>42.804877941388455</v>
      </c>
      <c r="G7129" s="77">
        <v>2</v>
      </c>
      <c r="H7129" s="80">
        <f t="shared" si="444"/>
        <v>32.379249171480495</v>
      </c>
      <c r="I7129" s="80">
        <f t="shared" si="445"/>
        <v>1000</v>
      </c>
      <c r="K7129" s="80">
        <f t="shared" si="446"/>
        <v>0</v>
      </c>
      <c r="L7129" s="80" t="str">
        <f t="shared" si="447"/>
        <v/>
      </c>
    </row>
    <row r="7130" spans="1:12" x14ac:dyDescent="0.8">
      <c r="A7130" s="74">
        <v>7129</v>
      </c>
      <c r="B7130" s="75">
        <v>-274230.37839180138</v>
      </c>
      <c r="C7130" s="76">
        <v>36.557950906525946</v>
      </c>
      <c r="D7130" s="76">
        <v>24.955289458270951</v>
      </c>
      <c r="E7130" s="76">
        <v>576.64741064397469</v>
      </c>
      <c r="F7130" s="76">
        <v>50.900701886529781</v>
      </c>
      <c r="G7130" s="77">
        <v>3</v>
      </c>
      <c r="H7130" s="80">
        <f t="shared" si="444"/>
        <v>50.900701886529781</v>
      </c>
      <c r="I7130" s="80">
        <f t="shared" si="445"/>
        <v>576.64741064397469</v>
      </c>
      <c r="K7130" s="80">
        <f t="shared" si="446"/>
        <v>576.64741064397469</v>
      </c>
      <c r="L7130" s="80">
        <f t="shared" si="447"/>
        <v>576.64741064397469</v>
      </c>
    </row>
    <row r="7131" spans="1:12" x14ac:dyDescent="0.8">
      <c r="A7131" s="74">
        <v>7130</v>
      </c>
      <c r="B7131" s="75">
        <v>490907.22378257453</v>
      </c>
      <c r="C7131" s="76">
        <v>28.041769774122965</v>
      </c>
      <c r="D7131" s="76">
        <v>29.465626408066967</v>
      </c>
      <c r="E7131" s="76">
        <v>532.20861643262299</v>
      </c>
      <c r="F7131" s="76">
        <v>44.113895194141207</v>
      </c>
      <c r="G7131" s="77">
        <v>2</v>
      </c>
      <c r="H7131" s="80">
        <f t="shared" si="444"/>
        <v>28.041769774122965</v>
      </c>
      <c r="I7131" s="80">
        <f t="shared" si="445"/>
        <v>1000</v>
      </c>
      <c r="K7131" s="80">
        <f t="shared" si="446"/>
        <v>0</v>
      </c>
      <c r="L7131" s="80" t="str">
        <f t="shared" si="447"/>
        <v/>
      </c>
    </row>
    <row r="7132" spans="1:12" x14ac:dyDescent="0.8">
      <c r="A7132" s="74">
        <v>7131</v>
      </c>
      <c r="B7132" s="75">
        <v>600385.34495519986</v>
      </c>
      <c r="C7132" s="76">
        <v>24.749453250324969</v>
      </c>
      <c r="D7132" s="76">
        <v>30.180810006194605</v>
      </c>
      <c r="E7132" s="76">
        <v>666.67141666715133</v>
      </c>
      <c r="F7132" s="76">
        <v>42.671714885527805</v>
      </c>
      <c r="G7132" s="77">
        <v>1</v>
      </c>
      <c r="H7132" s="80">
        <f t="shared" si="444"/>
        <v>30.180810006194605</v>
      </c>
      <c r="I7132" s="80">
        <f t="shared" si="445"/>
        <v>1000</v>
      </c>
      <c r="K7132" s="80">
        <f t="shared" si="446"/>
        <v>0</v>
      </c>
      <c r="L7132" s="80" t="str">
        <f t="shared" si="447"/>
        <v/>
      </c>
    </row>
    <row r="7133" spans="1:12" x14ac:dyDescent="0.8">
      <c r="A7133" s="74">
        <v>7132</v>
      </c>
      <c r="B7133" s="75">
        <v>11984.772849929985</v>
      </c>
      <c r="C7133" s="76">
        <v>46.052793702427685</v>
      </c>
      <c r="D7133" s="76">
        <v>25.163069260097117</v>
      </c>
      <c r="E7133" s="76">
        <v>522.60197646912798</v>
      </c>
      <c r="F7133" s="76">
        <v>34.705893013553954</v>
      </c>
      <c r="G7133" s="77">
        <v>2</v>
      </c>
      <c r="H7133" s="80">
        <f t="shared" si="444"/>
        <v>46.052793702427685</v>
      </c>
      <c r="I7133" s="80">
        <f t="shared" si="445"/>
        <v>1000</v>
      </c>
      <c r="K7133" s="80">
        <f t="shared" si="446"/>
        <v>0</v>
      </c>
      <c r="L7133" s="80" t="str">
        <f t="shared" si="447"/>
        <v/>
      </c>
    </row>
    <row r="7134" spans="1:12" x14ac:dyDescent="0.8">
      <c r="A7134" s="74">
        <v>7133</v>
      </c>
      <c r="B7134" s="75">
        <v>514434.74563492183</v>
      </c>
      <c r="C7134" s="76">
        <v>41.597726658210028</v>
      </c>
      <c r="D7134" s="76">
        <v>28.591246894658511</v>
      </c>
      <c r="E7134" s="76">
        <v>484.94326574110551</v>
      </c>
      <c r="F7134" s="76">
        <v>42.318234182518218</v>
      </c>
      <c r="G7134" s="77">
        <v>1</v>
      </c>
      <c r="H7134" s="80">
        <f t="shared" si="444"/>
        <v>28.591246894658511</v>
      </c>
      <c r="I7134" s="80">
        <f t="shared" si="445"/>
        <v>1000</v>
      </c>
      <c r="K7134" s="80">
        <f t="shared" si="446"/>
        <v>0</v>
      </c>
      <c r="L7134" s="80" t="str">
        <f t="shared" si="447"/>
        <v/>
      </c>
    </row>
    <row r="7135" spans="1:12" x14ac:dyDescent="0.8">
      <c r="A7135" s="74">
        <v>7134</v>
      </c>
      <c r="B7135" s="75">
        <v>520911.87414498394</v>
      </c>
      <c r="C7135" s="76">
        <v>27.600534002454442</v>
      </c>
      <c r="D7135" s="76">
        <v>30.810020440418594</v>
      </c>
      <c r="E7135" s="76">
        <v>520.48853148472438</v>
      </c>
      <c r="F7135" s="76">
        <v>33.238714788486874</v>
      </c>
      <c r="G7135" s="77">
        <v>2</v>
      </c>
      <c r="H7135" s="80">
        <f t="shared" si="444"/>
        <v>27.600534002454442</v>
      </c>
      <c r="I7135" s="80">
        <f t="shared" si="445"/>
        <v>1000</v>
      </c>
      <c r="K7135" s="80">
        <f t="shared" si="446"/>
        <v>0</v>
      </c>
      <c r="L7135" s="80" t="str">
        <f t="shared" si="447"/>
        <v/>
      </c>
    </row>
    <row r="7136" spans="1:12" x14ac:dyDescent="0.8">
      <c r="A7136" s="74">
        <v>7135</v>
      </c>
      <c r="B7136" s="75">
        <v>-203872.57094883104</v>
      </c>
      <c r="C7136" s="76">
        <v>27.801639072447806</v>
      </c>
      <c r="D7136" s="76">
        <v>22.487945770422947</v>
      </c>
      <c r="E7136" s="76">
        <v>593.22093762788597</v>
      </c>
      <c r="F7136" s="76">
        <v>45.860787812101627</v>
      </c>
      <c r="G7136" s="77">
        <v>3</v>
      </c>
      <c r="H7136" s="80">
        <f t="shared" si="444"/>
        <v>45.860787812101627</v>
      </c>
      <c r="I7136" s="80">
        <f t="shared" si="445"/>
        <v>593.22093762788597</v>
      </c>
      <c r="K7136" s="80">
        <f t="shared" si="446"/>
        <v>593.22093762788597</v>
      </c>
      <c r="L7136" s="80">
        <f t="shared" si="447"/>
        <v>593.22093762788597</v>
      </c>
    </row>
    <row r="7137" spans="1:12" x14ac:dyDescent="0.8">
      <c r="A7137" s="74">
        <v>7136</v>
      </c>
      <c r="B7137" s="75">
        <v>455695.99620734621</v>
      </c>
      <c r="C7137" s="76">
        <v>23.777915365923789</v>
      </c>
      <c r="D7137" s="76">
        <v>26.557025362485895</v>
      </c>
      <c r="E7137" s="76">
        <v>671.97521567195008</v>
      </c>
      <c r="F7137" s="76">
        <v>46.458922529005392</v>
      </c>
      <c r="G7137" s="77">
        <v>2</v>
      </c>
      <c r="H7137" s="80">
        <f t="shared" si="444"/>
        <v>23.777915365923789</v>
      </c>
      <c r="I7137" s="80">
        <f t="shared" si="445"/>
        <v>1000</v>
      </c>
      <c r="K7137" s="80">
        <f t="shared" si="446"/>
        <v>0</v>
      </c>
      <c r="L7137" s="80" t="str">
        <f t="shared" si="447"/>
        <v/>
      </c>
    </row>
    <row r="7138" spans="1:12" x14ac:dyDescent="0.8">
      <c r="A7138" s="74">
        <v>7137</v>
      </c>
      <c r="B7138" s="75">
        <v>-186570.61044769268</v>
      </c>
      <c r="C7138" s="76">
        <v>29.33323786348361</v>
      </c>
      <c r="D7138" s="76">
        <v>31.521622186205466</v>
      </c>
      <c r="E7138" s="76">
        <v>551.18229214318694</v>
      </c>
      <c r="F7138" s="76">
        <v>44.010377238824816</v>
      </c>
      <c r="G7138" s="77">
        <v>3</v>
      </c>
      <c r="H7138" s="80">
        <f t="shared" si="444"/>
        <v>44.010377238824816</v>
      </c>
      <c r="I7138" s="80">
        <f t="shared" si="445"/>
        <v>551.18229214318694</v>
      </c>
      <c r="K7138" s="80">
        <f t="shared" si="446"/>
        <v>551.18229214318694</v>
      </c>
      <c r="L7138" s="80">
        <f t="shared" si="447"/>
        <v>551.18229214318694</v>
      </c>
    </row>
    <row r="7139" spans="1:12" x14ac:dyDescent="0.8">
      <c r="A7139" s="74">
        <v>7138</v>
      </c>
      <c r="B7139" s="75">
        <v>409577.14422549913</v>
      </c>
      <c r="C7139" s="76">
        <v>38.776564354653878</v>
      </c>
      <c r="D7139" s="76">
        <v>29.558910678554753</v>
      </c>
      <c r="E7139" s="76">
        <v>469.69958754896743</v>
      </c>
      <c r="F7139" s="76">
        <v>43.482024354384336</v>
      </c>
      <c r="G7139" s="77">
        <v>1</v>
      </c>
      <c r="H7139" s="80">
        <f t="shared" si="444"/>
        <v>29.558910678554753</v>
      </c>
      <c r="I7139" s="80">
        <f t="shared" si="445"/>
        <v>1000</v>
      </c>
      <c r="K7139" s="80">
        <f t="shared" si="446"/>
        <v>0</v>
      </c>
      <c r="L7139" s="80" t="str">
        <f t="shared" si="447"/>
        <v/>
      </c>
    </row>
    <row r="7140" spans="1:12" x14ac:dyDescent="0.8">
      <c r="A7140" s="74">
        <v>7139</v>
      </c>
      <c r="B7140" s="75">
        <v>546380.86052632239</v>
      </c>
      <c r="C7140" s="76">
        <v>28.081128979606827</v>
      </c>
      <c r="D7140" s="76">
        <v>24.517088242136165</v>
      </c>
      <c r="E7140" s="76">
        <v>572.90368955874874</v>
      </c>
      <c r="F7140" s="76">
        <v>48.665313523263265</v>
      </c>
      <c r="G7140" s="77">
        <v>1</v>
      </c>
      <c r="H7140" s="80">
        <f t="shared" si="444"/>
        <v>24.517088242136165</v>
      </c>
      <c r="I7140" s="80">
        <f t="shared" si="445"/>
        <v>1000</v>
      </c>
      <c r="K7140" s="80">
        <f t="shared" si="446"/>
        <v>0</v>
      </c>
      <c r="L7140" s="80" t="str">
        <f t="shared" si="447"/>
        <v/>
      </c>
    </row>
    <row r="7141" spans="1:12" x14ac:dyDescent="0.8">
      <c r="A7141" s="74">
        <v>7140</v>
      </c>
      <c r="B7141" s="75">
        <v>699841.57274713065</v>
      </c>
      <c r="C7141" s="76">
        <v>25.736285553889939</v>
      </c>
      <c r="D7141" s="76">
        <v>27.629571597973957</v>
      </c>
      <c r="E7141" s="76">
        <v>536.46190502402169</v>
      </c>
      <c r="F7141" s="76">
        <v>53.976509861257526</v>
      </c>
      <c r="G7141" s="77">
        <v>2</v>
      </c>
      <c r="H7141" s="80">
        <f t="shared" si="444"/>
        <v>25.736285553889939</v>
      </c>
      <c r="I7141" s="80">
        <f t="shared" si="445"/>
        <v>1000</v>
      </c>
      <c r="K7141" s="80">
        <f t="shared" si="446"/>
        <v>0</v>
      </c>
      <c r="L7141" s="80" t="str">
        <f t="shared" si="447"/>
        <v/>
      </c>
    </row>
    <row r="7142" spans="1:12" x14ac:dyDescent="0.8">
      <c r="A7142" s="74">
        <v>7141</v>
      </c>
      <c r="B7142" s="75">
        <v>162514.05470809783</v>
      </c>
      <c r="C7142" s="76">
        <v>42.124981405568278</v>
      </c>
      <c r="D7142" s="76">
        <v>27.981253154043429</v>
      </c>
      <c r="E7142" s="76">
        <v>586.15737855190355</v>
      </c>
      <c r="F7142" s="76">
        <v>41.620501728991314</v>
      </c>
      <c r="G7142" s="77">
        <v>2</v>
      </c>
      <c r="H7142" s="80">
        <f t="shared" si="444"/>
        <v>42.124981405568278</v>
      </c>
      <c r="I7142" s="80">
        <f t="shared" si="445"/>
        <v>1000</v>
      </c>
      <c r="K7142" s="80">
        <f t="shared" si="446"/>
        <v>0</v>
      </c>
      <c r="L7142" s="80" t="str">
        <f t="shared" si="447"/>
        <v/>
      </c>
    </row>
    <row r="7143" spans="1:12" x14ac:dyDescent="0.8">
      <c r="A7143" s="74">
        <v>7142</v>
      </c>
      <c r="B7143" s="75">
        <v>501499.84499224694</v>
      </c>
      <c r="C7143" s="76">
        <v>37.714401675663623</v>
      </c>
      <c r="D7143" s="76">
        <v>27.362669809074813</v>
      </c>
      <c r="E7143" s="76">
        <v>643.75327008746717</v>
      </c>
      <c r="F7143" s="76">
        <v>37.572048051189576</v>
      </c>
      <c r="G7143" s="77">
        <v>1</v>
      </c>
      <c r="H7143" s="80">
        <f t="shared" si="444"/>
        <v>27.362669809074813</v>
      </c>
      <c r="I7143" s="80">
        <f t="shared" si="445"/>
        <v>1000</v>
      </c>
      <c r="K7143" s="80">
        <f t="shared" si="446"/>
        <v>0</v>
      </c>
      <c r="L7143" s="80" t="str">
        <f t="shared" si="447"/>
        <v/>
      </c>
    </row>
    <row r="7144" spans="1:12" x14ac:dyDescent="0.8">
      <c r="A7144" s="74">
        <v>7143</v>
      </c>
      <c r="B7144" s="75">
        <v>586118.15577183827</v>
      </c>
      <c r="C7144" s="76">
        <v>44.793897564305695</v>
      </c>
      <c r="D7144" s="76">
        <v>27.918404077988626</v>
      </c>
      <c r="E7144" s="76">
        <v>697.80655823299946</v>
      </c>
      <c r="F7144" s="76">
        <v>41.44209607315419</v>
      </c>
      <c r="G7144" s="77">
        <v>1</v>
      </c>
      <c r="H7144" s="80">
        <f t="shared" si="444"/>
        <v>27.918404077988626</v>
      </c>
      <c r="I7144" s="80">
        <f t="shared" si="445"/>
        <v>1000</v>
      </c>
      <c r="K7144" s="80">
        <f t="shared" si="446"/>
        <v>0</v>
      </c>
      <c r="L7144" s="80" t="str">
        <f t="shared" si="447"/>
        <v/>
      </c>
    </row>
    <row r="7145" spans="1:12" x14ac:dyDescent="0.8">
      <c r="A7145" s="74">
        <v>7144</v>
      </c>
      <c r="B7145" s="75">
        <v>363428.26636887668</v>
      </c>
      <c r="C7145" s="76">
        <v>32.359358555194405</v>
      </c>
      <c r="D7145" s="76">
        <v>30.583628038196654</v>
      </c>
      <c r="E7145" s="76">
        <v>549.39884938232103</v>
      </c>
      <c r="F7145" s="76">
        <v>43.945464185981166</v>
      </c>
      <c r="G7145" s="77">
        <v>2</v>
      </c>
      <c r="H7145" s="80">
        <f t="shared" si="444"/>
        <v>32.359358555194405</v>
      </c>
      <c r="I7145" s="80">
        <f t="shared" si="445"/>
        <v>1000</v>
      </c>
      <c r="K7145" s="80">
        <f t="shared" si="446"/>
        <v>0</v>
      </c>
      <c r="L7145" s="80" t="str">
        <f t="shared" si="447"/>
        <v/>
      </c>
    </row>
    <row r="7146" spans="1:12" x14ac:dyDescent="0.8">
      <c r="A7146" s="74">
        <v>7145</v>
      </c>
      <c r="B7146" s="75">
        <v>59602.154123507673</v>
      </c>
      <c r="C7146" s="76">
        <v>46.175064981706356</v>
      </c>
      <c r="D7146" s="76">
        <v>32.405899941779843</v>
      </c>
      <c r="E7146" s="76">
        <v>556.10032945764056</v>
      </c>
      <c r="F7146" s="76">
        <v>39.791782915202177</v>
      </c>
      <c r="G7146" s="77">
        <v>2</v>
      </c>
      <c r="H7146" s="80">
        <f t="shared" si="444"/>
        <v>46.175064981706356</v>
      </c>
      <c r="I7146" s="80">
        <f t="shared" si="445"/>
        <v>1000</v>
      </c>
      <c r="K7146" s="80">
        <f t="shared" si="446"/>
        <v>0</v>
      </c>
      <c r="L7146" s="80" t="str">
        <f t="shared" si="447"/>
        <v/>
      </c>
    </row>
    <row r="7147" spans="1:12" x14ac:dyDescent="0.8">
      <c r="A7147" s="74">
        <v>7146</v>
      </c>
      <c r="B7147" s="75">
        <v>157112.55725164316</v>
      </c>
      <c r="C7147" s="76">
        <v>38.071293085653167</v>
      </c>
      <c r="D7147" s="76">
        <v>28.959342429941813</v>
      </c>
      <c r="E7147" s="76">
        <v>668.29621917103714</v>
      </c>
      <c r="F7147" s="76">
        <v>40.554575426403531</v>
      </c>
      <c r="G7147" s="77">
        <v>2</v>
      </c>
      <c r="H7147" s="80">
        <f t="shared" si="444"/>
        <v>38.071293085653167</v>
      </c>
      <c r="I7147" s="80">
        <f t="shared" si="445"/>
        <v>1000</v>
      </c>
      <c r="K7147" s="80">
        <f t="shared" si="446"/>
        <v>0</v>
      </c>
      <c r="L7147" s="80" t="str">
        <f t="shared" si="447"/>
        <v/>
      </c>
    </row>
    <row r="7148" spans="1:12" x14ac:dyDescent="0.8">
      <c r="A7148" s="74">
        <v>7147</v>
      </c>
      <c r="B7148" s="75">
        <v>342585.62475145748</v>
      </c>
      <c r="C7148" s="76">
        <v>46.885728337851937</v>
      </c>
      <c r="D7148" s="76">
        <v>22.630058326930207</v>
      </c>
      <c r="E7148" s="76">
        <v>574.17889882893053</v>
      </c>
      <c r="F7148" s="76">
        <v>42.319932277295806</v>
      </c>
      <c r="G7148" s="77">
        <v>1</v>
      </c>
      <c r="H7148" s="80">
        <f t="shared" si="444"/>
        <v>22.630058326930207</v>
      </c>
      <c r="I7148" s="80">
        <f t="shared" si="445"/>
        <v>1000</v>
      </c>
      <c r="K7148" s="80">
        <f t="shared" si="446"/>
        <v>0</v>
      </c>
      <c r="L7148" s="80" t="str">
        <f t="shared" si="447"/>
        <v/>
      </c>
    </row>
    <row r="7149" spans="1:12" x14ac:dyDescent="0.8">
      <c r="A7149" s="74">
        <v>7148</v>
      </c>
      <c r="B7149" s="75">
        <v>-87494.050453253556</v>
      </c>
      <c r="C7149" s="76">
        <v>46.779947976372021</v>
      </c>
      <c r="D7149" s="76">
        <v>25.198221531361796</v>
      </c>
      <c r="E7149" s="76">
        <v>769.31385057496527</v>
      </c>
      <c r="F7149" s="76">
        <v>44.837702043450186</v>
      </c>
      <c r="G7149" s="77">
        <v>2</v>
      </c>
      <c r="H7149" s="80">
        <f t="shared" si="444"/>
        <v>46.779947976372021</v>
      </c>
      <c r="I7149" s="80">
        <f t="shared" si="445"/>
        <v>1000</v>
      </c>
      <c r="K7149" s="80">
        <f t="shared" si="446"/>
        <v>0</v>
      </c>
      <c r="L7149" s="80" t="str">
        <f t="shared" si="447"/>
        <v/>
      </c>
    </row>
    <row r="7150" spans="1:12" x14ac:dyDescent="0.8">
      <c r="A7150" s="74">
        <v>7149</v>
      </c>
      <c r="B7150" s="75">
        <v>-166775.64794114232</v>
      </c>
      <c r="C7150" s="76">
        <v>35.524990566056452</v>
      </c>
      <c r="D7150" s="76">
        <v>26.566078869535978</v>
      </c>
      <c r="E7150" s="76">
        <v>510.52743269522131</v>
      </c>
      <c r="F7150" s="76">
        <v>44.734151152331982</v>
      </c>
      <c r="G7150" s="77">
        <v>3</v>
      </c>
      <c r="H7150" s="80">
        <f t="shared" si="444"/>
        <v>44.734151152331982</v>
      </c>
      <c r="I7150" s="80">
        <f t="shared" si="445"/>
        <v>510.52743269522131</v>
      </c>
      <c r="K7150" s="80">
        <f t="shared" si="446"/>
        <v>510.52743269522131</v>
      </c>
      <c r="L7150" s="80">
        <f t="shared" si="447"/>
        <v>510.52743269522131</v>
      </c>
    </row>
    <row r="7151" spans="1:12" x14ac:dyDescent="0.8">
      <c r="A7151" s="74">
        <v>7150</v>
      </c>
      <c r="B7151" s="75">
        <v>169088.69791206857</v>
      </c>
      <c r="C7151" s="76">
        <v>36.845374469418104</v>
      </c>
      <c r="D7151" s="76">
        <v>28.409198241450046</v>
      </c>
      <c r="E7151" s="76">
        <v>492.68163799342187</v>
      </c>
      <c r="F7151" s="76">
        <v>51.348603014345876</v>
      </c>
      <c r="G7151" s="77">
        <v>2</v>
      </c>
      <c r="H7151" s="80">
        <f t="shared" si="444"/>
        <v>36.845374469418104</v>
      </c>
      <c r="I7151" s="80">
        <f t="shared" si="445"/>
        <v>1000</v>
      </c>
      <c r="K7151" s="80">
        <f t="shared" si="446"/>
        <v>0</v>
      </c>
      <c r="L7151" s="80" t="str">
        <f t="shared" si="447"/>
        <v/>
      </c>
    </row>
    <row r="7152" spans="1:12" x14ac:dyDescent="0.8">
      <c r="A7152" s="74">
        <v>7151</v>
      </c>
      <c r="B7152" s="75">
        <v>586660.74842919852</v>
      </c>
      <c r="C7152" s="76">
        <v>24.7917997677343</v>
      </c>
      <c r="D7152" s="76">
        <v>30.580561593335595</v>
      </c>
      <c r="E7152" s="76">
        <v>473.11051015947237</v>
      </c>
      <c r="F7152" s="76">
        <v>36.906665581476304</v>
      </c>
      <c r="G7152" s="77">
        <v>1</v>
      </c>
      <c r="H7152" s="80">
        <f t="shared" si="444"/>
        <v>30.580561593335595</v>
      </c>
      <c r="I7152" s="80">
        <f t="shared" si="445"/>
        <v>1000</v>
      </c>
      <c r="K7152" s="80">
        <f t="shared" si="446"/>
        <v>0</v>
      </c>
      <c r="L7152" s="80" t="str">
        <f t="shared" si="447"/>
        <v/>
      </c>
    </row>
    <row r="7153" spans="1:12" x14ac:dyDescent="0.8">
      <c r="A7153" s="74">
        <v>7152</v>
      </c>
      <c r="B7153" s="75">
        <v>26338.026268260088</v>
      </c>
      <c r="C7153" s="76">
        <v>45.313244983444143</v>
      </c>
      <c r="D7153" s="76">
        <v>26.135418152074209</v>
      </c>
      <c r="E7153" s="76">
        <v>493.46886923767175</v>
      </c>
      <c r="F7153" s="76">
        <v>39.953011747188242</v>
      </c>
      <c r="G7153" s="77">
        <v>2</v>
      </c>
      <c r="H7153" s="80">
        <f t="shared" si="444"/>
        <v>45.313244983444143</v>
      </c>
      <c r="I7153" s="80">
        <f t="shared" si="445"/>
        <v>1000</v>
      </c>
      <c r="K7153" s="80">
        <f t="shared" si="446"/>
        <v>0</v>
      </c>
      <c r="L7153" s="80" t="str">
        <f t="shared" si="447"/>
        <v/>
      </c>
    </row>
    <row r="7154" spans="1:12" x14ac:dyDescent="0.8">
      <c r="A7154" s="74">
        <v>7153</v>
      </c>
      <c r="B7154" s="75">
        <v>334694.40956272534</v>
      </c>
      <c r="C7154" s="76">
        <v>32.4233850030745</v>
      </c>
      <c r="D7154" s="76">
        <v>27.035142253826439</v>
      </c>
      <c r="E7154" s="76">
        <v>673.0648893957607</v>
      </c>
      <c r="F7154" s="76">
        <v>39.657109545424696</v>
      </c>
      <c r="G7154" s="77">
        <v>2</v>
      </c>
      <c r="H7154" s="80">
        <f t="shared" si="444"/>
        <v>32.4233850030745</v>
      </c>
      <c r="I7154" s="80">
        <f t="shared" si="445"/>
        <v>1000</v>
      </c>
      <c r="K7154" s="80">
        <f t="shared" si="446"/>
        <v>0</v>
      </c>
      <c r="L7154" s="80" t="str">
        <f t="shared" si="447"/>
        <v/>
      </c>
    </row>
    <row r="7155" spans="1:12" x14ac:dyDescent="0.8">
      <c r="A7155" s="74">
        <v>7154</v>
      </c>
      <c r="B7155" s="75">
        <v>-101679.53425886203</v>
      </c>
      <c r="C7155" s="76">
        <v>43.472377746434319</v>
      </c>
      <c r="D7155" s="76">
        <v>29.99987309107491</v>
      </c>
      <c r="E7155" s="76">
        <v>529.35375045170451</v>
      </c>
      <c r="F7155" s="76">
        <v>37.727924316092945</v>
      </c>
      <c r="G7155" s="77">
        <v>3</v>
      </c>
      <c r="H7155" s="80">
        <f t="shared" si="444"/>
        <v>37.727924316092945</v>
      </c>
      <c r="I7155" s="80">
        <f t="shared" si="445"/>
        <v>529.35375045170451</v>
      </c>
      <c r="K7155" s="80">
        <f t="shared" si="446"/>
        <v>529.35375045170451</v>
      </c>
      <c r="L7155" s="80">
        <f t="shared" si="447"/>
        <v>529.35375045170451</v>
      </c>
    </row>
    <row r="7156" spans="1:12" x14ac:dyDescent="0.8">
      <c r="A7156" s="74">
        <v>7155</v>
      </c>
      <c r="B7156" s="75">
        <v>147050.82140141376</v>
      </c>
      <c r="C7156" s="76">
        <v>42.062238728491998</v>
      </c>
      <c r="D7156" s="76">
        <v>28.588650262980345</v>
      </c>
      <c r="E7156" s="76">
        <v>482.37097128378389</v>
      </c>
      <c r="F7156" s="76">
        <v>36.541576077304533</v>
      </c>
      <c r="G7156" s="77">
        <v>2</v>
      </c>
      <c r="H7156" s="80">
        <f t="shared" si="444"/>
        <v>42.062238728491998</v>
      </c>
      <c r="I7156" s="80">
        <f t="shared" si="445"/>
        <v>1000</v>
      </c>
      <c r="K7156" s="80">
        <f t="shared" si="446"/>
        <v>0</v>
      </c>
      <c r="L7156" s="80" t="str">
        <f t="shared" si="447"/>
        <v/>
      </c>
    </row>
    <row r="7157" spans="1:12" x14ac:dyDescent="0.8">
      <c r="A7157" s="74">
        <v>7156</v>
      </c>
      <c r="B7157" s="75">
        <v>398759.05027292133</v>
      </c>
      <c r="C7157" s="76">
        <v>33.359017204202779</v>
      </c>
      <c r="D7157" s="76">
        <v>28.448441425058618</v>
      </c>
      <c r="E7157" s="76">
        <v>626.05904095692358</v>
      </c>
      <c r="F7157" s="76">
        <v>34.828959909050141</v>
      </c>
      <c r="G7157" s="77">
        <v>2</v>
      </c>
      <c r="H7157" s="80">
        <f t="shared" si="444"/>
        <v>33.359017204202779</v>
      </c>
      <c r="I7157" s="80">
        <f t="shared" si="445"/>
        <v>1000</v>
      </c>
      <c r="K7157" s="80">
        <f t="shared" si="446"/>
        <v>0</v>
      </c>
      <c r="L7157" s="80" t="str">
        <f t="shared" si="447"/>
        <v/>
      </c>
    </row>
    <row r="7158" spans="1:12" x14ac:dyDescent="0.8">
      <c r="A7158" s="74">
        <v>7157</v>
      </c>
      <c r="B7158" s="75">
        <v>84412.134355566232</v>
      </c>
      <c r="C7158" s="76">
        <v>40.546719184553105</v>
      </c>
      <c r="D7158" s="76">
        <v>30.481516275618048</v>
      </c>
      <c r="E7158" s="76">
        <v>457.07254059504146</v>
      </c>
      <c r="F7158" s="76">
        <v>37.794128007368819</v>
      </c>
      <c r="G7158" s="77">
        <v>2</v>
      </c>
      <c r="H7158" s="80">
        <f t="shared" si="444"/>
        <v>40.546719184553105</v>
      </c>
      <c r="I7158" s="80">
        <f t="shared" si="445"/>
        <v>1000</v>
      </c>
      <c r="K7158" s="80">
        <f t="shared" si="446"/>
        <v>0</v>
      </c>
      <c r="L7158" s="80" t="str">
        <f t="shared" si="447"/>
        <v/>
      </c>
    </row>
    <row r="7159" spans="1:12" x14ac:dyDescent="0.8">
      <c r="A7159" s="74">
        <v>7158</v>
      </c>
      <c r="B7159" s="75">
        <v>557273.94240670814</v>
      </c>
      <c r="C7159" s="76">
        <v>23.835063979762548</v>
      </c>
      <c r="D7159" s="76">
        <v>30.48517000989278</v>
      </c>
      <c r="E7159" s="76">
        <v>464.48238288222348</v>
      </c>
      <c r="F7159" s="76">
        <v>43.201373396501317</v>
      </c>
      <c r="G7159" s="77">
        <v>2</v>
      </c>
      <c r="H7159" s="80">
        <f t="shared" si="444"/>
        <v>23.835063979762548</v>
      </c>
      <c r="I7159" s="80">
        <f t="shared" si="445"/>
        <v>1000</v>
      </c>
      <c r="K7159" s="80">
        <f t="shared" si="446"/>
        <v>0</v>
      </c>
      <c r="L7159" s="80" t="str">
        <f t="shared" si="447"/>
        <v/>
      </c>
    </row>
    <row r="7160" spans="1:12" x14ac:dyDescent="0.8">
      <c r="A7160" s="74">
        <v>7159</v>
      </c>
      <c r="B7160" s="75">
        <v>-66939.027238261187</v>
      </c>
      <c r="C7160" s="76">
        <v>36.047982145430105</v>
      </c>
      <c r="D7160" s="76">
        <v>27.741601396330502</v>
      </c>
      <c r="E7160" s="76">
        <v>695.66098269226109</v>
      </c>
      <c r="F7160" s="76">
        <v>41.107350104022117</v>
      </c>
      <c r="G7160" s="77">
        <v>3</v>
      </c>
      <c r="H7160" s="80">
        <f t="shared" si="444"/>
        <v>41.107350104022117</v>
      </c>
      <c r="I7160" s="80">
        <f t="shared" si="445"/>
        <v>695.66098269226109</v>
      </c>
      <c r="K7160" s="80">
        <f t="shared" si="446"/>
        <v>695.66098269226109</v>
      </c>
      <c r="L7160" s="80">
        <f t="shared" si="447"/>
        <v>695.66098269226109</v>
      </c>
    </row>
    <row r="7161" spans="1:12" x14ac:dyDescent="0.8">
      <c r="A7161" s="74">
        <v>7160</v>
      </c>
      <c r="B7161" s="75">
        <v>-24395.203955085482</v>
      </c>
      <c r="C7161" s="76">
        <v>29.604545721952107</v>
      </c>
      <c r="D7161" s="76">
        <v>28.469845476706851</v>
      </c>
      <c r="E7161" s="76">
        <v>650.92448101253967</v>
      </c>
      <c r="F7161" s="76">
        <v>38.706716554653767</v>
      </c>
      <c r="G7161" s="77">
        <v>3</v>
      </c>
      <c r="H7161" s="80">
        <f t="shared" si="444"/>
        <v>38.706716554653767</v>
      </c>
      <c r="I7161" s="80">
        <f t="shared" si="445"/>
        <v>650.92448101253967</v>
      </c>
      <c r="K7161" s="80">
        <f t="shared" si="446"/>
        <v>650.92448101253967</v>
      </c>
      <c r="L7161" s="80">
        <f t="shared" si="447"/>
        <v>650.92448101253967</v>
      </c>
    </row>
    <row r="7162" spans="1:12" x14ac:dyDescent="0.8">
      <c r="A7162" s="74">
        <v>7161</v>
      </c>
      <c r="B7162" s="75">
        <v>-14204.630332541419</v>
      </c>
      <c r="C7162" s="76">
        <v>45.292511073008235</v>
      </c>
      <c r="D7162" s="76">
        <v>31.296752440561153</v>
      </c>
      <c r="E7162" s="76">
        <v>534.5489605711557</v>
      </c>
      <c r="F7162" s="76">
        <v>34.222155520257303</v>
      </c>
      <c r="G7162" s="77">
        <v>2</v>
      </c>
      <c r="H7162" s="80">
        <f t="shared" si="444"/>
        <v>45.292511073008235</v>
      </c>
      <c r="I7162" s="80">
        <f t="shared" si="445"/>
        <v>1000</v>
      </c>
      <c r="K7162" s="80">
        <f t="shared" si="446"/>
        <v>0</v>
      </c>
      <c r="L7162" s="80" t="str">
        <f t="shared" si="447"/>
        <v/>
      </c>
    </row>
    <row r="7163" spans="1:12" x14ac:dyDescent="0.8">
      <c r="A7163" s="74">
        <v>7162</v>
      </c>
      <c r="B7163" s="75">
        <v>24485.890354877803</v>
      </c>
      <c r="C7163" s="76">
        <v>44.488056222101605</v>
      </c>
      <c r="D7163" s="76">
        <v>23.018041262142635</v>
      </c>
      <c r="E7163" s="76">
        <v>623.11259627119307</v>
      </c>
      <c r="F7163" s="76">
        <v>47.114544455867936</v>
      </c>
      <c r="G7163" s="77">
        <v>2</v>
      </c>
      <c r="H7163" s="80">
        <f t="shared" si="444"/>
        <v>44.488056222101605</v>
      </c>
      <c r="I7163" s="80">
        <f t="shared" si="445"/>
        <v>1000</v>
      </c>
      <c r="K7163" s="80">
        <f t="shared" si="446"/>
        <v>0</v>
      </c>
      <c r="L7163" s="80" t="str">
        <f t="shared" si="447"/>
        <v/>
      </c>
    </row>
    <row r="7164" spans="1:12" x14ac:dyDescent="0.8">
      <c r="A7164" s="74">
        <v>7163</v>
      </c>
      <c r="B7164" s="75">
        <v>592898.11096184654</v>
      </c>
      <c r="C7164" s="76">
        <v>37.997213026993684</v>
      </c>
      <c r="D7164" s="76">
        <v>31.311729807866026</v>
      </c>
      <c r="E7164" s="76">
        <v>573.29884019113047</v>
      </c>
      <c r="F7164" s="76">
        <v>45.672958473536937</v>
      </c>
      <c r="G7164" s="77">
        <v>1</v>
      </c>
      <c r="H7164" s="80">
        <f t="shared" si="444"/>
        <v>31.311729807866026</v>
      </c>
      <c r="I7164" s="80">
        <f t="shared" si="445"/>
        <v>1000</v>
      </c>
      <c r="K7164" s="80">
        <f t="shared" si="446"/>
        <v>0</v>
      </c>
      <c r="L7164" s="80" t="str">
        <f t="shared" si="447"/>
        <v/>
      </c>
    </row>
    <row r="7165" spans="1:12" x14ac:dyDescent="0.8">
      <c r="A7165" s="74">
        <v>7164</v>
      </c>
      <c r="B7165" s="75">
        <v>-791.87975348858163</v>
      </c>
      <c r="C7165" s="76">
        <v>41.235809564326146</v>
      </c>
      <c r="D7165" s="76">
        <v>27.460815674876308</v>
      </c>
      <c r="E7165" s="76">
        <v>714.77998507223288</v>
      </c>
      <c r="F7165" s="76">
        <v>33.187177177433689</v>
      </c>
      <c r="G7165" s="77">
        <v>2</v>
      </c>
      <c r="H7165" s="80">
        <f t="shared" si="444"/>
        <v>41.235809564326146</v>
      </c>
      <c r="I7165" s="80">
        <f t="shared" si="445"/>
        <v>1000</v>
      </c>
      <c r="K7165" s="80">
        <f t="shared" si="446"/>
        <v>0</v>
      </c>
      <c r="L7165" s="80" t="str">
        <f t="shared" si="447"/>
        <v/>
      </c>
    </row>
    <row r="7166" spans="1:12" x14ac:dyDescent="0.8">
      <c r="A7166" s="74">
        <v>7165</v>
      </c>
      <c r="B7166" s="75">
        <v>581829.14844757435</v>
      </c>
      <c r="C7166" s="76">
        <v>26.383159992901909</v>
      </c>
      <c r="D7166" s="76">
        <v>26.232577093399613</v>
      </c>
      <c r="E7166" s="76">
        <v>434.68974437790143</v>
      </c>
      <c r="F7166" s="76">
        <v>50.157096824617575</v>
      </c>
      <c r="G7166" s="77">
        <v>2</v>
      </c>
      <c r="H7166" s="80">
        <f t="shared" si="444"/>
        <v>26.383159992901909</v>
      </c>
      <c r="I7166" s="80">
        <f t="shared" si="445"/>
        <v>1000</v>
      </c>
      <c r="K7166" s="80">
        <f t="shared" si="446"/>
        <v>0</v>
      </c>
      <c r="L7166" s="80" t="str">
        <f t="shared" si="447"/>
        <v/>
      </c>
    </row>
    <row r="7167" spans="1:12" x14ac:dyDescent="0.8">
      <c r="A7167" s="74">
        <v>7166</v>
      </c>
      <c r="B7167" s="75">
        <v>420068.53521147952</v>
      </c>
      <c r="C7167" s="76">
        <v>29.926777980369963</v>
      </c>
      <c r="D7167" s="76">
        <v>30.35926991109995</v>
      </c>
      <c r="E7167" s="76">
        <v>512.98871668071524</v>
      </c>
      <c r="F7167" s="76">
        <v>47.877417249461047</v>
      </c>
      <c r="G7167" s="77">
        <v>2</v>
      </c>
      <c r="H7167" s="80">
        <f t="shared" si="444"/>
        <v>29.926777980369963</v>
      </c>
      <c r="I7167" s="80">
        <f t="shared" si="445"/>
        <v>1000</v>
      </c>
      <c r="K7167" s="80">
        <f t="shared" si="446"/>
        <v>0</v>
      </c>
      <c r="L7167" s="80" t="str">
        <f t="shared" si="447"/>
        <v/>
      </c>
    </row>
    <row r="7168" spans="1:12" x14ac:dyDescent="0.8">
      <c r="A7168" s="74">
        <v>7167</v>
      </c>
      <c r="B7168" s="75">
        <v>200066.07361367485</v>
      </c>
      <c r="C7168" s="76">
        <v>38.843412974723663</v>
      </c>
      <c r="D7168" s="76">
        <v>29.00138338770827</v>
      </c>
      <c r="E7168" s="76">
        <v>510.1607760971653</v>
      </c>
      <c r="F7168" s="76">
        <v>49.570645490393098</v>
      </c>
      <c r="G7168" s="77">
        <v>2</v>
      </c>
      <c r="H7168" s="80">
        <f t="shared" si="444"/>
        <v>38.843412974723663</v>
      </c>
      <c r="I7168" s="80">
        <f t="shared" si="445"/>
        <v>1000</v>
      </c>
      <c r="K7168" s="80">
        <f t="shared" si="446"/>
        <v>0</v>
      </c>
      <c r="L7168" s="80" t="str">
        <f t="shared" si="447"/>
        <v/>
      </c>
    </row>
    <row r="7169" spans="1:12" x14ac:dyDescent="0.8">
      <c r="A7169" s="74">
        <v>7168</v>
      </c>
      <c r="B7169" s="75">
        <v>339197.23260790156</v>
      </c>
      <c r="C7169" s="76">
        <v>39.331549297422711</v>
      </c>
      <c r="D7169" s="76">
        <v>28.229426624742615</v>
      </c>
      <c r="E7169" s="76">
        <v>485.83993577401202</v>
      </c>
      <c r="F7169" s="76">
        <v>40.599228392958608</v>
      </c>
      <c r="G7169" s="77">
        <v>2</v>
      </c>
      <c r="H7169" s="80">
        <f t="shared" si="444"/>
        <v>39.331549297422711</v>
      </c>
      <c r="I7169" s="80">
        <f t="shared" si="445"/>
        <v>1000</v>
      </c>
      <c r="K7169" s="80">
        <f t="shared" si="446"/>
        <v>0</v>
      </c>
      <c r="L7169" s="80" t="str">
        <f t="shared" si="447"/>
        <v/>
      </c>
    </row>
    <row r="7170" spans="1:12" x14ac:dyDescent="0.8">
      <c r="A7170" s="74">
        <v>7169</v>
      </c>
      <c r="B7170" s="75">
        <v>-139727.51611398626</v>
      </c>
      <c r="C7170" s="76">
        <v>46.609808967658715</v>
      </c>
      <c r="D7170" s="76">
        <v>32.013840615962145</v>
      </c>
      <c r="E7170" s="76">
        <v>584.39106970169064</v>
      </c>
      <c r="F7170" s="76">
        <v>44.006181737559949</v>
      </c>
      <c r="G7170" s="77">
        <v>3</v>
      </c>
      <c r="H7170" s="80">
        <f t="shared" si="444"/>
        <v>44.006181737559949</v>
      </c>
      <c r="I7170" s="80">
        <f t="shared" si="445"/>
        <v>584.39106970169064</v>
      </c>
      <c r="K7170" s="80">
        <f t="shared" si="446"/>
        <v>584.39106970169064</v>
      </c>
      <c r="L7170" s="80">
        <f t="shared" si="447"/>
        <v>584.39106970169064</v>
      </c>
    </row>
    <row r="7171" spans="1:12" x14ac:dyDescent="0.8">
      <c r="A7171" s="74">
        <v>7170</v>
      </c>
      <c r="B7171" s="75">
        <v>245813.4055362381</v>
      </c>
      <c r="C7171" s="76">
        <v>35.627156858468993</v>
      </c>
      <c r="D7171" s="76">
        <v>28.975086373537525</v>
      </c>
      <c r="E7171" s="76">
        <v>476.22258627496984</v>
      </c>
      <c r="F7171" s="76">
        <v>44.011090152168329</v>
      </c>
      <c r="G7171" s="77">
        <v>2</v>
      </c>
      <c r="H7171" s="80">
        <f t="shared" ref="H7171:H7234" si="448">IF($G7171 = 1, $D7171, IF($G7171 = 2, $C7171, IF($G7171 = 3, $F7171)))</f>
        <v>35.627156858468993</v>
      </c>
      <c r="I7171" s="80">
        <f t="shared" ref="I7171:I7234" si="449">IF($G7171 = 1, 1000, IF($G7171 = 2, 1000, IF($G7171 = 3, $E7171)))</f>
        <v>1000</v>
      </c>
      <c r="K7171" s="80">
        <f t="shared" ref="K7171:K7234" si="450">IF($G7171 = 3, $E7171, 0)</f>
        <v>0</v>
      </c>
      <c r="L7171" s="80" t="str">
        <f t="shared" ref="L7171:L7234" si="451">IF($G7171 = 3, $E7171, "")</f>
        <v/>
      </c>
    </row>
    <row r="7172" spans="1:12" x14ac:dyDescent="0.8">
      <c r="A7172" s="74">
        <v>7171</v>
      </c>
      <c r="B7172" s="75">
        <v>-354940.70688404376</v>
      </c>
      <c r="C7172" s="76">
        <v>32.883364390870881</v>
      </c>
      <c r="D7172" s="76">
        <v>25.794275302907248</v>
      </c>
      <c r="E7172" s="76">
        <v>497.36750164440912</v>
      </c>
      <c r="F7172" s="76">
        <v>54.188018690727382</v>
      </c>
      <c r="G7172" s="77">
        <v>3</v>
      </c>
      <c r="H7172" s="80">
        <f t="shared" si="448"/>
        <v>54.188018690727382</v>
      </c>
      <c r="I7172" s="80">
        <f t="shared" si="449"/>
        <v>497.36750164440912</v>
      </c>
      <c r="K7172" s="80">
        <f t="shared" si="450"/>
        <v>497.36750164440912</v>
      </c>
      <c r="L7172" s="80">
        <f t="shared" si="451"/>
        <v>497.36750164440912</v>
      </c>
    </row>
    <row r="7173" spans="1:12" x14ac:dyDescent="0.8">
      <c r="A7173" s="74">
        <v>7172</v>
      </c>
      <c r="B7173" s="75">
        <v>352323.31803987268</v>
      </c>
      <c r="C7173" s="76">
        <v>32.240755341666436</v>
      </c>
      <c r="D7173" s="76">
        <v>31.241399983835752</v>
      </c>
      <c r="E7173" s="76">
        <v>656.46162959371134</v>
      </c>
      <c r="F7173" s="76">
        <v>53.792920493249305</v>
      </c>
      <c r="G7173" s="77">
        <v>2</v>
      </c>
      <c r="H7173" s="80">
        <f t="shared" si="448"/>
        <v>32.240755341666436</v>
      </c>
      <c r="I7173" s="80">
        <f t="shared" si="449"/>
        <v>1000</v>
      </c>
      <c r="K7173" s="80">
        <f t="shared" si="450"/>
        <v>0</v>
      </c>
      <c r="L7173" s="80" t="str">
        <f t="shared" si="451"/>
        <v/>
      </c>
    </row>
    <row r="7174" spans="1:12" x14ac:dyDescent="0.8">
      <c r="A7174" s="74">
        <v>7173</v>
      </c>
      <c r="B7174" s="75">
        <v>459723.85102401208</v>
      </c>
      <c r="C7174" s="76">
        <v>29.88709611738555</v>
      </c>
      <c r="D7174" s="76">
        <v>29.864217065417886</v>
      </c>
      <c r="E7174" s="76">
        <v>494.74082507333208</v>
      </c>
      <c r="F7174" s="76">
        <v>38.710229350514481</v>
      </c>
      <c r="G7174" s="77">
        <v>2</v>
      </c>
      <c r="H7174" s="80">
        <f t="shared" si="448"/>
        <v>29.88709611738555</v>
      </c>
      <c r="I7174" s="80">
        <f t="shared" si="449"/>
        <v>1000</v>
      </c>
      <c r="K7174" s="80">
        <f t="shared" si="450"/>
        <v>0</v>
      </c>
      <c r="L7174" s="80" t="str">
        <f t="shared" si="451"/>
        <v/>
      </c>
    </row>
    <row r="7175" spans="1:12" x14ac:dyDescent="0.8">
      <c r="A7175" s="74">
        <v>7174</v>
      </c>
      <c r="B7175" s="75">
        <v>513132.95867221314</v>
      </c>
      <c r="C7175" s="76">
        <v>40.459449092633463</v>
      </c>
      <c r="D7175" s="76">
        <v>22.976012606694155</v>
      </c>
      <c r="E7175" s="76">
        <v>621.65513506429704</v>
      </c>
      <c r="F7175" s="76">
        <v>44.87185269770179</v>
      </c>
      <c r="G7175" s="77">
        <v>1</v>
      </c>
      <c r="H7175" s="80">
        <f t="shared" si="448"/>
        <v>22.976012606694155</v>
      </c>
      <c r="I7175" s="80">
        <f t="shared" si="449"/>
        <v>1000</v>
      </c>
      <c r="K7175" s="80">
        <f t="shared" si="450"/>
        <v>0</v>
      </c>
      <c r="L7175" s="80" t="str">
        <f t="shared" si="451"/>
        <v/>
      </c>
    </row>
    <row r="7176" spans="1:12" x14ac:dyDescent="0.8">
      <c r="A7176" s="74">
        <v>7175</v>
      </c>
      <c r="B7176" s="75">
        <v>338004.37331307353</v>
      </c>
      <c r="C7176" s="76">
        <v>39.900673929972129</v>
      </c>
      <c r="D7176" s="76">
        <v>29.589276679383651</v>
      </c>
      <c r="E7176" s="76">
        <v>599.31641664496453</v>
      </c>
      <c r="F7176" s="76">
        <v>41.929520614586828</v>
      </c>
      <c r="G7176" s="77">
        <v>2</v>
      </c>
      <c r="H7176" s="80">
        <f t="shared" si="448"/>
        <v>39.900673929972129</v>
      </c>
      <c r="I7176" s="80">
        <f t="shared" si="449"/>
        <v>1000</v>
      </c>
      <c r="K7176" s="80">
        <f t="shared" si="450"/>
        <v>0</v>
      </c>
      <c r="L7176" s="80" t="str">
        <f t="shared" si="451"/>
        <v/>
      </c>
    </row>
    <row r="7177" spans="1:12" x14ac:dyDescent="0.8">
      <c r="A7177" s="74">
        <v>7176</v>
      </c>
      <c r="B7177" s="75">
        <v>357955.31669663801</v>
      </c>
      <c r="C7177" s="76">
        <v>30.303133984551653</v>
      </c>
      <c r="D7177" s="76">
        <v>23.427064190478085</v>
      </c>
      <c r="E7177" s="76">
        <v>553.4161663869088</v>
      </c>
      <c r="F7177" s="76">
        <v>51.496595022029361</v>
      </c>
      <c r="G7177" s="77">
        <v>2</v>
      </c>
      <c r="H7177" s="80">
        <f t="shared" si="448"/>
        <v>30.303133984551653</v>
      </c>
      <c r="I7177" s="80">
        <f t="shared" si="449"/>
        <v>1000</v>
      </c>
      <c r="K7177" s="80">
        <f t="shared" si="450"/>
        <v>0</v>
      </c>
      <c r="L7177" s="80" t="str">
        <f t="shared" si="451"/>
        <v/>
      </c>
    </row>
    <row r="7178" spans="1:12" x14ac:dyDescent="0.8">
      <c r="A7178" s="74">
        <v>7177</v>
      </c>
      <c r="B7178" s="75">
        <v>278780.50172538729</v>
      </c>
      <c r="C7178" s="76">
        <v>35.232036104099954</v>
      </c>
      <c r="D7178" s="76">
        <v>33.559724552512442</v>
      </c>
      <c r="E7178" s="76">
        <v>600.40385071755202</v>
      </c>
      <c r="F7178" s="76">
        <v>43.744813710222481</v>
      </c>
      <c r="G7178" s="77">
        <v>1</v>
      </c>
      <c r="H7178" s="80">
        <f t="shared" si="448"/>
        <v>33.559724552512442</v>
      </c>
      <c r="I7178" s="80">
        <f t="shared" si="449"/>
        <v>1000</v>
      </c>
      <c r="K7178" s="80">
        <f t="shared" si="450"/>
        <v>0</v>
      </c>
      <c r="L7178" s="80" t="str">
        <f t="shared" si="451"/>
        <v/>
      </c>
    </row>
    <row r="7179" spans="1:12" x14ac:dyDescent="0.8">
      <c r="A7179" s="74">
        <v>7178</v>
      </c>
      <c r="B7179" s="75">
        <v>423876.75586449215</v>
      </c>
      <c r="C7179" s="76">
        <v>33.093978013845529</v>
      </c>
      <c r="D7179" s="76">
        <v>25.545271610465246</v>
      </c>
      <c r="E7179" s="76">
        <v>729.07380732387571</v>
      </c>
      <c r="F7179" s="76">
        <v>39.645909434009418</v>
      </c>
      <c r="G7179" s="77">
        <v>2</v>
      </c>
      <c r="H7179" s="80">
        <f t="shared" si="448"/>
        <v>33.093978013845529</v>
      </c>
      <c r="I7179" s="80">
        <f t="shared" si="449"/>
        <v>1000</v>
      </c>
      <c r="K7179" s="80">
        <f t="shared" si="450"/>
        <v>0</v>
      </c>
      <c r="L7179" s="80" t="str">
        <f t="shared" si="451"/>
        <v/>
      </c>
    </row>
    <row r="7180" spans="1:12" x14ac:dyDescent="0.8">
      <c r="A7180" s="74">
        <v>7179</v>
      </c>
      <c r="B7180" s="75">
        <v>90118.397084221244</v>
      </c>
      <c r="C7180" s="76">
        <v>43.179880266938625</v>
      </c>
      <c r="D7180" s="76">
        <v>26.152630093717303</v>
      </c>
      <c r="E7180" s="76">
        <v>599.12897991474154</v>
      </c>
      <c r="F7180" s="76">
        <v>34.877404194071985</v>
      </c>
      <c r="G7180" s="77">
        <v>2</v>
      </c>
      <c r="H7180" s="80">
        <f t="shared" si="448"/>
        <v>43.179880266938625</v>
      </c>
      <c r="I7180" s="80">
        <f t="shared" si="449"/>
        <v>1000</v>
      </c>
      <c r="K7180" s="80">
        <f t="shared" si="450"/>
        <v>0</v>
      </c>
      <c r="L7180" s="80" t="str">
        <f t="shared" si="451"/>
        <v/>
      </c>
    </row>
    <row r="7181" spans="1:12" x14ac:dyDescent="0.8">
      <c r="A7181" s="74">
        <v>7180</v>
      </c>
      <c r="B7181" s="75">
        <v>165442.05703627993</v>
      </c>
      <c r="C7181" s="76">
        <v>40.089401508010042</v>
      </c>
      <c r="D7181" s="76">
        <v>32.505953561991802</v>
      </c>
      <c r="E7181" s="76">
        <v>461.01303311413926</v>
      </c>
      <c r="F7181" s="76">
        <v>34.345392145593365</v>
      </c>
      <c r="G7181" s="77">
        <v>2</v>
      </c>
      <c r="H7181" s="80">
        <f t="shared" si="448"/>
        <v>40.089401508010042</v>
      </c>
      <c r="I7181" s="80">
        <f t="shared" si="449"/>
        <v>1000</v>
      </c>
      <c r="K7181" s="80">
        <f t="shared" si="450"/>
        <v>0</v>
      </c>
      <c r="L7181" s="80" t="str">
        <f t="shared" si="451"/>
        <v/>
      </c>
    </row>
    <row r="7182" spans="1:12" x14ac:dyDescent="0.8">
      <c r="A7182" s="74">
        <v>7181</v>
      </c>
      <c r="B7182" s="75">
        <v>71813.989668168128</v>
      </c>
      <c r="C7182" s="76">
        <v>42.303056870249975</v>
      </c>
      <c r="D7182" s="76">
        <v>24.157767309851277</v>
      </c>
      <c r="E7182" s="76">
        <v>659.78180894414675</v>
      </c>
      <c r="F7182" s="76">
        <v>44.281806920543282</v>
      </c>
      <c r="G7182" s="77">
        <v>2</v>
      </c>
      <c r="H7182" s="80">
        <f t="shared" si="448"/>
        <v>42.303056870249975</v>
      </c>
      <c r="I7182" s="80">
        <f t="shared" si="449"/>
        <v>1000</v>
      </c>
      <c r="K7182" s="80">
        <f t="shared" si="450"/>
        <v>0</v>
      </c>
      <c r="L7182" s="80" t="str">
        <f t="shared" si="451"/>
        <v/>
      </c>
    </row>
    <row r="7183" spans="1:12" x14ac:dyDescent="0.8">
      <c r="A7183" s="74">
        <v>7182</v>
      </c>
      <c r="B7183" s="75">
        <v>692799.66951271985</v>
      </c>
      <c r="C7183" s="76">
        <v>29.458333053550845</v>
      </c>
      <c r="D7183" s="76">
        <v>25.549023132614394</v>
      </c>
      <c r="E7183" s="76">
        <v>476.20822468885342</v>
      </c>
      <c r="F7183" s="76">
        <v>42.068564532103309</v>
      </c>
      <c r="G7183" s="77">
        <v>2</v>
      </c>
      <c r="H7183" s="80">
        <f t="shared" si="448"/>
        <v>29.458333053550845</v>
      </c>
      <c r="I7183" s="80">
        <f t="shared" si="449"/>
        <v>1000</v>
      </c>
      <c r="K7183" s="80">
        <f t="shared" si="450"/>
        <v>0</v>
      </c>
      <c r="L7183" s="80" t="str">
        <f t="shared" si="451"/>
        <v/>
      </c>
    </row>
    <row r="7184" spans="1:12" x14ac:dyDescent="0.8">
      <c r="A7184" s="74">
        <v>7183</v>
      </c>
      <c r="B7184" s="75">
        <v>564059.58066437999</v>
      </c>
      <c r="C7184" s="76">
        <v>27.127222017162399</v>
      </c>
      <c r="D7184" s="76">
        <v>27.80799179418452</v>
      </c>
      <c r="E7184" s="76">
        <v>450.54044575460762</v>
      </c>
      <c r="F7184" s="76">
        <v>43.061384553936193</v>
      </c>
      <c r="G7184" s="77">
        <v>2</v>
      </c>
      <c r="H7184" s="80">
        <f t="shared" si="448"/>
        <v>27.127222017162399</v>
      </c>
      <c r="I7184" s="80">
        <f t="shared" si="449"/>
        <v>1000</v>
      </c>
      <c r="K7184" s="80">
        <f t="shared" si="450"/>
        <v>0</v>
      </c>
      <c r="L7184" s="80" t="str">
        <f t="shared" si="451"/>
        <v/>
      </c>
    </row>
    <row r="7185" spans="1:12" x14ac:dyDescent="0.8">
      <c r="A7185" s="74">
        <v>7184</v>
      </c>
      <c r="B7185" s="75">
        <v>-63799.451816555578</v>
      </c>
      <c r="C7185" s="76">
        <v>32.586760841636426</v>
      </c>
      <c r="D7185" s="76">
        <v>26.669247243750227</v>
      </c>
      <c r="E7185" s="76">
        <v>599.47325489654861</v>
      </c>
      <c r="F7185" s="76">
        <v>30.607984524894935</v>
      </c>
      <c r="G7185" s="77">
        <v>3</v>
      </c>
      <c r="H7185" s="80">
        <f t="shared" si="448"/>
        <v>30.607984524894935</v>
      </c>
      <c r="I7185" s="80">
        <f t="shared" si="449"/>
        <v>599.47325489654861</v>
      </c>
      <c r="K7185" s="80">
        <f t="shared" si="450"/>
        <v>599.47325489654861</v>
      </c>
      <c r="L7185" s="80">
        <f t="shared" si="451"/>
        <v>599.47325489654861</v>
      </c>
    </row>
    <row r="7186" spans="1:12" x14ac:dyDescent="0.8">
      <c r="A7186" s="74">
        <v>7185</v>
      </c>
      <c r="B7186" s="75">
        <v>352667.74667732581</v>
      </c>
      <c r="C7186" s="76">
        <v>32.686767048036359</v>
      </c>
      <c r="D7186" s="76">
        <v>26.246893759774469</v>
      </c>
      <c r="E7186" s="76">
        <v>628.77361604164901</v>
      </c>
      <c r="F7186" s="76">
        <v>46.735722600862502</v>
      </c>
      <c r="G7186" s="77">
        <v>2</v>
      </c>
      <c r="H7186" s="80">
        <f t="shared" si="448"/>
        <v>32.686767048036359</v>
      </c>
      <c r="I7186" s="80">
        <f t="shared" si="449"/>
        <v>1000</v>
      </c>
      <c r="K7186" s="80">
        <f t="shared" si="450"/>
        <v>0</v>
      </c>
      <c r="L7186" s="80" t="str">
        <f t="shared" si="451"/>
        <v/>
      </c>
    </row>
    <row r="7187" spans="1:12" x14ac:dyDescent="0.8">
      <c r="A7187" s="74">
        <v>7186</v>
      </c>
      <c r="B7187" s="75">
        <v>-9704.5088136745617</v>
      </c>
      <c r="C7187" s="76">
        <v>44.356424239175219</v>
      </c>
      <c r="D7187" s="76">
        <v>26.119001236933446</v>
      </c>
      <c r="E7187" s="76">
        <v>707.35358720492638</v>
      </c>
      <c r="F7187" s="76">
        <v>34.497319304388618</v>
      </c>
      <c r="G7187" s="77">
        <v>3</v>
      </c>
      <c r="H7187" s="80">
        <f t="shared" si="448"/>
        <v>34.497319304388618</v>
      </c>
      <c r="I7187" s="80">
        <f t="shared" si="449"/>
        <v>707.35358720492638</v>
      </c>
      <c r="K7187" s="80">
        <f t="shared" si="450"/>
        <v>707.35358720492638</v>
      </c>
      <c r="L7187" s="80">
        <f t="shared" si="451"/>
        <v>707.35358720492638</v>
      </c>
    </row>
    <row r="7188" spans="1:12" x14ac:dyDescent="0.8">
      <c r="A7188" s="74">
        <v>7187</v>
      </c>
      <c r="B7188" s="75">
        <v>478205.01628820808</v>
      </c>
      <c r="C7188" s="76">
        <v>40.679769880260878</v>
      </c>
      <c r="D7188" s="76">
        <v>23.245057495471912</v>
      </c>
      <c r="E7188" s="76">
        <v>541.97292776382494</v>
      </c>
      <c r="F7188" s="76">
        <v>40.318924289402787</v>
      </c>
      <c r="G7188" s="77">
        <v>1</v>
      </c>
      <c r="H7188" s="80">
        <f t="shared" si="448"/>
        <v>23.245057495471912</v>
      </c>
      <c r="I7188" s="80">
        <f t="shared" si="449"/>
        <v>1000</v>
      </c>
      <c r="K7188" s="80">
        <f t="shared" si="450"/>
        <v>0</v>
      </c>
      <c r="L7188" s="80" t="str">
        <f t="shared" si="451"/>
        <v/>
      </c>
    </row>
    <row r="7189" spans="1:12" x14ac:dyDescent="0.8">
      <c r="A7189" s="74">
        <v>7188</v>
      </c>
      <c r="B7189" s="75">
        <v>11475.812373696594</v>
      </c>
      <c r="C7189" s="76">
        <v>29.40394650039179</v>
      </c>
      <c r="D7189" s="76">
        <v>29.997103480435175</v>
      </c>
      <c r="E7189" s="76">
        <v>656.61291444080621</v>
      </c>
      <c r="F7189" s="76">
        <v>32.49634659978652</v>
      </c>
      <c r="G7189" s="77">
        <v>3</v>
      </c>
      <c r="H7189" s="80">
        <f t="shared" si="448"/>
        <v>32.49634659978652</v>
      </c>
      <c r="I7189" s="80">
        <f t="shared" si="449"/>
        <v>656.61291444080621</v>
      </c>
      <c r="K7189" s="80">
        <f t="shared" si="450"/>
        <v>656.61291444080621</v>
      </c>
      <c r="L7189" s="80">
        <f t="shared" si="451"/>
        <v>656.61291444080621</v>
      </c>
    </row>
    <row r="7190" spans="1:12" x14ac:dyDescent="0.8">
      <c r="A7190" s="74">
        <v>7189</v>
      </c>
      <c r="B7190" s="75">
        <v>-24516.165215232875</v>
      </c>
      <c r="C7190" s="76">
        <v>45.345516851479566</v>
      </c>
      <c r="D7190" s="76">
        <v>29.051971456787321</v>
      </c>
      <c r="E7190" s="76">
        <v>535.66082331553343</v>
      </c>
      <c r="F7190" s="76">
        <v>36.586674403981263</v>
      </c>
      <c r="G7190" s="77">
        <v>2</v>
      </c>
      <c r="H7190" s="80">
        <f t="shared" si="448"/>
        <v>45.345516851479566</v>
      </c>
      <c r="I7190" s="80">
        <f t="shared" si="449"/>
        <v>1000</v>
      </c>
      <c r="K7190" s="80">
        <f t="shared" si="450"/>
        <v>0</v>
      </c>
      <c r="L7190" s="80" t="str">
        <f t="shared" si="451"/>
        <v/>
      </c>
    </row>
    <row r="7191" spans="1:12" x14ac:dyDescent="0.8">
      <c r="A7191" s="74">
        <v>7190</v>
      </c>
      <c r="B7191" s="75">
        <v>-147529.71850880957</v>
      </c>
      <c r="C7191" s="76">
        <v>37.184701795676609</v>
      </c>
      <c r="D7191" s="76">
        <v>26.364767551716888</v>
      </c>
      <c r="E7191" s="76">
        <v>433.5088722244401</v>
      </c>
      <c r="F7191" s="76">
        <v>38.060285433138645</v>
      </c>
      <c r="G7191" s="77">
        <v>3</v>
      </c>
      <c r="H7191" s="80">
        <f t="shared" si="448"/>
        <v>38.060285433138645</v>
      </c>
      <c r="I7191" s="80">
        <f t="shared" si="449"/>
        <v>433.5088722244401</v>
      </c>
      <c r="K7191" s="80">
        <f t="shared" si="450"/>
        <v>433.5088722244401</v>
      </c>
      <c r="L7191" s="80">
        <f t="shared" si="451"/>
        <v>433.5088722244401</v>
      </c>
    </row>
    <row r="7192" spans="1:12" x14ac:dyDescent="0.8">
      <c r="A7192" s="74">
        <v>7191</v>
      </c>
      <c r="B7192" s="75">
        <v>-42374.465721488232</v>
      </c>
      <c r="C7192" s="76">
        <v>43.562023936037676</v>
      </c>
      <c r="D7192" s="76">
        <v>33.682460223448409</v>
      </c>
      <c r="E7192" s="76">
        <v>615.39077135395291</v>
      </c>
      <c r="F7192" s="76">
        <v>38.5246713131747</v>
      </c>
      <c r="G7192" s="77">
        <v>2</v>
      </c>
      <c r="H7192" s="80">
        <f t="shared" si="448"/>
        <v>43.562023936037676</v>
      </c>
      <c r="I7192" s="80">
        <f t="shared" si="449"/>
        <v>1000</v>
      </c>
      <c r="K7192" s="80">
        <f t="shared" si="450"/>
        <v>0</v>
      </c>
      <c r="L7192" s="80" t="str">
        <f t="shared" si="451"/>
        <v/>
      </c>
    </row>
    <row r="7193" spans="1:12" x14ac:dyDescent="0.8">
      <c r="A7193" s="74">
        <v>7192</v>
      </c>
      <c r="B7193" s="75">
        <v>2115.6481664583553</v>
      </c>
      <c r="C7193" s="76">
        <v>29.803255713163875</v>
      </c>
      <c r="D7193" s="76">
        <v>25.030696440008491</v>
      </c>
      <c r="E7193" s="76">
        <v>671.43194582417561</v>
      </c>
      <c r="F7193" s="76">
        <v>41.856020052319678</v>
      </c>
      <c r="G7193" s="77">
        <v>3</v>
      </c>
      <c r="H7193" s="80">
        <f t="shared" si="448"/>
        <v>41.856020052319678</v>
      </c>
      <c r="I7193" s="80">
        <f t="shared" si="449"/>
        <v>671.43194582417561</v>
      </c>
      <c r="K7193" s="80">
        <f t="shared" si="450"/>
        <v>671.43194582417561</v>
      </c>
      <c r="L7193" s="80">
        <f t="shared" si="451"/>
        <v>671.43194582417561</v>
      </c>
    </row>
    <row r="7194" spans="1:12" x14ac:dyDescent="0.8">
      <c r="A7194" s="74">
        <v>7193</v>
      </c>
      <c r="B7194" s="75">
        <v>468473.5874491951</v>
      </c>
      <c r="C7194" s="76">
        <v>35.08069194400845</v>
      </c>
      <c r="D7194" s="76">
        <v>26.177833706134738</v>
      </c>
      <c r="E7194" s="76">
        <v>661.97956116536147</v>
      </c>
      <c r="F7194" s="76">
        <v>41.270205117635868</v>
      </c>
      <c r="G7194" s="77">
        <v>1</v>
      </c>
      <c r="H7194" s="80">
        <f t="shared" si="448"/>
        <v>26.177833706134738</v>
      </c>
      <c r="I7194" s="80">
        <f t="shared" si="449"/>
        <v>1000</v>
      </c>
      <c r="K7194" s="80">
        <f t="shared" si="450"/>
        <v>0</v>
      </c>
      <c r="L7194" s="80" t="str">
        <f t="shared" si="451"/>
        <v/>
      </c>
    </row>
    <row r="7195" spans="1:12" x14ac:dyDescent="0.8">
      <c r="A7195" s="74">
        <v>7194</v>
      </c>
      <c r="B7195" s="75">
        <v>357609.82382710604</v>
      </c>
      <c r="C7195" s="76">
        <v>30.535317576332776</v>
      </c>
      <c r="D7195" s="76">
        <v>24.41910409556548</v>
      </c>
      <c r="E7195" s="76">
        <v>528.03822818774188</v>
      </c>
      <c r="F7195" s="76">
        <v>35.765491932878724</v>
      </c>
      <c r="G7195" s="77">
        <v>2</v>
      </c>
      <c r="H7195" s="80">
        <f t="shared" si="448"/>
        <v>30.535317576332776</v>
      </c>
      <c r="I7195" s="80">
        <f t="shared" si="449"/>
        <v>1000</v>
      </c>
      <c r="K7195" s="80">
        <f t="shared" si="450"/>
        <v>0</v>
      </c>
      <c r="L7195" s="80" t="str">
        <f t="shared" si="451"/>
        <v/>
      </c>
    </row>
    <row r="7196" spans="1:12" x14ac:dyDescent="0.8">
      <c r="A7196" s="74">
        <v>7195</v>
      </c>
      <c r="B7196" s="75">
        <v>236493.95645256201</v>
      </c>
      <c r="C7196" s="76">
        <v>39.886113276979302</v>
      </c>
      <c r="D7196" s="76">
        <v>29.665242674959149</v>
      </c>
      <c r="E7196" s="76">
        <v>571.46465723605468</v>
      </c>
      <c r="F7196" s="76">
        <v>33.843632267932769</v>
      </c>
      <c r="G7196" s="77">
        <v>2</v>
      </c>
      <c r="H7196" s="80">
        <f t="shared" si="448"/>
        <v>39.886113276979302</v>
      </c>
      <c r="I7196" s="80">
        <f t="shared" si="449"/>
        <v>1000</v>
      </c>
      <c r="K7196" s="80">
        <f t="shared" si="450"/>
        <v>0</v>
      </c>
      <c r="L7196" s="80" t="str">
        <f t="shared" si="451"/>
        <v/>
      </c>
    </row>
    <row r="7197" spans="1:12" x14ac:dyDescent="0.8">
      <c r="A7197" s="74">
        <v>7196</v>
      </c>
      <c r="B7197" s="75">
        <v>-125311.61463024514</v>
      </c>
      <c r="C7197" s="76">
        <v>44.018855918930818</v>
      </c>
      <c r="D7197" s="76">
        <v>33.863750740846989</v>
      </c>
      <c r="E7197" s="76">
        <v>528.00718266309605</v>
      </c>
      <c r="F7197" s="76">
        <v>38.823937015701716</v>
      </c>
      <c r="G7197" s="77">
        <v>3</v>
      </c>
      <c r="H7197" s="80">
        <f t="shared" si="448"/>
        <v>38.823937015701716</v>
      </c>
      <c r="I7197" s="80">
        <f t="shared" si="449"/>
        <v>528.00718266309605</v>
      </c>
      <c r="K7197" s="80">
        <f t="shared" si="450"/>
        <v>528.00718266309605</v>
      </c>
      <c r="L7197" s="80">
        <f t="shared" si="451"/>
        <v>528.00718266309605</v>
      </c>
    </row>
    <row r="7198" spans="1:12" x14ac:dyDescent="0.8">
      <c r="A7198" s="74">
        <v>7197</v>
      </c>
      <c r="B7198" s="75">
        <v>436496.04169664392</v>
      </c>
      <c r="C7198" s="76">
        <v>36.705521453249013</v>
      </c>
      <c r="D7198" s="76">
        <v>25.322233625007907</v>
      </c>
      <c r="E7198" s="76">
        <v>473.54577624055889</v>
      </c>
      <c r="F7198" s="76">
        <v>35.154318713248841</v>
      </c>
      <c r="G7198" s="77">
        <v>1</v>
      </c>
      <c r="H7198" s="80">
        <f t="shared" si="448"/>
        <v>25.322233625007907</v>
      </c>
      <c r="I7198" s="80">
        <f t="shared" si="449"/>
        <v>1000</v>
      </c>
      <c r="K7198" s="80">
        <f t="shared" si="450"/>
        <v>0</v>
      </c>
      <c r="L7198" s="80" t="str">
        <f t="shared" si="451"/>
        <v/>
      </c>
    </row>
    <row r="7199" spans="1:12" x14ac:dyDescent="0.8">
      <c r="A7199" s="74">
        <v>7198</v>
      </c>
      <c r="B7199" s="75">
        <v>210218.87101948122</v>
      </c>
      <c r="C7199" s="76">
        <v>37.6551665125209</v>
      </c>
      <c r="D7199" s="76">
        <v>29.327110698366226</v>
      </c>
      <c r="E7199" s="76">
        <v>566.6717742097668</v>
      </c>
      <c r="F7199" s="76">
        <v>39.832132442078787</v>
      </c>
      <c r="G7199" s="77">
        <v>2</v>
      </c>
      <c r="H7199" s="80">
        <f t="shared" si="448"/>
        <v>37.6551665125209</v>
      </c>
      <c r="I7199" s="80">
        <f t="shared" si="449"/>
        <v>1000</v>
      </c>
      <c r="K7199" s="80">
        <f t="shared" si="450"/>
        <v>0</v>
      </c>
      <c r="L7199" s="80" t="str">
        <f t="shared" si="451"/>
        <v/>
      </c>
    </row>
    <row r="7200" spans="1:12" x14ac:dyDescent="0.8">
      <c r="A7200" s="74">
        <v>7199</v>
      </c>
      <c r="B7200" s="75">
        <v>356141.16180302855</v>
      </c>
      <c r="C7200" s="76">
        <v>38.006686027374016</v>
      </c>
      <c r="D7200" s="76">
        <v>26.940062293971124</v>
      </c>
      <c r="E7200" s="76">
        <v>570.44618231595666</v>
      </c>
      <c r="F7200" s="76">
        <v>48.590006787906873</v>
      </c>
      <c r="G7200" s="77">
        <v>1</v>
      </c>
      <c r="H7200" s="80">
        <f t="shared" si="448"/>
        <v>26.940062293971124</v>
      </c>
      <c r="I7200" s="80">
        <f t="shared" si="449"/>
        <v>1000</v>
      </c>
      <c r="K7200" s="80">
        <f t="shared" si="450"/>
        <v>0</v>
      </c>
      <c r="L7200" s="80" t="str">
        <f t="shared" si="451"/>
        <v/>
      </c>
    </row>
    <row r="7201" spans="1:12" x14ac:dyDescent="0.8">
      <c r="A7201" s="74">
        <v>7200</v>
      </c>
      <c r="B7201" s="75">
        <v>206954.4258722309</v>
      </c>
      <c r="C7201" s="76">
        <v>33.625589505079951</v>
      </c>
      <c r="D7201" s="76">
        <v>29.585862081327047</v>
      </c>
      <c r="E7201" s="76">
        <v>544.32366240216561</v>
      </c>
      <c r="F7201" s="76">
        <v>46.620305909681207</v>
      </c>
      <c r="G7201" s="77">
        <v>2</v>
      </c>
      <c r="H7201" s="80">
        <f t="shared" si="448"/>
        <v>33.625589505079951</v>
      </c>
      <c r="I7201" s="80">
        <f t="shared" si="449"/>
        <v>1000</v>
      </c>
      <c r="K7201" s="80">
        <f t="shared" si="450"/>
        <v>0</v>
      </c>
      <c r="L7201" s="80" t="str">
        <f t="shared" si="451"/>
        <v/>
      </c>
    </row>
    <row r="7202" spans="1:12" x14ac:dyDescent="0.8">
      <c r="A7202" s="74">
        <v>7201</v>
      </c>
      <c r="B7202" s="75">
        <v>501138.11819846719</v>
      </c>
      <c r="C7202" s="76">
        <v>26.737903476428873</v>
      </c>
      <c r="D7202" s="76">
        <v>23.724008492675793</v>
      </c>
      <c r="E7202" s="76">
        <v>455.74639273062246</v>
      </c>
      <c r="F7202" s="76">
        <v>34.733537834795825</v>
      </c>
      <c r="G7202" s="77">
        <v>2</v>
      </c>
      <c r="H7202" s="80">
        <f t="shared" si="448"/>
        <v>26.737903476428873</v>
      </c>
      <c r="I7202" s="80">
        <f t="shared" si="449"/>
        <v>1000</v>
      </c>
      <c r="K7202" s="80">
        <f t="shared" si="450"/>
        <v>0</v>
      </c>
      <c r="L7202" s="80" t="str">
        <f t="shared" si="451"/>
        <v/>
      </c>
    </row>
    <row r="7203" spans="1:12" x14ac:dyDescent="0.8">
      <c r="A7203" s="74">
        <v>7202</v>
      </c>
      <c r="B7203" s="75">
        <v>515466.59202867071</v>
      </c>
      <c r="C7203" s="76">
        <v>26.807379522640563</v>
      </c>
      <c r="D7203" s="76">
        <v>26.094606109375526</v>
      </c>
      <c r="E7203" s="76">
        <v>544.112402032413</v>
      </c>
      <c r="F7203" s="76">
        <v>41.05607896070476</v>
      </c>
      <c r="G7203" s="77">
        <v>2</v>
      </c>
      <c r="H7203" s="80">
        <f t="shared" si="448"/>
        <v>26.807379522640563</v>
      </c>
      <c r="I7203" s="80">
        <f t="shared" si="449"/>
        <v>1000</v>
      </c>
      <c r="K7203" s="80">
        <f t="shared" si="450"/>
        <v>0</v>
      </c>
      <c r="L7203" s="80" t="str">
        <f t="shared" si="451"/>
        <v/>
      </c>
    </row>
    <row r="7204" spans="1:12" x14ac:dyDescent="0.8">
      <c r="A7204" s="74">
        <v>7203</v>
      </c>
      <c r="B7204" s="75">
        <v>546467.28312035883</v>
      </c>
      <c r="C7204" s="76">
        <v>28.056336069602111</v>
      </c>
      <c r="D7204" s="76">
        <v>31.095240667739837</v>
      </c>
      <c r="E7204" s="76">
        <v>504.00960559629868</v>
      </c>
      <c r="F7204" s="76">
        <v>38.394288545207267</v>
      </c>
      <c r="G7204" s="77">
        <v>2</v>
      </c>
      <c r="H7204" s="80">
        <f t="shared" si="448"/>
        <v>28.056336069602111</v>
      </c>
      <c r="I7204" s="80">
        <f t="shared" si="449"/>
        <v>1000</v>
      </c>
      <c r="K7204" s="80">
        <f t="shared" si="450"/>
        <v>0</v>
      </c>
      <c r="L7204" s="80" t="str">
        <f t="shared" si="451"/>
        <v/>
      </c>
    </row>
    <row r="7205" spans="1:12" x14ac:dyDescent="0.8">
      <c r="A7205" s="74">
        <v>7204</v>
      </c>
      <c r="B7205" s="75">
        <v>662900.18055537296</v>
      </c>
      <c r="C7205" s="76">
        <v>29.443564653142928</v>
      </c>
      <c r="D7205" s="76">
        <v>31.145805747035219</v>
      </c>
      <c r="E7205" s="76">
        <v>563.10229285563923</v>
      </c>
      <c r="F7205" s="76">
        <v>44.139166807656558</v>
      </c>
      <c r="G7205" s="77">
        <v>2</v>
      </c>
      <c r="H7205" s="80">
        <f t="shared" si="448"/>
        <v>29.443564653142928</v>
      </c>
      <c r="I7205" s="80">
        <f t="shared" si="449"/>
        <v>1000</v>
      </c>
      <c r="K7205" s="80">
        <f t="shared" si="450"/>
        <v>0</v>
      </c>
      <c r="L7205" s="80" t="str">
        <f t="shared" si="451"/>
        <v/>
      </c>
    </row>
    <row r="7206" spans="1:12" x14ac:dyDescent="0.8">
      <c r="A7206" s="74">
        <v>7205</v>
      </c>
      <c r="B7206" s="75">
        <v>284480.5943259655</v>
      </c>
      <c r="C7206" s="76">
        <v>38.717312084106872</v>
      </c>
      <c r="D7206" s="76">
        <v>25.933872109634919</v>
      </c>
      <c r="E7206" s="76">
        <v>517.1893801211728</v>
      </c>
      <c r="F7206" s="76">
        <v>46.477282616399108</v>
      </c>
      <c r="G7206" s="77">
        <v>2</v>
      </c>
      <c r="H7206" s="80">
        <f t="shared" si="448"/>
        <v>38.717312084106872</v>
      </c>
      <c r="I7206" s="80">
        <f t="shared" si="449"/>
        <v>1000</v>
      </c>
      <c r="K7206" s="80">
        <f t="shared" si="450"/>
        <v>0</v>
      </c>
      <c r="L7206" s="80" t="str">
        <f t="shared" si="451"/>
        <v/>
      </c>
    </row>
    <row r="7207" spans="1:12" x14ac:dyDescent="0.8">
      <c r="A7207" s="74">
        <v>7206</v>
      </c>
      <c r="B7207" s="75">
        <v>471798.12060408457</v>
      </c>
      <c r="C7207" s="76">
        <v>29.108863524158217</v>
      </c>
      <c r="D7207" s="76">
        <v>29.693296981910805</v>
      </c>
      <c r="E7207" s="76">
        <v>554.84246037076025</v>
      </c>
      <c r="F7207" s="76">
        <v>45.719776520731259</v>
      </c>
      <c r="G7207" s="77">
        <v>2</v>
      </c>
      <c r="H7207" s="80">
        <f t="shared" si="448"/>
        <v>29.108863524158217</v>
      </c>
      <c r="I7207" s="80">
        <f t="shared" si="449"/>
        <v>1000</v>
      </c>
      <c r="K7207" s="80">
        <f t="shared" si="450"/>
        <v>0</v>
      </c>
      <c r="L7207" s="80" t="str">
        <f t="shared" si="451"/>
        <v/>
      </c>
    </row>
    <row r="7208" spans="1:12" x14ac:dyDescent="0.8">
      <c r="A7208" s="74">
        <v>7207</v>
      </c>
      <c r="B7208" s="75">
        <v>273333.30223274371</v>
      </c>
      <c r="C7208" s="76">
        <v>36.169790667771011</v>
      </c>
      <c r="D7208" s="76">
        <v>33.010063134432762</v>
      </c>
      <c r="E7208" s="76">
        <v>727.62564035666719</v>
      </c>
      <c r="F7208" s="76">
        <v>41.814504215294193</v>
      </c>
      <c r="G7208" s="77">
        <v>2</v>
      </c>
      <c r="H7208" s="80">
        <f t="shared" si="448"/>
        <v>36.169790667771011</v>
      </c>
      <c r="I7208" s="80">
        <f t="shared" si="449"/>
        <v>1000</v>
      </c>
      <c r="K7208" s="80">
        <f t="shared" si="450"/>
        <v>0</v>
      </c>
      <c r="L7208" s="80" t="str">
        <f t="shared" si="451"/>
        <v/>
      </c>
    </row>
    <row r="7209" spans="1:12" x14ac:dyDescent="0.8">
      <c r="A7209" s="74">
        <v>7208</v>
      </c>
      <c r="B7209" s="75">
        <v>-149618.18331497535</v>
      </c>
      <c r="C7209" s="76">
        <v>28.917964501240228</v>
      </c>
      <c r="D7209" s="76">
        <v>28.534580239742084</v>
      </c>
      <c r="E7209" s="76">
        <v>549.1062371552074</v>
      </c>
      <c r="F7209" s="76">
        <v>39.546140961141745</v>
      </c>
      <c r="G7209" s="77">
        <v>3</v>
      </c>
      <c r="H7209" s="80">
        <f t="shared" si="448"/>
        <v>39.546140961141745</v>
      </c>
      <c r="I7209" s="80">
        <f t="shared" si="449"/>
        <v>549.1062371552074</v>
      </c>
      <c r="K7209" s="80">
        <f t="shared" si="450"/>
        <v>549.1062371552074</v>
      </c>
      <c r="L7209" s="80">
        <f t="shared" si="451"/>
        <v>549.1062371552074</v>
      </c>
    </row>
    <row r="7210" spans="1:12" x14ac:dyDescent="0.8">
      <c r="A7210" s="74">
        <v>7209</v>
      </c>
      <c r="B7210" s="75">
        <v>122733.87039442919</v>
      </c>
      <c r="C7210" s="76">
        <v>32.341243448919528</v>
      </c>
      <c r="D7210" s="76">
        <v>32.636125740098343</v>
      </c>
      <c r="E7210" s="76">
        <v>724.21821415692796</v>
      </c>
      <c r="F7210" s="76">
        <v>34.166514227809095</v>
      </c>
      <c r="G7210" s="77">
        <v>3</v>
      </c>
      <c r="H7210" s="80">
        <f t="shared" si="448"/>
        <v>34.166514227809095</v>
      </c>
      <c r="I7210" s="80">
        <f t="shared" si="449"/>
        <v>724.21821415692796</v>
      </c>
      <c r="K7210" s="80">
        <f t="shared" si="450"/>
        <v>724.21821415692796</v>
      </c>
      <c r="L7210" s="80">
        <f t="shared" si="451"/>
        <v>724.21821415692796</v>
      </c>
    </row>
    <row r="7211" spans="1:12" x14ac:dyDescent="0.8">
      <c r="A7211" s="74">
        <v>7210</v>
      </c>
      <c r="B7211" s="75">
        <v>337940.72844094923</v>
      </c>
      <c r="C7211" s="76">
        <v>33.179745617340529</v>
      </c>
      <c r="D7211" s="76">
        <v>28.662911365104833</v>
      </c>
      <c r="E7211" s="76">
        <v>580.41046799113417</v>
      </c>
      <c r="F7211" s="76">
        <v>49.969223792908736</v>
      </c>
      <c r="G7211" s="77">
        <v>2</v>
      </c>
      <c r="H7211" s="80">
        <f t="shared" si="448"/>
        <v>33.179745617340529</v>
      </c>
      <c r="I7211" s="80">
        <f t="shared" si="449"/>
        <v>1000</v>
      </c>
      <c r="K7211" s="80">
        <f t="shared" si="450"/>
        <v>0</v>
      </c>
      <c r="L7211" s="80" t="str">
        <f t="shared" si="451"/>
        <v/>
      </c>
    </row>
    <row r="7212" spans="1:12" x14ac:dyDescent="0.8">
      <c r="A7212" s="74">
        <v>7211</v>
      </c>
      <c r="B7212" s="75">
        <v>79048.610732676461</v>
      </c>
      <c r="C7212" s="76">
        <v>38.720733872171337</v>
      </c>
      <c r="D7212" s="76">
        <v>26.616550848991295</v>
      </c>
      <c r="E7212" s="76">
        <v>601.73660081821197</v>
      </c>
      <c r="F7212" s="76">
        <v>42.466398395589664</v>
      </c>
      <c r="G7212" s="77">
        <v>2</v>
      </c>
      <c r="H7212" s="80">
        <f t="shared" si="448"/>
        <v>38.720733872171337</v>
      </c>
      <c r="I7212" s="80">
        <f t="shared" si="449"/>
        <v>1000</v>
      </c>
      <c r="K7212" s="80">
        <f t="shared" si="450"/>
        <v>0</v>
      </c>
      <c r="L7212" s="80" t="str">
        <f t="shared" si="451"/>
        <v/>
      </c>
    </row>
    <row r="7213" spans="1:12" x14ac:dyDescent="0.8">
      <c r="A7213" s="74">
        <v>7212</v>
      </c>
      <c r="B7213" s="75">
        <v>195146.86781129357</v>
      </c>
      <c r="C7213" s="76">
        <v>24.018573839995675</v>
      </c>
      <c r="D7213" s="76">
        <v>34.313790400385635</v>
      </c>
      <c r="E7213" s="76">
        <v>651.64061508973077</v>
      </c>
      <c r="F7213" s="76">
        <v>39.833228709728566</v>
      </c>
      <c r="G7213" s="77">
        <v>1</v>
      </c>
      <c r="H7213" s="80">
        <f t="shared" si="448"/>
        <v>34.313790400385635</v>
      </c>
      <c r="I7213" s="80">
        <f t="shared" si="449"/>
        <v>1000</v>
      </c>
      <c r="K7213" s="80">
        <f t="shared" si="450"/>
        <v>0</v>
      </c>
      <c r="L7213" s="80" t="str">
        <f t="shared" si="451"/>
        <v/>
      </c>
    </row>
    <row r="7214" spans="1:12" x14ac:dyDescent="0.8">
      <c r="A7214" s="74">
        <v>7213</v>
      </c>
      <c r="B7214" s="75">
        <v>115926.29068144644</v>
      </c>
      <c r="C7214" s="76">
        <v>42.080867462165003</v>
      </c>
      <c r="D7214" s="76">
        <v>24.688541403552577</v>
      </c>
      <c r="E7214" s="76">
        <v>746.47544373749997</v>
      </c>
      <c r="F7214" s="76">
        <v>54.16798987286964</v>
      </c>
      <c r="G7214" s="77">
        <v>2</v>
      </c>
      <c r="H7214" s="80">
        <f t="shared" si="448"/>
        <v>42.080867462165003</v>
      </c>
      <c r="I7214" s="80">
        <f t="shared" si="449"/>
        <v>1000</v>
      </c>
      <c r="K7214" s="80">
        <f t="shared" si="450"/>
        <v>0</v>
      </c>
      <c r="L7214" s="80" t="str">
        <f t="shared" si="451"/>
        <v/>
      </c>
    </row>
    <row r="7215" spans="1:12" x14ac:dyDescent="0.8">
      <c r="A7215" s="74">
        <v>7214</v>
      </c>
      <c r="B7215" s="75">
        <v>295625.79134901124</v>
      </c>
      <c r="C7215" s="76">
        <v>40.654707335381246</v>
      </c>
      <c r="D7215" s="76">
        <v>29.461636690442795</v>
      </c>
      <c r="E7215" s="76">
        <v>560.93450967982176</v>
      </c>
      <c r="F7215" s="76">
        <v>39.275954792072028</v>
      </c>
      <c r="G7215" s="77">
        <v>2</v>
      </c>
      <c r="H7215" s="80">
        <f t="shared" si="448"/>
        <v>40.654707335381246</v>
      </c>
      <c r="I7215" s="80">
        <f t="shared" si="449"/>
        <v>1000</v>
      </c>
      <c r="K7215" s="80">
        <f t="shared" si="450"/>
        <v>0</v>
      </c>
      <c r="L7215" s="80" t="str">
        <f t="shared" si="451"/>
        <v/>
      </c>
    </row>
    <row r="7216" spans="1:12" x14ac:dyDescent="0.8">
      <c r="A7216" s="74">
        <v>7215</v>
      </c>
      <c r="B7216" s="75">
        <v>192875.02518189023</v>
      </c>
      <c r="C7216" s="76">
        <v>40.849750700725544</v>
      </c>
      <c r="D7216" s="76">
        <v>24.121479347325415</v>
      </c>
      <c r="E7216" s="76">
        <v>490.20025510319829</v>
      </c>
      <c r="F7216" s="76">
        <v>29.296583002335517</v>
      </c>
      <c r="G7216" s="77">
        <v>2</v>
      </c>
      <c r="H7216" s="80">
        <f t="shared" si="448"/>
        <v>40.849750700725544</v>
      </c>
      <c r="I7216" s="80">
        <f t="shared" si="449"/>
        <v>1000</v>
      </c>
      <c r="K7216" s="80">
        <f t="shared" si="450"/>
        <v>0</v>
      </c>
      <c r="L7216" s="80" t="str">
        <f t="shared" si="451"/>
        <v/>
      </c>
    </row>
    <row r="7217" spans="1:12" x14ac:dyDescent="0.8">
      <c r="A7217" s="74">
        <v>7216</v>
      </c>
      <c r="B7217" s="75">
        <v>425237.27097418765</v>
      </c>
      <c r="C7217" s="76">
        <v>28.997855093103063</v>
      </c>
      <c r="D7217" s="76">
        <v>26.784912497262855</v>
      </c>
      <c r="E7217" s="76">
        <v>636.13875416516248</v>
      </c>
      <c r="F7217" s="76">
        <v>38.325918218205452</v>
      </c>
      <c r="G7217" s="77">
        <v>2</v>
      </c>
      <c r="H7217" s="80">
        <f t="shared" si="448"/>
        <v>28.997855093103063</v>
      </c>
      <c r="I7217" s="80">
        <f t="shared" si="449"/>
        <v>1000</v>
      </c>
      <c r="K7217" s="80">
        <f t="shared" si="450"/>
        <v>0</v>
      </c>
      <c r="L7217" s="80" t="str">
        <f t="shared" si="451"/>
        <v/>
      </c>
    </row>
    <row r="7218" spans="1:12" x14ac:dyDescent="0.8">
      <c r="A7218" s="74">
        <v>7217</v>
      </c>
      <c r="B7218" s="75">
        <v>-171131.17849302385</v>
      </c>
      <c r="C7218" s="76">
        <v>38.62742782622955</v>
      </c>
      <c r="D7218" s="76">
        <v>26.786485556279594</v>
      </c>
      <c r="E7218" s="76">
        <v>455.02911359925793</v>
      </c>
      <c r="F7218" s="76">
        <v>42.271692983980813</v>
      </c>
      <c r="G7218" s="77">
        <v>3</v>
      </c>
      <c r="H7218" s="80">
        <f t="shared" si="448"/>
        <v>42.271692983980813</v>
      </c>
      <c r="I7218" s="80">
        <f t="shared" si="449"/>
        <v>455.02911359925793</v>
      </c>
      <c r="K7218" s="80">
        <f t="shared" si="450"/>
        <v>455.02911359925793</v>
      </c>
      <c r="L7218" s="80">
        <f t="shared" si="451"/>
        <v>455.02911359925793</v>
      </c>
    </row>
    <row r="7219" spans="1:12" x14ac:dyDescent="0.8">
      <c r="A7219" s="74">
        <v>7218</v>
      </c>
      <c r="B7219" s="75">
        <v>228226.97747843363</v>
      </c>
      <c r="C7219" s="76">
        <v>33.989595333694886</v>
      </c>
      <c r="D7219" s="76">
        <v>23.750351913579252</v>
      </c>
      <c r="E7219" s="76">
        <v>530.61651843080608</v>
      </c>
      <c r="F7219" s="76">
        <v>43.32523918510951</v>
      </c>
      <c r="G7219" s="77">
        <v>2</v>
      </c>
      <c r="H7219" s="80">
        <f t="shared" si="448"/>
        <v>33.989595333694886</v>
      </c>
      <c r="I7219" s="80">
        <f t="shared" si="449"/>
        <v>1000</v>
      </c>
      <c r="K7219" s="80">
        <f t="shared" si="450"/>
        <v>0</v>
      </c>
      <c r="L7219" s="80" t="str">
        <f t="shared" si="451"/>
        <v/>
      </c>
    </row>
    <row r="7220" spans="1:12" x14ac:dyDescent="0.8">
      <c r="A7220" s="74">
        <v>7219</v>
      </c>
      <c r="B7220" s="75">
        <v>-57177.453043808695</v>
      </c>
      <c r="C7220" s="76">
        <v>47.985833319796441</v>
      </c>
      <c r="D7220" s="76">
        <v>28.104909573868667</v>
      </c>
      <c r="E7220" s="76">
        <v>453.39412210479094</v>
      </c>
      <c r="F7220" s="76">
        <v>52.582124176492854</v>
      </c>
      <c r="G7220" s="77">
        <v>2</v>
      </c>
      <c r="H7220" s="80">
        <f t="shared" si="448"/>
        <v>47.985833319796441</v>
      </c>
      <c r="I7220" s="80">
        <f t="shared" si="449"/>
        <v>1000</v>
      </c>
      <c r="K7220" s="80">
        <f t="shared" si="450"/>
        <v>0</v>
      </c>
      <c r="L7220" s="80" t="str">
        <f t="shared" si="451"/>
        <v/>
      </c>
    </row>
    <row r="7221" spans="1:12" x14ac:dyDescent="0.8">
      <c r="A7221" s="74">
        <v>7220</v>
      </c>
      <c r="B7221" s="75">
        <v>-44628.877238848945</v>
      </c>
      <c r="C7221" s="76">
        <v>45.805217545388444</v>
      </c>
      <c r="D7221" s="76">
        <v>28.120573602153364</v>
      </c>
      <c r="E7221" s="76">
        <v>478.68363367784951</v>
      </c>
      <c r="F7221" s="76">
        <v>37.298659005578841</v>
      </c>
      <c r="G7221" s="77">
        <v>2</v>
      </c>
      <c r="H7221" s="80">
        <f t="shared" si="448"/>
        <v>45.805217545388444</v>
      </c>
      <c r="I7221" s="80">
        <f t="shared" si="449"/>
        <v>1000</v>
      </c>
      <c r="K7221" s="80">
        <f t="shared" si="450"/>
        <v>0</v>
      </c>
      <c r="L7221" s="80" t="str">
        <f t="shared" si="451"/>
        <v/>
      </c>
    </row>
    <row r="7222" spans="1:12" x14ac:dyDescent="0.8">
      <c r="A7222" s="74">
        <v>7221</v>
      </c>
      <c r="B7222" s="75">
        <v>-29895.742734093918</v>
      </c>
      <c r="C7222" s="76">
        <v>39.172618500060018</v>
      </c>
      <c r="D7222" s="76">
        <v>28.507993734140751</v>
      </c>
      <c r="E7222" s="76">
        <v>503.10390888635169</v>
      </c>
      <c r="F7222" s="76">
        <v>32.262459577909517</v>
      </c>
      <c r="G7222" s="77">
        <v>3</v>
      </c>
      <c r="H7222" s="80">
        <f t="shared" si="448"/>
        <v>32.262459577909517</v>
      </c>
      <c r="I7222" s="80">
        <f t="shared" si="449"/>
        <v>503.10390888635169</v>
      </c>
      <c r="K7222" s="80">
        <f t="shared" si="450"/>
        <v>503.10390888635169</v>
      </c>
      <c r="L7222" s="80">
        <f t="shared" si="451"/>
        <v>503.10390888635169</v>
      </c>
    </row>
    <row r="7223" spans="1:12" x14ac:dyDescent="0.8">
      <c r="A7223" s="74">
        <v>7222</v>
      </c>
      <c r="B7223" s="75">
        <v>528444.63345031254</v>
      </c>
      <c r="C7223" s="76">
        <v>32.919827685227034</v>
      </c>
      <c r="D7223" s="76">
        <v>30.674966230289904</v>
      </c>
      <c r="E7223" s="76">
        <v>663.31551923629286</v>
      </c>
      <c r="F7223" s="76">
        <v>33.746759757327638</v>
      </c>
      <c r="G7223" s="77">
        <v>2</v>
      </c>
      <c r="H7223" s="80">
        <f t="shared" si="448"/>
        <v>32.919827685227034</v>
      </c>
      <c r="I7223" s="80">
        <f t="shared" si="449"/>
        <v>1000</v>
      </c>
      <c r="K7223" s="80">
        <f t="shared" si="450"/>
        <v>0</v>
      </c>
      <c r="L7223" s="80" t="str">
        <f t="shared" si="451"/>
        <v/>
      </c>
    </row>
    <row r="7224" spans="1:12" x14ac:dyDescent="0.8">
      <c r="A7224" s="74">
        <v>7223</v>
      </c>
      <c r="B7224" s="75">
        <v>-65417.595184647711</v>
      </c>
      <c r="C7224" s="76">
        <v>38.976983338707555</v>
      </c>
      <c r="D7224" s="76">
        <v>28.108589112921976</v>
      </c>
      <c r="E7224" s="76">
        <v>532.95749432510615</v>
      </c>
      <c r="F7224" s="76">
        <v>37.7737099752745</v>
      </c>
      <c r="G7224" s="77">
        <v>3</v>
      </c>
      <c r="H7224" s="80">
        <f t="shared" si="448"/>
        <v>37.7737099752745</v>
      </c>
      <c r="I7224" s="80">
        <f t="shared" si="449"/>
        <v>532.95749432510615</v>
      </c>
      <c r="K7224" s="80">
        <f t="shared" si="450"/>
        <v>532.95749432510615</v>
      </c>
      <c r="L7224" s="80">
        <f t="shared" si="451"/>
        <v>532.95749432510615</v>
      </c>
    </row>
    <row r="7225" spans="1:12" x14ac:dyDescent="0.8">
      <c r="A7225" s="74">
        <v>7224</v>
      </c>
      <c r="B7225" s="75">
        <v>282429.13297475292</v>
      </c>
      <c r="C7225" s="76">
        <v>33.256452220055301</v>
      </c>
      <c r="D7225" s="76">
        <v>28.537962740593432</v>
      </c>
      <c r="E7225" s="76">
        <v>526.20916103889431</v>
      </c>
      <c r="F7225" s="76">
        <v>35.849516033648875</v>
      </c>
      <c r="G7225" s="77">
        <v>2</v>
      </c>
      <c r="H7225" s="80">
        <f t="shared" si="448"/>
        <v>33.256452220055301</v>
      </c>
      <c r="I7225" s="80">
        <f t="shared" si="449"/>
        <v>1000</v>
      </c>
      <c r="K7225" s="80">
        <f t="shared" si="450"/>
        <v>0</v>
      </c>
      <c r="L7225" s="80" t="str">
        <f t="shared" si="451"/>
        <v/>
      </c>
    </row>
    <row r="7226" spans="1:12" x14ac:dyDescent="0.8">
      <c r="A7226" s="74">
        <v>7225</v>
      </c>
      <c r="B7226" s="75">
        <v>348168.0022154646</v>
      </c>
      <c r="C7226" s="76">
        <v>28.985219161496715</v>
      </c>
      <c r="D7226" s="76">
        <v>27.199271795068675</v>
      </c>
      <c r="E7226" s="76">
        <v>604.45164525606879</v>
      </c>
      <c r="F7226" s="76">
        <v>45.400630348600416</v>
      </c>
      <c r="G7226" s="77">
        <v>1</v>
      </c>
      <c r="H7226" s="80">
        <f t="shared" si="448"/>
        <v>27.199271795068675</v>
      </c>
      <c r="I7226" s="80">
        <f t="shared" si="449"/>
        <v>1000</v>
      </c>
      <c r="K7226" s="80">
        <f t="shared" si="450"/>
        <v>0</v>
      </c>
      <c r="L7226" s="80" t="str">
        <f t="shared" si="451"/>
        <v/>
      </c>
    </row>
    <row r="7227" spans="1:12" x14ac:dyDescent="0.8">
      <c r="A7227" s="74">
        <v>7226</v>
      </c>
      <c r="B7227" s="75">
        <v>143967.17493455927</v>
      </c>
      <c r="C7227" s="76">
        <v>37.309576387770527</v>
      </c>
      <c r="D7227" s="76">
        <v>26.874219253876291</v>
      </c>
      <c r="E7227" s="76">
        <v>491.87875476562124</v>
      </c>
      <c r="F7227" s="76">
        <v>47.584736577933043</v>
      </c>
      <c r="G7227" s="77">
        <v>2</v>
      </c>
      <c r="H7227" s="80">
        <f t="shared" si="448"/>
        <v>37.309576387770527</v>
      </c>
      <c r="I7227" s="80">
        <f t="shared" si="449"/>
        <v>1000</v>
      </c>
      <c r="K7227" s="80">
        <f t="shared" si="450"/>
        <v>0</v>
      </c>
      <c r="L7227" s="80" t="str">
        <f t="shared" si="451"/>
        <v/>
      </c>
    </row>
    <row r="7228" spans="1:12" x14ac:dyDescent="0.8">
      <c r="A7228" s="74">
        <v>7227</v>
      </c>
      <c r="B7228" s="75">
        <v>-129373.95568151819</v>
      </c>
      <c r="C7228" s="76">
        <v>30.884943414074385</v>
      </c>
      <c r="D7228" s="76">
        <v>29.937394265976685</v>
      </c>
      <c r="E7228" s="76">
        <v>543.02053561414937</v>
      </c>
      <c r="F7228" s="76">
        <v>41.827379274451914</v>
      </c>
      <c r="G7228" s="77">
        <v>3</v>
      </c>
      <c r="H7228" s="80">
        <f t="shared" si="448"/>
        <v>41.827379274451914</v>
      </c>
      <c r="I7228" s="80">
        <f t="shared" si="449"/>
        <v>543.02053561414937</v>
      </c>
      <c r="K7228" s="80">
        <f t="shared" si="450"/>
        <v>543.02053561414937</v>
      </c>
      <c r="L7228" s="80">
        <f t="shared" si="451"/>
        <v>543.02053561414937</v>
      </c>
    </row>
    <row r="7229" spans="1:12" x14ac:dyDescent="0.8">
      <c r="A7229" s="74">
        <v>7228</v>
      </c>
      <c r="B7229" s="75">
        <v>-99110.955685493071</v>
      </c>
      <c r="C7229" s="76">
        <v>41.723316940146979</v>
      </c>
      <c r="D7229" s="76">
        <v>32.830191698189367</v>
      </c>
      <c r="E7229" s="76">
        <v>513.37265076538006</v>
      </c>
      <c r="F7229" s="76">
        <v>39.382537234026771</v>
      </c>
      <c r="G7229" s="77">
        <v>3</v>
      </c>
      <c r="H7229" s="80">
        <f t="shared" si="448"/>
        <v>39.382537234026771</v>
      </c>
      <c r="I7229" s="80">
        <f t="shared" si="449"/>
        <v>513.37265076538006</v>
      </c>
      <c r="K7229" s="80">
        <f t="shared" si="450"/>
        <v>513.37265076538006</v>
      </c>
      <c r="L7229" s="80">
        <f t="shared" si="451"/>
        <v>513.37265076538006</v>
      </c>
    </row>
    <row r="7230" spans="1:12" x14ac:dyDescent="0.8">
      <c r="A7230" s="74">
        <v>7229</v>
      </c>
      <c r="B7230" s="75">
        <v>-281935.17031657603</v>
      </c>
      <c r="C7230" s="76">
        <v>40.076249698429272</v>
      </c>
      <c r="D7230" s="76">
        <v>22.94009428669661</v>
      </c>
      <c r="E7230" s="76">
        <v>573.24126260678736</v>
      </c>
      <c r="F7230" s="76">
        <v>49.818225373978734</v>
      </c>
      <c r="G7230" s="77">
        <v>3</v>
      </c>
      <c r="H7230" s="80">
        <f t="shared" si="448"/>
        <v>49.818225373978734</v>
      </c>
      <c r="I7230" s="80">
        <f t="shared" si="449"/>
        <v>573.24126260678736</v>
      </c>
      <c r="K7230" s="80">
        <f t="shared" si="450"/>
        <v>573.24126260678736</v>
      </c>
      <c r="L7230" s="80">
        <f t="shared" si="451"/>
        <v>573.24126260678736</v>
      </c>
    </row>
    <row r="7231" spans="1:12" x14ac:dyDescent="0.8">
      <c r="A7231" s="74">
        <v>7230</v>
      </c>
      <c r="B7231" s="75">
        <v>353439.26478270418</v>
      </c>
      <c r="C7231" s="76">
        <v>36.064940212072479</v>
      </c>
      <c r="D7231" s="76">
        <v>31.808148701243528</v>
      </c>
      <c r="E7231" s="76">
        <v>569.14753991475504</v>
      </c>
      <c r="F7231" s="76">
        <v>42.076059718959698</v>
      </c>
      <c r="G7231" s="77">
        <v>2</v>
      </c>
      <c r="H7231" s="80">
        <f t="shared" si="448"/>
        <v>36.064940212072479</v>
      </c>
      <c r="I7231" s="80">
        <f t="shared" si="449"/>
        <v>1000</v>
      </c>
      <c r="K7231" s="80">
        <f t="shared" si="450"/>
        <v>0</v>
      </c>
      <c r="L7231" s="80" t="str">
        <f t="shared" si="451"/>
        <v/>
      </c>
    </row>
    <row r="7232" spans="1:12" x14ac:dyDescent="0.8">
      <c r="A7232" s="74">
        <v>7231</v>
      </c>
      <c r="B7232" s="75">
        <v>287998.11397739244</v>
      </c>
      <c r="C7232" s="76">
        <v>34.525290029112647</v>
      </c>
      <c r="D7232" s="76">
        <v>31.034359587661093</v>
      </c>
      <c r="E7232" s="76">
        <v>715.711216451214</v>
      </c>
      <c r="F7232" s="76">
        <v>47.623137468374836</v>
      </c>
      <c r="G7232" s="77">
        <v>2</v>
      </c>
      <c r="H7232" s="80">
        <f t="shared" si="448"/>
        <v>34.525290029112647</v>
      </c>
      <c r="I7232" s="80">
        <f t="shared" si="449"/>
        <v>1000</v>
      </c>
      <c r="K7232" s="80">
        <f t="shared" si="450"/>
        <v>0</v>
      </c>
      <c r="L7232" s="80" t="str">
        <f t="shared" si="451"/>
        <v/>
      </c>
    </row>
    <row r="7233" spans="1:12" x14ac:dyDescent="0.8">
      <c r="A7233" s="74">
        <v>7232</v>
      </c>
      <c r="B7233" s="75">
        <v>462918.37664055172</v>
      </c>
      <c r="C7233" s="76">
        <v>29.277661492198678</v>
      </c>
      <c r="D7233" s="76">
        <v>26.704569581891455</v>
      </c>
      <c r="E7233" s="76">
        <v>563.81858049684433</v>
      </c>
      <c r="F7233" s="76">
        <v>37.333402849009317</v>
      </c>
      <c r="G7233" s="77">
        <v>2</v>
      </c>
      <c r="H7233" s="80">
        <f t="shared" si="448"/>
        <v>29.277661492198678</v>
      </c>
      <c r="I7233" s="80">
        <f t="shared" si="449"/>
        <v>1000</v>
      </c>
      <c r="K7233" s="80">
        <f t="shared" si="450"/>
        <v>0</v>
      </c>
      <c r="L7233" s="80" t="str">
        <f t="shared" si="451"/>
        <v/>
      </c>
    </row>
    <row r="7234" spans="1:12" x14ac:dyDescent="0.8">
      <c r="A7234" s="74">
        <v>7233</v>
      </c>
      <c r="B7234" s="75">
        <v>703689.50829420146</v>
      </c>
      <c r="C7234" s="76">
        <v>28.709743544388015</v>
      </c>
      <c r="D7234" s="76">
        <v>28.693698883860094</v>
      </c>
      <c r="E7234" s="76">
        <v>581.98042541818631</v>
      </c>
      <c r="F7234" s="76">
        <v>40.289966440555403</v>
      </c>
      <c r="G7234" s="77">
        <v>2</v>
      </c>
      <c r="H7234" s="80">
        <f t="shared" si="448"/>
        <v>28.709743544388015</v>
      </c>
      <c r="I7234" s="80">
        <f t="shared" si="449"/>
        <v>1000</v>
      </c>
      <c r="K7234" s="80">
        <f t="shared" si="450"/>
        <v>0</v>
      </c>
      <c r="L7234" s="80" t="str">
        <f t="shared" si="451"/>
        <v/>
      </c>
    </row>
    <row r="7235" spans="1:12" x14ac:dyDescent="0.8">
      <c r="A7235" s="74">
        <v>7234</v>
      </c>
      <c r="B7235" s="75">
        <v>509181.55236784765</v>
      </c>
      <c r="C7235" s="76">
        <v>31.6432044683018</v>
      </c>
      <c r="D7235" s="76">
        <v>28.907132434657864</v>
      </c>
      <c r="E7235" s="76">
        <v>578.13418370306408</v>
      </c>
      <c r="F7235" s="76">
        <v>36.770136443076019</v>
      </c>
      <c r="G7235" s="77">
        <v>2</v>
      </c>
      <c r="H7235" s="80">
        <f t="shared" ref="H7235:H7298" si="452">IF($G7235 = 1, $D7235, IF($G7235 = 2, $C7235, IF($G7235 = 3, $F7235)))</f>
        <v>31.6432044683018</v>
      </c>
      <c r="I7235" s="80">
        <f t="shared" ref="I7235:I7298" si="453">IF($G7235 = 1, 1000, IF($G7235 = 2, 1000, IF($G7235 = 3, $E7235)))</f>
        <v>1000</v>
      </c>
      <c r="K7235" s="80">
        <f t="shared" ref="K7235:K7298" si="454">IF($G7235 = 3, $E7235, 0)</f>
        <v>0</v>
      </c>
      <c r="L7235" s="80" t="str">
        <f t="shared" ref="L7235:L7298" si="455">IF($G7235 = 3, $E7235, "")</f>
        <v/>
      </c>
    </row>
    <row r="7236" spans="1:12" x14ac:dyDescent="0.8">
      <c r="A7236" s="74">
        <v>7235</v>
      </c>
      <c r="B7236" s="75">
        <v>604901.20524617308</v>
      </c>
      <c r="C7236" s="76">
        <v>31.613107449958598</v>
      </c>
      <c r="D7236" s="76">
        <v>30.813956366173315</v>
      </c>
      <c r="E7236" s="76">
        <v>492.48097612084888</v>
      </c>
      <c r="F7236" s="76">
        <v>43.247338771640045</v>
      </c>
      <c r="G7236" s="77">
        <v>2</v>
      </c>
      <c r="H7236" s="80">
        <f t="shared" si="452"/>
        <v>31.613107449958598</v>
      </c>
      <c r="I7236" s="80">
        <f t="shared" si="453"/>
        <v>1000</v>
      </c>
      <c r="K7236" s="80">
        <f t="shared" si="454"/>
        <v>0</v>
      </c>
      <c r="L7236" s="80" t="str">
        <f t="shared" si="455"/>
        <v/>
      </c>
    </row>
    <row r="7237" spans="1:12" x14ac:dyDescent="0.8">
      <c r="A7237" s="74">
        <v>7236</v>
      </c>
      <c r="B7237" s="75">
        <v>572681.30363842915</v>
      </c>
      <c r="C7237" s="76">
        <v>27.863107667378987</v>
      </c>
      <c r="D7237" s="76">
        <v>33.061766745446207</v>
      </c>
      <c r="E7237" s="76">
        <v>681.85368203371286</v>
      </c>
      <c r="F7237" s="76">
        <v>47.254974093174084</v>
      </c>
      <c r="G7237" s="77">
        <v>2</v>
      </c>
      <c r="H7237" s="80">
        <f t="shared" si="452"/>
        <v>27.863107667378987</v>
      </c>
      <c r="I7237" s="80">
        <f t="shared" si="453"/>
        <v>1000</v>
      </c>
      <c r="K7237" s="80">
        <f t="shared" si="454"/>
        <v>0</v>
      </c>
      <c r="L7237" s="80" t="str">
        <f t="shared" si="455"/>
        <v/>
      </c>
    </row>
    <row r="7238" spans="1:12" x14ac:dyDescent="0.8">
      <c r="A7238" s="74">
        <v>7237</v>
      </c>
      <c r="B7238" s="75">
        <v>566947.2176374828</v>
      </c>
      <c r="C7238" s="76">
        <v>33.054851453634825</v>
      </c>
      <c r="D7238" s="76">
        <v>28.668667164333485</v>
      </c>
      <c r="E7238" s="76">
        <v>636.9256071268012</v>
      </c>
      <c r="F7238" s="76">
        <v>37.015796615977138</v>
      </c>
      <c r="G7238" s="77">
        <v>1</v>
      </c>
      <c r="H7238" s="80">
        <f t="shared" si="452"/>
        <v>28.668667164333485</v>
      </c>
      <c r="I7238" s="80">
        <f t="shared" si="453"/>
        <v>1000</v>
      </c>
      <c r="K7238" s="80">
        <f t="shared" si="454"/>
        <v>0</v>
      </c>
      <c r="L7238" s="80" t="str">
        <f t="shared" si="455"/>
        <v/>
      </c>
    </row>
    <row r="7239" spans="1:12" x14ac:dyDescent="0.8">
      <c r="A7239" s="74">
        <v>7238</v>
      </c>
      <c r="B7239" s="75">
        <v>450646.09608146269</v>
      </c>
      <c r="C7239" s="76">
        <v>33.502102917648216</v>
      </c>
      <c r="D7239" s="76">
        <v>27.360565959034361</v>
      </c>
      <c r="E7239" s="76">
        <v>581.57476170546863</v>
      </c>
      <c r="F7239" s="76">
        <v>42.045115848452866</v>
      </c>
      <c r="G7239" s="77">
        <v>1</v>
      </c>
      <c r="H7239" s="80">
        <f t="shared" si="452"/>
        <v>27.360565959034361</v>
      </c>
      <c r="I7239" s="80">
        <f t="shared" si="453"/>
        <v>1000</v>
      </c>
      <c r="K7239" s="80">
        <f t="shared" si="454"/>
        <v>0</v>
      </c>
      <c r="L7239" s="80" t="str">
        <f t="shared" si="455"/>
        <v/>
      </c>
    </row>
    <row r="7240" spans="1:12" x14ac:dyDescent="0.8">
      <c r="A7240" s="74">
        <v>7239</v>
      </c>
      <c r="B7240" s="75">
        <v>370004.06667218683</v>
      </c>
      <c r="C7240" s="76">
        <v>33.201175556516418</v>
      </c>
      <c r="D7240" s="76">
        <v>28.997017137051966</v>
      </c>
      <c r="E7240" s="76">
        <v>625.63892339761696</v>
      </c>
      <c r="F7240" s="76">
        <v>43.62542424797612</v>
      </c>
      <c r="G7240" s="77">
        <v>2</v>
      </c>
      <c r="H7240" s="80">
        <f t="shared" si="452"/>
        <v>33.201175556516418</v>
      </c>
      <c r="I7240" s="80">
        <f t="shared" si="453"/>
        <v>1000</v>
      </c>
      <c r="K7240" s="80">
        <f t="shared" si="454"/>
        <v>0</v>
      </c>
      <c r="L7240" s="80" t="str">
        <f t="shared" si="455"/>
        <v/>
      </c>
    </row>
    <row r="7241" spans="1:12" x14ac:dyDescent="0.8">
      <c r="A7241" s="74">
        <v>7240</v>
      </c>
      <c r="B7241" s="75">
        <v>167035.55327985086</v>
      </c>
      <c r="C7241" s="76">
        <v>47.989151362016663</v>
      </c>
      <c r="D7241" s="76">
        <v>34.078986709337784</v>
      </c>
      <c r="E7241" s="76">
        <v>525.85842231937363</v>
      </c>
      <c r="F7241" s="76">
        <v>49.747245169369634</v>
      </c>
      <c r="G7241" s="77">
        <v>1</v>
      </c>
      <c r="H7241" s="80">
        <f t="shared" si="452"/>
        <v>34.078986709337784</v>
      </c>
      <c r="I7241" s="80">
        <f t="shared" si="453"/>
        <v>1000</v>
      </c>
      <c r="K7241" s="80">
        <f t="shared" si="454"/>
        <v>0</v>
      </c>
      <c r="L7241" s="80" t="str">
        <f t="shared" si="455"/>
        <v/>
      </c>
    </row>
    <row r="7242" spans="1:12" x14ac:dyDescent="0.8">
      <c r="A7242" s="74">
        <v>7241</v>
      </c>
      <c r="B7242" s="75">
        <v>317089.30611499795</v>
      </c>
      <c r="C7242" s="76">
        <v>37.444796185765782</v>
      </c>
      <c r="D7242" s="76">
        <v>25.445691738109272</v>
      </c>
      <c r="E7242" s="76">
        <v>492.59118310106726</v>
      </c>
      <c r="F7242" s="76">
        <v>37.536141849669264</v>
      </c>
      <c r="G7242" s="77">
        <v>2</v>
      </c>
      <c r="H7242" s="80">
        <f t="shared" si="452"/>
        <v>37.444796185765782</v>
      </c>
      <c r="I7242" s="80">
        <f t="shared" si="453"/>
        <v>1000</v>
      </c>
      <c r="K7242" s="80">
        <f t="shared" si="454"/>
        <v>0</v>
      </c>
      <c r="L7242" s="80" t="str">
        <f t="shared" si="455"/>
        <v/>
      </c>
    </row>
    <row r="7243" spans="1:12" x14ac:dyDescent="0.8">
      <c r="A7243" s="74">
        <v>7242</v>
      </c>
      <c r="B7243" s="75">
        <v>478706.71534520271</v>
      </c>
      <c r="C7243" s="76">
        <v>42.549009432150868</v>
      </c>
      <c r="D7243" s="76">
        <v>23.087763240285163</v>
      </c>
      <c r="E7243" s="76">
        <v>466.09825362273</v>
      </c>
      <c r="F7243" s="76">
        <v>50.438729806268519</v>
      </c>
      <c r="G7243" s="77">
        <v>1</v>
      </c>
      <c r="H7243" s="80">
        <f t="shared" si="452"/>
        <v>23.087763240285163</v>
      </c>
      <c r="I7243" s="80">
        <f t="shared" si="453"/>
        <v>1000</v>
      </c>
      <c r="K7243" s="80">
        <f t="shared" si="454"/>
        <v>0</v>
      </c>
      <c r="L7243" s="80" t="str">
        <f t="shared" si="455"/>
        <v/>
      </c>
    </row>
    <row r="7244" spans="1:12" x14ac:dyDescent="0.8">
      <c r="A7244" s="74">
        <v>7243</v>
      </c>
      <c r="B7244" s="75">
        <v>368146.24153042515</v>
      </c>
      <c r="C7244" s="76">
        <v>32.402289498291175</v>
      </c>
      <c r="D7244" s="76">
        <v>30.42273174940032</v>
      </c>
      <c r="E7244" s="76">
        <v>567.36477500802528</v>
      </c>
      <c r="F7244" s="76">
        <v>52.456239474629157</v>
      </c>
      <c r="G7244" s="77">
        <v>1</v>
      </c>
      <c r="H7244" s="80">
        <f t="shared" si="452"/>
        <v>30.42273174940032</v>
      </c>
      <c r="I7244" s="80">
        <f t="shared" si="453"/>
        <v>1000</v>
      </c>
      <c r="K7244" s="80">
        <f t="shared" si="454"/>
        <v>0</v>
      </c>
      <c r="L7244" s="80" t="str">
        <f t="shared" si="455"/>
        <v/>
      </c>
    </row>
    <row r="7245" spans="1:12" x14ac:dyDescent="0.8">
      <c r="A7245" s="74">
        <v>7244</v>
      </c>
      <c r="B7245" s="75">
        <v>526804.12035269407</v>
      </c>
      <c r="C7245" s="76">
        <v>31.208961330799397</v>
      </c>
      <c r="D7245" s="76">
        <v>26.840288843545416</v>
      </c>
      <c r="E7245" s="76">
        <v>650.27848551036755</v>
      </c>
      <c r="F7245" s="76">
        <v>36.886418462829923</v>
      </c>
      <c r="G7245" s="77">
        <v>2</v>
      </c>
      <c r="H7245" s="80">
        <f t="shared" si="452"/>
        <v>31.208961330799397</v>
      </c>
      <c r="I7245" s="80">
        <f t="shared" si="453"/>
        <v>1000</v>
      </c>
      <c r="K7245" s="80">
        <f t="shared" si="454"/>
        <v>0</v>
      </c>
      <c r="L7245" s="80" t="str">
        <f t="shared" si="455"/>
        <v/>
      </c>
    </row>
    <row r="7246" spans="1:12" x14ac:dyDescent="0.8">
      <c r="A7246" s="74">
        <v>7245</v>
      </c>
      <c r="B7246" s="75">
        <v>30653.376782196108</v>
      </c>
      <c r="C7246" s="76">
        <v>32.956300708462869</v>
      </c>
      <c r="D7246" s="76">
        <v>24.056970335949238</v>
      </c>
      <c r="E7246" s="76">
        <v>505.47520216537077</v>
      </c>
      <c r="F7246" s="76">
        <v>32.064883373895768</v>
      </c>
      <c r="G7246" s="77">
        <v>3</v>
      </c>
      <c r="H7246" s="80">
        <f t="shared" si="452"/>
        <v>32.064883373895768</v>
      </c>
      <c r="I7246" s="80">
        <f t="shared" si="453"/>
        <v>505.47520216537077</v>
      </c>
      <c r="K7246" s="80">
        <f t="shared" si="454"/>
        <v>505.47520216537077</v>
      </c>
      <c r="L7246" s="80">
        <f t="shared" si="455"/>
        <v>505.47520216537077</v>
      </c>
    </row>
    <row r="7247" spans="1:12" x14ac:dyDescent="0.8">
      <c r="A7247" s="74">
        <v>7246</v>
      </c>
      <c r="B7247" s="75">
        <v>297204.20966170542</v>
      </c>
      <c r="C7247" s="76">
        <v>39.106009987545839</v>
      </c>
      <c r="D7247" s="76">
        <v>30.194069133387735</v>
      </c>
      <c r="E7247" s="76">
        <v>647.99673841510696</v>
      </c>
      <c r="F7247" s="76">
        <v>36.982234294507272</v>
      </c>
      <c r="G7247" s="77">
        <v>2</v>
      </c>
      <c r="H7247" s="80">
        <f t="shared" si="452"/>
        <v>39.106009987545839</v>
      </c>
      <c r="I7247" s="80">
        <f t="shared" si="453"/>
        <v>1000</v>
      </c>
      <c r="K7247" s="80">
        <f t="shared" si="454"/>
        <v>0</v>
      </c>
      <c r="L7247" s="80" t="str">
        <f t="shared" si="455"/>
        <v/>
      </c>
    </row>
    <row r="7248" spans="1:12" x14ac:dyDescent="0.8">
      <c r="A7248" s="74">
        <v>7247</v>
      </c>
      <c r="B7248" s="75">
        <v>423586.97838700679</v>
      </c>
      <c r="C7248" s="76">
        <v>33.515123435032493</v>
      </c>
      <c r="D7248" s="76">
        <v>24.030680963045487</v>
      </c>
      <c r="E7248" s="76">
        <v>641.50951042681561</v>
      </c>
      <c r="F7248" s="76">
        <v>47.735857108617473</v>
      </c>
      <c r="G7248" s="77">
        <v>2</v>
      </c>
      <c r="H7248" s="80">
        <f t="shared" si="452"/>
        <v>33.515123435032493</v>
      </c>
      <c r="I7248" s="80">
        <f t="shared" si="453"/>
        <v>1000</v>
      </c>
      <c r="K7248" s="80">
        <f t="shared" si="454"/>
        <v>0</v>
      </c>
      <c r="L7248" s="80" t="str">
        <f t="shared" si="455"/>
        <v/>
      </c>
    </row>
    <row r="7249" spans="1:12" x14ac:dyDescent="0.8">
      <c r="A7249" s="74">
        <v>7248</v>
      </c>
      <c r="B7249" s="75">
        <v>380369.54459548998</v>
      </c>
      <c r="C7249" s="76">
        <v>33.987788294434239</v>
      </c>
      <c r="D7249" s="76">
        <v>31.197574206237988</v>
      </c>
      <c r="E7249" s="76">
        <v>729.02375343537653</v>
      </c>
      <c r="F7249" s="76">
        <v>46.342365298463875</v>
      </c>
      <c r="G7249" s="77">
        <v>2</v>
      </c>
      <c r="H7249" s="80">
        <f t="shared" si="452"/>
        <v>33.987788294434239</v>
      </c>
      <c r="I7249" s="80">
        <f t="shared" si="453"/>
        <v>1000</v>
      </c>
      <c r="K7249" s="80">
        <f t="shared" si="454"/>
        <v>0</v>
      </c>
      <c r="L7249" s="80" t="str">
        <f t="shared" si="455"/>
        <v/>
      </c>
    </row>
    <row r="7250" spans="1:12" x14ac:dyDescent="0.8">
      <c r="A7250" s="74">
        <v>7249</v>
      </c>
      <c r="B7250" s="75">
        <v>378461.51278597419</v>
      </c>
      <c r="C7250" s="76">
        <v>24.057703733464351</v>
      </c>
      <c r="D7250" s="76">
        <v>28.743865285471514</v>
      </c>
      <c r="E7250" s="76">
        <v>520.00561946123003</v>
      </c>
      <c r="F7250" s="76">
        <v>42.902426218137833</v>
      </c>
      <c r="G7250" s="77">
        <v>2</v>
      </c>
      <c r="H7250" s="80">
        <f t="shared" si="452"/>
        <v>24.057703733464351</v>
      </c>
      <c r="I7250" s="80">
        <f t="shared" si="453"/>
        <v>1000</v>
      </c>
      <c r="K7250" s="80">
        <f t="shared" si="454"/>
        <v>0</v>
      </c>
      <c r="L7250" s="80" t="str">
        <f t="shared" si="455"/>
        <v/>
      </c>
    </row>
    <row r="7251" spans="1:12" x14ac:dyDescent="0.8">
      <c r="A7251" s="74">
        <v>7250</v>
      </c>
      <c r="B7251" s="75">
        <v>257560.07284911908</v>
      </c>
      <c r="C7251" s="76">
        <v>38.543475308205146</v>
      </c>
      <c r="D7251" s="76">
        <v>26.252010629117798</v>
      </c>
      <c r="E7251" s="76">
        <v>474.08491442028543</v>
      </c>
      <c r="F7251" s="76">
        <v>47.233456023893638</v>
      </c>
      <c r="G7251" s="77">
        <v>2</v>
      </c>
      <c r="H7251" s="80">
        <f t="shared" si="452"/>
        <v>38.543475308205146</v>
      </c>
      <c r="I7251" s="80">
        <f t="shared" si="453"/>
        <v>1000</v>
      </c>
      <c r="K7251" s="80">
        <f t="shared" si="454"/>
        <v>0</v>
      </c>
      <c r="L7251" s="80" t="str">
        <f t="shared" si="455"/>
        <v/>
      </c>
    </row>
    <row r="7252" spans="1:12" x14ac:dyDescent="0.8">
      <c r="A7252" s="74">
        <v>7251</v>
      </c>
      <c r="B7252" s="75">
        <v>-243821.60684128944</v>
      </c>
      <c r="C7252" s="76">
        <v>48.319699840161867</v>
      </c>
      <c r="D7252" s="76">
        <v>25.778253140496403</v>
      </c>
      <c r="E7252" s="76">
        <v>488.26049039402812</v>
      </c>
      <c r="F7252" s="76">
        <v>47.03857147863706</v>
      </c>
      <c r="G7252" s="77">
        <v>3</v>
      </c>
      <c r="H7252" s="80">
        <f t="shared" si="452"/>
        <v>47.03857147863706</v>
      </c>
      <c r="I7252" s="80">
        <f t="shared" si="453"/>
        <v>488.26049039402812</v>
      </c>
      <c r="K7252" s="80">
        <f t="shared" si="454"/>
        <v>488.26049039402812</v>
      </c>
      <c r="L7252" s="80">
        <f t="shared" si="455"/>
        <v>488.26049039402812</v>
      </c>
    </row>
    <row r="7253" spans="1:12" x14ac:dyDescent="0.8">
      <c r="A7253" s="74">
        <v>7252</v>
      </c>
      <c r="B7253" s="75">
        <v>-119807.93970156694</v>
      </c>
      <c r="C7253" s="76">
        <v>36.900027430738056</v>
      </c>
      <c r="D7253" s="76">
        <v>30.47589600443839</v>
      </c>
      <c r="E7253" s="76">
        <v>699.90322148307962</v>
      </c>
      <c r="F7253" s="76">
        <v>42.636420140606873</v>
      </c>
      <c r="G7253" s="77">
        <v>3</v>
      </c>
      <c r="H7253" s="80">
        <f t="shared" si="452"/>
        <v>42.636420140606873</v>
      </c>
      <c r="I7253" s="80">
        <f t="shared" si="453"/>
        <v>699.90322148307962</v>
      </c>
      <c r="K7253" s="80">
        <f t="shared" si="454"/>
        <v>699.90322148307962</v>
      </c>
      <c r="L7253" s="80">
        <f t="shared" si="455"/>
        <v>699.90322148307962</v>
      </c>
    </row>
    <row r="7254" spans="1:12" x14ac:dyDescent="0.8">
      <c r="A7254" s="74">
        <v>7253</v>
      </c>
      <c r="B7254" s="75">
        <v>139865.70146801905</v>
      </c>
      <c r="C7254" s="76">
        <v>29.832183862248954</v>
      </c>
      <c r="D7254" s="76">
        <v>30.223331868961708</v>
      </c>
      <c r="E7254" s="76">
        <v>727.67693365074535</v>
      </c>
      <c r="F7254" s="76">
        <v>35.245594214256379</v>
      </c>
      <c r="G7254" s="77">
        <v>3</v>
      </c>
      <c r="H7254" s="80">
        <f t="shared" si="452"/>
        <v>35.245594214256379</v>
      </c>
      <c r="I7254" s="80">
        <f t="shared" si="453"/>
        <v>727.67693365074535</v>
      </c>
      <c r="K7254" s="80">
        <f t="shared" si="454"/>
        <v>727.67693365074535</v>
      </c>
      <c r="L7254" s="80">
        <f t="shared" si="455"/>
        <v>727.67693365074535</v>
      </c>
    </row>
    <row r="7255" spans="1:12" x14ac:dyDescent="0.8">
      <c r="A7255" s="74">
        <v>7254</v>
      </c>
      <c r="B7255" s="75">
        <v>223022.63540542591</v>
      </c>
      <c r="C7255" s="76">
        <v>36.637297694471215</v>
      </c>
      <c r="D7255" s="76">
        <v>29.30956425386524</v>
      </c>
      <c r="E7255" s="76">
        <v>575.64369795346227</v>
      </c>
      <c r="F7255" s="76">
        <v>39.625550559215526</v>
      </c>
      <c r="G7255" s="77">
        <v>2</v>
      </c>
      <c r="H7255" s="80">
        <f t="shared" si="452"/>
        <v>36.637297694471215</v>
      </c>
      <c r="I7255" s="80">
        <f t="shared" si="453"/>
        <v>1000</v>
      </c>
      <c r="K7255" s="80">
        <f t="shared" si="454"/>
        <v>0</v>
      </c>
      <c r="L7255" s="80" t="str">
        <f t="shared" si="455"/>
        <v/>
      </c>
    </row>
    <row r="7256" spans="1:12" x14ac:dyDescent="0.8">
      <c r="A7256" s="74">
        <v>7255</v>
      </c>
      <c r="B7256" s="75">
        <v>115150.94837144902</v>
      </c>
      <c r="C7256" s="76">
        <v>40.956827202160511</v>
      </c>
      <c r="D7256" s="76">
        <v>27.208708832477061</v>
      </c>
      <c r="E7256" s="76">
        <v>572.68731542958994</v>
      </c>
      <c r="F7256" s="76">
        <v>46.212059866244999</v>
      </c>
      <c r="G7256" s="77">
        <v>2</v>
      </c>
      <c r="H7256" s="80">
        <f t="shared" si="452"/>
        <v>40.956827202160511</v>
      </c>
      <c r="I7256" s="80">
        <f t="shared" si="453"/>
        <v>1000</v>
      </c>
      <c r="K7256" s="80">
        <f t="shared" si="454"/>
        <v>0</v>
      </c>
      <c r="L7256" s="80" t="str">
        <f t="shared" si="455"/>
        <v/>
      </c>
    </row>
    <row r="7257" spans="1:12" x14ac:dyDescent="0.8">
      <c r="A7257" s="74">
        <v>7256</v>
      </c>
      <c r="B7257" s="75">
        <v>-264379.23236888996</v>
      </c>
      <c r="C7257" s="76">
        <v>38.892438422579673</v>
      </c>
      <c r="D7257" s="76">
        <v>26.529567863396153</v>
      </c>
      <c r="E7257" s="76">
        <v>519.65233107866948</v>
      </c>
      <c r="F7257" s="76">
        <v>48.203183247310115</v>
      </c>
      <c r="G7257" s="77">
        <v>3</v>
      </c>
      <c r="H7257" s="80">
        <f t="shared" si="452"/>
        <v>48.203183247310115</v>
      </c>
      <c r="I7257" s="80">
        <f t="shared" si="453"/>
        <v>519.65233107866948</v>
      </c>
      <c r="K7257" s="80">
        <f t="shared" si="454"/>
        <v>519.65233107866948</v>
      </c>
      <c r="L7257" s="80">
        <f t="shared" si="455"/>
        <v>519.65233107866948</v>
      </c>
    </row>
    <row r="7258" spans="1:12" x14ac:dyDescent="0.8">
      <c r="A7258" s="74">
        <v>7257</v>
      </c>
      <c r="B7258" s="75">
        <v>414767.08725745184</v>
      </c>
      <c r="C7258" s="76">
        <v>30.129982317742154</v>
      </c>
      <c r="D7258" s="76">
        <v>29.978771069174762</v>
      </c>
      <c r="E7258" s="76">
        <v>619.45588919443298</v>
      </c>
      <c r="F7258" s="76">
        <v>49.354968486614339</v>
      </c>
      <c r="G7258" s="77">
        <v>2</v>
      </c>
      <c r="H7258" s="80">
        <f t="shared" si="452"/>
        <v>30.129982317742154</v>
      </c>
      <c r="I7258" s="80">
        <f t="shared" si="453"/>
        <v>1000</v>
      </c>
      <c r="K7258" s="80">
        <f t="shared" si="454"/>
        <v>0</v>
      </c>
      <c r="L7258" s="80" t="str">
        <f t="shared" si="455"/>
        <v/>
      </c>
    </row>
    <row r="7259" spans="1:12" x14ac:dyDescent="0.8">
      <c r="A7259" s="74">
        <v>7258</v>
      </c>
      <c r="B7259" s="75">
        <v>310478.27282533795</v>
      </c>
      <c r="C7259" s="76">
        <v>34.389534918045335</v>
      </c>
      <c r="D7259" s="76">
        <v>25.058117670649047</v>
      </c>
      <c r="E7259" s="76">
        <v>437.81324750277321</v>
      </c>
      <c r="F7259" s="76">
        <v>34.674134227220165</v>
      </c>
      <c r="G7259" s="77">
        <v>2</v>
      </c>
      <c r="H7259" s="80">
        <f t="shared" si="452"/>
        <v>34.389534918045335</v>
      </c>
      <c r="I7259" s="80">
        <f t="shared" si="453"/>
        <v>1000</v>
      </c>
      <c r="K7259" s="80">
        <f t="shared" si="454"/>
        <v>0</v>
      </c>
      <c r="L7259" s="80" t="str">
        <f t="shared" si="455"/>
        <v/>
      </c>
    </row>
    <row r="7260" spans="1:12" x14ac:dyDescent="0.8">
      <c r="A7260" s="74">
        <v>7259</v>
      </c>
      <c r="B7260" s="75">
        <v>494091.96520826872</v>
      </c>
      <c r="C7260" s="76">
        <v>28.797190013285814</v>
      </c>
      <c r="D7260" s="76">
        <v>26.215134034274669</v>
      </c>
      <c r="E7260" s="76">
        <v>578.86425511400785</v>
      </c>
      <c r="F7260" s="76">
        <v>52.920486293767127</v>
      </c>
      <c r="G7260" s="77">
        <v>2</v>
      </c>
      <c r="H7260" s="80">
        <f t="shared" si="452"/>
        <v>28.797190013285814</v>
      </c>
      <c r="I7260" s="80">
        <f t="shared" si="453"/>
        <v>1000</v>
      </c>
      <c r="K7260" s="80">
        <f t="shared" si="454"/>
        <v>0</v>
      </c>
      <c r="L7260" s="80" t="str">
        <f t="shared" si="455"/>
        <v/>
      </c>
    </row>
    <row r="7261" spans="1:12" x14ac:dyDescent="0.8">
      <c r="A7261" s="74">
        <v>7260</v>
      </c>
      <c r="B7261" s="75">
        <v>435803.44288687548</v>
      </c>
      <c r="C7261" s="76">
        <v>33.744599473125454</v>
      </c>
      <c r="D7261" s="76">
        <v>26.46554390633997</v>
      </c>
      <c r="E7261" s="76">
        <v>593.93958867770834</v>
      </c>
      <c r="F7261" s="76">
        <v>36.747348285793599</v>
      </c>
      <c r="G7261" s="77">
        <v>2</v>
      </c>
      <c r="H7261" s="80">
        <f t="shared" si="452"/>
        <v>33.744599473125454</v>
      </c>
      <c r="I7261" s="80">
        <f t="shared" si="453"/>
        <v>1000</v>
      </c>
      <c r="K7261" s="80">
        <f t="shared" si="454"/>
        <v>0</v>
      </c>
      <c r="L7261" s="80" t="str">
        <f t="shared" si="455"/>
        <v/>
      </c>
    </row>
    <row r="7262" spans="1:12" x14ac:dyDescent="0.8">
      <c r="A7262" s="74">
        <v>7261</v>
      </c>
      <c r="B7262" s="75">
        <v>89836.851973706391</v>
      </c>
      <c r="C7262" s="76">
        <v>41.022131446744673</v>
      </c>
      <c r="D7262" s="76">
        <v>30.149349728909311</v>
      </c>
      <c r="E7262" s="76">
        <v>711.87579419592976</v>
      </c>
      <c r="F7262" s="76">
        <v>35.953150025692452</v>
      </c>
      <c r="G7262" s="77">
        <v>2</v>
      </c>
      <c r="H7262" s="80">
        <f t="shared" si="452"/>
        <v>41.022131446744673</v>
      </c>
      <c r="I7262" s="80">
        <f t="shared" si="453"/>
        <v>1000</v>
      </c>
      <c r="K7262" s="80">
        <f t="shared" si="454"/>
        <v>0</v>
      </c>
      <c r="L7262" s="80" t="str">
        <f t="shared" si="455"/>
        <v/>
      </c>
    </row>
    <row r="7263" spans="1:12" x14ac:dyDescent="0.8">
      <c r="A7263" s="74">
        <v>7262</v>
      </c>
      <c r="B7263" s="75">
        <v>29112.316208055709</v>
      </c>
      <c r="C7263" s="76">
        <v>41.914654075288922</v>
      </c>
      <c r="D7263" s="76">
        <v>29.843164124566989</v>
      </c>
      <c r="E7263" s="76">
        <v>586.06807651453971</v>
      </c>
      <c r="F7263" s="76">
        <v>36.814458185772175</v>
      </c>
      <c r="G7263" s="77">
        <v>2</v>
      </c>
      <c r="H7263" s="80">
        <f t="shared" si="452"/>
        <v>41.914654075288922</v>
      </c>
      <c r="I7263" s="80">
        <f t="shared" si="453"/>
        <v>1000</v>
      </c>
      <c r="K7263" s="80">
        <f t="shared" si="454"/>
        <v>0</v>
      </c>
      <c r="L7263" s="80" t="str">
        <f t="shared" si="455"/>
        <v/>
      </c>
    </row>
    <row r="7264" spans="1:12" x14ac:dyDescent="0.8">
      <c r="A7264" s="74">
        <v>7263</v>
      </c>
      <c r="B7264" s="75">
        <v>487688.50334646041</v>
      </c>
      <c r="C7264" s="76">
        <v>32.50269869934111</v>
      </c>
      <c r="D7264" s="76">
        <v>28.228915129297182</v>
      </c>
      <c r="E7264" s="76">
        <v>438.4718146606844</v>
      </c>
      <c r="F7264" s="76">
        <v>38.456618496395635</v>
      </c>
      <c r="G7264" s="77">
        <v>2</v>
      </c>
      <c r="H7264" s="80">
        <f t="shared" si="452"/>
        <v>32.50269869934111</v>
      </c>
      <c r="I7264" s="80">
        <f t="shared" si="453"/>
        <v>1000</v>
      </c>
      <c r="K7264" s="80">
        <f t="shared" si="454"/>
        <v>0</v>
      </c>
      <c r="L7264" s="80" t="str">
        <f t="shared" si="455"/>
        <v/>
      </c>
    </row>
    <row r="7265" spans="1:12" x14ac:dyDescent="0.8">
      <c r="A7265" s="74">
        <v>7264</v>
      </c>
      <c r="B7265" s="75">
        <v>452628.72569184308</v>
      </c>
      <c r="C7265" s="76">
        <v>29.250054400688207</v>
      </c>
      <c r="D7265" s="76">
        <v>33.463489671565107</v>
      </c>
      <c r="E7265" s="76">
        <v>550.72701307579575</v>
      </c>
      <c r="F7265" s="76">
        <v>49.173120656246624</v>
      </c>
      <c r="G7265" s="77">
        <v>2</v>
      </c>
      <c r="H7265" s="80">
        <f t="shared" si="452"/>
        <v>29.250054400688207</v>
      </c>
      <c r="I7265" s="80">
        <f t="shared" si="453"/>
        <v>1000</v>
      </c>
      <c r="K7265" s="80">
        <f t="shared" si="454"/>
        <v>0</v>
      </c>
      <c r="L7265" s="80" t="str">
        <f t="shared" si="455"/>
        <v/>
      </c>
    </row>
    <row r="7266" spans="1:12" x14ac:dyDescent="0.8">
      <c r="A7266" s="74">
        <v>7265</v>
      </c>
      <c r="B7266" s="75">
        <v>343363.11655687098</v>
      </c>
      <c r="C7266" s="76">
        <v>29.002651501628648</v>
      </c>
      <c r="D7266" s="76">
        <v>21.99473149164082</v>
      </c>
      <c r="E7266" s="76">
        <v>484.68524765120782</v>
      </c>
      <c r="F7266" s="76">
        <v>44.370657230848252</v>
      </c>
      <c r="G7266" s="77">
        <v>2</v>
      </c>
      <c r="H7266" s="80">
        <f t="shared" si="452"/>
        <v>29.002651501628648</v>
      </c>
      <c r="I7266" s="80">
        <f t="shared" si="453"/>
        <v>1000</v>
      </c>
      <c r="K7266" s="80">
        <f t="shared" si="454"/>
        <v>0</v>
      </c>
      <c r="L7266" s="80" t="str">
        <f t="shared" si="455"/>
        <v/>
      </c>
    </row>
    <row r="7267" spans="1:12" x14ac:dyDescent="0.8">
      <c r="A7267" s="74">
        <v>7266</v>
      </c>
      <c r="B7267" s="75">
        <v>172262.261247908</v>
      </c>
      <c r="C7267" s="76">
        <v>40.636959857188401</v>
      </c>
      <c r="D7267" s="76">
        <v>23.941701789228802</v>
      </c>
      <c r="E7267" s="76">
        <v>487.44967912406162</v>
      </c>
      <c r="F7267" s="76">
        <v>41.695360563012883</v>
      </c>
      <c r="G7267" s="77">
        <v>2</v>
      </c>
      <c r="H7267" s="80">
        <f t="shared" si="452"/>
        <v>40.636959857188401</v>
      </c>
      <c r="I7267" s="80">
        <f t="shared" si="453"/>
        <v>1000</v>
      </c>
      <c r="K7267" s="80">
        <f t="shared" si="454"/>
        <v>0</v>
      </c>
      <c r="L7267" s="80" t="str">
        <f t="shared" si="455"/>
        <v/>
      </c>
    </row>
    <row r="7268" spans="1:12" x14ac:dyDescent="0.8">
      <c r="A7268" s="74">
        <v>7267</v>
      </c>
      <c r="B7268" s="75">
        <v>260599.69115927862</v>
      </c>
      <c r="C7268" s="76">
        <v>35.847008308611123</v>
      </c>
      <c r="D7268" s="76">
        <v>33.238073667167832</v>
      </c>
      <c r="E7268" s="76">
        <v>496.71254796326497</v>
      </c>
      <c r="F7268" s="76">
        <v>34.823407132759428</v>
      </c>
      <c r="G7268" s="77">
        <v>2</v>
      </c>
      <c r="H7268" s="80">
        <f t="shared" si="452"/>
        <v>35.847008308611123</v>
      </c>
      <c r="I7268" s="80">
        <f t="shared" si="453"/>
        <v>1000</v>
      </c>
      <c r="K7268" s="80">
        <f t="shared" si="454"/>
        <v>0</v>
      </c>
      <c r="L7268" s="80" t="str">
        <f t="shared" si="455"/>
        <v/>
      </c>
    </row>
    <row r="7269" spans="1:12" x14ac:dyDescent="0.8">
      <c r="A7269" s="74">
        <v>7268</v>
      </c>
      <c r="B7269" s="75">
        <v>247607.87669647881</v>
      </c>
      <c r="C7269" s="76">
        <v>40.516309662821556</v>
      </c>
      <c r="D7269" s="76">
        <v>27.834159766467462</v>
      </c>
      <c r="E7269" s="76">
        <v>467.36761683542403</v>
      </c>
      <c r="F7269" s="76">
        <v>35.779606675683098</v>
      </c>
      <c r="G7269" s="77">
        <v>2</v>
      </c>
      <c r="H7269" s="80">
        <f t="shared" si="452"/>
        <v>40.516309662821556</v>
      </c>
      <c r="I7269" s="80">
        <f t="shared" si="453"/>
        <v>1000</v>
      </c>
      <c r="K7269" s="80">
        <f t="shared" si="454"/>
        <v>0</v>
      </c>
      <c r="L7269" s="80" t="str">
        <f t="shared" si="455"/>
        <v/>
      </c>
    </row>
    <row r="7270" spans="1:12" x14ac:dyDescent="0.8">
      <c r="A7270" s="74">
        <v>7269</v>
      </c>
      <c r="B7270" s="75">
        <v>399242.65663306043</v>
      </c>
      <c r="C7270" s="76">
        <v>35.406238647293193</v>
      </c>
      <c r="D7270" s="76">
        <v>33.649475621093444</v>
      </c>
      <c r="E7270" s="76">
        <v>683.35591302995192</v>
      </c>
      <c r="F7270" s="76">
        <v>33.761535712470391</v>
      </c>
      <c r="G7270" s="77">
        <v>1</v>
      </c>
      <c r="H7270" s="80">
        <f t="shared" si="452"/>
        <v>33.649475621093444</v>
      </c>
      <c r="I7270" s="80">
        <f t="shared" si="453"/>
        <v>1000</v>
      </c>
      <c r="K7270" s="80">
        <f t="shared" si="454"/>
        <v>0</v>
      </c>
      <c r="L7270" s="80" t="str">
        <f t="shared" si="455"/>
        <v/>
      </c>
    </row>
    <row r="7271" spans="1:12" x14ac:dyDescent="0.8">
      <c r="A7271" s="74">
        <v>7270</v>
      </c>
      <c r="B7271" s="75">
        <v>434453.0540859038</v>
      </c>
      <c r="C7271" s="76">
        <v>32.169680731968263</v>
      </c>
      <c r="D7271" s="76">
        <v>30.22185558864512</v>
      </c>
      <c r="E7271" s="76">
        <v>480.17908490964669</v>
      </c>
      <c r="F7271" s="76">
        <v>42.547677124846949</v>
      </c>
      <c r="G7271" s="77">
        <v>1</v>
      </c>
      <c r="H7271" s="80">
        <f t="shared" si="452"/>
        <v>30.22185558864512</v>
      </c>
      <c r="I7271" s="80">
        <f t="shared" si="453"/>
        <v>1000</v>
      </c>
      <c r="K7271" s="80">
        <f t="shared" si="454"/>
        <v>0</v>
      </c>
      <c r="L7271" s="80" t="str">
        <f t="shared" si="455"/>
        <v/>
      </c>
    </row>
    <row r="7272" spans="1:12" x14ac:dyDescent="0.8">
      <c r="A7272" s="74">
        <v>7271</v>
      </c>
      <c r="B7272" s="75">
        <v>636670.84358093096</v>
      </c>
      <c r="C7272" s="76">
        <v>30.266710203093332</v>
      </c>
      <c r="D7272" s="76">
        <v>23.225632019385394</v>
      </c>
      <c r="E7272" s="76">
        <v>628.40491542976702</v>
      </c>
      <c r="F7272" s="76">
        <v>35.248903181439211</v>
      </c>
      <c r="G7272" s="77">
        <v>2</v>
      </c>
      <c r="H7272" s="80">
        <f t="shared" si="452"/>
        <v>30.266710203093332</v>
      </c>
      <c r="I7272" s="80">
        <f t="shared" si="453"/>
        <v>1000</v>
      </c>
      <c r="K7272" s="80">
        <f t="shared" si="454"/>
        <v>0</v>
      </c>
      <c r="L7272" s="80" t="str">
        <f t="shared" si="455"/>
        <v/>
      </c>
    </row>
    <row r="7273" spans="1:12" x14ac:dyDescent="0.8">
      <c r="A7273" s="74">
        <v>7272</v>
      </c>
      <c r="B7273" s="75">
        <v>-245857.70705117704</v>
      </c>
      <c r="C7273" s="76">
        <v>33.142444827141318</v>
      </c>
      <c r="D7273" s="76">
        <v>26.035222808173508</v>
      </c>
      <c r="E7273" s="76">
        <v>613.4931398503594</v>
      </c>
      <c r="F7273" s="76">
        <v>50.104415251951345</v>
      </c>
      <c r="G7273" s="77">
        <v>3</v>
      </c>
      <c r="H7273" s="80">
        <f t="shared" si="452"/>
        <v>50.104415251951345</v>
      </c>
      <c r="I7273" s="80">
        <f t="shared" si="453"/>
        <v>613.4931398503594</v>
      </c>
      <c r="K7273" s="80">
        <f t="shared" si="454"/>
        <v>613.4931398503594</v>
      </c>
      <c r="L7273" s="80">
        <f t="shared" si="455"/>
        <v>613.4931398503594</v>
      </c>
    </row>
    <row r="7274" spans="1:12" x14ac:dyDescent="0.8">
      <c r="A7274" s="74">
        <v>7273</v>
      </c>
      <c r="B7274" s="75">
        <v>128347.30593492836</v>
      </c>
      <c r="C7274" s="76">
        <v>39.386294917073556</v>
      </c>
      <c r="D7274" s="76">
        <v>23.886694872742954</v>
      </c>
      <c r="E7274" s="76">
        <v>569.60676540066333</v>
      </c>
      <c r="F7274" s="76">
        <v>39.1570715686141</v>
      </c>
      <c r="G7274" s="77">
        <v>2</v>
      </c>
      <c r="H7274" s="80">
        <f t="shared" si="452"/>
        <v>39.386294917073556</v>
      </c>
      <c r="I7274" s="80">
        <f t="shared" si="453"/>
        <v>1000</v>
      </c>
      <c r="K7274" s="80">
        <f t="shared" si="454"/>
        <v>0</v>
      </c>
      <c r="L7274" s="80" t="str">
        <f t="shared" si="455"/>
        <v/>
      </c>
    </row>
    <row r="7275" spans="1:12" x14ac:dyDescent="0.8">
      <c r="A7275" s="74">
        <v>7274</v>
      </c>
      <c r="B7275" s="75">
        <v>193373.64461550186</v>
      </c>
      <c r="C7275" s="76">
        <v>38.126100432647071</v>
      </c>
      <c r="D7275" s="76">
        <v>28.126016000099536</v>
      </c>
      <c r="E7275" s="76">
        <v>490.33519937310643</v>
      </c>
      <c r="F7275" s="76">
        <v>49.292915450919679</v>
      </c>
      <c r="G7275" s="77">
        <v>2</v>
      </c>
      <c r="H7275" s="80">
        <f t="shared" si="452"/>
        <v>38.126100432647071</v>
      </c>
      <c r="I7275" s="80">
        <f t="shared" si="453"/>
        <v>1000</v>
      </c>
      <c r="K7275" s="80">
        <f t="shared" si="454"/>
        <v>0</v>
      </c>
      <c r="L7275" s="80" t="str">
        <f t="shared" si="455"/>
        <v/>
      </c>
    </row>
    <row r="7276" spans="1:12" x14ac:dyDescent="0.8">
      <c r="A7276" s="74">
        <v>7275</v>
      </c>
      <c r="B7276" s="75">
        <v>293709.36868488207</v>
      </c>
      <c r="C7276" s="76">
        <v>36.545692989287097</v>
      </c>
      <c r="D7276" s="76">
        <v>32.692153737887402</v>
      </c>
      <c r="E7276" s="76">
        <v>529.7646926000441</v>
      </c>
      <c r="F7276" s="76">
        <v>41.137723134350296</v>
      </c>
      <c r="G7276" s="77">
        <v>2</v>
      </c>
      <c r="H7276" s="80">
        <f t="shared" si="452"/>
        <v>36.545692989287097</v>
      </c>
      <c r="I7276" s="80">
        <f t="shared" si="453"/>
        <v>1000</v>
      </c>
      <c r="K7276" s="80">
        <f t="shared" si="454"/>
        <v>0</v>
      </c>
      <c r="L7276" s="80" t="str">
        <f t="shared" si="455"/>
        <v/>
      </c>
    </row>
    <row r="7277" spans="1:12" x14ac:dyDescent="0.8">
      <c r="A7277" s="74">
        <v>7276</v>
      </c>
      <c r="B7277" s="75">
        <v>390426.01383230533</v>
      </c>
      <c r="C7277" s="76">
        <v>28.814162293645474</v>
      </c>
      <c r="D7277" s="76">
        <v>30.553191975742337</v>
      </c>
      <c r="E7277" s="76">
        <v>547.90443825636839</v>
      </c>
      <c r="F7277" s="76">
        <v>36.799648161319141</v>
      </c>
      <c r="G7277" s="77">
        <v>1</v>
      </c>
      <c r="H7277" s="80">
        <f t="shared" si="452"/>
        <v>30.553191975742337</v>
      </c>
      <c r="I7277" s="80">
        <f t="shared" si="453"/>
        <v>1000</v>
      </c>
      <c r="K7277" s="80">
        <f t="shared" si="454"/>
        <v>0</v>
      </c>
      <c r="L7277" s="80" t="str">
        <f t="shared" si="455"/>
        <v/>
      </c>
    </row>
    <row r="7278" spans="1:12" x14ac:dyDescent="0.8">
      <c r="A7278" s="74">
        <v>7277</v>
      </c>
      <c r="B7278" s="75">
        <v>57202.182046418311</v>
      </c>
      <c r="C7278" s="76">
        <v>42.558090053497487</v>
      </c>
      <c r="D7278" s="76">
        <v>29.7904352714542</v>
      </c>
      <c r="E7278" s="76">
        <v>657.84395341089441</v>
      </c>
      <c r="F7278" s="76">
        <v>43.590026924323595</v>
      </c>
      <c r="G7278" s="77">
        <v>2</v>
      </c>
      <c r="H7278" s="80">
        <f t="shared" si="452"/>
        <v>42.558090053497487</v>
      </c>
      <c r="I7278" s="80">
        <f t="shared" si="453"/>
        <v>1000</v>
      </c>
      <c r="K7278" s="80">
        <f t="shared" si="454"/>
        <v>0</v>
      </c>
      <c r="L7278" s="80" t="str">
        <f t="shared" si="455"/>
        <v/>
      </c>
    </row>
    <row r="7279" spans="1:12" x14ac:dyDescent="0.8">
      <c r="A7279" s="74">
        <v>7278</v>
      </c>
      <c r="B7279" s="75">
        <v>-70508.256166775245</v>
      </c>
      <c r="C7279" s="76">
        <v>46.136879802522991</v>
      </c>
      <c r="D7279" s="76">
        <v>28.655061119555324</v>
      </c>
      <c r="E7279" s="76">
        <v>513.83740824034498</v>
      </c>
      <c r="F7279" s="76">
        <v>43.993770806125639</v>
      </c>
      <c r="G7279" s="77">
        <v>2</v>
      </c>
      <c r="H7279" s="80">
        <f t="shared" si="452"/>
        <v>46.136879802522991</v>
      </c>
      <c r="I7279" s="80">
        <f t="shared" si="453"/>
        <v>1000</v>
      </c>
      <c r="K7279" s="80">
        <f t="shared" si="454"/>
        <v>0</v>
      </c>
      <c r="L7279" s="80" t="str">
        <f t="shared" si="455"/>
        <v/>
      </c>
    </row>
    <row r="7280" spans="1:12" x14ac:dyDescent="0.8">
      <c r="A7280" s="74">
        <v>7279</v>
      </c>
      <c r="B7280" s="75">
        <v>-179912.5379166042</v>
      </c>
      <c r="C7280" s="76">
        <v>39.316485860065953</v>
      </c>
      <c r="D7280" s="76">
        <v>27.685604425385748</v>
      </c>
      <c r="E7280" s="76">
        <v>539.88974344544511</v>
      </c>
      <c r="F7280" s="76">
        <v>44.656883171854972</v>
      </c>
      <c r="G7280" s="77">
        <v>3</v>
      </c>
      <c r="H7280" s="80">
        <f t="shared" si="452"/>
        <v>44.656883171854972</v>
      </c>
      <c r="I7280" s="80">
        <f t="shared" si="453"/>
        <v>539.88974344544511</v>
      </c>
      <c r="K7280" s="80">
        <f t="shared" si="454"/>
        <v>539.88974344544511</v>
      </c>
      <c r="L7280" s="80">
        <f t="shared" si="455"/>
        <v>539.88974344544511</v>
      </c>
    </row>
    <row r="7281" spans="1:12" x14ac:dyDescent="0.8">
      <c r="A7281" s="74">
        <v>7280</v>
      </c>
      <c r="B7281" s="75">
        <v>613337.62117774226</v>
      </c>
      <c r="C7281" s="76">
        <v>32.251275988050949</v>
      </c>
      <c r="D7281" s="76">
        <v>28.330730159688375</v>
      </c>
      <c r="E7281" s="76">
        <v>648.53872672491775</v>
      </c>
      <c r="F7281" s="76">
        <v>38.352172959770435</v>
      </c>
      <c r="G7281" s="77">
        <v>1</v>
      </c>
      <c r="H7281" s="80">
        <f t="shared" si="452"/>
        <v>28.330730159688375</v>
      </c>
      <c r="I7281" s="80">
        <f t="shared" si="453"/>
        <v>1000</v>
      </c>
      <c r="K7281" s="80">
        <f t="shared" si="454"/>
        <v>0</v>
      </c>
      <c r="L7281" s="80" t="str">
        <f t="shared" si="455"/>
        <v/>
      </c>
    </row>
    <row r="7282" spans="1:12" x14ac:dyDescent="0.8">
      <c r="A7282" s="74">
        <v>7281</v>
      </c>
      <c r="B7282" s="75">
        <v>247020.51631079009</v>
      </c>
      <c r="C7282" s="76">
        <v>33.530651142822862</v>
      </c>
      <c r="D7282" s="76">
        <v>29.293214145657789</v>
      </c>
      <c r="E7282" s="76">
        <v>466.75334232862144</v>
      </c>
      <c r="F7282" s="76">
        <v>48.282339853650946</v>
      </c>
      <c r="G7282" s="77">
        <v>2</v>
      </c>
      <c r="H7282" s="80">
        <f t="shared" si="452"/>
        <v>33.530651142822862</v>
      </c>
      <c r="I7282" s="80">
        <f t="shared" si="453"/>
        <v>1000</v>
      </c>
      <c r="K7282" s="80">
        <f t="shared" si="454"/>
        <v>0</v>
      </c>
      <c r="L7282" s="80" t="str">
        <f t="shared" si="455"/>
        <v/>
      </c>
    </row>
    <row r="7283" spans="1:12" x14ac:dyDescent="0.8">
      <c r="A7283" s="74">
        <v>7282</v>
      </c>
      <c r="B7283" s="75">
        <v>561771.26299458137</v>
      </c>
      <c r="C7283" s="76">
        <v>26.830736530848167</v>
      </c>
      <c r="D7283" s="76">
        <v>25.366643207597097</v>
      </c>
      <c r="E7283" s="76">
        <v>715.23265761479888</v>
      </c>
      <c r="F7283" s="76">
        <v>44.499856788012949</v>
      </c>
      <c r="G7283" s="77">
        <v>2</v>
      </c>
      <c r="H7283" s="80">
        <f t="shared" si="452"/>
        <v>26.830736530848167</v>
      </c>
      <c r="I7283" s="80">
        <f t="shared" si="453"/>
        <v>1000</v>
      </c>
      <c r="K7283" s="80">
        <f t="shared" si="454"/>
        <v>0</v>
      </c>
      <c r="L7283" s="80" t="str">
        <f t="shared" si="455"/>
        <v/>
      </c>
    </row>
    <row r="7284" spans="1:12" x14ac:dyDescent="0.8">
      <c r="A7284" s="74">
        <v>7283</v>
      </c>
      <c r="B7284" s="75">
        <v>588164.41495066043</v>
      </c>
      <c r="C7284" s="76">
        <v>22.520887718551311</v>
      </c>
      <c r="D7284" s="76">
        <v>29.762769923090374</v>
      </c>
      <c r="E7284" s="76">
        <v>574.82982251093222</v>
      </c>
      <c r="F7284" s="76">
        <v>43.796739872879698</v>
      </c>
      <c r="G7284" s="77">
        <v>1</v>
      </c>
      <c r="H7284" s="80">
        <f t="shared" si="452"/>
        <v>29.762769923090374</v>
      </c>
      <c r="I7284" s="80">
        <f t="shared" si="453"/>
        <v>1000</v>
      </c>
      <c r="K7284" s="80">
        <f t="shared" si="454"/>
        <v>0</v>
      </c>
      <c r="L7284" s="80" t="str">
        <f t="shared" si="455"/>
        <v/>
      </c>
    </row>
    <row r="7285" spans="1:12" x14ac:dyDescent="0.8">
      <c r="A7285" s="74">
        <v>7284</v>
      </c>
      <c r="B7285" s="75">
        <v>319474.22383158188</v>
      </c>
      <c r="C7285" s="76">
        <v>36.177461702793643</v>
      </c>
      <c r="D7285" s="76">
        <v>29.443161901014122</v>
      </c>
      <c r="E7285" s="76">
        <v>617.7579433618132</v>
      </c>
      <c r="F7285" s="76">
        <v>42.231970886880731</v>
      </c>
      <c r="G7285" s="77">
        <v>2</v>
      </c>
      <c r="H7285" s="80">
        <f t="shared" si="452"/>
        <v>36.177461702793643</v>
      </c>
      <c r="I7285" s="80">
        <f t="shared" si="453"/>
        <v>1000</v>
      </c>
      <c r="K7285" s="80">
        <f t="shared" si="454"/>
        <v>0</v>
      </c>
      <c r="L7285" s="80" t="str">
        <f t="shared" si="455"/>
        <v/>
      </c>
    </row>
    <row r="7286" spans="1:12" x14ac:dyDescent="0.8">
      <c r="A7286" s="74">
        <v>7285</v>
      </c>
      <c r="B7286" s="75">
        <v>690921.2001992967</v>
      </c>
      <c r="C7286" s="76">
        <v>24.57286088279217</v>
      </c>
      <c r="D7286" s="76">
        <v>23.189516515434548</v>
      </c>
      <c r="E7286" s="76">
        <v>510.21621901952432</v>
      </c>
      <c r="F7286" s="76">
        <v>45.740431158376509</v>
      </c>
      <c r="G7286" s="77">
        <v>1</v>
      </c>
      <c r="H7286" s="80">
        <f t="shared" si="452"/>
        <v>23.189516515434548</v>
      </c>
      <c r="I7286" s="80">
        <f t="shared" si="453"/>
        <v>1000</v>
      </c>
      <c r="K7286" s="80">
        <f t="shared" si="454"/>
        <v>0</v>
      </c>
      <c r="L7286" s="80" t="str">
        <f t="shared" si="455"/>
        <v/>
      </c>
    </row>
    <row r="7287" spans="1:12" x14ac:dyDescent="0.8">
      <c r="A7287" s="74">
        <v>7286</v>
      </c>
      <c r="B7287" s="75">
        <v>160709.27442669775</v>
      </c>
      <c r="C7287" s="76">
        <v>37.264722913182624</v>
      </c>
      <c r="D7287" s="76">
        <v>26.506217133430507</v>
      </c>
      <c r="E7287" s="76">
        <v>448.75526887656332</v>
      </c>
      <c r="F7287" s="76">
        <v>29.588773871585381</v>
      </c>
      <c r="G7287" s="77">
        <v>2</v>
      </c>
      <c r="H7287" s="80">
        <f t="shared" si="452"/>
        <v>37.264722913182624</v>
      </c>
      <c r="I7287" s="80">
        <f t="shared" si="453"/>
        <v>1000</v>
      </c>
      <c r="K7287" s="80">
        <f t="shared" si="454"/>
        <v>0</v>
      </c>
      <c r="L7287" s="80" t="str">
        <f t="shared" si="455"/>
        <v/>
      </c>
    </row>
    <row r="7288" spans="1:12" x14ac:dyDescent="0.8">
      <c r="A7288" s="74">
        <v>7287</v>
      </c>
      <c r="B7288" s="75">
        <v>-68580.093371626455</v>
      </c>
      <c r="C7288" s="76">
        <v>39.154752237657327</v>
      </c>
      <c r="D7288" s="76">
        <v>25.250688892566252</v>
      </c>
      <c r="E7288" s="76">
        <v>644.60957540097468</v>
      </c>
      <c r="F7288" s="76">
        <v>37.051038485531926</v>
      </c>
      <c r="G7288" s="77">
        <v>3</v>
      </c>
      <c r="H7288" s="80">
        <f t="shared" si="452"/>
        <v>37.051038485531926</v>
      </c>
      <c r="I7288" s="80">
        <f t="shared" si="453"/>
        <v>644.60957540097468</v>
      </c>
      <c r="K7288" s="80">
        <f t="shared" si="454"/>
        <v>644.60957540097468</v>
      </c>
      <c r="L7288" s="80">
        <f t="shared" si="455"/>
        <v>644.60957540097468</v>
      </c>
    </row>
    <row r="7289" spans="1:12" x14ac:dyDescent="0.8">
      <c r="A7289" s="74">
        <v>7288</v>
      </c>
      <c r="B7289" s="75">
        <v>-184578.74445311632</v>
      </c>
      <c r="C7289" s="76">
        <v>26.643826943640022</v>
      </c>
      <c r="D7289" s="76">
        <v>28.390568282348596</v>
      </c>
      <c r="E7289" s="76">
        <v>576.59113335311781</v>
      </c>
      <c r="F7289" s="76">
        <v>39.214892055397101</v>
      </c>
      <c r="G7289" s="77">
        <v>3</v>
      </c>
      <c r="H7289" s="80">
        <f t="shared" si="452"/>
        <v>39.214892055397101</v>
      </c>
      <c r="I7289" s="80">
        <f t="shared" si="453"/>
        <v>576.59113335311781</v>
      </c>
      <c r="K7289" s="80">
        <f t="shared" si="454"/>
        <v>576.59113335311781</v>
      </c>
      <c r="L7289" s="80">
        <f t="shared" si="455"/>
        <v>576.59113335311781</v>
      </c>
    </row>
    <row r="7290" spans="1:12" x14ac:dyDescent="0.8">
      <c r="A7290" s="74">
        <v>7289</v>
      </c>
      <c r="B7290" s="75">
        <v>538163.18596879463</v>
      </c>
      <c r="C7290" s="76">
        <v>27.3425362135238</v>
      </c>
      <c r="D7290" s="76">
        <v>25.738990123733018</v>
      </c>
      <c r="E7290" s="76">
        <v>526.15905518703971</v>
      </c>
      <c r="F7290" s="76">
        <v>36.521918264582304</v>
      </c>
      <c r="G7290" s="77">
        <v>1</v>
      </c>
      <c r="H7290" s="80">
        <f t="shared" si="452"/>
        <v>25.738990123733018</v>
      </c>
      <c r="I7290" s="80">
        <f t="shared" si="453"/>
        <v>1000</v>
      </c>
      <c r="K7290" s="80">
        <f t="shared" si="454"/>
        <v>0</v>
      </c>
      <c r="L7290" s="80" t="str">
        <f t="shared" si="455"/>
        <v/>
      </c>
    </row>
    <row r="7291" spans="1:12" x14ac:dyDescent="0.8">
      <c r="A7291" s="74">
        <v>7290</v>
      </c>
      <c r="B7291" s="75">
        <v>76025.008502943907</v>
      </c>
      <c r="C7291" s="76">
        <v>43.037409614276129</v>
      </c>
      <c r="D7291" s="76">
        <v>23.754685118591262</v>
      </c>
      <c r="E7291" s="76">
        <v>491.99473486971146</v>
      </c>
      <c r="F7291" s="76">
        <v>44.721936741553691</v>
      </c>
      <c r="G7291" s="77">
        <v>2</v>
      </c>
      <c r="H7291" s="80">
        <f t="shared" si="452"/>
        <v>43.037409614276129</v>
      </c>
      <c r="I7291" s="80">
        <f t="shared" si="453"/>
        <v>1000</v>
      </c>
      <c r="K7291" s="80">
        <f t="shared" si="454"/>
        <v>0</v>
      </c>
      <c r="L7291" s="80" t="str">
        <f t="shared" si="455"/>
        <v/>
      </c>
    </row>
    <row r="7292" spans="1:12" x14ac:dyDescent="0.8">
      <c r="A7292" s="74">
        <v>7291</v>
      </c>
      <c r="B7292" s="75">
        <v>-122826.42329065339</v>
      </c>
      <c r="C7292" s="76">
        <v>42.734953805105242</v>
      </c>
      <c r="D7292" s="76">
        <v>25.558274198900868</v>
      </c>
      <c r="E7292" s="76">
        <v>530.72441309672649</v>
      </c>
      <c r="F7292" s="76">
        <v>43.612309702665335</v>
      </c>
      <c r="G7292" s="77">
        <v>3</v>
      </c>
      <c r="H7292" s="80">
        <f t="shared" si="452"/>
        <v>43.612309702665335</v>
      </c>
      <c r="I7292" s="80">
        <f t="shared" si="453"/>
        <v>530.72441309672649</v>
      </c>
      <c r="K7292" s="80">
        <f t="shared" si="454"/>
        <v>530.72441309672649</v>
      </c>
      <c r="L7292" s="80">
        <f t="shared" si="455"/>
        <v>530.72441309672649</v>
      </c>
    </row>
    <row r="7293" spans="1:12" x14ac:dyDescent="0.8">
      <c r="A7293" s="74">
        <v>7292</v>
      </c>
      <c r="B7293" s="75">
        <v>54086.223670559702</v>
      </c>
      <c r="C7293" s="76">
        <v>43.391830333115692</v>
      </c>
      <c r="D7293" s="76">
        <v>24.517068000817897</v>
      </c>
      <c r="E7293" s="76">
        <v>571.9998089417536</v>
      </c>
      <c r="F7293" s="76">
        <v>40.910627868226598</v>
      </c>
      <c r="G7293" s="77">
        <v>2</v>
      </c>
      <c r="H7293" s="80">
        <f t="shared" si="452"/>
        <v>43.391830333115692</v>
      </c>
      <c r="I7293" s="80">
        <f t="shared" si="453"/>
        <v>1000</v>
      </c>
      <c r="K7293" s="80">
        <f t="shared" si="454"/>
        <v>0</v>
      </c>
      <c r="L7293" s="80" t="str">
        <f t="shared" si="455"/>
        <v/>
      </c>
    </row>
    <row r="7294" spans="1:12" x14ac:dyDescent="0.8">
      <c r="A7294" s="74">
        <v>7293</v>
      </c>
      <c r="B7294" s="75">
        <v>436112.47250836319</v>
      </c>
      <c r="C7294" s="76">
        <v>24.250867350959805</v>
      </c>
      <c r="D7294" s="76">
        <v>25.692237014173479</v>
      </c>
      <c r="E7294" s="76">
        <v>463.28056051033337</v>
      </c>
      <c r="F7294" s="76">
        <v>41.116435402793577</v>
      </c>
      <c r="G7294" s="77">
        <v>2</v>
      </c>
      <c r="H7294" s="80">
        <f t="shared" si="452"/>
        <v>24.250867350959805</v>
      </c>
      <c r="I7294" s="80">
        <f t="shared" si="453"/>
        <v>1000</v>
      </c>
      <c r="K7294" s="80">
        <f t="shared" si="454"/>
        <v>0</v>
      </c>
      <c r="L7294" s="80" t="str">
        <f t="shared" si="455"/>
        <v/>
      </c>
    </row>
    <row r="7295" spans="1:12" x14ac:dyDescent="0.8">
      <c r="A7295" s="74">
        <v>7294</v>
      </c>
      <c r="B7295" s="75">
        <v>431005.03222408448</v>
      </c>
      <c r="C7295" s="76">
        <v>32.54451336452675</v>
      </c>
      <c r="D7295" s="76">
        <v>22.927597648535855</v>
      </c>
      <c r="E7295" s="76">
        <v>696.49614380603407</v>
      </c>
      <c r="F7295" s="76">
        <v>37.511825010522607</v>
      </c>
      <c r="G7295" s="77">
        <v>2</v>
      </c>
      <c r="H7295" s="80">
        <f t="shared" si="452"/>
        <v>32.54451336452675</v>
      </c>
      <c r="I7295" s="80">
        <f t="shared" si="453"/>
        <v>1000</v>
      </c>
      <c r="K7295" s="80">
        <f t="shared" si="454"/>
        <v>0</v>
      </c>
      <c r="L7295" s="80" t="str">
        <f t="shared" si="455"/>
        <v/>
      </c>
    </row>
    <row r="7296" spans="1:12" x14ac:dyDescent="0.8">
      <c r="A7296" s="74">
        <v>7295</v>
      </c>
      <c r="B7296" s="75">
        <v>376648.93064164836</v>
      </c>
      <c r="C7296" s="76">
        <v>27.552512519698446</v>
      </c>
      <c r="D7296" s="76">
        <v>25.497117185929483</v>
      </c>
      <c r="E7296" s="76">
        <v>762.79897437052102</v>
      </c>
      <c r="F7296" s="76">
        <v>44.707360310214057</v>
      </c>
      <c r="G7296" s="77">
        <v>2</v>
      </c>
      <c r="H7296" s="80">
        <f t="shared" si="452"/>
        <v>27.552512519698446</v>
      </c>
      <c r="I7296" s="80">
        <f t="shared" si="453"/>
        <v>1000</v>
      </c>
      <c r="K7296" s="80">
        <f t="shared" si="454"/>
        <v>0</v>
      </c>
      <c r="L7296" s="80" t="str">
        <f t="shared" si="455"/>
        <v/>
      </c>
    </row>
    <row r="7297" spans="1:12" x14ac:dyDescent="0.8">
      <c r="A7297" s="74">
        <v>7296</v>
      </c>
      <c r="B7297" s="75">
        <v>156252.99950954039</v>
      </c>
      <c r="C7297" s="76">
        <v>42.524560721683841</v>
      </c>
      <c r="D7297" s="76">
        <v>25.029683225182097</v>
      </c>
      <c r="E7297" s="76">
        <v>615.89671422852348</v>
      </c>
      <c r="F7297" s="76">
        <v>48.735384278616124</v>
      </c>
      <c r="G7297" s="77">
        <v>2</v>
      </c>
      <c r="H7297" s="80">
        <f t="shared" si="452"/>
        <v>42.524560721683841</v>
      </c>
      <c r="I7297" s="80">
        <f t="shared" si="453"/>
        <v>1000</v>
      </c>
      <c r="K7297" s="80">
        <f t="shared" si="454"/>
        <v>0</v>
      </c>
      <c r="L7297" s="80" t="str">
        <f t="shared" si="455"/>
        <v/>
      </c>
    </row>
    <row r="7298" spans="1:12" x14ac:dyDescent="0.8">
      <c r="A7298" s="74">
        <v>7297</v>
      </c>
      <c r="B7298" s="75">
        <v>390011.57889760309</v>
      </c>
      <c r="C7298" s="76">
        <v>32.880829486788045</v>
      </c>
      <c r="D7298" s="76">
        <v>28.960362282486805</v>
      </c>
      <c r="E7298" s="76">
        <v>524.21127264290976</v>
      </c>
      <c r="F7298" s="76">
        <v>45.749429364261658</v>
      </c>
      <c r="G7298" s="77">
        <v>2</v>
      </c>
      <c r="H7298" s="80">
        <f t="shared" si="452"/>
        <v>32.880829486788045</v>
      </c>
      <c r="I7298" s="80">
        <f t="shared" si="453"/>
        <v>1000</v>
      </c>
      <c r="K7298" s="80">
        <f t="shared" si="454"/>
        <v>0</v>
      </c>
      <c r="L7298" s="80" t="str">
        <f t="shared" si="455"/>
        <v/>
      </c>
    </row>
    <row r="7299" spans="1:12" x14ac:dyDescent="0.8">
      <c r="A7299" s="74">
        <v>7298</v>
      </c>
      <c r="B7299" s="75">
        <v>-160350.790481654</v>
      </c>
      <c r="C7299" s="76">
        <v>27.374221275044484</v>
      </c>
      <c r="D7299" s="76">
        <v>30.619515780463566</v>
      </c>
      <c r="E7299" s="76">
        <v>469.01312701390486</v>
      </c>
      <c r="F7299" s="76">
        <v>42.668025917320854</v>
      </c>
      <c r="G7299" s="77">
        <v>3</v>
      </c>
      <c r="H7299" s="80">
        <f t="shared" ref="H7299:H7362" si="456">IF($G7299 = 1, $D7299, IF($G7299 = 2, $C7299, IF($G7299 = 3, $F7299)))</f>
        <v>42.668025917320854</v>
      </c>
      <c r="I7299" s="80">
        <f t="shared" ref="I7299:I7362" si="457">IF($G7299 = 1, 1000, IF($G7299 = 2, 1000, IF($G7299 = 3, $E7299)))</f>
        <v>469.01312701390486</v>
      </c>
      <c r="K7299" s="80">
        <f t="shared" ref="K7299:K7362" si="458">IF($G7299 = 3, $E7299, 0)</f>
        <v>469.01312701390486</v>
      </c>
      <c r="L7299" s="80">
        <f t="shared" ref="L7299:L7362" si="459">IF($G7299 = 3, $E7299, "")</f>
        <v>469.01312701390486</v>
      </c>
    </row>
    <row r="7300" spans="1:12" x14ac:dyDescent="0.8">
      <c r="A7300" s="74">
        <v>7299</v>
      </c>
      <c r="B7300" s="75">
        <v>754645.43947741715</v>
      </c>
      <c r="C7300" s="76">
        <v>34.474038114835665</v>
      </c>
      <c r="D7300" s="76">
        <v>26.997557223759021</v>
      </c>
      <c r="E7300" s="76">
        <v>688.11854665196972</v>
      </c>
      <c r="F7300" s="76">
        <v>36.747208354637138</v>
      </c>
      <c r="G7300" s="77">
        <v>1</v>
      </c>
      <c r="H7300" s="80">
        <f t="shared" si="456"/>
        <v>26.997557223759021</v>
      </c>
      <c r="I7300" s="80">
        <f t="shared" si="457"/>
        <v>1000</v>
      </c>
      <c r="K7300" s="80">
        <f t="shared" si="458"/>
        <v>0</v>
      </c>
      <c r="L7300" s="80" t="str">
        <f t="shared" si="459"/>
        <v/>
      </c>
    </row>
    <row r="7301" spans="1:12" x14ac:dyDescent="0.8">
      <c r="A7301" s="74">
        <v>7300</v>
      </c>
      <c r="B7301" s="75">
        <v>356336.49553112499</v>
      </c>
      <c r="C7301" s="76">
        <v>32.211189451229487</v>
      </c>
      <c r="D7301" s="76">
        <v>29.147548591843893</v>
      </c>
      <c r="E7301" s="76">
        <v>531.32735377958488</v>
      </c>
      <c r="F7301" s="76">
        <v>36.097038749753494</v>
      </c>
      <c r="G7301" s="77">
        <v>2</v>
      </c>
      <c r="H7301" s="80">
        <f t="shared" si="456"/>
        <v>32.211189451229487</v>
      </c>
      <c r="I7301" s="80">
        <f t="shared" si="457"/>
        <v>1000</v>
      </c>
      <c r="K7301" s="80">
        <f t="shared" si="458"/>
        <v>0</v>
      </c>
      <c r="L7301" s="80" t="str">
        <f t="shared" si="459"/>
        <v/>
      </c>
    </row>
    <row r="7302" spans="1:12" x14ac:dyDescent="0.8">
      <c r="A7302" s="74">
        <v>7301</v>
      </c>
      <c r="B7302" s="75">
        <v>339855.87837205641</v>
      </c>
      <c r="C7302" s="76">
        <v>29.585751121946593</v>
      </c>
      <c r="D7302" s="76">
        <v>28.690118238461068</v>
      </c>
      <c r="E7302" s="76">
        <v>516.80542810777251</v>
      </c>
      <c r="F7302" s="76">
        <v>42.669187412274511</v>
      </c>
      <c r="G7302" s="77">
        <v>2</v>
      </c>
      <c r="H7302" s="80">
        <f t="shared" si="456"/>
        <v>29.585751121946593</v>
      </c>
      <c r="I7302" s="80">
        <f t="shared" si="457"/>
        <v>1000</v>
      </c>
      <c r="K7302" s="80">
        <f t="shared" si="458"/>
        <v>0</v>
      </c>
      <c r="L7302" s="80" t="str">
        <f t="shared" si="459"/>
        <v/>
      </c>
    </row>
    <row r="7303" spans="1:12" x14ac:dyDescent="0.8">
      <c r="A7303" s="74">
        <v>7302</v>
      </c>
      <c r="B7303" s="75">
        <v>74942.75557249249</v>
      </c>
      <c r="C7303" s="76">
        <v>40.355193090300162</v>
      </c>
      <c r="D7303" s="76">
        <v>24.801642069171315</v>
      </c>
      <c r="E7303" s="76">
        <v>545.37509400880083</v>
      </c>
      <c r="F7303" s="76">
        <v>47.9231026383395</v>
      </c>
      <c r="G7303" s="77">
        <v>2</v>
      </c>
      <c r="H7303" s="80">
        <f t="shared" si="456"/>
        <v>40.355193090300162</v>
      </c>
      <c r="I7303" s="80">
        <f t="shared" si="457"/>
        <v>1000</v>
      </c>
      <c r="K7303" s="80">
        <f t="shared" si="458"/>
        <v>0</v>
      </c>
      <c r="L7303" s="80" t="str">
        <f t="shared" si="459"/>
        <v/>
      </c>
    </row>
    <row r="7304" spans="1:12" x14ac:dyDescent="0.8">
      <c r="A7304" s="74">
        <v>7303</v>
      </c>
      <c r="B7304" s="75">
        <v>-74175.042766163126</v>
      </c>
      <c r="C7304" s="76">
        <v>30.798212773225437</v>
      </c>
      <c r="D7304" s="76">
        <v>24.872744208221008</v>
      </c>
      <c r="E7304" s="76">
        <v>575.18838230016058</v>
      </c>
      <c r="F7304" s="76">
        <v>38.076655035732031</v>
      </c>
      <c r="G7304" s="77">
        <v>3</v>
      </c>
      <c r="H7304" s="80">
        <f t="shared" si="456"/>
        <v>38.076655035732031</v>
      </c>
      <c r="I7304" s="80">
        <f t="shared" si="457"/>
        <v>575.18838230016058</v>
      </c>
      <c r="K7304" s="80">
        <f t="shared" si="458"/>
        <v>575.18838230016058</v>
      </c>
      <c r="L7304" s="80">
        <f t="shared" si="459"/>
        <v>575.18838230016058</v>
      </c>
    </row>
    <row r="7305" spans="1:12" x14ac:dyDescent="0.8">
      <c r="A7305" s="74">
        <v>7304</v>
      </c>
      <c r="B7305" s="75">
        <v>205728.23094315105</v>
      </c>
      <c r="C7305" s="76">
        <v>36.538142248069377</v>
      </c>
      <c r="D7305" s="76">
        <v>24.038364944566904</v>
      </c>
      <c r="E7305" s="76">
        <v>727.92360244508609</v>
      </c>
      <c r="F7305" s="76">
        <v>31.489994466977194</v>
      </c>
      <c r="G7305" s="77">
        <v>2</v>
      </c>
      <c r="H7305" s="80">
        <f t="shared" si="456"/>
        <v>36.538142248069377</v>
      </c>
      <c r="I7305" s="80">
        <f t="shared" si="457"/>
        <v>1000</v>
      </c>
      <c r="K7305" s="80">
        <f t="shared" si="458"/>
        <v>0</v>
      </c>
      <c r="L7305" s="80" t="str">
        <f t="shared" si="459"/>
        <v/>
      </c>
    </row>
    <row r="7306" spans="1:12" x14ac:dyDescent="0.8">
      <c r="A7306" s="74">
        <v>7305</v>
      </c>
      <c r="B7306" s="75">
        <v>-177442.12184453011</v>
      </c>
      <c r="C7306" s="76">
        <v>21.905614992380208</v>
      </c>
      <c r="D7306" s="76">
        <v>27.909863455597648</v>
      </c>
      <c r="E7306" s="76">
        <v>501.15756174368539</v>
      </c>
      <c r="F7306" s="76">
        <v>44.876597656915237</v>
      </c>
      <c r="G7306" s="77">
        <v>3</v>
      </c>
      <c r="H7306" s="80">
        <f t="shared" si="456"/>
        <v>44.876597656915237</v>
      </c>
      <c r="I7306" s="80">
        <f t="shared" si="457"/>
        <v>501.15756174368539</v>
      </c>
      <c r="K7306" s="80">
        <f t="shared" si="458"/>
        <v>501.15756174368539</v>
      </c>
      <c r="L7306" s="80">
        <f t="shared" si="459"/>
        <v>501.15756174368539</v>
      </c>
    </row>
    <row r="7307" spans="1:12" x14ac:dyDescent="0.8">
      <c r="A7307" s="74">
        <v>7306</v>
      </c>
      <c r="B7307" s="75">
        <v>399140.90065245866</v>
      </c>
      <c r="C7307" s="76">
        <v>33.280062989974198</v>
      </c>
      <c r="D7307" s="76">
        <v>30.254935218139309</v>
      </c>
      <c r="E7307" s="76">
        <v>464.85206224770684</v>
      </c>
      <c r="F7307" s="76">
        <v>37.397726660139647</v>
      </c>
      <c r="G7307" s="77">
        <v>1</v>
      </c>
      <c r="H7307" s="80">
        <f t="shared" si="456"/>
        <v>30.254935218139309</v>
      </c>
      <c r="I7307" s="80">
        <f t="shared" si="457"/>
        <v>1000</v>
      </c>
      <c r="K7307" s="80">
        <f t="shared" si="458"/>
        <v>0</v>
      </c>
      <c r="L7307" s="80" t="str">
        <f t="shared" si="459"/>
        <v/>
      </c>
    </row>
    <row r="7308" spans="1:12" x14ac:dyDescent="0.8">
      <c r="A7308" s="74">
        <v>7307</v>
      </c>
      <c r="B7308" s="75">
        <v>597256.90460350388</v>
      </c>
      <c r="C7308" s="76">
        <v>35.828643686623359</v>
      </c>
      <c r="D7308" s="76">
        <v>23.945522122920025</v>
      </c>
      <c r="E7308" s="76">
        <v>567.53535522558354</v>
      </c>
      <c r="F7308" s="76">
        <v>45.604438684491264</v>
      </c>
      <c r="G7308" s="77">
        <v>1</v>
      </c>
      <c r="H7308" s="80">
        <f t="shared" si="456"/>
        <v>23.945522122920025</v>
      </c>
      <c r="I7308" s="80">
        <f t="shared" si="457"/>
        <v>1000</v>
      </c>
      <c r="K7308" s="80">
        <f t="shared" si="458"/>
        <v>0</v>
      </c>
      <c r="L7308" s="80" t="str">
        <f t="shared" si="459"/>
        <v/>
      </c>
    </row>
    <row r="7309" spans="1:12" x14ac:dyDescent="0.8">
      <c r="A7309" s="74">
        <v>7308</v>
      </c>
      <c r="B7309" s="75">
        <v>169725.23214431596</v>
      </c>
      <c r="C7309" s="76">
        <v>39.028853031695149</v>
      </c>
      <c r="D7309" s="76">
        <v>22.48204026069244</v>
      </c>
      <c r="E7309" s="76">
        <v>545.10998620511623</v>
      </c>
      <c r="F7309" s="76">
        <v>36.501896762296361</v>
      </c>
      <c r="G7309" s="77">
        <v>2</v>
      </c>
      <c r="H7309" s="80">
        <f t="shared" si="456"/>
        <v>39.028853031695149</v>
      </c>
      <c r="I7309" s="80">
        <f t="shared" si="457"/>
        <v>1000</v>
      </c>
      <c r="K7309" s="80">
        <f t="shared" si="458"/>
        <v>0</v>
      </c>
      <c r="L7309" s="80" t="str">
        <f t="shared" si="459"/>
        <v/>
      </c>
    </row>
    <row r="7310" spans="1:12" x14ac:dyDescent="0.8">
      <c r="A7310" s="74">
        <v>7309</v>
      </c>
      <c r="B7310" s="75">
        <v>418408.81351359631</v>
      </c>
      <c r="C7310" s="76">
        <v>31.328046844458957</v>
      </c>
      <c r="D7310" s="76">
        <v>27.727841204465243</v>
      </c>
      <c r="E7310" s="76">
        <v>579.39244072404301</v>
      </c>
      <c r="F7310" s="76">
        <v>35.341824822687954</v>
      </c>
      <c r="G7310" s="77">
        <v>2</v>
      </c>
      <c r="H7310" s="80">
        <f t="shared" si="456"/>
        <v>31.328046844458957</v>
      </c>
      <c r="I7310" s="80">
        <f t="shared" si="457"/>
        <v>1000</v>
      </c>
      <c r="K7310" s="80">
        <f t="shared" si="458"/>
        <v>0</v>
      </c>
      <c r="L7310" s="80" t="str">
        <f t="shared" si="459"/>
        <v/>
      </c>
    </row>
    <row r="7311" spans="1:12" x14ac:dyDescent="0.8">
      <c r="A7311" s="74">
        <v>7310</v>
      </c>
      <c r="B7311" s="75">
        <v>-78142.453761000186</v>
      </c>
      <c r="C7311" s="76">
        <v>42.335103366528436</v>
      </c>
      <c r="D7311" s="76">
        <v>32.939554793456381</v>
      </c>
      <c r="E7311" s="76">
        <v>522.61686981007654</v>
      </c>
      <c r="F7311" s="76">
        <v>34.239173071152166</v>
      </c>
      <c r="G7311" s="77">
        <v>3</v>
      </c>
      <c r="H7311" s="80">
        <f t="shared" si="456"/>
        <v>34.239173071152166</v>
      </c>
      <c r="I7311" s="80">
        <f t="shared" si="457"/>
        <v>522.61686981007654</v>
      </c>
      <c r="K7311" s="80">
        <f t="shared" si="458"/>
        <v>522.61686981007654</v>
      </c>
      <c r="L7311" s="80">
        <f t="shared" si="459"/>
        <v>522.61686981007654</v>
      </c>
    </row>
    <row r="7312" spans="1:12" x14ac:dyDescent="0.8">
      <c r="A7312" s="74">
        <v>7311</v>
      </c>
      <c r="B7312" s="75">
        <v>331000.04500059201</v>
      </c>
      <c r="C7312" s="76">
        <v>31.753971408388864</v>
      </c>
      <c r="D7312" s="76">
        <v>27.732364782026991</v>
      </c>
      <c r="E7312" s="76">
        <v>716.19011495518623</v>
      </c>
      <c r="F7312" s="76">
        <v>35.662463708313219</v>
      </c>
      <c r="G7312" s="77">
        <v>2</v>
      </c>
      <c r="H7312" s="80">
        <f t="shared" si="456"/>
        <v>31.753971408388864</v>
      </c>
      <c r="I7312" s="80">
        <f t="shared" si="457"/>
        <v>1000</v>
      </c>
      <c r="K7312" s="80">
        <f t="shared" si="458"/>
        <v>0</v>
      </c>
      <c r="L7312" s="80" t="str">
        <f t="shared" si="459"/>
        <v/>
      </c>
    </row>
    <row r="7313" spans="1:12" x14ac:dyDescent="0.8">
      <c r="A7313" s="74">
        <v>7312</v>
      </c>
      <c r="B7313" s="75">
        <v>-87704.532074803952</v>
      </c>
      <c r="C7313" s="76">
        <v>36.209263346135238</v>
      </c>
      <c r="D7313" s="76">
        <v>30.357352324420471</v>
      </c>
      <c r="E7313" s="76">
        <v>766.62113946728812</v>
      </c>
      <c r="F7313" s="76">
        <v>44.204097430350011</v>
      </c>
      <c r="G7313" s="77">
        <v>3</v>
      </c>
      <c r="H7313" s="80">
        <f t="shared" si="456"/>
        <v>44.204097430350011</v>
      </c>
      <c r="I7313" s="80">
        <f t="shared" si="457"/>
        <v>766.62113946728812</v>
      </c>
      <c r="K7313" s="80">
        <f t="shared" si="458"/>
        <v>766.62113946728812</v>
      </c>
      <c r="L7313" s="80">
        <f t="shared" si="459"/>
        <v>766.62113946728812</v>
      </c>
    </row>
    <row r="7314" spans="1:12" x14ac:dyDescent="0.8">
      <c r="A7314" s="74">
        <v>7313</v>
      </c>
      <c r="B7314" s="75">
        <v>268927.59615448443</v>
      </c>
      <c r="C7314" s="76">
        <v>37.693409888389766</v>
      </c>
      <c r="D7314" s="76">
        <v>25.707007862076289</v>
      </c>
      <c r="E7314" s="76">
        <v>517.16908286323667</v>
      </c>
      <c r="F7314" s="76">
        <v>48.382629955901088</v>
      </c>
      <c r="G7314" s="77">
        <v>2</v>
      </c>
      <c r="H7314" s="80">
        <f t="shared" si="456"/>
        <v>37.693409888389766</v>
      </c>
      <c r="I7314" s="80">
        <f t="shared" si="457"/>
        <v>1000</v>
      </c>
      <c r="K7314" s="80">
        <f t="shared" si="458"/>
        <v>0</v>
      </c>
      <c r="L7314" s="80" t="str">
        <f t="shared" si="459"/>
        <v/>
      </c>
    </row>
    <row r="7315" spans="1:12" x14ac:dyDescent="0.8">
      <c r="A7315" s="74">
        <v>7314</v>
      </c>
      <c r="B7315" s="75">
        <v>145171.50275020022</v>
      </c>
      <c r="C7315" s="76">
        <v>31.970905062879147</v>
      </c>
      <c r="D7315" s="76">
        <v>26.875377559376282</v>
      </c>
      <c r="E7315" s="76">
        <v>649.58575381177843</v>
      </c>
      <c r="F7315" s="76">
        <v>43.334787170679355</v>
      </c>
      <c r="G7315" s="77">
        <v>2</v>
      </c>
      <c r="H7315" s="80">
        <f t="shared" si="456"/>
        <v>31.970905062879147</v>
      </c>
      <c r="I7315" s="80">
        <f t="shared" si="457"/>
        <v>1000</v>
      </c>
      <c r="K7315" s="80">
        <f t="shared" si="458"/>
        <v>0</v>
      </c>
      <c r="L7315" s="80" t="str">
        <f t="shared" si="459"/>
        <v/>
      </c>
    </row>
    <row r="7316" spans="1:12" x14ac:dyDescent="0.8">
      <c r="A7316" s="74">
        <v>7315</v>
      </c>
      <c r="B7316" s="75">
        <v>485444.81086287415</v>
      </c>
      <c r="C7316" s="76">
        <v>39.513483533702725</v>
      </c>
      <c r="D7316" s="76">
        <v>26.325682233422334</v>
      </c>
      <c r="E7316" s="76">
        <v>529.80087134942733</v>
      </c>
      <c r="F7316" s="76">
        <v>45.373412522211638</v>
      </c>
      <c r="G7316" s="77">
        <v>1</v>
      </c>
      <c r="H7316" s="80">
        <f t="shared" si="456"/>
        <v>26.325682233422334</v>
      </c>
      <c r="I7316" s="80">
        <f t="shared" si="457"/>
        <v>1000</v>
      </c>
      <c r="K7316" s="80">
        <f t="shared" si="458"/>
        <v>0</v>
      </c>
      <c r="L7316" s="80" t="str">
        <f t="shared" si="459"/>
        <v/>
      </c>
    </row>
    <row r="7317" spans="1:12" x14ac:dyDescent="0.8">
      <c r="A7317" s="74">
        <v>7316</v>
      </c>
      <c r="B7317" s="75">
        <v>451407.20527112647</v>
      </c>
      <c r="C7317" s="76">
        <v>30.806995828540366</v>
      </c>
      <c r="D7317" s="76">
        <v>27.941737580998279</v>
      </c>
      <c r="E7317" s="76">
        <v>585.31499428093912</v>
      </c>
      <c r="F7317" s="76">
        <v>47.378826734953066</v>
      </c>
      <c r="G7317" s="77">
        <v>2</v>
      </c>
      <c r="H7317" s="80">
        <f t="shared" si="456"/>
        <v>30.806995828540366</v>
      </c>
      <c r="I7317" s="80">
        <f t="shared" si="457"/>
        <v>1000</v>
      </c>
      <c r="K7317" s="80">
        <f t="shared" si="458"/>
        <v>0</v>
      </c>
      <c r="L7317" s="80" t="str">
        <f t="shared" si="459"/>
        <v/>
      </c>
    </row>
    <row r="7318" spans="1:12" x14ac:dyDescent="0.8">
      <c r="A7318" s="74">
        <v>7317</v>
      </c>
      <c r="B7318" s="75">
        <v>325239.45878200908</v>
      </c>
      <c r="C7318" s="76">
        <v>32.301247078650519</v>
      </c>
      <c r="D7318" s="76">
        <v>31.176463307009151</v>
      </c>
      <c r="E7318" s="76">
        <v>470.33778744183928</v>
      </c>
      <c r="F7318" s="76">
        <v>46.609988887405322</v>
      </c>
      <c r="G7318" s="77">
        <v>2</v>
      </c>
      <c r="H7318" s="80">
        <f t="shared" si="456"/>
        <v>32.301247078650519</v>
      </c>
      <c r="I7318" s="80">
        <f t="shared" si="457"/>
        <v>1000</v>
      </c>
      <c r="K7318" s="80">
        <f t="shared" si="458"/>
        <v>0</v>
      </c>
      <c r="L7318" s="80" t="str">
        <f t="shared" si="459"/>
        <v/>
      </c>
    </row>
    <row r="7319" spans="1:12" x14ac:dyDescent="0.8">
      <c r="A7319" s="74">
        <v>7318</v>
      </c>
      <c r="B7319" s="75">
        <v>539600.12799248938</v>
      </c>
      <c r="C7319" s="76">
        <v>29.326420858944921</v>
      </c>
      <c r="D7319" s="76">
        <v>29.530903281154227</v>
      </c>
      <c r="E7319" s="76">
        <v>588.93956887320167</v>
      </c>
      <c r="F7319" s="76">
        <v>45.960420748061587</v>
      </c>
      <c r="G7319" s="77">
        <v>2</v>
      </c>
      <c r="H7319" s="80">
        <f t="shared" si="456"/>
        <v>29.326420858944921</v>
      </c>
      <c r="I7319" s="80">
        <f t="shared" si="457"/>
        <v>1000</v>
      </c>
      <c r="K7319" s="80">
        <f t="shared" si="458"/>
        <v>0</v>
      </c>
      <c r="L7319" s="80" t="str">
        <f t="shared" si="459"/>
        <v/>
      </c>
    </row>
    <row r="7320" spans="1:12" x14ac:dyDescent="0.8">
      <c r="A7320" s="74">
        <v>7319</v>
      </c>
      <c r="B7320" s="75">
        <v>-229095.79958963557</v>
      </c>
      <c r="C7320" s="76">
        <v>32.193657703957356</v>
      </c>
      <c r="D7320" s="76">
        <v>25.391555770269129</v>
      </c>
      <c r="E7320" s="76">
        <v>585.33132338065445</v>
      </c>
      <c r="F7320" s="76">
        <v>47.650366250299143</v>
      </c>
      <c r="G7320" s="77">
        <v>3</v>
      </c>
      <c r="H7320" s="80">
        <f t="shared" si="456"/>
        <v>47.650366250299143</v>
      </c>
      <c r="I7320" s="80">
        <f t="shared" si="457"/>
        <v>585.33132338065445</v>
      </c>
      <c r="K7320" s="80">
        <f t="shared" si="458"/>
        <v>585.33132338065445</v>
      </c>
      <c r="L7320" s="80">
        <f t="shared" si="459"/>
        <v>585.33132338065445</v>
      </c>
    </row>
    <row r="7321" spans="1:12" x14ac:dyDescent="0.8">
      <c r="A7321" s="74">
        <v>7320</v>
      </c>
      <c r="B7321" s="75">
        <v>572389.31211073161</v>
      </c>
      <c r="C7321" s="76">
        <v>23.380995294126212</v>
      </c>
      <c r="D7321" s="76">
        <v>33.673942184620202</v>
      </c>
      <c r="E7321" s="76">
        <v>668.06250877721573</v>
      </c>
      <c r="F7321" s="76">
        <v>40.210599825162447</v>
      </c>
      <c r="G7321" s="77">
        <v>2</v>
      </c>
      <c r="H7321" s="80">
        <f t="shared" si="456"/>
        <v>23.380995294126212</v>
      </c>
      <c r="I7321" s="80">
        <f t="shared" si="457"/>
        <v>1000</v>
      </c>
      <c r="K7321" s="80">
        <f t="shared" si="458"/>
        <v>0</v>
      </c>
      <c r="L7321" s="80" t="str">
        <f t="shared" si="459"/>
        <v/>
      </c>
    </row>
    <row r="7322" spans="1:12" x14ac:dyDescent="0.8">
      <c r="A7322" s="74">
        <v>7321</v>
      </c>
      <c r="B7322" s="75">
        <v>57822.39775571716</v>
      </c>
      <c r="C7322" s="76">
        <v>45.235740488862973</v>
      </c>
      <c r="D7322" s="76">
        <v>31.524890079865891</v>
      </c>
      <c r="E7322" s="76">
        <v>638.3060888662236</v>
      </c>
      <c r="F7322" s="76">
        <v>37.901018419725993</v>
      </c>
      <c r="G7322" s="77">
        <v>2</v>
      </c>
      <c r="H7322" s="80">
        <f t="shared" si="456"/>
        <v>45.235740488862973</v>
      </c>
      <c r="I7322" s="80">
        <f t="shared" si="457"/>
        <v>1000</v>
      </c>
      <c r="K7322" s="80">
        <f t="shared" si="458"/>
        <v>0</v>
      </c>
      <c r="L7322" s="80" t="str">
        <f t="shared" si="459"/>
        <v/>
      </c>
    </row>
    <row r="7323" spans="1:12" x14ac:dyDescent="0.8">
      <c r="A7323" s="74">
        <v>7322</v>
      </c>
      <c r="B7323" s="75">
        <v>711775.53930668929</v>
      </c>
      <c r="C7323" s="76">
        <v>26.733757396718506</v>
      </c>
      <c r="D7323" s="76">
        <v>28.100691258653228</v>
      </c>
      <c r="E7323" s="76">
        <v>633.05822979055085</v>
      </c>
      <c r="F7323" s="76">
        <v>42.282254526629956</v>
      </c>
      <c r="G7323" s="77">
        <v>2</v>
      </c>
      <c r="H7323" s="80">
        <f t="shared" si="456"/>
        <v>26.733757396718506</v>
      </c>
      <c r="I7323" s="80">
        <f t="shared" si="457"/>
        <v>1000</v>
      </c>
      <c r="K7323" s="80">
        <f t="shared" si="458"/>
        <v>0</v>
      </c>
      <c r="L7323" s="80" t="str">
        <f t="shared" si="459"/>
        <v/>
      </c>
    </row>
    <row r="7324" spans="1:12" x14ac:dyDescent="0.8">
      <c r="A7324" s="74">
        <v>7323</v>
      </c>
      <c r="B7324" s="75">
        <v>165688.92665985972</v>
      </c>
      <c r="C7324" s="76">
        <v>37.300161145184902</v>
      </c>
      <c r="D7324" s="76">
        <v>30.455442921569571</v>
      </c>
      <c r="E7324" s="76">
        <v>655.04315388703014</v>
      </c>
      <c r="F7324" s="76">
        <v>29.745997030857648</v>
      </c>
      <c r="G7324" s="77">
        <v>2</v>
      </c>
      <c r="H7324" s="80">
        <f t="shared" si="456"/>
        <v>37.300161145184902</v>
      </c>
      <c r="I7324" s="80">
        <f t="shared" si="457"/>
        <v>1000</v>
      </c>
      <c r="K7324" s="80">
        <f t="shared" si="458"/>
        <v>0</v>
      </c>
      <c r="L7324" s="80" t="str">
        <f t="shared" si="459"/>
        <v/>
      </c>
    </row>
    <row r="7325" spans="1:12" x14ac:dyDescent="0.8">
      <c r="A7325" s="74">
        <v>7324</v>
      </c>
      <c r="B7325" s="75">
        <v>275180.96897544246</v>
      </c>
      <c r="C7325" s="76">
        <v>33.135814900196117</v>
      </c>
      <c r="D7325" s="76">
        <v>28.732984846919241</v>
      </c>
      <c r="E7325" s="76">
        <v>521.78203952479623</v>
      </c>
      <c r="F7325" s="76">
        <v>37.367132730373186</v>
      </c>
      <c r="G7325" s="77">
        <v>2</v>
      </c>
      <c r="H7325" s="80">
        <f t="shared" si="456"/>
        <v>33.135814900196117</v>
      </c>
      <c r="I7325" s="80">
        <f t="shared" si="457"/>
        <v>1000</v>
      </c>
      <c r="K7325" s="80">
        <f t="shared" si="458"/>
        <v>0</v>
      </c>
      <c r="L7325" s="80" t="str">
        <f t="shared" si="459"/>
        <v/>
      </c>
    </row>
    <row r="7326" spans="1:12" x14ac:dyDescent="0.8">
      <c r="A7326" s="74">
        <v>7325</v>
      </c>
      <c r="B7326" s="75">
        <v>-113836.60520007485</v>
      </c>
      <c r="C7326" s="76">
        <v>26.280923490294512</v>
      </c>
      <c r="D7326" s="76">
        <v>33.216061971618068</v>
      </c>
      <c r="E7326" s="76">
        <v>557.78708012735865</v>
      </c>
      <c r="F7326" s="76">
        <v>42.583200370506461</v>
      </c>
      <c r="G7326" s="77">
        <v>3</v>
      </c>
      <c r="H7326" s="80">
        <f t="shared" si="456"/>
        <v>42.583200370506461</v>
      </c>
      <c r="I7326" s="80">
        <f t="shared" si="457"/>
        <v>557.78708012735865</v>
      </c>
      <c r="K7326" s="80">
        <f t="shared" si="458"/>
        <v>557.78708012735865</v>
      </c>
      <c r="L7326" s="80">
        <f t="shared" si="459"/>
        <v>557.78708012735865</v>
      </c>
    </row>
    <row r="7327" spans="1:12" x14ac:dyDescent="0.8">
      <c r="A7327" s="74">
        <v>7326</v>
      </c>
      <c r="B7327" s="75">
        <v>367252.52878599754</v>
      </c>
      <c r="C7327" s="76">
        <v>35.137120665189819</v>
      </c>
      <c r="D7327" s="76">
        <v>27.45206339334014</v>
      </c>
      <c r="E7327" s="76">
        <v>421.98154863433831</v>
      </c>
      <c r="F7327" s="76">
        <v>43.194237714076891</v>
      </c>
      <c r="G7327" s="77">
        <v>2</v>
      </c>
      <c r="H7327" s="80">
        <f t="shared" si="456"/>
        <v>35.137120665189819</v>
      </c>
      <c r="I7327" s="80">
        <f t="shared" si="457"/>
        <v>1000</v>
      </c>
      <c r="K7327" s="80">
        <f t="shared" si="458"/>
        <v>0</v>
      </c>
      <c r="L7327" s="80" t="str">
        <f t="shared" si="459"/>
        <v/>
      </c>
    </row>
    <row r="7328" spans="1:12" x14ac:dyDescent="0.8">
      <c r="A7328" s="74">
        <v>7327</v>
      </c>
      <c r="B7328" s="75">
        <v>168646.5128547193</v>
      </c>
      <c r="C7328" s="76">
        <v>38.432976783749183</v>
      </c>
      <c r="D7328" s="76">
        <v>33.56782731155797</v>
      </c>
      <c r="E7328" s="76">
        <v>568.82582944673356</v>
      </c>
      <c r="F7328" s="76">
        <v>45.288181474488518</v>
      </c>
      <c r="G7328" s="77">
        <v>2</v>
      </c>
      <c r="H7328" s="80">
        <f t="shared" si="456"/>
        <v>38.432976783749183</v>
      </c>
      <c r="I7328" s="80">
        <f t="shared" si="457"/>
        <v>1000</v>
      </c>
      <c r="K7328" s="80">
        <f t="shared" si="458"/>
        <v>0</v>
      </c>
      <c r="L7328" s="80" t="str">
        <f t="shared" si="459"/>
        <v/>
      </c>
    </row>
    <row r="7329" spans="1:12" x14ac:dyDescent="0.8">
      <c r="A7329" s="74">
        <v>7328</v>
      </c>
      <c r="B7329" s="75">
        <v>321688.96245113667</v>
      </c>
      <c r="C7329" s="76">
        <v>37.670939105309927</v>
      </c>
      <c r="D7329" s="76">
        <v>27.462593889289579</v>
      </c>
      <c r="E7329" s="76">
        <v>525.53583925262274</v>
      </c>
      <c r="F7329" s="76">
        <v>41.185960349370092</v>
      </c>
      <c r="G7329" s="77">
        <v>2</v>
      </c>
      <c r="H7329" s="80">
        <f t="shared" si="456"/>
        <v>37.670939105309927</v>
      </c>
      <c r="I7329" s="80">
        <f t="shared" si="457"/>
        <v>1000</v>
      </c>
      <c r="K7329" s="80">
        <f t="shared" si="458"/>
        <v>0</v>
      </c>
      <c r="L7329" s="80" t="str">
        <f t="shared" si="459"/>
        <v/>
      </c>
    </row>
    <row r="7330" spans="1:12" x14ac:dyDescent="0.8">
      <c r="A7330" s="74">
        <v>7329</v>
      </c>
      <c r="B7330" s="75">
        <v>596644.97093423782</v>
      </c>
      <c r="C7330" s="76">
        <v>23.603325270118635</v>
      </c>
      <c r="D7330" s="76">
        <v>26.258651815979466</v>
      </c>
      <c r="E7330" s="76">
        <v>495.10505422894823</v>
      </c>
      <c r="F7330" s="76">
        <v>44.532963948633878</v>
      </c>
      <c r="G7330" s="77">
        <v>2</v>
      </c>
      <c r="H7330" s="80">
        <f t="shared" si="456"/>
        <v>23.603325270118635</v>
      </c>
      <c r="I7330" s="80">
        <f t="shared" si="457"/>
        <v>1000</v>
      </c>
      <c r="K7330" s="80">
        <f t="shared" si="458"/>
        <v>0</v>
      </c>
      <c r="L7330" s="80" t="str">
        <f t="shared" si="459"/>
        <v/>
      </c>
    </row>
    <row r="7331" spans="1:12" x14ac:dyDescent="0.8">
      <c r="A7331" s="74">
        <v>7330</v>
      </c>
      <c r="B7331" s="75">
        <v>138108.61027764506</v>
      </c>
      <c r="C7331" s="76">
        <v>43.125534935359219</v>
      </c>
      <c r="D7331" s="76">
        <v>30.515477840410025</v>
      </c>
      <c r="E7331" s="76">
        <v>463.69943521104597</v>
      </c>
      <c r="F7331" s="76">
        <v>35.269803847799999</v>
      </c>
      <c r="G7331" s="77">
        <v>2</v>
      </c>
      <c r="H7331" s="80">
        <f t="shared" si="456"/>
        <v>43.125534935359219</v>
      </c>
      <c r="I7331" s="80">
        <f t="shared" si="457"/>
        <v>1000</v>
      </c>
      <c r="K7331" s="80">
        <f t="shared" si="458"/>
        <v>0</v>
      </c>
      <c r="L7331" s="80" t="str">
        <f t="shared" si="459"/>
        <v/>
      </c>
    </row>
    <row r="7332" spans="1:12" x14ac:dyDescent="0.8">
      <c r="A7332" s="74">
        <v>7331</v>
      </c>
      <c r="B7332" s="75">
        <v>202427.47241920512</v>
      </c>
      <c r="C7332" s="76">
        <v>36.432821004117358</v>
      </c>
      <c r="D7332" s="76">
        <v>26.387212482007332</v>
      </c>
      <c r="E7332" s="76">
        <v>739.02351359651425</v>
      </c>
      <c r="F7332" s="76">
        <v>48.191535127189653</v>
      </c>
      <c r="G7332" s="77">
        <v>2</v>
      </c>
      <c r="H7332" s="80">
        <f t="shared" si="456"/>
        <v>36.432821004117358</v>
      </c>
      <c r="I7332" s="80">
        <f t="shared" si="457"/>
        <v>1000</v>
      </c>
      <c r="K7332" s="80">
        <f t="shared" si="458"/>
        <v>0</v>
      </c>
      <c r="L7332" s="80" t="str">
        <f t="shared" si="459"/>
        <v/>
      </c>
    </row>
    <row r="7333" spans="1:12" x14ac:dyDescent="0.8">
      <c r="A7333" s="74">
        <v>7332</v>
      </c>
      <c r="B7333" s="75">
        <v>39863.081844967091</v>
      </c>
      <c r="C7333" s="76">
        <v>45.565833742984388</v>
      </c>
      <c r="D7333" s="76">
        <v>27.401106412748554</v>
      </c>
      <c r="E7333" s="76">
        <v>413.5311541376185</v>
      </c>
      <c r="F7333" s="76">
        <v>39.792986586821073</v>
      </c>
      <c r="G7333" s="77">
        <v>2</v>
      </c>
      <c r="H7333" s="80">
        <f t="shared" si="456"/>
        <v>45.565833742984388</v>
      </c>
      <c r="I7333" s="80">
        <f t="shared" si="457"/>
        <v>1000</v>
      </c>
      <c r="K7333" s="80">
        <f t="shared" si="458"/>
        <v>0</v>
      </c>
      <c r="L7333" s="80" t="str">
        <f t="shared" si="459"/>
        <v/>
      </c>
    </row>
    <row r="7334" spans="1:12" x14ac:dyDescent="0.8">
      <c r="A7334" s="74">
        <v>7333</v>
      </c>
      <c r="B7334" s="75">
        <v>415268.9105081493</v>
      </c>
      <c r="C7334" s="76">
        <v>30.402768969390277</v>
      </c>
      <c r="D7334" s="76">
        <v>28.191929186508929</v>
      </c>
      <c r="E7334" s="76">
        <v>521.05564233030759</v>
      </c>
      <c r="F7334" s="76">
        <v>44.150285160352325</v>
      </c>
      <c r="G7334" s="77">
        <v>2</v>
      </c>
      <c r="H7334" s="80">
        <f t="shared" si="456"/>
        <v>30.402768969390277</v>
      </c>
      <c r="I7334" s="80">
        <f t="shared" si="457"/>
        <v>1000</v>
      </c>
      <c r="K7334" s="80">
        <f t="shared" si="458"/>
        <v>0</v>
      </c>
      <c r="L7334" s="80" t="str">
        <f t="shared" si="459"/>
        <v/>
      </c>
    </row>
    <row r="7335" spans="1:12" x14ac:dyDescent="0.8">
      <c r="A7335" s="74">
        <v>7334</v>
      </c>
      <c r="B7335" s="75">
        <v>-135223.64127954235</v>
      </c>
      <c r="C7335" s="76">
        <v>44.445164720259235</v>
      </c>
      <c r="D7335" s="76">
        <v>24.361787905278007</v>
      </c>
      <c r="E7335" s="76">
        <v>711.30045793119405</v>
      </c>
      <c r="F7335" s="76">
        <v>45.334382322159911</v>
      </c>
      <c r="G7335" s="77">
        <v>3</v>
      </c>
      <c r="H7335" s="80">
        <f t="shared" si="456"/>
        <v>45.334382322159911</v>
      </c>
      <c r="I7335" s="80">
        <f t="shared" si="457"/>
        <v>711.30045793119405</v>
      </c>
      <c r="K7335" s="80">
        <f t="shared" si="458"/>
        <v>711.30045793119405</v>
      </c>
      <c r="L7335" s="80">
        <f t="shared" si="459"/>
        <v>711.30045793119405</v>
      </c>
    </row>
    <row r="7336" spans="1:12" x14ac:dyDescent="0.8">
      <c r="A7336" s="74">
        <v>7335</v>
      </c>
      <c r="B7336" s="75">
        <v>411243.05741998367</v>
      </c>
      <c r="C7336" s="76">
        <v>34.854228581935104</v>
      </c>
      <c r="D7336" s="76">
        <v>28.418626657869705</v>
      </c>
      <c r="E7336" s="76">
        <v>539.15624951007408</v>
      </c>
      <c r="F7336" s="76">
        <v>51.021101178377755</v>
      </c>
      <c r="G7336" s="77">
        <v>2</v>
      </c>
      <c r="H7336" s="80">
        <f t="shared" si="456"/>
        <v>34.854228581935104</v>
      </c>
      <c r="I7336" s="80">
        <f t="shared" si="457"/>
        <v>1000</v>
      </c>
      <c r="K7336" s="80">
        <f t="shared" si="458"/>
        <v>0</v>
      </c>
      <c r="L7336" s="80" t="str">
        <f t="shared" si="459"/>
        <v/>
      </c>
    </row>
    <row r="7337" spans="1:12" x14ac:dyDescent="0.8">
      <c r="A7337" s="74">
        <v>7336</v>
      </c>
      <c r="B7337" s="75">
        <v>484117.53701854404</v>
      </c>
      <c r="C7337" s="76">
        <v>30.469511011203082</v>
      </c>
      <c r="D7337" s="76">
        <v>31.142767522434944</v>
      </c>
      <c r="E7337" s="76">
        <v>477.12388047964964</v>
      </c>
      <c r="F7337" s="76">
        <v>33.680618948306858</v>
      </c>
      <c r="G7337" s="77">
        <v>1</v>
      </c>
      <c r="H7337" s="80">
        <f t="shared" si="456"/>
        <v>31.142767522434944</v>
      </c>
      <c r="I7337" s="80">
        <f t="shared" si="457"/>
        <v>1000</v>
      </c>
      <c r="K7337" s="80">
        <f t="shared" si="458"/>
        <v>0</v>
      </c>
      <c r="L7337" s="80" t="str">
        <f t="shared" si="459"/>
        <v/>
      </c>
    </row>
    <row r="7338" spans="1:12" x14ac:dyDescent="0.8">
      <c r="A7338" s="74">
        <v>7337</v>
      </c>
      <c r="B7338" s="75">
        <v>300307.48819905496</v>
      </c>
      <c r="C7338" s="76">
        <v>31.650314220631273</v>
      </c>
      <c r="D7338" s="76">
        <v>27.740178103262842</v>
      </c>
      <c r="E7338" s="76">
        <v>581.22430010620712</v>
      </c>
      <c r="F7338" s="76">
        <v>39.141705900370795</v>
      </c>
      <c r="G7338" s="77">
        <v>2</v>
      </c>
      <c r="H7338" s="80">
        <f t="shared" si="456"/>
        <v>31.650314220631273</v>
      </c>
      <c r="I7338" s="80">
        <f t="shared" si="457"/>
        <v>1000</v>
      </c>
      <c r="K7338" s="80">
        <f t="shared" si="458"/>
        <v>0</v>
      </c>
      <c r="L7338" s="80" t="str">
        <f t="shared" si="459"/>
        <v/>
      </c>
    </row>
    <row r="7339" spans="1:12" x14ac:dyDescent="0.8">
      <c r="A7339" s="74">
        <v>7338</v>
      </c>
      <c r="B7339" s="75">
        <v>359682.10578492051</v>
      </c>
      <c r="C7339" s="76">
        <v>32.556913073130161</v>
      </c>
      <c r="D7339" s="76">
        <v>30.417792729381173</v>
      </c>
      <c r="E7339" s="76">
        <v>455.2042256648615</v>
      </c>
      <c r="F7339" s="76">
        <v>43.744522236268082</v>
      </c>
      <c r="G7339" s="77">
        <v>2</v>
      </c>
      <c r="H7339" s="80">
        <f t="shared" si="456"/>
        <v>32.556913073130161</v>
      </c>
      <c r="I7339" s="80">
        <f t="shared" si="457"/>
        <v>1000</v>
      </c>
      <c r="K7339" s="80">
        <f t="shared" si="458"/>
        <v>0</v>
      </c>
      <c r="L7339" s="80" t="str">
        <f t="shared" si="459"/>
        <v/>
      </c>
    </row>
    <row r="7340" spans="1:12" x14ac:dyDescent="0.8">
      <c r="A7340" s="74">
        <v>7339</v>
      </c>
      <c r="B7340" s="75">
        <v>-50849.191743800649</v>
      </c>
      <c r="C7340" s="76">
        <v>32.590160932657504</v>
      </c>
      <c r="D7340" s="76">
        <v>31.412766611489019</v>
      </c>
      <c r="E7340" s="76">
        <v>576.62179484691922</v>
      </c>
      <c r="F7340" s="76">
        <v>40.876692685920162</v>
      </c>
      <c r="G7340" s="77">
        <v>3</v>
      </c>
      <c r="H7340" s="80">
        <f t="shared" si="456"/>
        <v>40.876692685920162</v>
      </c>
      <c r="I7340" s="80">
        <f t="shared" si="457"/>
        <v>576.62179484691922</v>
      </c>
      <c r="K7340" s="80">
        <f t="shared" si="458"/>
        <v>576.62179484691922</v>
      </c>
      <c r="L7340" s="80">
        <f t="shared" si="459"/>
        <v>576.62179484691922</v>
      </c>
    </row>
    <row r="7341" spans="1:12" x14ac:dyDescent="0.8">
      <c r="A7341" s="74">
        <v>7340</v>
      </c>
      <c r="B7341" s="75">
        <v>-3913.063866159413</v>
      </c>
      <c r="C7341" s="76">
        <v>44.973293735521771</v>
      </c>
      <c r="D7341" s="76">
        <v>27.350597590938136</v>
      </c>
      <c r="E7341" s="76">
        <v>542.83599630690014</v>
      </c>
      <c r="F7341" s="76">
        <v>41.366608384379688</v>
      </c>
      <c r="G7341" s="77">
        <v>2</v>
      </c>
      <c r="H7341" s="80">
        <f t="shared" si="456"/>
        <v>44.973293735521771</v>
      </c>
      <c r="I7341" s="80">
        <f t="shared" si="457"/>
        <v>1000</v>
      </c>
      <c r="K7341" s="80">
        <f t="shared" si="458"/>
        <v>0</v>
      </c>
      <c r="L7341" s="80" t="str">
        <f t="shared" si="459"/>
        <v/>
      </c>
    </row>
    <row r="7342" spans="1:12" x14ac:dyDescent="0.8">
      <c r="A7342" s="74">
        <v>7341</v>
      </c>
      <c r="B7342" s="75">
        <v>556612.74980928935</v>
      </c>
      <c r="C7342" s="76">
        <v>24.673336839699612</v>
      </c>
      <c r="D7342" s="76">
        <v>24.966245835879256</v>
      </c>
      <c r="E7342" s="76">
        <v>619.76956998229446</v>
      </c>
      <c r="F7342" s="76">
        <v>48.085832979484529</v>
      </c>
      <c r="G7342" s="77">
        <v>2</v>
      </c>
      <c r="H7342" s="80">
        <f t="shared" si="456"/>
        <v>24.673336839699612</v>
      </c>
      <c r="I7342" s="80">
        <f t="shared" si="457"/>
        <v>1000</v>
      </c>
      <c r="K7342" s="80">
        <f t="shared" si="458"/>
        <v>0</v>
      </c>
      <c r="L7342" s="80" t="str">
        <f t="shared" si="459"/>
        <v/>
      </c>
    </row>
    <row r="7343" spans="1:12" x14ac:dyDescent="0.8">
      <c r="A7343" s="74">
        <v>7342</v>
      </c>
      <c r="B7343" s="75">
        <v>531229.46140113706</v>
      </c>
      <c r="C7343" s="76">
        <v>47.043331785734885</v>
      </c>
      <c r="D7343" s="76">
        <v>29.274361770107475</v>
      </c>
      <c r="E7343" s="76">
        <v>472.65718830333088</v>
      </c>
      <c r="F7343" s="76">
        <v>53.124495206558315</v>
      </c>
      <c r="G7343" s="77">
        <v>1</v>
      </c>
      <c r="H7343" s="80">
        <f t="shared" si="456"/>
        <v>29.274361770107475</v>
      </c>
      <c r="I7343" s="80">
        <f t="shared" si="457"/>
        <v>1000</v>
      </c>
      <c r="K7343" s="80">
        <f t="shared" si="458"/>
        <v>0</v>
      </c>
      <c r="L7343" s="80" t="str">
        <f t="shared" si="459"/>
        <v/>
      </c>
    </row>
    <row r="7344" spans="1:12" x14ac:dyDescent="0.8">
      <c r="A7344" s="74">
        <v>7343</v>
      </c>
      <c r="B7344" s="75">
        <v>82434.853851810331</v>
      </c>
      <c r="C7344" s="76">
        <v>43.619833013347659</v>
      </c>
      <c r="D7344" s="76">
        <v>24.288510360381977</v>
      </c>
      <c r="E7344" s="76">
        <v>448.92508284701177</v>
      </c>
      <c r="F7344" s="76">
        <v>36.120655041827838</v>
      </c>
      <c r="G7344" s="77">
        <v>2</v>
      </c>
      <c r="H7344" s="80">
        <f t="shared" si="456"/>
        <v>43.619833013347659</v>
      </c>
      <c r="I7344" s="80">
        <f t="shared" si="457"/>
        <v>1000</v>
      </c>
      <c r="K7344" s="80">
        <f t="shared" si="458"/>
        <v>0</v>
      </c>
      <c r="L7344" s="80" t="str">
        <f t="shared" si="459"/>
        <v/>
      </c>
    </row>
    <row r="7345" spans="1:12" x14ac:dyDescent="0.8">
      <c r="A7345" s="74">
        <v>7344</v>
      </c>
      <c r="B7345" s="75">
        <v>-164444.53199290065</v>
      </c>
      <c r="C7345" s="76">
        <v>29.124140545489034</v>
      </c>
      <c r="D7345" s="76">
        <v>26.529407648104709</v>
      </c>
      <c r="E7345" s="76">
        <v>472.45171379383783</v>
      </c>
      <c r="F7345" s="76">
        <v>40.461605330573335</v>
      </c>
      <c r="G7345" s="77">
        <v>3</v>
      </c>
      <c r="H7345" s="80">
        <f t="shared" si="456"/>
        <v>40.461605330573335</v>
      </c>
      <c r="I7345" s="80">
        <f t="shared" si="457"/>
        <v>472.45171379383783</v>
      </c>
      <c r="K7345" s="80">
        <f t="shared" si="458"/>
        <v>472.45171379383783</v>
      </c>
      <c r="L7345" s="80">
        <f t="shared" si="459"/>
        <v>472.45171379383783</v>
      </c>
    </row>
    <row r="7346" spans="1:12" x14ac:dyDescent="0.8">
      <c r="A7346" s="74">
        <v>7345</v>
      </c>
      <c r="B7346" s="75">
        <v>392098.6988917191</v>
      </c>
      <c r="C7346" s="76">
        <v>31.281291370470417</v>
      </c>
      <c r="D7346" s="76">
        <v>28.075947483980979</v>
      </c>
      <c r="E7346" s="76">
        <v>502.91666225574824</v>
      </c>
      <c r="F7346" s="76">
        <v>41.355132217314271</v>
      </c>
      <c r="G7346" s="77">
        <v>2</v>
      </c>
      <c r="H7346" s="80">
        <f t="shared" si="456"/>
        <v>31.281291370470417</v>
      </c>
      <c r="I7346" s="80">
        <f t="shared" si="457"/>
        <v>1000</v>
      </c>
      <c r="K7346" s="80">
        <f t="shared" si="458"/>
        <v>0</v>
      </c>
      <c r="L7346" s="80" t="str">
        <f t="shared" si="459"/>
        <v/>
      </c>
    </row>
    <row r="7347" spans="1:12" x14ac:dyDescent="0.8">
      <c r="A7347" s="74">
        <v>7346</v>
      </c>
      <c r="B7347" s="75">
        <v>622986.00653391029</v>
      </c>
      <c r="C7347" s="76">
        <v>25.806395070604886</v>
      </c>
      <c r="D7347" s="76">
        <v>26.268293983867732</v>
      </c>
      <c r="E7347" s="76">
        <v>666.13113385672045</v>
      </c>
      <c r="F7347" s="76">
        <v>41.40941834377707</v>
      </c>
      <c r="G7347" s="77">
        <v>2</v>
      </c>
      <c r="H7347" s="80">
        <f t="shared" si="456"/>
        <v>25.806395070604886</v>
      </c>
      <c r="I7347" s="80">
        <f t="shared" si="457"/>
        <v>1000</v>
      </c>
      <c r="K7347" s="80">
        <f t="shared" si="458"/>
        <v>0</v>
      </c>
      <c r="L7347" s="80" t="str">
        <f t="shared" si="459"/>
        <v/>
      </c>
    </row>
    <row r="7348" spans="1:12" x14ac:dyDescent="0.8">
      <c r="A7348" s="74">
        <v>7347</v>
      </c>
      <c r="B7348" s="75">
        <v>471785.19845239772</v>
      </c>
      <c r="C7348" s="76">
        <v>31.562667281041243</v>
      </c>
      <c r="D7348" s="76">
        <v>27.495030259890985</v>
      </c>
      <c r="E7348" s="76">
        <v>605.34753621656012</v>
      </c>
      <c r="F7348" s="76">
        <v>37.214968302018498</v>
      </c>
      <c r="G7348" s="77">
        <v>1</v>
      </c>
      <c r="H7348" s="80">
        <f t="shared" si="456"/>
        <v>27.495030259890985</v>
      </c>
      <c r="I7348" s="80">
        <f t="shared" si="457"/>
        <v>1000</v>
      </c>
      <c r="K7348" s="80">
        <f t="shared" si="458"/>
        <v>0</v>
      </c>
      <c r="L7348" s="80" t="str">
        <f t="shared" si="459"/>
        <v/>
      </c>
    </row>
    <row r="7349" spans="1:12" x14ac:dyDescent="0.8">
      <c r="A7349" s="74">
        <v>7348</v>
      </c>
      <c r="B7349" s="75">
        <v>403625.53206301713</v>
      </c>
      <c r="C7349" s="76">
        <v>32.257321851311218</v>
      </c>
      <c r="D7349" s="76">
        <v>26.797622728257792</v>
      </c>
      <c r="E7349" s="76">
        <v>673.86438515828365</v>
      </c>
      <c r="F7349" s="76">
        <v>38.686295116954255</v>
      </c>
      <c r="G7349" s="77">
        <v>2</v>
      </c>
      <c r="H7349" s="80">
        <f t="shared" si="456"/>
        <v>32.257321851311218</v>
      </c>
      <c r="I7349" s="80">
        <f t="shared" si="457"/>
        <v>1000</v>
      </c>
      <c r="K7349" s="80">
        <f t="shared" si="458"/>
        <v>0</v>
      </c>
      <c r="L7349" s="80" t="str">
        <f t="shared" si="459"/>
        <v/>
      </c>
    </row>
    <row r="7350" spans="1:12" x14ac:dyDescent="0.8">
      <c r="A7350" s="74">
        <v>7349</v>
      </c>
      <c r="B7350" s="75">
        <v>381652.98694320349</v>
      </c>
      <c r="C7350" s="76">
        <v>21.932353768637412</v>
      </c>
      <c r="D7350" s="76">
        <v>27.57417697353555</v>
      </c>
      <c r="E7350" s="76">
        <v>631.12971975827043</v>
      </c>
      <c r="F7350" s="76">
        <v>37.894898230708002</v>
      </c>
      <c r="G7350" s="77">
        <v>2</v>
      </c>
      <c r="H7350" s="80">
        <f t="shared" si="456"/>
        <v>21.932353768637412</v>
      </c>
      <c r="I7350" s="80">
        <f t="shared" si="457"/>
        <v>1000</v>
      </c>
      <c r="K7350" s="80">
        <f t="shared" si="458"/>
        <v>0</v>
      </c>
      <c r="L7350" s="80" t="str">
        <f t="shared" si="459"/>
        <v/>
      </c>
    </row>
    <row r="7351" spans="1:12" x14ac:dyDescent="0.8">
      <c r="A7351" s="74">
        <v>7350</v>
      </c>
      <c r="B7351" s="75">
        <v>42985.42598816962</v>
      </c>
      <c r="C7351" s="76">
        <v>41.724307144703388</v>
      </c>
      <c r="D7351" s="76">
        <v>30.55253586335855</v>
      </c>
      <c r="E7351" s="76">
        <v>544.76923899336168</v>
      </c>
      <c r="F7351" s="76">
        <v>42.227235893466599</v>
      </c>
      <c r="G7351" s="77">
        <v>2</v>
      </c>
      <c r="H7351" s="80">
        <f t="shared" si="456"/>
        <v>41.724307144703388</v>
      </c>
      <c r="I7351" s="80">
        <f t="shared" si="457"/>
        <v>1000</v>
      </c>
      <c r="K7351" s="80">
        <f t="shared" si="458"/>
        <v>0</v>
      </c>
      <c r="L7351" s="80" t="str">
        <f t="shared" si="459"/>
        <v/>
      </c>
    </row>
    <row r="7352" spans="1:12" x14ac:dyDescent="0.8">
      <c r="A7352" s="74">
        <v>7351</v>
      </c>
      <c r="B7352" s="75">
        <v>336654.01920203585</v>
      </c>
      <c r="C7352" s="76">
        <v>36.104255972979665</v>
      </c>
      <c r="D7352" s="76">
        <v>26.181749294871373</v>
      </c>
      <c r="E7352" s="76">
        <v>591.68601884539839</v>
      </c>
      <c r="F7352" s="76">
        <v>51.623565517568672</v>
      </c>
      <c r="G7352" s="77">
        <v>2</v>
      </c>
      <c r="H7352" s="80">
        <f t="shared" si="456"/>
        <v>36.104255972979665</v>
      </c>
      <c r="I7352" s="80">
        <f t="shared" si="457"/>
        <v>1000</v>
      </c>
      <c r="K7352" s="80">
        <f t="shared" si="458"/>
        <v>0</v>
      </c>
      <c r="L7352" s="80" t="str">
        <f t="shared" si="459"/>
        <v/>
      </c>
    </row>
    <row r="7353" spans="1:12" x14ac:dyDescent="0.8">
      <c r="A7353" s="74">
        <v>7352</v>
      </c>
      <c r="B7353" s="75">
        <v>547265.37148941495</v>
      </c>
      <c r="C7353" s="76">
        <v>26.786340116556936</v>
      </c>
      <c r="D7353" s="76">
        <v>32.488765513665463</v>
      </c>
      <c r="E7353" s="76">
        <v>533.54083200234209</v>
      </c>
      <c r="F7353" s="76">
        <v>50.111056104039442</v>
      </c>
      <c r="G7353" s="77">
        <v>2</v>
      </c>
      <c r="H7353" s="80">
        <f t="shared" si="456"/>
        <v>26.786340116556936</v>
      </c>
      <c r="I7353" s="80">
        <f t="shared" si="457"/>
        <v>1000</v>
      </c>
      <c r="K7353" s="80">
        <f t="shared" si="458"/>
        <v>0</v>
      </c>
      <c r="L7353" s="80" t="str">
        <f t="shared" si="459"/>
        <v/>
      </c>
    </row>
    <row r="7354" spans="1:12" x14ac:dyDescent="0.8">
      <c r="A7354" s="74">
        <v>7353</v>
      </c>
      <c r="B7354" s="75">
        <v>529021.69471739954</v>
      </c>
      <c r="C7354" s="76">
        <v>30.184792191259518</v>
      </c>
      <c r="D7354" s="76">
        <v>28.124620957444513</v>
      </c>
      <c r="E7354" s="76">
        <v>719.06874159677716</v>
      </c>
      <c r="F7354" s="76">
        <v>47.818328798658669</v>
      </c>
      <c r="G7354" s="77">
        <v>2</v>
      </c>
      <c r="H7354" s="80">
        <f t="shared" si="456"/>
        <v>30.184792191259518</v>
      </c>
      <c r="I7354" s="80">
        <f t="shared" si="457"/>
        <v>1000</v>
      </c>
      <c r="K7354" s="80">
        <f t="shared" si="458"/>
        <v>0</v>
      </c>
      <c r="L7354" s="80" t="str">
        <f t="shared" si="459"/>
        <v/>
      </c>
    </row>
    <row r="7355" spans="1:12" x14ac:dyDescent="0.8">
      <c r="A7355" s="74">
        <v>7354</v>
      </c>
      <c r="B7355" s="75">
        <v>475582.5916444012</v>
      </c>
      <c r="C7355" s="76">
        <v>31.740976962185819</v>
      </c>
      <c r="D7355" s="76">
        <v>24.347401566510399</v>
      </c>
      <c r="E7355" s="76">
        <v>494.19820360457254</v>
      </c>
      <c r="F7355" s="76">
        <v>49.874224263443331</v>
      </c>
      <c r="G7355" s="77">
        <v>2</v>
      </c>
      <c r="H7355" s="80">
        <f t="shared" si="456"/>
        <v>31.740976962185819</v>
      </c>
      <c r="I7355" s="80">
        <f t="shared" si="457"/>
        <v>1000</v>
      </c>
      <c r="K7355" s="80">
        <f t="shared" si="458"/>
        <v>0</v>
      </c>
      <c r="L7355" s="80" t="str">
        <f t="shared" si="459"/>
        <v/>
      </c>
    </row>
    <row r="7356" spans="1:12" x14ac:dyDescent="0.8">
      <c r="A7356" s="74">
        <v>7355</v>
      </c>
      <c r="B7356" s="75">
        <v>334468.66515594046</v>
      </c>
      <c r="C7356" s="76">
        <v>35.833000727787294</v>
      </c>
      <c r="D7356" s="76">
        <v>32.841340622359738</v>
      </c>
      <c r="E7356" s="76">
        <v>630.37739581946175</v>
      </c>
      <c r="F7356" s="76">
        <v>38.86820706144065</v>
      </c>
      <c r="G7356" s="77">
        <v>1</v>
      </c>
      <c r="H7356" s="80">
        <f t="shared" si="456"/>
        <v>32.841340622359738</v>
      </c>
      <c r="I7356" s="80">
        <f t="shared" si="457"/>
        <v>1000</v>
      </c>
      <c r="K7356" s="80">
        <f t="shared" si="458"/>
        <v>0</v>
      </c>
      <c r="L7356" s="80" t="str">
        <f t="shared" si="459"/>
        <v/>
      </c>
    </row>
    <row r="7357" spans="1:12" x14ac:dyDescent="0.8">
      <c r="A7357" s="74">
        <v>7356</v>
      </c>
      <c r="B7357" s="75">
        <v>168220.10703435843</v>
      </c>
      <c r="C7357" s="76">
        <v>42.625340434859496</v>
      </c>
      <c r="D7357" s="76">
        <v>31.370497735227083</v>
      </c>
      <c r="E7357" s="76">
        <v>607.1247625709143</v>
      </c>
      <c r="F7357" s="76">
        <v>34.335342331064979</v>
      </c>
      <c r="G7357" s="77">
        <v>1</v>
      </c>
      <c r="H7357" s="80">
        <f t="shared" si="456"/>
        <v>31.370497735227083</v>
      </c>
      <c r="I7357" s="80">
        <f t="shared" si="457"/>
        <v>1000</v>
      </c>
      <c r="K7357" s="80">
        <f t="shared" si="458"/>
        <v>0</v>
      </c>
      <c r="L7357" s="80" t="str">
        <f t="shared" si="459"/>
        <v/>
      </c>
    </row>
    <row r="7358" spans="1:12" x14ac:dyDescent="0.8">
      <c r="A7358" s="74">
        <v>7357</v>
      </c>
      <c r="B7358" s="75">
        <v>409205.81291443622</v>
      </c>
      <c r="C7358" s="76">
        <v>32.544211316181659</v>
      </c>
      <c r="D7358" s="76">
        <v>25.0034765971346</v>
      </c>
      <c r="E7358" s="76">
        <v>546.94275951294844</v>
      </c>
      <c r="F7358" s="76">
        <v>41.621404839575931</v>
      </c>
      <c r="G7358" s="77">
        <v>1</v>
      </c>
      <c r="H7358" s="80">
        <f t="shared" si="456"/>
        <v>25.0034765971346</v>
      </c>
      <c r="I7358" s="80">
        <f t="shared" si="457"/>
        <v>1000</v>
      </c>
      <c r="K7358" s="80">
        <f t="shared" si="458"/>
        <v>0</v>
      </c>
      <c r="L7358" s="80" t="str">
        <f t="shared" si="459"/>
        <v/>
      </c>
    </row>
    <row r="7359" spans="1:12" x14ac:dyDescent="0.8">
      <c r="A7359" s="74">
        <v>7358</v>
      </c>
      <c r="B7359" s="75">
        <v>519659.8562677186</v>
      </c>
      <c r="C7359" s="76">
        <v>31.338882214658163</v>
      </c>
      <c r="D7359" s="76">
        <v>27.451881603075428</v>
      </c>
      <c r="E7359" s="76">
        <v>583.86959314574199</v>
      </c>
      <c r="F7359" s="76">
        <v>50.927082174492242</v>
      </c>
      <c r="G7359" s="77">
        <v>2</v>
      </c>
      <c r="H7359" s="80">
        <f t="shared" si="456"/>
        <v>31.338882214658163</v>
      </c>
      <c r="I7359" s="80">
        <f t="shared" si="457"/>
        <v>1000</v>
      </c>
      <c r="K7359" s="80">
        <f t="shared" si="458"/>
        <v>0</v>
      </c>
      <c r="L7359" s="80" t="str">
        <f t="shared" si="459"/>
        <v/>
      </c>
    </row>
    <row r="7360" spans="1:12" x14ac:dyDescent="0.8">
      <c r="A7360" s="74">
        <v>7359</v>
      </c>
      <c r="B7360" s="75">
        <v>477659.2691255894</v>
      </c>
      <c r="C7360" s="76">
        <v>45.819131885110558</v>
      </c>
      <c r="D7360" s="76">
        <v>30.621234979492314</v>
      </c>
      <c r="E7360" s="76">
        <v>554.7117270864336</v>
      </c>
      <c r="F7360" s="76">
        <v>42.755567852736142</v>
      </c>
      <c r="G7360" s="77">
        <v>1</v>
      </c>
      <c r="H7360" s="80">
        <f t="shared" si="456"/>
        <v>30.621234979492314</v>
      </c>
      <c r="I7360" s="80">
        <f t="shared" si="457"/>
        <v>1000</v>
      </c>
      <c r="K7360" s="80">
        <f t="shared" si="458"/>
        <v>0</v>
      </c>
      <c r="L7360" s="80" t="str">
        <f t="shared" si="459"/>
        <v/>
      </c>
    </row>
    <row r="7361" spans="1:12" x14ac:dyDescent="0.8">
      <c r="A7361" s="74">
        <v>7360</v>
      </c>
      <c r="B7361" s="75">
        <v>522328.19142806204</v>
      </c>
      <c r="C7361" s="76">
        <v>31.305951138830324</v>
      </c>
      <c r="D7361" s="76">
        <v>29.931456085686595</v>
      </c>
      <c r="E7361" s="76">
        <v>728.99859550247334</v>
      </c>
      <c r="F7361" s="76">
        <v>45.440851197040509</v>
      </c>
      <c r="G7361" s="77">
        <v>1</v>
      </c>
      <c r="H7361" s="80">
        <f t="shared" si="456"/>
        <v>29.931456085686595</v>
      </c>
      <c r="I7361" s="80">
        <f t="shared" si="457"/>
        <v>1000</v>
      </c>
      <c r="K7361" s="80">
        <f t="shared" si="458"/>
        <v>0</v>
      </c>
      <c r="L7361" s="80" t="str">
        <f t="shared" si="459"/>
        <v/>
      </c>
    </row>
    <row r="7362" spans="1:12" x14ac:dyDescent="0.8">
      <c r="A7362" s="74">
        <v>7361</v>
      </c>
      <c r="B7362" s="75">
        <v>219495.32749090297</v>
      </c>
      <c r="C7362" s="76">
        <v>33.798729235369663</v>
      </c>
      <c r="D7362" s="76">
        <v>23.311881564961709</v>
      </c>
      <c r="E7362" s="76">
        <v>557.81703674557423</v>
      </c>
      <c r="F7362" s="76">
        <v>34.0732509564548</v>
      </c>
      <c r="G7362" s="77">
        <v>1</v>
      </c>
      <c r="H7362" s="80">
        <f t="shared" si="456"/>
        <v>23.311881564961709</v>
      </c>
      <c r="I7362" s="80">
        <f t="shared" si="457"/>
        <v>1000</v>
      </c>
      <c r="K7362" s="80">
        <f t="shared" si="458"/>
        <v>0</v>
      </c>
      <c r="L7362" s="80" t="str">
        <f t="shared" si="459"/>
        <v/>
      </c>
    </row>
    <row r="7363" spans="1:12" x14ac:dyDescent="0.8">
      <c r="A7363" s="74">
        <v>7362</v>
      </c>
      <c r="B7363" s="75">
        <v>538360.3513539189</v>
      </c>
      <c r="C7363" s="76">
        <v>32.506406793464599</v>
      </c>
      <c r="D7363" s="76">
        <v>31.73183579018567</v>
      </c>
      <c r="E7363" s="76">
        <v>422.3916560957407</v>
      </c>
      <c r="F7363" s="76">
        <v>37.72432774314278</v>
      </c>
      <c r="G7363" s="77">
        <v>2</v>
      </c>
      <c r="H7363" s="80">
        <f t="shared" ref="H7363:H7426" si="460">IF($G7363 = 1, $D7363, IF($G7363 = 2, $C7363, IF($G7363 = 3, $F7363)))</f>
        <v>32.506406793464599</v>
      </c>
      <c r="I7363" s="80">
        <f t="shared" ref="I7363:I7426" si="461">IF($G7363 = 1, 1000, IF($G7363 = 2, 1000, IF($G7363 = 3, $E7363)))</f>
        <v>1000</v>
      </c>
      <c r="K7363" s="80">
        <f t="shared" ref="K7363:K7426" si="462">IF($G7363 = 3, $E7363, 0)</f>
        <v>0</v>
      </c>
      <c r="L7363" s="80" t="str">
        <f t="shared" ref="L7363:L7426" si="463">IF($G7363 = 3, $E7363, "")</f>
        <v/>
      </c>
    </row>
    <row r="7364" spans="1:12" x14ac:dyDescent="0.8">
      <c r="A7364" s="74">
        <v>7363</v>
      </c>
      <c r="B7364" s="75">
        <v>175355.56515907985</v>
      </c>
      <c r="C7364" s="76">
        <v>35.159982762178743</v>
      </c>
      <c r="D7364" s="76">
        <v>27.648354528843196</v>
      </c>
      <c r="E7364" s="76">
        <v>695.71643333191594</v>
      </c>
      <c r="F7364" s="76">
        <v>42.542421020637136</v>
      </c>
      <c r="G7364" s="77">
        <v>2</v>
      </c>
      <c r="H7364" s="80">
        <f t="shared" si="460"/>
        <v>35.159982762178743</v>
      </c>
      <c r="I7364" s="80">
        <f t="shared" si="461"/>
        <v>1000</v>
      </c>
      <c r="K7364" s="80">
        <f t="shared" si="462"/>
        <v>0</v>
      </c>
      <c r="L7364" s="80" t="str">
        <f t="shared" si="463"/>
        <v/>
      </c>
    </row>
    <row r="7365" spans="1:12" x14ac:dyDescent="0.8">
      <c r="A7365" s="74">
        <v>7364</v>
      </c>
      <c r="B7365" s="75">
        <v>244251.7240194974</v>
      </c>
      <c r="C7365" s="76">
        <v>31.862362221225148</v>
      </c>
      <c r="D7365" s="76">
        <v>32.011035641904023</v>
      </c>
      <c r="E7365" s="76">
        <v>581.3828256721248</v>
      </c>
      <c r="F7365" s="76">
        <v>41.495982372217377</v>
      </c>
      <c r="G7365" s="77">
        <v>1</v>
      </c>
      <c r="H7365" s="80">
        <f t="shared" si="460"/>
        <v>32.011035641904023</v>
      </c>
      <c r="I7365" s="80">
        <f t="shared" si="461"/>
        <v>1000</v>
      </c>
      <c r="K7365" s="80">
        <f t="shared" si="462"/>
        <v>0</v>
      </c>
      <c r="L7365" s="80" t="str">
        <f t="shared" si="463"/>
        <v/>
      </c>
    </row>
    <row r="7366" spans="1:12" x14ac:dyDescent="0.8">
      <c r="A7366" s="74">
        <v>7365</v>
      </c>
      <c r="B7366" s="75">
        <v>292075.40913351416</v>
      </c>
      <c r="C7366" s="76">
        <v>34.663925788049596</v>
      </c>
      <c r="D7366" s="76">
        <v>28.330766623732078</v>
      </c>
      <c r="E7366" s="76">
        <v>700.40110135960867</v>
      </c>
      <c r="F7366" s="76">
        <v>38.469033420110364</v>
      </c>
      <c r="G7366" s="77">
        <v>2</v>
      </c>
      <c r="H7366" s="80">
        <f t="shared" si="460"/>
        <v>34.663925788049596</v>
      </c>
      <c r="I7366" s="80">
        <f t="shared" si="461"/>
        <v>1000</v>
      </c>
      <c r="K7366" s="80">
        <f t="shared" si="462"/>
        <v>0</v>
      </c>
      <c r="L7366" s="80" t="str">
        <f t="shared" si="463"/>
        <v/>
      </c>
    </row>
    <row r="7367" spans="1:12" x14ac:dyDescent="0.8">
      <c r="A7367" s="74">
        <v>7366</v>
      </c>
      <c r="B7367" s="75">
        <v>547160.23048293893</v>
      </c>
      <c r="C7367" s="76">
        <v>24.789620951563396</v>
      </c>
      <c r="D7367" s="76">
        <v>24.309062404171186</v>
      </c>
      <c r="E7367" s="76">
        <v>426.80993434007632</v>
      </c>
      <c r="F7367" s="76">
        <v>49.154514528472895</v>
      </c>
      <c r="G7367" s="77">
        <v>1</v>
      </c>
      <c r="H7367" s="80">
        <f t="shared" si="460"/>
        <v>24.309062404171186</v>
      </c>
      <c r="I7367" s="80">
        <f t="shared" si="461"/>
        <v>1000</v>
      </c>
      <c r="K7367" s="80">
        <f t="shared" si="462"/>
        <v>0</v>
      </c>
      <c r="L7367" s="80" t="str">
        <f t="shared" si="463"/>
        <v/>
      </c>
    </row>
    <row r="7368" spans="1:12" x14ac:dyDescent="0.8">
      <c r="A7368" s="74">
        <v>7367</v>
      </c>
      <c r="B7368" s="75">
        <v>288174.69278532267</v>
      </c>
      <c r="C7368" s="76">
        <v>35.822355889698883</v>
      </c>
      <c r="D7368" s="76">
        <v>30.796449360649564</v>
      </c>
      <c r="E7368" s="76">
        <v>450.28207902939232</v>
      </c>
      <c r="F7368" s="76">
        <v>34.977360510783406</v>
      </c>
      <c r="G7368" s="77">
        <v>2</v>
      </c>
      <c r="H7368" s="80">
        <f t="shared" si="460"/>
        <v>35.822355889698883</v>
      </c>
      <c r="I7368" s="80">
        <f t="shared" si="461"/>
        <v>1000</v>
      </c>
      <c r="K7368" s="80">
        <f t="shared" si="462"/>
        <v>0</v>
      </c>
      <c r="L7368" s="80" t="str">
        <f t="shared" si="463"/>
        <v/>
      </c>
    </row>
    <row r="7369" spans="1:12" x14ac:dyDescent="0.8">
      <c r="A7369" s="74">
        <v>7368</v>
      </c>
      <c r="B7369" s="75">
        <v>231111.45745598921</v>
      </c>
      <c r="C7369" s="76">
        <v>39.013051354932642</v>
      </c>
      <c r="D7369" s="76">
        <v>29.011031207944939</v>
      </c>
      <c r="E7369" s="76">
        <v>468.34941466066942</v>
      </c>
      <c r="F7369" s="76">
        <v>43.819209016435487</v>
      </c>
      <c r="G7369" s="77">
        <v>2</v>
      </c>
      <c r="H7369" s="80">
        <f t="shared" si="460"/>
        <v>39.013051354932642</v>
      </c>
      <c r="I7369" s="80">
        <f t="shared" si="461"/>
        <v>1000</v>
      </c>
      <c r="K7369" s="80">
        <f t="shared" si="462"/>
        <v>0</v>
      </c>
      <c r="L7369" s="80" t="str">
        <f t="shared" si="463"/>
        <v/>
      </c>
    </row>
    <row r="7370" spans="1:12" x14ac:dyDescent="0.8">
      <c r="A7370" s="74">
        <v>7369</v>
      </c>
      <c r="B7370" s="75">
        <v>-191214.92994482699</v>
      </c>
      <c r="C7370" s="76">
        <v>31.402175562914884</v>
      </c>
      <c r="D7370" s="76">
        <v>28.537626281106967</v>
      </c>
      <c r="E7370" s="76">
        <v>549.95035122244133</v>
      </c>
      <c r="F7370" s="76">
        <v>42.627169887394331</v>
      </c>
      <c r="G7370" s="77">
        <v>3</v>
      </c>
      <c r="H7370" s="80">
        <f t="shared" si="460"/>
        <v>42.627169887394331</v>
      </c>
      <c r="I7370" s="80">
        <f t="shared" si="461"/>
        <v>549.95035122244133</v>
      </c>
      <c r="K7370" s="80">
        <f t="shared" si="462"/>
        <v>549.95035122244133</v>
      </c>
      <c r="L7370" s="80">
        <f t="shared" si="463"/>
        <v>549.95035122244133</v>
      </c>
    </row>
    <row r="7371" spans="1:12" x14ac:dyDescent="0.8">
      <c r="A7371" s="74">
        <v>7370</v>
      </c>
      <c r="B7371" s="75">
        <v>541897.26761371922</v>
      </c>
      <c r="C7371" s="76">
        <v>27.664036329680652</v>
      </c>
      <c r="D7371" s="76">
        <v>27.180024948405546</v>
      </c>
      <c r="E7371" s="76">
        <v>626.38120762807648</v>
      </c>
      <c r="F7371" s="76">
        <v>32.911388103479929</v>
      </c>
      <c r="G7371" s="77">
        <v>2</v>
      </c>
      <c r="H7371" s="80">
        <f t="shared" si="460"/>
        <v>27.664036329680652</v>
      </c>
      <c r="I7371" s="80">
        <f t="shared" si="461"/>
        <v>1000</v>
      </c>
      <c r="K7371" s="80">
        <f t="shared" si="462"/>
        <v>0</v>
      </c>
      <c r="L7371" s="80" t="str">
        <f t="shared" si="463"/>
        <v/>
      </c>
    </row>
    <row r="7372" spans="1:12" x14ac:dyDescent="0.8">
      <c r="A7372" s="74">
        <v>7371</v>
      </c>
      <c r="B7372" s="75">
        <v>458705.92363912077</v>
      </c>
      <c r="C7372" s="76">
        <v>36.301928434708529</v>
      </c>
      <c r="D7372" s="76">
        <v>29.362498416154583</v>
      </c>
      <c r="E7372" s="76">
        <v>554.73146542132247</v>
      </c>
      <c r="F7372" s="76">
        <v>36.718794549872243</v>
      </c>
      <c r="G7372" s="77">
        <v>1</v>
      </c>
      <c r="H7372" s="80">
        <f t="shared" si="460"/>
        <v>29.362498416154583</v>
      </c>
      <c r="I7372" s="80">
        <f t="shared" si="461"/>
        <v>1000</v>
      </c>
      <c r="K7372" s="80">
        <f t="shared" si="462"/>
        <v>0</v>
      </c>
      <c r="L7372" s="80" t="str">
        <f t="shared" si="463"/>
        <v/>
      </c>
    </row>
    <row r="7373" spans="1:12" x14ac:dyDescent="0.8">
      <c r="A7373" s="74">
        <v>7372</v>
      </c>
      <c r="B7373" s="75">
        <v>64230.080980971688</v>
      </c>
      <c r="C7373" s="76">
        <v>43.044639486990526</v>
      </c>
      <c r="D7373" s="76">
        <v>24.715938951062601</v>
      </c>
      <c r="E7373" s="76">
        <v>586.24728243489676</v>
      </c>
      <c r="F7373" s="76">
        <v>50.296835953354346</v>
      </c>
      <c r="G7373" s="77">
        <v>2</v>
      </c>
      <c r="H7373" s="80">
        <f t="shared" si="460"/>
        <v>43.044639486990526</v>
      </c>
      <c r="I7373" s="80">
        <f t="shared" si="461"/>
        <v>1000</v>
      </c>
      <c r="K7373" s="80">
        <f t="shared" si="462"/>
        <v>0</v>
      </c>
      <c r="L7373" s="80" t="str">
        <f t="shared" si="463"/>
        <v/>
      </c>
    </row>
    <row r="7374" spans="1:12" x14ac:dyDescent="0.8">
      <c r="A7374" s="74">
        <v>7373</v>
      </c>
      <c r="B7374" s="75">
        <v>-159836.48203845182</v>
      </c>
      <c r="C7374" s="76">
        <v>42.254245884866165</v>
      </c>
      <c r="D7374" s="76">
        <v>27.86572037834884</v>
      </c>
      <c r="E7374" s="76">
        <v>484.86370005137132</v>
      </c>
      <c r="F7374" s="76">
        <v>43.251010958329402</v>
      </c>
      <c r="G7374" s="77">
        <v>3</v>
      </c>
      <c r="H7374" s="80">
        <f t="shared" si="460"/>
        <v>43.251010958329402</v>
      </c>
      <c r="I7374" s="80">
        <f t="shared" si="461"/>
        <v>484.86370005137132</v>
      </c>
      <c r="K7374" s="80">
        <f t="shared" si="462"/>
        <v>484.86370005137132</v>
      </c>
      <c r="L7374" s="80">
        <f t="shared" si="463"/>
        <v>484.86370005137132</v>
      </c>
    </row>
    <row r="7375" spans="1:12" x14ac:dyDescent="0.8">
      <c r="A7375" s="74">
        <v>7374</v>
      </c>
      <c r="B7375" s="75">
        <v>367511.75474782847</v>
      </c>
      <c r="C7375" s="76">
        <v>34.726247231374124</v>
      </c>
      <c r="D7375" s="76">
        <v>26.741917410444813</v>
      </c>
      <c r="E7375" s="76">
        <v>436.02333263384281</v>
      </c>
      <c r="F7375" s="76">
        <v>55.201770964961042</v>
      </c>
      <c r="G7375" s="77">
        <v>2</v>
      </c>
      <c r="H7375" s="80">
        <f t="shared" si="460"/>
        <v>34.726247231374124</v>
      </c>
      <c r="I7375" s="80">
        <f t="shared" si="461"/>
        <v>1000</v>
      </c>
      <c r="K7375" s="80">
        <f t="shared" si="462"/>
        <v>0</v>
      </c>
      <c r="L7375" s="80" t="str">
        <f t="shared" si="463"/>
        <v/>
      </c>
    </row>
    <row r="7376" spans="1:12" x14ac:dyDescent="0.8">
      <c r="A7376" s="74">
        <v>7375</v>
      </c>
      <c r="B7376" s="75">
        <v>494962.3525008841</v>
      </c>
      <c r="C7376" s="76">
        <v>26.492966615229804</v>
      </c>
      <c r="D7376" s="76">
        <v>24.024045226494742</v>
      </c>
      <c r="E7376" s="76">
        <v>583.72820746723971</v>
      </c>
      <c r="F7376" s="76">
        <v>36.269527166261085</v>
      </c>
      <c r="G7376" s="77">
        <v>2</v>
      </c>
      <c r="H7376" s="80">
        <f t="shared" si="460"/>
        <v>26.492966615229804</v>
      </c>
      <c r="I7376" s="80">
        <f t="shared" si="461"/>
        <v>1000</v>
      </c>
      <c r="K7376" s="80">
        <f t="shared" si="462"/>
        <v>0</v>
      </c>
      <c r="L7376" s="80" t="str">
        <f t="shared" si="463"/>
        <v/>
      </c>
    </row>
    <row r="7377" spans="1:12" x14ac:dyDescent="0.8">
      <c r="A7377" s="74">
        <v>7376</v>
      </c>
      <c r="B7377" s="75">
        <v>536233.96716152132</v>
      </c>
      <c r="C7377" s="76">
        <v>29.012317163405633</v>
      </c>
      <c r="D7377" s="76">
        <v>27.106726699698893</v>
      </c>
      <c r="E7377" s="76">
        <v>496.42791536603772</v>
      </c>
      <c r="F7377" s="76">
        <v>31.456566075366727</v>
      </c>
      <c r="G7377" s="77">
        <v>1</v>
      </c>
      <c r="H7377" s="80">
        <f t="shared" si="460"/>
        <v>27.106726699698893</v>
      </c>
      <c r="I7377" s="80">
        <f t="shared" si="461"/>
        <v>1000</v>
      </c>
      <c r="K7377" s="80">
        <f t="shared" si="462"/>
        <v>0</v>
      </c>
      <c r="L7377" s="80" t="str">
        <f t="shared" si="463"/>
        <v/>
      </c>
    </row>
    <row r="7378" spans="1:12" x14ac:dyDescent="0.8">
      <c r="A7378" s="74">
        <v>7377</v>
      </c>
      <c r="B7378" s="75">
        <v>95103.377413889859</v>
      </c>
      <c r="C7378" s="76">
        <v>37.921673869803854</v>
      </c>
      <c r="D7378" s="76">
        <v>24.439962737883882</v>
      </c>
      <c r="E7378" s="76">
        <v>583.29210001467186</v>
      </c>
      <c r="F7378" s="76">
        <v>32.906501452268508</v>
      </c>
      <c r="G7378" s="77">
        <v>3</v>
      </c>
      <c r="H7378" s="80">
        <f t="shared" si="460"/>
        <v>32.906501452268508</v>
      </c>
      <c r="I7378" s="80">
        <f t="shared" si="461"/>
        <v>583.29210001467186</v>
      </c>
      <c r="K7378" s="80">
        <f t="shared" si="462"/>
        <v>583.29210001467186</v>
      </c>
      <c r="L7378" s="80">
        <f t="shared" si="463"/>
        <v>583.29210001467186</v>
      </c>
    </row>
    <row r="7379" spans="1:12" x14ac:dyDescent="0.8">
      <c r="A7379" s="74">
        <v>7378</v>
      </c>
      <c r="B7379" s="75">
        <v>261234.80402783933</v>
      </c>
      <c r="C7379" s="76">
        <v>32.548518653565495</v>
      </c>
      <c r="D7379" s="76">
        <v>29.203492572467681</v>
      </c>
      <c r="E7379" s="76">
        <v>477.45934192704112</v>
      </c>
      <c r="F7379" s="76">
        <v>36.731707087115737</v>
      </c>
      <c r="G7379" s="77">
        <v>2</v>
      </c>
      <c r="H7379" s="80">
        <f t="shared" si="460"/>
        <v>32.548518653565495</v>
      </c>
      <c r="I7379" s="80">
        <f t="shared" si="461"/>
        <v>1000</v>
      </c>
      <c r="K7379" s="80">
        <f t="shared" si="462"/>
        <v>0</v>
      </c>
      <c r="L7379" s="80" t="str">
        <f t="shared" si="463"/>
        <v/>
      </c>
    </row>
    <row r="7380" spans="1:12" x14ac:dyDescent="0.8">
      <c r="A7380" s="74">
        <v>7379</v>
      </c>
      <c r="B7380" s="75">
        <v>441429.93898255867</v>
      </c>
      <c r="C7380" s="76">
        <v>32.276899634730626</v>
      </c>
      <c r="D7380" s="76">
        <v>27.964743612156699</v>
      </c>
      <c r="E7380" s="76">
        <v>710.55935680233347</v>
      </c>
      <c r="F7380" s="76">
        <v>42.209537118642672</v>
      </c>
      <c r="G7380" s="77">
        <v>2</v>
      </c>
      <c r="H7380" s="80">
        <f t="shared" si="460"/>
        <v>32.276899634730626</v>
      </c>
      <c r="I7380" s="80">
        <f t="shared" si="461"/>
        <v>1000</v>
      </c>
      <c r="K7380" s="80">
        <f t="shared" si="462"/>
        <v>0</v>
      </c>
      <c r="L7380" s="80" t="str">
        <f t="shared" si="463"/>
        <v/>
      </c>
    </row>
    <row r="7381" spans="1:12" x14ac:dyDescent="0.8">
      <c r="A7381" s="74">
        <v>7380</v>
      </c>
      <c r="B7381" s="75">
        <v>293263.86924084206</v>
      </c>
      <c r="C7381" s="76">
        <v>38.97985299618437</v>
      </c>
      <c r="D7381" s="76">
        <v>25.943422025393065</v>
      </c>
      <c r="E7381" s="76">
        <v>624.81213520791425</v>
      </c>
      <c r="F7381" s="76">
        <v>43.801962962603476</v>
      </c>
      <c r="G7381" s="77">
        <v>2</v>
      </c>
      <c r="H7381" s="80">
        <f t="shared" si="460"/>
        <v>38.97985299618437</v>
      </c>
      <c r="I7381" s="80">
        <f t="shared" si="461"/>
        <v>1000</v>
      </c>
      <c r="K7381" s="80">
        <f t="shared" si="462"/>
        <v>0</v>
      </c>
      <c r="L7381" s="80" t="str">
        <f t="shared" si="463"/>
        <v/>
      </c>
    </row>
    <row r="7382" spans="1:12" x14ac:dyDescent="0.8">
      <c r="A7382" s="74">
        <v>7381</v>
      </c>
      <c r="B7382" s="75">
        <v>783399.98411196703</v>
      </c>
      <c r="C7382" s="76">
        <v>28.759632229594924</v>
      </c>
      <c r="D7382" s="76">
        <v>33.187885076469577</v>
      </c>
      <c r="E7382" s="76">
        <v>587.08971402490624</v>
      </c>
      <c r="F7382" s="76">
        <v>50.31019098913449</v>
      </c>
      <c r="G7382" s="77">
        <v>2</v>
      </c>
      <c r="H7382" s="80">
        <f t="shared" si="460"/>
        <v>28.759632229594924</v>
      </c>
      <c r="I7382" s="80">
        <f t="shared" si="461"/>
        <v>1000</v>
      </c>
      <c r="K7382" s="80">
        <f t="shared" si="462"/>
        <v>0</v>
      </c>
      <c r="L7382" s="80" t="str">
        <f t="shared" si="463"/>
        <v/>
      </c>
    </row>
    <row r="7383" spans="1:12" x14ac:dyDescent="0.8">
      <c r="A7383" s="74">
        <v>7382</v>
      </c>
      <c r="B7383" s="75">
        <v>632959.51197154121</v>
      </c>
      <c r="C7383" s="76">
        <v>24.668405248226044</v>
      </c>
      <c r="D7383" s="76">
        <v>25.518437589246457</v>
      </c>
      <c r="E7383" s="76">
        <v>621.39589231065133</v>
      </c>
      <c r="F7383" s="76">
        <v>36.440993512504846</v>
      </c>
      <c r="G7383" s="77">
        <v>2</v>
      </c>
      <c r="H7383" s="80">
        <f t="shared" si="460"/>
        <v>24.668405248226044</v>
      </c>
      <c r="I7383" s="80">
        <f t="shared" si="461"/>
        <v>1000</v>
      </c>
      <c r="K7383" s="80">
        <f t="shared" si="462"/>
        <v>0</v>
      </c>
      <c r="L7383" s="80" t="str">
        <f t="shared" si="463"/>
        <v/>
      </c>
    </row>
    <row r="7384" spans="1:12" x14ac:dyDescent="0.8">
      <c r="A7384" s="74">
        <v>7383</v>
      </c>
      <c r="B7384" s="75">
        <v>622463.59577373043</v>
      </c>
      <c r="C7384" s="76">
        <v>30.481473596231353</v>
      </c>
      <c r="D7384" s="76">
        <v>24.382026780675702</v>
      </c>
      <c r="E7384" s="76">
        <v>505.82099907274994</v>
      </c>
      <c r="F7384" s="76">
        <v>36.745768815019488</v>
      </c>
      <c r="G7384" s="77">
        <v>1</v>
      </c>
      <c r="H7384" s="80">
        <f t="shared" si="460"/>
        <v>24.382026780675702</v>
      </c>
      <c r="I7384" s="80">
        <f t="shared" si="461"/>
        <v>1000</v>
      </c>
      <c r="K7384" s="80">
        <f t="shared" si="462"/>
        <v>0</v>
      </c>
      <c r="L7384" s="80" t="str">
        <f t="shared" si="463"/>
        <v/>
      </c>
    </row>
    <row r="7385" spans="1:12" x14ac:dyDescent="0.8">
      <c r="A7385" s="74">
        <v>7384</v>
      </c>
      <c r="B7385" s="75">
        <v>-163156.88633861463</v>
      </c>
      <c r="C7385" s="76">
        <v>30.450945618561718</v>
      </c>
      <c r="D7385" s="76">
        <v>32.674771530490446</v>
      </c>
      <c r="E7385" s="76">
        <v>486.2991330915487</v>
      </c>
      <c r="F7385" s="76">
        <v>43.246878855608998</v>
      </c>
      <c r="G7385" s="77">
        <v>3</v>
      </c>
      <c r="H7385" s="80">
        <f t="shared" si="460"/>
        <v>43.246878855608998</v>
      </c>
      <c r="I7385" s="80">
        <f t="shared" si="461"/>
        <v>486.2991330915487</v>
      </c>
      <c r="K7385" s="80">
        <f t="shared" si="462"/>
        <v>486.2991330915487</v>
      </c>
      <c r="L7385" s="80">
        <f t="shared" si="463"/>
        <v>486.2991330915487</v>
      </c>
    </row>
    <row r="7386" spans="1:12" x14ac:dyDescent="0.8">
      <c r="A7386" s="74">
        <v>7385</v>
      </c>
      <c r="B7386" s="75">
        <v>137039.42387445318</v>
      </c>
      <c r="C7386" s="76">
        <v>38.038981702906256</v>
      </c>
      <c r="D7386" s="76">
        <v>28.495245202308936</v>
      </c>
      <c r="E7386" s="76">
        <v>577.69522533058648</v>
      </c>
      <c r="F7386" s="76">
        <v>35.334152852578875</v>
      </c>
      <c r="G7386" s="77">
        <v>2</v>
      </c>
      <c r="H7386" s="80">
        <f t="shared" si="460"/>
        <v>38.038981702906256</v>
      </c>
      <c r="I7386" s="80">
        <f t="shared" si="461"/>
        <v>1000</v>
      </c>
      <c r="K7386" s="80">
        <f t="shared" si="462"/>
        <v>0</v>
      </c>
      <c r="L7386" s="80" t="str">
        <f t="shared" si="463"/>
        <v/>
      </c>
    </row>
    <row r="7387" spans="1:12" x14ac:dyDescent="0.8">
      <c r="A7387" s="74">
        <v>7386</v>
      </c>
      <c r="B7387" s="75">
        <v>51220.755579792429</v>
      </c>
      <c r="C7387" s="76">
        <v>39.819052408034572</v>
      </c>
      <c r="D7387" s="76">
        <v>29.234485802414774</v>
      </c>
      <c r="E7387" s="76">
        <v>483.94767205149128</v>
      </c>
      <c r="F7387" s="76">
        <v>49.673128877166668</v>
      </c>
      <c r="G7387" s="77">
        <v>2</v>
      </c>
      <c r="H7387" s="80">
        <f t="shared" si="460"/>
        <v>39.819052408034572</v>
      </c>
      <c r="I7387" s="80">
        <f t="shared" si="461"/>
        <v>1000</v>
      </c>
      <c r="K7387" s="80">
        <f t="shared" si="462"/>
        <v>0</v>
      </c>
      <c r="L7387" s="80" t="str">
        <f t="shared" si="463"/>
        <v/>
      </c>
    </row>
    <row r="7388" spans="1:12" x14ac:dyDescent="0.8">
      <c r="A7388" s="74">
        <v>7387</v>
      </c>
      <c r="B7388" s="75">
        <v>58647.419021568028</v>
      </c>
      <c r="C7388" s="76">
        <v>41.891277554268456</v>
      </c>
      <c r="D7388" s="76">
        <v>29.334843359764307</v>
      </c>
      <c r="E7388" s="76">
        <v>473.13865071809778</v>
      </c>
      <c r="F7388" s="76">
        <v>41.685697324484714</v>
      </c>
      <c r="G7388" s="77">
        <v>2</v>
      </c>
      <c r="H7388" s="80">
        <f t="shared" si="460"/>
        <v>41.891277554268456</v>
      </c>
      <c r="I7388" s="80">
        <f t="shared" si="461"/>
        <v>1000</v>
      </c>
      <c r="K7388" s="80">
        <f t="shared" si="462"/>
        <v>0</v>
      </c>
      <c r="L7388" s="80" t="str">
        <f t="shared" si="463"/>
        <v/>
      </c>
    </row>
    <row r="7389" spans="1:12" x14ac:dyDescent="0.8">
      <c r="A7389" s="74">
        <v>7388</v>
      </c>
      <c r="B7389" s="75">
        <v>-218172.81327674142</v>
      </c>
      <c r="C7389" s="76">
        <v>26.844691272227525</v>
      </c>
      <c r="D7389" s="76">
        <v>31.038114305257835</v>
      </c>
      <c r="E7389" s="76">
        <v>615.41927604916691</v>
      </c>
      <c r="F7389" s="76">
        <v>46.54173622178714</v>
      </c>
      <c r="G7389" s="77">
        <v>3</v>
      </c>
      <c r="H7389" s="80">
        <f t="shared" si="460"/>
        <v>46.54173622178714</v>
      </c>
      <c r="I7389" s="80">
        <f t="shared" si="461"/>
        <v>615.41927604916691</v>
      </c>
      <c r="K7389" s="80">
        <f t="shared" si="462"/>
        <v>615.41927604916691</v>
      </c>
      <c r="L7389" s="80">
        <f t="shared" si="463"/>
        <v>615.41927604916691</v>
      </c>
    </row>
    <row r="7390" spans="1:12" x14ac:dyDescent="0.8">
      <c r="A7390" s="74">
        <v>7389</v>
      </c>
      <c r="B7390" s="75">
        <v>295490.36631180998</v>
      </c>
      <c r="C7390" s="76">
        <v>34.771783971781559</v>
      </c>
      <c r="D7390" s="76">
        <v>33.917227652589361</v>
      </c>
      <c r="E7390" s="76">
        <v>475.22276750457468</v>
      </c>
      <c r="F7390" s="76">
        <v>41.371055958108002</v>
      </c>
      <c r="G7390" s="77">
        <v>2</v>
      </c>
      <c r="H7390" s="80">
        <f t="shared" si="460"/>
        <v>34.771783971781559</v>
      </c>
      <c r="I7390" s="80">
        <f t="shared" si="461"/>
        <v>1000</v>
      </c>
      <c r="K7390" s="80">
        <f t="shared" si="462"/>
        <v>0</v>
      </c>
      <c r="L7390" s="80" t="str">
        <f t="shared" si="463"/>
        <v/>
      </c>
    </row>
    <row r="7391" spans="1:12" x14ac:dyDescent="0.8">
      <c r="A7391" s="74">
        <v>7390</v>
      </c>
      <c r="B7391" s="75">
        <v>400626.22248943569</v>
      </c>
      <c r="C7391" s="76">
        <v>35.135425290859061</v>
      </c>
      <c r="D7391" s="76">
        <v>30.877030532988528</v>
      </c>
      <c r="E7391" s="76">
        <v>468.74657306991639</v>
      </c>
      <c r="F7391" s="76">
        <v>42.320631831933063</v>
      </c>
      <c r="G7391" s="77">
        <v>2</v>
      </c>
      <c r="H7391" s="80">
        <f t="shared" si="460"/>
        <v>35.135425290859061</v>
      </c>
      <c r="I7391" s="80">
        <f t="shared" si="461"/>
        <v>1000</v>
      </c>
      <c r="K7391" s="80">
        <f t="shared" si="462"/>
        <v>0</v>
      </c>
      <c r="L7391" s="80" t="str">
        <f t="shared" si="463"/>
        <v/>
      </c>
    </row>
    <row r="7392" spans="1:12" x14ac:dyDescent="0.8">
      <c r="A7392" s="74">
        <v>7391</v>
      </c>
      <c r="B7392" s="75">
        <v>328051.74433245859</v>
      </c>
      <c r="C7392" s="76">
        <v>25.081929125299013</v>
      </c>
      <c r="D7392" s="76">
        <v>27.704273083075233</v>
      </c>
      <c r="E7392" s="76">
        <v>617.91117355784149</v>
      </c>
      <c r="F7392" s="76">
        <v>33.669308987375011</v>
      </c>
      <c r="G7392" s="77">
        <v>2</v>
      </c>
      <c r="H7392" s="80">
        <f t="shared" si="460"/>
        <v>25.081929125299013</v>
      </c>
      <c r="I7392" s="80">
        <f t="shared" si="461"/>
        <v>1000</v>
      </c>
      <c r="K7392" s="80">
        <f t="shared" si="462"/>
        <v>0</v>
      </c>
      <c r="L7392" s="80" t="str">
        <f t="shared" si="463"/>
        <v/>
      </c>
    </row>
    <row r="7393" spans="1:12" x14ac:dyDescent="0.8">
      <c r="A7393" s="74">
        <v>7392</v>
      </c>
      <c r="B7393" s="75">
        <v>547120.98712001112</v>
      </c>
      <c r="C7393" s="76">
        <v>27.666083393527732</v>
      </c>
      <c r="D7393" s="76">
        <v>27.381574231304757</v>
      </c>
      <c r="E7393" s="76">
        <v>636.2218845031673</v>
      </c>
      <c r="F7393" s="76">
        <v>46.309017856683838</v>
      </c>
      <c r="G7393" s="77">
        <v>2</v>
      </c>
      <c r="H7393" s="80">
        <f t="shared" si="460"/>
        <v>27.666083393527732</v>
      </c>
      <c r="I7393" s="80">
        <f t="shared" si="461"/>
        <v>1000</v>
      </c>
      <c r="K7393" s="80">
        <f t="shared" si="462"/>
        <v>0</v>
      </c>
      <c r="L7393" s="80" t="str">
        <f t="shared" si="463"/>
        <v/>
      </c>
    </row>
    <row r="7394" spans="1:12" x14ac:dyDescent="0.8">
      <c r="A7394" s="74">
        <v>7393</v>
      </c>
      <c r="B7394" s="75">
        <v>257697.12097011087</v>
      </c>
      <c r="C7394" s="76">
        <v>32.636910964036403</v>
      </c>
      <c r="D7394" s="76">
        <v>26.852291973295536</v>
      </c>
      <c r="E7394" s="76">
        <v>567.09452022568416</v>
      </c>
      <c r="F7394" s="76">
        <v>42.270076696401148</v>
      </c>
      <c r="G7394" s="77">
        <v>2</v>
      </c>
      <c r="H7394" s="80">
        <f t="shared" si="460"/>
        <v>32.636910964036403</v>
      </c>
      <c r="I7394" s="80">
        <f t="shared" si="461"/>
        <v>1000</v>
      </c>
      <c r="K7394" s="80">
        <f t="shared" si="462"/>
        <v>0</v>
      </c>
      <c r="L7394" s="80" t="str">
        <f t="shared" si="463"/>
        <v/>
      </c>
    </row>
    <row r="7395" spans="1:12" x14ac:dyDescent="0.8">
      <c r="A7395" s="74">
        <v>7394</v>
      </c>
      <c r="B7395" s="75">
        <v>642570.98744636611</v>
      </c>
      <c r="C7395" s="76">
        <v>29.154739263563691</v>
      </c>
      <c r="D7395" s="76">
        <v>26.368502326334372</v>
      </c>
      <c r="E7395" s="76">
        <v>498.88740006295086</v>
      </c>
      <c r="F7395" s="76">
        <v>44.487011170435025</v>
      </c>
      <c r="G7395" s="77">
        <v>1</v>
      </c>
      <c r="H7395" s="80">
        <f t="shared" si="460"/>
        <v>26.368502326334372</v>
      </c>
      <c r="I7395" s="80">
        <f t="shared" si="461"/>
        <v>1000</v>
      </c>
      <c r="K7395" s="80">
        <f t="shared" si="462"/>
        <v>0</v>
      </c>
      <c r="L7395" s="80" t="str">
        <f t="shared" si="463"/>
        <v/>
      </c>
    </row>
    <row r="7396" spans="1:12" x14ac:dyDescent="0.8">
      <c r="A7396" s="74">
        <v>7395</v>
      </c>
      <c r="B7396" s="75">
        <v>205524.12294914643</v>
      </c>
      <c r="C7396" s="76">
        <v>38.573555934619684</v>
      </c>
      <c r="D7396" s="76">
        <v>24.49889652067284</v>
      </c>
      <c r="E7396" s="76">
        <v>573.21117654713055</v>
      </c>
      <c r="F7396" s="76">
        <v>45.175253987007707</v>
      </c>
      <c r="G7396" s="77">
        <v>2</v>
      </c>
      <c r="H7396" s="80">
        <f t="shared" si="460"/>
        <v>38.573555934619684</v>
      </c>
      <c r="I7396" s="80">
        <f t="shared" si="461"/>
        <v>1000</v>
      </c>
      <c r="K7396" s="80">
        <f t="shared" si="462"/>
        <v>0</v>
      </c>
      <c r="L7396" s="80" t="str">
        <f t="shared" si="463"/>
        <v/>
      </c>
    </row>
    <row r="7397" spans="1:12" x14ac:dyDescent="0.8">
      <c r="A7397" s="74">
        <v>7396</v>
      </c>
      <c r="B7397" s="75">
        <v>245658.03307352401</v>
      </c>
      <c r="C7397" s="76">
        <v>30.51591880610173</v>
      </c>
      <c r="D7397" s="76">
        <v>25.618427972444746</v>
      </c>
      <c r="E7397" s="76">
        <v>529.61782509196371</v>
      </c>
      <c r="F7397" s="76">
        <v>30.709439743316182</v>
      </c>
      <c r="G7397" s="77">
        <v>1</v>
      </c>
      <c r="H7397" s="80">
        <f t="shared" si="460"/>
        <v>25.618427972444746</v>
      </c>
      <c r="I7397" s="80">
        <f t="shared" si="461"/>
        <v>1000</v>
      </c>
      <c r="K7397" s="80">
        <f t="shared" si="462"/>
        <v>0</v>
      </c>
      <c r="L7397" s="80" t="str">
        <f t="shared" si="463"/>
        <v/>
      </c>
    </row>
    <row r="7398" spans="1:12" x14ac:dyDescent="0.8">
      <c r="A7398" s="74">
        <v>7397</v>
      </c>
      <c r="B7398" s="75">
        <v>241052.09394705645</v>
      </c>
      <c r="C7398" s="76">
        <v>40.431357382284126</v>
      </c>
      <c r="D7398" s="76">
        <v>26.889137329170946</v>
      </c>
      <c r="E7398" s="76">
        <v>686.39625051535722</v>
      </c>
      <c r="F7398" s="76">
        <v>46.706321843043412</v>
      </c>
      <c r="G7398" s="77">
        <v>2</v>
      </c>
      <c r="H7398" s="80">
        <f t="shared" si="460"/>
        <v>40.431357382284126</v>
      </c>
      <c r="I7398" s="80">
        <f t="shared" si="461"/>
        <v>1000</v>
      </c>
      <c r="K7398" s="80">
        <f t="shared" si="462"/>
        <v>0</v>
      </c>
      <c r="L7398" s="80" t="str">
        <f t="shared" si="463"/>
        <v/>
      </c>
    </row>
    <row r="7399" spans="1:12" x14ac:dyDescent="0.8">
      <c r="A7399" s="74">
        <v>7398</v>
      </c>
      <c r="B7399" s="75">
        <v>488775.15255667735</v>
      </c>
      <c r="C7399" s="76">
        <v>28.334683900919337</v>
      </c>
      <c r="D7399" s="76">
        <v>25.837473082407904</v>
      </c>
      <c r="E7399" s="76">
        <v>451.55701735753962</v>
      </c>
      <c r="F7399" s="76">
        <v>38.881065487351663</v>
      </c>
      <c r="G7399" s="77">
        <v>2</v>
      </c>
      <c r="H7399" s="80">
        <f t="shared" si="460"/>
        <v>28.334683900919337</v>
      </c>
      <c r="I7399" s="80">
        <f t="shared" si="461"/>
        <v>1000</v>
      </c>
      <c r="K7399" s="80">
        <f t="shared" si="462"/>
        <v>0</v>
      </c>
      <c r="L7399" s="80" t="str">
        <f t="shared" si="463"/>
        <v/>
      </c>
    </row>
    <row r="7400" spans="1:12" x14ac:dyDescent="0.8">
      <c r="A7400" s="74">
        <v>7399</v>
      </c>
      <c r="B7400" s="75">
        <v>45582.574457422597</v>
      </c>
      <c r="C7400" s="76">
        <v>32.243992950751789</v>
      </c>
      <c r="D7400" s="76">
        <v>24.465297460955252</v>
      </c>
      <c r="E7400" s="76">
        <v>550.39480021221266</v>
      </c>
      <c r="F7400" s="76">
        <v>34.1598058263274</v>
      </c>
      <c r="G7400" s="77">
        <v>3</v>
      </c>
      <c r="H7400" s="80">
        <f t="shared" si="460"/>
        <v>34.1598058263274</v>
      </c>
      <c r="I7400" s="80">
        <f t="shared" si="461"/>
        <v>550.39480021221266</v>
      </c>
      <c r="K7400" s="80">
        <f t="shared" si="462"/>
        <v>550.39480021221266</v>
      </c>
      <c r="L7400" s="80">
        <f t="shared" si="463"/>
        <v>550.39480021221266</v>
      </c>
    </row>
    <row r="7401" spans="1:12" x14ac:dyDescent="0.8">
      <c r="A7401" s="74">
        <v>7400</v>
      </c>
      <c r="B7401" s="75">
        <v>431053.84938163636</v>
      </c>
      <c r="C7401" s="76">
        <v>33.417847941357167</v>
      </c>
      <c r="D7401" s="76">
        <v>29.463974578315351</v>
      </c>
      <c r="E7401" s="76">
        <v>619.60141330993827</v>
      </c>
      <c r="F7401" s="76">
        <v>37.781821907930286</v>
      </c>
      <c r="G7401" s="77">
        <v>1</v>
      </c>
      <c r="H7401" s="80">
        <f t="shared" si="460"/>
        <v>29.463974578315351</v>
      </c>
      <c r="I7401" s="80">
        <f t="shared" si="461"/>
        <v>1000</v>
      </c>
      <c r="K7401" s="80">
        <f t="shared" si="462"/>
        <v>0</v>
      </c>
      <c r="L7401" s="80" t="str">
        <f t="shared" si="463"/>
        <v/>
      </c>
    </row>
    <row r="7402" spans="1:12" x14ac:dyDescent="0.8">
      <c r="A7402" s="74">
        <v>7401</v>
      </c>
      <c r="B7402" s="75">
        <v>462343.36072153156</v>
      </c>
      <c r="C7402" s="76">
        <v>24.901270925555306</v>
      </c>
      <c r="D7402" s="76">
        <v>26.837257137274413</v>
      </c>
      <c r="E7402" s="76">
        <v>560.19384373429125</v>
      </c>
      <c r="F7402" s="76">
        <v>43.477846370940384</v>
      </c>
      <c r="G7402" s="77">
        <v>2</v>
      </c>
      <c r="H7402" s="80">
        <f t="shared" si="460"/>
        <v>24.901270925555306</v>
      </c>
      <c r="I7402" s="80">
        <f t="shared" si="461"/>
        <v>1000</v>
      </c>
      <c r="K7402" s="80">
        <f t="shared" si="462"/>
        <v>0</v>
      </c>
      <c r="L7402" s="80" t="str">
        <f t="shared" si="463"/>
        <v/>
      </c>
    </row>
    <row r="7403" spans="1:12" x14ac:dyDescent="0.8">
      <c r="A7403" s="74">
        <v>7402</v>
      </c>
      <c r="B7403" s="75">
        <v>446434.22475366155</v>
      </c>
      <c r="C7403" s="76">
        <v>32.674776763760974</v>
      </c>
      <c r="D7403" s="76">
        <v>27.542333388253688</v>
      </c>
      <c r="E7403" s="76">
        <v>581.17557258262559</v>
      </c>
      <c r="F7403" s="76">
        <v>43.604002391429319</v>
      </c>
      <c r="G7403" s="77">
        <v>2</v>
      </c>
      <c r="H7403" s="80">
        <f t="shared" si="460"/>
        <v>32.674776763760974</v>
      </c>
      <c r="I7403" s="80">
        <f t="shared" si="461"/>
        <v>1000</v>
      </c>
      <c r="K7403" s="80">
        <f t="shared" si="462"/>
        <v>0</v>
      </c>
      <c r="L7403" s="80" t="str">
        <f t="shared" si="463"/>
        <v/>
      </c>
    </row>
    <row r="7404" spans="1:12" x14ac:dyDescent="0.8">
      <c r="A7404" s="74">
        <v>7403</v>
      </c>
      <c r="B7404" s="75">
        <v>358715.70278984518</v>
      </c>
      <c r="C7404" s="76">
        <v>36.708822670773216</v>
      </c>
      <c r="D7404" s="76">
        <v>29.391889336273572</v>
      </c>
      <c r="E7404" s="76">
        <v>649.41785642954733</v>
      </c>
      <c r="F7404" s="76">
        <v>44.047579316423295</v>
      </c>
      <c r="G7404" s="77">
        <v>2</v>
      </c>
      <c r="H7404" s="80">
        <f t="shared" si="460"/>
        <v>36.708822670773216</v>
      </c>
      <c r="I7404" s="80">
        <f t="shared" si="461"/>
        <v>1000</v>
      </c>
      <c r="K7404" s="80">
        <f t="shared" si="462"/>
        <v>0</v>
      </c>
      <c r="L7404" s="80" t="str">
        <f t="shared" si="463"/>
        <v/>
      </c>
    </row>
    <row r="7405" spans="1:12" x14ac:dyDescent="0.8">
      <c r="A7405" s="74">
        <v>7404</v>
      </c>
      <c r="B7405" s="75">
        <v>492214.94178992696</v>
      </c>
      <c r="C7405" s="76">
        <v>33.030126449384738</v>
      </c>
      <c r="D7405" s="76">
        <v>25.276552253496803</v>
      </c>
      <c r="E7405" s="76">
        <v>663.51862107241982</v>
      </c>
      <c r="F7405" s="76">
        <v>30.331659183245868</v>
      </c>
      <c r="G7405" s="77">
        <v>2</v>
      </c>
      <c r="H7405" s="80">
        <f t="shared" si="460"/>
        <v>33.030126449384738</v>
      </c>
      <c r="I7405" s="80">
        <f t="shared" si="461"/>
        <v>1000</v>
      </c>
      <c r="K7405" s="80">
        <f t="shared" si="462"/>
        <v>0</v>
      </c>
      <c r="L7405" s="80" t="str">
        <f t="shared" si="463"/>
        <v/>
      </c>
    </row>
    <row r="7406" spans="1:12" x14ac:dyDescent="0.8">
      <c r="A7406" s="74">
        <v>7405</v>
      </c>
      <c r="B7406" s="75">
        <v>318453.67895965162</v>
      </c>
      <c r="C7406" s="76">
        <v>37.676237578697879</v>
      </c>
      <c r="D7406" s="76">
        <v>31.331060631313555</v>
      </c>
      <c r="E7406" s="76">
        <v>472.14234444755107</v>
      </c>
      <c r="F7406" s="76">
        <v>41.57145966242247</v>
      </c>
      <c r="G7406" s="77">
        <v>2</v>
      </c>
      <c r="H7406" s="80">
        <f t="shared" si="460"/>
        <v>37.676237578697879</v>
      </c>
      <c r="I7406" s="80">
        <f t="shared" si="461"/>
        <v>1000</v>
      </c>
      <c r="K7406" s="80">
        <f t="shared" si="462"/>
        <v>0</v>
      </c>
      <c r="L7406" s="80" t="str">
        <f t="shared" si="463"/>
        <v/>
      </c>
    </row>
    <row r="7407" spans="1:12" x14ac:dyDescent="0.8">
      <c r="A7407" s="74">
        <v>7406</v>
      </c>
      <c r="B7407" s="75">
        <v>-177415.34196458268</v>
      </c>
      <c r="C7407" s="76">
        <v>37.260731708078723</v>
      </c>
      <c r="D7407" s="76">
        <v>27.431538877577424</v>
      </c>
      <c r="E7407" s="76">
        <v>625.53095403976704</v>
      </c>
      <c r="F7407" s="76">
        <v>43.914170645847747</v>
      </c>
      <c r="G7407" s="77">
        <v>3</v>
      </c>
      <c r="H7407" s="80">
        <f t="shared" si="460"/>
        <v>43.914170645847747</v>
      </c>
      <c r="I7407" s="80">
        <f t="shared" si="461"/>
        <v>625.53095403976704</v>
      </c>
      <c r="K7407" s="80">
        <f t="shared" si="462"/>
        <v>625.53095403976704</v>
      </c>
      <c r="L7407" s="80">
        <f t="shared" si="463"/>
        <v>625.53095403976704</v>
      </c>
    </row>
    <row r="7408" spans="1:12" x14ac:dyDescent="0.8">
      <c r="A7408" s="74">
        <v>7407</v>
      </c>
      <c r="B7408" s="75">
        <v>607939.36266066646</v>
      </c>
      <c r="C7408" s="76">
        <v>27.816813518470575</v>
      </c>
      <c r="D7408" s="76">
        <v>27.007648493530869</v>
      </c>
      <c r="E7408" s="76">
        <v>572.2838785223729</v>
      </c>
      <c r="F7408" s="76">
        <v>38.506707254552808</v>
      </c>
      <c r="G7408" s="77">
        <v>2</v>
      </c>
      <c r="H7408" s="80">
        <f t="shared" si="460"/>
        <v>27.816813518470575</v>
      </c>
      <c r="I7408" s="80">
        <f t="shared" si="461"/>
        <v>1000</v>
      </c>
      <c r="K7408" s="80">
        <f t="shared" si="462"/>
        <v>0</v>
      </c>
      <c r="L7408" s="80" t="str">
        <f t="shared" si="463"/>
        <v/>
      </c>
    </row>
    <row r="7409" spans="1:12" x14ac:dyDescent="0.8">
      <c r="A7409" s="74">
        <v>7408</v>
      </c>
      <c r="B7409" s="75">
        <v>496185.10725266859</v>
      </c>
      <c r="C7409" s="76">
        <v>29.574508343672278</v>
      </c>
      <c r="D7409" s="76">
        <v>29.025141954386736</v>
      </c>
      <c r="E7409" s="76">
        <v>614.82821643086118</v>
      </c>
      <c r="F7409" s="76">
        <v>43.236904176204803</v>
      </c>
      <c r="G7409" s="77">
        <v>2</v>
      </c>
      <c r="H7409" s="80">
        <f t="shared" si="460"/>
        <v>29.574508343672278</v>
      </c>
      <c r="I7409" s="80">
        <f t="shared" si="461"/>
        <v>1000</v>
      </c>
      <c r="K7409" s="80">
        <f t="shared" si="462"/>
        <v>0</v>
      </c>
      <c r="L7409" s="80" t="str">
        <f t="shared" si="463"/>
        <v/>
      </c>
    </row>
    <row r="7410" spans="1:12" x14ac:dyDescent="0.8">
      <c r="A7410" s="74">
        <v>7409</v>
      </c>
      <c r="B7410" s="75">
        <v>423877.21799661964</v>
      </c>
      <c r="C7410" s="76">
        <v>27.422141129124665</v>
      </c>
      <c r="D7410" s="76">
        <v>25.973180154473972</v>
      </c>
      <c r="E7410" s="76">
        <v>505.43209760049598</v>
      </c>
      <c r="F7410" s="76">
        <v>54.305082435992425</v>
      </c>
      <c r="G7410" s="77">
        <v>2</v>
      </c>
      <c r="H7410" s="80">
        <f t="shared" si="460"/>
        <v>27.422141129124665</v>
      </c>
      <c r="I7410" s="80">
        <f t="shared" si="461"/>
        <v>1000</v>
      </c>
      <c r="K7410" s="80">
        <f t="shared" si="462"/>
        <v>0</v>
      </c>
      <c r="L7410" s="80" t="str">
        <f t="shared" si="463"/>
        <v/>
      </c>
    </row>
    <row r="7411" spans="1:12" x14ac:dyDescent="0.8">
      <c r="A7411" s="74">
        <v>7410</v>
      </c>
      <c r="B7411" s="75">
        <v>313707.48187752301</v>
      </c>
      <c r="C7411" s="76">
        <v>36.775173068869272</v>
      </c>
      <c r="D7411" s="76">
        <v>29.075318972311752</v>
      </c>
      <c r="E7411" s="76">
        <v>476.16560679651457</v>
      </c>
      <c r="F7411" s="76">
        <v>44.389987052593703</v>
      </c>
      <c r="G7411" s="77">
        <v>2</v>
      </c>
      <c r="H7411" s="80">
        <f t="shared" si="460"/>
        <v>36.775173068869272</v>
      </c>
      <c r="I7411" s="80">
        <f t="shared" si="461"/>
        <v>1000</v>
      </c>
      <c r="K7411" s="80">
        <f t="shared" si="462"/>
        <v>0</v>
      </c>
      <c r="L7411" s="80" t="str">
        <f t="shared" si="463"/>
        <v/>
      </c>
    </row>
    <row r="7412" spans="1:12" x14ac:dyDescent="0.8">
      <c r="A7412" s="74">
        <v>7411</v>
      </c>
      <c r="B7412" s="75">
        <v>192169.30751152919</v>
      </c>
      <c r="C7412" s="76">
        <v>34.166053304584104</v>
      </c>
      <c r="D7412" s="76">
        <v>27.205298421226338</v>
      </c>
      <c r="E7412" s="76">
        <v>690.51555665527269</v>
      </c>
      <c r="F7412" s="76">
        <v>51.629690203776867</v>
      </c>
      <c r="G7412" s="77">
        <v>2</v>
      </c>
      <c r="H7412" s="80">
        <f t="shared" si="460"/>
        <v>34.166053304584104</v>
      </c>
      <c r="I7412" s="80">
        <f t="shared" si="461"/>
        <v>1000</v>
      </c>
      <c r="K7412" s="80">
        <f t="shared" si="462"/>
        <v>0</v>
      </c>
      <c r="L7412" s="80" t="str">
        <f t="shared" si="463"/>
        <v/>
      </c>
    </row>
    <row r="7413" spans="1:12" x14ac:dyDescent="0.8">
      <c r="A7413" s="74">
        <v>7412</v>
      </c>
      <c r="B7413" s="75">
        <v>-188797.82477270276</v>
      </c>
      <c r="C7413" s="76">
        <v>26.932857638348811</v>
      </c>
      <c r="D7413" s="76">
        <v>30.14841842858895</v>
      </c>
      <c r="E7413" s="76">
        <v>533.92850420782543</v>
      </c>
      <c r="F7413" s="76">
        <v>45.186483927633901</v>
      </c>
      <c r="G7413" s="77">
        <v>3</v>
      </c>
      <c r="H7413" s="80">
        <f t="shared" si="460"/>
        <v>45.186483927633901</v>
      </c>
      <c r="I7413" s="80">
        <f t="shared" si="461"/>
        <v>533.92850420782543</v>
      </c>
      <c r="K7413" s="80">
        <f t="shared" si="462"/>
        <v>533.92850420782543</v>
      </c>
      <c r="L7413" s="80">
        <f t="shared" si="463"/>
        <v>533.92850420782543</v>
      </c>
    </row>
    <row r="7414" spans="1:12" x14ac:dyDescent="0.8">
      <c r="A7414" s="74">
        <v>7413</v>
      </c>
      <c r="B7414" s="75">
        <v>371995.29433883028</v>
      </c>
      <c r="C7414" s="76">
        <v>34.854618616831203</v>
      </c>
      <c r="D7414" s="76">
        <v>30.10599412174043</v>
      </c>
      <c r="E7414" s="76">
        <v>480.72802085814897</v>
      </c>
      <c r="F7414" s="76">
        <v>36.272882088441364</v>
      </c>
      <c r="G7414" s="77">
        <v>2</v>
      </c>
      <c r="H7414" s="80">
        <f t="shared" si="460"/>
        <v>34.854618616831203</v>
      </c>
      <c r="I7414" s="80">
        <f t="shared" si="461"/>
        <v>1000</v>
      </c>
      <c r="K7414" s="80">
        <f t="shared" si="462"/>
        <v>0</v>
      </c>
      <c r="L7414" s="80" t="str">
        <f t="shared" si="463"/>
        <v/>
      </c>
    </row>
    <row r="7415" spans="1:12" x14ac:dyDescent="0.8">
      <c r="A7415" s="74">
        <v>7414</v>
      </c>
      <c r="B7415" s="75">
        <v>-218289.65928461589</v>
      </c>
      <c r="C7415" s="76">
        <v>44.587904224090238</v>
      </c>
      <c r="D7415" s="76">
        <v>28.221155238783751</v>
      </c>
      <c r="E7415" s="76">
        <v>671.58013679449209</v>
      </c>
      <c r="F7415" s="76">
        <v>49.499989065341893</v>
      </c>
      <c r="G7415" s="77">
        <v>3</v>
      </c>
      <c r="H7415" s="80">
        <f t="shared" si="460"/>
        <v>49.499989065341893</v>
      </c>
      <c r="I7415" s="80">
        <f t="shared" si="461"/>
        <v>671.58013679449209</v>
      </c>
      <c r="K7415" s="80">
        <f t="shared" si="462"/>
        <v>671.58013679449209</v>
      </c>
      <c r="L7415" s="80">
        <f t="shared" si="463"/>
        <v>671.58013679449209</v>
      </c>
    </row>
    <row r="7416" spans="1:12" x14ac:dyDescent="0.8">
      <c r="A7416" s="74">
        <v>7415</v>
      </c>
      <c r="B7416" s="75">
        <v>450026.71277522878</v>
      </c>
      <c r="C7416" s="76">
        <v>28.129787100459016</v>
      </c>
      <c r="D7416" s="76">
        <v>27.30897485213033</v>
      </c>
      <c r="E7416" s="76">
        <v>531.2800694599099</v>
      </c>
      <c r="F7416" s="76">
        <v>43.092337819984706</v>
      </c>
      <c r="G7416" s="77">
        <v>2</v>
      </c>
      <c r="H7416" s="80">
        <f t="shared" si="460"/>
        <v>28.129787100459016</v>
      </c>
      <c r="I7416" s="80">
        <f t="shared" si="461"/>
        <v>1000</v>
      </c>
      <c r="K7416" s="80">
        <f t="shared" si="462"/>
        <v>0</v>
      </c>
      <c r="L7416" s="80" t="str">
        <f t="shared" si="463"/>
        <v/>
      </c>
    </row>
    <row r="7417" spans="1:12" x14ac:dyDescent="0.8">
      <c r="A7417" s="74">
        <v>7416</v>
      </c>
      <c r="B7417" s="75">
        <v>539558.50473757973</v>
      </c>
      <c r="C7417" s="76">
        <v>27.926025599047993</v>
      </c>
      <c r="D7417" s="76">
        <v>27.319804821249154</v>
      </c>
      <c r="E7417" s="76">
        <v>450.2815283685544</v>
      </c>
      <c r="F7417" s="76">
        <v>46.453250449892344</v>
      </c>
      <c r="G7417" s="77">
        <v>2</v>
      </c>
      <c r="H7417" s="80">
        <f t="shared" si="460"/>
        <v>27.926025599047993</v>
      </c>
      <c r="I7417" s="80">
        <f t="shared" si="461"/>
        <v>1000</v>
      </c>
      <c r="K7417" s="80">
        <f t="shared" si="462"/>
        <v>0</v>
      </c>
      <c r="L7417" s="80" t="str">
        <f t="shared" si="463"/>
        <v/>
      </c>
    </row>
    <row r="7418" spans="1:12" x14ac:dyDescent="0.8">
      <c r="A7418" s="74">
        <v>7417</v>
      </c>
      <c r="B7418" s="75">
        <v>65097.941835571546</v>
      </c>
      <c r="C7418" s="76">
        <v>31.094977395885202</v>
      </c>
      <c r="D7418" s="76">
        <v>28.865287771899329</v>
      </c>
      <c r="E7418" s="76">
        <v>731.7747479382524</v>
      </c>
      <c r="F7418" s="76">
        <v>35.308423002246727</v>
      </c>
      <c r="G7418" s="77">
        <v>3</v>
      </c>
      <c r="H7418" s="80">
        <f t="shared" si="460"/>
        <v>35.308423002246727</v>
      </c>
      <c r="I7418" s="80">
        <f t="shared" si="461"/>
        <v>731.7747479382524</v>
      </c>
      <c r="K7418" s="80">
        <f t="shared" si="462"/>
        <v>731.7747479382524</v>
      </c>
      <c r="L7418" s="80">
        <f t="shared" si="463"/>
        <v>731.7747479382524</v>
      </c>
    </row>
    <row r="7419" spans="1:12" x14ac:dyDescent="0.8">
      <c r="A7419" s="74">
        <v>7418</v>
      </c>
      <c r="B7419" s="75">
        <v>424522.00422017113</v>
      </c>
      <c r="C7419" s="76">
        <v>31.189646028981457</v>
      </c>
      <c r="D7419" s="76">
        <v>28.115503120547622</v>
      </c>
      <c r="E7419" s="76">
        <v>513.7460821026134</v>
      </c>
      <c r="F7419" s="76">
        <v>36.588128952695335</v>
      </c>
      <c r="G7419" s="77">
        <v>2</v>
      </c>
      <c r="H7419" s="80">
        <f t="shared" si="460"/>
        <v>31.189646028981457</v>
      </c>
      <c r="I7419" s="80">
        <f t="shared" si="461"/>
        <v>1000</v>
      </c>
      <c r="K7419" s="80">
        <f t="shared" si="462"/>
        <v>0</v>
      </c>
      <c r="L7419" s="80" t="str">
        <f t="shared" si="463"/>
        <v/>
      </c>
    </row>
    <row r="7420" spans="1:12" x14ac:dyDescent="0.8">
      <c r="A7420" s="74">
        <v>7419</v>
      </c>
      <c r="B7420" s="75">
        <v>-273479.33353943913</v>
      </c>
      <c r="C7420" s="76">
        <v>41.686579149741945</v>
      </c>
      <c r="D7420" s="76">
        <v>24.50820954683396</v>
      </c>
      <c r="E7420" s="76">
        <v>507.37673123056106</v>
      </c>
      <c r="F7420" s="76">
        <v>47.00718029019356</v>
      </c>
      <c r="G7420" s="77">
        <v>3</v>
      </c>
      <c r="H7420" s="80">
        <f t="shared" si="460"/>
        <v>47.00718029019356</v>
      </c>
      <c r="I7420" s="80">
        <f t="shared" si="461"/>
        <v>507.37673123056106</v>
      </c>
      <c r="K7420" s="80">
        <f t="shared" si="462"/>
        <v>507.37673123056106</v>
      </c>
      <c r="L7420" s="80">
        <f t="shared" si="463"/>
        <v>507.37673123056106</v>
      </c>
    </row>
    <row r="7421" spans="1:12" x14ac:dyDescent="0.8">
      <c r="A7421" s="74">
        <v>7420</v>
      </c>
      <c r="B7421" s="75">
        <v>315907.21664953209</v>
      </c>
      <c r="C7421" s="76">
        <v>33.123308615346005</v>
      </c>
      <c r="D7421" s="76">
        <v>25.327893866636607</v>
      </c>
      <c r="E7421" s="76">
        <v>459.35070175731767</v>
      </c>
      <c r="F7421" s="76">
        <v>38.042882616000782</v>
      </c>
      <c r="G7421" s="77">
        <v>2</v>
      </c>
      <c r="H7421" s="80">
        <f t="shared" si="460"/>
        <v>33.123308615346005</v>
      </c>
      <c r="I7421" s="80">
        <f t="shared" si="461"/>
        <v>1000</v>
      </c>
      <c r="K7421" s="80">
        <f t="shared" si="462"/>
        <v>0</v>
      </c>
      <c r="L7421" s="80" t="str">
        <f t="shared" si="463"/>
        <v/>
      </c>
    </row>
    <row r="7422" spans="1:12" x14ac:dyDescent="0.8">
      <c r="A7422" s="74">
        <v>7421</v>
      </c>
      <c r="B7422" s="75">
        <v>620559.29465925251</v>
      </c>
      <c r="C7422" s="76">
        <v>26.749748831921977</v>
      </c>
      <c r="D7422" s="76">
        <v>23.024877612929036</v>
      </c>
      <c r="E7422" s="76">
        <v>690.91662701469045</v>
      </c>
      <c r="F7422" s="76">
        <v>43.300027393831314</v>
      </c>
      <c r="G7422" s="77">
        <v>2</v>
      </c>
      <c r="H7422" s="80">
        <f t="shared" si="460"/>
        <v>26.749748831921977</v>
      </c>
      <c r="I7422" s="80">
        <f t="shared" si="461"/>
        <v>1000</v>
      </c>
      <c r="K7422" s="80">
        <f t="shared" si="462"/>
        <v>0</v>
      </c>
      <c r="L7422" s="80" t="str">
        <f t="shared" si="463"/>
        <v/>
      </c>
    </row>
    <row r="7423" spans="1:12" x14ac:dyDescent="0.8">
      <c r="A7423" s="74">
        <v>7422</v>
      </c>
      <c r="B7423" s="75">
        <v>-77072.094053684268</v>
      </c>
      <c r="C7423" s="76">
        <v>46.624839898140436</v>
      </c>
      <c r="D7423" s="76">
        <v>32.268895003405369</v>
      </c>
      <c r="E7423" s="76">
        <v>652.54245739584212</v>
      </c>
      <c r="F7423" s="76">
        <v>41.803888234343987</v>
      </c>
      <c r="G7423" s="77">
        <v>2</v>
      </c>
      <c r="H7423" s="80">
        <f t="shared" si="460"/>
        <v>46.624839898140436</v>
      </c>
      <c r="I7423" s="80">
        <f t="shared" si="461"/>
        <v>1000</v>
      </c>
      <c r="K7423" s="80">
        <f t="shared" si="462"/>
        <v>0</v>
      </c>
      <c r="L7423" s="80" t="str">
        <f t="shared" si="463"/>
        <v/>
      </c>
    </row>
    <row r="7424" spans="1:12" x14ac:dyDescent="0.8">
      <c r="A7424" s="74">
        <v>7423</v>
      </c>
      <c r="B7424" s="75">
        <v>383951.47614187654</v>
      </c>
      <c r="C7424" s="76">
        <v>32.440802315056068</v>
      </c>
      <c r="D7424" s="76">
        <v>29.888018345580441</v>
      </c>
      <c r="E7424" s="76">
        <v>555.03910360714758</v>
      </c>
      <c r="F7424" s="76">
        <v>39.446826502254837</v>
      </c>
      <c r="G7424" s="77">
        <v>2</v>
      </c>
      <c r="H7424" s="80">
        <f t="shared" si="460"/>
        <v>32.440802315056068</v>
      </c>
      <c r="I7424" s="80">
        <f t="shared" si="461"/>
        <v>1000</v>
      </c>
      <c r="K7424" s="80">
        <f t="shared" si="462"/>
        <v>0</v>
      </c>
      <c r="L7424" s="80" t="str">
        <f t="shared" si="463"/>
        <v/>
      </c>
    </row>
    <row r="7425" spans="1:12" x14ac:dyDescent="0.8">
      <c r="A7425" s="74">
        <v>7424</v>
      </c>
      <c r="B7425" s="75">
        <v>525004.83824824821</v>
      </c>
      <c r="C7425" s="76">
        <v>36.946836268386114</v>
      </c>
      <c r="D7425" s="76">
        <v>30.344232937192452</v>
      </c>
      <c r="E7425" s="76">
        <v>562.6727555870973</v>
      </c>
      <c r="F7425" s="76">
        <v>49.296699784748007</v>
      </c>
      <c r="G7425" s="77">
        <v>1</v>
      </c>
      <c r="H7425" s="80">
        <f t="shared" si="460"/>
        <v>30.344232937192452</v>
      </c>
      <c r="I7425" s="80">
        <f t="shared" si="461"/>
        <v>1000</v>
      </c>
      <c r="K7425" s="80">
        <f t="shared" si="462"/>
        <v>0</v>
      </c>
      <c r="L7425" s="80" t="str">
        <f t="shared" si="463"/>
        <v/>
      </c>
    </row>
    <row r="7426" spans="1:12" x14ac:dyDescent="0.8">
      <c r="A7426" s="74">
        <v>7425</v>
      </c>
      <c r="B7426" s="75">
        <v>81315.989848060301</v>
      </c>
      <c r="C7426" s="76">
        <v>39.257021265058405</v>
      </c>
      <c r="D7426" s="76">
        <v>24.895608106665659</v>
      </c>
      <c r="E7426" s="76">
        <v>482.95898192452898</v>
      </c>
      <c r="F7426" s="76">
        <v>37.101499652513496</v>
      </c>
      <c r="G7426" s="77">
        <v>2</v>
      </c>
      <c r="H7426" s="80">
        <f t="shared" si="460"/>
        <v>39.257021265058405</v>
      </c>
      <c r="I7426" s="80">
        <f t="shared" si="461"/>
        <v>1000</v>
      </c>
      <c r="K7426" s="80">
        <f t="shared" si="462"/>
        <v>0</v>
      </c>
      <c r="L7426" s="80" t="str">
        <f t="shared" si="463"/>
        <v/>
      </c>
    </row>
    <row r="7427" spans="1:12" x14ac:dyDescent="0.8">
      <c r="A7427" s="74">
        <v>7426</v>
      </c>
      <c r="B7427" s="75">
        <v>-20755.600515461294</v>
      </c>
      <c r="C7427" s="76">
        <v>31.217304514120155</v>
      </c>
      <c r="D7427" s="76">
        <v>34.518983224894768</v>
      </c>
      <c r="E7427" s="76">
        <v>565.453661192097</v>
      </c>
      <c r="F7427" s="76">
        <v>32.732441362426464</v>
      </c>
      <c r="G7427" s="77">
        <v>3</v>
      </c>
      <c r="H7427" s="80">
        <f t="shared" ref="H7427:H7490" si="464">IF($G7427 = 1, $D7427, IF($G7427 = 2, $C7427, IF($G7427 = 3, $F7427)))</f>
        <v>32.732441362426464</v>
      </c>
      <c r="I7427" s="80">
        <f t="shared" ref="I7427:I7490" si="465">IF($G7427 = 1, 1000, IF($G7427 = 2, 1000, IF($G7427 = 3, $E7427)))</f>
        <v>565.453661192097</v>
      </c>
      <c r="K7427" s="80">
        <f t="shared" ref="K7427:K7490" si="466">IF($G7427 = 3, $E7427, 0)</f>
        <v>565.453661192097</v>
      </c>
      <c r="L7427" s="80">
        <f t="shared" ref="L7427:L7490" si="467">IF($G7427 = 3, $E7427, "")</f>
        <v>565.453661192097</v>
      </c>
    </row>
    <row r="7428" spans="1:12" x14ac:dyDescent="0.8">
      <c r="A7428" s="74">
        <v>7427</v>
      </c>
      <c r="B7428" s="75">
        <v>319208.08423419762</v>
      </c>
      <c r="C7428" s="76">
        <v>37.655960786665638</v>
      </c>
      <c r="D7428" s="76">
        <v>28.004269647793024</v>
      </c>
      <c r="E7428" s="76">
        <v>515.20877454042056</v>
      </c>
      <c r="F7428" s="76">
        <v>47.709851218700166</v>
      </c>
      <c r="G7428" s="77">
        <v>2</v>
      </c>
      <c r="H7428" s="80">
        <f t="shared" si="464"/>
        <v>37.655960786665638</v>
      </c>
      <c r="I7428" s="80">
        <f t="shared" si="465"/>
        <v>1000</v>
      </c>
      <c r="K7428" s="80">
        <f t="shared" si="466"/>
        <v>0</v>
      </c>
      <c r="L7428" s="80" t="str">
        <f t="shared" si="467"/>
        <v/>
      </c>
    </row>
    <row r="7429" spans="1:12" x14ac:dyDescent="0.8">
      <c r="A7429" s="74">
        <v>7428</v>
      </c>
      <c r="B7429" s="75">
        <v>383412.84138269816</v>
      </c>
      <c r="C7429" s="76">
        <v>43.446278379461155</v>
      </c>
      <c r="D7429" s="76">
        <v>33.514259617780212</v>
      </c>
      <c r="E7429" s="76">
        <v>553.121257855473</v>
      </c>
      <c r="F7429" s="76">
        <v>47.729193418511713</v>
      </c>
      <c r="G7429" s="77">
        <v>1</v>
      </c>
      <c r="H7429" s="80">
        <f t="shared" si="464"/>
        <v>33.514259617780212</v>
      </c>
      <c r="I7429" s="80">
        <f t="shared" si="465"/>
        <v>1000</v>
      </c>
      <c r="K7429" s="80">
        <f t="shared" si="466"/>
        <v>0</v>
      </c>
      <c r="L7429" s="80" t="str">
        <f t="shared" si="467"/>
        <v/>
      </c>
    </row>
    <row r="7430" spans="1:12" x14ac:dyDescent="0.8">
      <c r="A7430" s="74">
        <v>7429</v>
      </c>
      <c r="B7430" s="75">
        <v>694549.74364218535</v>
      </c>
      <c r="C7430" s="76">
        <v>27.480558267510212</v>
      </c>
      <c r="D7430" s="76">
        <v>32.188734873700689</v>
      </c>
      <c r="E7430" s="76">
        <v>466.98504625524436</v>
      </c>
      <c r="F7430" s="76">
        <v>41.52535622077545</v>
      </c>
      <c r="G7430" s="77">
        <v>2</v>
      </c>
      <c r="H7430" s="80">
        <f t="shared" si="464"/>
        <v>27.480558267510212</v>
      </c>
      <c r="I7430" s="80">
        <f t="shared" si="465"/>
        <v>1000</v>
      </c>
      <c r="K7430" s="80">
        <f t="shared" si="466"/>
        <v>0</v>
      </c>
      <c r="L7430" s="80" t="str">
        <f t="shared" si="467"/>
        <v/>
      </c>
    </row>
    <row r="7431" spans="1:12" x14ac:dyDescent="0.8">
      <c r="A7431" s="74">
        <v>7430</v>
      </c>
      <c r="B7431" s="75">
        <v>333768.7743288395</v>
      </c>
      <c r="C7431" s="76">
        <v>37.767257061594819</v>
      </c>
      <c r="D7431" s="76">
        <v>26.587137571601211</v>
      </c>
      <c r="E7431" s="76">
        <v>704.96976759521408</v>
      </c>
      <c r="F7431" s="76">
        <v>28.314693359234621</v>
      </c>
      <c r="G7431" s="77">
        <v>2</v>
      </c>
      <c r="H7431" s="80">
        <f t="shared" si="464"/>
        <v>37.767257061594819</v>
      </c>
      <c r="I7431" s="80">
        <f t="shared" si="465"/>
        <v>1000</v>
      </c>
      <c r="K7431" s="80">
        <f t="shared" si="466"/>
        <v>0</v>
      </c>
      <c r="L7431" s="80" t="str">
        <f t="shared" si="467"/>
        <v/>
      </c>
    </row>
    <row r="7432" spans="1:12" x14ac:dyDescent="0.8">
      <c r="A7432" s="74">
        <v>7431</v>
      </c>
      <c r="B7432" s="75">
        <v>475847.87952722306</v>
      </c>
      <c r="C7432" s="76">
        <v>28.242041930377574</v>
      </c>
      <c r="D7432" s="76">
        <v>28.701803854566535</v>
      </c>
      <c r="E7432" s="76">
        <v>576.05099990758504</v>
      </c>
      <c r="F7432" s="76">
        <v>36.871785467156968</v>
      </c>
      <c r="G7432" s="77">
        <v>1</v>
      </c>
      <c r="H7432" s="80">
        <f t="shared" si="464"/>
        <v>28.701803854566535</v>
      </c>
      <c r="I7432" s="80">
        <f t="shared" si="465"/>
        <v>1000</v>
      </c>
      <c r="K7432" s="80">
        <f t="shared" si="466"/>
        <v>0</v>
      </c>
      <c r="L7432" s="80" t="str">
        <f t="shared" si="467"/>
        <v/>
      </c>
    </row>
    <row r="7433" spans="1:12" x14ac:dyDescent="0.8">
      <c r="A7433" s="74">
        <v>7432</v>
      </c>
      <c r="B7433" s="75">
        <v>314843.98900371976</v>
      </c>
      <c r="C7433" s="76">
        <v>33.449917247223688</v>
      </c>
      <c r="D7433" s="76">
        <v>23.636356892917572</v>
      </c>
      <c r="E7433" s="76">
        <v>518.5321221611905</v>
      </c>
      <c r="F7433" s="76">
        <v>39.058942368604612</v>
      </c>
      <c r="G7433" s="77">
        <v>2</v>
      </c>
      <c r="H7433" s="80">
        <f t="shared" si="464"/>
        <v>33.449917247223688</v>
      </c>
      <c r="I7433" s="80">
        <f t="shared" si="465"/>
        <v>1000</v>
      </c>
      <c r="K7433" s="80">
        <f t="shared" si="466"/>
        <v>0</v>
      </c>
      <c r="L7433" s="80" t="str">
        <f t="shared" si="467"/>
        <v/>
      </c>
    </row>
    <row r="7434" spans="1:12" x14ac:dyDescent="0.8">
      <c r="A7434" s="74">
        <v>7433</v>
      </c>
      <c r="B7434" s="75">
        <v>571988.91916115163</v>
      </c>
      <c r="C7434" s="76">
        <v>23.468095220095975</v>
      </c>
      <c r="D7434" s="76">
        <v>23.940902548466354</v>
      </c>
      <c r="E7434" s="76">
        <v>467.01801821245436</v>
      </c>
      <c r="F7434" s="76">
        <v>50.282192757708337</v>
      </c>
      <c r="G7434" s="77">
        <v>2</v>
      </c>
      <c r="H7434" s="80">
        <f t="shared" si="464"/>
        <v>23.468095220095975</v>
      </c>
      <c r="I7434" s="80">
        <f t="shared" si="465"/>
        <v>1000</v>
      </c>
      <c r="K7434" s="80">
        <f t="shared" si="466"/>
        <v>0</v>
      </c>
      <c r="L7434" s="80" t="str">
        <f t="shared" si="467"/>
        <v/>
      </c>
    </row>
    <row r="7435" spans="1:12" x14ac:dyDescent="0.8">
      <c r="A7435" s="74">
        <v>7434</v>
      </c>
      <c r="B7435" s="75">
        <v>520154.60174879013</v>
      </c>
      <c r="C7435" s="76">
        <v>24.396875089973044</v>
      </c>
      <c r="D7435" s="76">
        <v>21.829459092131401</v>
      </c>
      <c r="E7435" s="76">
        <v>526.59847820232687</v>
      </c>
      <c r="F7435" s="76">
        <v>47.98088318119764</v>
      </c>
      <c r="G7435" s="77">
        <v>2</v>
      </c>
      <c r="H7435" s="80">
        <f t="shared" si="464"/>
        <v>24.396875089973044</v>
      </c>
      <c r="I7435" s="80">
        <f t="shared" si="465"/>
        <v>1000</v>
      </c>
      <c r="K7435" s="80">
        <f t="shared" si="466"/>
        <v>0</v>
      </c>
      <c r="L7435" s="80" t="str">
        <f t="shared" si="467"/>
        <v/>
      </c>
    </row>
    <row r="7436" spans="1:12" x14ac:dyDescent="0.8">
      <c r="A7436" s="74">
        <v>7435</v>
      </c>
      <c r="B7436" s="75">
        <v>-185624.98033582186</v>
      </c>
      <c r="C7436" s="76">
        <v>32.174358495626478</v>
      </c>
      <c r="D7436" s="76">
        <v>30.566561626557679</v>
      </c>
      <c r="E7436" s="76">
        <v>447.4943900749073</v>
      </c>
      <c r="F7436" s="76">
        <v>42.44716366442443</v>
      </c>
      <c r="G7436" s="77">
        <v>3</v>
      </c>
      <c r="H7436" s="80">
        <f t="shared" si="464"/>
        <v>42.44716366442443</v>
      </c>
      <c r="I7436" s="80">
        <f t="shared" si="465"/>
        <v>447.4943900749073</v>
      </c>
      <c r="K7436" s="80">
        <f t="shared" si="466"/>
        <v>447.4943900749073</v>
      </c>
      <c r="L7436" s="80">
        <f t="shared" si="467"/>
        <v>447.4943900749073</v>
      </c>
    </row>
    <row r="7437" spans="1:12" x14ac:dyDescent="0.8">
      <c r="A7437" s="74">
        <v>7436</v>
      </c>
      <c r="B7437" s="75">
        <v>549469.77844310412</v>
      </c>
      <c r="C7437" s="76">
        <v>43.081310963044942</v>
      </c>
      <c r="D7437" s="76">
        <v>24.321330213322053</v>
      </c>
      <c r="E7437" s="76">
        <v>701.17899999140866</v>
      </c>
      <c r="F7437" s="76">
        <v>44.34001163590839</v>
      </c>
      <c r="G7437" s="77">
        <v>1</v>
      </c>
      <c r="H7437" s="80">
        <f t="shared" si="464"/>
        <v>24.321330213322053</v>
      </c>
      <c r="I7437" s="80">
        <f t="shared" si="465"/>
        <v>1000</v>
      </c>
      <c r="K7437" s="80">
        <f t="shared" si="466"/>
        <v>0</v>
      </c>
      <c r="L7437" s="80" t="str">
        <f t="shared" si="467"/>
        <v/>
      </c>
    </row>
    <row r="7438" spans="1:12" x14ac:dyDescent="0.8">
      <c r="A7438" s="74">
        <v>7437</v>
      </c>
      <c r="B7438" s="75">
        <v>339596.07232598495</v>
      </c>
      <c r="C7438" s="76">
        <v>37.056080362382048</v>
      </c>
      <c r="D7438" s="76">
        <v>32.112391183029452</v>
      </c>
      <c r="E7438" s="76">
        <v>606.61778681530325</v>
      </c>
      <c r="F7438" s="76">
        <v>44.146336059762213</v>
      </c>
      <c r="G7438" s="77">
        <v>1</v>
      </c>
      <c r="H7438" s="80">
        <f t="shared" si="464"/>
        <v>32.112391183029452</v>
      </c>
      <c r="I7438" s="80">
        <f t="shared" si="465"/>
        <v>1000</v>
      </c>
      <c r="K7438" s="80">
        <f t="shared" si="466"/>
        <v>0</v>
      </c>
      <c r="L7438" s="80" t="str">
        <f t="shared" si="467"/>
        <v/>
      </c>
    </row>
    <row r="7439" spans="1:12" x14ac:dyDescent="0.8">
      <c r="A7439" s="74">
        <v>7438</v>
      </c>
      <c r="B7439" s="75">
        <v>521113.24724574527</v>
      </c>
      <c r="C7439" s="76">
        <v>23.378545082020128</v>
      </c>
      <c r="D7439" s="76">
        <v>27.957620753394806</v>
      </c>
      <c r="E7439" s="76">
        <v>744.4948763835846</v>
      </c>
      <c r="F7439" s="76">
        <v>35.262350015610039</v>
      </c>
      <c r="G7439" s="77">
        <v>2</v>
      </c>
      <c r="H7439" s="80">
        <f t="shared" si="464"/>
        <v>23.378545082020128</v>
      </c>
      <c r="I7439" s="80">
        <f t="shared" si="465"/>
        <v>1000</v>
      </c>
      <c r="K7439" s="80">
        <f t="shared" si="466"/>
        <v>0</v>
      </c>
      <c r="L7439" s="80" t="str">
        <f t="shared" si="467"/>
        <v/>
      </c>
    </row>
    <row r="7440" spans="1:12" x14ac:dyDescent="0.8">
      <c r="A7440" s="74">
        <v>7439</v>
      </c>
      <c r="B7440" s="75">
        <v>494897.06137809553</v>
      </c>
      <c r="C7440" s="76">
        <v>43.156070657389989</v>
      </c>
      <c r="D7440" s="76">
        <v>25.585618198836123</v>
      </c>
      <c r="E7440" s="76">
        <v>477.7287117115992</v>
      </c>
      <c r="F7440" s="76">
        <v>36.233196739862059</v>
      </c>
      <c r="G7440" s="77">
        <v>1</v>
      </c>
      <c r="H7440" s="80">
        <f t="shared" si="464"/>
        <v>25.585618198836123</v>
      </c>
      <c r="I7440" s="80">
        <f t="shared" si="465"/>
        <v>1000</v>
      </c>
      <c r="K7440" s="80">
        <f t="shared" si="466"/>
        <v>0</v>
      </c>
      <c r="L7440" s="80" t="str">
        <f t="shared" si="467"/>
        <v/>
      </c>
    </row>
    <row r="7441" spans="1:12" x14ac:dyDescent="0.8">
      <c r="A7441" s="74">
        <v>7440</v>
      </c>
      <c r="B7441" s="75">
        <v>665852.20003165561</v>
      </c>
      <c r="C7441" s="76">
        <v>31.213612669915619</v>
      </c>
      <c r="D7441" s="76">
        <v>29.798086615988559</v>
      </c>
      <c r="E7441" s="76">
        <v>559.9297832595762</v>
      </c>
      <c r="F7441" s="76">
        <v>50.80078270366247</v>
      </c>
      <c r="G7441" s="77">
        <v>1</v>
      </c>
      <c r="H7441" s="80">
        <f t="shared" si="464"/>
        <v>29.798086615988559</v>
      </c>
      <c r="I7441" s="80">
        <f t="shared" si="465"/>
        <v>1000</v>
      </c>
      <c r="K7441" s="80">
        <f t="shared" si="466"/>
        <v>0</v>
      </c>
      <c r="L7441" s="80" t="str">
        <f t="shared" si="467"/>
        <v/>
      </c>
    </row>
    <row r="7442" spans="1:12" x14ac:dyDescent="0.8">
      <c r="A7442" s="74">
        <v>7441</v>
      </c>
      <c r="B7442" s="75">
        <v>268396.05263788626</v>
      </c>
      <c r="C7442" s="76">
        <v>41.00431220270476</v>
      </c>
      <c r="D7442" s="76">
        <v>30.969091921167681</v>
      </c>
      <c r="E7442" s="76">
        <v>515.03123871853904</v>
      </c>
      <c r="F7442" s="76">
        <v>41.447900576841825</v>
      </c>
      <c r="G7442" s="77">
        <v>1</v>
      </c>
      <c r="H7442" s="80">
        <f t="shared" si="464"/>
        <v>30.969091921167681</v>
      </c>
      <c r="I7442" s="80">
        <f t="shared" si="465"/>
        <v>1000</v>
      </c>
      <c r="K7442" s="80">
        <f t="shared" si="466"/>
        <v>0</v>
      </c>
      <c r="L7442" s="80" t="str">
        <f t="shared" si="467"/>
        <v/>
      </c>
    </row>
    <row r="7443" spans="1:12" x14ac:dyDescent="0.8">
      <c r="A7443" s="74">
        <v>7442</v>
      </c>
      <c r="B7443" s="75">
        <v>231741.20856326027</v>
      </c>
      <c r="C7443" s="76">
        <v>37.124387890719746</v>
      </c>
      <c r="D7443" s="76">
        <v>29.620240603662126</v>
      </c>
      <c r="E7443" s="76">
        <v>550.42975977427102</v>
      </c>
      <c r="F7443" s="76">
        <v>46.63741409471892</v>
      </c>
      <c r="G7443" s="77">
        <v>2</v>
      </c>
      <c r="H7443" s="80">
        <f t="shared" si="464"/>
        <v>37.124387890719746</v>
      </c>
      <c r="I7443" s="80">
        <f t="shared" si="465"/>
        <v>1000</v>
      </c>
      <c r="K7443" s="80">
        <f t="shared" si="466"/>
        <v>0</v>
      </c>
      <c r="L7443" s="80" t="str">
        <f t="shared" si="467"/>
        <v/>
      </c>
    </row>
    <row r="7444" spans="1:12" x14ac:dyDescent="0.8">
      <c r="A7444" s="74">
        <v>7443</v>
      </c>
      <c r="B7444" s="75">
        <v>189653.13696069643</v>
      </c>
      <c r="C7444" s="76">
        <v>43.103852683371187</v>
      </c>
      <c r="D7444" s="76">
        <v>34.108570094302671</v>
      </c>
      <c r="E7444" s="76">
        <v>597.38579431484868</v>
      </c>
      <c r="F7444" s="76">
        <v>44.57809708169021</v>
      </c>
      <c r="G7444" s="77">
        <v>2</v>
      </c>
      <c r="H7444" s="80">
        <f t="shared" si="464"/>
        <v>43.103852683371187</v>
      </c>
      <c r="I7444" s="80">
        <f t="shared" si="465"/>
        <v>1000</v>
      </c>
      <c r="K7444" s="80">
        <f t="shared" si="466"/>
        <v>0</v>
      </c>
      <c r="L7444" s="80" t="str">
        <f t="shared" si="467"/>
        <v/>
      </c>
    </row>
    <row r="7445" spans="1:12" x14ac:dyDescent="0.8">
      <c r="A7445" s="74">
        <v>7444</v>
      </c>
      <c r="B7445" s="75">
        <v>314705.28331340617</v>
      </c>
      <c r="C7445" s="76">
        <v>37.552590907487669</v>
      </c>
      <c r="D7445" s="76">
        <v>30.738307130941898</v>
      </c>
      <c r="E7445" s="76">
        <v>584.50467528744014</v>
      </c>
      <c r="F7445" s="76">
        <v>39.959805574227921</v>
      </c>
      <c r="G7445" s="77">
        <v>2</v>
      </c>
      <c r="H7445" s="80">
        <f t="shared" si="464"/>
        <v>37.552590907487669</v>
      </c>
      <c r="I7445" s="80">
        <f t="shared" si="465"/>
        <v>1000</v>
      </c>
      <c r="K7445" s="80">
        <f t="shared" si="466"/>
        <v>0</v>
      </c>
      <c r="L7445" s="80" t="str">
        <f t="shared" si="467"/>
        <v/>
      </c>
    </row>
    <row r="7446" spans="1:12" x14ac:dyDescent="0.8">
      <c r="A7446" s="74">
        <v>7445</v>
      </c>
      <c r="B7446" s="75">
        <v>491494.814987947</v>
      </c>
      <c r="C7446" s="76">
        <v>31.171834974886497</v>
      </c>
      <c r="D7446" s="76">
        <v>31.841572017425147</v>
      </c>
      <c r="E7446" s="76">
        <v>611.86460460523335</v>
      </c>
      <c r="F7446" s="76">
        <v>33.477910679466852</v>
      </c>
      <c r="G7446" s="77">
        <v>1</v>
      </c>
      <c r="H7446" s="80">
        <f t="shared" si="464"/>
        <v>31.841572017425147</v>
      </c>
      <c r="I7446" s="80">
        <f t="shared" si="465"/>
        <v>1000</v>
      </c>
      <c r="K7446" s="80">
        <f t="shared" si="466"/>
        <v>0</v>
      </c>
      <c r="L7446" s="80" t="str">
        <f t="shared" si="467"/>
        <v/>
      </c>
    </row>
    <row r="7447" spans="1:12" x14ac:dyDescent="0.8">
      <c r="A7447" s="74">
        <v>7446</v>
      </c>
      <c r="B7447" s="75">
        <v>169007.1545115714</v>
      </c>
      <c r="C7447" s="76">
        <v>42.911884305402886</v>
      </c>
      <c r="D7447" s="76">
        <v>27.227912021093651</v>
      </c>
      <c r="E7447" s="76">
        <v>585.98676281010603</v>
      </c>
      <c r="F7447" s="76">
        <v>46.907124581203668</v>
      </c>
      <c r="G7447" s="77">
        <v>2</v>
      </c>
      <c r="H7447" s="80">
        <f t="shared" si="464"/>
        <v>42.911884305402886</v>
      </c>
      <c r="I7447" s="80">
        <f t="shared" si="465"/>
        <v>1000</v>
      </c>
      <c r="K7447" s="80">
        <f t="shared" si="466"/>
        <v>0</v>
      </c>
      <c r="L7447" s="80" t="str">
        <f t="shared" si="467"/>
        <v/>
      </c>
    </row>
    <row r="7448" spans="1:12" x14ac:dyDescent="0.8">
      <c r="A7448" s="74">
        <v>7447</v>
      </c>
      <c r="B7448" s="75">
        <v>589713.51105590141</v>
      </c>
      <c r="C7448" s="76">
        <v>24.754896431173922</v>
      </c>
      <c r="D7448" s="76">
        <v>29.039610671644589</v>
      </c>
      <c r="E7448" s="76">
        <v>495.89301142811217</v>
      </c>
      <c r="F7448" s="76">
        <v>38.619876786257706</v>
      </c>
      <c r="G7448" s="77">
        <v>2</v>
      </c>
      <c r="H7448" s="80">
        <f t="shared" si="464"/>
        <v>24.754896431173922</v>
      </c>
      <c r="I7448" s="80">
        <f t="shared" si="465"/>
        <v>1000</v>
      </c>
      <c r="K7448" s="80">
        <f t="shared" si="466"/>
        <v>0</v>
      </c>
      <c r="L7448" s="80" t="str">
        <f t="shared" si="467"/>
        <v/>
      </c>
    </row>
    <row r="7449" spans="1:12" x14ac:dyDescent="0.8">
      <c r="A7449" s="74">
        <v>7448</v>
      </c>
      <c r="B7449" s="75">
        <v>442369.89217274473</v>
      </c>
      <c r="C7449" s="76">
        <v>36.197416874640787</v>
      </c>
      <c r="D7449" s="76">
        <v>28.092564579317845</v>
      </c>
      <c r="E7449" s="76">
        <v>432.43571526814003</v>
      </c>
      <c r="F7449" s="76">
        <v>34.450416296986262</v>
      </c>
      <c r="G7449" s="77">
        <v>1</v>
      </c>
      <c r="H7449" s="80">
        <f t="shared" si="464"/>
        <v>28.092564579317845</v>
      </c>
      <c r="I7449" s="80">
        <f t="shared" si="465"/>
        <v>1000</v>
      </c>
      <c r="K7449" s="80">
        <f t="shared" si="466"/>
        <v>0</v>
      </c>
      <c r="L7449" s="80" t="str">
        <f t="shared" si="467"/>
        <v/>
      </c>
    </row>
    <row r="7450" spans="1:12" x14ac:dyDescent="0.8">
      <c r="A7450" s="74">
        <v>7449</v>
      </c>
      <c r="B7450" s="75">
        <v>358479.63878456154</v>
      </c>
      <c r="C7450" s="76">
        <v>38.307851675618643</v>
      </c>
      <c r="D7450" s="76">
        <v>27.287574695650314</v>
      </c>
      <c r="E7450" s="76">
        <v>473.93972828882306</v>
      </c>
      <c r="F7450" s="76">
        <v>51.131103551982257</v>
      </c>
      <c r="G7450" s="77">
        <v>1</v>
      </c>
      <c r="H7450" s="80">
        <f t="shared" si="464"/>
        <v>27.287574695650314</v>
      </c>
      <c r="I7450" s="80">
        <f t="shared" si="465"/>
        <v>1000</v>
      </c>
      <c r="K7450" s="80">
        <f t="shared" si="466"/>
        <v>0</v>
      </c>
      <c r="L7450" s="80" t="str">
        <f t="shared" si="467"/>
        <v/>
      </c>
    </row>
    <row r="7451" spans="1:12" x14ac:dyDescent="0.8">
      <c r="A7451" s="74">
        <v>7450</v>
      </c>
      <c r="B7451" s="75">
        <v>158704.95922253211</v>
      </c>
      <c r="C7451" s="76">
        <v>41.835680666066324</v>
      </c>
      <c r="D7451" s="76">
        <v>28.054640091732345</v>
      </c>
      <c r="E7451" s="76">
        <v>568.58996425387636</v>
      </c>
      <c r="F7451" s="76">
        <v>33.317140377019008</v>
      </c>
      <c r="G7451" s="77">
        <v>2</v>
      </c>
      <c r="H7451" s="80">
        <f t="shared" si="464"/>
        <v>41.835680666066324</v>
      </c>
      <c r="I7451" s="80">
        <f t="shared" si="465"/>
        <v>1000</v>
      </c>
      <c r="K7451" s="80">
        <f t="shared" si="466"/>
        <v>0</v>
      </c>
      <c r="L7451" s="80" t="str">
        <f t="shared" si="467"/>
        <v/>
      </c>
    </row>
    <row r="7452" spans="1:12" x14ac:dyDescent="0.8">
      <c r="A7452" s="74">
        <v>7451</v>
      </c>
      <c r="B7452" s="75">
        <v>-1712.3404271225445</v>
      </c>
      <c r="C7452" s="76">
        <v>46.014135750949428</v>
      </c>
      <c r="D7452" s="76">
        <v>24.839911116042629</v>
      </c>
      <c r="E7452" s="76">
        <v>604.38460595869174</v>
      </c>
      <c r="F7452" s="76">
        <v>40.156921399048699</v>
      </c>
      <c r="G7452" s="77">
        <v>2</v>
      </c>
      <c r="H7452" s="80">
        <f t="shared" si="464"/>
        <v>46.014135750949428</v>
      </c>
      <c r="I7452" s="80">
        <f t="shared" si="465"/>
        <v>1000</v>
      </c>
      <c r="K7452" s="80">
        <f t="shared" si="466"/>
        <v>0</v>
      </c>
      <c r="L7452" s="80" t="str">
        <f t="shared" si="467"/>
        <v/>
      </c>
    </row>
    <row r="7453" spans="1:12" x14ac:dyDescent="0.8">
      <c r="A7453" s="74">
        <v>7452</v>
      </c>
      <c r="B7453" s="75">
        <v>512910.00478687766</v>
      </c>
      <c r="C7453" s="76">
        <v>29.947626339575791</v>
      </c>
      <c r="D7453" s="76">
        <v>32.347582103469669</v>
      </c>
      <c r="E7453" s="76">
        <v>638.77621042130431</v>
      </c>
      <c r="F7453" s="76">
        <v>47.058331050958373</v>
      </c>
      <c r="G7453" s="77">
        <v>2</v>
      </c>
      <c r="H7453" s="80">
        <f t="shared" si="464"/>
        <v>29.947626339575791</v>
      </c>
      <c r="I7453" s="80">
        <f t="shared" si="465"/>
        <v>1000</v>
      </c>
      <c r="K7453" s="80">
        <f t="shared" si="466"/>
        <v>0</v>
      </c>
      <c r="L7453" s="80" t="str">
        <f t="shared" si="467"/>
        <v/>
      </c>
    </row>
    <row r="7454" spans="1:12" x14ac:dyDescent="0.8">
      <c r="A7454" s="74">
        <v>7453</v>
      </c>
      <c r="B7454" s="75">
        <v>-147740.70111734211</v>
      </c>
      <c r="C7454" s="76">
        <v>38.36912931019782</v>
      </c>
      <c r="D7454" s="76">
        <v>25.547151825482793</v>
      </c>
      <c r="E7454" s="76">
        <v>569.0639091479004</v>
      </c>
      <c r="F7454" s="76">
        <v>43.685392726051511</v>
      </c>
      <c r="G7454" s="77">
        <v>3</v>
      </c>
      <c r="H7454" s="80">
        <f t="shared" si="464"/>
        <v>43.685392726051511</v>
      </c>
      <c r="I7454" s="80">
        <f t="shared" si="465"/>
        <v>569.0639091479004</v>
      </c>
      <c r="K7454" s="80">
        <f t="shared" si="466"/>
        <v>569.0639091479004</v>
      </c>
      <c r="L7454" s="80">
        <f t="shared" si="467"/>
        <v>569.0639091479004</v>
      </c>
    </row>
    <row r="7455" spans="1:12" x14ac:dyDescent="0.8">
      <c r="A7455" s="74">
        <v>7454</v>
      </c>
      <c r="B7455" s="75">
        <v>448861.02585165226</v>
      </c>
      <c r="C7455" s="76">
        <v>34.303456653578117</v>
      </c>
      <c r="D7455" s="76">
        <v>29.89969326455093</v>
      </c>
      <c r="E7455" s="76">
        <v>598.93051503142703</v>
      </c>
      <c r="F7455" s="76">
        <v>38.213931218161953</v>
      </c>
      <c r="G7455" s="77">
        <v>2</v>
      </c>
      <c r="H7455" s="80">
        <f t="shared" si="464"/>
        <v>34.303456653578117</v>
      </c>
      <c r="I7455" s="80">
        <f t="shared" si="465"/>
        <v>1000</v>
      </c>
      <c r="K7455" s="80">
        <f t="shared" si="466"/>
        <v>0</v>
      </c>
      <c r="L7455" s="80" t="str">
        <f t="shared" si="467"/>
        <v/>
      </c>
    </row>
    <row r="7456" spans="1:12" x14ac:dyDescent="0.8">
      <c r="A7456" s="74">
        <v>7455</v>
      </c>
      <c r="B7456" s="75">
        <v>582495.42988305655</v>
      </c>
      <c r="C7456" s="76">
        <v>33.025555380918377</v>
      </c>
      <c r="D7456" s="76">
        <v>27.740446584624927</v>
      </c>
      <c r="E7456" s="76">
        <v>611.6301728154325</v>
      </c>
      <c r="F7456" s="76">
        <v>49.180130561706548</v>
      </c>
      <c r="G7456" s="77">
        <v>2</v>
      </c>
      <c r="H7456" s="80">
        <f t="shared" si="464"/>
        <v>33.025555380918377</v>
      </c>
      <c r="I7456" s="80">
        <f t="shared" si="465"/>
        <v>1000</v>
      </c>
      <c r="K7456" s="80">
        <f t="shared" si="466"/>
        <v>0</v>
      </c>
      <c r="L7456" s="80" t="str">
        <f t="shared" si="467"/>
        <v/>
      </c>
    </row>
    <row r="7457" spans="1:12" x14ac:dyDescent="0.8">
      <c r="A7457" s="74">
        <v>7456</v>
      </c>
      <c r="B7457" s="75">
        <v>635215.27783022611</v>
      </c>
      <c r="C7457" s="76">
        <v>44.425433755755058</v>
      </c>
      <c r="D7457" s="76">
        <v>23.759975738485828</v>
      </c>
      <c r="E7457" s="76">
        <v>607.41859389854426</v>
      </c>
      <c r="F7457" s="76">
        <v>48.552930447585055</v>
      </c>
      <c r="G7457" s="77">
        <v>1</v>
      </c>
      <c r="H7457" s="80">
        <f t="shared" si="464"/>
        <v>23.759975738485828</v>
      </c>
      <c r="I7457" s="80">
        <f t="shared" si="465"/>
        <v>1000</v>
      </c>
      <c r="K7457" s="80">
        <f t="shared" si="466"/>
        <v>0</v>
      </c>
      <c r="L7457" s="80" t="str">
        <f t="shared" si="467"/>
        <v/>
      </c>
    </row>
    <row r="7458" spans="1:12" x14ac:dyDescent="0.8">
      <c r="A7458" s="74">
        <v>7457</v>
      </c>
      <c r="B7458" s="75">
        <v>247618.36241957499</v>
      </c>
      <c r="C7458" s="76">
        <v>25.608633706588009</v>
      </c>
      <c r="D7458" s="76">
        <v>23.59591167679368</v>
      </c>
      <c r="E7458" s="76">
        <v>544.21581020237056</v>
      </c>
      <c r="F7458" s="76">
        <v>49.18806865674744</v>
      </c>
      <c r="G7458" s="77">
        <v>2</v>
      </c>
      <c r="H7458" s="80">
        <f t="shared" si="464"/>
        <v>25.608633706588009</v>
      </c>
      <c r="I7458" s="80">
        <f t="shared" si="465"/>
        <v>1000</v>
      </c>
      <c r="K7458" s="80">
        <f t="shared" si="466"/>
        <v>0</v>
      </c>
      <c r="L7458" s="80" t="str">
        <f t="shared" si="467"/>
        <v/>
      </c>
    </row>
    <row r="7459" spans="1:12" x14ac:dyDescent="0.8">
      <c r="A7459" s="74">
        <v>7458</v>
      </c>
      <c r="B7459" s="75">
        <v>-116547.51335886912</v>
      </c>
      <c r="C7459" s="76">
        <v>29.627544632671324</v>
      </c>
      <c r="D7459" s="76">
        <v>27.428706670929778</v>
      </c>
      <c r="E7459" s="76">
        <v>543.59020685983717</v>
      </c>
      <c r="F7459" s="76">
        <v>39.536381652312471</v>
      </c>
      <c r="G7459" s="77">
        <v>3</v>
      </c>
      <c r="H7459" s="80">
        <f t="shared" si="464"/>
        <v>39.536381652312471</v>
      </c>
      <c r="I7459" s="80">
        <f t="shared" si="465"/>
        <v>543.59020685983717</v>
      </c>
      <c r="K7459" s="80">
        <f t="shared" si="466"/>
        <v>543.59020685983717</v>
      </c>
      <c r="L7459" s="80">
        <f t="shared" si="467"/>
        <v>543.59020685983717</v>
      </c>
    </row>
    <row r="7460" spans="1:12" x14ac:dyDescent="0.8">
      <c r="A7460" s="74">
        <v>7459</v>
      </c>
      <c r="B7460" s="75">
        <v>370347.40486223786</v>
      </c>
      <c r="C7460" s="76">
        <v>27.644848546722205</v>
      </c>
      <c r="D7460" s="76">
        <v>27.118037496181259</v>
      </c>
      <c r="E7460" s="76">
        <v>573.64155622156318</v>
      </c>
      <c r="F7460" s="76">
        <v>40.33983955115059</v>
      </c>
      <c r="G7460" s="77">
        <v>2</v>
      </c>
      <c r="H7460" s="80">
        <f t="shared" si="464"/>
        <v>27.644848546722205</v>
      </c>
      <c r="I7460" s="80">
        <f t="shared" si="465"/>
        <v>1000</v>
      </c>
      <c r="K7460" s="80">
        <f t="shared" si="466"/>
        <v>0</v>
      </c>
      <c r="L7460" s="80" t="str">
        <f t="shared" si="467"/>
        <v/>
      </c>
    </row>
    <row r="7461" spans="1:12" x14ac:dyDescent="0.8">
      <c r="A7461" s="74">
        <v>7460</v>
      </c>
      <c r="B7461" s="75">
        <v>465274.37670668075</v>
      </c>
      <c r="C7461" s="76">
        <v>32.231312864469395</v>
      </c>
      <c r="D7461" s="76">
        <v>29.006105433697901</v>
      </c>
      <c r="E7461" s="76">
        <v>495.31510939965199</v>
      </c>
      <c r="F7461" s="76">
        <v>38.10742368187082</v>
      </c>
      <c r="G7461" s="77">
        <v>2</v>
      </c>
      <c r="H7461" s="80">
        <f t="shared" si="464"/>
        <v>32.231312864469395</v>
      </c>
      <c r="I7461" s="80">
        <f t="shared" si="465"/>
        <v>1000</v>
      </c>
      <c r="K7461" s="80">
        <f t="shared" si="466"/>
        <v>0</v>
      </c>
      <c r="L7461" s="80" t="str">
        <f t="shared" si="467"/>
        <v/>
      </c>
    </row>
    <row r="7462" spans="1:12" x14ac:dyDescent="0.8">
      <c r="A7462" s="74">
        <v>7461</v>
      </c>
      <c r="B7462" s="75">
        <v>343749.81233631657</v>
      </c>
      <c r="C7462" s="76">
        <v>33.343455208965132</v>
      </c>
      <c r="D7462" s="76">
        <v>32.37500729227559</v>
      </c>
      <c r="E7462" s="76">
        <v>598.67110852350538</v>
      </c>
      <c r="F7462" s="76">
        <v>32.643931090483896</v>
      </c>
      <c r="G7462" s="77">
        <v>2</v>
      </c>
      <c r="H7462" s="80">
        <f t="shared" si="464"/>
        <v>33.343455208965132</v>
      </c>
      <c r="I7462" s="80">
        <f t="shared" si="465"/>
        <v>1000</v>
      </c>
      <c r="K7462" s="80">
        <f t="shared" si="466"/>
        <v>0</v>
      </c>
      <c r="L7462" s="80" t="str">
        <f t="shared" si="467"/>
        <v/>
      </c>
    </row>
    <row r="7463" spans="1:12" x14ac:dyDescent="0.8">
      <c r="A7463" s="74">
        <v>7462</v>
      </c>
      <c r="B7463" s="75">
        <v>445141.0765175221</v>
      </c>
      <c r="C7463" s="76">
        <v>31.032804276917584</v>
      </c>
      <c r="D7463" s="76">
        <v>24.84907608296351</v>
      </c>
      <c r="E7463" s="76">
        <v>510.27398919608572</v>
      </c>
      <c r="F7463" s="76">
        <v>43.206954009826859</v>
      </c>
      <c r="G7463" s="77">
        <v>2</v>
      </c>
      <c r="H7463" s="80">
        <f t="shared" si="464"/>
        <v>31.032804276917584</v>
      </c>
      <c r="I7463" s="80">
        <f t="shared" si="465"/>
        <v>1000</v>
      </c>
      <c r="K7463" s="80">
        <f t="shared" si="466"/>
        <v>0</v>
      </c>
      <c r="L7463" s="80" t="str">
        <f t="shared" si="467"/>
        <v/>
      </c>
    </row>
    <row r="7464" spans="1:12" x14ac:dyDescent="0.8">
      <c r="A7464" s="74">
        <v>7463</v>
      </c>
      <c r="B7464" s="75">
        <v>-64437.125217779307</v>
      </c>
      <c r="C7464" s="76">
        <v>32.056396565286725</v>
      </c>
      <c r="D7464" s="76">
        <v>33.576457512752249</v>
      </c>
      <c r="E7464" s="76">
        <v>531.44292590410828</v>
      </c>
      <c r="F7464" s="76">
        <v>37.514830798155188</v>
      </c>
      <c r="G7464" s="77">
        <v>3</v>
      </c>
      <c r="H7464" s="80">
        <f t="shared" si="464"/>
        <v>37.514830798155188</v>
      </c>
      <c r="I7464" s="80">
        <f t="shared" si="465"/>
        <v>531.44292590410828</v>
      </c>
      <c r="K7464" s="80">
        <f t="shared" si="466"/>
        <v>531.44292590410828</v>
      </c>
      <c r="L7464" s="80">
        <f t="shared" si="467"/>
        <v>531.44292590410828</v>
      </c>
    </row>
    <row r="7465" spans="1:12" x14ac:dyDescent="0.8">
      <c r="A7465" s="74">
        <v>7464</v>
      </c>
      <c r="B7465" s="75">
        <v>346057.12879945058</v>
      </c>
      <c r="C7465" s="76">
        <v>43.824531979466833</v>
      </c>
      <c r="D7465" s="76">
        <v>26.087325942224368</v>
      </c>
      <c r="E7465" s="76">
        <v>667.48570946343568</v>
      </c>
      <c r="F7465" s="76">
        <v>47.087366185824735</v>
      </c>
      <c r="G7465" s="77">
        <v>1</v>
      </c>
      <c r="H7465" s="80">
        <f t="shared" si="464"/>
        <v>26.087325942224368</v>
      </c>
      <c r="I7465" s="80">
        <f t="shared" si="465"/>
        <v>1000</v>
      </c>
      <c r="K7465" s="80">
        <f t="shared" si="466"/>
        <v>0</v>
      </c>
      <c r="L7465" s="80" t="str">
        <f t="shared" si="467"/>
        <v/>
      </c>
    </row>
    <row r="7466" spans="1:12" x14ac:dyDescent="0.8">
      <c r="A7466" s="74">
        <v>7465</v>
      </c>
      <c r="B7466" s="75">
        <v>483534.74853950366</v>
      </c>
      <c r="C7466" s="76">
        <v>38.777381779325886</v>
      </c>
      <c r="D7466" s="76">
        <v>29.74233016155021</v>
      </c>
      <c r="E7466" s="76">
        <v>497.28413545859553</v>
      </c>
      <c r="F7466" s="76">
        <v>42.566775539795778</v>
      </c>
      <c r="G7466" s="77">
        <v>1</v>
      </c>
      <c r="H7466" s="80">
        <f t="shared" si="464"/>
        <v>29.74233016155021</v>
      </c>
      <c r="I7466" s="80">
        <f t="shared" si="465"/>
        <v>1000</v>
      </c>
      <c r="K7466" s="80">
        <f t="shared" si="466"/>
        <v>0</v>
      </c>
      <c r="L7466" s="80" t="str">
        <f t="shared" si="467"/>
        <v/>
      </c>
    </row>
    <row r="7467" spans="1:12" x14ac:dyDescent="0.8">
      <c r="A7467" s="74">
        <v>7466</v>
      </c>
      <c r="B7467" s="75">
        <v>39608.62888236274</v>
      </c>
      <c r="C7467" s="76">
        <v>39.700027361221728</v>
      </c>
      <c r="D7467" s="76">
        <v>31.151281719362292</v>
      </c>
      <c r="E7467" s="76">
        <v>720.18376082048417</v>
      </c>
      <c r="F7467" s="76">
        <v>36.393338561769234</v>
      </c>
      <c r="G7467" s="77">
        <v>2</v>
      </c>
      <c r="H7467" s="80">
        <f t="shared" si="464"/>
        <v>39.700027361221728</v>
      </c>
      <c r="I7467" s="80">
        <f t="shared" si="465"/>
        <v>1000</v>
      </c>
      <c r="K7467" s="80">
        <f t="shared" si="466"/>
        <v>0</v>
      </c>
      <c r="L7467" s="80" t="str">
        <f t="shared" si="467"/>
        <v/>
      </c>
    </row>
    <row r="7468" spans="1:12" x14ac:dyDescent="0.8">
      <c r="A7468" s="74">
        <v>7467</v>
      </c>
      <c r="B7468" s="75">
        <v>538783.50930080656</v>
      </c>
      <c r="C7468" s="76">
        <v>32.313518240913119</v>
      </c>
      <c r="D7468" s="76">
        <v>27.709090073383528</v>
      </c>
      <c r="E7468" s="76">
        <v>428.05334839313707</v>
      </c>
      <c r="F7468" s="76">
        <v>38.367118253353482</v>
      </c>
      <c r="G7468" s="77">
        <v>1</v>
      </c>
      <c r="H7468" s="80">
        <f t="shared" si="464"/>
        <v>27.709090073383528</v>
      </c>
      <c r="I7468" s="80">
        <f t="shared" si="465"/>
        <v>1000</v>
      </c>
      <c r="K7468" s="80">
        <f t="shared" si="466"/>
        <v>0</v>
      </c>
      <c r="L7468" s="80" t="str">
        <f t="shared" si="467"/>
        <v/>
      </c>
    </row>
    <row r="7469" spans="1:12" x14ac:dyDescent="0.8">
      <c r="A7469" s="74">
        <v>7468</v>
      </c>
      <c r="B7469" s="75">
        <v>-1184.4196278555319</v>
      </c>
      <c r="C7469" s="76">
        <v>42.61738643375751</v>
      </c>
      <c r="D7469" s="76">
        <v>22.469815502479317</v>
      </c>
      <c r="E7469" s="76">
        <v>637.11304596346235</v>
      </c>
      <c r="F7469" s="76">
        <v>39.015327654228749</v>
      </c>
      <c r="G7469" s="77">
        <v>3</v>
      </c>
      <c r="H7469" s="80">
        <f t="shared" si="464"/>
        <v>39.015327654228749</v>
      </c>
      <c r="I7469" s="80">
        <f t="shared" si="465"/>
        <v>637.11304596346235</v>
      </c>
      <c r="K7469" s="80">
        <f t="shared" si="466"/>
        <v>637.11304596346235</v>
      </c>
      <c r="L7469" s="80">
        <f t="shared" si="467"/>
        <v>637.11304596346235</v>
      </c>
    </row>
    <row r="7470" spans="1:12" x14ac:dyDescent="0.8">
      <c r="A7470" s="74">
        <v>7469</v>
      </c>
      <c r="B7470" s="75">
        <v>611272.80481902347</v>
      </c>
      <c r="C7470" s="76">
        <v>26.330742236382456</v>
      </c>
      <c r="D7470" s="76">
        <v>29.114577393743396</v>
      </c>
      <c r="E7470" s="76">
        <v>475.03009556656383</v>
      </c>
      <c r="F7470" s="76">
        <v>32.234894661776359</v>
      </c>
      <c r="G7470" s="77">
        <v>2</v>
      </c>
      <c r="H7470" s="80">
        <f t="shared" si="464"/>
        <v>26.330742236382456</v>
      </c>
      <c r="I7470" s="80">
        <f t="shared" si="465"/>
        <v>1000</v>
      </c>
      <c r="K7470" s="80">
        <f t="shared" si="466"/>
        <v>0</v>
      </c>
      <c r="L7470" s="80" t="str">
        <f t="shared" si="467"/>
        <v/>
      </c>
    </row>
    <row r="7471" spans="1:12" x14ac:dyDescent="0.8">
      <c r="A7471" s="74">
        <v>7470</v>
      </c>
      <c r="B7471" s="75">
        <v>-66747.734229712514</v>
      </c>
      <c r="C7471" s="76">
        <v>30.762764689968726</v>
      </c>
      <c r="D7471" s="76">
        <v>28.218139093230619</v>
      </c>
      <c r="E7471" s="76">
        <v>565.30376877653521</v>
      </c>
      <c r="F7471" s="76">
        <v>41.758928855412663</v>
      </c>
      <c r="G7471" s="77">
        <v>3</v>
      </c>
      <c r="H7471" s="80">
        <f t="shared" si="464"/>
        <v>41.758928855412663</v>
      </c>
      <c r="I7471" s="80">
        <f t="shared" si="465"/>
        <v>565.30376877653521</v>
      </c>
      <c r="K7471" s="80">
        <f t="shared" si="466"/>
        <v>565.30376877653521</v>
      </c>
      <c r="L7471" s="80">
        <f t="shared" si="467"/>
        <v>565.30376877653521</v>
      </c>
    </row>
    <row r="7472" spans="1:12" x14ac:dyDescent="0.8">
      <c r="A7472" s="74">
        <v>7471</v>
      </c>
      <c r="B7472" s="75">
        <v>-231921.09963841387</v>
      </c>
      <c r="C7472" s="76">
        <v>40.406659042116232</v>
      </c>
      <c r="D7472" s="76">
        <v>25.664062804300844</v>
      </c>
      <c r="E7472" s="76">
        <v>700.59369476779193</v>
      </c>
      <c r="F7472" s="76">
        <v>50.62602668839309</v>
      </c>
      <c r="G7472" s="77">
        <v>3</v>
      </c>
      <c r="H7472" s="80">
        <f t="shared" si="464"/>
        <v>50.62602668839309</v>
      </c>
      <c r="I7472" s="80">
        <f t="shared" si="465"/>
        <v>700.59369476779193</v>
      </c>
      <c r="K7472" s="80">
        <f t="shared" si="466"/>
        <v>700.59369476779193</v>
      </c>
      <c r="L7472" s="80">
        <f t="shared" si="467"/>
        <v>700.59369476779193</v>
      </c>
    </row>
    <row r="7473" spans="1:12" x14ac:dyDescent="0.8">
      <c r="A7473" s="74">
        <v>7472</v>
      </c>
      <c r="B7473" s="75">
        <v>-84494.929775254568</v>
      </c>
      <c r="C7473" s="76">
        <v>39.122220799173675</v>
      </c>
      <c r="D7473" s="76">
        <v>23.572936343942583</v>
      </c>
      <c r="E7473" s="76">
        <v>552.73526692330984</v>
      </c>
      <c r="F7473" s="76">
        <v>38.366128443477685</v>
      </c>
      <c r="G7473" s="77">
        <v>3</v>
      </c>
      <c r="H7473" s="80">
        <f t="shared" si="464"/>
        <v>38.366128443477685</v>
      </c>
      <c r="I7473" s="80">
        <f t="shared" si="465"/>
        <v>552.73526692330984</v>
      </c>
      <c r="K7473" s="80">
        <f t="shared" si="466"/>
        <v>552.73526692330984</v>
      </c>
      <c r="L7473" s="80">
        <f t="shared" si="467"/>
        <v>552.73526692330984</v>
      </c>
    </row>
    <row r="7474" spans="1:12" x14ac:dyDescent="0.8">
      <c r="A7474" s="74">
        <v>7473</v>
      </c>
      <c r="B7474" s="75">
        <v>138847.93046682933</v>
      </c>
      <c r="C7474" s="76">
        <v>38.867979330100262</v>
      </c>
      <c r="D7474" s="76">
        <v>25.73025290432129</v>
      </c>
      <c r="E7474" s="76">
        <v>562.42503799392011</v>
      </c>
      <c r="F7474" s="76">
        <v>50.318099576309038</v>
      </c>
      <c r="G7474" s="77">
        <v>2</v>
      </c>
      <c r="H7474" s="80">
        <f t="shared" si="464"/>
        <v>38.867979330100262</v>
      </c>
      <c r="I7474" s="80">
        <f t="shared" si="465"/>
        <v>1000</v>
      </c>
      <c r="K7474" s="80">
        <f t="shared" si="466"/>
        <v>0</v>
      </c>
      <c r="L7474" s="80" t="str">
        <f t="shared" si="467"/>
        <v/>
      </c>
    </row>
    <row r="7475" spans="1:12" x14ac:dyDescent="0.8">
      <c r="A7475" s="74">
        <v>7474</v>
      </c>
      <c r="B7475" s="75">
        <v>-54977.7629819063</v>
      </c>
      <c r="C7475" s="76">
        <v>37.257374811900313</v>
      </c>
      <c r="D7475" s="76">
        <v>29.29911630754998</v>
      </c>
      <c r="E7475" s="76">
        <v>561.26750256463106</v>
      </c>
      <c r="F7475" s="76">
        <v>38.742371912053876</v>
      </c>
      <c r="G7475" s="77">
        <v>3</v>
      </c>
      <c r="H7475" s="80">
        <f t="shared" si="464"/>
        <v>38.742371912053876</v>
      </c>
      <c r="I7475" s="80">
        <f t="shared" si="465"/>
        <v>561.26750256463106</v>
      </c>
      <c r="K7475" s="80">
        <f t="shared" si="466"/>
        <v>561.26750256463106</v>
      </c>
      <c r="L7475" s="80">
        <f t="shared" si="467"/>
        <v>561.26750256463106</v>
      </c>
    </row>
    <row r="7476" spans="1:12" x14ac:dyDescent="0.8">
      <c r="A7476" s="74">
        <v>7475</v>
      </c>
      <c r="B7476" s="75">
        <v>425159.19936894532</v>
      </c>
      <c r="C7476" s="76">
        <v>31.740885114166645</v>
      </c>
      <c r="D7476" s="76">
        <v>26.402450707049262</v>
      </c>
      <c r="E7476" s="76">
        <v>571.6852687940609</v>
      </c>
      <c r="F7476" s="76">
        <v>51.052271431242673</v>
      </c>
      <c r="G7476" s="77">
        <v>1</v>
      </c>
      <c r="H7476" s="80">
        <f t="shared" si="464"/>
        <v>26.402450707049262</v>
      </c>
      <c r="I7476" s="80">
        <f t="shared" si="465"/>
        <v>1000</v>
      </c>
      <c r="K7476" s="80">
        <f t="shared" si="466"/>
        <v>0</v>
      </c>
      <c r="L7476" s="80" t="str">
        <f t="shared" si="467"/>
        <v/>
      </c>
    </row>
    <row r="7477" spans="1:12" x14ac:dyDescent="0.8">
      <c r="A7477" s="74">
        <v>7476</v>
      </c>
      <c r="B7477" s="75">
        <v>316598.99171203817</v>
      </c>
      <c r="C7477" s="76">
        <v>26.267884737209581</v>
      </c>
      <c r="D7477" s="76">
        <v>29.46811925000075</v>
      </c>
      <c r="E7477" s="76">
        <v>727.59253270075601</v>
      </c>
      <c r="F7477" s="76">
        <v>49.482242047910447</v>
      </c>
      <c r="G7477" s="77">
        <v>2</v>
      </c>
      <c r="H7477" s="80">
        <f t="shared" si="464"/>
        <v>26.267884737209581</v>
      </c>
      <c r="I7477" s="80">
        <f t="shared" si="465"/>
        <v>1000</v>
      </c>
      <c r="K7477" s="80">
        <f t="shared" si="466"/>
        <v>0</v>
      </c>
      <c r="L7477" s="80" t="str">
        <f t="shared" si="467"/>
        <v/>
      </c>
    </row>
    <row r="7478" spans="1:12" x14ac:dyDescent="0.8">
      <c r="A7478" s="74">
        <v>7477</v>
      </c>
      <c r="B7478" s="75">
        <v>325547.13252923009</v>
      </c>
      <c r="C7478" s="76">
        <v>36.238482240071306</v>
      </c>
      <c r="D7478" s="76">
        <v>24.166806273191515</v>
      </c>
      <c r="E7478" s="76">
        <v>489.44680503941561</v>
      </c>
      <c r="F7478" s="76">
        <v>43.555320602537208</v>
      </c>
      <c r="G7478" s="77">
        <v>2</v>
      </c>
      <c r="H7478" s="80">
        <f t="shared" si="464"/>
        <v>36.238482240071306</v>
      </c>
      <c r="I7478" s="80">
        <f t="shared" si="465"/>
        <v>1000</v>
      </c>
      <c r="K7478" s="80">
        <f t="shared" si="466"/>
        <v>0</v>
      </c>
      <c r="L7478" s="80" t="str">
        <f t="shared" si="467"/>
        <v/>
      </c>
    </row>
    <row r="7479" spans="1:12" x14ac:dyDescent="0.8">
      <c r="A7479" s="74">
        <v>7478</v>
      </c>
      <c r="B7479" s="75">
        <v>416181.51445519249</v>
      </c>
      <c r="C7479" s="76">
        <v>32.238016754545427</v>
      </c>
      <c r="D7479" s="76">
        <v>30.879506747948579</v>
      </c>
      <c r="E7479" s="76">
        <v>599.90034839769544</v>
      </c>
      <c r="F7479" s="76">
        <v>35.864751840005837</v>
      </c>
      <c r="G7479" s="77">
        <v>2</v>
      </c>
      <c r="H7479" s="80">
        <f t="shared" si="464"/>
        <v>32.238016754545427</v>
      </c>
      <c r="I7479" s="80">
        <f t="shared" si="465"/>
        <v>1000</v>
      </c>
      <c r="K7479" s="80">
        <f t="shared" si="466"/>
        <v>0</v>
      </c>
      <c r="L7479" s="80" t="str">
        <f t="shared" si="467"/>
        <v/>
      </c>
    </row>
    <row r="7480" spans="1:12" x14ac:dyDescent="0.8">
      <c r="A7480" s="74">
        <v>7479</v>
      </c>
      <c r="B7480" s="75">
        <v>111912.13124145754</v>
      </c>
      <c r="C7480" s="76">
        <v>40.669680409800847</v>
      </c>
      <c r="D7480" s="76">
        <v>25.639513702475917</v>
      </c>
      <c r="E7480" s="76">
        <v>716.06244392246231</v>
      </c>
      <c r="F7480" s="76">
        <v>33.33348637681204</v>
      </c>
      <c r="G7480" s="77">
        <v>2</v>
      </c>
      <c r="H7480" s="80">
        <f t="shared" si="464"/>
        <v>40.669680409800847</v>
      </c>
      <c r="I7480" s="80">
        <f t="shared" si="465"/>
        <v>1000</v>
      </c>
      <c r="K7480" s="80">
        <f t="shared" si="466"/>
        <v>0</v>
      </c>
      <c r="L7480" s="80" t="str">
        <f t="shared" si="467"/>
        <v/>
      </c>
    </row>
    <row r="7481" spans="1:12" x14ac:dyDescent="0.8">
      <c r="A7481" s="74">
        <v>7480</v>
      </c>
      <c r="B7481" s="75">
        <v>-48571.4303040097</v>
      </c>
      <c r="C7481" s="76">
        <v>37.664838179886601</v>
      </c>
      <c r="D7481" s="76">
        <v>26.261607208556683</v>
      </c>
      <c r="E7481" s="76">
        <v>512.43740473388652</v>
      </c>
      <c r="F7481" s="76">
        <v>33.262003097788032</v>
      </c>
      <c r="G7481" s="77">
        <v>3</v>
      </c>
      <c r="H7481" s="80">
        <f t="shared" si="464"/>
        <v>33.262003097788032</v>
      </c>
      <c r="I7481" s="80">
        <f t="shared" si="465"/>
        <v>512.43740473388652</v>
      </c>
      <c r="K7481" s="80">
        <f t="shared" si="466"/>
        <v>512.43740473388652</v>
      </c>
      <c r="L7481" s="80">
        <f t="shared" si="467"/>
        <v>512.43740473388652</v>
      </c>
    </row>
    <row r="7482" spans="1:12" x14ac:dyDescent="0.8">
      <c r="A7482" s="74">
        <v>7481</v>
      </c>
      <c r="B7482" s="75">
        <v>-130290.7925216055</v>
      </c>
      <c r="C7482" s="76">
        <v>40.87736783136998</v>
      </c>
      <c r="D7482" s="76">
        <v>26.343905343591778</v>
      </c>
      <c r="E7482" s="76">
        <v>481.33457465223421</v>
      </c>
      <c r="F7482" s="76">
        <v>35.810935826507034</v>
      </c>
      <c r="G7482" s="77">
        <v>3</v>
      </c>
      <c r="H7482" s="80">
        <f t="shared" si="464"/>
        <v>35.810935826507034</v>
      </c>
      <c r="I7482" s="80">
        <f t="shared" si="465"/>
        <v>481.33457465223421</v>
      </c>
      <c r="K7482" s="80">
        <f t="shared" si="466"/>
        <v>481.33457465223421</v>
      </c>
      <c r="L7482" s="80">
        <f t="shared" si="467"/>
        <v>481.33457465223421</v>
      </c>
    </row>
    <row r="7483" spans="1:12" x14ac:dyDescent="0.8">
      <c r="A7483" s="74">
        <v>7482</v>
      </c>
      <c r="B7483" s="75">
        <v>254956.48968398874</v>
      </c>
      <c r="C7483" s="76">
        <v>39.532859979602485</v>
      </c>
      <c r="D7483" s="76">
        <v>27.237443408723443</v>
      </c>
      <c r="E7483" s="76">
        <v>647.07276335394783</v>
      </c>
      <c r="F7483" s="76">
        <v>41.61565198754095</v>
      </c>
      <c r="G7483" s="77">
        <v>2</v>
      </c>
      <c r="H7483" s="80">
        <f t="shared" si="464"/>
        <v>39.532859979602485</v>
      </c>
      <c r="I7483" s="80">
        <f t="shared" si="465"/>
        <v>1000</v>
      </c>
      <c r="K7483" s="80">
        <f t="shared" si="466"/>
        <v>0</v>
      </c>
      <c r="L7483" s="80" t="str">
        <f t="shared" si="467"/>
        <v/>
      </c>
    </row>
    <row r="7484" spans="1:12" x14ac:dyDescent="0.8">
      <c r="A7484" s="74">
        <v>7483</v>
      </c>
      <c r="B7484" s="75">
        <v>284853.52612977079</v>
      </c>
      <c r="C7484" s="76">
        <v>37.185066028533925</v>
      </c>
      <c r="D7484" s="76">
        <v>22.83889580148028</v>
      </c>
      <c r="E7484" s="76">
        <v>467.96652336905902</v>
      </c>
      <c r="F7484" s="76">
        <v>49.380137854465943</v>
      </c>
      <c r="G7484" s="77">
        <v>2</v>
      </c>
      <c r="H7484" s="80">
        <f t="shared" si="464"/>
        <v>37.185066028533925</v>
      </c>
      <c r="I7484" s="80">
        <f t="shared" si="465"/>
        <v>1000</v>
      </c>
      <c r="K7484" s="80">
        <f t="shared" si="466"/>
        <v>0</v>
      </c>
      <c r="L7484" s="80" t="str">
        <f t="shared" si="467"/>
        <v/>
      </c>
    </row>
    <row r="7485" spans="1:12" x14ac:dyDescent="0.8">
      <c r="A7485" s="74">
        <v>7484</v>
      </c>
      <c r="B7485" s="75">
        <v>628824.37201958708</v>
      </c>
      <c r="C7485" s="76">
        <v>25.727225187754254</v>
      </c>
      <c r="D7485" s="76">
        <v>31.292631184399212</v>
      </c>
      <c r="E7485" s="76">
        <v>762.16603882340564</v>
      </c>
      <c r="F7485" s="76">
        <v>47.05292957038219</v>
      </c>
      <c r="G7485" s="77">
        <v>2</v>
      </c>
      <c r="H7485" s="80">
        <f t="shared" si="464"/>
        <v>25.727225187754254</v>
      </c>
      <c r="I7485" s="80">
        <f t="shared" si="465"/>
        <v>1000</v>
      </c>
      <c r="K7485" s="80">
        <f t="shared" si="466"/>
        <v>0</v>
      </c>
      <c r="L7485" s="80" t="str">
        <f t="shared" si="467"/>
        <v/>
      </c>
    </row>
    <row r="7486" spans="1:12" x14ac:dyDescent="0.8">
      <c r="A7486" s="74">
        <v>7485</v>
      </c>
      <c r="B7486" s="75">
        <v>519626.3980920522</v>
      </c>
      <c r="C7486" s="76">
        <v>30.454792638189645</v>
      </c>
      <c r="D7486" s="76">
        <v>23.965111315882591</v>
      </c>
      <c r="E7486" s="76">
        <v>678.20725004077349</v>
      </c>
      <c r="F7486" s="76">
        <v>48.53867910881894</v>
      </c>
      <c r="G7486" s="77">
        <v>2</v>
      </c>
      <c r="H7486" s="80">
        <f t="shared" si="464"/>
        <v>30.454792638189645</v>
      </c>
      <c r="I7486" s="80">
        <f t="shared" si="465"/>
        <v>1000</v>
      </c>
      <c r="K7486" s="80">
        <f t="shared" si="466"/>
        <v>0</v>
      </c>
      <c r="L7486" s="80" t="str">
        <f t="shared" si="467"/>
        <v/>
      </c>
    </row>
    <row r="7487" spans="1:12" x14ac:dyDescent="0.8">
      <c r="A7487" s="74">
        <v>7486</v>
      </c>
      <c r="B7487" s="75">
        <v>422032.01251307689</v>
      </c>
      <c r="C7487" s="76">
        <v>34.885489301419817</v>
      </c>
      <c r="D7487" s="76">
        <v>28.357568291975507</v>
      </c>
      <c r="E7487" s="76">
        <v>572.96792674326343</v>
      </c>
      <c r="F7487" s="76">
        <v>43.268769020271783</v>
      </c>
      <c r="G7487" s="77">
        <v>1</v>
      </c>
      <c r="H7487" s="80">
        <f t="shared" si="464"/>
        <v>28.357568291975507</v>
      </c>
      <c r="I7487" s="80">
        <f t="shared" si="465"/>
        <v>1000</v>
      </c>
      <c r="K7487" s="80">
        <f t="shared" si="466"/>
        <v>0</v>
      </c>
      <c r="L7487" s="80" t="str">
        <f t="shared" si="467"/>
        <v/>
      </c>
    </row>
    <row r="7488" spans="1:12" x14ac:dyDescent="0.8">
      <c r="A7488" s="74">
        <v>7487</v>
      </c>
      <c r="B7488" s="75">
        <v>168895.71614473988</v>
      </c>
      <c r="C7488" s="76">
        <v>38.324784597930687</v>
      </c>
      <c r="D7488" s="76">
        <v>26.388853533632346</v>
      </c>
      <c r="E7488" s="76">
        <v>528.16154600072252</v>
      </c>
      <c r="F7488" s="76">
        <v>31.809479750165295</v>
      </c>
      <c r="G7488" s="77">
        <v>2</v>
      </c>
      <c r="H7488" s="80">
        <f t="shared" si="464"/>
        <v>38.324784597930687</v>
      </c>
      <c r="I7488" s="80">
        <f t="shared" si="465"/>
        <v>1000</v>
      </c>
      <c r="K7488" s="80">
        <f t="shared" si="466"/>
        <v>0</v>
      </c>
      <c r="L7488" s="80" t="str">
        <f t="shared" si="467"/>
        <v/>
      </c>
    </row>
    <row r="7489" spans="1:12" x14ac:dyDescent="0.8">
      <c r="A7489" s="74">
        <v>7488</v>
      </c>
      <c r="B7489" s="75">
        <v>355135.34043249208</v>
      </c>
      <c r="C7489" s="76">
        <v>31.035580433549853</v>
      </c>
      <c r="D7489" s="76">
        <v>24.950026015271803</v>
      </c>
      <c r="E7489" s="76">
        <v>633.98397099661713</v>
      </c>
      <c r="F7489" s="76">
        <v>40.034128153238356</v>
      </c>
      <c r="G7489" s="77">
        <v>1</v>
      </c>
      <c r="H7489" s="80">
        <f t="shared" si="464"/>
        <v>24.950026015271803</v>
      </c>
      <c r="I7489" s="80">
        <f t="shared" si="465"/>
        <v>1000</v>
      </c>
      <c r="K7489" s="80">
        <f t="shared" si="466"/>
        <v>0</v>
      </c>
      <c r="L7489" s="80" t="str">
        <f t="shared" si="467"/>
        <v/>
      </c>
    </row>
    <row r="7490" spans="1:12" x14ac:dyDescent="0.8">
      <c r="A7490" s="74">
        <v>7489</v>
      </c>
      <c r="B7490" s="75">
        <v>-260689.71405640105</v>
      </c>
      <c r="C7490" s="76">
        <v>38.632918044609099</v>
      </c>
      <c r="D7490" s="76">
        <v>23.44966648578459</v>
      </c>
      <c r="E7490" s="76">
        <v>509.17092942017763</v>
      </c>
      <c r="F7490" s="76">
        <v>47.272477981892806</v>
      </c>
      <c r="G7490" s="77">
        <v>3</v>
      </c>
      <c r="H7490" s="80">
        <f t="shared" si="464"/>
        <v>47.272477981892806</v>
      </c>
      <c r="I7490" s="80">
        <f t="shared" si="465"/>
        <v>509.17092942017763</v>
      </c>
      <c r="K7490" s="80">
        <f t="shared" si="466"/>
        <v>509.17092942017763</v>
      </c>
      <c r="L7490" s="80">
        <f t="shared" si="467"/>
        <v>509.17092942017763</v>
      </c>
    </row>
    <row r="7491" spans="1:12" x14ac:dyDescent="0.8">
      <c r="A7491" s="74">
        <v>7490</v>
      </c>
      <c r="B7491" s="75">
        <v>15297.491217256524</v>
      </c>
      <c r="C7491" s="76">
        <v>35.818389745835816</v>
      </c>
      <c r="D7491" s="76">
        <v>23.366043581379213</v>
      </c>
      <c r="E7491" s="76">
        <v>703.13903634998417</v>
      </c>
      <c r="F7491" s="76">
        <v>38.056609113625335</v>
      </c>
      <c r="G7491" s="77">
        <v>3</v>
      </c>
      <c r="H7491" s="80">
        <f t="shared" ref="H7491:H7554" si="468">IF($G7491 = 1, $D7491, IF($G7491 = 2, $C7491, IF($G7491 = 3, $F7491)))</f>
        <v>38.056609113625335</v>
      </c>
      <c r="I7491" s="80">
        <f t="shared" ref="I7491:I7554" si="469">IF($G7491 = 1, 1000, IF($G7491 = 2, 1000, IF($G7491 = 3, $E7491)))</f>
        <v>703.13903634998417</v>
      </c>
      <c r="K7491" s="80">
        <f t="shared" ref="K7491:K7554" si="470">IF($G7491 = 3, $E7491, 0)</f>
        <v>703.13903634998417</v>
      </c>
      <c r="L7491" s="80">
        <f t="shared" ref="L7491:L7554" si="471">IF($G7491 = 3, $E7491, "")</f>
        <v>703.13903634998417</v>
      </c>
    </row>
    <row r="7492" spans="1:12" x14ac:dyDescent="0.8">
      <c r="A7492" s="74">
        <v>7491</v>
      </c>
      <c r="B7492" s="75">
        <v>12437.154615798034</v>
      </c>
      <c r="C7492" s="76">
        <v>45.462655345644762</v>
      </c>
      <c r="D7492" s="76">
        <v>25.764080183125635</v>
      </c>
      <c r="E7492" s="76">
        <v>546.075785736439</v>
      </c>
      <c r="F7492" s="76">
        <v>39.656537498577144</v>
      </c>
      <c r="G7492" s="77">
        <v>2</v>
      </c>
      <c r="H7492" s="80">
        <f t="shared" si="468"/>
        <v>45.462655345644762</v>
      </c>
      <c r="I7492" s="80">
        <f t="shared" si="469"/>
        <v>1000</v>
      </c>
      <c r="K7492" s="80">
        <f t="shared" si="470"/>
        <v>0</v>
      </c>
      <c r="L7492" s="80" t="str">
        <f t="shared" si="471"/>
        <v/>
      </c>
    </row>
    <row r="7493" spans="1:12" x14ac:dyDescent="0.8">
      <c r="A7493" s="74">
        <v>7492</v>
      </c>
      <c r="B7493" s="75">
        <v>192979.30873852456</v>
      </c>
      <c r="C7493" s="76">
        <v>36.998589790865566</v>
      </c>
      <c r="D7493" s="76">
        <v>28.717629299520627</v>
      </c>
      <c r="E7493" s="76">
        <v>573.42460729502636</v>
      </c>
      <c r="F7493" s="76">
        <v>39.544994838786202</v>
      </c>
      <c r="G7493" s="77">
        <v>2</v>
      </c>
      <c r="H7493" s="80">
        <f t="shared" si="468"/>
        <v>36.998589790865566</v>
      </c>
      <c r="I7493" s="80">
        <f t="shared" si="469"/>
        <v>1000</v>
      </c>
      <c r="K7493" s="80">
        <f t="shared" si="470"/>
        <v>0</v>
      </c>
      <c r="L7493" s="80" t="str">
        <f t="shared" si="471"/>
        <v/>
      </c>
    </row>
    <row r="7494" spans="1:12" x14ac:dyDescent="0.8">
      <c r="A7494" s="74">
        <v>7493</v>
      </c>
      <c r="B7494" s="75">
        <v>-63302.733671779279</v>
      </c>
      <c r="C7494" s="76">
        <v>32.704868678570797</v>
      </c>
      <c r="D7494" s="76">
        <v>29.745243308249798</v>
      </c>
      <c r="E7494" s="76">
        <v>549.35490786964488</v>
      </c>
      <c r="F7494" s="76">
        <v>33.634383555560341</v>
      </c>
      <c r="G7494" s="77">
        <v>3</v>
      </c>
      <c r="H7494" s="80">
        <f t="shared" si="468"/>
        <v>33.634383555560341</v>
      </c>
      <c r="I7494" s="80">
        <f t="shared" si="469"/>
        <v>549.35490786964488</v>
      </c>
      <c r="K7494" s="80">
        <f t="shared" si="470"/>
        <v>549.35490786964488</v>
      </c>
      <c r="L7494" s="80">
        <f t="shared" si="471"/>
        <v>549.35490786964488</v>
      </c>
    </row>
    <row r="7495" spans="1:12" x14ac:dyDescent="0.8">
      <c r="A7495" s="74">
        <v>7494</v>
      </c>
      <c r="B7495" s="75">
        <v>-54980.74700938887</v>
      </c>
      <c r="C7495" s="76">
        <v>41.155825036167272</v>
      </c>
      <c r="D7495" s="76">
        <v>25.905713483117573</v>
      </c>
      <c r="E7495" s="76">
        <v>694.92080280644996</v>
      </c>
      <c r="F7495" s="76">
        <v>40.23422221562619</v>
      </c>
      <c r="G7495" s="77">
        <v>3</v>
      </c>
      <c r="H7495" s="80">
        <f t="shared" si="468"/>
        <v>40.23422221562619</v>
      </c>
      <c r="I7495" s="80">
        <f t="shared" si="469"/>
        <v>694.92080280644996</v>
      </c>
      <c r="K7495" s="80">
        <f t="shared" si="470"/>
        <v>694.92080280644996</v>
      </c>
      <c r="L7495" s="80">
        <f t="shared" si="471"/>
        <v>694.92080280644996</v>
      </c>
    </row>
    <row r="7496" spans="1:12" x14ac:dyDescent="0.8">
      <c r="A7496" s="74">
        <v>7495</v>
      </c>
      <c r="B7496" s="75">
        <v>230230.27668545907</v>
      </c>
      <c r="C7496" s="76">
        <v>37.624916671509574</v>
      </c>
      <c r="D7496" s="76">
        <v>29.47108731714534</v>
      </c>
      <c r="E7496" s="76">
        <v>587.02736661770473</v>
      </c>
      <c r="F7496" s="76">
        <v>51.892552867397086</v>
      </c>
      <c r="G7496" s="77">
        <v>2</v>
      </c>
      <c r="H7496" s="80">
        <f t="shared" si="468"/>
        <v>37.624916671509574</v>
      </c>
      <c r="I7496" s="80">
        <f t="shared" si="469"/>
        <v>1000</v>
      </c>
      <c r="K7496" s="80">
        <f t="shared" si="470"/>
        <v>0</v>
      </c>
      <c r="L7496" s="80" t="str">
        <f t="shared" si="471"/>
        <v/>
      </c>
    </row>
    <row r="7497" spans="1:12" x14ac:dyDescent="0.8">
      <c r="A7497" s="74">
        <v>7496</v>
      </c>
      <c r="B7497" s="75">
        <v>214587.93480270635</v>
      </c>
      <c r="C7497" s="76">
        <v>38.062239530641264</v>
      </c>
      <c r="D7497" s="76">
        <v>25.857661851492857</v>
      </c>
      <c r="E7497" s="76">
        <v>599.72707633884011</v>
      </c>
      <c r="F7497" s="76">
        <v>40.843527871381134</v>
      </c>
      <c r="G7497" s="77">
        <v>2</v>
      </c>
      <c r="H7497" s="80">
        <f t="shared" si="468"/>
        <v>38.062239530641264</v>
      </c>
      <c r="I7497" s="80">
        <f t="shared" si="469"/>
        <v>1000</v>
      </c>
      <c r="K7497" s="80">
        <f t="shared" si="470"/>
        <v>0</v>
      </c>
      <c r="L7497" s="80" t="str">
        <f t="shared" si="471"/>
        <v/>
      </c>
    </row>
    <row r="7498" spans="1:12" x14ac:dyDescent="0.8">
      <c r="A7498" s="74">
        <v>7497</v>
      </c>
      <c r="B7498" s="75">
        <v>433554.05953585682</v>
      </c>
      <c r="C7498" s="76">
        <v>31.910462310778478</v>
      </c>
      <c r="D7498" s="76">
        <v>27.958528251941068</v>
      </c>
      <c r="E7498" s="76">
        <v>468.92398432996345</v>
      </c>
      <c r="F7498" s="76">
        <v>40.183318320844954</v>
      </c>
      <c r="G7498" s="77">
        <v>2</v>
      </c>
      <c r="H7498" s="80">
        <f t="shared" si="468"/>
        <v>31.910462310778478</v>
      </c>
      <c r="I7498" s="80">
        <f t="shared" si="469"/>
        <v>1000</v>
      </c>
      <c r="K7498" s="80">
        <f t="shared" si="470"/>
        <v>0</v>
      </c>
      <c r="L7498" s="80" t="str">
        <f t="shared" si="471"/>
        <v/>
      </c>
    </row>
    <row r="7499" spans="1:12" x14ac:dyDescent="0.8">
      <c r="A7499" s="74">
        <v>7498</v>
      </c>
      <c r="B7499" s="75">
        <v>500318.73866142426</v>
      </c>
      <c r="C7499" s="76">
        <v>39.0116014840914</v>
      </c>
      <c r="D7499" s="76">
        <v>24.211292110384925</v>
      </c>
      <c r="E7499" s="76">
        <v>492.21821079592223</v>
      </c>
      <c r="F7499" s="76">
        <v>38.298980633315004</v>
      </c>
      <c r="G7499" s="77">
        <v>1</v>
      </c>
      <c r="H7499" s="80">
        <f t="shared" si="468"/>
        <v>24.211292110384925</v>
      </c>
      <c r="I7499" s="80">
        <f t="shared" si="469"/>
        <v>1000</v>
      </c>
      <c r="K7499" s="80">
        <f t="shared" si="470"/>
        <v>0</v>
      </c>
      <c r="L7499" s="80" t="str">
        <f t="shared" si="471"/>
        <v/>
      </c>
    </row>
    <row r="7500" spans="1:12" x14ac:dyDescent="0.8">
      <c r="A7500" s="74">
        <v>7499</v>
      </c>
      <c r="B7500" s="75">
        <v>-203455.26949810702</v>
      </c>
      <c r="C7500" s="76">
        <v>44.382699199852787</v>
      </c>
      <c r="D7500" s="76">
        <v>34.012270025032223</v>
      </c>
      <c r="E7500" s="76">
        <v>520.18240565933127</v>
      </c>
      <c r="F7500" s="76">
        <v>45.837413945489502</v>
      </c>
      <c r="G7500" s="77">
        <v>3</v>
      </c>
      <c r="H7500" s="80">
        <f t="shared" si="468"/>
        <v>45.837413945489502</v>
      </c>
      <c r="I7500" s="80">
        <f t="shared" si="469"/>
        <v>520.18240565933127</v>
      </c>
      <c r="K7500" s="80">
        <f t="shared" si="470"/>
        <v>520.18240565933127</v>
      </c>
      <c r="L7500" s="80">
        <f t="shared" si="471"/>
        <v>520.18240565933127</v>
      </c>
    </row>
    <row r="7501" spans="1:12" x14ac:dyDescent="0.8">
      <c r="A7501" s="74">
        <v>7500</v>
      </c>
      <c r="B7501" s="75">
        <v>-178572.40505017294</v>
      </c>
      <c r="C7501" s="76">
        <v>33.894397703237757</v>
      </c>
      <c r="D7501" s="76">
        <v>34.220495648800508</v>
      </c>
      <c r="E7501" s="76">
        <v>458.61630197860171</v>
      </c>
      <c r="F7501" s="76">
        <v>41.61748095019189</v>
      </c>
      <c r="G7501" s="77">
        <v>3</v>
      </c>
      <c r="H7501" s="80">
        <f t="shared" si="468"/>
        <v>41.61748095019189</v>
      </c>
      <c r="I7501" s="80">
        <f t="shared" si="469"/>
        <v>458.61630197860171</v>
      </c>
      <c r="K7501" s="80">
        <f t="shared" si="470"/>
        <v>458.61630197860171</v>
      </c>
      <c r="L7501" s="80">
        <f t="shared" si="471"/>
        <v>458.61630197860171</v>
      </c>
    </row>
    <row r="7502" spans="1:12" x14ac:dyDescent="0.8">
      <c r="A7502" s="74">
        <v>7501</v>
      </c>
      <c r="B7502" s="75">
        <v>163962.13861075696</v>
      </c>
      <c r="C7502" s="76">
        <v>40.591744900278719</v>
      </c>
      <c r="D7502" s="76">
        <v>24.489881626704783</v>
      </c>
      <c r="E7502" s="76">
        <v>704.55496426729803</v>
      </c>
      <c r="F7502" s="76">
        <v>42.682205022766055</v>
      </c>
      <c r="G7502" s="77">
        <v>2</v>
      </c>
      <c r="H7502" s="80">
        <f t="shared" si="468"/>
        <v>40.591744900278719</v>
      </c>
      <c r="I7502" s="80">
        <f t="shared" si="469"/>
        <v>1000</v>
      </c>
      <c r="K7502" s="80">
        <f t="shared" si="470"/>
        <v>0</v>
      </c>
      <c r="L7502" s="80" t="str">
        <f t="shared" si="471"/>
        <v/>
      </c>
    </row>
    <row r="7503" spans="1:12" x14ac:dyDescent="0.8">
      <c r="A7503" s="74">
        <v>7502</v>
      </c>
      <c r="B7503" s="75">
        <v>323674.39931381261</v>
      </c>
      <c r="C7503" s="76">
        <v>32.695700447751783</v>
      </c>
      <c r="D7503" s="76">
        <v>24.623329764188355</v>
      </c>
      <c r="E7503" s="76">
        <v>660.27291062005588</v>
      </c>
      <c r="F7503" s="76">
        <v>53.452416233517098</v>
      </c>
      <c r="G7503" s="77">
        <v>2</v>
      </c>
      <c r="H7503" s="80">
        <f t="shared" si="468"/>
        <v>32.695700447751783</v>
      </c>
      <c r="I7503" s="80">
        <f t="shared" si="469"/>
        <v>1000</v>
      </c>
      <c r="K7503" s="80">
        <f t="shared" si="470"/>
        <v>0</v>
      </c>
      <c r="L7503" s="80" t="str">
        <f t="shared" si="471"/>
        <v/>
      </c>
    </row>
    <row r="7504" spans="1:12" x14ac:dyDescent="0.8">
      <c r="A7504" s="74">
        <v>7503</v>
      </c>
      <c r="B7504" s="75">
        <v>563571.93556528306</v>
      </c>
      <c r="C7504" s="76">
        <v>36.891749095434726</v>
      </c>
      <c r="D7504" s="76">
        <v>25.904362121786299</v>
      </c>
      <c r="E7504" s="76">
        <v>510.31165050395356</v>
      </c>
      <c r="F7504" s="76">
        <v>34.552477906168896</v>
      </c>
      <c r="G7504" s="77">
        <v>1</v>
      </c>
      <c r="H7504" s="80">
        <f t="shared" si="468"/>
        <v>25.904362121786299</v>
      </c>
      <c r="I7504" s="80">
        <f t="shared" si="469"/>
        <v>1000</v>
      </c>
      <c r="K7504" s="80">
        <f t="shared" si="470"/>
        <v>0</v>
      </c>
      <c r="L7504" s="80" t="str">
        <f t="shared" si="471"/>
        <v/>
      </c>
    </row>
    <row r="7505" spans="1:12" x14ac:dyDescent="0.8">
      <c r="A7505" s="74">
        <v>7504</v>
      </c>
      <c r="B7505" s="75">
        <v>478505.16332416842</v>
      </c>
      <c r="C7505" s="76">
        <v>25.467377073912228</v>
      </c>
      <c r="D7505" s="76">
        <v>22.837815895772899</v>
      </c>
      <c r="E7505" s="76">
        <v>474.08117017454242</v>
      </c>
      <c r="F7505" s="76">
        <v>44.191010526045211</v>
      </c>
      <c r="G7505" s="77">
        <v>2</v>
      </c>
      <c r="H7505" s="80">
        <f t="shared" si="468"/>
        <v>25.467377073912228</v>
      </c>
      <c r="I7505" s="80">
        <f t="shared" si="469"/>
        <v>1000</v>
      </c>
      <c r="K7505" s="80">
        <f t="shared" si="470"/>
        <v>0</v>
      </c>
      <c r="L7505" s="80" t="str">
        <f t="shared" si="471"/>
        <v/>
      </c>
    </row>
    <row r="7506" spans="1:12" x14ac:dyDescent="0.8">
      <c r="A7506" s="74">
        <v>7505</v>
      </c>
      <c r="B7506" s="75">
        <v>467897.26875073393</v>
      </c>
      <c r="C7506" s="76">
        <v>29.316872831958342</v>
      </c>
      <c r="D7506" s="76">
        <v>26.848401735315633</v>
      </c>
      <c r="E7506" s="76">
        <v>752.53661655396036</v>
      </c>
      <c r="F7506" s="76">
        <v>44.496928053972141</v>
      </c>
      <c r="G7506" s="77">
        <v>2</v>
      </c>
      <c r="H7506" s="80">
        <f t="shared" si="468"/>
        <v>29.316872831958342</v>
      </c>
      <c r="I7506" s="80">
        <f t="shared" si="469"/>
        <v>1000</v>
      </c>
      <c r="K7506" s="80">
        <f t="shared" si="470"/>
        <v>0</v>
      </c>
      <c r="L7506" s="80" t="str">
        <f t="shared" si="471"/>
        <v/>
      </c>
    </row>
    <row r="7507" spans="1:12" x14ac:dyDescent="0.8">
      <c r="A7507" s="74">
        <v>7506</v>
      </c>
      <c r="B7507" s="75">
        <v>444428.20924165752</v>
      </c>
      <c r="C7507" s="76">
        <v>32.817129302555458</v>
      </c>
      <c r="D7507" s="76">
        <v>29.203772091544788</v>
      </c>
      <c r="E7507" s="76">
        <v>443.02710408103815</v>
      </c>
      <c r="F7507" s="76">
        <v>54.860429583146122</v>
      </c>
      <c r="G7507" s="77">
        <v>2</v>
      </c>
      <c r="H7507" s="80">
        <f t="shared" si="468"/>
        <v>32.817129302555458</v>
      </c>
      <c r="I7507" s="80">
        <f t="shared" si="469"/>
        <v>1000</v>
      </c>
      <c r="K7507" s="80">
        <f t="shared" si="470"/>
        <v>0</v>
      </c>
      <c r="L7507" s="80" t="str">
        <f t="shared" si="471"/>
        <v/>
      </c>
    </row>
    <row r="7508" spans="1:12" x14ac:dyDescent="0.8">
      <c r="A7508" s="74">
        <v>7507</v>
      </c>
      <c r="B7508" s="75">
        <v>267228.54513200326</v>
      </c>
      <c r="C7508" s="76">
        <v>34.235384853438674</v>
      </c>
      <c r="D7508" s="76">
        <v>27.382587133147954</v>
      </c>
      <c r="E7508" s="76">
        <v>712.90330570837398</v>
      </c>
      <c r="F7508" s="76">
        <v>42.072561411581262</v>
      </c>
      <c r="G7508" s="77">
        <v>2</v>
      </c>
      <c r="H7508" s="80">
        <f t="shared" si="468"/>
        <v>34.235384853438674</v>
      </c>
      <c r="I7508" s="80">
        <f t="shared" si="469"/>
        <v>1000</v>
      </c>
      <c r="K7508" s="80">
        <f t="shared" si="470"/>
        <v>0</v>
      </c>
      <c r="L7508" s="80" t="str">
        <f t="shared" si="471"/>
        <v/>
      </c>
    </row>
    <row r="7509" spans="1:12" x14ac:dyDescent="0.8">
      <c r="A7509" s="74">
        <v>7508</v>
      </c>
      <c r="B7509" s="75">
        <v>576074.98619963555</v>
      </c>
      <c r="C7509" s="76">
        <v>29.248294978009838</v>
      </c>
      <c r="D7509" s="76">
        <v>28.561896697488908</v>
      </c>
      <c r="E7509" s="76">
        <v>466.35400934687658</v>
      </c>
      <c r="F7509" s="76">
        <v>33.887645740630326</v>
      </c>
      <c r="G7509" s="77">
        <v>1</v>
      </c>
      <c r="H7509" s="80">
        <f t="shared" si="468"/>
        <v>28.561896697488908</v>
      </c>
      <c r="I7509" s="80">
        <f t="shared" si="469"/>
        <v>1000</v>
      </c>
      <c r="K7509" s="80">
        <f t="shared" si="470"/>
        <v>0</v>
      </c>
      <c r="L7509" s="80" t="str">
        <f t="shared" si="471"/>
        <v/>
      </c>
    </row>
    <row r="7510" spans="1:12" x14ac:dyDescent="0.8">
      <c r="A7510" s="74">
        <v>7509</v>
      </c>
      <c r="B7510" s="75">
        <v>581370.17222296819</v>
      </c>
      <c r="C7510" s="76">
        <v>27.891614261731931</v>
      </c>
      <c r="D7510" s="76">
        <v>31.396995376427618</v>
      </c>
      <c r="E7510" s="76">
        <v>470.39184161804491</v>
      </c>
      <c r="F7510" s="76">
        <v>31.321947840798249</v>
      </c>
      <c r="G7510" s="77">
        <v>2</v>
      </c>
      <c r="H7510" s="80">
        <f t="shared" si="468"/>
        <v>27.891614261731931</v>
      </c>
      <c r="I7510" s="80">
        <f t="shared" si="469"/>
        <v>1000</v>
      </c>
      <c r="K7510" s="80">
        <f t="shared" si="470"/>
        <v>0</v>
      </c>
      <c r="L7510" s="80" t="str">
        <f t="shared" si="471"/>
        <v/>
      </c>
    </row>
    <row r="7511" spans="1:12" x14ac:dyDescent="0.8">
      <c r="A7511" s="74">
        <v>7510</v>
      </c>
      <c r="B7511" s="75">
        <v>53356.501217327313</v>
      </c>
      <c r="C7511" s="76">
        <v>23.843613369779053</v>
      </c>
      <c r="D7511" s="76">
        <v>24.694429027951593</v>
      </c>
      <c r="E7511" s="76">
        <v>755.58165632738519</v>
      </c>
      <c r="F7511" s="76">
        <v>37.959923506231711</v>
      </c>
      <c r="G7511" s="77">
        <v>3</v>
      </c>
      <c r="H7511" s="80">
        <f t="shared" si="468"/>
        <v>37.959923506231711</v>
      </c>
      <c r="I7511" s="80">
        <f t="shared" si="469"/>
        <v>755.58165632738519</v>
      </c>
      <c r="K7511" s="80">
        <f t="shared" si="470"/>
        <v>755.58165632738519</v>
      </c>
      <c r="L7511" s="80">
        <f t="shared" si="471"/>
        <v>755.58165632738519</v>
      </c>
    </row>
    <row r="7512" spans="1:12" x14ac:dyDescent="0.8">
      <c r="A7512" s="74">
        <v>7511</v>
      </c>
      <c r="B7512" s="75">
        <v>561455.93675557105</v>
      </c>
      <c r="C7512" s="76">
        <v>38.928745369949475</v>
      </c>
      <c r="D7512" s="76">
        <v>24.242420422600407</v>
      </c>
      <c r="E7512" s="76">
        <v>574.83180895634473</v>
      </c>
      <c r="F7512" s="76">
        <v>40.020617413819082</v>
      </c>
      <c r="G7512" s="77">
        <v>1</v>
      </c>
      <c r="H7512" s="80">
        <f t="shared" si="468"/>
        <v>24.242420422600407</v>
      </c>
      <c r="I7512" s="80">
        <f t="shared" si="469"/>
        <v>1000</v>
      </c>
      <c r="K7512" s="80">
        <f t="shared" si="470"/>
        <v>0</v>
      </c>
      <c r="L7512" s="80" t="str">
        <f t="shared" si="471"/>
        <v/>
      </c>
    </row>
    <row r="7513" spans="1:12" x14ac:dyDescent="0.8">
      <c r="A7513" s="74">
        <v>7512</v>
      </c>
      <c r="B7513" s="75">
        <v>283600.69065184193</v>
      </c>
      <c r="C7513" s="76">
        <v>38.942790418209682</v>
      </c>
      <c r="D7513" s="76">
        <v>28.802755040642715</v>
      </c>
      <c r="E7513" s="76">
        <v>499.9731172296311</v>
      </c>
      <c r="F7513" s="76">
        <v>33.052522365172422</v>
      </c>
      <c r="G7513" s="77">
        <v>1</v>
      </c>
      <c r="H7513" s="80">
        <f t="shared" si="468"/>
        <v>28.802755040642715</v>
      </c>
      <c r="I7513" s="80">
        <f t="shared" si="469"/>
        <v>1000</v>
      </c>
      <c r="K7513" s="80">
        <f t="shared" si="470"/>
        <v>0</v>
      </c>
      <c r="L7513" s="80" t="str">
        <f t="shared" si="471"/>
        <v/>
      </c>
    </row>
    <row r="7514" spans="1:12" x14ac:dyDescent="0.8">
      <c r="A7514" s="74">
        <v>7513</v>
      </c>
      <c r="B7514" s="75">
        <v>329569.39614676358</v>
      </c>
      <c r="C7514" s="76">
        <v>25.036023955113365</v>
      </c>
      <c r="D7514" s="76">
        <v>30.282254967005276</v>
      </c>
      <c r="E7514" s="76">
        <v>526.72693289123436</v>
      </c>
      <c r="F7514" s="76">
        <v>41.088121791479779</v>
      </c>
      <c r="G7514" s="77">
        <v>1</v>
      </c>
      <c r="H7514" s="80">
        <f t="shared" si="468"/>
        <v>30.282254967005276</v>
      </c>
      <c r="I7514" s="80">
        <f t="shared" si="469"/>
        <v>1000</v>
      </c>
      <c r="K7514" s="80">
        <f t="shared" si="470"/>
        <v>0</v>
      </c>
      <c r="L7514" s="80" t="str">
        <f t="shared" si="471"/>
        <v/>
      </c>
    </row>
    <row r="7515" spans="1:12" x14ac:dyDescent="0.8">
      <c r="A7515" s="74">
        <v>7514</v>
      </c>
      <c r="B7515" s="75">
        <v>552254.01963715954</v>
      </c>
      <c r="C7515" s="76">
        <v>31.438353113651953</v>
      </c>
      <c r="D7515" s="76">
        <v>26.563188392848502</v>
      </c>
      <c r="E7515" s="76">
        <v>558.60361048948221</v>
      </c>
      <c r="F7515" s="76">
        <v>44.540751204833505</v>
      </c>
      <c r="G7515" s="77">
        <v>1</v>
      </c>
      <c r="H7515" s="80">
        <f t="shared" si="468"/>
        <v>26.563188392848502</v>
      </c>
      <c r="I7515" s="80">
        <f t="shared" si="469"/>
        <v>1000</v>
      </c>
      <c r="K7515" s="80">
        <f t="shared" si="470"/>
        <v>0</v>
      </c>
      <c r="L7515" s="80" t="str">
        <f t="shared" si="471"/>
        <v/>
      </c>
    </row>
    <row r="7516" spans="1:12" x14ac:dyDescent="0.8">
      <c r="A7516" s="74">
        <v>7515</v>
      </c>
      <c r="B7516" s="75">
        <v>568824.22389213042</v>
      </c>
      <c r="C7516" s="76">
        <v>47.330313683165585</v>
      </c>
      <c r="D7516" s="76">
        <v>24.343403237929721</v>
      </c>
      <c r="E7516" s="76">
        <v>727.30199835059784</v>
      </c>
      <c r="F7516" s="76">
        <v>45.745593454641444</v>
      </c>
      <c r="G7516" s="77">
        <v>1</v>
      </c>
      <c r="H7516" s="80">
        <f t="shared" si="468"/>
        <v>24.343403237929721</v>
      </c>
      <c r="I7516" s="80">
        <f t="shared" si="469"/>
        <v>1000</v>
      </c>
      <c r="K7516" s="80">
        <f t="shared" si="470"/>
        <v>0</v>
      </c>
      <c r="L7516" s="80" t="str">
        <f t="shared" si="471"/>
        <v/>
      </c>
    </row>
    <row r="7517" spans="1:12" x14ac:dyDescent="0.8">
      <c r="A7517" s="74">
        <v>7516</v>
      </c>
      <c r="B7517" s="75">
        <v>-263354.64324614918</v>
      </c>
      <c r="C7517" s="76">
        <v>40.445839071771218</v>
      </c>
      <c r="D7517" s="76">
        <v>29.758245085567687</v>
      </c>
      <c r="E7517" s="76">
        <v>508.1255465620294</v>
      </c>
      <c r="F7517" s="76">
        <v>46.780042915929869</v>
      </c>
      <c r="G7517" s="77">
        <v>3</v>
      </c>
      <c r="H7517" s="80">
        <f t="shared" si="468"/>
        <v>46.780042915929869</v>
      </c>
      <c r="I7517" s="80">
        <f t="shared" si="469"/>
        <v>508.1255465620294</v>
      </c>
      <c r="K7517" s="80">
        <f t="shared" si="470"/>
        <v>508.1255465620294</v>
      </c>
      <c r="L7517" s="80">
        <f t="shared" si="471"/>
        <v>508.1255465620294</v>
      </c>
    </row>
    <row r="7518" spans="1:12" x14ac:dyDescent="0.8">
      <c r="A7518" s="74">
        <v>7517</v>
      </c>
      <c r="B7518" s="75">
        <v>214695.72700608289</v>
      </c>
      <c r="C7518" s="76">
        <v>37.956268238192131</v>
      </c>
      <c r="D7518" s="76">
        <v>28.475597695476729</v>
      </c>
      <c r="E7518" s="76">
        <v>741.13575760371145</v>
      </c>
      <c r="F7518" s="76">
        <v>37.148537444575759</v>
      </c>
      <c r="G7518" s="77">
        <v>2</v>
      </c>
      <c r="H7518" s="80">
        <f t="shared" si="468"/>
        <v>37.956268238192131</v>
      </c>
      <c r="I7518" s="80">
        <f t="shared" si="469"/>
        <v>1000</v>
      </c>
      <c r="K7518" s="80">
        <f t="shared" si="470"/>
        <v>0</v>
      </c>
      <c r="L7518" s="80" t="str">
        <f t="shared" si="471"/>
        <v/>
      </c>
    </row>
    <row r="7519" spans="1:12" x14ac:dyDescent="0.8">
      <c r="A7519" s="74">
        <v>7518</v>
      </c>
      <c r="B7519" s="75">
        <v>-36679.04009877122</v>
      </c>
      <c r="C7519" s="76">
        <v>47.440906997437494</v>
      </c>
      <c r="D7519" s="76">
        <v>29.981780295372666</v>
      </c>
      <c r="E7519" s="76">
        <v>575.17965636994404</v>
      </c>
      <c r="F7519" s="76">
        <v>40.597281081628992</v>
      </c>
      <c r="G7519" s="77">
        <v>2</v>
      </c>
      <c r="H7519" s="80">
        <f t="shared" si="468"/>
        <v>47.440906997437494</v>
      </c>
      <c r="I7519" s="80">
        <f t="shared" si="469"/>
        <v>1000</v>
      </c>
      <c r="K7519" s="80">
        <f t="shared" si="470"/>
        <v>0</v>
      </c>
      <c r="L7519" s="80" t="str">
        <f t="shared" si="471"/>
        <v/>
      </c>
    </row>
    <row r="7520" spans="1:12" x14ac:dyDescent="0.8">
      <c r="A7520" s="74">
        <v>7519</v>
      </c>
      <c r="B7520" s="75">
        <v>230989.7350406833</v>
      </c>
      <c r="C7520" s="76">
        <v>34.485652083031468</v>
      </c>
      <c r="D7520" s="76">
        <v>33.185446304246874</v>
      </c>
      <c r="E7520" s="76">
        <v>411.33406253560588</v>
      </c>
      <c r="F7520" s="76">
        <v>40.351309666810003</v>
      </c>
      <c r="G7520" s="77">
        <v>2</v>
      </c>
      <c r="H7520" s="80">
        <f t="shared" si="468"/>
        <v>34.485652083031468</v>
      </c>
      <c r="I7520" s="80">
        <f t="shared" si="469"/>
        <v>1000</v>
      </c>
      <c r="K7520" s="80">
        <f t="shared" si="470"/>
        <v>0</v>
      </c>
      <c r="L7520" s="80" t="str">
        <f t="shared" si="471"/>
        <v/>
      </c>
    </row>
    <row r="7521" spans="1:12" x14ac:dyDescent="0.8">
      <c r="A7521" s="74">
        <v>7520</v>
      </c>
      <c r="B7521" s="75">
        <v>89441.722369072493</v>
      </c>
      <c r="C7521" s="76">
        <v>42.037513128791595</v>
      </c>
      <c r="D7521" s="76">
        <v>29.540915118982248</v>
      </c>
      <c r="E7521" s="76">
        <v>478.64309150334708</v>
      </c>
      <c r="F7521" s="76">
        <v>30.903882481997599</v>
      </c>
      <c r="G7521" s="77">
        <v>2</v>
      </c>
      <c r="H7521" s="80">
        <f t="shared" si="468"/>
        <v>42.037513128791595</v>
      </c>
      <c r="I7521" s="80">
        <f t="shared" si="469"/>
        <v>1000</v>
      </c>
      <c r="K7521" s="80">
        <f t="shared" si="470"/>
        <v>0</v>
      </c>
      <c r="L7521" s="80" t="str">
        <f t="shared" si="471"/>
        <v/>
      </c>
    </row>
    <row r="7522" spans="1:12" x14ac:dyDescent="0.8">
      <c r="A7522" s="74">
        <v>7521</v>
      </c>
      <c r="B7522" s="75">
        <v>153028.90429297066</v>
      </c>
      <c r="C7522" s="76">
        <v>40.196107649450539</v>
      </c>
      <c r="D7522" s="76">
        <v>26.892331158270814</v>
      </c>
      <c r="E7522" s="76">
        <v>646.19490832780184</v>
      </c>
      <c r="F7522" s="76">
        <v>40.787140118532825</v>
      </c>
      <c r="G7522" s="77">
        <v>2</v>
      </c>
      <c r="H7522" s="80">
        <f t="shared" si="468"/>
        <v>40.196107649450539</v>
      </c>
      <c r="I7522" s="80">
        <f t="shared" si="469"/>
        <v>1000</v>
      </c>
      <c r="K7522" s="80">
        <f t="shared" si="470"/>
        <v>0</v>
      </c>
      <c r="L7522" s="80" t="str">
        <f t="shared" si="471"/>
        <v/>
      </c>
    </row>
    <row r="7523" spans="1:12" x14ac:dyDescent="0.8">
      <c r="A7523" s="74">
        <v>7522</v>
      </c>
      <c r="B7523" s="75">
        <v>469094.5064112246</v>
      </c>
      <c r="C7523" s="76">
        <v>38.713814788834171</v>
      </c>
      <c r="D7523" s="76">
        <v>31.009300238771388</v>
      </c>
      <c r="E7523" s="76">
        <v>585.8324448286038</v>
      </c>
      <c r="F7523" s="76">
        <v>44.477296262988602</v>
      </c>
      <c r="G7523" s="77">
        <v>1</v>
      </c>
      <c r="H7523" s="80">
        <f t="shared" si="468"/>
        <v>31.009300238771388</v>
      </c>
      <c r="I7523" s="80">
        <f t="shared" si="469"/>
        <v>1000</v>
      </c>
      <c r="K7523" s="80">
        <f t="shared" si="470"/>
        <v>0</v>
      </c>
      <c r="L7523" s="80" t="str">
        <f t="shared" si="471"/>
        <v/>
      </c>
    </row>
    <row r="7524" spans="1:12" x14ac:dyDescent="0.8">
      <c r="A7524" s="74">
        <v>7523</v>
      </c>
      <c r="B7524" s="75">
        <v>496064.96269938629</v>
      </c>
      <c r="C7524" s="76">
        <v>26.02321534279374</v>
      </c>
      <c r="D7524" s="76">
        <v>29.03097321728475</v>
      </c>
      <c r="E7524" s="76">
        <v>526.71703267776479</v>
      </c>
      <c r="F7524" s="76">
        <v>43.574585787324892</v>
      </c>
      <c r="G7524" s="77">
        <v>2</v>
      </c>
      <c r="H7524" s="80">
        <f t="shared" si="468"/>
        <v>26.02321534279374</v>
      </c>
      <c r="I7524" s="80">
        <f t="shared" si="469"/>
        <v>1000</v>
      </c>
      <c r="K7524" s="80">
        <f t="shared" si="470"/>
        <v>0</v>
      </c>
      <c r="L7524" s="80" t="str">
        <f t="shared" si="471"/>
        <v/>
      </c>
    </row>
    <row r="7525" spans="1:12" x14ac:dyDescent="0.8">
      <c r="A7525" s="74">
        <v>7524</v>
      </c>
      <c r="B7525" s="75">
        <v>511676.55880007381</v>
      </c>
      <c r="C7525" s="76">
        <v>28.073737780118897</v>
      </c>
      <c r="D7525" s="76">
        <v>27.186229501102879</v>
      </c>
      <c r="E7525" s="76">
        <v>509.89142521654861</v>
      </c>
      <c r="F7525" s="76">
        <v>49.149314997495054</v>
      </c>
      <c r="G7525" s="77">
        <v>1</v>
      </c>
      <c r="H7525" s="80">
        <f t="shared" si="468"/>
        <v>27.186229501102879</v>
      </c>
      <c r="I7525" s="80">
        <f t="shared" si="469"/>
        <v>1000</v>
      </c>
      <c r="K7525" s="80">
        <f t="shared" si="470"/>
        <v>0</v>
      </c>
      <c r="L7525" s="80" t="str">
        <f t="shared" si="471"/>
        <v/>
      </c>
    </row>
    <row r="7526" spans="1:12" x14ac:dyDescent="0.8">
      <c r="A7526" s="74">
        <v>7525</v>
      </c>
      <c r="B7526" s="75">
        <v>466305.28236571676</v>
      </c>
      <c r="C7526" s="76">
        <v>44.496375456860193</v>
      </c>
      <c r="D7526" s="76">
        <v>23.520298027229369</v>
      </c>
      <c r="E7526" s="76">
        <v>525.26950367222457</v>
      </c>
      <c r="F7526" s="76">
        <v>51.957655432392833</v>
      </c>
      <c r="G7526" s="77">
        <v>1</v>
      </c>
      <c r="H7526" s="80">
        <f t="shared" si="468"/>
        <v>23.520298027229369</v>
      </c>
      <c r="I7526" s="80">
        <f t="shared" si="469"/>
        <v>1000</v>
      </c>
      <c r="K7526" s="80">
        <f t="shared" si="470"/>
        <v>0</v>
      </c>
      <c r="L7526" s="80" t="str">
        <f t="shared" si="471"/>
        <v/>
      </c>
    </row>
    <row r="7527" spans="1:12" x14ac:dyDescent="0.8">
      <c r="A7527" s="74">
        <v>7526</v>
      </c>
      <c r="B7527" s="75">
        <v>545033.08483662526</v>
      </c>
      <c r="C7527" s="76">
        <v>31.632421371967538</v>
      </c>
      <c r="D7527" s="76">
        <v>26.517151948219851</v>
      </c>
      <c r="E7527" s="76">
        <v>480.69243811351674</v>
      </c>
      <c r="F7527" s="76">
        <v>46.012361173349341</v>
      </c>
      <c r="G7527" s="77">
        <v>2</v>
      </c>
      <c r="H7527" s="80">
        <f t="shared" si="468"/>
        <v>31.632421371967538</v>
      </c>
      <c r="I7527" s="80">
        <f t="shared" si="469"/>
        <v>1000</v>
      </c>
      <c r="K7527" s="80">
        <f t="shared" si="470"/>
        <v>0</v>
      </c>
      <c r="L7527" s="80" t="str">
        <f t="shared" si="471"/>
        <v/>
      </c>
    </row>
    <row r="7528" spans="1:12" x14ac:dyDescent="0.8">
      <c r="A7528" s="74">
        <v>7527</v>
      </c>
      <c r="B7528" s="75">
        <v>92538.179612194188</v>
      </c>
      <c r="C7528" s="76">
        <v>36.519349580324288</v>
      </c>
      <c r="D7528" s="76">
        <v>30.51976314280104</v>
      </c>
      <c r="E7528" s="76">
        <v>543.78751737774655</v>
      </c>
      <c r="F7528" s="76">
        <v>53.692476636373584</v>
      </c>
      <c r="G7528" s="77">
        <v>2</v>
      </c>
      <c r="H7528" s="80">
        <f t="shared" si="468"/>
        <v>36.519349580324288</v>
      </c>
      <c r="I7528" s="80">
        <f t="shared" si="469"/>
        <v>1000</v>
      </c>
      <c r="K7528" s="80">
        <f t="shared" si="470"/>
        <v>0</v>
      </c>
      <c r="L7528" s="80" t="str">
        <f t="shared" si="471"/>
        <v/>
      </c>
    </row>
    <row r="7529" spans="1:12" x14ac:dyDescent="0.8">
      <c r="A7529" s="74">
        <v>7528</v>
      </c>
      <c r="B7529" s="75">
        <v>496330.23562439904</v>
      </c>
      <c r="C7529" s="76">
        <v>34.60286119056628</v>
      </c>
      <c r="D7529" s="76">
        <v>26.824811641880657</v>
      </c>
      <c r="E7529" s="76">
        <v>527.85384163745243</v>
      </c>
      <c r="F7529" s="76">
        <v>41.285906009787098</v>
      </c>
      <c r="G7529" s="77">
        <v>2</v>
      </c>
      <c r="H7529" s="80">
        <f t="shared" si="468"/>
        <v>34.60286119056628</v>
      </c>
      <c r="I7529" s="80">
        <f t="shared" si="469"/>
        <v>1000</v>
      </c>
      <c r="K7529" s="80">
        <f t="shared" si="470"/>
        <v>0</v>
      </c>
      <c r="L7529" s="80" t="str">
        <f t="shared" si="471"/>
        <v/>
      </c>
    </row>
    <row r="7530" spans="1:12" x14ac:dyDescent="0.8">
      <c r="A7530" s="74">
        <v>7529</v>
      </c>
      <c r="B7530" s="75">
        <v>519978.57461510994</v>
      </c>
      <c r="C7530" s="76">
        <v>23.651844710789536</v>
      </c>
      <c r="D7530" s="76">
        <v>27.015537776414789</v>
      </c>
      <c r="E7530" s="76">
        <v>709.0505121733795</v>
      </c>
      <c r="F7530" s="76">
        <v>35.132426507466377</v>
      </c>
      <c r="G7530" s="77">
        <v>1</v>
      </c>
      <c r="H7530" s="80">
        <f t="shared" si="468"/>
        <v>27.015537776414789</v>
      </c>
      <c r="I7530" s="80">
        <f t="shared" si="469"/>
        <v>1000</v>
      </c>
      <c r="K7530" s="80">
        <f t="shared" si="470"/>
        <v>0</v>
      </c>
      <c r="L7530" s="80" t="str">
        <f t="shared" si="471"/>
        <v/>
      </c>
    </row>
    <row r="7531" spans="1:12" x14ac:dyDescent="0.8">
      <c r="A7531" s="74">
        <v>7530</v>
      </c>
      <c r="B7531" s="75">
        <v>545494.89801415475</v>
      </c>
      <c r="C7531" s="76">
        <v>23.804038149929006</v>
      </c>
      <c r="D7531" s="76">
        <v>29.509097890018804</v>
      </c>
      <c r="E7531" s="76">
        <v>647.69035901050847</v>
      </c>
      <c r="F7531" s="76">
        <v>52.793204833573128</v>
      </c>
      <c r="G7531" s="77">
        <v>1</v>
      </c>
      <c r="H7531" s="80">
        <f t="shared" si="468"/>
        <v>29.509097890018804</v>
      </c>
      <c r="I7531" s="80">
        <f t="shared" si="469"/>
        <v>1000</v>
      </c>
      <c r="K7531" s="80">
        <f t="shared" si="470"/>
        <v>0</v>
      </c>
      <c r="L7531" s="80" t="str">
        <f t="shared" si="471"/>
        <v/>
      </c>
    </row>
    <row r="7532" spans="1:12" x14ac:dyDescent="0.8">
      <c r="A7532" s="74">
        <v>7531</v>
      </c>
      <c r="B7532" s="75">
        <v>151612.80251666065</v>
      </c>
      <c r="C7532" s="76">
        <v>40.940142606456071</v>
      </c>
      <c r="D7532" s="76">
        <v>29.488010540445902</v>
      </c>
      <c r="E7532" s="76">
        <v>600.49175577322592</v>
      </c>
      <c r="F7532" s="76">
        <v>32.500257376063914</v>
      </c>
      <c r="G7532" s="77">
        <v>2</v>
      </c>
      <c r="H7532" s="80">
        <f t="shared" si="468"/>
        <v>40.940142606456071</v>
      </c>
      <c r="I7532" s="80">
        <f t="shared" si="469"/>
        <v>1000</v>
      </c>
      <c r="K7532" s="80">
        <f t="shared" si="470"/>
        <v>0</v>
      </c>
      <c r="L7532" s="80" t="str">
        <f t="shared" si="471"/>
        <v/>
      </c>
    </row>
    <row r="7533" spans="1:12" x14ac:dyDescent="0.8">
      <c r="A7533" s="74">
        <v>7532</v>
      </c>
      <c r="B7533" s="75">
        <v>817864.1338960249</v>
      </c>
      <c r="C7533" s="76">
        <v>29.068500051732798</v>
      </c>
      <c r="D7533" s="76">
        <v>29.902584888783821</v>
      </c>
      <c r="E7533" s="76">
        <v>527.6096173220983</v>
      </c>
      <c r="F7533" s="76">
        <v>41.482479057997864</v>
      </c>
      <c r="G7533" s="77">
        <v>2</v>
      </c>
      <c r="H7533" s="80">
        <f t="shared" si="468"/>
        <v>29.068500051732798</v>
      </c>
      <c r="I7533" s="80">
        <f t="shared" si="469"/>
        <v>1000</v>
      </c>
      <c r="K7533" s="80">
        <f t="shared" si="470"/>
        <v>0</v>
      </c>
      <c r="L7533" s="80" t="str">
        <f t="shared" si="471"/>
        <v/>
      </c>
    </row>
    <row r="7534" spans="1:12" x14ac:dyDescent="0.8">
      <c r="A7534" s="74">
        <v>7533</v>
      </c>
      <c r="B7534" s="75">
        <v>308979.67073604488</v>
      </c>
      <c r="C7534" s="76">
        <v>36.00080866716501</v>
      </c>
      <c r="D7534" s="76">
        <v>29.427527829323054</v>
      </c>
      <c r="E7534" s="76">
        <v>437.11161381704829</v>
      </c>
      <c r="F7534" s="76">
        <v>37.7275958011843</v>
      </c>
      <c r="G7534" s="77">
        <v>2</v>
      </c>
      <c r="H7534" s="80">
        <f t="shared" si="468"/>
        <v>36.00080866716501</v>
      </c>
      <c r="I7534" s="80">
        <f t="shared" si="469"/>
        <v>1000</v>
      </c>
      <c r="K7534" s="80">
        <f t="shared" si="470"/>
        <v>0</v>
      </c>
      <c r="L7534" s="80" t="str">
        <f t="shared" si="471"/>
        <v/>
      </c>
    </row>
    <row r="7535" spans="1:12" x14ac:dyDescent="0.8">
      <c r="A7535" s="74">
        <v>7534</v>
      </c>
      <c r="B7535" s="75">
        <v>152885.15612561093</v>
      </c>
      <c r="C7535" s="76">
        <v>40.20585546011398</v>
      </c>
      <c r="D7535" s="76">
        <v>28.465063883361843</v>
      </c>
      <c r="E7535" s="76">
        <v>704.62530171948129</v>
      </c>
      <c r="F7535" s="76">
        <v>34.945388720051731</v>
      </c>
      <c r="G7535" s="77">
        <v>2</v>
      </c>
      <c r="H7535" s="80">
        <f t="shared" si="468"/>
        <v>40.20585546011398</v>
      </c>
      <c r="I7535" s="80">
        <f t="shared" si="469"/>
        <v>1000</v>
      </c>
      <c r="K7535" s="80">
        <f t="shared" si="470"/>
        <v>0</v>
      </c>
      <c r="L7535" s="80" t="str">
        <f t="shared" si="471"/>
        <v/>
      </c>
    </row>
    <row r="7536" spans="1:12" x14ac:dyDescent="0.8">
      <c r="A7536" s="74">
        <v>7535</v>
      </c>
      <c r="B7536" s="75">
        <v>709557.93826068984</v>
      </c>
      <c r="C7536" s="76">
        <v>26.15940665241969</v>
      </c>
      <c r="D7536" s="76">
        <v>21.478815461745569</v>
      </c>
      <c r="E7536" s="76">
        <v>526.25095350609479</v>
      </c>
      <c r="F7536" s="76">
        <v>42.944376763398132</v>
      </c>
      <c r="G7536" s="77">
        <v>2</v>
      </c>
      <c r="H7536" s="80">
        <f t="shared" si="468"/>
        <v>26.15940665241969</v>
      </c>
      <c r="I7536" s="80">
        <f t="shared" si="469"/>
        <v>1000</v>
      </c>
      <c r="K7536" s="80">
        <f t="shared" si="470"/>
        <v>0</v>
      </c>
      <c r="L7536" s="80" t="str">
        <f t="shared" si="471"/>
        <v/>
      </c>
    </row>
    <row r="7537" spans="1:12" x14ac:dyDescent="0.8">
      <c r="A7537" s="74">
        <v>7536</v>
      </c>
      <c r="B7537" s="75">
        <v>646007.76312621962</v>
      </c>
      <c r="C7537" s="76">
        <v>29.98768386179756</v>
      </c>
      <c r="D7537" s="76">
        <v>33.369292663383099</v>
      </c>
      <c r="E7537" s="76">
        <v>416.37191244874714</v>
      </c>
      <c r="F7537" s="76">
        <v>42.229624028285748</v>
      </c>
      <c r="G7537" s="77">
        <v>2</v>
      </c>
      <c r="H7537" s="80">
        <f t="shared" si="468"/>
        <v>29.98768386179756</v>
      </c>
      <c r="I7537" s="80">
        <f t="shared" si="469"/>
        <v>1000</v>
      </c>
      <c r="K7537" s="80">
        <f t="shared" si="470"/>
        <v>0</v>
      </c>
      <c r="L7537" s="80" t="str">
        <f t="shared" si="471"/>
        <v/>
      </c>
    </row>
    <row r="7538" spans="1:12" x14ac:dyDescent="0.8">
      <c r="A7538" s="74">
        <v>7537</v>
      </c>
      <c r="B7538" s="75">
        <v>501876.76407441683</v>
      </c>
      <c r="C7538" s="76">
        <v>32.700756442112777</v>
      </c>
      <c r="D7538" s="76">
        <v>30.177390050933742</v>
      </c>
      <c r="E7538" s="76">
        <v>438.3756318374314</v>
      </c>
      <c r="F7538" s="76">
        <v>50.05486870043714</v>
      </c>
      <c r="G7538" s="77">
        <v>2</v>
      </c>
      <c r="H7538" s="80">
        <f t="shared" si="468"/>
        <v>32.700756442112777</v>
      </c>
      <c r="I7538" s="80">
        <f t="shared" si="469"/>
        <v>1000</v>
      </c>
      <c r="K7538" s="80">
        <f t="shared" si="470"/>
        <v>0</v>
      </c>
      <c r="L7538" s="80" t="str">
        <f t="shared" si="471"/>
        <v/>
      </c>
    </row>
    <row r="7539" spans="1:12" x14ac:dyDescent="0.8">
      <c r="A7539" s="74">
        <v>7538</v>
      </c>
      <c r="B7539" s="75">
        <v>-216908.72010229621</v>
      </c>
      <c r="C7539" s="76">
        <v>24.079092259358266</v>
      </c>
      <c r="D7539" s="76">
        <v>25.712236184697147</v>
      </c>
      <c r="E7539" s="76">
        <v>627.73447567960625</v>
      </c>
      <c r="F7539" s="76">
        <v>47.600453877138563</v>
      </c>
      <c r="G7539" s="77">
        <v>3</v>
      </c>
      <c r="H7539" s="80">
        <f t="shared" si="468"/>
        <v>47.600453877138563</v>
      </c>
      <c r="I7539" s="80">
        <f t="shared" si="469"/>
        <v>627.73447567960625</v>
      </c>
      <c r="K7539" s="80">
        <f t="shared" si="470"/>
        <v>627.73447567960625</v>
      </c>
      <c r="L7539" s="80">
        <f t="shared" si="471"/>
        <v>627.73447567960625</v>
      </c>
    </row>
    <row r="7540" spans="1:12" x14ac:dyDescent="0.8">
      <c r="A7540" s="74">
        <v>7539</v>
      </c>
      <c r="B7540" s="75">
        <v>-51634.290897533996</v>
      </c>
      <c r="C7540" s="76">
        <v>43.845468310247306</v>
      </c>
      <c r="D7540" s="76">
        <v>24.597648793971739</v>
      </c>
      <c r="E7540" s="76">
        <v>472.11049003219409</v>
      </c>
      <c r="F7540" s="76">
        <v>41.584563797614877</v>
      </c>
      <c r="G7540" s="77">
        <v>2</v>
      </c>
      <c r="H7540" s="80">
        <f t="shared" si="468"/>
        <v>43.845468310247306</v>
      </c>
      <c r="I7540" s="80">
        <f t="shared" si="469"/>
        <v>1000</v>
      </c>
      <c r="K7540" s="80">
        <f t="shared" si="470"/>
        <v>0</v>
      </c>
      <c r="L7540" s="80" t="str">
        <f t="shared" si="471"/>
        <v/>
      </c>
    </row>
    <row r="7541" spans="1:12" x14ac:dyDescent="0.8">
      <c r="A7541" s="74">
        <v>7540</v>
      </c>
      <c r="B7541" s="75">
        <v>460549.1223133849</v>
      </c>
      <c r="C7541" s="76">
        <v>41.625878529373111</v>
      </c>
      <c r="D7541" s="76">
        <v>27.817271048579396</v>
      </c>
      <c r="E7541" s="76">
        <v>540.81691444919136</v>
      </c>
      <c r="F7541" s="76">
        <v>47.649819140284563</v>
      </c>
      <c r="G7541" s="77">
        <v>1</v>
      </c>
      <c r="H7541" s="80">
        <f t="shared" si="468"/>
        <v>27.817271048579396</v>
      </c>
      <c r="I7541" s="80">
        <f t="shared" si="469"/>
        <v>1000</v>
      </c>
      <c r="K7541" s="80">
        <f t="shared" si="470"/>
        <v>0</v>
      </c>
      <c r="L7541" s="80" t="str">
        <f t="shared" si="471"/>
        <v/>
      </c>
    </row>
    <row r="7542" spans="1:12" x14ac:dyDescent="0.8">
      <c r="A7542" s="74">
        <v>7541</v>
      </c>
      <c r="B7542" s="75">
        <v>196255.62788611907</v>
      </c>
      <c r="C7542" s="76">
        <v>34.253749636801814</v>
      </c>
      <c r="D7542" s="76">
        <v>26.534663420837802</v>
      </c>
      <c r="E7542" s="76">
        <v>482.08048718484184</v>
      </c>
      <c r="F7542" s="76">
        <v>44.158522797307846</v>
      </c>
      <c r="G7542" s="77">
        <v>2</v>
      </c>
      <c r="H7542" s="80">
        <f t="shared" si="468"/>
        <v>34.253749636801814</v>
      </c>
      <c r="I7542" s="80">
        <f t="shared" si="469"/>
        <v>1000</v>
      </c>
      <c r="K7542" s="80">
        <f t="shared" si="470"/>
        <v>0</v>
      </c>
      <c r="L7542" s="80" t="str">
        <f t="shared" si="471"/>
        <v/>
      </c>
    </row>
    <row r="7543" spans="1:12" x14ac:dyDescent="0.8">
      <c r="A7543" s="74">
        <v>7542</v>
      </c>
      <c r="B7543" s="75">
        <v>307732.58907467825</v>
      </c>
      <c r="C7543" s="76">
        <v>23.120975352825969</v>
      </c>
      <c r="D7543" s="76">
        <v>29.052315774649845</v>
      </c>
      <c r="E7543" s="76">
        <v>692.03209128519313</v>
      </c>
      <c r="F7543" s="76">
        <v>52.221213741058008</v>
      </c>
      <c r="G7543" s="77">
        <v>2</v>
      </c>
      <c r="H7543" s="80">
        <f t="shared" si="468"/>
        <v>23.120975352825969</v>
      </c>
      <c r="I7543" s="80">
        <f t="shared" si="469"/>
        <v>1000</v>
      </c>
      <c r="K7543" s="80">
        <f t="shared" si="470"/>
        <v>0</v>
      </c>
      <c r="L7543" s="80" t="str">
        <f t="shared" si="471"/>
        <v/>
      </c>
    </row>
    <row r="7544" spans="1:12" x14ac:dyDescent="0.8">
      <c r="A7544" s="74">
        <v>7543</v>
      </c>
      <c r="B7544" s="75">
        <v>252741.25211754651</v>
      </c>
      <c r="C7544" s="76">
        <v>43.078013866725129</v>
      </c>
      <c r="D7544" s="76">
        <v>34.601506604020926</v>
      </c>
      <c r="E7544" s="76">
        <v>509.48835200193531</v>
      </c>
      <c r="F7544" s="76">
        <v>40.421430958195785</v>
      </c>
      <c r="G7544" s="77">
        <v>1</v>
      </c>
      <c r="H7544" s="80">
        <f t="shared" si="468"/>
        <v>34.601506604020926</v>
      </c>
      <c r="I7544" s="80">
        <f t="shared" si="469"/>
        <v>1000</v>
      </c>
      <c r="K7544" s="80">
        <f t="shared" si="470"/>
        <v>0</v>
      </c>
      <c r="L7544" s="80" t="str">
        <f t="shared" si="471"/>
        <v/>
      </c>
    </row>
    <row r="7545" spans="1:12" x14ac:dyDescent="0.8">
      <c r="A7545" s="74">
        <v>7544</v>
      </c>
      <c r="B7545" s="75">
        <v>262950.10375931207</v>
      </c>
      <c r="C7545" s="76">
        <v>31.128201290197303</v>
      </c>
      <c r="D7545" s="76">
        <v>26.968326985654553</v>
      </c>
      <c r="E7545" s="76">
        <v>488.45308322771564</v>
      </c>
      <c r="F7545" s="76">
        <v>47.47374428879148</v>
      </c>
      <c r="G7545" s="77">
        <v>2</v>
      </c>
      <c r="H7545" s="80">
        <f t="shared" si="468"/>
        <v>31.128201290197303</v>
      </c>
      <c r="I7545" s="80">
        <f t="shared" si="469"/>
        <v>1000</v>
      </c>
      <c r="K7545" s="80">
        <f t="shared" si="470"/>
        <v>0</v>
      </c>
      <c r="L7545" s="80" t="str">
        <f t="shared" si="471"/>
        <v/>
      </c>
    </row>
    <row r="7546" spans="1:12" x14ac:dyDescent="0.8">
      <c r="A7546" s="74">
        <v>7545</v>
      </c>
      <c r="B7546" s="75">
        <v>347746.46713316906</v>
      </c>
      <c r="C7546" s="76">
        <v>32.848533492488087</v>
      </c>
      <c r="D7546" s="76">
        <v>32.090301823947563</v>
      </c>
      <c r="E7546" s="76">
        <v>518.064285018492</v>
      </c>
      <c r="F7546" s="76">
        <v>30.861517226199311</v>
      </c>
      <c r="G7546" s="77">
        <v>2</v>
      </c>
      <c r="H7546" s="80">
        <f t="shared" si="468"/>
        <v>32.848533492488087</v>
      </c>
      <c r="I7546" s="80">
        <f t="shared" si="469"/>
        <v>1000</v>
      </c>
      <c r="K7546" s="80">
        <f t="shared" si="470"/>
        <v>0</v>
      </c>
      <c r="L7546" s="80" t="str">
        <f t="shared" si="471"/>
        <v/>
      </c>
    </row>
    <row r="7547" spans="1:12" x14ac:dyDescent="0.8">
      <c r="A7547" s="74">
        <v>7546</v>
      </c>
      <c r="B7547" s="75">
        <v>548802.31181520829</v>
      </c>
      <c r="C7547" s="76">
        <v>33.871824598432276</v>
      </c>
      <c r="D7547" s="76">
        <v>27.467936369539593</v>
      </c>
      <c r="E7547" s="76">
        <v>612.87158066127267</v>
      </c>
      <c r="F7547" s="76">
        <v>49.226203350291961</v>
      </c>
      <c r="G7547" s="77">
        <v>1</v>
      </c>
      <c r="H7547" s="80">
        <f t="shared" si="468"/>
        <v>27.467936369539593</v>
      </c>
      <c r="I7547" s="80">
        <f t="shared" si="469"/>
        <v>1000</v>
      </c>
      <c r="K7547" s="80">
        <f t="shared" si="470"/>
        <v>0</v>
      </c>
      <c r="L7547" s="80" t="str">
        <f t="shared" si="471"/>
        <v/>
      </c>
    </row>
    <row r="7548" spans="1:12" x14ac:dyDescent="0.8">
      <c r="A7548" s="74">
        <v>7547</v>
      </c>
      <c r="B7548" s="75">
        <v>-80628.762003930518</v>
      </c>
      <c r="C7548" s="76">
        <v>47.08860315884872</v>
      </c>
      <c r="D7548" s="76">
        <v>25.661580628081811</v>
      </c>
      <c r="E7548" s="76">
        <v>596.78378855351468</v>
      </c>
      <c r="F7548" s="76">
        <v>36.568777295279297</v>
      </c>
      <c r="G7548" s="77">
        <v>2</v>
      </c>
      <c r="H7548" s="80">
        <f t="shared" si="468"/>
        <v>47.08860315884872</v>
      </c>
      <c r="I7548" s="80">
        <f t="shared" si="469"/>
        <v>1000</v>
      </c>
      <c r="K7548" s="80">
        <f t="shared" si="470"/>
        <v>0</v>
      </c>
      <c r="L7548" s="80" t="str">
        <f t="shared" si="471"/>
        <v/>
      </c>
    </row>
    <row r="7549" spans="1:12" x14ac:dyDescent="0.8">
      <c r="A7549" s="74">
        <v>7548</v>
      </c>
      <c r="B7549" s="75">
        <v>555792.34122041427</v>
      </c>
      <c r="C7549" s="76">
        <v>35.51772087383263</v>
      </c>
      <c r="D7549" s="76">
        <v>25.758990725345363</v>
      </c>
      <c r="E7549" s="76">
        <v>554.33594746328208</v>
      </c>
      <c r="F7549" s="76">
        <v>45.495607666498032</v>
      </c>
      <c r="G7549" s="77">
        <v>1</v>
      </c>
      <c r="H7549" s="80">
        <f t="shared" si="468"/>
        <v>25.758990725345363</v>
      </c>
      <c r="I7549" s="80">
        <f t="shared" si="469"/>
        <v>1000</v>
      </c>
      <c r="K7549" s="80">
        <f t="shared" si="470"/>
        <v>0</v>
      </c>
      <c r="L7549" s="80" t="str">
        <f t="shared" si="471"/>
        <v/>
      </c>
    </row>
    <row r="7550" spans="1:12" x14ac:dyDescent="0.8">
      <c r="A7550" s="74">
        <v>7549</v>
      </c>
      <c r="B7550" s="75">
        <v>588797.55583407008</v>
      </c>
      <c r="C7550" s="76">
        <v>35.818537802791212</v>
      </c>
      <c r="D7550" s="76">
        <v>28.260341056484609</v>
      </c>
      <c r="E7550" s="76">
        <v>447.78619175233274</v>
      </c>
      <c r="F7550" s="76">
        <v>41.518464948239284</v>
      </c>
      <c r="G7550" s="77">
        <v>1</v>
      </c>
      <c r="H7550" s="80">
        <f t="shared" si="468"/>
        <v>28.260341056484609</v>
      </c>
      <c r="I7550" s="80">
        <f t="shared" si="469"/>
        <v>1000</v>
      </c>
      <c r="K7550" s="80">
        <f t="shared" si="470"/>
        <v>0</v>
      </c>
      <c r="L7550" s="80" t="str">
        <f t="shared" si="471"/>
        <v/>
      </c>
    </row>
    <row r="7551" spans="1:12" x14ac:dyDescent="0.8">
      <c r="A7551" s="74">
        <v>7550</v>
      </c>
      <c r="B7551" s="75">
        <v>282114.97829301492</v>
      </c>
      <c r="C7551" s="76">
        <v>34.005794644591234</v>
      </c>
      <c r="D7551" s="76">
        <v>25.309812147222459</v>
      </c>
      <c r="E7551" s="76">
        <v>591.58740055624173</v>
      </c>
      <c r="F7551" s="76">
        <v>40.733706078669108</v>
      </c>
      <c r="G7551" s="77">
        <v>2</v>
      </c>
      <c r="H7551" s="80">
        <f t="shared" si="468"/>
        <v>34.005794644591234</v>
      </c>
      <c r="I7551" s="80">
        <f t="shared" si="469"/>
        <v>1000</v>
      </c>
      <c r="K7551" s="80">
        <f t="shared" si="470"/>
        <v>0</v>
      </c>
      <c r="L7551" s="80" t="str">
        <f t="shared" si="471"/>
        <v/>
      </c>
    </row>
    <row r="7552" spans="1:12" x14ac:dyDescent="0.8">
      <c r="A7552" s="74">
        <v>7551</v>
      </c>
      <c r="B7552" s="75">
        <v>391129.37069183961</v>
      </c>
      <c r="C7552" s="76">
        <v>33.512898322618533</v>
      </c>
      <c r="D7552" s="76">
        <v>28.362185362825119</v>
      </c>
      <c r="E7552" s="76">
        <v>468.4739625371397</v>
      </c>
      <c r="F7552" s="76">
        <v>39.892090673676122</v>
      </c>
      <c r="G7552" s="77">
        <v>2</v>
      </c>
      <c r="H7552" s="80">
        <f t="shared" si="468"/>
        <v>33.512898322618533</v>
      </c>
      <c r="I7552" s="80">
        <f t="shared" si="469"/>
        <v>1000</v>
      </c>
      <c r="K7552" s="80">
        <f t="shared" si="470"/>
        <v>0</v>
      </c>
      <c r="L7552" s="80" t="str">
        <f t="shared" si="471"/>
        <v/>
      </c>
    </row>
    <row r="7553" spans="1:12" x14ac:dyDescent="0.8">
      <c r="A7553" s="74">
        <v>7552</v>
      </c>
      <c r="B7553" s="75">
        <v>428677.29833362205</v>
      </c>
      <c r="C7553" s="76">
        <v>30.370990295239991</v>
      </c>
      <c r="D7553" s="76">
        <v>29.895376499874263</v>
      </c>
      <c r="E7553" s="76">
        <v>545.93920046485391</v>
      </c>
      <c r="F7553" s="76">
        <v>32.668673878536772</v>
      </c>
      <c r="G7553" s="77">
        <v>2</v>
      </c>
      <c r="H7553" s="80">
        <f t="shared" si="468"/>
        <v>30.370990295239991</v>
      </c>
      <c r="I7553" s="80">
        <f t="shared" si="469"/>
        <v>1000</v>
      </c>
      <c r="K7553" s="80">
        <f t="shared" si="470"/>
        <v>0</v>
      </c>
      <c r="L7553" s="80" t="str">
        <f t="shared" si="471"/>
        <v/>
      </c>
    </row>
    <row r="7554" spans="1:12" x14ac:dyDescent="0.8">
      <c r="A7554" s="74">
        <v>7553</v>
      </c>
      <c r="B7554" s="75">
        <v>380472.75130909192</v>
      </c>
      <c r="C7554" s="76">
        <v>35.816217696411279</v>
      </c>
      <c r="D7554" s="76">
        <v>25.157682387856781</v>
      </c>
      <c r="E7554" s="76">
        <v>675.86626539024019</v>
      </c>
      <c r="F7554" s="76">
        <v>41.27729204779385</v>
      </c>
      <c r="G7554" s="77">
        <v>2</v>
      </c>
      <c r="H7554" s="80">
        <f t="shared" si="468"/>
        <v>35.816217696411279</v>
      </c>
      <c r="I7554" s="80">
        <f t="shared" si="469"/>
        <v>1000</v>
      </c>
      <c r="K7554" s="80">
        <f t="shared" si="470"/>
        <v>0</v>
      </c>
      <c r="L7554" s="80" t="str">
        <f t="shared" si="471"/>
        <v/>
      </c>
    </row>
    <row r="7555" spans="1:12" x14ac:dyDescent="0.8">
      <c r="A7555" s="74">
        <v>7554</v>
      </c>
      <c r="B7555" s="75">
        <v>234940.67531672446</v>
      </c>
      <c r="C7555" s="76">
        <v>35.196274134476624</v>
      </c>
      <c r="D7555" s="76">
        <v>26.596405125372907</v>
      </c>
      <c r="E7555" s="76">
        <v>480.6713131196027</v>
      </c>
      <c r="F7555" s="76">
        <v>35.479415964886172</v>
      </c>
      <c r="G7555" s="77">
        <v>2</v>
      </c>
      <c r="H7555" s="80">
        <f t="shared" ref="H7555:H7618" si="472">IF($G7555 = 1, $D7555, IF($G7555 = 2, $C7555, IF($G7555 = 3, $F7555)))</f>
        <v>35.196274134476624</v>
      </c>
      <c r="I7555" s="80">
        <f t="shared" ref="I7555:I7618" si="473">IF($G7555 = 1, 1000, IF($G7555 = 2, 1000, IF($G7555 = 3, $E7555)))</f>
        <v>1000</v>
      </c>
      <c r="K7555" s="80">
        <f t="shared" ref="K7555:K7618" si="474">IF($G7555 = 3, $E7555, 0)</f>
        <v>0</v>
      </c>
      <c r="L7555" s="80" t="str">
        <f t="shared" ref="L7555:L7618" si="475">IF($G7555 = 3, $E7555, "")</f>
        <v/>
      </c>
    </row>
    <row r="7556" spans="1:12" x14ac:dyDescent="0.8">
      <c r="A7556" s="74">
        <v>7555</v>
      </c>
      <c r="B7556" s="75">
        <v>486666.10025748238</v>
      </c>
      <c r="C7556" s="76">
        <v>23.048511451129546</v>
      </c>
      <c r="D7556" s="76">
        <v>30.390426632572762</v>
      </c>
      <c r="E7556" s="76">
        <v>545.2442210023338</v>
      </c>
      <c r="F7556" s="76">
        <v>35.010750985673099</v>
      </c>
      <c r="G7556" s="77">
        <v>1</v>
      </c>
      <c r="H7556" s="80">
        <f t="shared" si="472"/>
        <v>30.390426632572762</v>
      </c>
      <c r="I7556" s="80">
        <f t="shared" si="473"/>
        <v>1000</v>
      </c>
      <c r="K7556" s="80">
        <f t="shared" si="474"/>
        <v>0</v>
      </c>
      <c r="L7556" s="80" t="str">
        <f t="shared" si="475"/>
        <v/>
      </c>
    </row>
    <row r="7557" spans="1:12" x14ac:dyDescent="0.8">
      <c r="A7557" s="74">
        <v>7556</v>
      </c>
      <c r="B7557" s="75">
        <v>234797.57606957597</v>
      </c>
      <c r="C7557" s="76">
        <v>36.370080929502066</v>
      </c>
      <c r="D7557" s="76">
        <v>26.950244208392974</v>
      </c>
      <c r="E7557" s="76">
        <v>542.12619875724226</v>
      </c>
      <c r="F7557" s="76">
        <v>30.952981407399648</v>
      </c>
      <c r="G7557" s="77">
        <v>2</v>
      </c>
      <c r="H7557" s="80">
        <f t="shared" si="472"/>
        <v>36.370080929502066</v>
      </c>
      <c r="I7557" s="80">
        <f t="shared" si="473"/>
        <v>1000</v>
      </c>
      <c r="K7557" s="80">
        <f t="shared" si="474"/>
        <v>0</v>
      </c>
      <c r="L7557" s="80" t="str">
        <f t="shared" si="475"/>
        <v/>
      </c>
    </row>
    <row r="7558" spans="1:12" x14ac:dyDescent="0.8">
      <c r="A7558" s="74">
        <v>7557</v>
      </c>
      <c r="B7558" s="75">
        <v>191062.34129278734</v>
      </c>
      <c r="C7558" s="76">
        <v>38.105701130692275</v>
      </c>
      <c r="D7558" s="76">
        <v>29.661256659697553</v>
      </c>
      <c r="E7558" s="76">
        <v>472.78672727797925</v>
      </c>
      <c r="F7558" s="76">
        <v>40.874568671390037</v>
      </c>
      <c r="G7558" s="77">
        <v>2</v>
      </c>
      <c r="H7558" s="80">
        <f t="shared" si="472"/>
        <v>38.105701130692275</v>
      </c>
      <c r="I7558" s="80">
        <f t="shared" si="473"/>
        <v>1000</v>
      </c>
      <c r="K7558" s="80">
        <f t="shared" si="474"/>
        <v>0</v>
      </c>
      <c r="L7558" s="80" t="str">
        <f t="shared" si="475"/>
        <v/>
      </c>
    </row>
    <row r="7559" spans="1:12" x14ac:dyDescent="0.8">
      <c r="A7559" s="74">
        <v>7558</v>
      </c>
      <c r="B7559" s="75">
        <v>465512.55398893403</v>
      </c>
      <c r="C7559" s="76">
        <v>26.409917146397603</v>
      </c>
      <c r="D7559" s="76">
        <v>26.481505844321553</v>
      </c>
      <c r="E7559" s="76">
        <v>555.96632631742511</v>
      </c>
      <c r="F7559" s="76">
        <v>45.710381508732695</v>
      </c>
      <c r="G7559" s="77">
        <v>2</v>
      </c>
      <c r="H7559" s="80">
        <f t="shared" si="472"/>
        <v>26.409917146397603</v>
      </c>
      <c r="I7559" s="80">
        <f t="shared" si="473"/>
        <v>1000</v>
      </c>
      <c r="K7559" s="80">
        <f t="shared" si="474"/>
        <v>0</v>
      </c>
      <c r="L7559" s="80" t="str">
        <f t="shared" si="475"/>
        <v/>
      </c>
    </row>
    <row r="7560" spans="1:12" x14ac:dyDescent="0.8">
      <c r="A7560" s="74">
        <v>7559</v>
      </c>
      <c r="B7560" s="75">
        <v>510902.25904433546</v>
      </c>
      <c r="C7560" s="76">
        <v>28.537137079225303</v>
      </c>
      <c r="D7560" s="76">
        <v>28.02473456335678</v>
      </c>
      <c r="E7560" s="76">
        <v>574.61854933241352</v>
      </c>
      <c r="F7560" s="76">
        <v>33.05794524458102</v>
      </c>
      <c r="G7560" s="77">
        <v>2</v>
      </c>
      <c r="H7560" s="80">
        <f t="shared" si="472"/>
        <v>28.537137079225303</v>
      </c>
      <c r="I7560" s="80">
        <f t="shared" si="473"/>
        <v>1000</v>
      </c>
      <c r="K7560" s="80">
        <f t="shared" si="474"/>
        <v>0</v>
      </c>
      <c r="L7560" s="80" t="str">
        <f t="shared" si="475"/>
        <v/>
      </c>
    </row>
    <row r="7561" spans="1:12" x14ac:dyDescent="0.8">
      <c r="A7561" s="74">
        <v>7560</v>
      </c>
      <c r="B7561" s="75">
        <v>-212219.78467638954</v>
      </c>
      <c r="C7561" s="76">
        <v>29.758721687386405</v>
      </c>
      <c r="D7561" s="76">
        <v>26.582276985288427</v>
      </c>
      <c r="E7561" s="76">
        <v>505.63735547812126</v>
      </c>
      <c r="F7561" s="76">
        <v>43.267683715534886</v>
      </c>
      <c r="G7561" s="77">
        <v>3</v>
      </c>
      <c r="H7561" s="80">
        <f t="shared" si="472"/>
        <v>43.267683715534886</v>
      </c>
      <c r="I7561" s="80">
        <f t="shared" si="473"/>
        <v>505.63735547812126</v>
      </c>
      <c r="K7561" s="80">
        <f t="shared" si="474"/>
        <v>505.63735547812126</v>
      </c>
      <c r="L7561" s="80">
        <f t="shared" si="475"/>
        <v>505.63735547812126</v>
      </c>
    </row>
    <row r="7562" spans="1:12" x14ac:dyDescent="0.8">
      <c r="A7562" s="74">
        <v>7561</v>
      </c>
      <c r="B7562" s="75">
        <v>350522.80870820698</v>
      </c>
      <c r="C7562" s="76">
        <v>34.409679692653938</v>
      </c>
      <c r="D7562" s="76">
        <v>26.228109761035558</v>
      </c>
      <c r="E7562" s="76">
        <v>479.46557332380178</v>
      </c>
      <c r="F7562" s="76">
        <v>44.516439416386199</v>
      </c>
      <c r="G7562" s="77">
        <v>1</v>
      </c>
      <c r="H7562" s="80">
        <f t="shared" si="472"/>
        <v>26.228109761035558</v>
      </c>
      <c r="I7562" s="80">
        <f t="shared" si="473"/>
        <v>1000</v>
      </c>
      <c r="K7562" s="80">
        <f t="shared" si="474"/>
        <v>0</v>
      </c>
      <c r="L7562" s="80" t="str">
        <f t="shared" si="475"/>
        <v/>
      </c>
    </row>
    <row r="7563" spans="1:12" x14ac:dyDescent="0.8">
      <c r="A7563" s="74">
        <v>7562</v>
      </c>
      <c r="B7563" s="75">
        <v>509091.69905650383</v>
      </c>
      <c r="C7563" s="76">
        <v>40.8398228074659</v>
      </c>
      <c r="D7563" s="76">
        <v>28.806017429272224</v>
      </c>
      <c r="E7563" s="76">
        <v>465.9426282899604</v>
      </c>
      <c r="F7563" s="76">
        <v>36.766579353048279</v>
      </c>
      <c r="G7563" s="77">
        <v>1</v>
      </c>
      <c r="H7563" s="80">
        <f t="shared" si="472"/>
        <v>28.806017429272224</v>
      </c>
      <c r="I7563" s="80">
        <f t="shared" si="473"/>
        <v>1000</v>
      </c>
      <c r="K7563" s="80">
        <f t="shared" si="474"/>
        <v>0</v>
      </c>
      <c r="L7563" s="80" t="str">
        <f t="shared" si="475"/>
        <v/>
      </c>
    </row>
    <row r="7564" spans="1:12" x14ac:dyDescent="0.8">
      <c r="A7564" s="74">
        <v>7563</v>
      </c>
      <c r="B7564" s="75">
        <v>632137.6365064038</v>
      </c>
      <c r="C7564" s="76">
        <v>46.332636869890052</v>
      </c>
      <c r="D7564" s="76">
        <v>31.533259053344391</v>
      </c>
      <c r="E7564" s="76">
        <v>566.07286466506264</v>
      </c>
      <c r="F7564" s="76">
        <v>44.567466311836213</v>
      </c>
      <c r="G7564" s="77">
        <v>1</v>
      </c>
      <c r="H7564" s="80">
        <f t="shared" si="472"/>
        <v>31.533259053344391</v>
      </c>
      <c r="I7564" s="80">
        <f t="shared" si="473"/>
        <v>1000</v>
      </c>
      <c r="K7564" s="80">
        <f t="shared" si="474"/>
        <v>0</v>
      </c>
      <c r="L7564" s="80" t="str">
        <f t="shared" si="475"/>
        <v/>
      </c>
    </row>
    <row r="7565" spans="1:12" x14ac:dyDescent="0.8">
      <c r="A7565" s="74">
        <v>7564</v>
      </c>
      <c r="B7565" s="75">
        <v>514972.48592930147</v>
      </c>
      <c r="C7565" s="76">
        <v>32.012665645156495</v>
      </c>
      <c r="D7565" s="76">
        <v>24.880646801020045</v>
      </c>
      <c r="E7565" s="76">
        <v>668.66103442618373</v>
      </c>
      <c r="F7565" s="76">
        <v>51.753456510984691</v>
      </c>
      <c r="G7565" s="77">
        <v>2</v>
      </c>
      <c r="H7565" s="80">
        <f t="shared" si="472"/>
        <v>32.012665645156495</v>
      </c>
      <c r="I7565" s="80">
        <f t="shared" si="473"/>
        <v>1000</v>
      </c>
      <c r="K7565" s="80">
        <f t="shared" si="474"/>
        <v>0</v>
      </c>
      <c r="L7565" s="80" t="str">
        <f t="shared" si="475"/>
        <v/>
      </c>
    </row>
    <row r="7566" spans="1:12" x14ac:dyDescent="0.8">
      <c r="A7566" s="74">
        <v>7565</v>
      </c>
      <c r="B7566" s="75">
        <v>597870.40930337086</v>
      </c>
      <c r="C7566" s="76">
        <v>30.403378460812149</v>
      </c>
      <c r="D7566" s="76">
        <v>29.027247075413804</v>
      </c>
      <c r="E7566" s="76">
        <v>529.51411353917138</v>
      </c>
      <c r="F7566" s="76">
        <v>37.328537637898108</v>
      </c>
      <c r="G7566" s="77">
        <v>1</v>
      </c>
      <c r="H7566" s="80">
        <f t="shared" si="472"/>
        <v>29.027247075413804</v>
      </c>
      <c r="I7566" s="80">
        <f t="shared" si="473"/>
        <v>1000</v>
      </c>
      <c r="K7566" s="80">
        <f t="shared" si="474"/>
        <v>0</v>
      </c>
      <c r="L7566" s="80" t="str">
        <f t="shared" si="475"/>
        <v/>
      </c>
    </row>
    <row r="7567" spans="1:12" x14ac:dyDescent="0.8">
      <c r="A7567" s="74">
        <v>7566</v>
      </c>
      <c r="B7567" s="75">
        <v>20487.908544197911</v>
      </c>
      <c r="C7567" s="76">
        <v>43.85188887125819</v>
      </c>
      <c r="D7567" s="76">
        <v>31.046043499369045</v>
      </c>
      <c r="E7567" s="76">
        <v>641.39781821467125</v>
      </c>
      <c r="F7567" s="76">
        <v>35.402749397931807</v>
      </c>
      <c r="G7567" s="77">
        <v>2</v>
      </c>
      <c r="H7567" s="80">
        <f t="shared" si="472"/>
        <v>43.85188887125819</v>
      </c>
      <c r="I7567" s="80">
        <f t="shared" si="473"/>
        <v>1000</v>
      </c>
      <c r="K7567" s="80">
        <f t="shared" si="474"/>
        <v>0</v>
      </c>
      <c r="L7567" s="80" t="str">
        <f t="shared" si="475"/>
        <v/>
      </c>
    </row>
    <row r="7568" spans="1:12" x14ac:dyDescent="0.8">
      <c r="A7568" s="74">
        <v>7567</v>
      </c>
      <c r="B7568" s="75">
        <v>110140.00294885156</v>
      </c>
      <c r="C7568" s="76">
        <v>42.804248908079771</v>
      </c>
      <c r="D7568" s="76">
        <v>33.247000816379575</v>
      </c>
      <c r="E7568" s="76">
        <v>523.4549512108232</v>
      </c>
      <c r="F7568" s="76">
        <v>35.725785017543274</v>
      </c>
      <c r="G7568" s="77">
        <v>2</v>
      </c>
      <c r="H7568" s="80">
        <f t="shared" si="472"/>
        <v>42.804248908079771</v>
      </c>
      <c r="I7568" s="80">
        <f t="shared" si="473"/>
        <v>1000</v>
      </c>
      <c r="K7568" s="80">
        <f t="shared" si="474"/>
        <v>0</v>
      </c>
      <c r="L7568" s="80" t="str">
        <f t="shared" si="475"/>
        <v/>
      </c>
    </row>
    <row r="7569" spans="1:12" x14ac:dyDescent="0.8">
      <c r="A7569" s="74">
        <v>7568</v>
      </c>
      <c r="B7569" s="75">
        <v>254254.18737637997</v>
      </c>
      <c r="C7569" s="76">
        <v>36.135963476495597</v>
      </c>
      <c r="D7569" s="76">
        <v>24.729687337890756</v>
      </c>
      <c r="E7569" s="76">
        <v>558.16505538228535</v>
      </c>
      <c r="F7569" s="76">
        <v>38.652073572980072</v>
      </c>
      <c r="G7569" s="77">
        <v>2</v>
      </c>
      <c r="H7569" s="80">
        <f t="shared" si="472"/>
        <v>36.135963476495597</v>
      </c>
      <c r="I7569" s="80">
        <f t="shared" si="473"/>
        <v>1000</v>
      </c>
      <c r="K7569" s="80">
        <f t="shared" si="474"/>
        <v>0</v>
      </c>
      <c r="L7569" s="80" t="str">
        <f t="shared" si="475"/>
        <v/>
      </c>
    </row>
    <row r="7570" spans="1:12" x14ac:dyDescent="0.8">
      <c r="A7570" s="74">
        <v>7569</v>
      </c>
      <c r="B7570" s="75">
        <v>504976.7337140101</v>
      </c>
      <c r="C7570" s="76">
        <v>28.657426364047151</v>
      </c>
      <c r="D7570" s="76">
        <v>26.244112839682934</v>
      </c>
      <c r="E7570" s="76">
        <v>599.34847046000073</v>
      </c>
      <c r="F7570" s="76">
        <v>50.944994692794403</v>
      </c>
      <c r="G7570" s="77">
        <v>2</v>
      </c>
      <c r="H7570" s="80">
        <f t="shared" si="472"/>
        <v>28.657426364047151</v>
      </c>
      <c r="I7570" s="80">
        <f t="shared" si="473"/>
        <v>1000</v>
      </c>
      <c r="K7570" s="80">
        <f t="shared" si="474"/>
        <v>0</v>
      </c>
      <c r="L7570" s="80" t="str">
        <f t="shared" si="475"/>
        <v/>
      </c>
    </row>
    <row r="7571" spans="1:12" x14ac:dyDescent="0.8">
      <c r="A7571" s="74">
        <v>7570</v>
      </c>
      <c r="B7571" s="75">
        <v>-30115.726993757766</v>
      </c>
      <c r="C7571" s="76">
        <v>32.914292923894656</v>
      </c>
      <c r="D7571" s="76">
        <v>25.753610653716407</v>
      </c>
      <c r="E7571" s="76">
        <v>502.93194164707995</v>
      </c>
      <c r="F7571" s="76">
        <v>30.378531344792346</v>
      </c>
      <c r="G7571" s="77">
        <v>3</v>
      </c>
      <c r="H7571" s="80">
        <f t="shared" si="472"/>
        <v>30.378531344792346</v>
      </c>
      <c r="I7571" s="80">
        <f t="shared" si="473"/>
        <v>502.93194164707995</v>
      </c>
      <c r="K7571" s="80">
        <f t="shared" si="474"/>
        <v>502.93194164707995</v>
      </c>
      <c r="L7571" s="80">
        <f t="shared" si="475"/>
        <v>502.93194164707995</v>
      </c>
    </row>
    <row r="7572" spans="1:12" x14ac:dyDescent="0.8">
      <c r="A7572" s="74">
        <v>7571</v>
      </c>
      <c r="B7572" s="75">
        <v>-94792.799289314775</v>
      </c>
      <c r="C7572" s="76">
        <v>43.473650405091568</v>
      </c>
      <c r="D7572" s="76">
        <v>24.483948977430565</v>
      </c>
      <c r="E7572" s="76">
        <v>574.02492393132638</v>
      </c>
      <c r="F7572" s="76">
        <v>40.317725531192593</v>
      </c>
      <c r="G7572" s="77">
        <v>3</v>
      </c>
      <c r="H7572" s="80">
        <f t="shared" si="472"/>
        <v>40.317725531192593</v>
      </c>
      <c r="I7572" s="80">
        <f t="shared" si="473"/>
        <v>574.02492393132638</v>
      </c>
      <c r="K7572" s="80">
        <f t="shared" si="474"/>
        <v>574.02492393132638</v>
      </c>
      <c r="L7572" s="80">
        <f t="shared" si="475"/>
        <v>574.02492393132638</v>
      </c>
    </row>
    <row r="7573" spans="1:12" x14ac:dyDescent="0.8">
      <c r="A7573" s="74">
        <v>7572</v>
      </c>
      <c r="B7573" s="75">
        <v>365088.09954115585</v>
      </c>
      <c r="C7573" s="76">
        <v>33.207409598724624</v>
      </c>
      <c r="D7573" s="76">
        <v>29.990540765763306</v>
      </c>
      <c r="E7573" s="76">
        <v>712.43706914196321</v>
      </c>
      <c r="F7573" s="76">
        <v>43.068344348134438</v>
      </c>
      <c r="G7573" s="77">
        <v>1</v>
      </c>
      <c r="H7573" s="80">
        <f t="shared" si="472"/>
        <v>29.990540765763306</v>
      </c>
      <c r="I7573" s="80">
        <f t="shared" si="473"/>
        <v>1000</v>
      </c>
      <c r="K7573" s="80">
        <f t="shared" si="474"/>
        <v>0</v>
      </c>
      <c r="L7573" s="80" t="str">
        <f t="shared" si="475"/>
        <v/>
      </c>
    </row>
    <row r="7574" spans="1:12" x14ac:dyDescent="0.8">
      <c r="A7574" s="74">
        <v>7573</v>
      </c>
      <c r="B7574" s="75">
        <v>497091.90902871639</v>
      </c>
      <c r="C7574" s="76">
        <v>30.415555632187587</v>
      </c>
      <c r="D7574" s="76">
        <v>26.331861967695037</v>
      </c>
      <c r="E7574" s="76">
        <v>490.23157412689733</v>
      </c>
      <c r="F7574" s="76">
        <v>48.927137650980264</v>
      </c>
      <c r="G7574" s="77">
        <v>1</v>
      </c>
      <c r="H7574" s="80">
        <f t="shared" si="472"/>
        <v>26.331861967695037</v>
      </c>
      <c r="I7574" s="80">
        <f t="shared" si="473"/>
        <v>1000</v>
      </c>
      <c r="K7574" s="80">
        <f t="shared" si="474"/>
        <v>0</v>
      </c>
      <c r="L7574" s="80" t="str">
        <f t="shared" si="475"/>
        <v/>
      </c>
    </row>
    <row r="7575" spans="1:12" x14ac:dyDescent="0.8">
      <c r="A7575" s="74">
        <v>7574</v>
      </c>
      <c r="B7575" s="75">
        <v>307750.58397388039</v>
      </c>
      <c r="C7575" s="76">
        <v>34.963026193417505</v>
      </c>
      <c r="D7575" s="76">
        <v>29.151242936783923</v>
      </c>
      <c r="E7575" s="76">
        <v>636.42951316712947</v>
      </c>
      <c r="F7575" s="76">
        <v>30.412998376743463</v>
      </c>
      <c r="G7575" s="77">
        <v>2</v>
      </c>
      <c r="H7575" s="80">
        <f t="shared" si="472"/>
        <v>34.963026193417505</v>
      </c>
      <c r="I7575" s="80">
        <f t="shared" si="473"/>
        <v>1000</v>
      </c>
      <c r="K7575" s="80">
        <f t="shared" si="474"/>
        <v>0</v>
      </c>
      <c r="L7575" s="80" t="str">
        <f t="shared" si="475"/>
        <v/>
      </c>
    </row>
    <row r="7576" spans="1:12" x14ac:dyDescent="0.8">
      <c r="A7576" s="74">
        <v>7575</v>
      </c>
      <c r="B7576" s="75">
        <v>442954.55692735617</v>
      </c>
      <c r="C7576" s="76">
        <v>31.574396640818904</v>
      </c>
      <c r="D7576" s="76">
        <v>29.081306976826596</v>
      </c>
      <c r="E7576" s="76">
        <v>693.05654751609336</v>
      </c>
      <c r="F7576" s="76">
        <v>41.927821592830043</v>
      </c>
      <c r="G7576" s="77">
        <v>2</v>
      </c>
      <c r="H7576" s="80">
        <f t="shared" si="472"/>
        <v>31.574396640818904</v>
      </c>
      <c r="I7576" s="80">
        <f t="shared" si="473"/>
        <v>1000</v>
      </c>
      <c r="K7576" s="80">
        <f t="shared" si="474"/>
        <v>0</v>
      </c>
      <c r="L7576" s="80" t="str">
        <f t="shared" si="475"/>
        <v/>
      </c>
    </row>
    <row r="7577" spans="1:12" x14ac:dyDescent="0.8">
      <c r="A7577" s="74">
        <v>7576</v>
      </c>
      <c r="B7577" s="75">
        <v>444349.03306706832</v>
      </c>
      <c r="C7577" s="76">
        <v>32.952830481930405</v>
      </c>
      <c r="D7577" s="76">
        <v>24.104462940822707</v>
      </c>
      <c r="E7577" s="76">
        <v>518.48640806925789</v>
      </c>
      <c r="F7577" s="76">
        <v>41.287937074612415</v>
      </c>
      <c r="G7577" s="77">
        <v>2</v>
      </c>
      <c r="H7577" s="80">
        <f t="shared" si="472"/>
        <v>32.952830481930405</v>
      </c>
      <c r="I7577" s="80">
        <f t="shared" si="473"/>
        <v>1000</v>
      </c>
      <c r="K7577" s="80">
        <f t="shared" si="474"/>
        <v>0</v>
      </c>
      <c r="L7577" s="80" t="str">
        <f t="shared" si="475"/>
        <v/>
      </c>
    </row>
    <row r="7578" spans="1:12" x14ac:dyDescent="0.8">
      <c r="A7578" s="74">
        <v>7577</v>
      </c>
      <c r="B7578" s="75">
        <v>31888.126109167933</v>
      </c>
      <c r="C7578" s="76">
        <v>40.525184638691321</v>
      </c>
      <c r="D7578" s="76">
        <v>27.916681514074106</v>
      </c>
      <c r="E7578" s="76">
        <v>537.4165971266998</v>
      </c>
      <c r="F7578" s="76">
        <v>43.224202297941481</v>
      </c>
      <c r="G7578" s="77">
        <v>2</v>
      </c>
      <c r="H7578" s="80">
        <f t="shared" si="472"/>
        <v>40.525184638691321</v>
      </c>
      <c r="I7578" s="80">
        <f t="shared" si="473"/>
        <v>1000</v>
      </c>
      <c r="K7578" s="80">
        <f t="shared" si="474"/>
        <v>0</v>
      </c>
      <c r="L7578" s="80" t="str">
        <f t="shared" si="475"/>
        <v/>
      </c>
    </row>
    <row r="7579" spans="1:12" x14ac:dyDescent="0.8">
      <c r="A7579" s="74">
        <v>7578</v>
      </c>
      <c r="B7579" s="75">
        <v>440673.17590569519</v>
      </c>
      <c r="C7579" s="76">
        <v>32.26623386208351</v>
      </c>
      <c r="D7579" s="76">
        <v>33.018269423820989</v>
      </c>
      <c r="E7579" s="76">
        <v>535.86619821518934</v>
      </c>
      <c r="F7579" s="76">
        <v>37.437983680903265</v>
      </c>
      <c r="G7579" s="77">
        <v>2</v>
      </c>
      <c r="H7579" s="80">
        <f t="shared" si="472"/>
        <v>32.26623386208351</v>
      </c>
      <c r="I7579" s="80">
        <f t="shared" si="473"/>
        <v>1000</v>
      </c>
      <c r="K7579" s="80">
        <f t="shared" si="474"/>
        <v>0</v>
      </c>
      <c r="L7579" s="80" t="str">
        <f t="shared" si="475"/>
        <v/>
      </c>
    </row>
    <row r="7580" spans="1:12" x14ac:dyDescent="0.8">
      <c r="A7580" s="74">
        <v>7579</v>
      </c>
      <c r="B7580" s="75">
        <v>187771.38012131606</v>
      </c>
      <c r="C7580" s="76">
        <v>40.530997612408981</v>
      </c>
      <c r="D7580" s="76">
        <v>28.466729055968941</v>
      </c>
      <c r="E7580" s="76">
        <v>595.35195961922568</v>
      </c>
      <c r="F7580" s="76">
        <v>41.359253913111559</v>
      </c>
      <c r="G7580" s="77">
        <v>2</v>
      </c>
      <c r="H7580" s="80">
        <f t="shared" si="472"/>
        <v>40.530997612408981</v>
      </c>
      <c r="I7580" s="80">
        <f t="shared" si="473"/>
        <v>1000</v>
      </c>
      <c r="K7580" s="80">
        <f t="shared" si="474"/>
        <v>0</v>
      </c>
      <c r="L7580" s="80" t="str">
        <f t="shared" si="475"/>
        <v/>
      </c>
    </row>
    <row r="7581" spans="1:12" x14ac:dyDescent="0.8">
      <c r="A7581" s="74">
        <v>7580</v>
      </c>
      <c r="B7581" s="75">
        <v>607211.67602140619</v>
      </c>
      <c r="C7581" s="76">
        <v>29.946899264375901</v>
      </c>
      <c r="D7581" s="76">
        <v>27.986710105206175</v>
      </c>
      <c r="E7581" s="76">
        <v>776.50279853392442</v>
      </c>
      <c r="F7581" s="76">
        <v>31.528540519959062</v>
      </c>
      <c r="G7581" s="77">
        <v>1</v>
      </c>
      <c r="H7581" s="80">
        <f t="shared" si="472"/>
        <v>27.986710105206175</v>
      </c>
      <c r="I7581" s="80">
        <f t="shared" si="473"/>
        <v>1000</v>
      </c>
      <c r="K7581" s="80">
        <f t="shared" si="474"/>
        <v>0</v>
      </c>
      <c r="L7581" s="80" t="str">
        <f t="shared" si="475"/>
        <v/>
      </c>
    </row>
    <row r="7582" spans="1:12" x14ac:dyDescent="0.8">
      <c r="A7582" s="74">
        <v>7581</v>
      </c>
      <c r="B7582" s="75">
        <v>506254.81708867964</v>
      </c>
      <c r="C7582" s="76">
        <v>34.944525210720265</v>
      </c>
      <c r="D7582" s="76">
        <v>26.997122066461365</v>
      </c>
      <c r="E7582" s="76">
        <v>435.71045515240218</v>
      </c>
      <c r="F7582" s="76">
        <v>42.316690691370795</v>
      </c>
      <c r="G7582" s="77">
        <v>1</v>
      </c>
      <c r="H7582" s="80">
        <f t="shared" si="472"/>
        <v>26.997122066461365</v>
      </c>
      <c r="I7582" s="80">
        <f t="shared" si="473"/>
        <v>1000</v>
      </c>
      <c r="K7582" s="80">
        <f t="shared" si="474"/>
        <v>0</v>
      </c>
      <c r="L7582" s="80" t="str">
        <f t="shared" si="475"/>
        <v/>
      </c>
    </row>
    <row r="7583" spans="1:12" x14ac:dyDescent="0.8">
      <c r="A7583" s="74">
        <v>7582</v>
      </c>
      <c r="B7583" s="75">
        <v>39190.806224117056</v>
      </c>
      <c r="C7583" s="76">
        <v>45.047577352140308</v>
      </c>
      <c r="D7583" s="76">
        <v>28.989756359563323</v>
      </c>
      <c r="E7583" s="76">
        <v>487.37355628619815</v>
      </c>
      <c r="F7583" s="76">
        <v>45.907337298447956</v>
      </c>
      <c r="G7583" s="77">
        <v>2</v>
      </c>
      <c r="H7583" s="80">
        <f t="shared" si="472"/>
        <v>45.047577352140308</v>
      </c>
      <c r="I7583" s="80">
        <f t="shared" si="473"/>
        <v>1000</v>
      </c>
      <c r="K7583" s="80">
        <f t="shared" si="474"/>
        <v>0</v>
      </c>
      <c r="L7583" s="80" t="str">
        <f t="shared" si="475"/>
        <v/>
      </c>
    </row>
    <row r="7584" spans="1:12" x14ac:dyDescent="0.8">
      <c r="A7584" s="74">
        <v>7583</v>
      </c>
      <c r="B7584" s="75">
        <v>538998.07556398958</v>
      </c>
      <c r="C7584" s="76">
        <v>33.279568751666673</v>
      </c>
      <c r="D7584" s="76">
        <v>26.412984492704389</v>
      </c>
      <c r="E7584" s="76">
        <v>699.72156267298863</v>
      </c>
      <c r="F7584" s="76">
        <v>35.339021067356349</v>
      </c>
      <c r="G7584" s="77">
        <v>1</v>
      </c>
      <c r="H7584" s="80">
        <f t="shared" si="472"/>
        <v>26.412984492704389</v>
      </c>
      <c r="I7584" s="80">
        <f t="shared" si="473"/>
        <v>1000</v>
      </c>
      <c r="K7584" s="80">
        <f t="shared" si="474"/>
        <v>0</v>
      </c>
      <c r="L7584" s="80" t="str">
        <f t="shared" si="475"/>
        <v/>
      </c>
    </row>
    <row r="7585" spans="1:12" x14ac:dyDescent="0.8">
      <c r="A7585" s="74">
        <v>7584</v>
      </c>
      <c r="B7585" s="75">
        <v>394446.54456683621</v>
      </c>
      <c r="C7585" s="76">
        <v>25.427196942678506</v>
      </c>
      <c r="D7585" s="76">
        <v>28.339010357058037</v>
      </c>
      <c r="E7585" s="76">
        <v>680.50229222519931</v>
      </c>
      <c r="F7585" s="76">
        <v>40.483232779744569</v>
      </c>
      <c r="G7585" s="77">
        <v>2</v>
      </c>
      <c r="H7585" s="80">
        <f t="shared" si="472"/>
        <v>25.427196942678506</v>
      </c>
      <c r="I7585" s="80">
        <f t="shared" si="473"/>
        <v>1000</v>
      </c>
      <c r="K7585" s="80">
        <f t="shared" si="474"/>
        <v>0</v>
      </c>
      <c r="L7585" s="80" t="str">
        <f t="shared" si="475"/>
        <v/>
      </c>
    </row>
    <row r="7586" spans="1:12" x14ac:dyDescent="0.8">
      <c r="A7586" s="74">
        <v>7585</v>
      </c>
      <c r="B7586" s="75">
        <v>515447.78572188783</v>
      </c>
      <c r="C7586" s="76">
        <v>26.354849404480213</v>
      </c>
      <c r="D7586" s="76">
        <v>29.154907266787781</v>
      </c>
      <c r="E7586" s="76">
        <v>556.95256864475903</v>
      </c>
      <c r="F7586" s="76">
        <v>29.971027745905886</v>
      </c>
      <c r="G7586" s="77">
        <v>2</v>
      </c>
      <c r="H7586" s="80">
        <f t="shared" si="472"/>
        <v>26.354849404480213</v>
      </c>
      <c r="I7586" s="80">
        <f t="shared" si="473"/>
        <v>1000</v>
      </c>
      <c r="K7586" s="80">
        <f t="shared" si="474"/>
        <v>0</v>
      </c>
      <c r="L7586" s="80" t="str">
        <f t="shared" si="475"/>
        <v/>
      </c>
    </row>
    <row r="7587" spans="1:12" x14ac:dyDescent="0.8">
      <c r="A7587" s="74">
        <v>7586</v>
      </c>
      <c r="B7587" s="75">
        <v>-272714.56325243018</v>
      </c>
      <c r="C7587" s="76">
        <v>30.712439720997338</v>
      </c>
      <c r="D7587" s="76">
        <v>29.244833762928696</v>
      </c>
      <c r="E7587" s="76">
        <v>490.77822942908006</v>
      </c>
      <c r="F7587" s="76">
        <v>47.633693019520678</v>
      </c>
      <c r="G7587" s="77">
        <v>3</v>
      </c>
      <c r="H7587" s="80">
        <f t="shared" si="472"/>
        <v>47.633693019520678</v>
      </c>
      <c r="I7587" s="80">
        <f t="shared" si="473"/>
        <v>490.77822942908006</v>
      </c>
      <c r="K7587" s="80">
        <f t="shared" si="474"/>
        <v>490.77822942908006</v>
      </c>
      <c r="L7587" s="80">
        <f t="shared" si="475"/>
        <v>490.77822942908006</v>
      </c>
    </row>
    <row r="7588" spans="1:12" x14ac:dyDescent="0.8">
      <c r="A7588" s="74">
        <v>7587</v>
      </c>
      <c r="B7588" s="75">
        <v>-78332.391926819459</v>
      </c>
      <c r="C7588" s="76">
        <v>26.0388057237354</v>
      </c>
      <c r="D7588" s="76">
        <v>22.904508121905589</v>
      </c>
      <c r="E7588" s="76">
        <v>538.27586792627915</v>
      </c>
      <c r="F7588" s="76">
        <v>38.938175431063058</v>
      </c>
      <c r="G7588" s="77">
        <v>3</v>
      </c>
      <c r="H7588" s="80">
        <f t="shared" si="472"/>
        <v>38.938175431063058</v>
      </c>
      <c r="I7588" s="80">
        <f t="shared" si="473"/>
        <v>538.27586792627915</v>
      </c>
      <c r="K7588" s="80">
        <f t="shared" si="474"/>
        <v>538.27586792627915</v>
      </c>
      <c r="L7588" s="80">
        <f t="shared" si="475"/>
        <v>538.27586792627915</v>
      </c>
    </row>
    <row r="7589" spans="1:12" x14ac:dyDescent="0.8">
      <c r="A7589" s="74">
        <v>7588</v>
      </c>
      <c r="B7589" s="75">
        <v>61338.79244346777</v>
      </c>
      <c r="C7589" s="76">
        <v>43.542144360235163</v>
      </c>
      <c r="D7589" s="76">
        <v>33.920472571926517</v>
      </c>
      <c r="E7589" s="76">
        <v>605.4014433945722</v>
      </c>
      <c r="F7589" s="76">
        <v>41.741877171416327</v>
      </c>
      <c r="G7589" s="77">
        <v>2</v>
      </c>
      <c r="H7589" s="80">
        <f t="shared" si="472"/>
        <v>43.542144360235163</v>
      </c>
      <c r="I7589" s="80">
        <f t="shared" si="473"/>
        <v>1000</v>
      </c>
      <c r="K7589" s="80">
        <f t="shared" si="474"/>
        <v>0</v>
      </c>
      <c r="L7589" s="80" t="str">
        <f t="shared" si="475"/>
        <v/>
      </c>
    </row>
    <row r="7590" spans="1:12" x14ac:dyDescent="0.8">
      <c r="A7590" s="74">
        <v>7589</v>
      </c>
      <c r="B7590" s="75">
        <v>5968.1209855244961</v>
      </c>
      <c r="C7590" s="76">
        <v>36.571273145911526</v>
      </c>
      <c r="D7590" s="76">
        <v>26.04854651683468</v>
      </c>
      <c r="E7590" s="76">
        <v>601.23250903184453</v>
      </c>
      <c r="F7590" s="76">
        <v>35.005149768451183</v>
      </c>
      <c r="G7590" s="77">
        <v>3</v>
      </c>
      <c r="H7590" s="80">
        <f t="shared" si="472"/>
        <v>35.005149768451183</v>
      </c>
      <c r="I7590" s="80">
        <f t="shared" si="473"/>
        <v>601.23250903184453</v>
      </c>
      <c r="K7590" s="80">
        <f t="shared" si="474"/>
        <v>601.23250903184453</v>
      </c>
      <c r="L7590" s="80">
        <f t="shared" si="475"/>
        <v>601.23250903184453</v>
      </c>
    </row>
    <row r="7591" spans="1:12" x14ac:dyDescent="0.8">
      <c r="A7591" s="74">
        <v>7590</v>
      </c>
      <c r="B7591" s="75">
        <v>566721.9948530579</v>
      </c>
      <c r="C7591" s="76">
        <v>40.576790750802033</v>
      </c>
      <c r="D7591" s="76">
        <v>31.571494618224293</v>
      </c>
      <c r="E7591" s="76">
        <v>476.1491911863651</v>
      </c>
      <c r="F7591" s="76">
        <v>33.608409855652383</v>
      </c>
      <c r="G7591" s="77">
        <v>1</v>
      </c>
      <c r="H7591" s="80">
        <f t="shared" si="472"/>
        <v>31.571494618224293</v>
      </c>
      <c r="I7591" s="80">
        <f t="shared" si="473"/>
        <v>1000</v>
      </c>
      <c r="K7591" s="80">
        <f t="shared" si="474"/>
        <v>0</v>
      </c>
      <c r="L7591" s="80" t="str">
        <f t="shared" si="475"/>
        <v/>
      </c>
    </row>
    <row r="7592" spans="1:12" x14ac:dyDescent="0.8">
      <c r="A7592" s="74">
        <v>7591</v>
      </c>
      <c r="B7592" s="75">
        <v>-72148.730561413104</v>
      </c>
      <c r="C7592" s="76">
        <v>33.928544525684103</v>
      </c>
      <c r="D7592" s="76">
        <v>32.68809824187462</v>
      </c>
      <c r="E7592" s="76">
        <v>629.47521191932685</v>
      </c>
      <c r="F7592" s="76">
        <v>40.874278516732879</v>
      </c>
      <c r="G7592" s="77">
        <v>3</v>
      </c>
      <c r="H7592" s="80">
        <f t="shared" si="472"/>
        <v>40.874278516732879</v>
      </c>
      <c r="I7592" s="80">
        <f t="shared" si="473"/>
        <v>629.47521191932685</v>
      </c>
      <c r="K7592" s="80">
        <f t="shared" si="474"/>
        <v>629.47521191932685</v>
      </c>
      <c r="L7592" s="80">
        <f t="shared" si="475"/>
        <v>629.47521191932685</v>
      </c>
    </row>
    <row r="7593" spans="1:12" x14ac:dyDescent="0.8">
      <c r="A7593" s="74">
        <v>7592</v>
      </c>
      <c r="B7593" s="75">
        <v>247390.43352537998</v>
      </c>
      <c r="C7593" s="76">
        <v>40.997553253546883</v>
      </c>
      <c r="D7593" s="76">
        <v>23.757691271754638</v>
      </c>
      <c r="E7593" s="76">
        <v>502.69677587900725</v>
      </c>
      <c r="F7593" s="76">
        <v>35.899566926631422</v>
      </c>
      <c r="G7593" s="77">
        <v>2</v>
      </c>
      <c r="H7593" s="80">
        <f t="shared" si="472"/>
        <v>40.997553253546883</v>
      </c>
      <c r="I7593" s="80">
        <f t="shared" si="473"/>
        <v>1000</v>
      </c>
      <c r="K7593" s="80">
        <f t="shared" si="474"/>
        <v>0</v>
      </c>
      <c r="L7593" s="80" t="str">
        <f t="shared" si="475"/>
        <v/>
      </c>
    </row>
    <row r="7594" spans="1:12" x14ac:dyDescent="0.8">
      <c r="A7594" s="74">
        <v>7593</v>
      </c>
      <c r="B7594" s="75">
        <v>-57280.317787147127</v>
      </c>
      <c r="C7594" s="76">
        <v>33.252524811482139</v>
      </c>
      <c r="D7594" s="76">
        <v>28.356479012133896</v>
      </c>
      <c r="E7594" s="76">
        <v>480.20549845597816</v>
      </c>
      <c r="F7594" s="76">
        <v>36.920761824137045</v>
      </c>
      <c r="G7594" s="77">
        <v>3</v>
      </c>
      <c r="H7594" s="80">
        <f t="shared" si="472"/>
        <v>36.920761824137045</v>
      </c>
      <c r="I7594" s="80">
        <f t="shared" si="473"/>
        <v>480.20549845597816</v>
      </c>
      <c r="K7594" s="80">
        <f t="shared" si="474"/>
        <v>480.20549845597816</v>
      </c>
      <c r="L7594" s="80">
        <f t="shared" si="475"/>
        <v>480.20549845597816</v>
      </c>
    </row>
    <row r="7595" spans="1:12" x14ac:dyDescent="0.8">
      <c r="A7595" s="74">
        <v>7594</v>
      </c>
      <c r="B7595" s="75">
        <v>344557.3522624562</v>
      </c>
      <c r="C7595" s="76">
        <v>36.436704585372127</v>
      </c>
      <c r="D7595" s="76">
        <v>27.452361109633244</v>
      </c>
      <c r="E7595" s="76">
        <v>678.99090323638654</v>
      </c>
      <c r="F7595" s="76">
        <v>36.714818741873557</v>
      </c>
      <c r="G7595" s="77">
        <v>2</v>
      </c>
      <c r="H7595" s="80">
        <f t="shared" si="472"/>
        <v>36.436704585372127</v>
      </c>
      <c r="I7595" s="80">
        <f t="shared" si="473"/>
        <v>1000</v>
      </c>
      <c r="K7595" s="80">
        <f t="shared" si="474"/>
        <v>0</v>
      </c>
      <c r="L7595" s="80" t="str">
        <f t="shared" si="475"/>
        <v/>
      </c>
    </row>
    <row r="7596" spans="1:12" x14ac:dyDescent="0.8">
      <c r="A7596" s="74">
        <v>7595</v>
      </c>
      <c r="B7596" s="75">
        <v>314019.86885253992</v>
      </c>
      <c r="C7596" s="76">
        <v>24.013180179087058</v>
      </c>
      <c r="D7596" s="76">
        <v>26.923909291745687</v>
      </c>
      <c r="E7596" s="76">
        <v>444.38173958337416</v>
      </c>
      <c r="F7596" s="76">
        <v>45.939471414854864</v>
      </c>
      <c r="G7596" s="77">
        <v>2</v>
      </c>
      <c r="H7596" s="80">
        <f t="shared" si="472"/>
        <v>24.013180179087058</v>
      </c>
      <c r="I7596" s="80">
        <f t="shared" si="473"/>
        <v>1000</v>
      </c>
      <c r="K7596" s="80">
        <f t="shared" si="474"/>
        <v>0</v>
      </c>
      <c r="L7596" s="80" t="str">
        <f t="shared" si="475"/>
        <v/>
      </c>
    </row>
    <row r="7597" spans="1:12" x14ac:dyDescent="0.8">
      <c r="A7597" s="74">
        <v>7596</v>
      </c>
      <c r="B7597" s="75">
        <v>456924.09036273859</v>
      </c>
      <c r="C7597" s="76">
        <v>35.970717068835285</v>
      </c>
      <c r="D7597" s="76">
        <v>29.359442340697051</v>
      </c>
      <c r="E7597" s="76">
        <v>528.03465153260845</v>
      </c>
      <c r="F7597" s="76">
        <v>43.516257752016635</v>
      </c>
      <c r="G7597" s="77">
        <v>1</v>
      </c>
      <c r="H7597" s="80">
        <f t="shared" si="472"/>
        <v>29.359442340697051</v>
      </c>
      <c r="I7597" s="80">
        <f t="shared" si="473"/>
        <v>1000</v>
      </c>
      <c r="K7597" s="80">
        <f t="shared" si="474"/>
        <v>0</v>
      </c>
      <c r="L7597" s="80" t="str">
        <f t="shared" si="475"/>
        <v/>
      </c>
    </row>
    <row r="7598" spans="1:12" x14ac:dyDescent="0.8">
      <c r="A7598" s="74">
        <v>7597</v>
      </c>
      <c r="B7598" s="75">
        <v>510045.48395251064</v>
      </c>
      <c r="C7598" s="76">
        <v>27.023024385764749</v>
      </c>
      <c r="D7598" s="76">
        <v>27.52829608215918</v>
      </c>
      <c r="E7598" s="76">
        <v>498.04822497562537</v>
      </c>
      <c r="F7598" s="76">
        <v>44.750707262664804</v>
      </c>
      <c r="G7598" s="77">
        <v>2</v>
      </c>
      <c r="H7598" s="80">
        <f t="shared" si="472"/>
        <v>27.023024385764749</v>
      </c>
      <c r="I7598" s="80">
        <f t="shared" si="473"/>
        <v>1000</v>
      </c>
      <c r="K7598" s="80">
        <f t="shared" si="474"/>
        <v>0</v>
      </c>
      <c r="L7598" s="80" t="str">
        <f t="shared" si="475"/>
        <v/>
      </c>
    </row>
    <row r="7599" spans="1:12" x14ac:dyDescent="0.8">
      <c r="A7599" s="74">
        <v>7598</v>
      </c>
      <c r="B7599" s="75">
        <v>418262.04403452156</v>
      </c>
      <c r="C7599" s="76">
        <v>25.609442017219934</v>
      </c>
      <c r="D7599" s="76">
        <v>32.440854618105746</v>
      </c>
      <c r="E7599" s="76">
        <v>486.0179608104296</v>
      </c>
      <c r="F7599" s="76">
        <v>32.829405453521083</v>
      </c>
      <c r="G7599" s="77">
        <v>2</v>
      </c>
      <c r="H7599" s="80">
        <f t="shared" si="472"/>
        <v>25.609442017219934</v>
      </c>
      <c r="I7599" s="80">
        <f t="shared" si="473"/>
        <v>1000</v>
      </c>
      <c r="K7599" s="80">
        <f t="shared" si="474"/>
        <v>0</v>
      </c>
      <c r="L7599" s="80" t="str">
        <f t="shared" si="475"/>
        <v/>
      </c>
    </row>
    <row r="7600" spans="1:12" x14ac:dyDescent="0.8">
      <c r="A7600" s="74">
        <v>7599</v>
      </c>
      <c r="B7600" s="75">
        <v>250787.49569777539</v>
      </c>
      <c r="C7600" s="76">
        <v>34.396719805133827</v>
      </c>
      <c r="D7600" s="76">
        <v>25.167545830034086</v>
      </c>
      <c r="E7600" s="76">
        <v>496.38387007520828</v>
      </c>
      <c r="F7600" s="76">
        <v>35.007362252685127</v>
      </c>
      <c r="G7600" s="77">
        <v>2</v>
      </c>
      <c r="H7600" s="80">
        <f t="shared" si="472"/>
        <v>34.396719805133827</v>
      </c>
      <c r="I7600" s="80">
        <f t="shared" si="473"/>
        <v>1000</v>
      </c>
      <c r="K7600" s="80">
        <f t="shared" si="474"/>
        <v>0</v>
      </c>
      <c r="L7600" s="80" t="str">
        <f t="shared" si="475"/>
        <v/>
      </c>
    </row>
    <row r="7601" spans="1:12" x14ac:dyDescent="0.8">
      <c r="A7601" s="74">
        <v>7600</v>
      </c>
      <c r="B7601" s="75">
        <v>467203.0773915078</v>
      </c>
      <c r="C7601" s="76">
        <v>31.401545687104328</v>
      </c>
      <c r="D7601" s="76">
        <v>30.228940760917286</v>
      </c>
      <c r="E7601" s="76">
        <v>570.67589197295433</v>
      </c>
      <c r="F7601" s="76">
        <v>42.659642706370889</v>
      </c>
      <c r="G7601" s="77">
        <v>1</v>
      </c>
      <c r="H7601" s="80">
        <f t="shared" si="472"/>
        <v>30.228940760917286</v>
      </c>
      <c r="I7601" s="80">
        <f t="shared" si="473"/>
        <v>1000</v>
      </c>
      <c r="K7601" s="80">
        <f t="shared" si="474"/>
        <v>0</v>
      </c>
      <c r="L7601" s="80" t="str">
        <f t="shared" si="475"/>
        <v/>
      </c>
    </row>
    <row r="7602" spans="1:12" x14ac:dyDescent="0.8">
      <c r="A7602" s="74">
        <v>7601</v>
      </c>
      <c r="B7602" s="75">
        <v>205955.7260508684</v>
      </c>
      <c r="C7602" s="76">
        <v>41.080684925977863</v>
      </c>
      <c r="D7602" s="76">
        <v>31.912504299572234</v>
      </c>
      <c r="E7602" s="76">
        <v>584.47764492055887</v>
      </c>
      <c r="F7602" s="76">
        <v>41.788547163371206</v>
      </c>
      <c r="G7602" s="77">
        <v>2</v>
      </c>
      <c r="H7602" s="80">
        <f t="shared" si="472"/>
        <v>41.080684925977863</v>
      </c>
      <c r="I7602" s="80">
        <f t="shared" si="473"/>
        <v>1000</v>
      </c>
      <c r="K7602" s="80">
        <f t="shared" si="474"/>
        <v>0</v>
      </c>
      <c r="L7602" s="80" t="str">
        <f t="shared" si="475"/>
        <v/>
      </c>
    </row>
    <row r="7603" spans="1:12" x14ac:dyDescent="0.8">
      <c r="A7603" s="74">
        <v>7602</v>
      </c>
      <c r="B7603" s="75">
        <v>462051.57463415992</v>
      </c>
      <c r="C7603" s="76">
        <v>33.531893747463563</v>
      </c>
      <c r="D7603" s="76">
        <v>33.318172654768077</v>
      </c>
      <c r="E7603" s="76">
        <v>500.95455687820419</v>
      </c>
      <c r="F7603" s="76">
        <v>53.327409058774151</v>
      </c>
      <c r="G7603" s="77">
        <v>1</v>
      </c>
      <c r="H7603" s="80">
        <f t="shared" si="472"/>
        <v>33.318172654768077</v>
      </c>
      <c r="I7603" s="80">
        <f t="shared" si="473"/>
        <v>1000</v>
      </c>
      <c r="K7603" s="80">
        <f t="shared" si="474"/>
        <v>0</v>
      </c>
      <c r="L7603" s="80" t="str">
        <f t="shared" si="475"/>
        <v/>
      </c>
    </row>
    <row r="7604" spans="1:12" x14ac:dyDescent="0.8">
      <c r="A7604" s="74">
        <v>7603</v>
      </c>
      <c r="B7604" s="75">
        <v>226849.66833831929</v>
      </c>
      <c r="C7604" s="76">
        <v>37.768077821862242</v>
      </c>
      <c r="D7604" s="76">
        <v>23.632799865636066</v>
      </c>
      <c r="E7604" s="76">
        <v>664.02663709016656</v>
      </c>
      <c r="F7604" s="76">
        <v>44.769601346812664</v>
      </c>
      <c r="G7604" s="77">
        <v>2</v>
      </c>
      <c r="H7604" s="80">
        <f t="shared" si="472"/>
        <v>37.768077821862242</v>
      </c>
      <c r="I7604" s="80">
        <f t="shared" si="473"/>
        <v>1000</v>
      </c>
      <c r="K7604" s="80">
        <f t="shared" si="474"/>
        <v>0</v>
      </c>
      <c r="L7604" s="80" t="str">
        <f t="shared" si="475"/>
        <v/>
      </c>
    </row>
    <row r="7605" spans="1:12" x14ac:dyDescent="0.8">
      <c r="A7605" s="74">
        <v>7604</v>
      </c>
      <c r="B7605" s="75">
        <v>47224.586119417567</v>
      </c>
      <c r="C7605" s="76">
        <v>42.321817932850585</v>
      </c>
      <c r="D7605" s="76">
        <v>26.962578212787506</v>
      </c>
      <c r="E7605" s="76">
        <v>652.60618249768595</v>
      </c>
      <c r="F7605" s="76">
        <v>42.859663666752482</v>
      </c>
      <c r="G7605" s="77">
        <v>2</v>
      </c>
      <c r="H7605" s="80">
        <f t="shared" si="472"/>
        <v>42.321817932850585</v>
      </c>
      <c r="I7605" s="80">
        <f t="shared" si="473"/>
        <v>1000</v>
      </c>
      <c r="K7605" s="80">
        <f t="shared" si="474"/>
        <v>0</v>
      </c>
      <c r="L7605" s="80" t="str">
        <f t="shared" si="475"/>
        <v/>
      </c>
    </row>
    <row r="7606" spans="1:12" x14ac:dyDescent="0.8">
      <c r="A7606" s="74">
        <v>7605</v>
      </c>
      <c r="B7606" s="75">
        <v>531474.01832589135</v>
      </c>
      <c r="C7606" s="76">
        <v>40.070080302519841</v>
      </c>
      <c r="D7606" s="76">
        <v>28.458466913645001</v>
      </c>
      <c r="E7606" s="76">
        <v>483.0923722537558</v>
      </c>
      <c r="F7606" s="76">
        <v>38.897946144951263</v>
      </c>
      <c r="G7606" s="77">
        <v>1</v>
      </c>
      <c r="H7606" s="80">
        <f t="shared" si="472"/>
        <v>28.458466913645001</v>
      </c>
      <c r="I7606" s="80">
        <f t="shared" si="473"/>
        <v>1000</v>
      </c>
      <c r="K7606" s="80">
        <f t="shared" si="474"/>
        <v>0</v>
      </c>
      <c r="L7606" s="80" t="str">
        <f t="shared" si="475"/>
        <v/>
      </c>
    </row>
    <row r="7607" spans="1:12" x14ac:dyDescent="0.8">
      <c r="A7607" s="74">
        <v>7606</v>
      </c>
      <c r="B7607" s="75">
        <v>581431.20172834443</v>
      </c>
      <c r="C7607" s="76">
        <v>32.062504035485837</v>
      </c>
      <c r="D7607" s="76">
        <v>32.352981283580633</v>
      </c>
      <c r="E7607" s="76">
        <v>460.1778578485883</v>
      </c>
      <c r="F7607" s="76">
        <v>52.510578173506907</v>
      </c>
      <c r="G7607" s="77">
        <v>2</v>
      </c>
      <c r="H7607" s="80">
        <f t="shared" si="472"/>
        <v>32.062504035485837</v>
      </c>
      <c r="I7607" s="80">
        <f t="shared" si="473"/>
        <v>1000</v>
      </c>
      <c r="K7607" s="80">
        <f t="shared" si="474"/>
        <v>0</v>
      </c>
      <c r="L7607" s="80" t="str">
        <f t="shared" si="475"/>
        <v/>
      </c>
    </row>
    <row r="7608" spans="1:12" x14ac:dyDescent="0.8">
      <c r="A7608" s="74">
        <v>7607</v>
      </c>
      <c r="B7608" s="75">
        <v>-202517.98373610177</v>
      </c>
      <c r="C7608" s="76">
        <v>24.286803866762039</v>
      </c>
      <c r="D7608" s="76">
        <v>22.252423955481344</v>
      </c>
      <c r="E7608" s="76">
        <v>485.45882233004835</v>
      </c>
      <c r="F7608" s="76">
        <v>42.480653398308469</v>
      </c>
      <c r="G7608" s="77">
        <v>3</v>
      </c>
      <c r="H7608" s="80">
        <f t="shared" si="472"/>
        <v>42.480653398308469</v>
      </c>
      <c r="I7608" s="80">
        <f t="shared" si="473"/>
        <v>485.45882233004835</v>
      </c>
      <c r="K7608" s="80">
        <f t="shared" si="474"/>
        <v>485.45882233004835</v>
      </c>
      <c r="L7608" s="80">
        <f t="shared" si="475"/>
        <v>485.45882233004835</v>
      </c>
    </row>
    <row r="7609" spans="1:12" x14ac:dyDescent="0.8">
      <c r="A7609" s="74">
        <v>7608</v>
      </c>
      <c r="B7609" s="75">
        <v>471415.12192537892</v>
      </c>
      <c r="C7609" s="76">
        <v>30.038482754209731</v>
      </c>
      <c r="D7609" s="76">
        <v>28.207910898279835</v>
      </c>
      <c r="E7609" s="76">
        <v>589.49393599329835</v>
      </c>
      <c r="F7609" s="76">
        <v>39.545061023917945</v>
      </c>
      <c r="G7609" s="77">
        <v>1</v>
      </c>
      <c r="H7609" s="80">
        <f t="shared" si="472"/>
        <v>28.207910898279835</v>
      </c>
      <c r="I7609" s="80">
        <f t="shared" si="473"/>
        <v>1000</v>
      </c>
      <c r="K7609" s="80">
        <f t="shared" si="474"/>
        <v>0</v>
      </c>
      <c r="L7609" s="80" t="str">
        <f t="shared" si="475"/>
        <v/>
      </c>
    </row>
    <row r="7610" spans="1:12" x14ac:dyDescent="0.8">
      <c r="A7610" s="74">
        <v>7609</v>
      </c>
      <c r="B7610" s="75">
        <v>499669.7438168982</v>
      </c>
      <c r="C7610" s="76">
        <v>27.841763816983192</v>
      </c>
      <c r="D7610" s="76">
        <v>27.291213848738117</v>
      </c>
      <c r="E7610" s="76">
        <v>491.14582059348334</v>
      </c>
      <c r="F7610" s="76">
        <v>30.41646190700844</v>
      </c>
      <c r="G7610" s="77">
        <v>2</v>
      </c>
      <c r="H7610" s="80">
        <f t="shared" si="472"/>
        <v>27.841763816983192</v>
      </c>
      <c r="I7610" s="80">
        <f t="shared" si="473"/>
        <v>1000</v>
      </c>
      <c r="K7610" s="80">
        <f t="shared" si="474"/>
        <v>0</v>
      </c>
      <c r="L7610" s="80" t="str">
        <f t="shared" si="475"/>
        <v/>
      </c>
    </row>
    <row r="7611" spans="1:12" x14ac:dyDescent="0.8">
      <c r="A7611" s="74">
        <v>7610</v>
      </c>
      <c r="B7611" s="75">
        <v>388526.12315039756</v>
      </c>
      <c r="C7611" s="76">
        <v>38.098933004764575</v>
      </c>
      <c r="D7611" s="76">
        <v>26.918212456336519</v>
      </c>
      <c r="E7611" s="76">
        <v>564.7475327621047</v>
      </c>
      <c r="F7611" s="76">
        <v>44.533315580105068</v>
      </c>
      <c r="G7611" s="77">
        <v>1</v>
      </c>
      <c r="H7611" s="80">
        <f t="shared" si="472"/>
        <v>26.918212456336519</v>
      </c>
      <c r="I7611" s="80">
        <f t="shared" si="473"/>
        <v>1000</v>
      </c>
      <c r="K7611" s="80">
        <f t="shared" si="474"/>
        <v>0</v>
      </c>
      <c r="L7611" s="80" t="str">
        <f t="shared" si="475"/>
        <v/>
      </c>
    </row>
    <row r="7612" spans="1:12" x14ac:dyDescent="0.8">
      <c r="A7612" s="74">
        <v>7611</v>
      </c>
      <c r="B7612" s="75">
        <v>309522.33992084861</v>
      </c>
      <c r="C7612" s="76">
        <v>32.974130098865437</v>
      </c>
      <c r="D7612" s="76">
        <v>21.664820354492825</v>
      </c>
      <c r="E7612" s="76">
        <v>474.72895159040615</v>
      </c>
      <c r="F7612" s="76">
        <v>34.616712846326756</v>
      </c>
      <c r="G7612" s="77">
        <v>2</v>
      </c>
      <c r="H7612" s="80">
        <f t="shared" si="472"/>
        <v>32.974130098865437</v>
      </c>
      <c r="I7612" s="80">
        <f t="shared" si="473"/>
        <v>1000</v>
      </c>
      <c r="K7612" s="80">
        <f t="shared" si="474"/>
        <v>0</v>
      </c>
      <c r="L7612" s="80" t="str">
        <f t="shared" si="475"/>
        <v/>
      </c>
    </row>
    <row r="7613" spans="1:12" x14ac:dyDescent="0.8">
      <c r="A7613" s="74">
        <v>7612</v>
      </c>
      <c r="B7613" s="75">
        <v>-154896.53014317667</v>
      </c>
      <c r="C7613" s="76">
        <v>29.157147059107952</v>
      </c>
      <c r="D7613" s="76">
        <v>28.958307223692781</v>
      </c>
      <c r="E7613" s="76">
        <v>579.20307316241542</v>
      </c>
      <c r="F7613" s="76">
        <v>45.393233546190601</v>
      </c>
      <c r="G7613" s="77">
        <v>3</v>
      </c>
      <c r="H7613" s="80">
        <f t="shared" si="472"/>
        <v>45.393233546190601</v>
      </c>
      <c r="I7613" s="80">
        <f t="shared" si="473"/>
        <v>579.20307316241542</v>
      </c>
      <c r="K7613" s="80">
        <f t="shared" si="474"/>
        <v>579.20307316241542</v>
      </c>
      <c r="L7613" s="80">
        <f t="shared" si="475"/>
        <v>579.20307316241542</v>
      </c>
    </row>
    <row r="7614" spans="1:12" x14ac:dyDescent="0.8">
      <c r="A7614" s="74">
        <v>7613</v>
      </c>
      <c r="B7614" s="75">
        <v>11964.782875769539</v>
      </c>
      <c r="C7614" s="76">
        <v>42.984969167041896</v>
      </c>
      <c r="D7614" s="76">
        <v>26.491181493263039</v>
      </c>
      <c r="E7614" s="76">
        <v>688.99550821027628</v>
      </c>
      <c r="F7614" s="76">
        <v>42.965849012328576</v>
      </c>
      <c r="G7614" s="77">
        <v>2</v>
      </c>
      <c r="H7614" s="80">
        <f t="shared" si="472"/>
        <v>42.984969167041896</v>
      </c>
      <c r="I7614" s="80">
        <f t="shared" si="473"/>
        <v>1000</v>
      </c>
      <c r="K7614" s="80">
        <f t="shared" si="474"/>
        <v>0</v>
      </c>
      <c r="L7614" s="80" t="str">
        <f t="shared" si="475"/>
        <v/>
      </c>
    </row>
    <row r="7615" spans="1:12" x14ac:dyDescent="0.8">
      <c r="A7615" s="74">
        <v>7614</v>
      </c>
      <c r="B7615" s="75">
        <v>286492.10256708157</v>
      </c>
      <c r="C7615" s="76">
        <v>35.727620160637883</v>
      </c>
      <c r="D7615" s="76">
        <v>24.782183081196028</v>
      </c>
      <c r="E7615" s="76">
        <v>598.37824944651061</v>
      </c>
      <c r="F7615" s="76">
        <v>47.908495279830085</v>
      </c>
      <c r="G7615" s="77">
        <v>2</v>
      </c>
      <c r="H7615" s="80">
        <f t="shared" si="472"/>
        <v>35.727620160637883</v>
      </c>
      <c r="I7615" s="80">
        <f t="shared" si="473"/>
        <v>1000</v>
      </c>
      <c r="K7615" s="80">
        <f t="shared" si="474"/>
        <v>0</v>
      </c>
      <c r="L7615" s="80" t="str">
        <f t="shared" si="475"/>
        <v/>
      </c>
    </row>
    <row r="7616" spans="1:12" x14ac:dyDescent="0.8">
      <c r="A7616" s="74">
        <v>7615</v>
      </c>
      <c r="B7616" s="75">
        <v>297802.06241227454</v>
      </c>
      <c r="C7616" s="76">
        <v>30.207832113165729</v>
      </c>
      <c r="D7616" s="76">
        <v>31.634353187562237</v>
      </c>
      <c r="E7616" s="76">
        <v>625.74162940371718</v>
      </c>
      <c r="F7616" s="76">
        <v>41.837236318408131</v>
      </c>
      <c r="G7616" s="77">
        <v>2</v>
      </c>
      <c r="H7616" s="80">
        <f t="shared" si="472"/>
        <v>30.207832113165729</v>
      </c>
      <c r="I7616" s="80">
        <f t="shared" si="473"/>
        <v>1000</v>
      </c>
      <c r="K7616" s="80">
        <f t="shared" si="474"/>
        <v>0</v>
      </c>
      <c r="L7616" s="80" t="str">
        <f t="shared" si="475"/>
        <v/>
      </c>
    </row>
    <row r="7617" spans="1:12" x14ac:dyDescent="0.8">
      <c r="A7617" s="74">
        <v>7616</v>
      </c>
      <c r="B7617" s="75">
        <v>289440.78896369855</v>
      </c>
      <c r="C7617" s="76">
        <v>33.930363352462138</v>
      </c>
      <c r="D7617" s="76">
        <v>26.180716273561536</v>
      </c>
      <c r="E7617" s="76">
        <v>688.99730887679914</v>
      </c>
      <c r="F7617" s="76">
        <v>39.796065781228975</v>
      </c>
      <c r="G7617" s="77">
        <v>2</v>
      </c>
      <c r="H7617" s="80">
        <f t="shared" si="472"/>
        <v>33.930363352462138</v>
      </c>
      <c r="I7617" s="80">
        <f t="shared" si="473"/>
        <v>1000</v>
      </c>
      <c r="K7617" s="80">
        <f t="shared" si="474"/>
        <v>0</v>
      </c>
      <c r="L7617" s="80" t="str">
        <f t="shared" si="475"/>
        <v/>
      </c>
    </row>
    <row r="7618" spans="1:12" x14ac:dyDescent="0.8">
      <c r="A7618" s="74">
        <v>7617</v>
      </c>
      <c r="B7618" s="75">
        <v>219821.19796822243</v>
      </c>
      <c r="C7618" s="76">
        <v>37.453872666693307</v>
      </c>
      <c r="D7618" s="76">
        <v>30.303823268646234</v>
      </c>
      <c r="E7618" s="76">
        <v>513.39232139679234</v>
      </c>
      <c r="F7618" s="76">
        <v>41.1820362332004</v>
      </c>
      <c r="G7618" s="77">
        <v>2</v>
      </c>
      <c r="H7618" s="80">
        <f t="shared" si="472"/>
        <v>37.453872666693307</v>
      </c>
      <c r="I7618" s="80">
        <f t="shared" si="473"/>
        <v>1000</v>
      </c>
      <c r="K7618" s="80">
        <f t="shared" si="474"/>
        <v>0</v>
      </c>
      <c r="L7618" s="80" t="str">
        <f t="shared" si="475"/>
        <v/>
      </c>
    </row>
    <row r="7619" spans="1:12" x14ac:dyDescent="0.8">
      <c r="A7619" s="74">
        <v>7618</v>
      </c>
      <c r="B7619" s="75">
        <v>-32251.132645381847</v>
      </c>
      <c r="C7619" s="76">
        <v>45.893811443542432</v>
      </c>
      <c r="D7619" s="76">
        <v>27.47343521813243</v>
      </c>
      <c r="E7619" s="76">
        <v>403.69905527115691</v>
      </c>
      <c r="F7619" s="76">
        <v>33.130796188619826</v>
      </c>
      <c r="G7619" s="77">
        <v>2</v>
      </c>
      <c r="H7619" s="80">
        <f t="shared" ref="H7619:H7682" si="476">IF($G7619 = 1, $D7619, IF($G7619 = 2, $C7619, IF($G7619 = 3, $F7619)))</f>
        <v>45.893811443542432</v>
      </c>
      <c r="I7619" s="80">
        <f t="shared" ref="I7619:I7682" si="477">IF($G7619 = 1, 1000, IF($G7619 = 2, 1000, IF($G7619 = 3, $E7619)))</f>
        <v>1000</v>
      </c>
      <c r="K7619" s="80">
        <f t="shared" ref="K7619:K7682" si="478">IF($G7619 = 3, $E7619, 0)</f>
        <v>0</v>
      </c>
      <c r="L7619" s="80" t="str">
        <f t="shared" ref="L7619:L7682" si="479">IF($G7619 = 3, $E7619, "")</f>
        <v/>
      </c>
    </row>
    <row r="7620" spans="1:12" x14ac:dyDescent="0.8">
      <c r="A7620" s="74">
        <v>7619</v>
      </c>
      <c r="B7620" s="75">
        <v>500445.20903876005</v>
      </c>
      <c r="C7620" s="76">
        <v>39.57847427464867</v>
      </c>
      <c r="D7620" s="76">
        <v>33.335081436404664</v>
      </c>
      <c r="E7620" s="76">
        <v>615.68025972335749</v>
      </c>
      <c r="F7620" s="76">
        <v>38.023886947887334</v>
      </c>
      <c r="G7620" s="77">
        <v>1</v>
      </c>
      <c r="H7620" s="80">
        <f t="shared" si="476"/>
        <v>33.335081436404664</v>
      </c>
      <c r="I7620" s="80">
        <f t="shared" si="477"/>
        <v>1000</v>
      </c>
      <c r="K7620" s="80">
        <f t="shared" si="478"/>
        <v>0</v>
      </c>
      <c r="L7620" s="80" t="str">
        <f t="shared" si="479"/>
        <v/>
      </c>
    </row>
    <row r="7621" spans="1:12" x14ac:dyDescent="0.8">
      <c r="A7621" s="74">
        <v>7620</v>
      </c>
      <c r="B7621" s="75">
        <v>266799.2574263094</v>
      </c>
      <c r="C7621" s="76">
        <v>35.728810632233575</v>
      </c>
      <c r="D7621" s="76">
        <v>34.326409270304183</v>
      </c>
      <c r="E7621" s="76">
        <v>495.18314794796311</v>
      </c>
      <c r="F7621" s="76">
        <v>47.146954028235164</v>
      </c>
      <c r="G7621" s="77">
        <v>2</v>
      </c>
      <c r="H7621" s="80">
        <f t="shared" si="476"/>
        <v>35.728810632233575</v>
      </c>
      <c r="I7621" s="80">
        <f t="shared" si="477"/>
        <v>1000</v>
      </c>
      <c r="K7621" s="80">
        <f t="shared" si="478"/>
        <v>0</v>
      </c>
      <c r="L7621" s="80" t="str">
        <f t="shared" si="479"/>
        <v/>
      </c>
    </row>
    <row r="7622" spans="1:12" x14ac:dyDescent="0.8">
      <c r="A7622" s="74">
        <v>7621</v>
      </c>
      <c r="B7622" s="75">
        <v>12460.478942289483</v>
      </c>
      <c r="C7622" s="76">
        <v>44.947189967366135</v>
      </c>
      <c r="D7622" s="76">
        <v>30.484407075126832</v>
      </c>
      <c r="E7622" s="76">
        <v>486.21646438898944</v>
      </c>
      <c r="F7622" s="76">
        <v>49.990938065587564</v>
      </c>
      <c r="G7622" s="77">
        <v>2</v>
      </c>
      <c r="H7622" s="80">
        <f t="shared" si="476"/>
        <v>44.947189967366135</v>
      </c>
      <c r="I7622" s="80">
        <f t="shared" si="477"/>
        <v>1000</v>
      </c>
      <c r="K7622" s="80">
        <f t="shared" si="478"/>
        <v>0</v>
      </c>
      <c r="L7622" s="80" t="str">
        <f t="shared" si="479"/>
        <v/>
      </c>
    </row>
    <row r="7623" spans="1:12" x14ac:dyDescent="0.8">
      <c r="A7623" s="74">
        <v>7622</v>
      </c>
      <c r="B7623" s="75">
        <v>353108.55219037179</v>
      </c>
      <c r="C7623" s="76">
        <v>35.872883004730468</v>
      </c>
      <c r="D7623" s="76">
        <v>27.332148710143908</v>
      </c>
      <c r="E7623" s="76">
        <v>636.56539426148231</v>
      </c>
      <c r="F7623" s="76">
        <v>40.167532888003741</v>
      </c>
      <c r="G7623" s="77">
        <v>2</v>
      </c>
      <c r="H7623" s="80">
        <f t="shared" si="476"/>
        <v>35.872883004730468</v>
      </c>
      <c r="I7623" s="80">
        <f t="shared" si="477"/>
        <v>1000</v>
      </c>
      <c r="K7623" s="80">
        <f t="shared" si="478"/>
        <v>0</v>
      </c>
      <c r="L7623" s="80" t="str">
        <f t="shared" si="479"/>
        <v/>
      </c>
    </row>
    <row r="7624" spans="1:12" x14ac:dyDescent="0.8">
      <c r="A7624" s="74">
        <v>7623</v>
      </c>
      <c r="B7624" s="75">
        <v>200721.19114921195</v>
      </c>
      <c r="C7624" s="76">
        <v>39.013545634821959</v>
      </c>
      <c r="D7624" s="76">
        <v>28.239111294292211</v>
      </c>
      <c r="E7624" s="76">
        <v>603.55370309567866</v>
      </c>
      <c r="F7624" s="76">
        <v>48.168858586138583</v>
      </c>
      <c r="G7624" s="77">
        <v>2</v>
      </c>
      <c r="H7624" s="80">
        <f t="shared" si="476"/>
        <v>39.013545634821959</v>
      </c>
      <c r="I7624" s="80">
        <f t="shared" si="477"/>
        <v>1000</v>
      </c>
      <c r="K7624" s="80">
        <f t="shared" si="478"/>
        <v>0</v>
      </c>
      <c r="L7624" s="80" t="str">
        <f t="shared" si="479"/>
        <v/>
      </c>
    </row>
    <row r="7625" spans="1:12" x14ac:dyDescent="0.8">
      <c r="A7625" s="74">
        <v>7624</v>
      </c>
      <c r="B7625" s="75">
        <v>213996.81622196897</v>
      </c>
      <c r="C7625" s="76">
        <v>34.479598132570551</v>
      </c>
      <c r="D7625" s="76">
        <v>30.823987633813314</v>
      </c>
      <c r="E7625" s="76">
        <v>447.10361997036051</v>
      </c>
      <c r="F7625" s="76">
        <v>39.732548436473465</v>
      </c>
      <c r="G7625" s="77">
        <v>2</v>
      </c>
      <c r="H7625" s="80">
        <f t="shared" si="476"/>
        <v>34.479598132570551</v>
      </c>
      <c r="I7625" s="80">
        <f t="shared" si="477"/>
        <v>1000</v>
      </c>
      <c r="K7625" s="80">
        <f t="shared" si="478"/>
        <v>0</v>
      </c>
      <c r="L7625" s="80" t="str">
        <f t="shared" si="479"/>
        <v/>
      </c>
    </row>
    <row r="7626" spans="1:12" x14ac:dyDescent="0.8">
      <c r="A7626" s="74">
        <v>7625</v>
      </c>
      <c r="B7626" s="75">
        <v>413753.40360010555</v>
      </c>
      <c r="C7626" s="76">
        <v>34.507803232809728</v>
      </c>
      <c r="D7626" s="76">
        <v>22.798756605930514</v>
      </c>
      <c r="E7626" s="76">
        <v>521.08236127268719</v>
      </c>
      <c r="F7626" s="76">
        <v>47.727673697606583</v>
      </c>
      <c r="G7626" s="77">
        <v>2</v>
      </c>
      <c r="H7626" s="80">
        <f t="shared" si="476"/>
        <v>34.507803232809728</v>
      </c>
      <c r="I7626" s="80">
        <f t="shared" si="477"/>
        <v>1000</v>
      </c>
      <c r="K7626" s="80">
        <f t="shared" si="478"/>
        <v>0</v>
      </c>
      <c r="L7626" s="80" t="str">
        <f t="shared" si="479"/>
        <v/>
      </c>
    </row>
    <row r="7627" spans="1:12" x14ac:dyDescent="0.8">
      <c r="A7627" s="74">
        <v>7626</v>
      </c>
      <c r="B7627" s="75">
        <v>539573.85470311972</v>
      </c>
      <c r="C7627" s="76">
        <v>25.543445388139634</v>
      </c>
      <c r="D7627" s="76">
        <v>27.952198562634713</v>
      </c>
      <c r="E7627" s="76">
        <v>483.00926455992141</v>
      </c>
      <c r="F7627" s="76">
        <v>47.112448424100975</v>
      </c>
      <c r="G7627" s="77">
        <v>2</v>
      </c>
      <c r="H7627" s="80">
        <f t="shared" si="476"/>
        <v>25.543445388139634</v>
      </c>
      <c r="I7627" s="80">
        <f t="shared" si="477"/>
        <v>1000</v>
      </c>
      <c r="K7627" s="80">
        <f t="shared" si="478"/>
        <v>0</v>
      </c>
      <c r="L7627" s="80" t="str">
        <f t="shared" si="479"/>
        <v/>
      </c>
    </row>
    <row r="7628" spans="1:12" x14ac:dyDescent="0.8">
      <c r="A7628" s="74">
        <v>7627</v>
      </c>
      <c r="B7628" s="75">
        <v>511008.78807985713</v>
      </c>
      <c r="C7628" s="76">
        <v>43.394487693860235</v>
      </c>
      <c r="D7628" s="76">
        <v>22.779839090381437</v>
      </c>
      <c r="E7628" s="76">
        <v>596.9521356271955</v>
      </c>
      <c r="F7628" s="76">
        <v>38.834137710315623</v>
      </c>
      <c r="G7628" s="77">
        <v>1</v>
      </c>
      <c r="H7628" s="80">
        <f t="shared" si="476"/>
        <v>22.779839090381437</v>
      </c>
      <c r="I7628" s="80">
        <f t="shared" si="477"/>
        <v>1000</v>
      </c>
      <c r="K7628" s="80">
        <f t="shared" si="478"/>
        <v>0</v>
      </c>
      <c r="L7628" s="80" t="str">
        <f t="shared" si="479"/>
        <v/>
      </c>
    </row>
    <row r="7629" spans="1:12" x14ac:dyDescent="0.8">
      <c r="A7629" s="74">
        <v>7628</v>
      </c>
      <c r="B7629" s="75">
        <v>-160075.4555194336</v>
      </c>
      <c r="C7629" s="76">
        <v>31.642341569163712</v>
      </c>
      <c r="D7629" s="76">
        <v>28.252770890878537</v>
      </c>
      <c r="E7629" s="76">
        <v>551.29881195270673</v>
      </c>
      <c r="F7629" s="76">
        <v>43.691199383263367</v>
      </c>
      <c r="G7629" s="77">
        <v>3</v>
      </c>
      <c r="H7629" s="80">
        <f t="shared" si="476"/>
        <v>43.691199383263367</v>
      </c>
      <c r="I7629" s="80">
        <f t="shared" si="477"/>
        <v>551.29881195270673</v>
      </c>
      <c r="K7629" s="80">
        <f t="shared" si="478"/>
        <v>551.29881195270673</v>
      </c>
      <c r="L7629" s="80">
        <f t="shared" si="479"/>
        <v>551.29881195270673</v>
      </c>
    </row>
    <row r="7630" spans="1:12" x14ac:dyDescent="0.8">
      <c r="A7630" s="74">
        <v>7629</v>
      </c>
      <c r="B7630" s="75">
        <v>-342788.9274368512</v>
      </c>
      <c r="C7630" s="76">
        <v>34.680294179098539</v>
      </c>
      <c r="D7630" s="76">
        <v>22.514922684470235</v>
      </c>
      <c r="E7630" s="76">
        <v>508.74109215168687</v>
      </c>
      <c r="F7630" s="76">
        <v>54.621403432778955</v>
      </c>
      <c r="G7630" s="77">
        <v>3</v>
      </c>
      <c r="H7630" s="80">
        <f t="shared" si="476"/>
        <v>54.621403432778955</v>
      </c>
      <c r="I7630" s="80">
        <f t="shared" si="477"/>
        <v>508.74109215168687</v>
      </c>
      <c r="K7630" s="80">
        <f t="shared" si="478"/>
        <v>508.74109215168687</v>
      </c>
      <c r="L7630" s="80">
        <f t="shared" si="479"/>
        <v>508.74109215168687</v>
      </c>
    </row>
    <row r="7631" spans="1:12" x14ac:dyDescent="0.8">
      <c r="A7631" s="74">
        <v>7630</v>
      </c>
      <c r="B7631" s="75">
        <v>548909.28626455716</v>
      </c>
      <c r="C7631" s="76">
        <v>29.150491561489474</v>
      </c>
      <c r="D7631" s="76">
        <v>28.441566695631266</v>
      </c>
      <c r="E7631" s="76">
        <v>427.56277883202131</v>
      </c>
      <c r="F7631" s="76">
        <v>37.747115995862792</v>
      </c>
      <c r="G7631" s="77">
        <v>1</v>
      </c>
      <c r="H7631" s="80">
        <f t="shared" si="476"/>
        <v>28.441566695631266</v>
      </c>
      <c r="I7631" s="80">
        <f t="shared" si="477"/>
        <v>1000</v>
      </c>
      <c r="K7631" s="80">
        <f t="shared" si="478"/>
        <v>0</v>
      </c>
      <c r="L7631" s="80" t="str">
        <f t="shared" si="479"/>
        <v/>
      </c>
    </row>
    <row r="7632" spans="1:12" x14ac:dyDescent="0.8">
      <c r="A7632" s="74">
        <v>7631</v>
      </c>
      <c r="B7632" s="75">
        <v>103236.52152275457</v>
      </c>
      <c r="C7632" s="76">
        <v>38.324708796789466</v>
      </c>
      <c r="D7632" s="76">
        <v>28.487967816331807</v>
      </c>
      <c r="E7632" s="76">
        <v>508.2820583816129</v>
      </c>
      <c r="F7632" s="76">
        <v>45.72207664237736</v>
      </c>
      <c r="G7632" s="77">
        <v>2</v>
      </c>
      <c r="H7632" s="80">
        <f t="shared" si="476"/>
        <v>38.324708796789466</v>
      </c>
      <c r="I7632" s="80">
        <f t="shared" si="477"/>
        <v>1000</v>
      </c>
      <c r="K7632" s="80">
        <f t="shared" si="478"/>
        <v>0</v>
      </c>
      <c r="L7632" s="80" t="str">
        <f t="shared" si="479"/>
        <v/>
      </c>
    </row>
    <row r="7633" spans="1:12" x14ac:dyDescent="0.8">
      <c r="A7633" s="74">
        <v>7632</v>
      </c>
      <c r="B7633" s="75">
        <v>289234.83869243879</v>
      </c>
      <c r="C7633" s="76">
        <v>34.343971722726401</v>
      </c>
      <c r="D7633" s="76">
        <v>33.020850869996124</v>
      </c>
      <c r="E7633" s="76">
        <v>482.98291878446923</v>
      </c>
      <c r="F7633" s="76">
        <v>42.172608996208126</v>
      </c>
      <c r="G7633" s="77">
        <v>1</v>
      </c>
      <c r="H7633" s="80">
        <f t="shared" si="476"/>
        <v>33.020850869996124</v>
      </c>
      <c r="I7633" s="80">
        <f t="shared" si="477"/>
        <v>1000</v>
      </c>
      <c r="K7633" s="80">
        <f t="shared" si="478"/>
        <v>0</v>
      </c>
      <c r="L7633" s="80" t="str">
        <f t="shared" si="479"/>
        <v/>
      </c>
    </row>
    <row r="7634" spans="1:12" x14ac:dyDescent="0.8">
      <c r="A7634" s="74">
        <v>7633</v>
      </c>
      <c r="B7634" s="75">
        <v>251641.50387985795</v>
      </c>
      <c r="C7634" s="76">
        <v>33.448717070300759</v>
      </c>
      <c r="D7634" s="76">
        <v>27.05960644415039</v>
      </c>
      <c r="E7634" s="76">
        <v>661.22147312895413</v>
      </c>
      <c r="F7634" s="76">
        <v>50.876470632044203</v>
      </c>
      <c r="G7634" s="77">
        <v>2</v>
      </c>
      <c r="H7634" s="80">
        <f t="shared" si="476"/>
        <v>33.448717070300759</v>
      </c>
      <c r="I7634" s="80">
        <f t="shared" si="477"/>
        <v>1000</v>
      </c>
      <c r="K7634" s="80">
        <f t="shared" si="478"/>
        <v>0</v>
      </c>
      <c r="L7634" s="80" t="str">
        <f t="shared" si="479"/>
        <v/>
      </c>
    </row>
    <row r="7635" spans="1:12" x14ac:dyDescent="0.8">
      <c r="A7635" s="74">
        <v>7634</v>
      </c>
      <c r="B7635" s="75">
        <v>-24561.601570857922</v>
      </c>
      <c r="C7635" s="76">
        <v>37.614136879287457</v>
      </c>
      <c r="D7635" s="76">
        <v>31.45230340294717</v>
      </c>
      <c r="E7635" s="76">
        <v>635.62760767882401</v>
      </c>
      <c r="F7635" s="76">
        <v>37.427181294671222</v>
      </c>
      <c r="G7635" s="77">
        <v>3</v>
      </c>
      <c r="H7635" s="80">
        <f t="shared" si="476"/>
        <v>37.427181294671222</v>
      </c>
      <c r="I7635" s="80">
        <f t="shared" si="477"/>
        <v>635.62760767882401</v>
      </c>
      <c r="K7635" s="80">
        <f t="shared" si="478"/>
        <v>635.62760767882401</v>
      </c>
      <c r="L7635" s="80">
        <f t="shared" si="479"/>
        <v>635.62760767882401</v>
      </c>
    </row>
    <row r="7636" spans="1:12" x14ac:dyDescent="0.8">
      <c r="A7636" s="74">
        <v>7635</v>
      </c>
      <c r="B7636" s="75">
        <v>-266590.30038039922</v>
      </c>
      <c r="C7636" s="76">
        <v>35.763573075455326</v>
      </c>
      <c r="D7636" s="76">
        <v>30.102067075788717</v>
      </c>
      <c r="E7636" s="76">
        <v>494.24673884710722</v>
      </c>
      <c r="F7636" s="76">
        <v>48.298917471616861</v>
      </c>
      <c r="G7636" s="77">
        <v>3</v>
      </c>
      <c r="H7636" s="80">
        <f t="shared" si="476"/>
        <v>48.298917471616861</v>
      </c>
      <c r="I7636" s="80">
        <f t="shared" si="477"/>
        <v>494.24673884710722</v>
      </c>
      <c r="K7636" s="80">
        <f t="shared" si="478"/>
        <v>494.24673884710722</v>
      </c>
      <c r="L7636" s="80">
        <f t="shared" si="479"/>
        <v>494.24673884710722</v>
      </c>
    </row>
    <row r="7637" spans="1:12" x14ac:dyDescent="0.8">
      <c r="A7637" s="74">
        <v>7636</v>
      </c>
      <c r="B7637" s="75">
        <v>340955.18472751346</v>
      </c>
      <c r="C7637" s="76">
        <v>38.336458216407131</v>
      </c>
      <c r="D7637" s="76">
        <v>28.563040897425765</v>
      </c>
      <c r="E7637" s="76">
        <v>516.75077711566132</v>
      </c>
      <c r="F7637" s="76">
        <v>52.033459367878343</v>
      </c>
      <c r="G7637" s="77">
        <v>1</v>
      </c>
      <c r="H7637" s="80">
        <f t="shared" si="476"/>
        <v>28.563040897425765</v>
      </c>
      <c r="I7637" s="80">
        <f t="shared" si="477"/>
        <v>1000</v>
      </c>
      <c r="K7637" s="80">
        <f t="shared" si="478"/>
        <v>0</v>
      </c>
      <c r="L7637" s="80" t="str">
        <f t="shared" si="479"/>
        <v/>
      </c>
    </row>
    <row r="7638" spans="1:12" x14ac:dyDescent="0.8">
      <c r="A7638" s="74">
        <v>7637</v>
      </c>
      <c r="B7638" s="75">
        <v>350435.45022661285</v>
      </c>
      <c r="C7638" s="76">
        <v>34.321036794019165</v>
      </c>
      <c r="D7638" s="76">
        <v>29.504834003040003</v>
      </c>
      <c r="E7638" s="76">
        <v>721.82934305203321</v>
      </c>
      <c r="F7638" s="76">
        <v>42.542424079329933</v>
      </c>
      <c r="G7638" s="77">
        <v>2</v>
      </c>
      <c r="H7638" s="80">
        <f t="shared" si="476"/>
        <v>34.321036794019165</v>
      </c>
      <c r="I7638" s="80">
        <f t="shared" si="477"/>
        <v>1000</v>
      </c>
      <c r="K7638" s="80">
        <f t="shared" si="478"/>
        <v>0</v>
      </c>
      <c r="L7638" s="80" t="str">
        <f t="shared" si="479"/>
        <v/>
      </c>
    </row>
    <row r="7639" spans="1:12" x14ac:dyDescent="0.8">
      <c r="A7639" s="74">
        <v>7638</v>
      </c>
      <c r="B7639" s="75">
        <v>457721.63846792956</v>
      </c>
      <c r="C7639" s="76">
        <v>31.858548076063862</v>
      </c>
      <c r="D7639" s="76">
        <v>23.674373671990658</v>
      </c>
      <c r="E7639" s="76">
        <v>669.91419446675809</v>
      </c>
      <c r="F7639" s="76">
        <v>43.571883334679399</v>
      </c>
      <c r="G7639" s="77">
        <v>2</v>
      </c>
      <c r="H7639" s="80">
        <f t="shared" si="476"/>
        <v>31.858548076063862</v>
      </c>
      <c r="I7639" s="80">
        <f t="shared" si="477"/>
        <v>1000</v>
      </c>
      <c r="K7639" s="80">
        <f t="shared" si="478"/>
        <v>0</v>
      </c>
      <c r="L7639" s="80" t="str">
        <f t="shared" si="479"/>
        <v/>
      </c>
    </row>
    <row r="7640" spans="1:12" x14ac:dyDescent="0.8">
      <c r="A7640" s="74">
        <v>7639</v>
      </c>
      <c r="B7640" s="75">
        <v>534919.76363722328</v>
      </c>
      <c r="C7640" s="76">
        <v>31.055561881782054</v>
      </c>
      <c r="D7640" s="76">
        <v>26.394131007835156</v>
      </c>
      <c r="E7640" s="76">
        <v>486.70362952738503</v>
      </c>
      <c r="F7640" s="76">
        <v>35.540281226202993</v>
      </c>
      <c r="G7640" s="77">
        <v>2</v>
      </c>
      <c r="H7640" s="80">
        <f t="shared" si="476"/>
        <v>31.055561881782054</v>
      </c>
      <c r="I7640" s="80">
        <f t="shared" si="477"/>
        <v>1000</v>
      </c>
      <c r="K7640" s="80">
        <f t="shared" si="478"/>
        <v>0</v>
      </c>
      <c r="L7640" s="80" t="str">
        <f t="shared" si="479"/>
        <v/>
      </c>
    </row>
    <row r="7641" spans="1:12" x14ac:dyDescent="0.8">
      <c r="A7641" s="74">
        <v>7640</v>
      </c>
      <c r="B7641" s="75">
        <v>325730.67472268688</v>
      </c>
      <c r="C7641" s="76">
        <v>38.345434420695177</v>
      </c>
      <c r="D7641" s="76">
        <v>33.615077223044331</v>
      </c>
      <c r="E7641" s="76">
        <v>735.29124450437939</v>
      </c>
      <c r="F7641" s="76">
        <v>33.448325161391999</v>
      </c>
      <c r="G7641" s="77">
        <v>1</v>
      </c>
      <c r="H7641" s="80">
        <f t="shared" si="476"/>
        <v>33.615077223044331</v>
      </c>
      <c r="I7641" s="80">
        <f t="shared" si="477"/>
        <v>1000</v>
      </c>
      <c r="K7641" s="80">
        <f t="shared" si="478"/>
        <v>0</v>
      </c>
      <c r="L7641" s="80" t="str">
        <f t="shared" si="479"/>
        <v/>
      </c>
    </row>
    <row r="7642" spans="1:12" x14ac:dyDescent="0.8">
      <c r="A7642" s="74">
        <v>7641</v>
      </c>
      <c r="B7642" s="75">
        <v>214099.17759569245</v>
      </c>
      <c r="C7642" s="76">
        <v>39.895126930051866</v>
      </c>
      <c r="D7642" s="76">
        <v>25.887769320205408</v>
      </c>
      <c r="E7642" s="76">
        <v>449.2510027758845</v>
      </c>
      <c r="F7642" s="76">
        <v>44.479667716553926</v>
      </c>
      <c r="G7642" s="77">
        <v>2</v>
      </c>
      <c r="H7642" s="80">
        <f t="shared" si="476"/>
        <v>39.895126930051866</v>
      </c>
      <c r="I7642" s="80">
        <f t="shared" si="477"/>
        <v>1000</v>
      </c>
      <c r="K7642" s="80">
        <f t="shared" si="478"/>
        <v>0</v>
      </c>
      <c r="L7642" s="80" t="str">
        <f t="shared" si="479"/>
        <v/>
      </c>
    </row>
    <row r="7643" spans="1:12" x14ac:dyDescent="0.8">
      <c r="A7643" s="74">
        <v>7642</v>
      </c>
      <c r="B7643" s="75">
        <v>384263.26347997622</v>
      </c>
      <c r="C7643" s="76">
        <v>36.800140502947315</v>
      </c>
      <c r="D7643" s="76">
        <v>30.599596263407054</v>
      </c>
      <c r="E7643" s="76">
        <v>548.52283139179428</v>
      </c>
      <c r="F7643" s="76">
        <v>33.866293837297221</v>
      </c>
      <c r="G7643" s="77">
        <v>2</v>
      </c>
      <c r="H7643" s="80">
        <f t="shared" si="476"/>
        <v>36.800140502947315</v>
      </c>
      <c r="I7643" s="80">
        <f t="shared" si="477"/>
        <v>1000</v>
      </c>
      <c r="K7643" s="80">
        <f t="shared" si="478"/>
        <v>0</v>
      </c>
      <c r="L7643" s="80" t="str">
        <f t="shared" si="479"/>
        <v/>
      </c>
    </row>
    <row r="7644" spans="1:12" x14ac:dyDescent="0.8">
      <c r="A7644" s="74">
        <v>7643</v>
      </c>
      <c r="B7644" s="75">
        <v>192340.79591805115</v>
      </c>
      <c r="C7644" s="76">
        <v>37.49402648809685</v>
      </c>
      <c r="D7644" s="76">
        <v>29.438604110872145</v>
      </c>
      <c r="E7644" s="76">
        <v>424.53967396819854</v>
      </c>
      <c r="F7644" s="76">
        <v>44.404887490440643</v>
      </c>
      <c r="G7644" s="77">
        <v>2</v>
      </c>
      <c r="H7644" s="80">
        <f t="shared" si="476"/>
        <v>37.49402648809685</v>
      </c>
      <c r="I7644" s="80">
        <f t="shared" si="477"/>
        <v>1000</v>
      </c>
      <c r="K7644" s="80">
        <f t="shared" si="478"/>
        <v>0</v>
      </c>
      <c r="L7644" s="80" t="str">
        <f t="shared" si="479"/>
        <v/>
      </c>
    </row>
    <row r="7645" spans="1:12" x14ac:dyDescent="0.8">
      <c r="A7645" s="74">
        <v>7644</v>
      </c>
      <c r="B7645" s="75">
        <v>584176.50931676431</v>
      </c>
      <c r="C7645" s="76">
        <v>31.088963143004978</v>
      </c>
      <c r="D7645" s="76">
        <v>28.554125335979336</v>
      </c>
      <c r="E7645" s="76">
        <v>655.12253655686538</v>
      </c>
      <c r="F7645" s="76">
        <v>42.019321664062346</v>
      </c>
      <c r="G7645" s="77">
        <v>1</v>
      </c>
      <c r="H7645" s="80">
        <f t="shared" si="476"/>
        <v>28.554125335979336</v>
      </c>
      <c r="I7645" s="80">
        <f t="shared" si="477"/>
        <v>1000</v>
      </c>
      <c r="K7645" s="80">
        <f t="shared" si="478"/>
        <v>0</v>
      </c>
      <c r="L7645" s="80" t="str">
        <f t="shared" si="479"/>
        <v/>
      </c>
    </row>
    <row r="7646" spans="1:12" x14ac:dyDescent="0.8">
      <c r="A7646" s="74">
        <v>7645</v>
      </c>
      <c r="B7646" s="75">
        <v>263511.92322352994</v>
      </c>
      <c r="C7646" s="76">
        <v>34.656038138803979</v>
      </c>
      <c r="D7646" s="76">
        <v>22.897516992598028</v>
      </c>
      <c r="E7646" s="76">
        <v>561.60585289555615</v>
      </c>
      <c r="F7646" s="76">
        <v>52.44087029787017</v>
      </c>
      <c r="G7646" s="77">
        <v>2</v>
      </c>
      <c r="H7646" s="80">
        <f t="shared" si="476"/>
        <v>34.656038138803979</v>
      </c>
      <c r="I7646" s="80">
        <f t="shared" si="477"/>
        <v>1000</v>
      </c>
      <c r="K7646" s="80">
        <f t="shared" si="478"/>
        <v>0</v>
      </c>
      <c r="L7646" s="80" t="str">
        <f t="shared" si="479"/>
        <v/>
      </c>
    </row>
    <row r="7647" spans="1:12" x14ac:dyDescent="0.8">
      <c r="A7647" s="74">
        <v>7646</v>
      </c>
      <c r="B7647" s="75">
        <v>-259509.02346713468</v>
      </c>
      <c r="C7647" s="76">
        <v>39.190968074728666</v>
      </c>
      <c r="D7647" s="76">
        <v>32.243298090477758</v>
      </c>
      <c r="E7647" s="76">
        <v>561.08712345461026</v>
      </c>
      <c r="F7647" s="76">
        <v>49.245076264226832</v>
      </c>
      <c r="G7647" s="77">
        <v>3</v>
      </c>
      <c r="H7647" s="80">
        <f t="shared" si="476"/>
        <v>49.245076264226832</v>
      </c>
      <c r="I7647" s="80">
        <f t="shared" si="477"/>
        <v>561.08712345461026</v>
      </c>
      <c r="K7647" s="80">
        <f t="shared" si="478"/>
        <v>561.08712345461026</v>
      </c>
      <c r="L7647" s="80">
        <f t="shared" si="479"/>
        <v>561.08712345461026</v>
      </c>
    </row>
    <row r="7648" spans="1:12" x14ac:dyDescent="0.8">
      <c r="A7648" s="74">
        <v>7647</v>
      </c>
      <c r="B7648" s="75">
        <v>-43187.550487103872</v>
      </c>
      <c r="C7648" s="76">
        <v>35.887374841574882</v>
      </c>
      <c r="D7648" s="76">
        <v>29.292794480242474</v>
      </c>
      <c r="E7648" s="76">
        <v>574.06219918404133</v>
      </c>
      <c r="F7648" s="76">
        <v>36.746652823286752</v>
      </c>
      <c r="G7648" s="77">
        <v>3</v>
      </c>
      <c r="H7648" s="80">
        <f t="shared" si="476"/>
        <v>36.746652823286752</v>
      </c>
      <c r="I7648" s="80">
        <f t="shared" si="477"/>
        <v>574.06219918404133</v>
      </c>
      <c r="K7648" s="80">
        <f t="shared" si="478"/>
        <v>574.06219918404133</v>
      </c>
      <c r="L7648" s="80">
        <f t="shared" si="479"/>
        <v>574.06219918404133</v>
      </c>
    </row>
    <row r="7649" spans="1:12" x14ac:dyDescent="0.8">
      <c r="A7649" s="74">
        <v>7648</v>
      </c>
      <c r="B7649" s="75">
        <v>270195.31562525965</v>
      </c>
      <c r="C7649" s="76">
        <v>34.537931874628597</v>
      </c>
      <c r="D7649" s="76">
        <v>28.122284397120943</v>
      </c>
      <c r="E7649" s="76">
        <v>477.77595320416771</v>
      </c>
      <c r="F7649" s="76">
        <v>43.957619392168503</v>
      </c>
      <c r="G7649" s="77">
        <v>2</v>
      </c>
      <c r="H7649" s="80">
        <f t="shared" si="476"/>
        <v>34.537931874628597</v>
      </c>
      <c r="I7649" s="80">
        <f t="shared" si="477"/>
        <v>1000</v>
      </c>
      <c r="K7649" s="80">
        <f t="shared" si="478"/>
        <v>0</v>
      </c>
      <c r="L7649" s="80" t="str">
        <f t="shared" si="479"/>
        <v/>
      </c>
    </row>
    <row r="7650" spans="1:12" x14ac:dyDescent="0.8">
      <c r="A7650" s="74">
        <v>7649</v>
      </c>
      <c r="B7650" s="75">
        <v>518778.77826773562</v>
      </c>
      <c r="C7650" s="76">
        <v>24.573998384820303</v>
      </c>
      <c r="D7650" s="76">
        <v>28.34434421997021</v>
      </c>
      <c r="E7650" s="76">
        <v>582.95795071131704</v>
      </c>
      <c r="F7650" s="76">
        <v>42.667419896130539</v>
      </c>
      <c r="G7650" s="77">
        <v>1</v>
      </c>
      <c r="H7650" s="80">
        <f t="shared" si="476"/>
        <v>28.34434421997021</v>
      </c>
      <c r="I7650" s="80">
        <f t="shared" si="477"/>
        <v>1000</v>
      </c>
      <c r="K7650" s="80">
        <f t="shared" si="478"/>
        <v>0</v>
      </c>
      <c r="L7650" s="80" t="str">
        <f t="shared" si="479"/>
        <v/>
      </c>
    </row>
    <row r="7651" spans="1:12" x14ac:dyDescent="0.8">
      <c r="A7651" s="74">
        <v>7650</v>
      </c>
      <c r="B7651" s="75">
        <v>336333.25265481626</v>
      </c>
      <c r="C7651" s="76">
        <v>31.195094757567055</v>
      </c>
      <c r="D7651" s="76">
        <v>32.606123436791727</v>
      </c>
      <c r="E7651" s="76">
        <v>611.91763134138455</v>
      </c>
      <c r="F7651" s="76">
        <v>39.070963992545089</v>
      </c>
      <c r="G7651" s="77">
        <v>2</v>
      </c>
      <c r="H7651" s="80">
        <f t="shared" si="476"/>
        <v>31.195094757567055</v>
      </c>
      <c r="I7651" s="80">
        <f t="shared" si="477"/>
        <v>1000</v>
      </c>
      <c r="K7651" s="80">
        <f t="shared" si="478"/>
        <v>0</v>
      </c>
      <c r="L7651" s="80" t="str">
        <f t="shared" si="479"/>
        <v/>
      </c>
    </row>
    <row r="7652" spans="1:12" x14ac:dyDescent="0.8">
      <c r="A7652" s="74">
        <v>7651</v>
      </c>
      <c r="B7652" s="75">
        <v>-341807.52132742642</v>
      </c>
      <c r="C7652" s="76">
        <v>23.795435800211067</v>
      </c>
      <c r="D7652" s="76">
        <v>25.158509025015078</v>
      </c>
      <c r="E7652" s="76">
        <v>607.32147714058078</v>
      </c>
      <c r="F7652" s="76">
        <v>54.317726168788091</v>
      </c>
      <c r="G7652" s="77">
        <v>3</v>
      </c>
      <c r="H7652" s="80">
        <f t="shared" si="476"/>
        <v>54.317726168788091</v>
      </c>
      <c r="I7652" s="80">
        <f t="shared" si="477"/>
        <v>607.32147714058078</v>
      </c>
      <c r="K7652" s="80">
        <f t="shared" si="478"/>
        <v>607.32147714058078</v>
      </c>
      <c r="L7652" s="80">
        <f t="shared" si="479"/>
        <v>607.32147714058078</v>
      </c>
    </row>
    <row r="7653" spans="1:12" x14ac:dyDescent="0.8">
      <c r="A7653" s="74">
        <v>7652</v>
      </c>
      <c r="B7653" s="75">
        <v>360806.91235628864</v>
      </c>
      <c r="C7653" s="76">
        <v>34.270830919378206</v>
      </c>
      <c r="D7653" s="76">
        <v>27.84857054042882</v>
      </c>
      <c r="E7653" s="76">
        <v>479.13244152835966</v>
      </c>
      <c r="F7653" s="76">
        <v>50.548779880188249</v>
      </c>
      <c r="G7653" s="77">
        <v>2</v>
      </c>
      <c r="H7653" s="80">
        <f t="shared" si="476"/>
        <v>34.270830919378206</v>
      </c>
      <c r="I7653" s="80">
        <f t="shared" si="477"/>
        <v>1000</v>
      </c>
      <c r="K7653" s="80">
        <f t="shared" si="478"/>
        <v>0</v>
      </c>
      <c r="L7653" s="80" t="str">
        <f t="shared" si="479"/>
        <v/>
      </c>
    </row>
    <row r="7654" spans="1:12" x14ac:dyDescent="0.8">
      <c r="A7654" s="74">
        <v>7653</v>
      </c>
      <c r="B7654" s="75">
        <v>-70549.510625531198</v>
      </c>
      <c r="C7654" s="76">
        <v>33.608746590500253</v>
      </c>
      <c r="D7654" s="76">
        <v>28.1649101671605</v>
      </c>
      <c r="E7654" s="76">
        <v>522.58209333663626</v>
      </c>
      <c r="F7654" s="76">
        <v>30.435352354947753</v>
      </c>
      <c r="G7654" s="77">
        <v>3</v>
      </c>
      <c r="H7654" s="80">
        <f t="shared" si="476"/>
        <v>30.435352354947753</v>
      </c>
      <c r="I7654" s="80">
        <f t="shared" si="477"/>
        <v>522.58209333663626</v>
      </c>
      <c r="K7654" s="80">
        <f t="shared" si="478"/>
        <v>522.58209333663626</v>
      </c>
      <c r="L7654" s="80">
        <f t="shared" si="479"/>
        <v>522.58209333663626</v>
      </c>
    </row>
    <row r="7655" spans="1:12" x14ac:dyDescent="0.8">
      <c r="A7655" s="74">
        <v>7654</v>
      </c>
      <c r="B7655" s="75">
        <v>338286.28148076427</v>
      </c>
      <c r="C7655" s="76">
        <v>27.603242579789175</v>
      </c>
      <c r="D7655" s="76">
        <v>31.220196492722557</v>
      </c>
      <c r="E7655" s="76">
        <v>556.43744976637197</v>
      </c>
      <c r="F7655" s="76">
        <v>34.060504696076016</v>
      </c>
      <c r="G7655" s="77">
        <v>1</v>
      </c>
      <c r="H7655" s="80">
        <f t="shared" si="476"/>
        <v>31.220196492722557</v>
      </c>
      <c r="I7655" s="80">
        <f t="shared" si="477"/>
        <v>1000</v>
      </c>
      <c r="K7655" s="80">
        <f t="shared" si="478"/>
        <v>0</v>
      </c>
      <c r="L7655" s="80" t="str">
        <f t="shared" si="479"/>
        <v/>
      </c>
    </row>
    <row r="7656" spans="1:12" x14ac:dyDescent="0.8">
      <c r="A7656" s="74">
        <v>7655</v>
      </c>
      <c r="B7656" s="75">
        <v>378771.57351496466</v>
      </c>
      <c r="C7656" s="76">
        <v>31.144057040219742</v>
      </c>
      <c r="D7656" s="76">
        <v>22.741047910266115</v>
      </c>
      <c r="E7656" s="76">
        <v>477.2653804179796</v>
      </c>
      <c r="F7656" s="76">
        <v>44.783442786642333</v>
      </c>
      <c r="G7656" s="77">
        <v>2</v>
      </c>
      <c r="H7656" s="80">
        <f t="shared" si="476"/>
        <v>31.144057040219742</v>
      </c>
      <c r="I7656" s="80">
        <f t="shared" si="477"/>
        <v>1000</v>
      </c>
      <c r="K7656" s="80">
        <f t="shared" si="478"/>
        <v>0</v>
      </c>
      <c r="L7656" s="80" t="str">
        <f t="shared" si="479"/>
        <v/>
      </c>
    </row>
    <row r="7657" spans="1:12" x14ac:dyDescent="0.8">
      <c r="A7657" s="74">
        <v>7656</v>
      </c>
      <c r="B7657" s="75">
        <v>-5758.4653196216095</v>
      </c>
      <c r="C7657" s="76">
        <v>43.027725152860299</v>
      </c>
      <c r="D7657" s="76">
        <v>32.702033877717533</v>
      </c>
      <c r="E7657" s="76">
        <v>544.33837802782409</v>
      </c>
      <c r="F7657" s="76">
        <v>47.789960064019553</v>
      </c>
      <c r="G7657" s="77">
        <v>2</v>
      </c>
      <c r="H7657" s="80">
        <f t="shared" si="476"/>
        <v>43.027725152860299</v>
      </c>
      <c r="I7657" s="80">
        <f t="shared" si="477"/>
        <v>1000</v>
      </c>
      <c r="K7657" s="80">
        <f t="shared" si="478"/>
        <v>0</v>
      </c>
      <c r="L7657" s="80" t="str">
        <f t="shared" si="479"/>
        <v/>
      </c>
    </row>
    <row r="7658" spans="1:12" x14ac:dyDescent="0.8">
      <c r="A7658" s="74">
        <v>7657</v>
      </c>
      <c r="B7658" s="75">
        <v>313020.02073020232</v>
      </c>
      <c r="C7658" s="76">
        <v>36.522360221111839</v>
      </c>
      <c r="D7658" s="76">
        <v>31.366655684681753</v>
      </c>
      <c r="E7658" s="76">
        <v>517.47713186572969</v>
      </c>
      <c r="F7658" s="76">
        <v>32.45589260860838</v>
      </c>
      <c r="G7658" s="77">
        <v>2</v>
      </c>
      <c r="H7658" s="80">
        <f t="shared" si="476"/>
        <v>36.522360221111839</v>
      </c>
      <c r="I7658" s="80">
        <f t="shared" si="477"/>
        <v>1000</v>
      </c>
      <c r="K7658" s="80">
        <f t="shared" si="478"/>
        <v>0</v>
      </c>
      <c r="L7658" s="80" t="str">
        <f t="shared" si="479"/>
        <v/>
      </c>
    </row>
    <row r="7659" spans="1:12" x14ac:dyDescent="0.8">
      <c r="A7659" s="74">
        <v>7658</v>
      </c>
      <c r="B7659" s="75">
        <v>345105.17409454379</v>
      </c>
      <c r="C7659" s="76">
        <v>31.545101475992272</v>
      </c>
      <c r="D7659" s="76">
        <v>29.537352011405233</v>
      </c>
      <c r="E7659" s="76">
        <v>657.79425301196113</v>
      </c>
      <c r="F7659" s="76">
        <v>44.665689950136908</v>
      </c>
      <c r="G7659" s="77">
        <v>2</v>
      </c>
      <c r="H7659" s="80">
        <f t="shared" si="476"/>
        <v>31.545101475992272</v>
      </c>
      <c r="I7659" s="80">
        <f t="shared" si="477"/>
        <v>1000</v>
      </c>
      <c r="K7659" s="80">
        <f t="shared" si="478"/>
        <v>0</v>
      </c>
      <c r="L7659" s="80" t="str">
        <f t="shared" si="479"/>
        <v/>
      </c>
    </row>
    <row r="7660" spans="1:12" x14ac:dyDescent="0.8">
      <c r="A7660" s="74">
        <v>7659</v>
      </c>
      <c r="B7660" s="75">
        <v>-138905.61520842672</v>
      </c>
      <c r="C7660" s="76">
        <v>29.149728759417748</v>
      </c>
      <c r="D7660" s="76">
        <v>28.425107154850316</v>
      </c>
      <c r="E7660" s="76">
        <v>541.55557964204559</v>
      </c>
      <c r="F7660" s="76">
        <v>39.488688496006127</v>
      </c>
      <c r="G7660" s="77">
        <v>3</v>
      </c>
      <c r="H7660" s="80">
        <f t="shared" si="476"/>
        <v>39.488688496006127</v>
      </c>
      <c r="I7660" s="80">
        <f t="shared" si="477"/>
        <v>541.55557964204559</v>
      </c>
      <c r="K7660" s="80">
        <f t="shared" si="478"/>
        <v>541.55557964204559</v>
      </c>
      <c r="L7660" s="80">
        <f t="shared" si="479"/>
        <v>541.55557964204559</v>
      </c>
    </row>
    <row r="7661" spans="1:12" x14ac:dyDescent="0.8">
      <c r="A7661" s="74">
        <v>7660</v>
      </c>
      <c r="B7661" s="75">
        <v>283540.92707525054</v>
      </c>
      <c r="C7661" s="76">
        <v>34.485246936615638</v>
      </c>
      <c r="D7661" s="76">
        <v>29.076937174846734</v>
      </c>
      <c r="E7661" s="76">
        <v>736.03987760681821</v>
      </c>
      <c r="F7661" s="76">
        <v>39.020094417172444</v>
      </c>
      <c r="G7661" s="77">
        <v>2</v>
      </c>
      <c r="H7661" s="80">
        <f t="shared" si="476"/>
        <v>34.485246936615638</v>
      </c>
      <c r="I7661" s="80">
        <f t="shared" si="477"/>
        <v>1000</v>
      </c>
      <c r="K7661" s="80">
        <f t="shared" si="478"/>
        <v>0</v>
      </c>
      <c r="L7661" s="80" t="str">
        <f t="shared" si="479"/>
        <v/>
      </c>
    </row>
    <row r="7662" spans="1:12" x14ac:dyDescent="0.8">
      <c r="A7662" s="74">
        <v>7661</v>
      </c>
      <c r="B7662" s="75">
        <v>445449.54302907921</v>
      </c>
      <c r="C7662" s="76">
        <v>32.073621539731157</v>
      </c>
      <c r="D7662" s="76">
        <v>27.715920909933573</v>
      </c>
      <c r="E7662" s="76">
        <v>584.26342818822582</v>
      </c>
      <c r="F7662" s="76">
        <v>45.208047057670385</v>
      </c>
      <c r="G7662" s="77">
        <v>1</v>
      </c>
      <c r="H7662" s="80">
        <f t="shared" si="476"/>
        <v>27.715920909933573</v>
      </c>
      <c r="I7662" s="80">
        <f t="shared" si="477"/>
        <v>1000</v>
      </c>
      <c r="K7662" s="80">
        <f t="shared" si="478"/>
        <v>0</v>
      </c>
      <c r="L7662" s="80" t="str">
        <f t="shared" si="479"/>
        <v/>
      </c>
    </row>
    <row r="7663" spans="1:12" x14ac:dyDescent="0.8">
      <c r="A7663" s="74">
        <v>7662</v>
      </c>
      <c r="B7663" s="75">
        <v>189301.57826508838</v>
      </c>
      <c r="C7663" s="76">
        <v>34.524557526454956</v>
      </c>
      <c r="D7663" s="76">
        <v>29.05516808718523</v>
      </c>
      <c r="E7663" s="76">
        <v>543.31749354769715</v>
      </c>
      <c r="F7663" s="76">
        <v>47.903306225095541</v>
      </c>
      <c r="G7663" s="77">
        <v>2</v>
      </c>
      <c r="H7663" s="80">
        <f t="shared" si="476"/>
        <v>34.524557526454956</v>
      </c>
      <c r="I7663" s="80">
        <f t="shared" si="477"/>
        <v>1000</v>
      </c>
      <c r="K7663" s="80">
        <f t="shared" si="478"/>
        <v>0</v>
      </c>
      <c r="L7663" s="80" t="str">
        <f t="shared" si="479"/>
        <v/>
      </c>
    </row>
    <row r="7664" spans="1:12" x14ac:dyDescent="0.8">
      <c r="A7664" s="74">
        <v>7663</v>
      </c>
      <c r="B7664" s="75">
        <v>578311.34718048759</v>
      </c>
      <c r="C7664" s="76">
        <v>29.901252563354596</v>
      </c>
      <c r="D7664" s="76">
        <v>31.168056561669516</v>
      </c>
      <c r="E7664" s="76">
        <v>651.61831634356997</v>
      </c>
      <c r="F7664" s="76">
        <v>37.005545259303076</v>
      </c>
      <c r="G7664" s="77">
        <v>2</v>
      </c>
      <c r="H7664" s="80">
        <f t="shared" si="476"/>
        <v>29.901252563354596</v>
      </c>
      <c r="I7664" s="80">
        <f t="shared" si="477"/>
        <v>1000</v>
      </c>
      <c r="K7664" s="80">
        <f t="shared" si="478"/>
        <v>0</v>
      </c>
      <c r="L7664" s="80" t="str">
        <f t="shared" si="479"/>
        <v/>
      </c>
    </row>
    <row r="7665" spans="1:12" x14ac:dyDescent="0.8">
      <c r="A7665" s="74">
        <v>7664</v>
      </c>
      <c r="B7665" s="75">
        <v>296861.14257230563</v>
      </c>
      <c r="C7665" s="76">
        <v>36.241581051374169</v>
      </c>
      <c r="D7665" s="76">
        <v>30.123925538467297</v>
      </c>
      <c r="E7665" s="76">
        <v>568.13001981677814</v>
      </c>
      <c r="F7665" s="76">
        <v>42.784802104584145</v>
      </c>
      <c r="G7665" s="77">
        <v>2</v>
      </c>
      <c r="H7665" s="80">
        <f t="shared" si="476"/>
        <v>36.241581051374169</v>
      </c>
      <c r="I7665" s="80">
        <f t="shared" si="477"/>
        <v>1000</v>
      </c>
      <c r="K7665" s="80">
        <f t="shared" si="478"/>
        <v>0</v>
      </c>
      <c r="L7665" s="80" t="str">
        <f t="shared" si="479"/>
        <v/>
      </c>
    </row>
    <row r="7666" spans="1:12" x14ac:dyDescent="0.8">
      <c r="A7666" s="74">
        <v>7665</v>
      </c>
      <c r="B7666" s="75">
        <v>-211834.28317206376</v>
      </c>
      <c r="C7666" s="76">
        <v>31.572842075365052</v>
      </c>
      <c r="D7666" s="76">
        <v>23.019991066519857</v>
      </c>
      <c r="E7666" s="76">
        <v>482.26790568653621</v>
      </c>
      <c r="F7666" s="76">
        <v>43.935047256776507</v>
      </c>
      <c r="G7666" s="77">
        <v>3</v>
      </c>
      <c r="H7666" s="80">
        <f t="shared" si="476"/>
        <v>43.935047256776507</v>
      </c>
      <c r="I7666" s="80">
        <f t="shared" si="477"/>
        <v>482.26790568653621</v>
      </c>
      <c r="K7666" s="80">
        <f t="shared" si="478"/>
        <v>482.26790568653621</v>
      </c>
      <c r="L7666" s="80">
        <f t="shared" si="479"/>
        <v>482.26790568653621</v>
      </c>
    </row>
    <row r="7667" spans="1:12" x14ac:dyDescent="0.8">
      <c r="A7667" s="74">
        <v>7666</v>
      </c>
      <c r="B7667" s="75">
        <v>-14883.366773100803</v>
      </c>
      <c r="C7667" s="76">
        <v>43.156689531851114</v>
      </c>
      <c r="D7667" s="76">
        <v>26.203957897734881</v>
      </c>
      <c r="E7667" s="76">
        <v>465.68987697898058</v>
      </c>
      <c r="F7667" s="76">
        <v>47.910359304320252</v>
      </c>
      <c r="G7667" s="77">
        <v>2</v>
      </c>
      <c r="H7667" s="80">
        <f t="shared" si="476"/>
        <v>43.156689531851114</v>
      </c>
      <c r="I7667" s="80">
        <f t="shared" si="477"/>
        <v>1000</v>
      </c>
      <c r="K7667" s="80">
        <f t="shared" si="478"/>
        <v>0</v>
      </c>
      <c r="L7667" s="80" t="str">
        <f t="shared" si="479"/>
        <v/>
      </c>
    </row>
    <row r="7668" spans="1:12" x14ac:dyDescent="0.8">
      <c r="A7668" s="74">
        <v>7667</v>
      </c>
      <c r="B7668" s="75">
        <v>555581.91430728184</v>
      </c>
      <c r="C7668" s="76">
        <v>27.524703644274773</v>
      </c>
      <c r="D7668" s="76">
        <v>24.805634042960826</v>
      </c>
      <c r="E7668" s="76">
        <v>512.93734106420925</v>
      </c>
      <c r="F7668" s="76">
        <v>52.9366496782634</v>
      </c>
      <c r="G7668" s="77">
        <v>1</v>
      </c>
      <c r="H7668" s="80">
        <f t="shared" si="476"/>
        <v>24.805634042960826</v>
      </c>
      <c r="I7668" s="80">
        <f t="shared" si="477"/>
        <v>1000</v>
      </c>
      <c r="K7668" s="80">
        <f t="shared" si="478"/>
        <v>0</v>
      </c>
      <c r="L7668" s="80" t="str">
        <f t="shared" si="479"/>
        <v/>
      </c>
    </row>
    <row r="7669" spans="1:12" x14ac:dyDescent="0.8">
      <c r="A7669" s="74">
        <v>7668</v>
      </c>
      <c r="B7669" s="75">
        <v>213740.05207000696</v>
      </c>
      <c r="C7669" s="76">
        <v>39.534268770092986</v>
      </c>
      <c r="D7669" s="76">
        <v>24.626709044410774</v>
      </c>
      <c r="E7669" s="76">
        <v>646.04446814128994</v>
      </c>
      <c r="F7669" s="76">
        <v>41.315900910682487</v>
      </c>
      <c r="G7669" s="77">
        <v>2</v>
      </c>
      <c r="H7669" s="80">
        <f t="shared" si="476"/>
        <v>39.534268770092986</v>
      </c>
      <c r="I7669" s="80">
        <f t="shared" si="477"/>
        <v>1000</v>
      </c>
      <c r="K7669" s="80">
        <f t="shared" si="478"/>
        <v>0</v>
      </c>
      <c r="L7669" s="80" t="str">
        <f t="shared" si="479"/>
        <v/>
      </c>
    </row>
    <row r="7670" spans="1:12" x14ac:dyDescent="0.8">
      <c r="A7670" s="74">
        <v>7669</v>
      </c>
      <c r="B7670" s="75">
        <v>592985.93442898756</v>
      </c>
      <c r="C7670" s="76">
        <v>34.511204464764468</v>
      </c>
      <c r="D7670" s="76">
        <v>26.336131468335758</v>
      </c>
      <c r="E7670" s="76">
        <v>550.41580836318258</v>
      </c>
      <c r="F7670" s="76">
        <v>45.354885449570034</v>
      </c>
      <c r="G7670" s="77">
        <v>1</v>
      </c>
      <c r="H7670" s="80">
        <f t="shared" si="476"/>
        <v>26.336131468335758</v>
      </c>
      <c r="I7670" s="80">
        <f t="shared" si="477"/>
        <v>1000</v>
      </c>
      <c r="K7670" s="80">
        <f t="shared" si="478"/>
        <v>0</v>
      </c>
      <c r="L7670" s="80" t="str">
        <f t="shared" si="479"/>
        <v/>
      </c>
    </row>
    <row r="7671" spans="1:12" x14ac:dyDescent="0.8">
      <c r="A7671" s="74">
        <v>7670</v>
      </c>
      <c r="B7671" s="75">
        <v>629763.32984749274</v>
      </c>
      <c r="C7671" s="76">
        <v>45.900046901134033</v>
      </c>
      <c r="D7671" s="76">
        <v>26.654623535417446</v>
      </c>
      <c r="E7671" s="76">
        <v>479.93572217226676</v>
      </c>
      <c r="F7671" s="76">
        <v>44.823973459455466</v>
      </c>
      <c r="G7671" s="77">
        <v>1</v>
      </c>
      <c r="H7671" s="80">
        <f t="shared" si="476"/>
        <v>26.654623535417446</v>
      </c>
      <c r="I7671" s="80">
        <f t="shared" si="477"/>
        <v>1000</v>
      </c>
      <c r="K7671" s="80">
        <f t="shared" si="478"/>
        <v>0</v>
      </c>
      <c r="L7671" s="80" t="str">
        <f t="shared" si="479"/>
        <v/>
      </c>
    </row>
    <row r="7672" spans="1:12" x14ac:dyDescent="0.8">
      <c r="A7672" s="74">
        <v>7671</v>
      </c>
      <c r="B7672" s="75">
        <v>-168108.63543274556</v>
      </c>
      <c r="C7672" s="76">
        <v>45.80251432482919</v>
      </c>
      <c r="D7672" s="76">
        <v>25.025347725634276</v>
      </c>
      <c r="E7672" s="76">
        <v>558.01164876177961</v>
      </c>
      <c r="F7672" s="76">
        <v>42.265331377017873</v>
      </c>
      <c r="G7672" s="77">
        <v>3</v>
      </c>
      <c r="H7672" s="80">
        <f t="shared" si="476"/>
        <v>42.265331377017873</v>
      </c>
      <c r="I7672" s="80">
        <f t="shared" si="477"/>
        <v>558.01164876177961</v>
      </c>
      <c r="K7672" s="80">
        <f t="shared" si="478"/>
        <v>558.01164876177961</v>
      </c>
      <c r="L7672" s="80">
        <f t="shared" si="479"/>
        <v>558.01164876177961</v>
      </c>
    </row>
    <row r="7673" spans="1:12" x14ac:dyDescent="0.8">
      <c r="A7673" s="74">
        <v>7672</v>
      </c>
      <c r="B7673" s="75">
        <v>200063.26766686072</v>
      </c>
      <c r="C7673" s="76">
        <v>39.649210127237282</v>
      </c>
      <c r="D7673" s="76">
        <v>26.0113274639656</v>
      </c>
      <c r="E7673" s="76">
        <v>644.043959893188</v>
      </c>
      <c r="F7673" s="76">
        <v>36.861638307516557</v>
      </c>
      <c r="G7673" s="77">
        <v>2</v>
      </c>
      <c r="H7673" s="80">
        <f t="shared" si="476"/>
        <v>39.649210127237282</v>
      </c>
      <c r="I7673" s="80">
        <f t="shared" si="477"/>
        <v>1000</v>
      </c>
      <c r="K7673" s="80">
        <f t="shared" si="478"/>
        <v>0</v>
      </c>
      <c r="L7673" s="80" t="str">
        <f t="shared" si="479"/>
        <v/>
      </c>
    </row>
    <row r="7674" spans="1:12" x14ac:dyDescent="0.8">
      <c r="A7674" s="74">
        <v>7673</v>
      </c>
      <c r="B7674" s="75">
        <v>627279.11196400435</v>
      </c>
      <c r="C7674" s="76">
        <v>29.629088722859692</v>
      </c>
      <c r="D7674" s="76">
        <v>27.324466148615613</v>
      </c>
      <c r="E7674" s="76">
        <v>504.29471676271004</v>
      </c>
      <c r="F7674" s="76">
        <v>45.35432345712983</v>
      </c>
      <c r="G7674" s="77">
        <v>1</v>
      </c>
      <c r="H7674" s="80">
        <f t="shared" si="476"/>
        <v>27.324466148615613</v>
      </c>
      <c r="I7674" s="80">
        <f t="shared" si="477"/>
        <v>1000</v>
      </c>
      <c r="K7674" s="80">
        <f t="shared" si="478"/>
        <v>0</v>
      </c>
      <c r="L7674" s="80" t="str">
        <f t="shared" si="479"/>
        <v/>
      </c>
    </row>
    <row r="7675" spans="1:12" x14ac:dyDescent="0.8">
      <c r="A7675" s="74">
        <v>7674</v>
      </c>
      <c r="B7675" s="75">
        <v>169613.27212051605</v>
      </c>
      <c r="C7675" s="76">
        <v>41.588218733452464</v>
      </c>
      <c r="D7675" s="76">
        <v>25.1596321170518</v>
      </c>
      <c r="E7675" s="76">
        <v>587.27895845323587</v>
      </c>
      <c r="F7675" s="76">
        <v>36.042741469174175</v>
      </c>
      <c r="G7675" s="77">
        <v>2</v>
      </c>
      <c r="H7675" s="80">
        <f t="shared" si="476"/>
        <v>41.588218733452464</v>
      </c>
      <c r="I7675" s="80">
        <f t="shared" si="477"/>
        <v>1000</v>
      </c>
      <c r="K7675" s="80">
        <f t="shared" si="478"/>
        <v>0</v>
      </c>
      <c r="L7675" s="80" t="str">
        <f t="shared" si="479"/>
        <v/>
      </c>
    </row>
    <row r="7676" spans="1:12" x14ac:dyDescent="0.8">
      <c r="A7676" s="74">
        <v>7675</v>
      </c>
      <c r="B7676" s="75">
        <v>560750.26583844237</v>
      </c>
      <c r="C7676" s="76">
        <v>24.95614522970957</v>
      </c>
      <c r="D7676" s="76">
        <v>31.887728065438768</v>
      </c>
      <c r="E7676" s="76">
        <v>725.79748680918976</v>
      </c>
      <c r="F7676" s="76">
        <v>36.57924233327072</v>
      </c>
      <c r="G7676" s="77">
        <v>2</v>
      </c>
      <c r="H7676" s="80">
        <f t="shared" si="476"/>
        <v>24.95614522970957</v>
      </c>
      <c r="I7676" s="80">
        <f t="shared" si="477"/>
        <v>1000</v>
      </c>
      <c r="K7676" s="80">
        <f t="shared" si="478"/>
        <v>0</v>
      </c>
      <c r="L7676" s="80" t="str">
        <f t="shared" si="479"/>
        <v/>
      </c>
    </row>
    <row r="7677" spans="1:12" x14ac:dyDescent="0.8">
      <c r="A7677" s="74">
        <v>7676</v>
      </c>
      <c r="B7677" s="75">
        <v>382871.74874755088</v>
      </c>
      <c r="C7677" s="76">
        <v>32.307252363751999</v>
      </c>
      <c r="D7677" s="76">
        <v>27.628970336307248</v>
      </c>
      <c r="E7677" s="76">
        <v>520.12498304896621</v>
      </c>
      <c r="F7677" s="76">
        <v>38.967402868442157</v>
      </c>
      <c r="G7677" s="77">
        <v>2</v>
      </c>
      <c r="H7677" s="80">
        <f t="shared" si="476"/>
        <v>32.307252363751999</v>
      </c>
      <c r="I7677" s="80">
        <f t="shared" si="477"/>
        <v>1000</v>
      </c>
      <c r="K7677" s="80">
        <f t="shared" si="478"/>
        <v>0</v>
      </c>
      <c r="L7677" s="80" t="str">
        <f t="shared" si="479"/>
        <v/>
      </c>
    </row>
    <row r="7678" spans="1:12" x14ac:dyDescent="0.8">
      <c r="A7678" s="74">
        <v>7677</v>
      </c>
      <c r="B7678" s="75">
        <v>190698.72099854611</v>
      </c>
      <c r="C7678" s="76">
        <v>37.485268592474434</v>
      </c>
      <c r="D7678" s="76">
        <v>30.157370540833988</v>
      </c>
      <c r="E7678" s="76">
        <v>605.78230851697526</v>
      </c>
      <c r="F7678" s="76">
        <v>42.77651881464724</v>
      </c>
      <c r="G7678" s="77">
        <v>2</v>
      </c>
      <c r="H7678" s="80">
        <f t="shared" si="476"/>
        <v>37.485268592474434</v>
      </c>
      <c r="I7678" s="80">
        <f t="shared" si="477"/>
        <v>1000</v>
      </c>
      <c r="K7678" s="80">
        <f t="shared" si="478"/>
        <v>0</v>
      </c>
      <c r="L7678" s="80" t="str">
        <f t="shared" si="479"/>
        <v/>
      </c>
    </row>
    <row r="7679" spans="1:12" x14ac:dyDescent="0.8">
      <c r="A7679" s="74">
        <v>7678</v>
      </c>
      <c r="B7679" s="75">
        <v>546497.15440226579</v>
      </c>
      <c r="C7679" s="76">
        <v>27.195873446402146</v>
      </c>
      <c r="D7679" s="76">
        <v>30.556179268351979</v>
      </c>
      <c r="E7679" s="76">
        <v>681.46146083377948</v>
      </c>
      <c r="F7679" s="76">
        <v>36.674297856559946</v>
      </c>
      <c r="G7679" s="77">
        <v>2</v>
      </c>
      <c r="H7679" s="80">
        <f t="shared" si="476"/>
        <v>27.195873446402146</v>
      </c>
      <c r="I7679" s="80">
        <f t="shared" si="477"/>
        <v>1000</v>
      </c>
      <c r="K7679" s="80">
        <f t="shared" si="478"/>
        <v>0</v>
      </c>
      <c r="L7679" s="80" t="str">
        <f t="shared" si="479"/>
        <v/>
      </c>
    </row>
    <row r="7680" spans="1:12" x14ac:dyDescent="0.8">
      <c r="A7680" s="74">
        <v>7679</v>
      </c>
      <c r="B7680" s="75">
        <v>231563.14637492457</v>
      </c>
      <c r="C7680" s="76">
        <v>39.596098397926653</v>
      </c>
      <c r="D7680" s="76">
        <v>30.362009208109569</v>
      </c>
      <c r="E7680" s="76">
        <v>422.21526759505224</v>
      </c>
      <c r="F7680" s="76">
        <v>35.866136599741651</v>
      </c>
      <c r="G7680" s="77">
        <v>2</v>
      </c>
      <c r="H7680" s="80">
        <f t="shared" si="476"/>
        <v>39.596098397926653</v>
      </c>
      <c r="I7680" s="80">
        <f t="shared" si="477"/>
        <v>1000</v>
      </c>
      <c r="K7680" s="80">
        <f t="shared" si="478"/>
        <v>0</v>
      </c>
      <c r="L7680" s="80" t="str">
        <f t="shared" si="479"/>
        <v/>
      </c>
    </row>
    <row r="7681" spans="1:12" x14ac:dyDescent="0.8">
      <c r="A7681" s="74">
        <v>7680</v>
      </c>
      <c r="B7681" s="75">
        <v>189853.68124229345</v>
      </c>
      <c r="C7681" s="76">
        <v>38.408681376293089</v>
      </c>
      <c r="D7681" s="76">
        <v>26.178945483954745</v>
      </c>
      <c r="E7681" s="76">
        <v>534.89023181351922</v>
      </c>
      <c r="F7681" s="76">
        <v>44.437430074021769</v>
      </c>
      <c r="G7681" s="77">
        <v>2</v>
      </c>
      <c r="H7681" s="80">
        <f t="shared" si="476"/>
        <v>38.408681376293089</v>
      </c>
      <c r="I7681" s="80">
        <f t="shared" si="477"/>
        <v>1000</v>
      </c>
      <c r="K7681" s="80">
        <f t="shared" si="478"/>
        <v>0</v>
      </c>
      <c r="L7681" s="80" t="str">
        <f t="shared" si="479"/>
        <v/>
      </c>
    </row>
    <row r="7682" spans="1:12" x14ac:dyDescent="0.8">
      <c r="A7682" s="74">
        <v>7681</v>
      </c>
      <c r="B7682" s="75">
        <v>56279.370693586767</v>
      </c>
      <c r="C7682" s="76">
        <v>37.154961441023666</v>
      </c>
      <c r="D7682" s="76">
        <v>30.605505974645833</v>
      </c>
      <c r="E7682" s="76">
        <v>467.93275997220007</v>
      </c>
      <c r="F7682" s="76">
        <v>29.25979949727968</v>
      </c>
      <c r="G7682" s="77">
        <v>3</v>
      </c>
      <c r="H7682" s="80">
        <f t="shared" si="476"/>
        <v>29.25979949727968</v>
      </c>
      <c r="I7682" s="80">
        <f t="shared" si="477"/>
        <v>467.93275997220007</v>
      </c>
      <c r="K7682" s="80">
        <f t="shared" si="478"/>
        <v>467.93275997220007</v>
      </c>
      <c r="L7682" s="80">
        <f t="shared" si="479"/>
        <v>467.93275997220007</v>
      </c>
    </row>
    <row r="7683" spans="1:12" x14ac:dyDescent="0.8">
      <c r="A7683" s="74">
        <v>7682</v>
      </c>
      <c r="B7683" s="75">
        <v>340131.12971072039</v>
      </c>
      <c r="C7683" s="76">
        <v>28.88131578340187</v>
      </c>
      <c r="D7683" s="76">
        <v>29.808977370475944</v>
      </c>
      <c r="E7683" s="76">
        <v>534.53691267559429</v>
      </c>
      <c r="F7683" s="76">
        <v>41.690935777701405</v>
      </c>
      <c r="G7683" s="77">
        <v>1</v>
      </c>
      <c r="H7683" s="80">
        <f t="shared" ref="H7683:H7746" si="480">IF($G7683 = 1, $D7683, IF($G7683 = 2, $C7683, IF($G7683 = 3, $F7683)))</f>
        <v>29.808977370475944</v>
      </c>
      <c r="I7683" s="80">
        <f t="shared" ref="I7683:I7746" si="481">IF($G7683 = 1, 1000, IF($G7683 = 2, 1000, IF($G7683 = 3, $E7683)))</f>
        <v>1000</v>
      </c>
      <c r="K7683" s="80">
        <f t="shared" ref="K7683:K7746" si="482">IF($G7683 = 3, $E7683, 0)</f>
        <v>0</v>
      </c>
      <c r="L7683" s="80" t="str">
        <f t="shared" ref="L7683:L7746" si="483">IF($G7683 = 3, $E7683, "")</f>
        <v/>
      </c>
    </row>
    <row r="7684" spans="1:12" x14ac:dyDescent="0.8">
      <c r="A7684" s="74">
        <v>7683</v>
      </c>
      <c r="B7684" s="75">
        <v>551691.33275572583</v>
      </c>
      <c r="C7684" s="76">
        <v>33.893402747755843</v>
      </c>
      <c r="D7684" s="76">
        <v>28.397872944867938</v>
      </c>
      <c r="E7684" s="76">
        <v>509.54421025019565</v>
      </c>
      <c r="F7684" s="76">
        <v>51.106879599011272</v>
      </c>
      <c r="G7684" s="77">
        <v>1</v>
      </c>
      <c r="H7684" s="80">
        <f t="shared" si="480"/>
        <v>28.397872944867938</v>
      </c>
      <c r="I7684" s="80">
        <f t="shared" si="481"/>
        <v>1000</v>
      </c>
      <c r="K7684" s="80">
        <f t="shared" si="482"/>
        <v>0</v>
      </c>
      <c r="L7684" s="80" t="str">
        <f t="shared" si="483"/>
        <v/>
      </c>
    </row>
    <row r="7685" spans="1:12" x14ac:dyDescent="0.8">
      <c r="A7685" s="74">
        <v>7684</v>
      </c>
      <c r="B7685" s="75">
        <v>-206815.87825963716</v>
      </c>
      <c r="C7685" s="76">
        <v>35.642970218589738</v>
      </c>
      <c r="D7685" s="76">
        <v>31.510257756565178</v>
      </c>
      <c r="E7685" s="76">
        <v>467.17089474331669</v>
      </c>
      <c r="F7685" s="76">
        <v>41.334799778518935</v>
      </c>
      <c r="G7685" s="77">
        <v>3</v>
      </c>
      <c r="H7685" s="80">
        <f t="shared" si="480"/>
        <v>41.334799778518935</v>
      </c>
      <c r="I7685" s="80">
        <f t="shared" si="481"/>
        <v>467.17089474331669</v>
      </c>
      <c r="K7685" s="80">
        <f t="shared" si="482"/>
        <v>467.17089474331669</v>
      </c>
      <c r="L7685" s="80">
        <f t="shared" si="483"/>
        <v>467.17089474331669</v>
      </c>
    </row>
    <row r="7686" spans="1:12" x14ac:dyDescent="0.8">
      <c r="A7686" s="74">
        <v>7685</v>
      </c>
      <c r="B7686" s="75">
        <v>-33211.099580730312</v>
      </c>
      <c r="C7686" s="76">
        <v>37.129483141169899</v>
      </c>
      <c r="D7686" s="76">
        <v>29.966485230795573</v>
      </c>
      <c r="E7686" s="76">
        <v>535.37025504475241</v>
      </c>
      <c r="F7686" s="76">
        <v>38.168376170689712</v>
      </c>
      <c r="G7686" s="77">
        <v>3</v>
      </c>
      <c r="H7686" s="80">
        <f t="shared" si="480"/>
        <v>38.168376170689712</v>
      </c>
      <c r="I7686" s="80">
        <f t="shared" si="481"/>
        <v>535.37025504475241</v>
      </c>
      <c r="K7686" s="80">
        <f t="shared" si="482"/>
        <v>535.37025504475241</v>
      </c>
      <c r="L7686" s="80">
        <f t="shared" si="483"/>
        <v>535.37025504475241</v>
      </c>
    </row>
    <row r="7687" spans="1:12" x14ac:dyDescent="0.8">
      <c r="A7687" s="74">
        <v>7686</v>
      </c>
      <c r="B7687" s="75">
        <v>611759.41357214982</v>
      </c>
      <c r="C7687" s="76">
        <v>27.786654683191244</v>
      </c>
      <c r="D7687" s="76">
        <v>22.85293682910573</v>
      </c>
      <c r="E7687" s="76">
        <v>547.48618905667877</v>
      </c>
      <c r="F7687" s="76">
        <v>48.307737631468541</v>
      </c>
      <c r="G7687" s="77">
        <v>1</v>
      </c>
      <c r="H7687" s="80">
        <f t="shared" si="480"/>
        <v>22.85293682910573</v>
      </c>
      <c r="I7687" s="80">
        <f t="shared" si="481"/>
        <v>1000</v>
      </c>
      <c r="K7687" s="80">
        <f t="shared" si="482"/>
        <v>0</v>
      </c>
      <c r="L7687" s="80" t="str">
        <f t="shared" si="483"/>
        <v/>
      </c>
    </row>
    <row r="7688" spans="1:12" x14ac:dyDescent="0.8">
      <c r="A7688" s="74">
        <v>7687</v>
      </c>
      <c r="B7688" s="75">
        <v>365865.59696754953</v>
      </c>
      <c r="C7688" s="76">
        <v>31.546835517262707</v>
      </c>
      <c r="D7688" s="76">
        <v>31.280678409975497</v>
      </c>
      <c r="E7688" s="76">
        <v>756.45422982992636</v>
      </c>
      <c r="F7688" s="76">
        <v>40.528181547415805</v>
      </c>
      <c r="G7688" s="77">
        <v>2</v>
      </c>
      <c r="H7688" s="80">
        <f t="shared" si="480"/>
        <v>31.546835517262707</v>
      </c>
      <c r="I7688" s="80">
        <f t="shared" si="481"/>
        <v>1000</v>
      </c>
      <c r="K7688" s="80">
        <f t="shared" si="482"/>
        <v>0</v>
      </c>
      <c r="L7688" s="80" t="str">
        <f t="shared" si="483"/>
        <v/>
      </c>
    </row>
    <row r="7689" spans="1:12" x14ac:dyDescent="0.8">
      <c r="A7689" s="74">
        <v>7688</v>
      </c>
      <c r="B7689" s="75">
        <v>414428.17807683558</v>
      </c>
      <c r="C7689" s="76">
        <v>28.875342924723864</v>
      </c>
      <c r="D7689" s="76">
        <v>31.573453178624465</v>
      </c>
      <c r="E7689" s="76">
        <v>452.47946164124409</v>
      </c>
      <c r="F7689" s="76">
        <v>54.938485348024805</v>
      </c>
      <c r="G7689" s="77">
        <v>1</v>
      </c>
      <c r="H7689" s="80">
        <f t="shared" si="480"/>
        <v>31.573453178624465</v>
      </c>
      <c r="I7689" s="80">
        <f t="shared" si="481"/>
        <v>1000</v>
      </c>
      <c r="K7689" s="80">
        <f t="shared" si="482"/>
        <v>0</v>
      </c>
      <c r="L7689" s="80" t="str">
        <f t="shared" si="483"/>
        <v/>
      </c>
    </row>
    <row r="7690" spans="1:12" x14ac:dyDescent="0.8">
      <c r="A7690" s="74">
        <v>7689</v>
      </c>
      <c r="B7690" s="75">
        <v>426064.53648151085</v>
      </c>
      <c r="C7690" s="76">
        <v>33.425220175127222</v>
      </c>
      <c r="D7690" s="76">
        <v>24.354914089477781</v>
      </c>
      <c r="E7690" s="76">
        <v>712.58991092593203</v>
      </c>
      <c r="F7690" s="76">
        <v>44.111660424171035</v>
      </c>
      <c r="G7690" s="77">
        <v>2</v>
      </c>
      <c r="H7690" s="80">
        <f t="shared" si="480"/>
        <v>33.425220175127222</v>
      </c>
      <c r="I7690" s="80">
        <f t="shared" si="481"/>
        <v>1000</v>
      </c>
      <c r="K7690" s="80">
        <f t="shared" si="482"/>
        <v>0</v>
      </c>
      <c r="L7690" s="80" t="str">
        <f t="shared" si="483"/>
        <v/>
      </c>
    </row>
    <row r="7691" spans="1:12" x14ac:dyDescent="0.8">
      <c r="A7691" s="74">
        <v>7690</v>
      </c>
      <c r="B7691" s="75">
        <v>432597.50270444737</v>
      </c>
      <c r="C7691" s="76">
        <v>35.838033420261439</v>
      </c>
      <c r="D7691" s="76">
        <v>26.66452770822341</v>
      </c>
      <c r="E7691" s="76">
        <v>599.18484811636404</v>
      </c>
      <c r="F7691" s="76">
        <v>41.362031736796823</v>
      </c>
      <c r="G7691" s="77">
        <v>1</v>
      </c>
      <c r="H7691" s="80">
        <f t="shared" si="480"/>
        <v>26.66452770822341</v>
      </c>
      <c r="I7691" s="80">
        <f t="shared" si="481"/>
        <v>1000</v>
      </c>
      <c r="K7691" s="80">
        <f t="shared" si="482"/>
        <v>0</v>
      </c>
      <c r="L7691" s="80" t="str">
        <f t="shared" si="483"/>
        <v/>
      </c>
    </row>
    <row r="7692" spans="1:12" x14ac:dyDescent="0.8">
      <c r="A7692" s="74">
        <v>7691</v>
      </c>
      <c r="B7692" s="75">
        <v>-155681.32463740394</v>
      </c>
      <c r="C7692" s="76">
        <v>39.140313350818076</v>
      </c>
      <c r="D7692" s="76">
        <v>31.59987697583659</v>
      </c>
      <c r="E7692" s="76">
        <v>556.37987076567651</v>
      </c>
      <c r="F7692" s="76">
        <v>42.887025049436673</v>
      </c>
      <c r="G7692" s="77">
        <v>3</v>
      </c>
      <c r="H7692" s="80">
        <f t="shared" si="480"/>
        <v>42.887025049436673</v>
      </c>
      <c r="I7692" s="80">
        <f t="shared" si="481"/>
        <v>556.37987076567651</v>
      </c>
      <c r="K7692" s="80">
        <f t="shared" si="482"/>
        <v>556.37987076567651</v>
      </c>
      <c r="L7692" s="80">
        <f t="shared" si="483"/>
        <v>556.37987076567651</v>
      </c>
    </row>
    <row r="7693" spans="1:12" x14ac:dyDescent="0.8">
      <c r="A7693" s="74">
        <v>7692</v>
      </c>
      <c r="B7693" s="75">
        <v>76871.22349933628</v>
      </c>
      <c r="C7693" s="76">
        <v>38.231112249901713</v>
      </c>
      <c r="D7693" s="76">
        <v>22.867884460645229</v>
      </c>
      <c r="E7693" s="76">
        <v>460.86581949136564</v>
      </c>
      <c r="F7693" s="76">
        <v>29.966121813893583</v>
      </c>
      <c r="G7693" s="77">
        <v>2</v>
      </c>
      <c r="H7693" s="80">
        <f t="shared" si="480"/>
        <v>38.231112249901713</v>
      </c>
      <c r="I7693" s="80">
        <f t="shared" si="481"/>
        <v>1000</v>
      </c>
      <c r="K7693" s="80">
        <f t="shared" si="482"/>
        <v>0</v>
      </c>
      <c r="L7693" s="80" t="str">
        <f t="shared" si="483"/>
        <v/>
      </c>
    </row>
    <row r="7694" spans="1:12" x14ac:dyDescent="0.8">
      <c r="A7694" s="74">
        <v>7693</v>
      </c>
      <c r="B7694" s="75">
        <v>362622.56445567799</v>
      </c>
      <c r="C7694" s="76">
        <v>32.545965371105041</v>
      </c>
      <c r="D7694" s="76">
        <v>30.370263560444133</v>
      </c>
      <c r="E7694" s="76">
        <v>559.23690367811514</v>
      </c>
      <c r="F7694" s="76">
        <v>34.230557443427692</v>
      </c>
      <c r="G7694" s="77">
        <v>1</v>
      </c>
      <c r="H7694" s="80">
        <f t="shared" si="480"/>
        <v>30.370263560444133</v>
      </c>
      <c r="I7694" s="80">
        <f t="shared" si="481"/>
        <v>1000</v>
      </c>
      <c r="K7694" s="80">
        <f t="shared" si="482"/>
        <v>0</v>
      </c>
      <c r="L7694" s="80" t="str">
        <f t="shared" si="483"/>
        <v/>
      </c>
    </row>
    <row r="7695" spans="1:12" x14ac:dyDescent="0.8">
      <c r="A7695" s="74">
        <v>7694</v>
      </c>
      <c r="B7695" s="75">
        <v>61922.2074526418</v>
      </c>
      <c r="C7695" s="76">
        <v>42.570634275747715</v>
      </c>
      <c r="D7695" s="76">
        <v>30.682820656982187</v>
      </c>
      <c r="E7695" s="76">
        <v>522.66045029815632</v>
      </c>
      <c r="F7695" s="76">
        <v>45.593627891108433</v>
      </c>
      <c r="G7695" s="77">
        <v>2</v>
      </c>
      <c r="H7695" s="80">
        <f t="shared" si="480"/>
        <v>42.570634275747715</v>
      </c>
      <c r="I7695" s="80">
        <f t="shared" si="481"/>
        <v>1000</v>
      </c>
      <c r="K7695" s="80">
        <f t="shared" si="482"/>
        <v>0</v>
      </c>
      <c r="L7695" s="80" t="str">
        <f t="shared" si="483"/>
        <v/>
      </c>
    </row>
    <row r="7696" spans="1:12" x14ac:dyDescent="0.8">
      <c r="A7696" s="74">
        <v>7695</v>
      </c>
      <c r="B7696" s="75">
        <v>614267.08051821054</v>
      </c>
      <c r="C7696" s="76">
        <v>33.714299942904837</v>
      </c>
      <c r="D7696" s="76">
        <v>26.094488585949755</v>
      </c>
      <c r="E7696" s="76">
        <v>612.67169896994744</v>
      </c>
      <c r="F7696" s="76">
        <v>35.397266073358338</v>
      </c>
      <c r="G7696" s="77">
        <v>1</v>
      </c>
      <c r="H7696" s="80">
        <f t="shared" si="480"/>
        <v>26.094488585949755</v>
      </c>
      <c r="I7696" s="80">
        <f t="shared" si="481"/>
        <v>1000</v>
      </c>
      <c r="K7696" s="80">
        <f t="shared" si="482"/>
        <v>0</v>
      </c>
      <c r="L7696" s="80" t="str">
        <f t="shared" si="483"/>
        <v/>
      </c>
    </row>
    <row r="7697" spans="1:12" x14ac:dyDescent="0.8">
      <c r="A7697" s="74">
        <v>7696</v>
      </c>
      <c r="B7697" s="75">
        <v>-6963.7880116237793</v>
      </c>
      <c r="C7697" s="76">
        <v>40.047712269495243</v>
      </c>
      <c r="D7697" s="76">
        <v>25.04768448074039</v>
      </c>
      <c r="E7697" s="76">
        <v>617.70126381755551</v>
      </c>
      <c r="F7697" s="76">
        <v>35.179057980015074</v>
      </c>
      <c r="G7697" s="77">
        <v>3</v>
      </c>
      <c r="H7697" s="80">
        <f t="shared" si="480"/>
        <v>35.179057980015074</v>
      </c>
      <c r="I7697" s="80">
        <f t="shared" si="481"/>
        <v>617.70126381755551</v>
      </c>
      <c r="K7697" s="80">
        <f t="shared" si="482"/>
        <v>617.70126381755551</v>
      </c>
      <c r="L7697" s="80">
        <f t="shared" si="483"/>
        <v>617.70126381755551</v>
      </c>
    </row>
    <row r="7698" spans="1:12" x14ac:dyDescent="0.8">
      <c r="A7698" s="74">
        <v>7697</v>
      </c>
      <c r="B7698" s="75">
        <v>-197463.50120486482</v>
      </c>
      <c r="C7698" s="76">
        <v>36.786225906375634</v>
      </c>
      <c r="D7698" s="76">
        <v>29.373506002442195</v>
      </c>
      <c r="E7698" s="76">
        <v>438.83148404240768</v>
      </c>
      <c r="F7698" s="76">
        <v>38.262350961265014</v>
      </c>
      <c r="G7698" s="77">
        <v>3</v>
      </c>
      <c r="H7698" s="80">
        <f t="shared" si="480"/>
        <v>38.262350961265014</v>
      </c>
      <c r="I7698" s="80">
        <f t="shared" si="481"/>
        <v>438.83148404240768</v>
      </c>
      <c r="K7698" s="80">
        <f t="shared" si="482"/>
        <v>438.83148404240768</v>
      </c>
      <c r="L7698" s="80">
        <f t="shared" si="483"/>
        <v>438.83148404240768</v>
      </c>
    </row>
    <row r="7699" spans="1:12" x14ac:dyDescent="0.8">
      <c r="A7699" s="74">
        <v>7698</v>
      </c>
      <c r="B7699" s="75">
        <v>69233.914141548332</v>
      </c>
      <c r="C7699" s="76">
        <v>42.640746684542961</v>
      </c>
      <c r="D7699" s="76">
        <v>27.512834106685276</v>
      </c>
      <c r="E7699" s="76">
        <v>787.86903582808498</v>
      </c>
      <c r="F7699" s="76">
        <v>40.525781569098704</v>
      </c>
      <c r="G7699" s="77">
        <v>3</v>
      </c>
      <c r="H7699" s="80">
        <f t="shared" si="480"/>
        <v>40.525781569098704</v>
      </c>
      <c r="I7699" s="80">
        <f t="shared" si="481"/>
        <v>787.86903582808498</v>
      </c>
      <c r="K7699" s="80">
        <f t="shared" si="482"/>
        <v>787.86903582808498</v>
      </c>
      <c r="L7699" s="80">
        <f t="shared" si="483"/>
        <v>787.86903582808498</v>
      </c>
    </row>
    <row r="7700" spans="1:12" x14ac:dyDescent="0.8">
      <c r="A7700" s="74">
        <v>7699</v>
      </c>
      <c r="B7700" s="75">
        <v>437508.50563394045</v>
      </c>
      <c r="C7700" s="76">
        <v>32.147612269094708</v>
      </c>
      <c r="D7700" s="76">
        <v>26.174117692091407</v>
      </c>
      <c r="E7700" s="76">
        <v>616.87711824749022</v>
      </c>
      <c r="F7700" s="76">
        <v>50.564174879668599</v>
      </c>
      <c r="G7700" s="77">
        <v>2</v>
      </c>
      <c r="H7700" s="80">
        <f t="shared" si="480"/>
        <v>32.147612269094708</v>
      </c>
      <c r="I7700" s="80">
        <f t="shared" si="481"/>
        <v>1000</v>
      </c>
      <c r="K7700" s="80">
        <f t="shared" si="482"/>
        <v>0</v>
      </c>
      <c r="L7700" s="80" t="str">
        <f t="shared" si="483"/>
        <v/>
      </c>
    </row>
    <row r="7701" spans="1:12" x14ac:dyDescent="0.8">
      <c r="A7701" s="74">
        <v>7700</v>
      </c>
      <c r="B7701" s="75">
        <v>598102.32538972166</v>
      </c>
      <c r="C7701" s="76">
        <v>30.269435694343123</v>
      </c>
      <c r="D7701" s="76">
        <v>25.357126708090988</v>
      </c>
      <c r="E7701" s="76">
        <v>522.4418506458785</v>
      </c>
      <c r="F7701" s="76">
        <v>31.797787812577983</v>
      </c>
      <c r="G7701" s="77">
        <v>2</v>
      </c>
      <c r="H7701" s="80">
        <f t="shared" si="480"/>
        <v>30.269435694343123</v>
      </c>
      <c r="I7701" s="80">
        <f t="shared" si="481"/>
        <v>1000</v>
      </c>
      <c r="K7701" s="80">
        <f t="shared" si="482"/>
        <v>0</v>
      </c>
      <c r="L7701" s="80" t="str">
        <f t="shared" si="483"/>
        <v/>
      </c>
    </row>
    <row r="7702" spans="1:12" x14ac:dyDescent="0.8">
      <c r="A7702" s="74">
        <v>7701</v>
      </c>
      <c r="B7702" s="75">
        <v>-115758.42502719047</v>
      </c>
      <c r="C7702" s="76">
        <v>35.867606396698669</v>
      </c>
      <c r="D7702" s="76">
        <v>28.370392287722886</v>
      </c>
      <c r="E7702" s="76">
        <v>583.63058044829415</v>
      </c>
      <c r="F7702" s="76">
        <v>43.099540984271826</v>
      </c>
      <c r="G7702" s="77">
        <v>3</v>
      </c>
      <c r="H7702" s="80">
        <f t="shared" si="480"/>
        <v>43.099540984271826</v>
      </c>
      <c r="I7702" s="80">
        <f t="shared" si="481"/>
        <v>583.63058044829415</v>
      </c>
      <c r="K7702" s="80">
        <f t="shared" si="482"/>
        <v>583.63058044829415</v>
      </c>
      <c r="L7702" s="80">
        <f t="shared" si="483"/>
        <v>583.63058044829415</v>
      </c>
    </row>
    <row r="7703" spans="1:12" x14ac:dyDescent="0.8">
      <c r="A7703" s="74">
        <v>7702</v>
      </c>
      <c r="B7703" s="75">
        <v>-171070.47323247115</v>
      </c>
      <c r="C7703" s="76">
        <v>29.017485763035229</v>
      </c>
      <c r="D7703" s="76">
        <v>22.118453201918179</v>
      </c>
      <c r="E7703" s="76">
        <v>515.01919986780103</v>
      </c>
      <c r="F7703" s="76">
        <v>42.611000943664173</v>
      </c>
      <c r="G7703" s="77">
        <v>3</v>
      </c>
      <c r="H7703" s="80">
        <f t="shared" si="480"/>
        <v>42.611000943664173</v>
      </c>
      <c r="I7703" s="80">
        <f t="shared" si="481"/>
        <v>515.01919986780103</v>
      </c>
      <c r="K7703" s="80">
        <f t="shared" si="482"/>
        <v>515.01919986780103</v>
      </c>
      <c r="L7703" s="80">
        <f t="shared" si="483"/>
        <v>515.01919986780103</v>
      </c>
    </row>
    <row r="7704" spans="1:12" x14ac:dyDescent="0.8">
      <c r="A7704" s="74">
        <v>7703</v>
      </c>
      <c r="B7704" s="75">
        <v>166929.41650867485</v>
      </c>
      <c r="C7704" s="76">
        <v>38.790805021139271</v>
      </c>
      <c r="D7704" s="76">
        <v>21.995287932727944</v>
      </c>
      <c r="E7704" s="76">
        <v>645.27482141267024</v>
      </c>
      <c r="F7704" s="76">
        <v>42.979453481356515</v>
      </c>
      <c r="G7704" s="77">
        <v>2</v>
      </c>
      <c r="H7704" s="80">
        <f t="shared" si="480"/>
        <v>38.790805021139271</v>
      </c>
      <c r="I7704" s="80">
        <f t="shared" si="481"/>
        <v>1000</v>
      </c>
      <c r="K7704" s="80">
        <f t="shared" si="482"/>
        <v>0</v>
      </c>
      <c r="L7704" s="80" t="str">
        <f t="shared" si="483"/>
        <v/>
      </c>
    </row>
    <row r="7705" spans="1:12" x14ac:dyDescent="0.8">
      <c r="A7705" s="74">
        <v>7704</v>
      </c>
      <c r="B7705" s="75">
        <v>317964.41652172222</v>
      </c>
      <c r="C7705" s="76">
        <v>31.7087334194091</v>
      </c>
      <c r="D7705" s="76">
        <v>26.276670934963377</v>
      </c>
      <c r="E7705" s="76">
        <v>478.72985940806723</v>
      </c>
      <c r="F7705" s="76">
        <v>41.977443048217779</v>
      </c>
      <c r="G7705" s="77">
        <v>2</v>
      </c>
      <c r="H7705" s="80">
        <f t="shared" si="480"/>
        <v>31.7087334194091</v>
      </c>
      <c r="I7705" s="80">
        <f t="shared" si="481"/>
        <v>1000</v>
      </c>
      <c r="K7705" s="80">
        <f t="shared" si="482"/>
        <v>0</v>
      </c>
      <c r="L7705" s="80" t="str">
        <f t="shared" si="483"/>
        <v/>
      </c>
    </row>
    <row r="7706" spans="1:12" x14ac:dyDescent="0.8">
      <c r="A7706" s="74">
        <v>7705</v>
      </c>
      <c r="B7706" s="75">
        <v>-300990.31573685375</v>
      </c>
      <c r="C7706" s="76">
        <v>31.67756867986704</v>
      </c>
      <c r="D7706" s="76">
        <v>23.125058829026599</v>
      </c>
      <c r="E7706" s="76">
        <v>455.94283519345208</v>
      </c>
      <c r="F7706" s="76">
        <v>50.438232571955602</v>
      </c>
      <c r="G7706" s="77">
        <v>3</v>
      </c>
      <c r="H7706" s="80">
        <f t="shared" si="480"/>
        <v>50.438232571955602</v>
      </c>
      <c r="I7706" s="80">
        <f t="shared" si="481"/>
        <v>455.94283519345208</v>
      </c>
      <c r="K7706" s="80">
        <f t="shared" si="482"/>
        <v>455.94283519345208</v>
      </c>
      <c r="L7706" s="80">
        <f t="shared" si="483"/>
        <v>455.94283519345208</v>
      </c>
    </row>
    <row r="7707" spans="1:12" x14ac:dyDescent="0.8">
      <c r="A7707" s="74">
        <v>7706</v>
      </c>
      <c r="B7707" s="75">
        <v>5048.4243922068272</v>
      </c>
      <c r="C7707" s="76">
        <v>42.373303271213402</v>
      </c>
      <c r="D7707" s="76">
        <v>26.022984838467444</v>
      </c>
      <c r="E7707" s="76">
        <v>482.99783974060915</v>
      </c>
      <c r="F7707" s="76">
        <v>35.619375732835252</v>
      </c>
      <c r="G7707" s="77">
        <v>2</v>
      </c>
      <c r="H7707" s="80">
        <f t="shared" si="480"/>
        <v>42.373303271213402</v>
      </c>
      <c r="I7707" s="80">
        <f t="shared" si="481"/>
        <v>1000</v>
      </c>
      <c r="K7707" s="80">
        <f t="shared" si="482"/>
        <v>0</v>
      </c>
      <c r="L7707" s="80" t="str">
        <f t="shared" si="483"/>
        <v/>
      </c>
    </row>
    <row r="7708" spans="1:12" x14ac:dyDescent="0.8">
      <c r="A7708" s="74">
        <v>7707</v>
      </c>
      <c r="B7708" s="75">
        <v>241771.23594227643</v>
      </c>
      <c r="C7708" s="76">
        <v>35.526477586528166</v>
      </c>
      <c r="D7708" s="76">
        <v>24.865207559439291</v>
      </c>
      <c r="E7708" s="76">
        <v>450.41804308192923</v>
      </c>
      <c r="F7708" s="76">
        <v>37.561166982914642</v>
      </c>
      <c r="G7708" s="77">
        <v>2</v>
      </c>
      <c r="H7708" s="80">
        <f t="shared" si="480"/>
        <v>35.526477586528166</v>
      </c>
      <c r="I7708" s="80">
        <f t="shared" si="481"/>
        <v>1000</v>
      </c>
      <c r="K7708" s="80">
        <f t="shared" si="482"/>
        <v>0</v>
      </c>
      <c r="L7708" s="80" t="str">
        <f t="shared" si="483"/>
        <v/>
      </c>
    </row>
    <row r="7709" spans="1:12" x14ac:dyDescent="0.8">
      <c r="A7709" s="74">
        <v>7708</v>
      </c>
      <c r="B7709" s="75">
        <v>496381.68425170006</v>
      </c>
      <c r="C7709" s="76">
        <v>27.901184959200918</v>
      </c>
      <c r="D7709" s="76">
        <v>26.404546783816109</v>
      </c>
      <c r="E7709" s="76">
        <v>697.01570793269866</v>
      </c>
      <c r="F7709" s="76">
        <v>47.31146427335549</v>
      </c>
      <c r="G7709" s="77">
        <v>2</v>
      </c>
      <c r="H7709" s="80">
        <f t="shared" si="480"/>
        <v>27.901184959200918</v>
      </c>
      <c r="I7709" s="80">
        <f t="shared" si="481"/>
        <v>1000</v>
      </c>
      <c r="K7709" s="80">
        <f t="shared" si="482"/>
        <v>0</v>
      </c>
      <c r="L7709" s="80" t="str">
        <f t="shared" si="483"/>
        <v/>
      </c>
    </row>
    <row r="7710" spans="1:12" x14ac:dyDescent="0.8">
      <c r="A7710" s="74">
        <v>7709</v>
      </c>
      <c r="B7710" s="75">
        <v>476007.70292128832</v>
      </c>
      <c r="C7710" s="76">
        <v>29.842716801339137</v>
      </c>
      <c r="D7710" s="76">
        <v>26.943933612188584</v>
      </c>
      <c r="E7710" s="76">
        <v>565.95609967649409</v>
      </c>
      <c r="F7710" s="76">
        <v>54.229659062182414</v>
      </c>
      <c r="G7710" s="77">
        <v>1</v>
      </c>
      <c r="H7710" s="80">
        <f t="shared" si="480"/>
        <v>26.943933612188584</v>
      </c>
      <c r="I7710" s="80">
        <f t="shared" si="481"/>
        <v>1000</v>
      </c>
      <c r="K7710" s="80">
        <f t="shared" si="482"/>
        <v>0</v>
      </c>
      <c r="L7710" s="80" t="str">
        <f t="shared" si="483"/>
        <v/>
      </c>
    </row>
    <row r="7711" spans="1:12" x14ac:dyDescent="0.8">
      <c r="A7711" s="74">
        <v>7710</v>
      </c>
      <c r="B7711" s="75">
        <v>513020.52973586135</v>
      </c>
      <c r="C7711" s="76">
        <v>25.903597731001121</v>
      </c>
      <c r="D7711" s="76">
        <v>28.155535908533707</v>
      </c>
      <c r="E7711" s="76">
        <v>460.69759960079995</v>
      </c>
      <c r="F7711" s="76">
        <v>37.125428178987065</v>
      </c>
      <c r="G7711" s="77">
        <v>1</v>
      </c>
      <c r="H7711" s="80">
        <f t="shared" si="480"/>
        <v>28.155535908533707</v>
      </c>
      <c r="I7711" s="80">
        <f t="shared" si="481"/>
        <v>1000</v>
      </c>
      <c r="K7711" s="80">
        <f t="shared" si="482"/>
        <v>0</v>
      </c>
      <c r="L7711" s="80" t="str">
        <f t="shared" si="483"/>
        <v/>
      </c>
    </row>
    <row r="7712" spans="1:12" x14ac:dyDescent="0.8">
      <c r="A7712" s="74">
        <v>7711</v>
      </c>
      <c r="B7712" s="75">
        <v>-167571.73000228219</v>
      </c>
      <c r="C7712" s="76">
        <v>32.537136760554233</v>
      </c>
      <c r="D7712" s="76">
        <v>26.90024885661127</v>
      </c>
      <c r="E7712" s="76">
        <v>526.18134001131978</v>
      </c>
      <c r="F7712" s="76">
        <v>39.58890131379961</v>
      </c>
      <c r="G7712" s="77">
        <v>3</v>
      </c>
      <c r="H7712" s="80">
        <f t="shared" si="480"/>
        <v>39.58890131379961</v>
      </c>
      <c r="I7712" s="80">
        <f t="shared" si="481"/>
        <v>526.18134001131978</v>
      </c>
      <c r="K7712" s="80">
        <f t="shared" si="482"/>
        <v>526.18134001131978</v>
      </c>
      <c r="L7712" s="80">
        <f t="shared" si="483"/>
        <v>526.18134001131978</v>
      </c>
    </row>
    <row r="7713" spans="1:12" x14ac:dyDescent="0.8">
      <c r="A7713" s="74">
        <v>7712</v>
      </c>
      <c r="B7713" s="75">
        <v>283609.16474747099</v>
      </c>
      <c r="C7713" s="76">
        <v>33.354841822741946</v>
      </c>
      <c r="D7713" s="76">
        <v>23.171996453580249</v>
      </c>
      <c r="E7713" s="76">
        <v>656.37729345519506</v>
      </c>
      <c r="F7713" s="76">
        <v>46.975272668988303</v>
      </c>
      <c r="G7713" s="77">
        <v>2</v>
      </c>
      <c r="H7713" s="80">
        <f t="shared" si="480"/>
        <v>33.354841822741946</v>
      </c>
      <c r="I7713" s="80">
        <f t="shared" si="481"/>
        <v>1000</v>
      </c>
      <c r="K7713" s="80">
        <f t="shared" si="482"/>
        <v>0</v>
      </c>
      <c r="L7713" s="80" t="str">
        <f t="shared" si="483"/>
        <v/>
      </c>
    </row>
    <row r="7714" spans="1:12" x14ac:dyDescent="0.8">
      <c r="A7714" s="74">
        <v>7713</v>
      </c>
      <c r="B7714" s="75">
        <v>24196.920341504971</v>
      </c>
      <c r="C7714" s="76">
        <v>39.804248499721005</v>
      </c>
      <c r="D7714" s="76">
        <v>29.616001079917936</v>
      </c>
      <c r="E7714" s="76">
        <v>517.00510774537338</v>
      </c>
      <c r="F7714" s="76">
        <v>33.275967214597983</v>
      </c>
      <c r="G7714" s="77">
        <v>3</v>
      </c>
      <c r="H7714" s="80">
        <f t="shared" si="480"/>
        <v>33.275967214597983</v>
      </c>
      <c r="I7714" s="80">
        <f t="shared" si="481"/>
        <v>517.00510774537338</v>
      </c>
      <c r="K7714" s="80">
        <f t="shared" si="482"/>
        <v>517.00510774537338</v>
      </c>
      <c r="L7714" s="80">
        <f t="shared" si="483"/>
        <v>517.00510774537338</v>
      </c>
    </row>
    <row r="7715" spans="1:12" x14ac:dyDescent="0.8">
      <c r="A7715" s="74">
        <v>7714</v>
      </c>
      <c r="B7715" s="75">
        <v>-142103.81976599502</v>
      </c>
      <c r="C7715" s="76">
        <v>34.597449971106869</v>
      </c>
      <c r="D7715" s="76">
        <v>30.809707672436495</v>
      </c>
      <c r="E7715" s="76">
        <v>491.13385480402764</v>
      </c>
      <c r="F7715" s="76">
        <v>40.153007772198279</v>
      </c>
      <c r="G7715" s="77">
        <v>3</v>
      </c>
      <c r="H7715" s="80">
        <f t="shared" si="480"/>
        <v>40.153007772198279</v>
      </c>
      <c r="I7715" s="80">
        <f t="shared" si="481"/>
        <v>491.13385480402764</v>
      </c>
      <c r="K7715" s="80">
        <f t="shared" si="482"/>
        <v>491.13385480402764</v>
      </c>
      <c r="L7715" s="80">
        <f t="shared" si="483"/>
        <v>491.13385480402764</v>
      </c>
    </row>
    <row r="7716" spans="1:12" x14ac:dyDescent="0.8">
      <c r="A7716" s="74">
        <v>7715</v>
      </c>
      <c r="B7716" s="75">
        <v>363620.51458991086</v>
      </c>
      <c r="C7716" s="76">
        <v>30.635319618764022</v>
      </c>
      <c r="D7716" s="76">
        <v>22.380011744847746</v>
      </c>
      <c r="E7716" s="76">
        <v>525.42904516586623</v>
      </c>
      <c r="F7716" s="76">
        <v>39.482849292629027</v>
      </c>
      <c r="G7716" s="77">
        <v>2</v>
      </c>
      <c r="H7716" s="80">
        <f t="shared" si="480"/>
        <v>30.635319618764022</v>
      </c>
      <c r="I7716" s="80">
        <f t="shared" si="481"/>
        <v>1000</v>
      </c>
      <c r="K7716" s="80">
        <f t="shared" si="482"/>
        <v>0</v>
      </c>
      <c r="L7716" s="80" t="str">
        <f t="shared" si="483"/>
        <v/>
      </c>
    </row>
    <row r="7717" spans="1:12" x14ac:dyDescent="0.8">
      <c r="A7717" s="74">
        <v>7716</v>
      </c>
      <c r="B7717" s="75">
        <v>555114.94191781245</v>
      </c>
      <c r="C7717" s="76">
        <v>23.381342446690386</v>
      </c>
      <c r="D7717" s="76">
        <v>30.454629490985599</v>
      </c>
      <c r="E7717" s="76">
        <v>525.73593448593056</v>
      </c>
      <c r="F7717" s="76">
        <v>32.461436237310863</v>
      </c>
      <c r="G7717" s="77">
        <v>2</v>
      </c>
      <c r="H7717" s="80">
        <f t="shared" si="480"/>
        <v>23.381342446690386</v>
      </c>
      <c r="I7717" s="80">
        <f t="shared" si="481"/>
        <v>1000</v>
      </c>
      <c r="K7717" s="80">
        <f t="shared" si="482"/>
        <v>0</v>
      </c>
      <c r="L7717" s="80" t="str">
        <f t="shared" si="483"/>
        <v/>
      </c>
    </row>
    <row r="7718" spans="1:12" x14ac:dyDescent="0.8">
      <c r="A7718" s="74">
        <v>7717</v>
      </c>
      <c r="B7718" s="75">
        <v>371607.43003502814</v>
      </c>
      <c r="C7718" s="76">
        <v>35.805454756009652</v>
      </c>
      <c r="D7718" s="76">
        <v>28.772500385944237</v>
      </c>
      <c r="E7718" s="76">
        <v>645.04290448721849</v>
      </c>
      <c r="F7718" s="76">
        <v>34.445814850966755</v>
      </c>
      <c r="G7718" s="77">
        <v>2</v>
      </c>
      <c r="H7718" s="80">
        <f t="shared" si="480"/>
        <v>35.805454756009652</v>
      </c>
      <c r="I7718" s="80">
        <f t="shared" si="481"/>
        <v>1000</v>
      </c>
      <c r="K7718" s="80">
        <f t="shared" si="482"/>
        <v>0</v>
      </c>
      <c r="L7718" s="80" t="str">
        <f t="shared" si="483"/>
        <v/>
      </c>
    </row>
    <row r="7719" spans="1:12" x14ac:dyDescent="0.8">
      <c r="A7719" s="74">
        <v>7718</v>
      </c>
      <c r="B7719" s="75">
        <v>444827.60004215967</v>
      </c>
      <c r="C7719" s="76">
        <v>47.177032136416862</v>
      </c>
      <c r="D7719" s="76">
        <v>31.752201608918089</v>
      </c>
      <c r="E7719" s="76">
        <v>702.99229431894946</v>
      </c>
      <c r="F7719" s="76">
        <v>42.230203079635601</v>
      </c>
      <c r="G7719" s="77">
        <v>1</v>
      </c>
      <c r="H7719" s="80">
        <f t="shared" si="480"/>
        <v>31.752201608918089</v>
      </c>
      <c r="I7719" s="80">
        <f t="shared" si="481"/>
        <v>1000</v>
      </c>
      <c r="K7719" s="80">
        <f t="shared" si="482"/>
        <v>0</v>
      </c>
      <c r="L7719" s="80" t="str">
        <f t="shared" si="483"/>
        <v/>
      </c>
    </row>
    <row r="7720" spans="1:12" x14ac:dyDescent="0.8">
      <c r="A7720" s="74">
        <v>7719</v>
      </c>
      <c r="B7720" s="75">
        <v>-105834.5051963022</v>
      </c>
      <c r="C7720" s="76">
        <v>38.454316107950952</v>
      </c>
      <c r="D7720" s="76">
        <v>27.757437662717756</v>
      </c>
      <c r="E7720" s="76">
        <v>545.50171155992064</v>
      </c>
      <c r="F7720" s="76">
        <v>35.862825725550437</v>
      </c>
      <c r="G7720" s="77">
        <v>3</v>
      </c>
      <c r="H7720" s="80">
        <f t="shared" si="480"/>
        <v>35.862825725550437</v>
      </c>
      <c r="I7720" s="80">
        <f t="shared" si="481"/>
        <v>545.50171155992064</v>
      </c>
      <c r="K7720" s="80">
        <f t="shared" si="482"/>
        <v>545.50171155992064</v>
      </c>
      <c r="L7720" s="80">
        <f t="shared" si="483"/>
        <v>545.50171155992064</v>
      </c>
    </row>
    <row r="7721" spans="1:12" x14ac:dyDescent="0.8">
      <c r="A7721" s="74">
        <v>7720</v>
      </c>
      <c r="B7721" s="75">
        <v>403194.1355521665</v>
      </c>
      <c r="C7721" s="76">
        <v>33.02030311517737</v>
      </c>
      <c r="D7721" s="76">
        <v>22.653785924575224</v>
      </c>
      <c r="E7721" s="76">
        <v>508.32427054836648</v>
      </c>
      <c r="F7721" s="76">
        <v>52.889039582652472</v>
      </c>
      <c r="G7721" s="77">
        <v>2</v>
      </c>
      <c r="H7721" s="80">
        <f t="shared" si="480"/>
        <v>33.02030311517737</v>
      </c>
      <c r="I7721" s="80">
        <f t="shared" si="481"/>
        <v>1000</v>
      </c>
      <c r="K7721" s="80">
        <f t="shared" si="482"/>
        <v>0</v>
      </c>
      <c r="L7721" s="80" t="str">
        <f t="shared" si="483"/>
        <v/>
      </c>
    </row>
    <row r="7722" spans="1:12" x14ac:dyDescent="0.8">
      <c r="A7722" s="74">
        <v>7721</v>
      </c>
      <c r="B7722" s="75">
        <v>340328.10841454146</v>
      </c>
      <c r="C7722" s="76">
        <v>34.160273942997044</v>
      </c>
      <c r="D7722" s="76">
        <v>29.316658924322532</v>
      </c>
      <c r="E7722" s="76">
        <v>628.43321922090001</v>
      </c>
      <c r="F7722" s="76">
        <v>51.47890264814022</v>
      </c>
      <c r="G7722" s="77">
        <v>2</v>
      </c>
      <c r="H7722" s="80">
        <f t="shared" si="480"/>
        <v>34.160273942997044</v>
      </c>
      <c r="I7722" s="80">
        <f t="shared" si="481"/>
        <v>1000</v>
      </c>
      <c r="K7722" s="80">
        <f t="shared" si="482"/>
        <v>0</v>
      </c>
      <c r="L7722" s="80" t="str">
        <f t="shared" si="483"/>
        <v/>
      </c>
    </row>
    <row r="7723" spans="1:12" x14ac:dyDescent="0.8">
      <c r="A7723" s="74">
        <v>7722</v>
      </c>
      <c r="B7723" s="75">
        <v>391501.17412757198</v>
      </c>
      <c r="C7723" s="76">
        <v>32.673200528048007</v>
      </c>
      <c r="D7723" s="76">
        <v>27.114153375183882</v>
      </c>
      <c r="E7723" s="76">
        <v>737.64568079983019</v>
      </c>
      <c r="F7723" s="76">
        <v>48.185698061221252</v>
      </c>
      <c r="G7723" s="77">
        <v>2</v>
      </c>
      <c r="H7723" s="80">
        <f t="shared" si="480"/>
        <v>32.673200528048007</v>
      </c>
      <c r="I7723" s="80">
        <f t="shared" si="481"/>
        <v>1000</v>
      </c>
      <c r="K7723" s="80">
        <f t="shared" si="482"/>
        <v>0</v>
      </c>
      <c r="L7723" s="80" t="str">
        <f t="shared" si="483"/>
        <v/>
      </c>
    </row>
    <row r="7724" spans="1:12" x14ac:dyDescent="0.8">
      <c r="A7724" s="74">
        <v>7723</v>
      </c>
      <c r="B7724" s="75">
        <v>352547.76528523606</v>
      </c>
      <c r="C7724" s="76">
        <v>35.4259329049559</v>
      </c>
      <c r="D7724" s="76">
        <v>30.499487689146726</v>
      </c>
      <c r="E7724" s="76">
        <v>544.62003494885232</v>
      </c>
      <c r="F7724" s="76">
        <v>49.409809563335152</v>
      </c>
      <c r="G7724" s="77">
        <v>2</v>
      </c>
      <c r="H7724" s="80">
        <f t="shared" si="480"/>
        <v>35.4259329049559</v>
      </c>
      <c r="I7724" s="80">
        <f t="shared" si="481"/>
        <v>1000</v>
      </c>
      <c r="K7724" s="80">
        <f t="shared" si="482"/>
        <v>0</v>
      </c>
      <c r="L7724" s="80" t="str">
        <f t="shared" si="483"/>
        <v/>
      </c>
    </row>
    <row r="7725" spans="1:12" x14ac:dyDescent="0.8">
      <c r="A7725" s="74">
        <v>7724</v>
      </c>
      <c r="B7725" s="75">
        <v>19466.104343463667</v>
      </c>
      <c r="C7725" s="76">
        <v>28.738285462458016</v>
      </c>
      <c r="D7725" s="76">
        <v>31.277365341588254</v>
      </c>
      <c r="E7725" s="76">
        <v>553.61379023525308</v>
      </c>
      <c r="F7725" s="76">
        <v>35.639626900569411</v>
      </c>
      <c r="G7725" s="77">
        <v>3</v>
      </c>
      <c r="H7725" s="80">
        <f t="shared" si="480"/>
        <v>35.639626900569411</v>
      </c>
      <c r="I7725" s="80">
        <f t="shared" si="481"/>
        <v>553.61379023525308</v>
      </c>
      <c r="K7725" s="80">
        <f t="shared" si="482"/>
        <v>553.61379023525308</v>
      </c>
      <c r="L7725" s="80">
        <f t="shared" si="483"/>
        <v>553.61379023525308</v>
      </c>
    </row>
    <row r="7726" spans="1:12" x14ac:dyDescent="0.8">
      <c r="A7726" s="74">
        <v>7725</v>
      </c>
      <c r="B7726" s="75">
        <v>83371.062875414267</v>
      </c>
      <c r="C7726" s="76">
        <v>41.109368701318203</v>
      </c>
      <c r="D7726" s="76">
        <v>27.82118405411217</v>
      </c>
      <c r="E7726" s="76">
        <v>645.35552388368603</v>
      </c>
      <c r="F7726" s="76">
        <v>31.52105694245946</v>
      </c>
      <c r="G7726" s="77">
        <v>2</v>
      </c>
      <c r="H7726" s="80">
        <f t="shared" si="480"/>
        <v>41.109368701318203</v>
      </c>
      <c r="I7726" s="80">
        <f t="shared" si="481"/>
        <v>1000</v>
      </c>
      <c r="K7726" s="80">
        <f t="shared" si="482"/>
        <v>0</v>
      </c>
      <c r="L7726" s="80" t="str">
        <f t="shared" si="483"/>
        <v/>
      </c>
    </row>
    <row r="7727" spans="1:12" x14ac:dyDescent="0.8">
      <c r="A7727" s="74">
        <v>7726</v>
      </c>
      <c r="B7727" s="75">
        <v>470616.42550219828</v>
      </c>
      <c r="C7727" s="76">
        <v>33.219774876974434</v>
      </c>
      <c r="D7727" s="76">
        <v>30.236077412091173</v>
      </c>
      <c r="E7727" s="76">
        <v>464.57038877431813</v>
      </c>
      <c r="F7727" s="76">
        <v>41.088906290211071</v>
      </c>
      <c r="G7727" s="77">
        <v>1</v>
      </c>
      <c r="H7727" s="80">
        <f t="shared" si="480"/>
        <v>30.236077412091173</v>
      </c>
      <c r="I7727" s="80">
        <f t="shared" si="481"/>
        <v>1000</v>
      </c>
      <c r="K7727" s="80">
        <f t="shared" si="482"/>
        <v>0</v>
      </c>
      <c r="L7727" s="80" t="str">
        <f t="shared" si="483"/>
        <v/>
      </c>
    </row>
    <row r="7728" spans="1:12" x14ac:dyDescent="0.8">
      <c r="A7728" s="74">
        <v>7727</v>
      </c>
      <c r="B7728" s="75">
        <v>269495.54275627946</v>
      </c>
      <c r="C7728" s="76">
        <v>40.903611319825373</v>
      </c>
      <c r="D7728" s="76">
        <v>31.041132374567212</v>
      </c>
      <c r="E7728" s="76">
        <v>429.71549879093885</v>
      </c>
      <c r="F7728" s="76">
        <v>43.095344468213014</v>
      </c>
      <c r="G7728" s="77">
        <v>2</v>
      </c>
      <c r="H7728" s="80">
        <f t="shared" si="480"/>
        <v>40.903611319825373</v>
      </c>
      <c r="I7728" s="80">
        <f t="shared" si="481"/>
        <v>1000</v>
      </c>
      <c r="K7728" s="80">
        <f t="shared" si="482"/>
        <v>0</v>
      </c>
      <c r="L7728" s="80" t="str">
        <f t="shared" si="483"/>
        <v/>
      </c>
    </row>
    <row r="7729" spans="1:12" x14ac:dyDescent="0.8">
      <c r="A7729" s="74">
        <v>7728</v>
      </c>
      <c r="B7729" s="75">
        <v>-259823.63484984636</v>
      </c>
      <c r="C7729" s="76">
        <v>37.368100068269001</v>
      </c>
      <c r="D7729" s="76">
        <v>28.828815890979751</v>
      </c>
      <c r="E7729" s="76">
        <v>513.38275486172665</v>
      </c>
      <c r="F7729" s="76">
        <v>49.028234293964942</v>
      </c>
      <c r="G7729" s="77">
        <v>3</v>
      </c>
      <c r="H7729" s="80">
        <f t="shared" si="480"/>
        <v>49.028234293964942</v>
      </c>
      <c r="I7729" s="80">
        <f t="shared" si="481"/>
        <v>513.38275486172665</v>
      </c>
      <c r="K7729" s="80">
        <f t="shared" si="482"/>
        <v>513.38275486172665</v>
      </c>
      <c r="L7729" s="80">
        <f t="shared" si="483"/>
        <v>513.38275486172665</v>
      </c>
    </row>
    <row r="7730" spans="1:12" x14ac:dyDescent="0.8">
      <c r="A7730" s="74">
        <v>7729</v>
      </c>
      <c r="B7730" s="75">
        <v>444666.0118171419</v>
      </c>
      <c r="C7730" s="76">
        <v>34.507182436949414</v>
      </c>
      <c r="D7730" s="76">
        <v>27.788204857288484</v>
      </c>
      <c r="E7730" s="76">
        <v>424.75077334769094</v>
      </c>
      <c r="F7730" s="76">
        <v>36.857903676836351</v>
      </c>
      <c r="G7730" s="77">
        <v>1</v>
      </c>
      <c r="H7730" s="80">
        <f t="shared" si="480"/>
        <v>27.788204857288484</v>
      </c>
      <c r="I7730" s="80">
        <f t="shared" si="481"/>
        <v>1000</v>
      </c>
      <c r="K7730" s="80">
        <f t="shared" si="482"/>
        <v>0</v>
      </c>
      <c r="L7730" s="80" t="str">
        <f t="shared" si="483"/>
        <v/>
      </c>
    </row>
    <row r="7731" spans="1:12" x14ac:dyDescent="0.8">
      <c r="A7731" s="74">
        <v>7730</v>
      </c>
      <c r="B7731" s="75">
        <v>648256.4461863488</v>
      </c>
      <c r="C7731" s="76">
        <v>33.587292062987402</v>
      </c>
      <c r="D7731" s="76">
        <v>26.226098573845537</v>
      </c>
      <c r="E7731" s="76">
        <v>746.00356119594767</v>
      </c>
      <c r="F7731" s="76">
        <v>43.707706071606012</v>
      </c>
      <c r="G7731" s="77">
        <v>1</v>
      </c>
      <c r="H7731" s="80">
        <f t="shared" si="480"/>
        <v>26.226098573845537</v>
      </c>
      <c r="I7731" s="80">
        <f t="shared" si="481"/>
        <v>1000</v>
      </c>
      <c r="K7731" s="80">
        <f t="shared" si="482"/>
        <v>0</v>
      </c>
      <c r="L7731" s="80" t="str">
        <f t="shared" si="483"/>
        <v/>
      </c>
    </row>
    <row r="7732" spans="1:12" x14ac:dyDescent="0.8">
      <c r="A7732" s="74">
        <v>7731</v>
      </c>
      <c r="B7732" s="75">
        <v>-30657.231308303308</v>
      </c>
      <c r="C7732" s="76">
        <v>43.246585883782231</v>
      </c>
      <c r="D7732" s="76">
        <v>33.049129596984294</v>
      </c>
      <c r="E7732" s="76">
        <v>632.70229459602228</v>
      </c>
      <c r="F7732" s="76">
        <v>42.617743620957896</v>
      </c>
      <c r="G7732" s="77">
        <v>3</v>
      </c>
      <c r="H7732" s="80">
        <f t="shared" si="480"/>
        <v>42.617743620957896</v>
      </c>
      <c r="I7732" s="80">
        <f t="shared" si="481"/>
        <v>632.70229459602228</v>
      </c>
      <c r="K7732" s="80">
        <f t="shared" si="482"/>
        <v>632.70229459602228</v>
      </c>
      <c r="L7732" s="80">
        <f t="shared" si="483"/>
        <v>632.70229459602228</v>
      </c>
    </row>
    <row r="7733" spans="1:12" x14ac:dyDescent="0.8">
      <c r="A7733" s="74">
        <v>7732</v>
      </c>
      <c r="B7733" s="75">
        <v>-131930.66489122948</v>
      </c>
      <c r="C7733" s="76">
        <v>26.114135511373242</v>
      </c>
      <c r="D7733" s="76">
        <v>33.223796494572042</v>
      </c>
      <c r="E7733" s="76">
        <v>576.74364007102884</v>
      </c>
      <c r="F7733" s="76">
        <v>42.181238334247766</v>
      </c>
      <c r="G7733" s="77">
        <v>3</v>
      </c>
      <c r="H7733" s="80">
        <f t="shared" si="480"/>
        <v>42.181238334247766</v>
      </c>
      <c r="I7733" s="80">
        <f t="shared" si="481"/>
        <v>576.74364007102884</v>
      </c>
      <c r="K7733" s="80">
        <f t="shared" si="482"/>
        <v>576.74364007102884</v>
      </c>
      <c r="L7733" s="80">
        <f t="shared" si="483"/>
        <v>576.74364007102884</v>
      </c>
    </row>
    <row r="7734" spans="1:12" x14ac:dyDescent="0.8">
      <c r="A7734" s="74">
        <v>7733</v>
      </c>
      <c r="B7734" s="75">
        <v>437498.27086784272</v>
      </c>
      <c r="C7734" s="76">
        <v>30.602286972319511</v>
      </c>
      <c r="D7734" s="76">
        <v>30.233523803812933</v>
      </c>
      <c r="E7734" s="76">
        <v>539.38663669384096</v>
      </c>
      <c r="F7734" s="76">
        <v>48.628899337812321</v>
      </c>
      <c r="G7734" s="77">
        <v>2</v>
      </c>
      <c r="H7734" s="80">
        <f t="shared" si="480"/>
        <v>30.602286972319511</v>
      </c>
      <c r="I7734" s="80">
        <f t="shared" si="481"/>
        <v>1000</v>
      </c>
      <c r="K7734" s="80">
        <f t="shared" si="482"/>
        <v>0</v>
      </c>
      <c r="L7734" s="80" t="str">
        <f t="shared" si="483"/>
        <v/>
      </c>
    </row>
    <row r="7735" spans="1:12" x14ac:dyDescent="0.8">
      <c r="A7735" s="74">
        <v>7734</v>
      </c>
      <c r="B7735" s="75">
        <v>476579.15102520748</v>
      </c>
      <c r="C7735" s="76">
        <v>28.388656203722999</v>
      </c>
      <c r="D7735" s="76">
        <v>24.881866343221336</v>
      </c>
      <c r="E7735" s="76">
        <v>622.15079601575439</v>
      </c>
      <c r="F7735" s="76">
        <v>46.05755458028375</v>
      </c>
      <c r="G7735" s="77">
        <v>2</v>
      </c>
      <c r="H7735" s="80">
        <f t="shared" si="480"/>
        <v>28.388656203722999</v>
      </c>
      <c r="I7735" s="80">
        <f t="shared" si="481"/>
        <v>1000</v>
      </c>
      <c r="K7735" s="80">
        <f t="shared" si="482"/>
        <v>0</v>
      </c>
      <c r="L7735" s="80" t="str">
        <f t="shared" si="483"/>
        <v/>
      </c>
    </row>
    <row r="7736" spans="1:12" x14ac:dyDescent="0.8">
      <c r="A7736" s="74">
        <v>7735</v>
      </c>
      <c r="B7736" s="75">
        <v>171037.01329755341</v>
      </c>
      <c r="C7736" s="76">
        <v>37.888434334946751</v>
      </c>
      <c r="D7736" s="76">
        <v>29.968805559086686</v>
      </c>
      <c r="E7736" s="76">
        <v>437.12135122552962</v>
      </c>
      <c r="F7736" s="76">
        <v>44.283551106171672</v>
      </c>
      <c r="G7736" s="77">
        <v>2</v>
      </c>
      <c r="H7736" s="80">
        <f t="shared" si="480"/>
        <v>37.888434334946751</v>
      </c>
      <c r="I7736" s="80">
        <f t="shared" si="481"/>
        <v>1000</v>
      </c>
      <c r="K7736" s="80">
        <f t="shared" si="482"/>
        <v>0</v>
      </c>
      <c r="L7736" s="80" t="str">
        <f t="shared" si="483"/>
        <v/>
      </c>
    </row>
    <row r="7737" spans="1:12" x14ac:dyDescent="0.8">
      <c r="A7737" s="74">
        <v>7736</v>
      </c>
      <c r="B7737" s="75">
        <v>520582.94923739531</v>
      </c>
      <c r="C7737" s="76">
        <v>30.688148005165132</v>
      </c>
      <c r="D7737" s="76">
        <v>27.909116049555553</v>
      </c>
      <c r="E7737" s="76">
        <v>718.94625409635944</v>
      </c>
      <c r="F7737" s="76">
        <v>36.333313917150448</v>
      </c>
      <c r="G7737" s="77">
        <v>2</v>
      </c>
      <c r="H7737" s="80">
        <f t="shared" si="480"/>
        <v>30.688148005165132</v>
      </c>
      <c r="I7737" s="80">
        <f t="shared" si="481"/>
        <v>1000</v>
      </c>
      <c r="K7737" s="80">
        <f t="shared" si="482"/>
        <v>0</v>
      </c>
      <c r="L7737" s="80" t="str">
        <f t="shared" si="483"/>
        <v/>
      </c>
    </row>
    <row r="7738" spans="1:12" x14ac:dyDescent="0.8">
      <c r="A7738" s="74">
        <v>7737</v>
      </c>
      <c r="B7738" s="75">
        <v>468489.75958795147</v>
      </c>
      <c r="C7738" s="76">
        <v>37.122917698291999</v>
      </c>
      <c r="D7738" s="76">
        <v>26.84371929046479</v>
      </c>
      <c r="E7738" s="76">
        <v>664.2619389220813</v>
      </c>
      <c r="F7738" s="76">
        <v>45.498844500919333</v>
      </c>
      <c r="G7738" s="77">
        <v>1</v>
      </c>
      <c r="H7738" s="80">
        <f t="shared" si="480"/>
        <v>26.84371929046479</v>
      </c>
      <c r="I7738" s="80">
        <f t="shared" si="481"/>
        <v>1000</v>
      </c>
      <c r="K7738" s="80">
        <f t="shared" si="482"/>
        <v>0</v>
      </c>
      <c r="L7738" s="80" t="str">
        <f t="shared" si="483"/>
        <v/>
      </c>
    </row>
    <row r="7739" spans="1:12" x14ac:dyDescent="0.8">
      <c r="A7739" s="74">
        <v>7738</v>
      </c>
      <c r="B7739" s="75">
        <v>269894.00295492774</v>
      </c>
      <c r="C7739" s="76">
        <v>35.99376869888912</v>
      </c>
      <c r="D7739" s="76">
        <v>32.360175378993013</v>
      </c>
      <c r="E7739" s="76">
        <v>586.55427481267475</v>
      </c>
      <c r="F7739" s="76">
        <v>42.27755235860716</v>
      </c>
      <c r="G7739" s="77">
        <v>2</v>
      </c>
      <c r="H7739" s="80">
        <f t="shared" si="480"/>
        <v>35.99376869888912</v>
      </c>
      <c r="I7739" s="80">
        <f t="shared" si="481"/>
        <v>1000</v>
      </c>
      <c r="K7739" s="80">
        <f t="shared" si="482"/>
        <v>0</v>
      </c>
      <c r="L7739" s="80" t="str">
        <f t="shared" si="483"/>
        <v/>
      </c>
    </row>
    <row r="7740" spans="1:12" x14ac:dyDescent="0.8">
      <c r="A7740" s="74">
        <v>7739</v>
      </c>
      <c r="B7740" s="75">
        <v>561168.75962474314</v>
      </c>
      <c r="C7740" s="76">
        <v>22.841112482398955</v>
      </c>
      <c r="D7740" s="76">
        <v>25.585516331858933</v>
      </c>
      <c r="E7740" s="76">
        <v>702.54782214977604</v>
      </c>
      <c r="F7740" s="76">
        <v>40.671959213376866</v>
      </c>
      <c r="G7740" s="77">
        <v>2</v>
      </c>
      <c r="H7740" s="80">
        <f t="shared" si="480"/>
        <v>22.841112482398955</v>
      </c>
      <c r="I7740" s="80">
        <f t="shared" si="481"/>
        <v>1000</v>
      </c>
      <c r="K7740" s="80">
        <f t="shared" si="482"/>
        <v>0</v>
      </c>
      <c r="L7740" s="80" t="str">
        <f t="shared" si="483"/>
        <v/>
      </c>
    </row>
    <row r="7741" spans="1:12" x14ac:dyDescent="0.8">
      <c r="A7741" s="74">
        <v>7740</v>
      </c>
      <c r="B7741" s="75">
        <v>126596.05165409227</v>
      </c>
      <c r="C7741" s="76">
        <v>38.264404690653535</v>
      </c>
      <c r="D7741" s="76">
        <v>27.90172696648861</v>
      </c>
      <c r="E7741" s="76">
        <v>590.93225007220133</v>
      </c>
      <c r="F7741" s="76">
        <v>48.101288235716545</v>
      </c>
      <c r="G7741" s="77">
        <v>2</v>
      </c>
      <c r="H7741" s="80">
        <f t="shared" si="480"/>
        <v>38.264404690653535</v>
      </c>
      <c r="I7741" s="80">
        <f t="shared" si="481"/>
        <v>1000</v>
      </c>
      <c r="K7741" s="80">
        <f t="shared" si="482"/>
        <v>0</v>
      </c>
      <c r="L7741" s="80" t="str">
        <f t="shared" si="483"/>
        <v/>
      </c>
    </row>
    <row r="7742" spans="1:12" x14ac:dyDescent="0.8">
      <c r="A7742" s="74">
        <v>7741</v>
      </c>
      <c r="B7742" s="75">
        <v>595426.4801436034</v>
      </c>
      <c r="C7742" s="76">
        <v>25.13150284227769</v>
      </c>
      <c r="D7742" s="76">
        <v>29.344329699531386</v>
      </c>
      <c r="E7742" s="76">
        <v>499.11644593467554</v>
      </c>
      <c r="F7742" s="76">
        <v>44.634089316120907</v>
      </c>
      <c r="G7742" s="77">
        <v>2</v>
      </c>
      <c r="H7742" s="80">
        <f t="shared" si="480"/>
        <v>25.13150284227769</v>
      </c>
      <c r="I7742" s="80">
        <f t="shared" si="481"/>
        <v>1000</v>
      </c>
      <c r="K7742" s="80">
        <f t="shared" si="482"/>
        <v>0</v>
      </c>
      <c r="L7742" s="80" t="str">
        <f t="shared" si="483"/>
        <v/>
      </c>
    </row>
    <row r="7743" spans="1:12" x14ac:dyDescent="0.8">
      <c r="A7743" s="74">
        <v>7742</v>
      </c>
      <c r="B7743" s="75">
        <v>441180.58739688131</v>
      </c>
      <c r="C7743" s="76">
        <v>34.540851763822218</v>
      </c>
      <c r="D7743" s="76">
        <v>26.300368302515565</v>
      </c>
      <c r="E7743" s="76">
        <v>542.59809043028531</v>
      </c>
      <c r="F7743" s="76">
        <v>40.648919633850156</v>
      </c>
      <c r="G7743" s="77">
        <v>2</v>
      </c>
      <c r="H7743" s="80">
        <f t="shared" si="480"/>
        <v>34.540851763822218</v>
      </c>
      <c r="I7743" s="80">
        <f t="shared" si="481"/>
        <v>1000</v>
      </c>
      <c r="K7743" s="80">
        <f t="shared" si="482"/>
        <v>0</v>
      </c>
      <c r="L7743" s="80" t="str">
        <f t="shared" si="483"/>
        <v/>
      </c>
    </row>
    <row r="7744" spans="1:12" x14ac:dyDescent="0.8">
      <c r="A7744" s="74">
        <v>7743</v>
      </c>
      <c r="B7744" s="75">
        <v>611145.58176494599</v>
      </c>
      <c r="C7744" s="76">
        <v>34.952296640296041</v>
      </c>
      <c r="D7744" s="76">
        <v>27.518969538289063</v>
      </c>
      <c r="E7744" s="76">
        <v>578.48369114494858</v>
      </c>
      <c r="F7744" s="76">
        <v>52.448576396413763</v>
      </c>
      <c r="G7744" s="77">
        <v>1</v>
      </c>
      <c r="H7744" s="80">
        <f t="shared" si="480"/>
        <v>27.518969538289063</v>
      </c>
      <c r="I7744" s="80">
        <f t="shared" si="481"/>
        <v>1000</v>
      </c>
      <c r="K7744" s="80">
        <f t="shared" si="482"/>
        <v>0</v>
      </c>
      <c r="L7744" s="80" t="str">
        <f t="shared" si="483"/>
        <v/>
      </c>
    </row>
    <row r="7745" spans="1:12" x14ac:dyDescent="0.8">
      <c r="A7745" s="74">
        <v>7744</v>
      </c>
      <c r="B7745" s="75">
        <v>70072.009327862412</v>
      </c>
      <c r="C7745" s="76">
        <v>40.758786271544793</v>
      </c>
      <c r="D7745" s="76">
        <v>29.503966845330684</v>
      </c>
      <c r="E7745" s="76">
        <v>476.89295223638629</v>
      </c>
      <c r="F7745" s="76">
        <v>36.554271720803904</v>
      </c>
      <c r="G7745" s="77">
        <v>2</v>
      </c>
      <c r="H7745" s="80">
        <f t="shared" si="480"/>
        <v>40.758786271544793</v>
      </c>
      <c r="I7745" s="80">
        <f t="shared" si="481"/>
        <v>1000</v>
      </c>
      <c r="K7745" s="80">
        <f t="shared" si="482"/>
        <v>0</v>
      </c>
      <c r="L7745" s="80" t="str">
        <f t="shared" si="483"/>
        <v/>
      </c>
    </row>
    <row r="7746" spans="1:12" x14ac:dyDescent="0.8">
      <c r="A7746" s="74">
        <v>7745</v>
      </c>
      <c r="B7746" s="75">
        <v>481543.13814045861</v>
      </c>
      <c r="C7746" s="76">
        <v>31.231656459310294</v>
      </c>
      <c r="D7746" s="76">
        <v>32.045220842066314</v>
      </c>
      <c r="E7746" s="76">
        <v>679.13899489946141</v>
      </c>
      <c r="F7746" s="76">
        <v>41.88671884229651</v>
      </c>
      <c r="G7746" s="77">
        <v>2</v>
      </c>
      <c r="H7746" s="80">
        <f t="shared" si="480"/>
        <v>31.231656459310294</v>
      </c>
      <c r="I7746" s="80">
        <f t="shared" si="481"/>
        <v>1000</v>
      </c>
      <c r="K7746" s="80">
        <f t="shared" si="482"/>
        <v>0</v>
      </c>
      <c r="L7746" s="80" t="str">
        <f t="shared" si="483"/>
        <v/>
      </c>
    </row>
    <row r="7747" spans="1:12" x14ac:dyDescent="0.8">
      <c r="A7747" s="74">
        <v>7746</v>
      </c>
      <c r="B7747" s="75">
        <v>172593.74012453808</v>
      </c>
      <c r="C7747" s="76">
        <v>39.003584261253501</v>
      </c>
      <c r="D7747" s="76">
        <v>27.359623345242014</v>
      </c>
      <c r="E7747" s="76">
        <v>432.40040448125552</v>
      </c>
      <c r="F7747" s="76">
        <v>53.297479664130066</v>
      </c>
      <c r="G7747" s="77">
        <v>2</v>
      </c>
      <c r="H7747" s="80">
        <f t="shared" ref="H7747:H7810" si="484">IF($G7747 = 1, $D7747, IF($G7747 = 2, $C7747, IF($G7747 = 3, $F7747)))</f>
        <v>39.003584261253501</v>
      </c>
      <c r="I7747" s="80">
        <f t="shared" ref="I7747:I7810" si="485">IF($G7747 = 1, 1000, IF($G7747 = 2, 1000, IF($G7747 = 3, $E7747)))</f>
        <v>1000</v>
      </c>
      <c r="K7747" s="80">
        <f t="shared" ref="K7747:K7810" si="486">IF($G7747 = 3, $E7747, 0)</f>
        <v>0</v>
      </c>
      <c r="L7747" s="80" t="str">
        <f t="shared" ref="L7747:L7810" si="487">IF($G7747 = 3, $E7747, "")</f>
        <v/>
      </c>
    </row>
    <row r="7748" spans="1:12" x14ac:dyDescent="0.8">
      <c r="A7748" s="74">
        <v>7747</v>
      </c>
      <c r="B7748" s="75">
        <v>602890.69800533191</v>
      </c>
      <c r="C7748" s="76">
        <v>35.622761675342069</v>
      </c>
      <c r="D7748" s="76">
        <v>22.826515340550131</v>
      </c>
      <c r="E7748" s="76">
        <v>493.13316964799117</v>
      </c>
      <c r="F7748" s="76">
        <v>49.304584164119476</v>
      </c>
      <c r="G7748" s="77">
        <v>1</v>
      </c>
      <c r="H7748" s="80">
        <f t="shared" si="484"/>
        <v>22.826515340550131</v>
      </c>
      <c r="I7748" s="80">
        <f t="shared" si="485"/>
        <v>1000</v>
      </c>
      <c r="K7748" s="80">
        <f t="shared" si="486"/>
        <v>0</v>
      </c>
      <c r="L7748" s="80" t="str">
        <f t="shared" si="487"/>
        <v/>
      </c>
    </row>
    <row r="7749" spans="1:12" x14ac:dyDescent="0.8">
      <c r="A7749" s="74">
        <v>7748</v>
      </c>
      <c r="B7749" s="75">
        <v>464768.28585544764</v>
      </c>
      <c r="C7749" s="76">
        <v>38.76493906177771</v>
      </c>
      <c r="D7749" s="76">
        <v>32.125877443466351</v>
      </c>
      <c r="E7749" s="76">
        <v>648.66979278114002</v>
      </c>
      <c r="F7749" s="76">
        <v>50.849579739821927</v>
      </c>
      <c r="G7749" s="77">
        <v>1</v>
      </c>
      <c r="H7749" s="80">
        <f t="shared" si="484"/>
        <v>32.125877443466351</v>
      </c>
      <c r="I7749" s="80">
        <f t="shared" si="485"/>
        <v>1000</v>
      </c>
      <c r="K7749" s="80">
        <f t="shared" si="486"/>
        <v>0</v>
      </c>
      <c r="L7749" s="80" t="str">
        <f t="shared" si="487"/>
        <v/>
      </c>
    </row>
    <row r="7750" spans="1:12" x14ac:dyDescent="0.8">
      <c r="A7750" s="74">
        <v>7749</v>
      </c>
      <c r="B7750" s="75">
        <v>404060.53133194894</v>
      </c>
      <c r="C7750" s="76">
        <v>39.75763205765719</v>
      </c>
      <c r="D7750" s="76">
        <v>29.080598401703107</v>
      </c>
      <c r="E7750" s="76">
        <v>549.12057022924796</v>
      </c>
      <c r="F7750" s="76">
        <v>44.548040597257895</v>
      </c>
      <c r="G7750" s="77">
        <v>1</v>
      </c>
      <c r="H7750" s="80">
        <f t="shared" si="484"/>
        <v>29.080598401703107</v>
      </c>
      <c r="I7750" s="80">
        <f t="shared" si="485"/>
        <v>1000</v>
      </c>
      <c r="K7750" s="80">
        <f t="shared" si="486"/>
        <v>0</v>
      </c>
      <c r="L7750" s="80" t="str">
        <f t="shared" si="487"/>
        <v/>
      </c>
    </row>
    <row r="7751" spans="1:12" x14ac:dyDescent="0.8">
      <c r="A7751" s="74">
        <v>7750</v>
      </c>
      <c r="B7751" s="75">
        <v>243743.13008151762</v>
      </c>
      <c r="C7751" s="76">
        <v>35.85588959144745</v>
      </c>
      <c r="D7751" s="76">
        <v>25.292770122467736</v>
      </c>
      <c r="E7751" s="76">
        <v>478.21223492596135</v>
      </c>
      <c r="F7751" s="76">
        <v>41.915476328951279</v>
      </c>
      <c r="G7751" s="77">
        <v>2</v>
      </c>
      <c r="H7751" s="80">
        <f t="shared" si="484"/>
        <v>35.85588959144745</v>
      </c>
      <c r="I7751" s="80">
        <f t="shared" si="485"/>
        <v>1000</v>
      </c>
      <c r="K7751" s="80">
        <f t="shared" si="486"/>
        <v>0</v>
      </c>
      <c r="L7751" s="80" t="str">
        <f t="shared" si="487"/>
        <v/>
      </c>
    </row>
    <row r="7752" spans="1:12" x14ac:dyDescent="0.8">
      <c r="A7752" s="74">
        <v>7751</v>
      </c>
      <c r="B7752" s="75">
        <v>464055.8478693678</v>
      </c>
      <c r="C7752" s="76">
        <v>43.433232372746488</v>
      </c>
      <c r="D7752" s="76">
        <v>28.334001806667988</v>
      </c>
      <c r="E7752" s="76">
        <v>639.44379192964993</v>
      </c>
      <c r="F7752" s="76">
        <v>38.530346964685997</v>
      </c>
      <c r="G7752" s="77">
        <v>1</v>
      </c>
      <c r="H7752" s="80">
        <f t="shared" si="484"/>
        <v>28.334001806667988</v>
      </c>
      <c r="I7752" s="80">
        <f t="shared" si="485"/>
        <v>1000</v>
      </c>
      <c r="K7752" s="80">
        <f t="shared" si="486"/>
        <v>0</v>
      </c>
      <c r="L7752" s="80" t="str">
        <f t="shared" si="487"/>
        <v/>
      </c>
    </row>
    <row r="7753" spans="1:12" x14ac:dyDescent="0.8">
      <c r="A7753" s="74">
        <v>7752</v>
      </c>
      <c r="B7753" s="75">
        <v>-236618.86366367899</v>
      </c>
      <c r="C7753" s="76">
        <v>33.040853070327877</v>
      </c>
      <c r="D7753" s="76">
        <v>31.11624232392602</v>
      </c>
      <c r="E7753" s="76">
        <v>604.38654288109456</v>
      </c>
      <c r="F7753" s="76">
        <v>50.421671932878802</v>
      </c>
      <c r="G7753" s="77">
        <v>3</v>
      </c>
      <c r="H7753" s="80">
        <f t="shared" si="484"/>
        <v>50.421671932878802</v>
      </c>
      <c r="I7753" s="80">
        <f t="shared" si="485"/>
        <v>604.38654288109456</v>
      </c>
      <c r="K7753" s="80">
        <f t="shared" si="486"/>
        <v>604.38654288109456</v>
      </c>
      <c r="L7753" s="80">
        <f t="shared" si="487"/>
        <v>604.38654288109456</v>
      </c>
    </row>
    <row r="7754" spans="1:12" x14ac:dyDescent="0.8">
      <c r="A7754" s="74">
        <v>7753</v>
      </c>
      <c r="B7754" s="75">
        <v>570630.06949373218</v>
      </c>
      <c r="C7754" s="76">
        <v>42.347049351191863</v>
      </c>
      <c r="D7754" s="76">
        <v>26.290407863599867</v>
      </c>
      <c r="E7754" s="76">
        <v>655.80068748433791</v>
      </c>
      <c r="F7754" s="76">
        <v>38.959852149260783</v>
      </c>
      <c r="G7754" s="77">
        <v>1</v>
      </c>
      <c r="H7754" s="80">
        <f t="shared" si="484"/>
        <v>26.290407863599867</v>
      </c>
      <c r="I7754" s="80">
        <f t="shared" si="485"/>
        <v>1000</v>
      </c>
      <c r="K7754" s="80">
        <f t="shared" si="486"/>
        <v>0</v>
      </c>
      <c r="L7754" s="80" t="str">
        <f t="shared" si="487"/>
        <v/>
      </c>
    </row>
    <row r="7755" spans="1:12" x14ac:dyDescent="0.8">
      <c r="A7755" s="74">
        <v>7754</v>
      </c>
      <c r="B7755" s="75">
        <v>74066.383568531834</v>
      </c>
      <c r="C7755" s="76">
        <v>41.667824254593455</v>
      </c>
      <c r="D7755" s="76">
        <v>32.269874426552484</v>
      </c>
      <c r="E7755" s="76">
        <v>563.55615830584895</v>
      </c>
      <c r="F7755" s="76">
        <v>45.374374184716864</v>
      </c>
      <c r="G7755" s="77">
        <v>2</v>
      </c>
      <c r="H7755" s="80">
        <f t="shared" si="484"/>
        <v>41.667824254593455</v>
      </c>
      <c r="I7755" s="80">
        <f t="shared" si="485"/>
        <v>1000</v>
      </c>
      <c r="K7755" s="80">
        <f t="shared" si="486"/>
        <v>0</v>
      </c>
      <c r="L7755" s="80" t="str">
        <f t="shared" si="487"/>
        <v/>
      </c>
    </row>
    <row r="7756" spans="1:12" x14ac:dyDescent="0.8">
      <c r="A7756" s="74">
        <v>7755</v>
      </c>
      <c r="B7756" s="75">
        <v>544523.48050258844</v>
      </c>
      <c r="C7756" s="76">
        <v>31.629438644914686</v>
      </c>
      <c r="D7756" s="76">
        <v>30.522369933556611</v>
      </c>
      <c r="E7756" s="76">
        <v>510.99029707155529</v>
      </c>
      <c r="F7756" s="76">
        <v>35.328903690570414</v>
      </c>
      <c r="G7756" s="77">
        <v>2</v>
      </c>
      <c r="H7756" s="80">
        <f t="shared" si="484"/>
        <v>31.629438644914686</v>
      </c>
      <c r="I7756" s="80">
        <f t="shared" si="485"/>
        <v>1000</v>
      </c>
      <c r="K7756" s="80">
        <f t="shared" si="486"/>
        <v>0</v>
      </c>
      <c r="L7756" s="80" t="str">
        <f t="shared" si="487"/>
        <v/>
      </c>
    </row>
    <row r="7757" spans="1:12" x14ac:dyDescent="0.8">
      <c r="A7757" s="74">
        <v>7756</v>
      </c>
      <c r="B7757" s="75">
        <v>391874.49971994502</v>
      </c>
      <c r="C7757" s="76">
        <v>39.105706119629161</v>
      </c>
      <c r="D7757" s="76">
        <v>32.416137008797172</v>
      </c>
      <c r="E7757" s="76">
        <v>620.69202309928778</v>
      </c>
      <c r="F7757" s="76">
        <v>41.913478003599195</v>
      </c>
      <c r="G7757" s="77">
        <v>1</v>
      </c>
      <c r="H7757" s="80">
        <f t="shared" si="484"/>
        <v>32.416137008797172</v>
      </c>
      <c r="I7757" s="80">
        <f t="shared" si="485"/>
        <v>1000</v>
      </c>
      <c r="K7757" s="80">
        <f t="shared" si="486"/>
        <v>0</v>
      </c>
      <c r="L7757" s="80" t="str">
        <f t="shared" si="487"/>
        <v/>
      </c>
    </row>
    <row r="7758" spans="1:12" x14ac:dyDescent="0.8">
      <c r="A7758" s="74">
        <v>7757</v>
      </c>
      <c r="B7758" s="75">
        <v>681885.80440650112</v>
      </c>
      <c r="C7758" s="76">
        <v>21.819663920096044</v>
      </c>
      <c r="D7758" s="76">
        <v>26.731975285343111</v>
      </c>
      <c r="E7758" s="76">
        <v>576.93383963945723</v>
      </c>
      <c r="F7758" s="76">
        <v>53.211745967706705</v>
      </c>
      <c r="G7758" s="77">
        <v>2</v>
      </c>
      <c r="H7758" s="80">
        <f t="shared" si="484"/>
        <v>21.819663920096044</v>
      </c>
      <c r="I7758" s="80">
        <f t="shared" si="485"/>
        <v>1000</v>
      </c>
      <c r="K7758" s="80">
        <f t="shared" si="486"/>
        <v>0</v>
      </c>
      <c r="L7758" s="80" t="str">
        <f t="shared" si="487"/>
        <v/>
      </c>
    </row>
    <row r="7759" spans="1:12" x14ac:dyDescent="0.8">
      <c r="A7759" s="74">
        <v>7758</v>
      </c>
      <c r="B7759" s="75">
        <v>579395.62145166961</v>
      </c>
      <c r="C7759" s="76">
        <v>36.707189877959095</v>
      </c>
      <c r="D7759" s="76">
        <v>29.64341917971382</v>
      </c>
      <c r="E7759" s="76">
        <v>472.64512488754616</v>
      </c>
      <c r="F7759" s="76">
        <v>33.794130473196638</v>
      </c>
      <c r="G7759" s="77">
        <v>1</v>
      </c>
      <c r="H7759" s="80">
        <f t="shared" si="484"/>
        <v>29.64341917971382</v>
      </c>
      <c r="I7759" s="80">
        <f t="shared" si="485"/>
        <v>1000</v>
      </c>
      <c r="K7759" s="80">
        <f t="shared" si="486"/>
        <v>0</v>
      </c>
      <c r="L7759" s="80" t="str">
        <f t="shared" si="487"/>
        <v/>
      </c>
    </row>
    <row r="7760" spans="1:12" x14ac:dyDescent="0.8">
      <c r="A7760" s="74">
        <v>7759</v>
      </c>
      <c r="B7760" s="75">
        <v>566329.80912548862</v>
      </c>
      <c r="C7760" s="76">
        <v>30.203347458358419</v>
      </c>
      <c r="D7760" s="76">
        <v>29.340711138742893</v>
      </c>
      <c r="E7760" s="76">
        <v>532.36828464294717</v>
      </c>
      <c r="F7760" s="76">
        <v>42.588514268413135</v>
      </c>
      <c r="G7760" s="77">
        <v>2</v>
      </c>
      <c r="H7760" s="80">
        <f t="shared" si="484"/>
        <v>30.203347458358419</v>
      </c>
      <c r="I7760" s="80">
        <f t="shared" si="485"/>
        <v>1000</v>
      </c>
      <c r="K7760" s="80">
        <f t="shared" si="486"/>
        <v>0</v>
      </c>
      <c r="L7760" s="80" t="str">
        <f t="shared" si="487"/>
        <v/>
      </c>
    </row>
    <row r="7761" spans="1:12" x14ac:dyDescent="0.8">
      <c r="A7761" s="74">
        <v>7760</v>
      </c>
      <c r="B7761" s="75">
        <v>1152.7937703116331</v>
      </c>
      <c r="C7761" s="76">
        <v>35.324635675965354</v>
      </c>
      <c r="D7761" s="76">
        <v>25.961285113214661</v>
      </c>
      <c r="E7761" s="76">
        <v>561.20131366665066</v>
      </c>
      <c r="F7761" s="76">
        <v>37.0781824091045</v>
      </c>
      <c r="G7761" s="77">
        <v>3</v>
      </c>
      <c r="H7761" s="80">
        <f t="shared" si="484"/>
        <v>37.0781824091045</v>
      </c>
      <c r="I7761" s="80">
        <f t="shared" si="485"/>
        <v>561.20131366665066</v>
      </c>
      <c r="K7761" s="80">
        <f t="shared" si="486"/>
        <v>561.20131366665066</v>
      </c>
      <c r="L7761" s="80">
        <f t="shared" si="487"/>
        <v>561.20131366665066</v>
      </c>
    </row>
    <row r="7762" spans="1:12" x14ac:dyDescent="0.8">
      <c r="A7762" s="74">
        <v>7761</v>
      </c>
      <c r="B7762" s="75">
        <v>-107469.15471977624</v>
      </c>
      <c r="C7762" s="76">
        <v>44.616853066995944</v>
      </c>
      <c r="D7762" s="76">
        <v>25.152091966809166</v>
      </c>
      <c r="E7762" s="76">
        <v>664.95010334636208</v>
      </c>
      <c r="F7762" s="76">
        <v>43.925960325937979</v>
      </c>
      <c r="G7762" s="77">
        <v>3</v>
      </c>
      <c r="H7762" s="80">
        <f t="shared" si="484"/>
        <v>43.925960325937979</v>
      </c>
      <c r="I7762" s="80">
        <f t="shared" si="485"/>
        <v>664.95010334636208</v>
      </c>
      <c r="K7762" s="80">
        <f t="shared" si="486"/>
        <v>664.95010334636208</v>
      </c>
      <c r="L7762" s="80">
        <f t="shared" si="487"/>
        <v>664.95010334636208</v>
      </c>
    </row>
    <row r="7763" spans="1:12" x14ac:dyDescent="0.8">
      <c r="A7763" s="74">
        <v>7762</v>
      </c>
      <c r="B7763" s="75">
        <v>300625.43672849005</v>
      </c>
      <c r="C7763" s="76">
        <v>36.976572296688417</v>
      </c>
      <c r="D7763" s="76">
        <v>30.365206140042694</v>
      </c>
      <c r="E7763" s="76">
        <v>693.17369772257973</v>
      </c>
      <c r="F7763" s="76">
        <v>42.771943391654005</v>
      </c>
      <c r="G7763" s="77">
        <v>2</v>
      </c>
      <c r="H7763" s="80">
        <f t="shared" si="484"/>
        <v>36.976572296688417</v>
      </c>
      <c r="I7763" s="80">
        <f t="shared" si="485"/>
        <v>1000</v>
      </c>
      <c r="K7763" s="80">
        <f t="shared" si="486"/>
        <v>0</v>
      </c>
      <c r="L7763" s="80" t="str">
        <f t="shared" si="487"/>
        <v/>
      </c>
    </row>
    <row r="7764" spans="1:12" x14ac:dyDescent="0.8">
      <c r="A7764" s="74">
        <v>7763</v>
      </c>
      <c r="B7764" s="75">
        <v>390445.72269751667</v>
      </c>
      <c r="C7764" s="76">
        <v>31.309867594124128</v>
      </c>
      <c r="D7764" s="76">
        <v>30.134455781655404</v>
      </c>
      <c r="E7764" s="76">
        <v>591.22585915154536</v>
      </c>
      <c r="F7764" s="76">
        <v>46.122807632902195</v>
      </c>
      <c r="G7764" s="77">
        <v>2</v>
      </c>
      <c r="H7764" s="80">
        <f t="shared" si="484"/>
        <v>31.309867594124128</v>
      </c>
      <c r="I7764" s="80">
        <f t="shared" si="485"/>
        <v>1000</v>
      </c>
      <c r="K7764" s="80">
        <f t="shared" si="486"/>
        <v>0</v>
      </c>
      <c r="L7764" s="80" t="str">
        <f t="shared" si="487"/>
        <v/>
      </c>
    </row>
    <row r="7765" spans="1:12" x14ac:dyDescent="0.8">
      <c r="A7765" s="74">
        <v>7764</v>
      </c>
      <c r="B7765" s="75">
        <v>271860.40799485403</v>
      </c>
      <c r="C7765" s="76">
        <v>39.247732069593908</v>
      </c>
      <c r="D7765" s="76">
        <v>30.606236421704271</v>
      </c>
      <c r="E7765" s="76">
        <v>472.86804541144141</v>
      </c>
      <c r="F7765" s="76">
        <v>36.517074261292827</v>
      </c>
      <c r="G7765" s="77">
        <v>2</v>
      </c>
      <c r="H7765" s="80">
        <f t="shared" si="484"/>
        <v>39.247732069593908</v>
      </c>
      <c r="I7765" s="80">
        <f t="shared" si="485"/>
        <v>1000</v>
      </c>
      <c r="K7765" s="80">
        <f t="shared" si="486"/>
        <v>0</v>
      </c>
      <c r="L7765" s="80" t="str">
        <f t="shared" si="487"/>
        <v/>
      </c>
    </row>
    <row r="7766" spans="1:12" x14ac:dyDescent="0.8">
      <c r="A7766" s="74">
        <v>7765</v>
      </c>
      <c r="B7766" s="75">
        <v>-127039.42802428594</v>
      </c>
      <c r="C7766" s="76">
        <v>37.157893509938447</v>
      </c>
      <c r="D7766" s="76">
        <v>24.100694638518071</v>
      </c>
      <c r="E7766" s="76">
        <v>691.70074384048269</v>
      </c>
      <c r="F7766" s="76">
        <v>45.168616514101075</v>
      </c>
      <c r="G7766" s="77">
        <v>3</v>
      </c>
      <c r="H7766" s="80">
        <f t="shared" si="484"/>
        <v>45.168616514101075</v>
      </c>
      <c r="I7766" s="80">
        <f t="shared" si="485"/>
        <v>691.70074384048269</v>
      </c>
      <c r="K7766" s="80">
        <f t="shared" si="486"/>
        <v>691.70074384048269</v>
      </c>
      <c r="L7766" s="80">
        <f t="shared" si="487"/>
        <v>691.70074384048269</v>
      </c>
    </row>
    <row r="7767" spans="1:12" x14ac:dyDescent="0.8">
      <c r="A7767" s="74">
        <v>7766</v>
      </c>
      <c r="B7767" s="75">
        <v>363438.15804925049</v>
      </c>
      <c r="C7767" s="76">
        <v>34.784336131867278</v>
      </c>
      <c r="D7767" s="76">
        <v>26.377686083002104</v>
      </c>
      <c r="E7767" s="76">
        <v>696.97761545181481</v>
      </c>
      <c r="F7767" s="76">
        <v>39.493521309312754</v>
      </c>
      <c r="G7767" s="77">
        <v>2</v>
      </c>
      <c r="H7767" s="80">
        <f t="shared" si="484"/>
        <v>34.784336131867278</v>
      </c>
      <c r="I7767" s="80">
        <f t="shared" si="485"/>
        <v>1000</v>
      </c>
      <c r="K7767" s="80">
        <f t="shared" si="486"/>
        <v>0</v>
      </c>
      <c r="L7767" s="80" t="str">
        <f t="shared" si="487"/>
        <v/>
      </c>
    </row>
    <row r="7768" spans="1:12" x14ac:dyDescent="0.8">
      <c r="A7768" s="74">
        <v>7767</v>
      </c>
      <c r="B7768" s="75">
        <v>49998.3222527334</v>
      </c>
      <c r="C7768" s="76">
        <v>40.436409746188716</v>
      </c>
      <c r="D7768" s="76">
        <v>26.98533533771537</v>
      </c>
      <c r="E7768" s="76">
        <v>604.31808850496793</v>
      </c>
      <c r="F7768" s="76">
        <v>42.604458383041205</v>
      </c>
      <c r="G7768" s="77">
        <v>2</v>
      </c>
      <c r="H7768" s="80">
        <f t="shared" si="484"/>
        <v>40.436409746188716</v>
      </c>
      <c r="I7768" s="80">
        <f t="shared" si="485"/>
        <v>1000</v>
      </c>
      <c r="K7768" s="80">
        <f t="shared" si="486"/>
        <v>0</v>
      </c>
      <c r="L7768" s="80" t="str">
        <f t="shared" si="487"/>
        <v/>
      </c>
    </row>
    <row r="7769" spans="1:12" x14ac:dyDescent="0.8">
      <c r="A7769" s="74">
        <v>7768</v>
      </c>
      <c r="B7769" s="75">
        <v>338148.89997032378</v>
      </c>
      <c r="C7769" s="76">
        <v>34.637611807011716</v>
      </c>
      <c r="D7769" s="76">
        <v>28.374564459071983</v>
      </c>
      <c r="E7769" s="76">
        <v>491.42210898300038</v>
      </c>
      <c r="F7769" s="76">
        <v>43.636775249515964</v>
      </c>
      <c r="G7769" s="77">
        <v>1</v>
      </c>
      <c r="H7769" s="80">
        <f t="shared" si="484"/>
        <v>28.374564459071983</v>
      </c>
      <c r="I7769" s="80">
        <f t="shared" si="485"/>
        <v>1000</v>
      </c>
      <c r="K7769" s="80">
        <f t="shared" si="486"/>
        <v>0</v>
      </c>
      <c r="L7769" s="80" t="str">
        <f t="shared" si="487"/>
        <v/>
      </c>
    </row>
    <row r="7770" spans="1:12" x14ac:dyDescent="0.8">
      <c r="A7770" s="74">
        <v>7769</v>
      </c>
      <c r="B7770" s="75">
        <v>432297.33156069717</v>
      </c>
      <c r="C7770" s="76">
        <v>31.659063912504614</v>
      </c>
      <c r="D7770" s="76">
        <v>29.659971007622957</v>
      </c>
      <c r="E7770" s="76">
        <v>554.34109089871129</v>
      </c>
      <c r="F7770" s="76">
        <v>40.511796508986919</v>
      </c>
      <c r="G7770" s="77">
        <v>2</v>
      </c>
      <c r="H7770" s="80">
        <f t="shared" si="484"/>
        <v>31.659063912504614</v>
      </c>
      <c r="I7770" s="80">
        <f t="shared" si="485"/>
        <v>1000</v>
      </c>
      <c r="K7770" s="80">
        <f t="shared" si="486"/>
        <v>0</v>
      </c>
      <c r="L7770" s="80" t="str">
        <f t="shared" si="487"/>
        <v/>
      </c>
    </row>
    <row r="7771" spans="1:12" x14ac:dyDescent="0.8">
      <c r="A7771" s="74">
        <v>7770</v>
      </c>
      <c r="B7771" s="75">
        <v>537851.62111814576</v>
      </c>
      <c r="C7771" s="76">
        <v>22.437838251882997</v>
      </c>
      <c r="D7771" s="76">
        <v>25.889970686418451</v>
      </c>
      <c r="E7771" s="76">
        <v>532.53646879183464</v>
      </c>
      <c r="F7771" s="76">
        <v>44.412291760052426</v>
      </c>
      <c r="G7771" s="77">
        <v>2</v>
      </c>
      <c r="H7771" s="80">
        <f t="shared" si="484"/>
        <v>22.437838251882997</v>
      </c>
      <c r="I7771" s="80">
        <f t="shared" si="485"/>
        <v>1000</v>
      </c>
      <c r="K7771" s="80">
        <f t="shared" si="486"/>
        <v>0</v>
      </c>
      <c r="L7771" s="80" t="str">
        <f t="shared" si="487"/>
        <v/>
      </c>
    </row>
    <row r="7772" spans="1:12" x14ac:dyDescent="0.8">
      <c r="A7772" s="74">
        <v>7771</v>
      </c>
      <c r="B7772" s="75">
        <v>-205463.16613881174</v>
      </c>
      <c r="C7772" s="76">
        <v>40.438872664650575</v>
      </c>
      <c r="D7772" s="76">
        <v>25.932379233614498</v>
      </c>
      <c r="E7772" s="76">
        <v>452.38782697052051</v>
      </c>
      <c r="F7772" s="76">
        <v>43.19953305786575</v>
      </c>
      <c r="G7772" s="77">
        <v>3</v>
      </c>
      <c r="H7772" s="80">
        <f t="shared" si="484"/>
        <v>43.19953305786575</v>
      </c>
      <c r="I7772" s="80">
        <f t="shared" si="485"/>
        <v>452.38782697052051</v>
      </c>
      <c r="K7772" s="80">
        <f t="shared" si="486"/>
        <v>452.38782697052051</v>
      </c>
      <c r="L7772" s="80">
        <f t="shared" si="487"/>
        <v>452.38782697052051</v>
      </c>
    </row>
    <row r="7773" spans="1:12" x14ac:dyDescent="0.8">
      <c r="A7773" s="74">
        <v>7772</v>
      </c>
      <c r="B7773" s="75">
        <v>52776.444957251428</v>
      </c>
      <c r="C7773" s="76">
        <v>43.448439191137368</v>
      </c>
      <c r="D7773" s="76">
        <v>28.23747920169453</v>
      </c>
      <c r="E7773" s="76">
        <v>420.47288418402508</v>
      </c>
      <c r="F7773" s="76">
        <v>39.337021528092677</v>
      </c>
      <c r="G7773" s="77">
        <v>2</v>
      </c>
      <c r="H7773" s="80">
        <f t="shared" si="484"/>
        <v>43.448439191137368</v>
      </c>
      <c r="I7773" s="80">
        <f t="shared" si="485"/>
        <v>1000</v>
      </c>
      <c r="K7773" s="80">
        <f t="shared" si="486"/>
        <v>0</v>
      </c>
      <c r="L7773" s="80" t="str">
        <f t="shared" si="487"/>
        <v/>
      </c>
    </row>
    <row r="7774" spans="1:12" x14ac:dyDescent="0.8">
      <c r="A7774" s="74">
        <v>7773</v>
      </c>
      <c r="B7774" s="75">
        <v>564103.51020475011</v>
      </c>
      <c r="C7774" s="76">
        <v>33.591622162756451</v>
      </c>
      <c r="D7774" s="76">
        <v>27.80543938653032</v>
      </c>
      <c r="E7774" s="76">
        <v>528.54754262178869</v>
      </c>
      <c r="F7774" s="76">
        <v>33.298231592394828</v>
      </c>
      <c r="G7774" s="77">
        <v>2</v>
      </c>
      <c r="H7774" s="80">
        <f t="shared" si="484"/>
        <v>33.591622162756451</v>
      </c>
      <c r="I7774" s="80">
        <f t="shared" si="485"/>
        <v>1000</v>
      </c>
      <c r="K7774" s="80">
        <f t="shared" si="486"/>
        <v>0</v>
      </c>
      <c r="L7774" s="80" t="str">
        <f t="shared" si="487"/>
        <v/>
      </c>
    </row>
    <row r="7775" spans="1:12" x14ac:dyDescent="0.8">
      <c r="A7775" s="74">
        <v>7774</v>
      </c>
      <c r="B7775" s="75">
        <v>449718.93879886577</v>
      </c>
      <c r="C7775" s="76">
        <v>24.859809076874324</v>
      </c>
      <c r="D7775" s="76">
        <v>28.524733828507792</v>
      </c>
      <c r="E7775" s="76">
        <v>453.59251615084844</v>
      </c>
      <c r="F7775" s="76">
        <v>39.550737153472788</v>
      </c>
      <c r="G7775" s="77">
        <v>2</v>
      </c>
      <c r="H7775" s="80">
        <f t="shared" si="484"/>
        <v>24.859809076874324</v>
      </c>
      <c r="I7775" s="80">
        <f t="shared" si="485"/>
        <v>1000</v>
      </c>
      <c r="K7775" s="80">
        <f t="shared" si="486"/>
        <v>0</v>
      </c>
      <c r="L7775" s="80" t="str">
        <f t="shared" si="487"/>
        <v/>
      </c>
    </row>
    <row r="7776" spans="1:12" x14ac:dyDescent="0.8">
      <c r="A7776" s="74">
        <v>7775</v>
      </c>
      <c r="B7776" s="75">
        <v>404495.0230979214</v>
      </c>
      <c r="C7776" s="76">
        <v>29.599092741399168</v>
      </c>
      <c r="D7776" s="76">
        <v>23.30502231409784</v>
      </c>
      <c r="E7776" s="76">
        <v>485.5746788173123</v>
      </c>
      <c r="F7776" s="76">
        <v>48.618072751855962</v>
      </c>
      <c r="G7776" s="77">
        <v>2</v>
      </c>
      <c r="H7776" s="80">
        <f t="shared" si="484"/>
        <v>29.599092741399168</v>
      </c>
      <c r="I7776" s="80">
        <f t="shared" si="485"/>
        <v>1000</v>
      </c>
      <c r="K7776" s="80">
        <f t="shared" si="486"/>
        <v>0</v>
      </c>
      <c r="L7776" s="80" t="str">
        <f t="shared" si="487"/>
        <v/>
      </c>
    </row>
    <row r="7777" spans="1:12" x14ac:dyDescent="0.8">
      <c r="A7777" s="74">
        <v>7776</v>
      </c>
      <c r="B7777" s="75">
        <v>256944.5176999236</v>
      </c>
      <c r="C7777" s="76">
        <v>34.6618470841413</v>
      </c>
      <c r="D7777" s="76">
        <v>28.275939245440952</v>
      </c>
      <c r="E7777" s="76">
        <v>563.95634975443215</v>
      </c>
      <c r="F7777" s="76">
        <v>32.872401858345413</v>
      </c>
      <c r="G7777" s="77">
        <v>2</v>
      </c>
      <c r="H7777" s="80">
        <f t="shared" si="484"/>
        <v>34.6618470841413</v>
      </c>
      <c r="I7777" s="80">
        <f t="shared" si="485"/>
        <v>1000</v>
      </c>
      <c r="K7777" s="80">
        <f t="shared" si="486"/>
        <v>0</v>
      </c>
      <c r="L7777" s="80" t="str">
        <f t="shared" si="487"/>
        <v/>
      </c>
    </row>
    <row r="7778" spans="1:12" x14ac:dyDescent="0.8">
      <c r="A7778" s="74">
        <v>7777</v>
      </c>
      <c r="B7778" s="75">
        <v>432319.39541952964</v>
      </c>
      <c r="C7778" s="76">
        <v>34.201720161128875</v>
      </c>
      <c r="D7778" s="76">
        <v>28.444308425659834</v>
      </c>
      <c r="E7778" s="76">
        <v>701.18221638206421</v>
      </c>
      <c r="F7778" s="76">
        <v>36.712056364274261</v>
      </c>
      <c r="G7778" s="77">
        <v>1</v>
      </c>
      <c r="H7778" s="80">
        <f t="shared" si="484"/>
        <v>28.444308425659834</v>
      </c>
      <c r="I7778" s="80">
        <f t="shared" si="485"/>
        <v>1000</v>
      </c>
      <c r="K7778" s="80">
        <f t="shared" si="486"/>
        <v>0</v>
      </c>
      <c r="L7778" s="80" t="str">
        <f t="shared" si="487"/>
        <v/>
      </c>
    </row>
    <row r="7779" spans="1:12" x14ac:dyDescent="0.8">
      <c r="A7779" s="74">
        <v>7778</v>
      </c>
      <c r="B7779" s="75">
        <v>520859.06906248536</v>
      </c>
      <c r="C7779" s="76">
        <v>35.953880428684485</v>
      </c>
      <c r="D7779" s="76">
        <v>27.897185158201136</v>
      </c>
      <c r="E7779" s="76">
        <v>575.86371686227437</v>
      </c>
      <c r="F7779" s="76">
        <v>39.695928601990268</v>
      </c>
      <c r="G7779" s="77">
        <v>1</v>
      </c>
      <c r="H7779" s="80">
        <f t="shared" si="484"/>
        <v>27.897185158201136</v>
      </c>
      <c r="I7779" s="80">
        <f t="shared" si="485"/>
        <v>1000</v>
      </c>
      <c r="K7779" s="80">
        <f t="shared" si="486"/>
        <v>0</v>
      </c>
      <c r="L7779" s="80" t="str">
        <f t="shared" si="487"/>
        <v/>
      </c>
    </row>
    <row r="7780" spans="1:12" x14ac:dyDescent="0.8">
      <c r="A7780" s="74">
        <v>7779</v>
      </c>
      <c r="B7780" s="75">
        <v>146789.44225104875</v>
      </c>
      <c r="C7780" s="76">
        <v>39.412848921423588</v>
      </c>
      <c r="D7780" s="76">
        <v>28.770049405163522</v>
      </c>
      <c r="E7780" s="76">
        <v>539.39098666980249</v>
      </c>
      <c r="F7780" s="76">
        <v>38.964546703951171</v>
      </c>
      <c r="G7780" s="77">
        <v>2</v>
      </c>
      <c r="H7780" s="80">
        <f t="shared" si="484"/>
        <v>39.412848921423588</v>
      </c>
      <c r="I7780" s="80">
        <f t="shared" si="485"/>
        <v>1000</v>
      </c>
      <c r="K7780" s="80">
        <f t="shared" si="486"/>
        <v>0</v>
      </c>
      <c r="L7780" s="80" t="str">
        <f t="shared" si="487"/>
        <v/>
      </c>
    </row>
    <row r="7781" spans="1:12" x14ac:dyDescent="0.8">
      <c r="A7781" s="74">
        <v>7780</v>
      </c>
      <c r="B7781" s="75">
        <v>-190461.08787935087</v>
      </c>
      <c r="C7781" s="76">
        <v>30.996952481648606</v>
      </c>
      <c r="D7781" s="76">
        <v>30.783749609402062</v>
      </c>
      <c r="E7781" s="76">
        <v>567.87047872327503</v>
      </c>
      <c r="F7781" s="76">
        <v>45.494855824625439</v>
      </c>
      <c r="G7781" s="77">
        <v>3</v>
      </c>
      <c r="H7781" s="80">
        <f t="shared" si="484"/>
        <v>45.494855824625439</v>
      </c>
      <c r="I7781" s="80">
        <f t="shared" si="485"/>
        <v>567.87047872327503</v>
      </c>
      <c r="K7781" s="80">
        <f t="shared" si="486"/>
        <v>567.87047872327503</v>
      </c>
      <c r="L7781" s="80">
        <f t="shared" si="487"/>
        <v>567.87047872327503</v>
      </c>
    </row>
    <row r="7782" spans="1:12" x14ac:dyDescent="0.8">
      <c r="A7782" s="74">
        <v>7781</v>
      </c>
      <c r="B7782" s="75">
        <v>89400.268764629029</v>
      </c>
      <c r="C7782" s="76">
        <v>40.629343337123728</v>
      </c>
      <c r="D7782" s="76">
        <v>30.175016931447068</v>
      </c>
      <c r="E7782" s="76">
        <v>546.79581541433436</v>
      </c>
      <c r="F7782" s="76">
        <v>52.226953436003349</v>
      </c>
      <c r="G7782" s="77">
        <v>2</v>
      </c>
      <c r="H7782" s="80">
        <f t="shared" si="484"/>
        <v>40.629343337123728</v>
      </c>
      <c r="I7782" s="80">
        <f t="shared" si="485"/>
        <v>1000</v>
      </c>
      <c r="K7782" s="80">
        <f t="shared" si="486"/>
        <v>0</v>
      </c>
      <c r="L7782" s="80" t="str">
        <f t="shared" si="487"/>
        <v/>
      </c>
    </row>
    <row r="7783" spans="1:12" x14ac:dyDescent="0.8">
      <c r="A7783" s="74">
        <v>7782</v>
      </c>
      <c r="B7783" s="75">
        <v>-299572.925457804</v>
      </c>
      <c r="C7783" s="76">
        <v>30.701299309736314</v>
      </c>
      <c r="D7783" s="76">
        <v>25.94360137940345</v>
      </c>
      <c r="E7783" s="76">
        <v>455.15042829386272</v>
      </c>
      <c r="F7783" s="76">
        <v>49.405749655099264</v>
      </c>
      <c r="G7783" s="77">
        <v>3</v>
      </c>
      <c r="H7783" s="80">
        <f t="shared" si="484"/>
        <v>49.405749655099264</v>
      </c>
      <c r="I7783" s="80">
        <f t="shared" si="485"/>
        <v>455.15042829386272</v>
      </c>
      <c r="K7783" s="80">
        <f t="shared" si="486"/>
        <v>455.15042829386272</v>
      </c>
      <c r="L7783" s="80">
        <f t="shared" si="487"/>
        <v>455.15042829386272</v>
      </c>
    </row>
    <row r="7784" spans="1:12" x14ac:dyDescent="0.8">
      <c r="A7784" s="74">
        <v>7783</v>
      </c>
      <c r="B7784" s="75">
        <v>512676.47338628606</v>
      </c>
      <c r="C7784" s="76">
        <v>27.314071817794591</v>
      </c>
      <c r="D7784" s="76">
        <v>29.264123930748745</v>
      </c>
      <c r="E7784" s="76">
        <v>667.78156155894203</v>
      </c>
      <c r="F7784" s="76">
        <v>48.335654555268135</v>
      </c>
      <c r="G7784" s="77">
        <v>1</v>
      </c>
      <c r="H7784" s="80">
        <f t="shared" si="484"/>
        <v>29.264123930748745</v>
      </c>
      <c r="I7784" s="80">
        <f t="shared" si="485"/>
        <v>1000</v>
      </c>
      <c r="K7784" s="80">
        <f t="shared" si="486"/>
        <v>0</v>
      </c>
      <c r="L7784" s="80" t="str">
        <f t="shared" si="487"/>
        <v/>
      </c>
    </row>
    <row r="7785" spans="1:12" x14ac:dyDescent="0.8">
      <c r="A7785" s="74">
        <v>7784</v>
      </c>
      <c r="B7785" s="75">
        <v>228963.24457524461</v>
      </c>
      <c r="C7785" s="76">
        <v>38.644310703848106</v>
      </c>
      <c r="D7785" s="76">
        <v>29.057591573864752</v>
      </c>
      <c r="E7785" s="76">
        <v>433.19986608655904</v>
      </c>
      <c r="F7785" s="76">
        <v>47.952143493092834</v>
      </c>
      <c r="G7785" s="77">
        <v>2</v>
      </c>
      <c r="H7785" s="80">
        <f t="shared" si="484"/>
        <v>38.644310703848106</v>
      </c>
      <c r="I7785" s="80">
        <f t="shared" si="485"/>
        <v>1000</v>
      </c>
      <c r="K7785" s="80">
        <f t="shared" si="486"/>
        <v>0</v>
      </c>
      <c r="L7785" s="80" t="str">
        <f t="shared" si="487"/>
        <v/>
      </c>
    </row>
    <row r="7786" spans="1:12" x14ac:dyDescent="0.8">
      <c r="A7786" s="74">
        <v>7785</v>
      </c>
      <c r="B7786" s="75">
        <v>578130.69476922089</v>
      </c>
      <c r="C7786" s="76">
        <v>36.783150591203736</v>
      </c>
      <c r="D7786" s="76">
        <v>27.548504893136112</v>
      </c>
      <c r="E7786" s="76">
        <v>529.72324251992541</v>
      </c>
      <c r="F7786" s="76">
        <v>46.09017954485271</v>
      </c>
      <c r="G7786" s="77">
        <v>1</v>
      </c>
      <c r="H7786" s="80">
        <f t="shared" si="484"/>
        <v>27.548504893136112</v>
      </c>
      <c r="I7786" s="80">
        <f t="shared" si="485"/>
        <v>1000</v>
      </c>
      <c r="K7786" s="80">
        <f t="shared" si="486"/>
        <v>0</v>
      </c>
      <c r="L7786" s="80" t="str">
        <f t="shared" si="487"/>
        <v/>
      </c>
    </row>
    <row r="7787" spans="1:12" x14ac:dyDescent="0.8">
      <c r="A7787" s="74">
        <v>7786</v>
      </c>
      <c r="B7787" s="75">
        <v>371180.01544610271</v>
      </c>
      <c r="C7787" s="76">
        <v>34.857602627162649</v>
      </c>
      <c r="D7787" s="76">
        <v>27.263431652011757</v>
      </c>
      <c r="E7787" s="76">
        <v>471.66302265439663</v>
      </c>
      <c r="F7787" s="76">
        <v>53.527922460167787</v>
      </c>
      <c r="G7787" s="77">
        <v>2</v>
      </c>
      <c r="H7787" s="80">
        <f t="shared" si="484"/>
        <v>34.857602627162649</v>
      </c>
      <c r="I7787" s="80">
        <f t="shared" si="485"/>
        <v>1000</v>
      </c>
      <c r="K7787" s="80">
        <f t="shared" si="486"/>
        <v>0</v>
      </c>
      <c r="L7787" s="80" t="str">
        <f t="shared" si="487"/>
        <v/>
      </c>
    </row>
    <row r="7788" spans="1:12" x14ac:dyDescent="0.8">
      <c r="A7788" s="74">
        <v>7787</v>
      </c>
      <c r="B7788" s="75">
        <v>394118.39147759276</v>
      </c>
      <c r="C7788" s="76">
        <v>34.812498424771611</v>
      </c>
      <c r="D7788" s="76">
        <v>31.700784597063983</v>
      </c>
      <c r="E7788" s="76">
        <v>454.17392382279462</v>
      </c>
      <c r="F7788" s="76">
        <v>34.593200050046327</v>
      </c>
      <c r="G7788" s="77">
        <v>2</v>
      </c>
      <c r="H7788" s="80">
        <f t="shared" si="484"/>
        <v>34.812498424771611</v>
      </c>
      <c r="I7788" s="80">
        <f t="shared" si="485"/>
        <v>1000</v>
      </c>
      <c r="K7788" s="80">
        <f t="shared" si="486"/>
        <v>0</v>
      </c>
      <c r="L7788" s="80" t="str">
        <f t="shared" si="487"/>
        <v/>
      </c>
    </row>
    <row r="7789" spans="1:12" x14ac:dyDescent="0.8">
      <c r="A7789" s="74">
        <v>7788</v>
      </c>
      <c r="B7789" s="75">
        <v>277926.08343473775</v>
      </c>
      <c r="C7789" s="76">
        <v>35.624475347177814</v>
      </c>
      <c r="D7789" s="76">
        <v>32.552624889473528</v>
      </c>
      <c r="E7789" s="76">
        <v>548.5429329239206</v>
      </c>
      <c r="F7789" s="76">
        <v>34.387175506946626</v>
      </c>
      <c r="G7789" s="77">
        <v>2</v>
      </c>
      <c r="H7789" s="80">
        <f t="shared" si="484"/>
        <v>35.624475347177814</v>
      </c>
      <c r="I7789" s="80">
        <f t="shared" si="485"/>
        <v>1000</v>
      </c>
      <c r="K7789" s="80">
        <f t="shared" si="486"/>
        <v>0</v>
      </c>
      <c r="L7789" s="80" t="str">
        <f t="shared" si="487"/>
        <v/>
      </c>
    </row>
    <row r="7790" spans="1:12" x14ac:dyDescent="0.8">
      <c r="A7790" s="74">
        <v>7789</v>
      </c>
      <c r="B7790" s="75">
        <v>513266.5256411857</v>
      </c>
      <c r="C7790" s="76">
        <v>39.886385430901612</v>
      </c>
      <c r="D7790" s="76">
        <v>27.178684441070281</v>
      </c>
      <c r="E7790" s="76">
        <v>578.53752913014341</v>
      </c>
      <c r="F7790" s="76">
        <v>33.285171661189416</v>
      </c>
      <c r="G7790" s="77">
        <v>1</v>
      </c>
      <c r="H7790" s="80">
        <f t="shared" si="484"/>
        <v>27.178684441070281</v>
      </c>
      <c r="I7790" s="80">
        <f t="shared" si="485"/>
        <v>1000</v>
      </c>
      <c r="K7790" s="80">
        <f t="shared" si="486"/>
        <v>0</v>
      </c>
      <c r="L7790" s="80" t="str">
        <f t="shared" si="487"/>
        <v/>
      </c>
    </row>
    <row r="7791" spans="1:12" x14ac:dyDescent="0.8">
      <c r="A7791" s="74">
        <v>7790</v>
      </c>
      <c r="B7791" s="75">
        <v>185273.66170006362</v>
      </c>
      <c r="C7791" s="76">
        <v>37.819015289350034</v>
      </c>
      <c r="D7791" s="76">
        <v>26.311308140248315</v>
      </c>
      <c r="E7791" s="76">
        <v>686.60180477546339</v>
      </c>
      <c r="F7791" s="76">
        <v>48.627571206188783</v>
      </c>
      <c r="G7791" s="77">
        <v>2</v>
      </c>
      <c r="H7791" s="80">
        <f t="shared" si="484"/>
        <v>37.819015289350034</v>
      </c>
      <c r="I7791" s="80">
        <f t="shared" si="485"/>
        <v>1000</v>
      </c>
      <c r="K7791" s="80">
        <f t="shared" si="486"/>
        <v>0</v>
      </c>
      <c r="L7791" s="80" t="str">
        <f t="shared" si="487"/>
        <v/>
      </c>
    </row>
    <row r="7792" spans="1:12" x14ac:dyDescent="0.8">
      <c r="A7792" s="74">
        <v>7791</v>
      </c>
      <c r="B7792" s="75">
        <v>103081.81521345116</v>
      </c>
      <c r="C7792" s="76">
        <v>40.686336439979613</v>
      </c>
      <c r="D7792" s="76">
        <v>27.099525926063876</v>
      </c>
      <c r="E7792" s="76">
        <v>484.95243580039664</v>
      </c>
      <c r="F7792" s="76">
        <v>45.039530632383823</v>
      </c>
      <c r="G7792" s="77">
        <v>2</v>
      </c>
      <c r="H7792" s="80">
        <f t="shared" si="484"/>
        <v>40.686336439979613</v>
      </c>
      <c r="I7792" s="80">
        <f t="shared" si="485"/>
        <v>1000</v>
      </c>
      <c r="K7792" s="80">
        <f t="shared" si="486"/>
        <v>0</v>
      </c>
      <c r="L7792" s="80" t="str">
        <f t="shared" si="487"/>
        <v/>
      </c>
    </row>
    <row r="7793" spans="1:12" x14ac:dyDescent="0.8">
      <c r="A7793" s="74">
        <v>7792</v>
      </c>
      <c r="B7793" s="75">
        <v>354298.49822292384</v>
      </c>
      <c r="C7793" s="76">
        <v>32.700876106167854</v>
      </c>
      <c r="D7793" s="76">
        <v>26.970698690882649</v>
      </c>
      <c r="E7793" s="76">
        <v>485.42984259757213</v>
      </c>
      <c r="F7793" s="76">
        <v>34.030815873107557</v>
      </c>
      <c r="G7793" s="77">
        <v>2</v>
      </c>
      <c r="H7793" s="80">
        <f t="shared" si="484"/>
        <v>32.700876106167854</v>
      </c>
      <c r="I7793" s="80">
        <f t="shared" si="485"/>
        <v>1000</v>
      </c>
      <c r="K7793" s="80">
        <f t="shared" si="486"/>
        <v>0</v>
      </c>
      <c r="L7793" s="80" t="str">
        <f t="shared" si="487"/>
        <v/>
      </c>
    </row>
    <row r="7794" spans="1:12" x14ac:dyDescent="0.8">
      <c r="A7794" s="74">
        <v>7793</v>
      </c>
      <c r="B7794" s="75">
        <v>-234144.31440983294</v>
      </c>
      <c r="C7794" s="76">
        <v>39.81853459560557</v>
      </c>
      <c r="D7794" s="76">
        <v>32.53552921285381</v>
      </c>
      <c r="E7794" s="76">
        <v>682.38669670243041</v>
      </c>
      <c r="F7794" s="76">
        <v>48.434295395814608</v>
      </c>
      <c r="G7794" s="77">
        <v>3</v>
      </c>
      <c r="H7794" s="80">
        <f t="shared" si="484"/>
        <v>48.434295395814608</v>
      </c>
      <c r="I7794" s="80">
        <f t="shared" si="485"/>
        <v>682.38669670243041</v>
      </c>
      <c r="K7794" s="80">
        <f t="shared" si="486"/>
        <v>682.38669670243041</v>
      </c>
      <c r="L7794" s="80">
        <f t="shared" si="487"/>
        <v>682.38669670243041</v>
      </c>
    </row>
    <row r="7795" spans="1:12" x14ac:dyDescent="0.8">
      <c r="A7795" s="74">
        <v>7794</v>
      </c>
      <c r="B7795" s="75">
        <v>-182290.69021389866</v>
      </c>
      <c r="C7795" s="76">
        <v>24.872414212570732</v>
      </c>
      <c r="D7795" s="76">
        <v>29.786868555412912</v>
      </c>
      <c r="E7795" s="76">
        <v>556.39968519834019</v>
      </c>
      <c r="F7795" s="76">
        <v>42.989038928346261</v>
      </c>
      <c r="G7795" s="77">
        <v>3</v>
      </c>
      <c r="H7795" s="80">
        <f t="shared" si="484"/>
        <v>42.989038928346261</v>
      </c>
      <c r="I7795" s="80">
        <f t="shared" si="485"/>
        <v>556.39968519834019</v>
      </c>
      <c r="K7795" s="80">
        <f t="shared" si="486"/>
        <v>556.39968519834019</v>
      </c>
      <c r="L7795" s="80">
        <f t="shared" si="487"/>
        <v>556.39968519834019</v>
      </c>
    </row>
    <row r="7796" spans="1:12" x14ac:dyDescent="0.8">
      <c r="A7796" s="74">
        <v>7795</v>
      </c>
      <c r="B7796" s="75">
        <v>178157.64683089964</v>
      </c>
      <c r="C7796" s="76">
        <v>39.586049087663845</v>
      </c>
      <c r="D7796" s="76">
        <v>23.044522971394603</v>
      </c>
      <c r="E7796" s="76">
        <v>426.99045381975509</v>
      </c>
      <c r="F7796" s="76">
        <v>28.756208447799221</v>
      </c>
      <c r="G7796" s="77">
        <v>2</v>
      </c>
      <c r="H7796" s="80">
        <f t="shared" si="484"/>
        <v>39.586049087663845</v>
      </c>
      <c r="I7796" s="80">
        <f t="shared" si="485"/>
        <v>1000</v>
      </c>
      <c r="K7796" s="80">
        <f t="shared" si="486"/>
        <v>0</v>
      </c>
      <c r="L7796" s="80" t="str">
        <f t="shared" si="487"/>
        <v/>
      </c>
    </row>
    <row r="7797" spans="1:12" x14ac:dyDescent="0.8">
      <c r="A7797" s="74">
        <v>7796</v>
      </c>
      <c r="B7797" s="75">
        <v>531074.58958521509</v>
      </c>
      <c r="C7797" s="76">
        <v>31.377927543318762</v>
      </c>
      <c r="D7797" s="76">
        <v>31.261551940315243</v>
      </c>
      <c r="E7797" s="76">
        <v>461.8078311883711</v>
      </c>
      <c r="F7797" s="76">
        <v>51.609675497699058</v>
      </c>
      <c r="G7797" s="77">
        <v>2</v>
      </c>
      <c r="H7797" s="80">
        <f t="shared" si="484"/>
        <v>31.377927543318762</v>
      </c>
      <c r="I7797" s="80">
        <f t="shared" si="485"/>
        <v>1000</v>
      </c>
      <c r="K7797" s="80">
        <f t="shared" si="486"/>
        <v>0</v>
      </c>
      <c r="L7797" s="80" t="str">
        <f t="shared" si="487"/>
        <v/>
      </c>
    </row>
    <row r="7798" spans="1:12" x14ac:dyDescent="0.8">
      <c r="A7798" s="74">
        <v>7797</v>
      </c>
      <c r="B7798" s="75">
        <v>253447.5826548161</v>
      </c>
      <c r="C7798" s="76">
        <v>39.985431251808308</v>
      </c>
      <c r="D7798" s="76">
        <v>25.47962178096607</v>
      </c>
      <c r="E7798" s="76">
        <v>655.3249419551438</v>
      </c>
      <c r="F7798" s="76">
        <v>38.616043585697469</v>
      </c>
      <c r="G7798" s="77">
        <v>2</v>
      </c>
      <c r="H7798" s="80">
        <f t="shared" si="484"/>
        <v>39.985431251808308</v>
      </c>
      <c r="I7798" s="80">
        <f t="shared" si="485"/>
        <v>1000</v>
      </c>
      <c r="K7798" s="80">
        <f t="shared" si="486"/>
        <v>0</v>
      </c>
      <c r="L7798" s="80" t="str">
        <f t="shared" si="487"/>
        <v/>
      </c>
    </row>
    <row r="7799" spans="1:12" x14ac:dyDescent="0.8">
      <c r="A7799" s="74">
        <v>7798</v>
      </c>
      <c r="B7799" s="75">
        <v>-168444.85114046838</v>
      </c>
      <c r="C7799" s="76">
        <v>38.944609375650472</v>
      </c>
      <c r="D7799" s="76">
        <v>24.320091761588063</v>
      </c>
      <c r="E7799" s="76">
        <v>582.07736703201908</v>
      </c>
      <c r="F7799" s="76">
        <v>45.259923681956572</v>
      </c>
      <c r="G7799" s="77">
        <v>3</v>
      </c>
      <c r="H7799" s="80">
        <f t="shared" si="484"/>
        <v>45.259923681956572</v>
      </c>
      <c r="I7799" s="80">
        <f t="shared" si="485"/>
        <v>582.07736703201908</v>
      </c>
      <c r="K7799" s="80">
        <f t="shared" si="486"/>
        <v>582.07736703201908</v>
      </c>
      <c r="L7799" s="80">
        <f t="shared" si="487"/>
        <v>582.07736703201908</v>
      </c>
    </row>
    <row r="7800" spans="1:12" x14ac:dyDescent="0.8">
      <c r="A7800" s="74">
        <v>7799</v>
      </c>
      <c r="B7800" s="75">
        <v>285843.6837048179</v>
      </c>
      <c r="C7800" s="76">
        <v>38.05483420056882</v>
      </c>
      <c r="D7800" s="76">
        <v>26.862815107596731</v>
      </c>
      <c r="E7800" s="76">
        <v>660.08301629992422</v>
      </c>
      <c r="F7800" s="76">
        <v>44.14625887055815</v>
      </c>
      <c r="G7800" s="77">
        <v>2</v>
      </c>
      <c r="H7800" s="80">
        <f t="shared" si="484"/>
        <v>38.05483420056882</v>
      </c>
      <c r="I7800" s="80">
        <f t="shared" si="485"/>
        <v>1000</v>
      </c>
      <c r="K7800" s="80">
        <f t="shared" si="486"/>
        <v>0</v>
      </c>
      <c r="L7800" s="80" t="str">
        <f t="shared" si="487"/>
        <v/>
      </c>
    </row>
    <row r="7801" spans="1:12" x14ac:dyDescent="0.8">
      <c r="A7801" s="74">
        <v>7800</v>
      </c>
      <c r="B7801" s="75">
        <v>-76336.044403656619</v>
      </c>
      <c r="C7801" s="76">
        <v>32.925680819015398</v>
      </c>
      <c r="D7801" s="76">
        <v>25.069857877453906</v>
      </c>
      <c r="E7801" s="76">
        <v>676.19530117320051</v>
      </c>
      <c r="F7801" s="76">
        <v>44.768683925621652</v>
      </c>
      <c r="G7801" s="77">
        <v>3</v>
      </c>
      <c r="H7801" s="80">
        <f t="shared" si="484"/>
        <v>44.768683925621652</v>
      </c>
      <c r="I7801" s="80">
        <f t="shared" si="485"/>
        <v>676.19530117320051</v>
      </c>
      <c r="K7801" s="80">
        <f t="shared" si="486"/>
        <v>676.19530117320051</v>
      </c>
      <c r="L7801" s="80">
        <f t="shared" si="487"/>
        <v>676.19530117320051</v>
      </c>
    </row>
    <row r="7802" spans="1:12" x14ac:dyDescent="0.8">
      <c r="A7802" s="74">
        <v>7801</v>
      </c>
      <c r="B7802" s="75">
        <v>677708.53216878115</v>
      </c>
      <c r="C7802" s="76">
        <v>34.565686666070619</v>
      </c>
      <c r="D7802" s="76">
        <v>27.820085859729058</v>
      </c>
      <c r="E7802" s="76">
        <v>496.60287071338917</v>
      </c>
      <c r="F7802" s="76">
        <v>40.346355135569809</v>
      </c>
      <c r="G7802" s="77">
        <v>1</v>
      </c>
      <c r="H7802" s="80">
        <f t="shared" si="484"/>
        <v>27.820085859729058</v>
      </c>
      <c r="I7802" s="80">
        <f t="shared" si="485"/>
        <v>1000</v>
      </c>
      <c r="K7802" s="80">
        <f t="shared" si="486"/>
        <v>0</v>
      </c>
      <c r="L7802" s="80" t="str">
        <f t="shared" si="487"/>
        <v/>
      </c>
    </row>
    <row r="7803" spans="1:12" x14ac:dyDescent="0.8">
      <c r="A7803" s="74">
        <v>7802</v>
      </c>
      <c r="B7803" s="75">
        <v>276836.56029648916</v>
      </c>
      <c r="C7803" s="76">
        <v>36.558170359590505</v>
      </c>
      <c r="D7803" s="76">
        <v>28.330243162459759</v>
      </c>
      <c r="E7803" s="76">
        <v>486.57163868136161</v>
      </c>
      <c r="F7803" s="76">
        <v>32.631341725540651</v>
      </c>
      <c r="G7803" s="77">
        <v>2</v>
      </c>
      <c r="H7803" s="80">
        <f t="shared" si="484"/>
        <v>36.558170359590505</v>
      </c>
      <c r="I7803" s="80">
        <f t="shared" si="485"/>
        <v>1000</v>
      </c>
      <c r="K7803" s="80">
        <f t="shared" si="486"/>
        <v>0</v>
      </c>
      <c r="L7803" s="80" t="str">
        <f t="shared" si="487"/>
        <v/>
      </c>
    </row>
    <row r="7804" spans="1:12" x14ac:dyDescent="0.8">
      <c r="A7804" s="74">
        <v>7803</v>
      </c>
      <c r="B7804" s="75">
        <v>324983.7980691127</v>
      </c>
      <c r="C7804" s="76">
        <v>35.046733726715686</v>
      </c>
      <c r="D7804" s="76">
        <v>32.778891323766814</v>
      </c>
      <c r="E7804" s="76">
        <v>647.26546520578131</v>
      </c>
      <c r="F7804" s="76">
        <v>39.107030658969563</v>
      </c>
      <c r="G7804" s="77">
        <v>1</v>
      </c>
      <c r="H7804" s="80">
        <f t="shared" si="484"/>
        <v>32.778891323766814</v>
      </c>
      <c r="I7804" s="80">
        <f t="shared" si="485"/>
        <v>1000</v>
      </c>
      <c r="K7804" s="80">
        <f t="shared" si="486"/>
        <v>0</v>
      </c>
      <c r="L7804" s="80" t="str">
        <f t="shared" si="487"/>
        <v/>
      </c>
    </row>
    <row r="7805" spans="1:12" x14ac:dyDescent="0.8">
      <c r="A7805" s="74">
        <v>7804</v>
      </c>
      <c r="B7805" s="75">
        <v>178214.13578810822</v>
      </c>
      <c r="C7805" s="76">
        <v>38.997152254807055</v>
      </c>
      <c r="D7805" s="76">
        <v>32.928422270789575</v>
      </c>
      <c r="E7805" s="76">
        <v>636.28854992929939</v>
      </c>
      <c r="F7805" s="76">
        <v>43.751004734244333</v>
      </c>
      <c r="G7805" s="77">
        <v>2</v>
      </c>
      <c r="H7805" s="80">
        <f t="shared" si="484"/>
        <v>38.997152254807055</v>
      </c>
      <c r="I7805" s="80">
        <f t="shared" si="485"/>
        <v>1000</v>
      </c>
      <c r="K7805" s="80">
        <f t="shared" si="486"/>
        <v>0</v>
      </c>
      <c r="L7805" s="80" t="str">
        <f t="shared" si="487"/>
        <v/>
      </c>
    </row>
    <row r="7806" spans="1:12" x14ac:dyDescent="0.8">
      <c r="A7806" s="74">
        <v>7805</v>
      </c>
      <c r="B7806" s="75">
        <v>-185359.97970576608</v>
      </c>
      <c r="C7806" s="76">
        <v>31.817615361485466</v>
      </c>
      <c r="D7806" s="76">
        <v>29.43772674291105</v>
      </c>
      <c r="E7806" s="76">
        <v>452.6070291780303</v>
      </c>
      <c r="F7806" s="76">
        <v>41.780358726002518</v>
      </c>
      <c r="G7806" s="77">
        <v>3</v>
      </c>
      <c r="H7806" s="80">
        <f t="shared" si="484"/>
        <v>41.780358726002518</v>
      </c>
      <c r="I7806" s="80">
        <f t="shared" si="485"/>
        <v>452.6070291780303</v>
      </c>
      <c r="K7806" s="80">
        <f t="shared" si="486"/>
        <v>452.6070291780303</v>
      </c>
      <c r="L7806" s="80">
        <f t="shared" si="487"/>
        <v>452.6070291780303</v>
      </c>
    </row>
    <row r="7807" spans="1:12" x14ac:dyDescent="0.8">
      <c r="A7807" s="74">
        <v>7806</v>
      </c>
      <c r="B7807" s="75">
        <v>227723.81309907744</v>
      </c>
      <c r="C7807" s="76">
        <v>39.224394668980999</v>
      </c>
      <c r="D7807" s="76">
        <v>24.764245557327754</v>
      </c>
      <c r="E7807" s="76">
        <v>443.10627193905071</v>
      </c>
      <c r="F7807" s="76">
        <v>47.823139975993655</v>
      </c>
      <c r="G7807" s="77">
        <v>2</v>
      </c>
      <c r="H7807" s="80">
        <f t="shared" si="484"/>
        <v>39.224394668980999</v>
      </c>
      <c r="I7807" s="80">
        <f t="shared" si="485"/>
        <v>1000</v>
      </c>
      <c r="K7807" s="80">
        <f t="shared" si="486"/>
        <v>0</v>
      </c>
      <c r="L7807" s="80" t="str">
        <f t="shared" si="487"/>
        <v/>
      </c>
    </row>
    <row r="7808" spans="1:12" x14ac:dyDescent="0.8">
      <c r="A7808" s="74">
        <v>7807</v>
      </c>
      <c r="B7808" s="75">
        <v>463686.57077536033</v>
      </c>
      <c r="C7808" s="76">
        <v>34.625898468865522</v>
      </c>
      <c r="D7808" s="76">
        <v>26.006873194324911</v>
      </c>
      <c r="E7808" s="76">
        <v>544.3429050406329</v>
      </c>
      <c r="F7808" s="76">
        <v>53.318730173721505</v>
      </c>
      <c r="G7808" s="77">
        <v>2</v>
      </c>
      <c r="H7808" s="80">
        <f t="shared" si="484"/>
        <v>34.625898468865522</v>
      </c>
      <c r="I7808" s="80">
        <f t="shared" si="485"/>
        <v>1000</v>
      </c>
      <c r="K7808" s="80">
        <f t="shared" si="486"/>
        <v>0</v>
      </c>
      <c r="L7808" s="80" t="str">
        <f t="shared" si="487"/>
        <v/>
      </c>
    </row>
    <row r="7809" spans="1:12" x14ac:dyDescent="0.8">
      <c r="A7809" s="74">
        <v>7808</v>
      </c>
      <c r="B7809" s="75">
        <v>344400.15704080206</v>
      </c>
      <c r="C7809" s="76">
        <v>32.443132448781562</v>
      </c>
      <c r="D7809" s="76">
        <v>27.987529780297226</v>
      </c>
      <c r="E7809" s="76">
        <v>485.1889365114979</v>
      </c>
      <c r="F7809" s="76">
        <v>35.791339553528253</v>
      </c>
      <c r="G7809" s="77">
        <v>2</v>
      </c>
      <c r="H7809" s="80">
        <f t="shared" si="484"/>
        <v>32.443132448781562</v>
      </c>
      <c r="I7809" s="80">
        <f t="shared" si="485"/>
        <v>1000</v>
      </c>
      <c r="K7809" s="80">
        <f t="shared" si="486"/>
        <v>0</v>
      </c>
      <c r="L7809" s="80" t="str">
        <f t="shared" si="487"/>
        <v/>
      </c>
    </row>
    <row r="7810" spans="1:12" x14ac:dyDescent="0.8">
      <c r="A7810" s="74">
        <v>7809</v>
      </c>
      <c r="B7810" s="75">
        <v>-164470.98169916077</v>
      </c>
      <c r="C7810" s="76">
        <v>25.259723604646609</v>
      </c>
      <c r="D7810" s="76">
        <v>27.249083298311767</v>
      </c>
      <c r="E7810" s="76">
        <v>473.42849256877633</v>
      </c>
      <c r="F7810" s="76">
        <v>38.083152525319839</v>
      </c>
      <c r="G7810" s="77">
        <v>3</v>
      </c>
      <c r="H7810" s="80">
        <f t="shared" si="484"/>
        <v>38.083152525319839</v>
      </c>
      <c r="I7810" s="80">
        <f t="shared" si="485"/>
        <v>473.42849256877633</v>
      </c>
      <c r="K7810" s="80">
        <f t="shared" si="486"/>
        <v>473.42849256877633</v>
      </c>
      <c r="L7810" s="80">
        <f t="shared" si="487"/>
        <v>473.42849256877633</v>
      </c>
    </row>
    <row r="7811" spans="1:12" x14ac:dyDescent="0.8">
      <c r="A7811" s="74">
        <v>7810</v>
      </c>
      <c r="B7811" s="75">
        <v>156381.56841777381</v>
      </c>
      <c r="C7811" s="76">
        <v>38.68852743092333</v>
      </c>
      <c r="D7811" s="76">
        <v>28.373618677385078</v>
      </c>
      <c r="E7811" s="76">
        <v>548.42501955669604</v>
      </c>
      <c r="F7811" s="76">
        <v>43.151366803096714</v>
      </c>
      <c r="G7811" s="77">
        <v>2</v>
      </c>
      <c r="H7811" s="80">
        <f t="shared" ref="H7811:H7874" si="488">IF($G7811 = 1, $D7811, IF($G7811 = 2, $C7811, IF($G7811 = 3, $F7811)))</f>
        <v>38.68852743092333</v>
      </c>
      <c r="I7811" s="80">
        <f t="shared" ref="I7811:I7874" si="489">IF($G7811 = 1, 1000, IF($G7811 = 2, 1000, IF($G7811 = 3, $E7811)))</f>
        <v>1000</v>
      </c>
      <c r="K7811" s="80">
        <f t="shared" ref="K7811:K7874" si="490">IF($G7811 = 3, $E7811, 0)</f>
        <v>0</v>
      </c>
      <c r="L7811" s="80" t="str">
        <f t="shared" ref="L7811:L7874" si="491">IF($G7811 = 3, $E7811, "")</f>
        <v/>
      </c>
    </row>
    <row r="7812" spans="1:12" x14ac:dyDescent="0.8">
      <c r="A7812" s="74">
        <v>7811</v>
      </c>
      <c r="B7812" s="75">
        <v>232933.36350946408</v>
      </c>
      <c r="C7812" s="76">
        <v>34.981676981623991</v>
      </c>
      <c r="D7812" s="76">
        <v>28.326112510763316</v>
      </c>
      <c r="E7812" s="76">
        <v>621.25420374626356</v>
      </c>
      <c r="F7812" s="76">
        <v>38.457309702212413</v>
      </c>
      <c r="G7812" s="77">
        <v>2</v>
      </c>
      <c r="H7812" s="80">
        <f t="shared" si="488"/>
        <v>34.981676981623991</v>
      </c>
      <c r="I7812" s="80">
        <f t="shared" si="489"/>
        <v>1000</v>
      </c>
      <c r="K7812" s="80">
        <f t="shared" si="490"/>
        <v>0</v>
      </c>
      <c r="L7812" s="80" t="str">
        <f t="shared" si="491"/>
        <v/>
      </c>
    </row>
    <row r="7813" spans="1:12" x14ac:dyDescent="0.8">
      <c r="A7813" s="74">
        <v>7812</v>
      </c>
      <c r="B7813" s="75">
        <v>245817.40208502347</v>
      </c>
      <c r="C7813" s="76">
        <v>33.176065470317567</v>
      </c>
      <c r="D7813" s="76">
        <v>29.108200068491627</v>
      </c>
      <c r="E7813" s="76">
        <v>587.71307597006046</v>
      </c>
      <c r="F7813" s="76">
        <v>50.217263356444526</v>
      </c>
      <c r="G7813" s="77">
        <v>2</v>
      </c>
      <c r="H7813" s="80">
        <f t="shared" si="488"/>
        <v>33.176065470317567</v>
      </c>
      <c r="I7813" s="80">
        <f t="shared" si="489"/>
        <v>1000</v>
      </c>
      <c r="K7813" s="80">
        <f t="shared" si="490"/>
        <v>0</v>
      </c>
      <c r="L7813" s="80" t="str">
        <f t="shared" si="491"/>
        <v/>
      </c>
    </row>
    <row r="7814" spans="1:12" x14ac:dyDescent="0.8">
      <c r="A7814" s="74">
        <v>7813</v>
      </c>
      <c r="B7814" s="75">
        <v>376884.69871211005</v>
      </c>
      <c r="C7814" s="76">
        <v>28.901505107523221</v>
      </c>
      <c r="D7814" s="76">
        <v>29.256175992290501</v>
      </c>
      <c r="E7814" s="76">
        <v>514.57331423549442</v>
      </c>
      <c r="F7814" s="76">
        <v>36.272723794280687</v>
      </c>
      <c r="G7814" s="77">
        <v>1</v>
      </c>
      <c r="H7814" s="80">
        <f t="shared" si="488"/>
        <v>29.256175992290501</v>
      </c>
      <c r="I7814" s="80">
        <f t="shared" si="489"/>
        <v>1000</v>
      </c>
      <c r="K7814" s="80">
        <f t="shared" si="490"/>
        <v>0</v>
      </c>
      <c r="L7814" s="80" t="str">
        <f t="shared" si="491"/>
        <v/>
      </c>
    </row>
    <row r="7815" spans="1:12" x14ac:dyDescent="0.8">
      <c r="A7815" s="74">
        <v>7814</v>
      </c>
      <c r="B7815" s="75">
        <v>192577.19394199364</v>
      </c>
      <c r="C7815" s="76">
        <v>39.384931082707617</v>
      </c>
      <c r="D7815" s="76">
        <v>28.43036107639794</v>
      </c>
      <c r="E7815" s="76">
        <v>629.58879975439231</v>
      </c>
      <c r="F7815" s="76">
        <v>48.013952242451381</v>
      </c>
      <c r="G7815" s="77">
        <v>2</v>
      </c>
      <c r="H7815" s="80">
        <f t="shared" si="488"/>
        <v>39.384931082707617</v>
      </c>
      <c r="I7815" s="80">
        <f t="shared" si="489"/>
        <v>1000</v>
      </c>
      <c r="K7815" s="80">
        <f t="shared" si="490"/>
        <v>0</v>
      </c>
      <c r="L7815" s="80" t="str">
        <f t="shared" si="491"/>
        <v/>
      </c>
    </row>
    <row r="7816" spans="1:12" x14ac:dyDescent="0.8">
      <c r="A7816" s="74">
        <v>7815</v>
      </c>
      <c r="B7816" s="75">
        <v>-40024.576974086463</v>
      </c>
      <c r="C7816" s="76">
        <v>45.304292393636963</v>
      </c>
      <c r="D7816" s="76">
        <v>28.685952621964759</v>
      </c>
      <c r="E7816" s="76">
        <v>650.21755729568144</v>
      </c>
      <c r="F7816" s="76">
        <v>30.33034824672886</v>
      </c>
      <c r="G7816" s="77">
        <v>2</v>
      </c>
      <c r="H7816" s="80">
        <f t="shared" si="488"/>
        <v>45.304292393636963</v>
      </c>
      <c r="I7816" s="80">
        <f t="shared" si="489"/>
        <v>1000</v>
      </c>
      <c r="K7816" s="80">
        <f t="shared" si="490"/>
        <v>0</v>
      </c>
      <c r="L7816" s="80" t="str">
        <f t="shared" si="491"/>
        <v/>
      </c>
    </row>
    <row r="7817" spans="1:12" x14ac:dyDescent="0.8">
      <c r="A7817" s="74">
        <v>7816</v>
      </c>
      <c r="B7817" s="75">
        <v>306228.04552328121</v>
      </c>
      <c r="C7817" s="76">
        <v>32.324594530104413</v>
      </c>
      <c r="D7817" s="76">
        <v>25.715300687298527</v>
      </c>
      <c r="E7817" s="76">
        <v>492.93072099178164</v>
      </c>
      <c r="F7817" s="76">
        <v>44.973648752209762</v>
      </c>
      <c r="G7817" s="77">
        <v>2</v>
      </c>
      <c r="H7817" s="80">
        <f t="shared" si="488"/>
        <v>32.324594530104413</v>
      </c>
      <c r="I7817" s="80">
        <f t="shared" si="489"/>
        <v>1000</v>
      </c>
      <c r="K7817" s="80">
        <f t="shared" si="490"/>
        <v>0</v>
      </c>
      <c r="L7817" s="80" t="str">
        <f t="shared" si="491"/>
        <v/>
      </c>
    </row>
    <row r="7818" spans="1:12" x14ac:dyDescent="0.8">
      <c r="A7818" s="74">
        <v>7817</v>
      </c>
      <c r="B7818" s="75">
        <v>92755.065459025558</v>
      </c>
      <c r="C7818" s="76">
        <v>44.303800393852917</v>
      </c>
      <c r="D7818" s="76">
        <v>26.513153316234369</v>
      </c>
      <c r="E7818" s="76">
        <v>497.18916937148532</v>
      </c>
      <c r="F7818" s="76">
        <v>36.334600733281462</v>
      </c>
      <c r="G7818" s="77">
        <v>2</v>
      </c>
      <c r="H7818" s="80">
        <f t="shared" si="488"/>
        <v>44.303800393852917</v>
      </c>
      <c r="I7818" s="80">
        <f t="shared" si="489"/>
        <v>1000</v>
      </c>
      <c r="K7818" s="80">
        <f t="shared" si="490"/>
        <v>0</v>
      </c>
      <c r="L7818" s="80" t="str">
        <f t="shared" si="491"/>
        <v/>
      </c>
    </row>
    <row r="7819" spans="1:12" x14ac:dyDescent="0.8">
      <c r="A7819" s="74">
        <v>7818</v>
      </c>
      <c r="B7819" s="75">
        <v>158831.4183887376</v>
      </c>
      <c r="C7819" s="76">
        <v>35.976830849640379</v>
      </c>
      <c r="D7819" s="76">
        <v>33.889428388003331</v>
      </c>
      <c r="E7819" s="76">
        <v>601.56739285146546</v>
      </c>
      <c r="F7819" s="76">
        <v>51.001082506192589</v>
      </c>
      <c r="G7819" s="77">
        <v>2</v>
      </c>
      <c r="H7819" s="80">
        <f t="shared" si="488"/>
        <v>35.976830849640379</v>
      </c>
      <c r="I7819" s="80">
        <f t="shared" si="489"/>
        <v>1000</v>
      </c>
      <c r="K7819" s="80">
        <f t="shared" si="490"/>
        <v>0</v>
      </c>
      <c r="L7819" s="80" t="str">
        <f t="shared" si="491"/>
        <v/>
      </c>
    </row>
    <row r="7820" spans="1:12" x14ac:dyDescent="0.8">
      <c r="A7820" s="74">
        <v>7819</v>
      </c>
      <c r="B7820" s="75">
        <v>509152.77757540345</v>
      </c>
      <c r="C7820" s="76">
        <v>31.188522487756579</v>
      </c>
      <c r="D7820" s="76">
        <v>30.778624309073734</v>
      </c>
      <c r="E7820" s="76">
        <v>668.52305203263768</v>
      </c>
      <c r="F7820" s="76">
        <v>52.940037227947926</v>
      </c>
      <c r="G7820" s="77">
        <v>1</v>
      </c>
      <c r="H7820" s="80">
        <f t="shared" si="488"/>
        <v>30.778624309073734</v>
      </c>
      <c r="I7820" s="80">
        <f t="shared" si="489"/>
        <v>1000</v>
      </c>
      <c r="K7820" s="80">
        <f t="shared" si="490"/>
        <v>0</v>
      </c>
      <c r="L7820" s="80" t="str">
        <f t="shared" si="491"/>
        <v/>
      </c>
    </row>
    <row r="7821" spans="1:12" x14ac:dyDescent="0.8">
      <c r="A7821" s="74">
        <v>7820</v>
      </c>
      <c r="B7821" s="75">
        <v>68629.393279297743</v>
      </c>
      <c r="C7821" s="76">
        <v>42.669838031072651</v>
      </c>
      <c r="D7821" s="76">
        <v>27.241525103015867</v>
      </c>
      <c r="E7821" s="76">
        <v>686.83647260241423</v>
      </c>
      <c r="F7821" s="76">
        <v>36.121770545067747</v>
      </c>
      <c r="G7821" s="77">
        <v>3</v>
      </c>
      <c r="H7821" s="80">
        <f t="shared" si="488"/>
        <v>36.121770545067747</v>
      </c>
      <c r="I7821" s="80">
        <f t="shared" si="489"/>
        <v>686.83647260241423</v>
      </c>
      <c r="K7821" s="80">
        <f t="shared" si="490"/>
        <v>686.83647260241423</v>
      </c>
      <c r="L7821" s="80">
        <f t="shared" si="491"/>
        <v>686.83647260241423</v>
      </c>
    </row>
    <row r="7822" spans="1:12" x14ac:dyDescent="0.8">
      <c r="A7822" s="74">
        <v>7821</v>
      </c>
      <c r="B7822" s="75">
        <v>-56397.069437498925</v>
      </c>
      <c r="C7822" s="76">
        <v>40.607144608081811</v>
      </c>
      <c r="D7822" s="76">
        <v>26.322697730167807</v>
      </c>
      <c r="E7822" s="76">
        <v>522.3437197097287</v>
      </c>
      <c r="F7822" s="76">
        <v>37.846609845551605</v>
      </c>
      <c r="G7822" s="77">
        <v>3</v>
      </c>
      <c r="H7822" s="80">
        <f t="shared" si="488"/>
        <v>37.846609845551605</v>
      </c>
      <c r="I7822" s="80">
        <f t="shared" si="489"/>
        <v>522.3437197097287</v>
      </c>
      <c r="K7822" s="80">
        <f t="shared" si="490"/>
        <v>522.3437197097287</v>
      </c>
      <c r="L7822" s="80">
        <f t="shared" si="491"/>
        <v>522.3437197097287</v>
      </c>
    </row>
    <row r="7823" spans="1:12" x14ac:dyDescent="0.8">
      <c r="A7823" s="74">
        <v>7822</v>
      </c>
      <c r="B7823" s="75">
        <v>387288.43315446796</v>
      </c>
      <c r="C7823" s="76">
        <v>27.028262005544384</v>
      </c>
      <c r="D7823" s="76">
        <v>29.088111293312746</v>
      </c>
      <c r="E7823" s="76">
        <v>509.54081438516261</v>
      </c>
      <c r="F7823" s="76">
        <v>42.70802370650906</v>
      </c>
      <c r="G7823" s="77">
        <v>2</v>
      </c>
      <c r="H7823" s="80">
        <f t="shared" si="488"/>
        <v>27.028262005544384</v>
      </c>
      <c r="I7823" s="80">
        <f t="shared" si="489"/>
        <v>1000</v>
      </c>
      <c r="K7823" s="80">
        <f t="shared" si="490"/>
        <v>0</v>
      </c>
      <c r="L7823" s="80" t="str">
        <f t="shared" si="491"/>
        <v/>
      </c>
    </row>
    <row r="7824" spans="1:12" x14ac:dyDescent="0.8">
      <c r="A7824" s="74">
        <v>7823</v>
      </c>
      <c r="B7824" s="75">
        <v>493285.48013902362</v>
      </c>
      <c r="C7824" s="76">
        <v>31.167442991643</v>
      </c>
      <c r="D7824" s="76">
        <v>23.360496158058567</v>
      </c>
      <c r="E7824" s="76">
        <v>680.7870954860382</v>
      </c>
      <c r="F7824" s="76">
        <v>41.630452789278223</v>
      </c>
      <c r="G7824" s="77">
        <v>2</v>
      </c>
      <c r="H7824" s="80">
        <f t="shared" si="488"/>
        <v>31.167442991643</v>
      </c>
      <c r="I7824" s="80">
        <f t="shared" si="489"/>
        <v>1000</v>
      </c>
      <c r="K7824" s="80">
        <f t="shared" si="490"/>
        <v>0</v>
      </c>
      <c r="L7824" s="80" t="str">
        <f t="shared" si="491"/>
        <v/>
      </c>
    </row>
    <row r="7825" spans="1:12" x14ac:dyDescent="0.8">
      <c r="A7825" s="74">
        <v>7824</v>
      </c>
      <c r="B7825" s="75">
        <v>104097.46832430153</v>
      </c>
      <c r="C7825" s="76">
        <v>40.279078153231097</v>
      </c>
      <c r="D7825" s="76">
        <v>24.385995647114829</v>
      </c>
      <c r="E7825" s="76">
        <v>628.09522476295456</v>
      </c>
      <c r="F7825" s="76">
        <v>49.158006110687545</v>
      </c>
      <c r="G7825" s="77">
        <v>2</v>
      </c>
      <c r="H7825" s="80">
        <f t="shared" si="488"/>
        <v>40.279078153231097</v>
      </c>
      <c r="I7825" s="80">
        <f t="shared" si="489"/>
        <v>1000</v>
      </c>
      <c r="K7825" s="80">
        <f t="shared" si="490"/>
        <v>0</v>
      </c>
      <c r="L7825" s="80" t="str">
        <f t="shared" si="491"/>
        <v/>
      </c>
    </row>
    <row r="7826" spans="1:12" x14ac:dyDescent="0.8">
      <c r="A7826" s="74">
        <v>7825</v>
      </c>
      <c r="B7826" s="75">
        <v>388464.94573965296</v>
      </c>
      <c r="C7826" s="76">
        <v>32.375611994069459</v>
      </c>
      <c r="D7826" s="76">
        <v>34.037865772626937</v>
      </c>
      <c r="E7826" s="76">
        <v>551.09485479235889</v>
      </c>
      <c r="F7826" s="76">
        <v>43.85303563521154</v>
      </c>
      <c r="G7826" s="77">
        <v>1</v>
      </c>
      <c r="H7826" s="80">
        <f t="shared" si="488"/>
        <v>34.037865772626937</v>
      </c>
      <c r="I7826" s="80">
        <f t="shared" si="489"/>
        <v>1000</v>
      </c>
      <c r="K7826" s="80">
        <f t="shared" si="490"/>
        <v>0</v>
      </c>
      <c r="L7826" s="80" t="str">
        <f t="shared" si="491"/>
        <v/>
      </c>
    </row>
    <row r="7827" spans="1:12" x14ac:dyDescent="0.8">
      <c r="A7827" s="74">
        <v>7826</v>
      </c>
      <c r="B7827" s="75">
        <v>64698.431573990034</v>
      </c>
      <c r="C7827" s="76">
        <v>37.45715381479954</v>
      </c>
      <c r="D7827" s="76">
        <v>32.021195476435118</v>
      </c>
      <c r="E7827" s="76">
        <v>593.082864106579</v>
      </c>
      <c r="F7827" s="76">
        <v>35.555503528979507</v>
      </c>
      <c r="G7827" s="77">
        <v>3</v>
      </c>
      <c r="H7827" s="80">
        <f t="shared" si="488"/>
        <v>35.555503528979507</v>
      </c>
      <c r="I7827" s="80">
        <f t="shared" si="489"/>
        <v>593.082864106579</v>
      </c>
      <c r="K7827" s="80">
        <f t="shared" si="490"/>
        <v>593.082864106579</v>
      </c>
      <c r="L7827" s="80">
        <f t="shared" si="491"/>
        <v>593.082864106579</v>
      </c>
    </row>
    <row r="7828" spans="1:12" x14ac:dyDescent="0.8">
      <c r="A7828" s="74">
        <v>7827</v>
      </c>
      <c r="B7828" s="75">
        <v>-252015.56924167392</v>
      </c>
      <c r="C7828" s="76">
        <v>32.393155636468933</v>
      </c>
      <c r="D7828" s="76">
        <v>22.715487186059224</v>
      </c>
      <c r="E7828" s="76">
        <v>482.03889937932905</v>
      </c>
      <c r="F7828" s="76">
        <v>45.562633386122009</v>
      </c>
      <c r="G7828" s="77">
        <v>3</v>
      </c>
      <c r="H7828" s="80">
        <f t="shared" si="488"/>
        <v>45.562633386122009</v>
      </c>
      <c r="I7828" s="80">
        <f t="shared" si="489"/>
        <v>482.03889937932905</v>
      </c>
      <c r="K7828" s="80">
        <f t="shared" si="490"/>
        <v>482.03889937932905</v>
      </c>
      <c r="L7828" s="80">
        <f t="shared" si="491"/>
        <v>482.03889937932905</v>
      </c>
    </row>
    <row r="7829" spans="1:12" x14ac:dyDescent="0.8">
      <c r="A7829" s="74">
        <v>7828</v>
      </c>
      <c r="B7829" s="75">
        <v>303409.95216938783</v>
      </c>
      <c r="C7829" s="76">
        <v>29.793780435474034</v>
      </c>
      <c r="D7829" s="76">
        <v>29.362946618235096</v>
      </c>
      <c r="E7829" s="76">
        <v>568.16063028834901</v>
      </c>
      <c r="F7829" s="76">
        <v>40.18547655504446</v>
      </c>
      <c r="G7829" s="77">
        <v>1</v>
      </c>
      <c r="H7829" s="80">
        <f t="shared" si="488"/>
        <v>29.362946618235096</v>
      </c>
      <c r="I7829" s="80">
        <f t="shared" si="489"/>
        <v>1000</v>
      </c>
      <c r="K7829" s="80">
        <f t="shared" si="490"/>
        <v>0</v>
      </c>
      <c r="L7829" s="80" t="str">
        <f t="shared" si="491"/>
        <v/>
      </c>
    </row>
    <row r="7830" spans="1:12" x14ac:dyDescent="0.8">
      <c r="A7830" s="74">
        <v>7829</v>
      </c>
      <c r="B7830" s="75">
        <v>621133.61871272512</v>
      </c>
      <c r="C7830" s="76">
        <v>33.238940778032898</v>
      </c>
      <c r="D7830" s="76">
        <v>25.034967178268587</v>
      </c>
      <c r="E7830" s="76">
        <v>735.46782268191316</v>
      </c>
      <c r="F7830" s="76">
        <v>43.1767877616482</v>
      </c>
      <c r="G7830" s="77">
        <v>1</v>
      </c>
      <c r="H7830" s="80">
        <f t="shared" si="488"/>
        <v>25.034967178268587</v>
      </c>
      <c r="I7830" s="80">
        <f t="shared" si="489"/>
        <v>1000</v>
      </c>
      <c r="K7830" s="80">
        <f t="shared" si="490"/>
        <v>0</v>
      </c>
      <c r="L7830" s="80" t="str">
        <f t="shared" si="491"/>
        <v/>
      </c>
    </row>
    <row r="7831" spans="1:12" x14ac:dyDescent="0.8">
      <c r="A7831" s="74">
        <v>7830</v>
      </c>
      <c r="B7831" s="75">
        <v>403865.00905461563</v>
      </c>
      <c r="C7831" s="76">
        <v>26.462300840805224</v>
      </c>
      <c r="D7831" s="76">
        <v>30.505692015930869</v>
      </c>
      <c r="E7831" s="76">
        <v>533.7104541268709</v>
      </c>
      <c r="F7831" s="76">
        <v>36.750364968567013</v>
      </c>
      <c r="G7831" s="77">
        <v>2</v>
      </c>
      <c r="H7831" s="80">
        <f t="shared" si="488"/>
        <v>26.462300840805224</v>
      </c>
      <c r="I7831" s="80">
        <f t="shared" si="489"/>
        <v>1000</v>
      </c>
      <c r="K7831" s="80">
        <f t="shared" si="490"/>
        <v>0</v>
      </c>
      <c r="L7831" s="80" t="str">
        <f t="shared" si="491"/>
        <v/>
      </c>
    </row>
    <row r="7832" spans="1:12" x14ac:dyDescent="0.8">
      <c r="A7832" s="74">
        <v>7831</v>
      </c>
      <c r="B7832" s="75">
        <v>71679.331085036974</v>
      </c>
      <c r="C7832" s="76">
        <v>40.237377190303079</v>
      </c>
      <c r="D7832" s="76">
        <v>27.87648053108499</v>
      </c>
      <c r="E7832" s="76">
        <v>562.9613447857032</v>
      </c>
      <c r="F7832" s="76">
        <v>37.80395840635726</v>
      </c>
      <c r="G7832" s="77">
        <v>2</v>
      </c>
      <c r="H7832" s="80">
        <f t="shared" si="488"/>
        <v>40.237377190303079</v>
      </c>
      <c r="I7832" s="80">
        <f t="shared" si="489"/>
        <v>1000</v>
      </c>
      <c r="K7832" s="80">
        <f t="shared" si="490"/>
        <v>0</v>
      </c>
      <c r="L7832" s="80" t="str">
        <f t="shared" si="491"/>
        <v/>
      </c>
    </row>
    <row r="7833" spans="1:12" x14ac:dyDescent="0.8">
      <c r="A7833" s="74">
        <v>7832</v>
      </c>
      <c r="B7833" s="75">
        <v>291366.97537773591</v>
      </c>
      <c r="C7833" s="76">
        <v>24.865309932768056</v>
      </c>
      <c r="D7833" s="76">
        <v>32.722348679396504</v>
      </c>
      <c r="E7833" s="76">
        <v>596.17881434348033</v>
      </c>
      <c r="F7833" s="76">
        <v>45.724851481120474</v>
      </c>
      <c r="G7833" s="77">
        <v>1</v>
      </c>
      <c r="H7833" s="80">
        <f t="shared" si="488"/>
        <v>32.722348679396504</v>
      </c>
      <c r="I7833" s="80">
        <f t="shared" si="489"/>
        <v>1000</v>
      </c>
      <c r="K7833" s="80">
        <f t="shared" si="490"/>
        <v>0</v>
      </c>
      <c r="L7833" s="80" t="str">
        <f t="shared" si="491"/>
        <v/>
      </c>
    </row>
    <row r="7834" spans="1:12" x14ac:dyDescent="0.8">
      <c r="A7834" s="74">
        <v>7833</v>
      </c>
      <c r="B7834" s="75">
        <v>299276.89823358762</v>
      </c>
      <c r="C7834" s="76">
        <v>36.382274617316519</v>
      </c>
      <c r="D7834" s="76">
        <v>26.735050587576943</v>
      </c>
      <c r="E7834" s="76">
        <v>669.79905759954522</v>
      </c>
      <c r="F7834" s="76">
        <v>35.489731725518688</v>
      </c>
      <c r="G7834" s="77">
        <v>2</v>
      </c>
      <c r="H7834" s="80">
        <f t="shared" si="488"/>
        <v>36.382274617316519</v>
      </c>
      <c r="I7834" s="80">
        <f t="shared" si="489"/>
        <v>1000</v>
      </c>
      <c r="K7834" s="80">
        <f t="shared" si="490"/>
        <v>0</v>
      </c>
      <c r="L7834" s="80" t="str">
        <f t="shared" si="491"/>
        <v/>
      </c>
    </row>
    <row r="7835" spans="1:12" x14ac:dyDescent="0.8">
      <c r="A7835" s="74">
        <v>7834</v>
      </c>
      <c r="B7835" s="75">
        <v>577337.55750284158</v>
      </c>
      <c r="C7835" s="76">
        <v>23.954503586008258</v>
      </c>
      <c r="D7835" s="76">
        <v>28.568148070706496</v>
      </c>
      <c r="E7835" s="76">
        <v>579.06991082371962</v>
      </c>
      <c r="F7835" s="76">
        <v>33.809613755647369</v>
      </c>
      <c r="G7835" s="77">
        <v>2</v>
      </c>
      <c r="H7835" s="80">
        <f t="shared" si="488"/>
        <v>23.954503586008258</v>
      </c>
      <c r="I7835" s="80">
        <f t="shared" si="489"/>
        <v>1000</v>
      </c>
      <c r="K7835" s="80">
        <f t="shared" si="490"/>
        <v>0</v>
      </c>
      <c r="L7835" s="80" t="str">
        <f t="shared" si="491"/>
        <v/>
      </c>
    </row>
    <row r="7836" spans="1:12" x14ac:dyDescent="0.8">
      <c r="A7836" s="74">
        <v>7835</v>
      </c>
      <c r="B7836" s="75">
        <v>335901.38399007381</v>
      </c>
      <c r="C7836" s="76">
        <v>38.025592878960161</v>
      </c>
      <c r="D7836" s="76">
        <v>32.909257052099754</v>
      </c>
      <c r="E7836" s="76">
        <v>474.93251694383127</v>
      </c>
      <c r="F7836" s="76">
        <v>48.570836361717596</v>
      </c>
      <c r="G7836" s="77">
        <v>2</v>
      </c>
      <c r="H7836" s="80">
        <f t="shared" si="488"/>
        <v>38.025592878960161</v>
      </c>
      <c r="I7836" s="80">
        <f t="shared" si="489"/>
        <v>1000</v>
      </c>
      <c r="K7836" s="80">
        <f t="shared" si="490"/>
        <v>0</v>
      </c>
      <c r="L7836" s="80" t="str">
        <f t="shared" si="491"/>
        <v/>
      </c>
    </row>
    <row r="7837" spans="1:12" x14ac:dyDescent="0.8">
      <c r="A7837" s="74">
        <v>7836</v>
      </c>
      <c r="B7837" s="75">
        <v>418537.15611581458</v>
      </c>
      <c r="C7837" s="76">
        <v>25.912071622629895</v>
      </c>
      <c r="D7837" s="76">
        <v>29.716320910364718</v>
      </c>
      <c r="E7837" s="76">
        <v>477.97422237819518</v>
      </c>
      <c r="F7837" s="76">
        <v>48.544636411051471</v>
      </c>
      <c r="G7837" s="77">
        <v>2</v>
      </c>
      <c r="H7837" s="80">
        <f t="shared" si="488"/>
        <v>25.912071622629895</v>
      </c>
      <c r="I7837" s="80">
        <f t="shared" si="489"/>
        <v>1000</v>
      </c>
      <c r="K7837" s="80">
        <f t="shared" si="490"/>
        <v>0</v>
      </c>
      <c r="L7837" s="80" t="str">
        <f t="shared" si="491"/>
        <v/>
      </c>
    </row>
    <row r="7838" spans="1:12" x14ac:dyDescent="0.8">
      <c r="A7838" s="74">
        <v>7837</v>
      </c>
      <c r="B7838" s="75">
        <v>-111106.48950000782</v>
      </c>
      <c r="C7838" s="76">
        <v>26.989329887789932</v>
      </c>
      <c r="D7838" s="76">
        <v>27.951281306133467</v>
      </c>
      <c r="E7838" s="76">
        <v>459.75302069172642</v>
      </c>
      <c r="F7838" s="76">
        <v>40.057467494101324</v>
      </c>
      <c r="G7838" s="77">
        <v>3</v>
      </c>
      <c r="H7838" s="80">
        <f t="shared" si="488"/>
        <v>40.057467494101324</v>
      </c>
      <c r="I7838" s="80">
        <f t="shared" si="489"/>
        <v>459.75302069172642</v>
      </c>
      <c r="K7838" s="80">
        <f t="shared" si="490"/>
        <v>459.75302069172642</v>
      </c>
      <c r="L7838" s="80">
        <f t="shared" si="491"/>
        <v>459.75302069172642</v>
      </c>
    </row>
    <row r="7839" spans="1:12" x14ac:dyDescent="0.8">
      <c r="A7839" s="74">
        <v>7838</v>
      </c>
      <c r="B7839" s="75">
        <v>6513.3840235667303</v>
      </c>
      <c r="C7839" s="76">
        <v>37.518649472998717</v>
      </c>
      <c r="D7839" s="76">
        <v>27.172550920028627</v>
      </c>
      <c r="E7839" s="76">
        <v>601.46912130518967</v>
      </c>
      <c r="F7839" s="76">
        <v>31.996833818969922</v>
      </c>
      <c r="G7839" s="77">
        <v>3</v>
      </c>
      <c r="H7839" s="80">
        <f t="shared" si="488"/>
        <v>31.996833818969922</v>
      </c>
      <c r="I7839" s="80">
        <f t="shared" si="489"/>
        <v>601.46912130518967</v>
      </c>
      <c r="K7839" s="80">
        <f t="shared" si="490"/>
        <v>601.46912130518967</v>
      </c>
      <c r="L7839" s="80">
        <f t="shared" si="491"/>
        <v>601.46912130518967</v>
      </c>
    </row>
    <row r="7840" spans="1:12" x14ac:dyDescent="0.8">
      <c r="A7840" s="74">
        <v>7839</v>
      </c>
      <c r="B7840" s="75">
        <v>142909.74965724442</v>
      </c>
      <c r="C7840" s="76">
        <v>40.482819971696934</v>
      </c>
      <c r="D7840" s="76">
        <v>28.878870046943117</v>
      </c>
      <c r="E7840" s="76">
        <v>675.97897987134445</v>
      </c>
      <c r="F7840" s="76">
        <v>46.03260513711038</v>
      </c>
      <c r="G7840" s="77">
        <v>2</v>
      </c>
      <c r="H7840" s="80">
        <f t="shared" si="488"/>
        <v>40.482819971696934</v>
      </c>
      <c r="I7840" s="80">
        <f t="shared" si="489"/>
        <v>1000</v>
      </c>
      <c r="K7840" s="80">
        <f t="shared" si="490"/>
        <v>0</v>
      </c>
      <c r="L7840" s="80" t="str">
        <f t="shared" si="491"/>
        <v/>
      </c>
    </row>
    <row r="7841" spans="1:12" x14ac:dyDescent="0.8">
      <c r="A7841" s="74">
        <v>7840</v>
      </c>
      <c r="B7841" s="75">
        <v>-198488.75235856371</v>
      </c>
      <c r="C7841" s="76">
        <v>41.604474718686298</v>
      </c>
      <c r="D7841" s="76">
        <v>27.844433758045298</v>
      </c>
      <c r="E7841" s="76">
        <v>529.70398529291731</v>
      </c>
      <c r="F7841" s="76">
        <v>42.080911692192132</v>
      </c>
      <c r="G7841" s="77">
        <v>3</v>
      </c>
      <c r="H7841" s="80">
        <f t="shared" si="488"/>
        <v>42.080911692192132</v>
      </c>
      <c r="I7841" s="80">
        <f t="shared" si="489"/>
        <v>529.70398529291731</v>
      </c>
      <c r="K7841" s="80">
        <f t="shared" si="490"/>
        <v>529.70398529291731</v>
      </c>
      <c r="L7841" s="80">
        <f t="shared" si="491"/>
        <v>529.70398529291731</v>
      </c>
    </row>
    <row r="7842" spans="1:12" x14ac:dyDescent="0.8">
      <c r="A7842" s="74">
        <v>7841</v>
      </c>
      <c r="B7842" s="75">
        <v>234990.00267444178</v>
      </c>
      <c r="C7842" s="76">
        <v>37.814584821814044</v>
      </c>
      <c r="D7842" s="76">
        <v>26.590885913133263</v>
      </c>
      <c r="E7842" s="76">
        <v>597.56515000942841</v>
      </c>
      <c r="F7842" s="76">
        <v>47.349961033595839</v>
      </c>
      <c r="G7842" s="77">
        <v>2</v>
      </c>
      <c r="H7842" s="80">
        <f t="shared" si="488"/>
        <v>37.814584821814044</v>
      </c>
      <c r="I7842" s="80">
        <f t="shared" si="489"/>
        <v>1000</v>
      </c>
      <c r="K7842" s="80">
        <f t="shared" si="490"/>
        <v>0</v>
      </c>
      <c r="L7842" s="80" t="str">
        <f t="shared" si="491"/>
        <v/>
      </c>
    </row>
    <row r="7843" spans="1:12" x14ac:dyDescent="0.8">
      <c r="A7843" s="74">
        <v>7842</v>
      </c>
      <c r="B7843" s="75">
        <v>187189.12886522408</v>
      </c>
      <c r="C7843" s="76">
        <v>39.408491458907804</v>
      </c>
      <c r="D7843" s="76">
        <v>32.999808967622016</v>
      </c>
      <c r="E7843" s="76">
        <v>413.57495834517999</v>
      </c>
      <c r="F7843" s="76">
        <v>39.724618546058508</v>
      </c>
      <c r="G7843" s="77">
        <v>2</v>
      </c>
      <c r="H7843" s="80">
        <f t="shared" si="488"/>
        <v>39.408491458907804</v>
      </c>
      <c r="I7843" s="80">
        <f t="shared" si="489"/>
        <v>1000</v>
      </c>
      <c r="K7843" s="80">
        <f t="shared" si="490"/>
        <v>0</v>
      </c>
      <c r="L7843" s="80" t="str">
        <f t="shared" si="491"/>
        <v/>
      </c>
    </row>
    <row r="7844" spans="1:12" x14ac:dyDescent="0.8">
      <c r="A7844" s="74">
        <v>7843</v>
      </c>
      <c r="B7844" s="75">
        <v>408794.7563136688</v>
      </c>
      <c r="C7844" s="76">
        <v>34.687794010554178</v>
      </c>
      <c r="D7844" s="76">
        <v>29.84444803757178</v>
      </c>
      <c r="E7844" s="76">
        <v>505.86656851645853</v>
      </c>
      <c r="F7844" s="76">
        <v>31.774275186597155</v>
      </c>
      <c r="G7844" s="77">
        <v>2</v>
      </c>
      <c r="H7844" s="80">
        <f t="shared" si="488"/>
        <v>34.687794010554178</v>
      </c>
      <c r="I7844" s="80">
        <f t="shared" si="489"/>
        <v>1000</v>
      </c>
      <c r="K7844" s="80">
        <f t="shared" si="490"/>
        <v>0</v>
      </c>
      <c r="L7844" s="80" t="str">
        <f t="shared" si="491"/>
        <v/>
      </c>
    </row>
    <row r="7845" spans="1:12" x14ac:dyDescent="0.8">
      <c r="A7845" s="74">
        <v>7844</v>
      </c>
      <c r="B7845" s="75">
        <v>308411.95621310081</v>
      </c>
      <c r="C7845" s="76">
        <v>40.765293190347585</v>
      </c>
      <c r="D7845" s="76">
        <v>28.084595203380388</v>
      </c>
      <c r="E7845" s="76">
        <v>483.3004170164387</v>
      </c>
      <c r="F7845" s="76">
        <v>34.87149137321866</v>
      </c>
      <c r="G7845" s="77">
        <v>2</v>
      </c>
      <c r="H7845" s="80">
        <f t="shared" si="488"/>
        <v>40.765293190347585</v>
      </c>
      <c r="I7845" s="80">
        <f t="shared" si="489"/>
        <v>1000</v>
      </c>
      <c r="K7845" s="80">
        <f t="shared" si="490"/>
        <v>0</v>
      </c>
      <c r="L7845" s="80" t="str">
        <f t="shared" si="491"/>
        <v/>
      </c>
    </row>
    <row r="7846" spans="1:12" x14ac:dyDescent="0.8">
      <c r="A7846" s="74">
        <v>7845</v>
      </c>
      <c r="B7846" s="75">
        <v>113759.71095184213</v>
      </c>
      <c r="C7846" s="76">
        <v>36.141513110953795</v>
      </c>
      <c r="D7846" s="76">
        <v>25.109063246413886</v>
      </c>
      <c r="E7846" s="76">
        <v>763.97576147738096</v>
      </c>
      <c r="F7846" s="76">
        <v>54.502498845124741</v>
      </c>
      <c r="G7846" s="77">
        <v>2</v>
      </c>
      <c r="H7846" s="80">
        <f t="shared" si="488"/>
        <v>36.141513110953795</v>
      </c>
      <c r="I7846" s="80">
        <f t="shared" si="489"/>
        <v>1000</v>
      </c>
      <c r="K7846" s="80">
        <f t="shared" si="490"/>
        <v>0</v>
      </c>
      <c r="L7846" s="80" t="str">
        <f t="shared" si="491"/>
        <v/>
      </c>
    </row>
    <row r="7847" spans="1:12" x14ac:dyDescent="0.8">
      <c r="A7847" s="74">
        <v>7846</v>
      </c>
      <c r="B7847" s="75">
        <v>-88618.295181930996</v>
      </c>
      <c r="C7847" s="76">
        <v>31.01403991463631</v>
      </c>
      <c r="D7847" s="76">
        <v>32.461209789126826</v>
      </c>
      <c r="E7847" s="76">
        <v>489.4392213260885</v>
      </c>
      <c r="F7847" s="76">
        <v>37.906847227545271</v>
      </c>
      <c r="G7847" s="77">
        <v>3</v>
      </c>
      <c r="H7847" s="80">
        <f t="shared" si="488"/>
        <v>37.906847227545271</v>
      </c>
      <c r="I7847" s="80">
        <f t="shared" si="489"/>
        <v>489.4392213260885</v>
      </c>
      <c r="K7847" s="80">
        <f t="shared" si="490"/>
        <v>489.4392213260885</v>
      </c>
      <c r="L7847" s="80">
        <f t="shared" si="491"/>
        <v>489.4392213260885</v>
      </c>
    </row>
    <row r="7848" spans="1:12" x14ac:dyDescent="0.8">
      <c r="A7848" s="74">
        <v>7847</v>
      </c>
      <c r="B7848" s="75">
        <v>357241.26915661804</v>
      </c>
      <c r="C7848" s="76">
        <v>32.980993865859027</v>
      </c>
      <c r="D7848" s="76">
        <v>33.173059083400275</v>
      </c>
      <c r="E7848" s="76">
        <v>514.29245839936891</v>
      </c>
      <c r="F7848" s="76">
        <v>40.517798981402933</v>
      </c>
      <c r="G7848" s="77">
        <v>2</v>
      </c>
      <c r="H7848" s="80">
        <f t="shared" si="488"/>
        <v>32.980993865859027</v>
      </c>
      <c r="I7848" s="80">
        <f t="shared" si="489"/>
        <v>1000</v>
      </c>
      <c r="K7848" s="80">
        <f t="shared" si="490"/>
        <v>0</v>
      </c>
      <c r="L7848" s="80" t="str">
        <f t="shared" si="491"/>
        <v/>
      </c>
    </row>
    <row r="7849" spans="1:12" x14ac:dyDescent="0.8">
      <c r="A7849" s="74">
        <v>7848</v>
      </c>
      <c r="B7849" s="75">
        <v>269922.58926069667</v>
      </c>
      <c r="C7849" s="76">
        <v>38.934269114020445</v>
      </c>
      <c r="D7849" s="76">
        <v>23.076673018179171</v>
      </c>
      <c r="E7849" s="76">
        <v>421.94004309314198</v>
      </c>
      <c r="F7849" s="76">
        <v>45.515465897358013</v>
      </c>
      <c r="G7849" s="77">
        <v>2</v>
      </c>
      <c r="H7849" s="80">
        <f t="shared" si="488"/>
        <v>38.934269114020445</v>
      </c>
      <c r="I7849" s="80">
        <f t="shared" si="489"/>
        <v>1000</v>
      </c>
      <c r="K7849" s="80">
        <f t="shared" si="490"/>
        <v>0</v>
      </c>
      <c r="L7849" s="80" t="str">
        <f t="shared" si="491"/>
        <v/>
      </c>
    </row>
    <row r="7850" spans="1:12" x14ac:dyDescent="0.8">
      <c r="A7850" s="74">
        <v>7849</v>
      </c>
      <c r="B7850" s="75">
        <v>552144.45825737761</v>
      </c>
      <c r="C7850" s="76">
        <v>32.207911022689728</v>
      </c>
      <c r="D7850" s="76">
        <v>28.158739999338216</v>
      </c>
      <c r="E7850" s="76">
        <v>697.20486732684606</v>
      </c>
      <c r="F7850" s="76">
        <v>39.491596116025434</v>
      </c>
      <c r="G7850" s="77">
        <v>1</v>
      </c>
      <c r="H7850" s="80">
        <f t="shared" si="488"/>
        <v>28.158739999338216</v>
      </c>
      <c r="I7850" s="80">
        <f t="shared" si="489"/>
        <v>1000</v>
      </c>
      <c r="K7850" s="80">
        <f t="shared" si="490"/>
        <v>0</v>
      </c>
      <c r="L7850" s="80" t="str">
        <f t="shared" si="491"/>
        <v/>
      </c>
    </row>
    <row r="7851" spans="1:12" x14ac:dyDescent="0.8">
      <c r="A7851" s="74">
        <v>7850</v>
      </c>
      <c r="B7851" s="75">
        <v>242359.60114665213</v>
      </c>
      <c r="C7851" s="76">
        <v>38.283062736551202</v>
      </c>
      <c r="D7851" s="76">
        <v>29.548449534666013</v>
      </c>
      <c r="E7851" s="76">
        <v>485.139864493625</v>
      </c>
      <c r="F7851" s="76">
        <v>34.672573289121402</v>
      </c>
      <c r="G7851" s="77">
        <v>2</v>
      </c>
      <c r="H7851" s="80">
        <f t="shared" si="488"/>
        <v>38.283062736551202</v>
      </c>
      <c r="I7851" s="80">
        <f t="shared" si="489"/>
        <v>1000</v>
      </c>
      <c r="K7851" s="80">
        <f t="shared" si="490"/>
        <v>0</v>
      </c>
      <c r="L7851" s="80" t="str">
        <f t="shared" si="491"/>
        <v/>
      </c>
    </row>
    <row r="7852" spans="1:12" x14ac:dyDescent="0.8">
      <c r="A7852" s="74">
        <v>7851</v>
      </c>
      <c r="B7852" s="75">
        <v>451906.66356702824</v>
      </c>
      <c r="C7852" s="76">
        <v>31.342520986061775</v>
      </c>
      <c r="D7852" s="76">
        <v>26.616343810550813</v>
      </c>
      <c r="E7852" s="76">
        <v>546.20477020223893</v>
      </c>
      <c r="F7852" s="76">
        <v>40.481709507779996</v>
      </c>
      <c r="G7852" s="77">
        <v>2</v>
      </c>
      <c r="H7852" s="80">
        <f t="shared" si="488"/>
        <v>31.342520986061775</v>
      </c>
      <c r="I7852" s="80">
        <f t="shared" si="489"/>
        <v>1000</v>
      </c>
      <c r="K7852" s="80">
        <f t="shared" si="490"/>
        <v>0</v>
      </c>
      <c r="L7852" s="80" t="str">
        <f t="shared" si="491"/>
        <v/>
      </c>
    </row>
    <row r="7853" spans="1:12" x14ac:dyDescent="0.8">
      <c r="A7853" s="74">
        <v>7852</v>
      </c>
      <c r="B7853" s="75">
        <v>475234.24823290319</v>
      </c>
      <c r="C7853" s="76">
        <v>40.405619057227966</v>
      </c>
      <c r="D7853" s="76">
        <v>22.359161690757027</v>
      </c>
      <c r="E7853" s="76">
        <v>472.39634201758554</v>
      </c>
      <c r="F7853" s="76">
        <v>42.194235310240245</v>
      </c>
      <c r="G7853" s="77">
        <v>1</v>
      </c>
      <c r="H7853" s="80">
        <f t="shared" si="488"/>
        <v>22.359161690757027</v>
      </c>
      <c r="I7853" s="80">
        <f t="shared" si="489"/>
        <v>1000</v>
      </c>
      <c r="K7853" s="80">
        <f t="shared" si="490"/>
        <v>0</v>
      </c>
      <c r="L7853" s="80" t="str">
        <f t="shared" si="491"/>
        <v/>
      </c>
    </row>
    <row r="7854" spans="1:12" x14ac:dyDescent="0.8">
      <c r="A7854" s="74">
        <v>7853</v>
      </c>
      <c r="B7854" s="75">
        <v>340784.5986136701</v>
      </c>
      <c r="C7854" s="76">
        <v>34.197567378496132</v>
      </c>
      <c r="D7854" s="76">
        <v>27.571014716786664</v>
      </c>
      <c r="E7854" s="76">
        <v>584.27784540471293</v>
      </c>
      <c r="F7854" s="76">
        <v>44.531624317034534</v>
      </c>
      <c r="G7854" s="77">
        <v>2</v>
      </c>
      <c r="H7854" s="80">
        <f t="shared" si="488"/>
        <v>34.197567378496132</v>
      </c>
      <c r="I7854" s="80">
        <f t="shared" si="489"/>
        <v>1000</v>
      </c>
      <c r="K7854" s="80">
        <f t="shared" si="490"/>
        <v>0</v>
      </c>
      <c r="L7854" s="80" t="str">
        <f t="shared" si="491"/>
        <v/>
      </c>
    </row>
    <row r="7855" spans="1:12" x14ac:dyDescent="0.8">
      <c r="A7855" s="74">
        <v>7854</v>
      </c>
      <c r="B7855" s="75">
        <v>97307.714028805029</v>
      </c>
      <c r="C7855" s="76">
        <v>33.3988631481608</v>
      </c>
      <c r="D7855" s="76">
        <v>28.127020824988911</v>
      </c>
      <c r="E7855" s="76">
        <v>667.29518680988701</v>
      </c>
      <c r="F7855" s="76">
        <v>31.677729983279399</v>
      </c>
      <c r="G7855" s="77">
        <v>3</v>
      </c>
      <c r="H7855" s="80">
        <f t="shared" si="488"/>
        <v>31.677729983279399</v>
      </c>
      <c r="I7855" s="80">
        <f t="shared" si="489"/>
        <v>667.29518680988701</v>
      </c>
      <c r="K7855" s="80">
        <f t="shared" si="490"/>
        <v>667.29518680988701</v>
      </c>
      <c r="L7855" s="80">
        <f t="shared" si="491"/>
        <v>667.29518680988701</v>
      </c>
    </row>
    <row r="7856" spans="1:12" x14ac:dyDescent="0.8">
      <c r="A7856" s="74">
        <v>7855</v>
      </c>
      <c r="B7856" s="75">
        <v>-104670.69861616311</v>
      </c>
      <c r="C7856" s="76">
        <v>29.644155198156135</v>
      </c>
      <c r="D7856" s="76">
        <v>26.655394879398273</v>
      </c>
      <c r="E7856" s="76">
        <v>776.55672859133574</v>
      </c>
      <c r="F7856" s="76">
        <v>43.451348584349319</v>
      </c>
      <c r="G7856" s="77">
        <v>3</v>
      </c>
      <c r="H7856" s="80">
        <f t="shared" si="488"/>
        <v>43.451348584349319</v>
      </c>
      <c r="I7856" s="80">
        <f t="shared" si="489"/>
        <v>776.55672859133574</v>
      </c>
      <c r="K7856" s="80">
        <f t="shared" si="490"/>
        <v>776.55672859133574</v>
      </c>
      <c r="L7856" s="80">
        <f t="shared" si="491"/>
        <v>776.55672859133574</v>
      </c>
    </row>
    <row r="7857" spans="1:12" x14ac:dyDescent="0.8">
      <c r="A7857" s="74">
        <v>7856</v>
      </c>
      <c r="B7857" s="75">
        <v>610679.91803474585</v>
      </c>
      <c r="C7857" s="76">
        <v>22.605250738616867</v>
      </c>
      <c r="D7857" s="76">
        <v>27.405916901214901</v>
      </c>
      <c r="E7857" s="76">
        <v>678.95967420951297</v>
      </c>
      <c r="F7857" s="76">
        <v>43.269983119056576</v>
      </c>
      <c r="G7857" s="77">
        <v>2</v>
      </c>
      <c r="H7857" s="80">
        <f t="shared" si="488"/>
        <v>22.605250738616867</v>
      </c>
      <c r="I7857" s="80">
        <f t="shared" si="489"/>
        <v>1000</v>
      </c>
      <c r="K7857" s="80">
        <f t="shared" si="490"/>
        <v>0</v>
      </c>
      <c r="L7857" s="80" t="str">
        <f t="shared" si="491"/>
        <v/>
      </c>
    </row>
    <row r="7858" spans="1:12" x14ac:dyDescent="0.8">
      <c r="A7858" s="74">
        <v>7857</v>
      </c>
      <c r="B7858" s="75">
        <v>553283.2972621473</v>
      </c>
      <c r="C7858" s="76">
        <v>44.099502557038029</v>
      </c>
      <c r="D7858" s="76">
        <v>25.942419562292073</v>
      </c>
      <c r="E7858" s="76">
        <v>462.08116954013173</v>
      </c>
      <c r="F7858" s="76">
        <v>42.414086920573141</v>
      </c>
      <c r="G7858" s="77">
        <v>1</v>
      </c>
      <c r="H7858" s="80">
        <f t="shared" si="488"/>
        <v>25.942419562292073</v>
      </c>
      <c r="I7858" s="80">
        <f t="shared" si="489"/>
        <v>1000</v>
      </c>
      <c r="K7858" s="80">
        <f t="shared" si="490"/>
        <v>0</v>
      </c>
      <c r="L7858" s="80" t="str">
        <f t="shared" si="491"/>
        <v/>
      </c>
    </row>
    <row r="7859" spans="1:12" x14ac:dyDescent="0.8">
      <c r="A7859" s="74">
        <v>7858</v>
      </c>
      <c r="B7859" s="75">
        <v>474616.73372683837</v>
      </c>
      <c r="C7859" s="76">
        <v>29.893931723793514</v>
      </c>
      <c r="D7859" s="76">
        <v>27.703254456388926</v>
      </c>
      <c r="E7859" s="76">
        <v>477.21473454563215</v>
      </c>
      <c r="F7859" s="76">
        <v>36.566539172419638</v>
      </c>
      <c r="G7859" s="77">
        <v>1</v>
      </c>
      <c r="H7859" s="80">
        <f t="shared" si="488"/>
        <v>27.703254456388926</v>
      </c>
      <c r="I7859" s="80">
        <f t="shared" si="489"/>
        <v>1000</v>
      </c>
      <c r="K7859" s="80">
        <f t="shared" si="490"/>
        <v>0</v>
      </c>
      <c r="L7859" s="80" t="str">
        <f t="shared" si="491"/>
        <v/>
      </c>
    </row>
    <row r="7860" spans="1:12" x14ac:dyDescent="0.8">
      <c r="A7860" s="74">
        <v>7859</v>
      </c>
      <c r="B7860" s="75">
        <v>478274.9727629486</v>
      </c>
      <c r="C7860" s="76">
        <v>31.803089360092734</v>
      </c>
      <c r="D7860" s="76">
        <v>26.968053537277907</v>
      </c>
      <c r="E7860" s="76">
        <v>671.26172863821591</v>
      </c>
      <c r="F7860" s="76">
        <v>40.870052643393429</v>
      </c>
      <c r="G7860" s="77">
        <v>1</v>
      </c>
      <c r="H7860" s="80">
        <f t="shared" si="488"/>
        <v>26.968053537277907</v>
      </c>
      <c r="I7860" s="80">
        <f t="shared" si="489"/>
        <v>1000</v>
      </c>
      <c r="K7860" s="80">
        <f t="shared" si="490"/>
        <v>0</v>
      </c>
      <c r="L7860" s="80" t="str">
        <f t="shared" si="491"/>
        <v/>
      </c>
    </row>
    <row r="7861" spans="1:12" x14ac:dyDescent="0.8">
      <c r="A7861" s="74">
        <v>7860</v>
      </c>
      <c r="B7861" s="75">
        <v>-176810.64824939519</v>
      </c>
      <c r="C7861" s="76">
        <v>31.963199945490995</v>
      </c>
      <c r="D7861" s="76">
        <v>26.143087090992879</v>
      </c>
      <c r="E7861" s="76">
        <v>716.22854762686609</v>
      </c>
      <c r="F7861" s="76">
        <v>49.114840183064828</v>
      </c>
      <c r="G7861" s="77">
        <v>3</v>
      </c>
      <c r="H7861" s="80">
        <f t="shared" si="488"/>
        <v>49.114840183064828</v>
      </c>
      <c r="I7861" s="80">
        <f t="shared" si="489"/>
        <v>716.22854762686609</v>
      </c>
      <c r="K7861" s="80">
        <f t="shared" si="490"/>
        <v>716.22854762686609</v>
      </c>
      <c r="L7861" s="80">
        <f t="shared" si="491"/>
        <v>716.22854762686609</v>
      </c>
    </row>
    <row r="7862" spans="1:12" x14ac:dyDescent="0.8">
      <c r="A7862" s="74">
        <v>7861</v>
      </c>
      <c r="B7862" s="75">
        <v>322271.60829923861</v>
      </c>
      <c r="C7862" s="76">
        <v>29.177126455148343</v>
      </c>
      <c r="D7862" s="76">
        <v>30.735295973379245</v>
      </c>
      <c r="E7862" s="76">
        <v>536.00937045435217</v>
      </c>
      <c r="F7862" s="76">
        <v>38.058663498284275</v>
      </c>
      <c r="G7862" s="77">
        <v>2</v>
      </c>
      <c r="H7862" s="80">
        <f t="shared" si="488"/>
        <v>29.177126455148343</v>
      </c>
      <c r="I7862" s="80">
        <f t="shared" si="489"/>
        <v>1000</v>
      </c>
      <c r="K7862" s="80">
        <f t="shared" si="490"/>
        <v>0</v>
      </c>
      <c r="L7862" s="80" t="str">
        <f t="shared" si="491"/>
        <v/>
      </c>
    </row>
    <row r="7863" spans="1:12" x14ac:dyDescent="0.8">
      <c r="A7863" s="74">
        <v>7862</v>
      </c>
      <c r="B7863" s="75">
        <v>457882.56143128406</v>
      </c>
      <c r="C7863" s="76">
        <v>38.483547570970558</v>
      </c>
      <c r="D7863" s="76">
        <v>33.431670575401213</v>
      </c>
      <c r="E7863" s="76">
        <v>619.02063197684765</v>
      </c>
      <c r="F7863" s="76">
        <v>40.334265152100535</v>
      </c>
      <c r="G7863" s="77">
        <v>1</v>
      </c>
      <c r="H7863" s="80">
        <f t="shared" si="488"/>
        <v>33.431670575401213</v>
      </c>
      <c r="I7863" s="80">
        <f t="shared" si="489"/>
        <v>1000</v>
      </c>
      <c r="K7863" s="80">
        <f t="shared" si="490"/>
        <v>0</v>
      </c>
      <c r="L7863" s="80" t="str">
        <f t="shared" si="491"/>
        <v/>
      </c>
    </row>
    <row r="7864" spans="1:12" x14ac:dyDescent="0.8">
      <c r="A7864" s="74">
        <v>7863</v>
      </c>
      <c r="B7864" s="75">
        <v>289636.81932405243</v>
      </c>
      <c r="C7864" s="76">
        <v>35.058342140533597</v>
      </c>
      <c r="D7864" s="76">
        <v>23.2169142134229</v>
      </c>
      <c r="E7864" s="76">
        <v>498.91820525023525</v>
      </c>
      <c r="F7864" s="76">
        <v>39.466608103505358</v>
      </c>
      <c r="G7864" s="77">
        <v>2</v>
      </c>
      <c r="H7864" s="80">
        <f t="shared" si="488"/>
        <v>35.058342140533597</v>
      </c>
      <c r="I7864" s="80">
        <f t="shared" si="489"/>
        <v>1000</v>
      </c>
      <c r="K7864" s="80">
        <f t="shared" si="490"/>
        <v>0</v>
      </c>
      <c r="L7864" s="80" t="str">
        <f t="shared" si="491"/>
        <v/>
      </c>
    </row>
    <row r="7865" spans="1:12" x14ac:dyDescent="0.8">
      <c r="A7865" s="74">
        <v>7864</v>
      </c>
      <c r="B7865" s="75">
        <v>-102356.02031914424</v>
      </c>
      <c r="C7865" s="76">
        <v>35.205342480195227</v>
      </c>
      <c r="D7865" s="76">
        <v>28.906920564805308</v>
      </c>
      <c r="E7865" s="76">
        <v>773.85349328241182</v>
      </c>
      <c r="F7865" s="76">
        <v>44.490051963687698</v>
      </c>
      <c r="G7865" s="77">
        <v>3</v>
      </c>
      <c r="H7865" s="80">
        <f t="shared" si="488"/>
        <v>44.490051963687698</v>
      </c>
      <c r="I7865" s="80">
        <f t="shared" si="489"/>
        <v>773.85349328241182</v>
      </c>
      <c r="K7865" s="80">
        <f t="shared" si="490"/>
        <v>773.85349328241182</v>
      </c>
      <c r="L7865" s="80">
        <f t="shared" si="491"/>
        <v>773.85349328241182</v>
      </c>
    </row>
    <row r="7866" spans="1:12" x14ac:dyDescent="0.8">
      <c r="A7866" s="74">
        <v>7865</v>
      </c>
      <c r="B7866" s="75">
        <v>-184911.8659117308</v>
      </c>
      <c r="C7866" s="76">
        <v>35.550071615147459</v>
      </c>
      <c r="D7866" s="76">
        <v>27.48625133804331</v>
      </c>
      <c r="E7866" s="76">
        <v>641.57447884046553</v>
      </c>
      <c r="F7866" s="76">
        <v>45.767276539163923</v>
      </c>
      <c r="G7866" s="77">
        <v>3</v>
      </c>
      <c r="H7866" s="80">
        <f t="shared" si="488"/>
        <v>45.767276539163923</v>
      </c>
      <c r="I7866" s="80">
        <f t="shared" si="489"/>
        <v>641.57447884046553</v>
      </c>
      <c r="K7866" s="80">
        <f t="shared" si="490"/>
        <v>641.57447884046553</v>
      </c>
      <c r="L7866" s="80">
        <f t="shared" si="491"/>
        <v>641.57447884046553</v>
      </c>
    </row>
    <row r="7867" spans="1:12" x14ac:dyDescent="0.8">
      <c r="A7867" s="74">
        <v>7866</v>
      </c>
      <c r="B7867" s="75">
        <v>-129695.77802992007</v>
      </c>
      <c r="C7867" s="76">
        <v>29.966113264715524</v>
      </c>
      <c r="D7867" s="76">
        <v>25.758103734876077</v>
      </c>
      <c r="E7867" s="76">
        <v>541.13967028212619</v>
      </c>
      <c r="F7867" s="76">
        <v>41.645764172227736</v>
      </c>
      <c r="G7867" s="77">
        <v>3</v>
      </c>
      <c r="H7867" s="80">
        <f t="shared" si="488"/>
        <v>41.645764172227736</v>
      </c>
      <c r="I7867" s="80">
        <f t="shared" si="489"/>
        <v>541.13967028212619</v>
      </c>
      <c r="K7867" s="80">
        <f t="shared" si="490"/>
        <v>541.13967028212619</v>
      </c>
      <c r="L7867" s="80">
        <f t="shared" si="491"/>
        <v>541.13967028212619</v>
      </c>
    </row>
    <row r="7868" spans="1:12" x14ac:dyDescent="0.8">
      <c r="A7868" s="74">
        <v>7867</v>
      </c>
      <c r="B7868" s="75">
        <v>515220.09497986268</v>
      </c>
      <c r="C7868" s="76">
        <v>27.720279831499031</v>
      </c>
      <c r="D7868" s="76">
        <v>23.03516172150934</v>
      </c>
      <c r="E7868" s="76">
        <v>470.71428357438225</v>
      </c>
      <c r="F7868" s="76">
        <v>47.217681147668642</v>
      </c>
      <c r="G7868" s="77">
        <v>2</v>
      </c>
      <c r="H7868" s="80">
        <f t="shared" si="488"/>
        <v>27.720279831499031</v>
      </c>
      <c r="I7868" s="80">
        <f t="shared" si="489"/>
        <v>1000</v>
      </c>
      <c r="K7868" s="80">
        <f t="shared" si="490"/>
        <v>0</v>
      </c>
      <c r="L7868" s="80" t="str">
        <f t="shared" si="491"/>
        <v/>
      </c>
    </row>
    <row r="7869" spans="1:12" x14ac:dyDescent="0.8">
      <c r="A7869" s="74">
        <v>7868</v>
      </c>
      <c r="B7869" s="75">
        <v>416337.26010001823</v>
      </c>
      <c r="C7869" s="76">
        <v>30.038108983149257</v>
      </c>
      <c r="D7869" s="76">
        <v>27.645684093746937</v>
      </c>
      <c r="E7869" s="76">
        <v>753.81334441072534</v>
      </c>
      <c r="F7869" s="76">
        <v>42.311145592089723</v>
      </c>
      <c r="G7869" s="77">
        <v>2</v>
      </c>
      <c r="H7869" s="80">
        <f t="shared" si="488"/>
        <v>30.038108983149257</v>
      </c>
      <c r="I7869" s="80">
        <f t="shared" si="489"/>
        <v>1000</v>
      </c>
      <c r="K7869" s="80">
        <f t="shared" si="490"/>
        <v>0</v>
      </c>
      <c r="L7869" s="80" t="str">
        <f t="shared" si="491"/>
        <v/>
      </c>
    </row>
    <row r="7870" spans="1:12" x14ac:dyDescent="0.8">
      <c r="A7870" s="74">
        <v>7869</v>
      </c>
      <c r="B7870" s="75">
        <v>38312.918381152209</v>
      </c>
      <c r="C7870" s="76">
        <v>38.776952404268457</v>
      </c>
      <c r="D7870" s="76">
        <v>31.283252119037058</v>
      </c>
      <c r="E7870" s="76">
        <v>543.49271528585928</v>
      </c>
      <c r="F7870" s="76">
        <v>37.276212047969906</v>
      </c>
      <c r="G7870" s="77">
        <v>2</v>
      </c>
      <c r="H7870" s="80">
        <f t="shared" si="488"/>
        <v>38.776952404268457</v>
      </c>
      <c r="I7870" s="80">
        <f t="shared" si="489"/>
        <v>1000</v>
      </c>
      <c r="K7870" s="80">
        <f t="shared" si="490"/>
        <v>0</v>
      </c>
      <c r="L7870" s="80" t="str">
        <f t="shared" si="491"/>
        <v/>
      </c>
    </row>
    <row r="7871" spans="1:12" x14ac:dyDescent="0.8">
      <c r="A7871" s="74">
        <v>7870</v>
      </c>
      <c r="B7871" s="75">
        <v>214432.58277032059</v>
      </c>
      <c r="C7871" s="76">
        <v>36.759881888186271</v>
      </c>
      <c r="D7871" s="76">
        <v>29.044003936650093</v>
      </c>
      <c r="E7871" s="76">
        <v>631.15204464662895</v>
      </c>
      <c r="F7871" s="76">
        <v>38.079183490506082</v>
      </c>
      <c r="G7871" s="77">
        <v>2</v>
      </c>
      <c r="H7871" s="80">
        <f t="shared" si="488"/>
        <v>36.759881888186271</v>
      </c>
      <c r="I7871" s="80">
        <f t="shared" si="489"/>
        <v>1000</v>
      </c>
      <c r="K7871" s="80">
        <f t="shared" si="490"/>
        <v>0</v>
      </c>
      <c r="L7871" s="80" t="str">
        <f t="shared" si="491"/>
        <v/>
      </c>
    </row>
    <row r="7872" spans="1:12" x14ac:dyDescent="0.8">
      <c r="A7872" s="74">
        <v>7871</v>
      </c>
      <c r="B7872" s="75">
        <v>-60586.720053383848</v>
      </c>
      <c r="C7872" s="76">
        <v>33.783214358888927</v>
      </c>
      <c r="D7872" s="76">
        <v>27.835998420605009</v>
      </c>
      <c r="E7872" s="76">
        <v>510.63948003582163</v>
      </c>
      <c r="F7872" s="76">
        <v>39.269887963980779</v>
      </c>
      <c r="G7872" s="77">
        <v>3</v>
      </c>
      <c r="H7872" s="80">
        <f t="shared" si="488"/>
        <v>39.269887963980779</v>
      </c>
      <c r="I7872" s="80">
        <f t="shared" si="489"/>
        <v>510.63948003582163</v>
      </c>
      <c r="K7872" s="80">
        <f t="shared" si="490"/>
        <v>510.63948003582163</v>
      </c>
      <c r="L7872" s="80">
        <f t="shared" si="491"/>
        <v>510.63948003582163</v>
      </c>
    </row>
    <row r="7873" spans="1:12" x14ac:dyDescent="0.8">
      <c r="A7873" s="74">
        <v>7872</v>
      </c>
      <c r="B7873" s="75">
        <v>264658.3737305929</v>
      </c>
      <c r="C7873" s="76">
        <v>33.176488594588974</v>
      </c>
      <c r="D7873" s="76">
        <v>31.265559057024248</v>
      </c>
      <c r="E7873" s="76">
        <v>525.81093913954305</v>
      </c>
      <c r="F7873" s="76">
        <v>38.9850618009147</v>
      </c>
      <c r="G7873" s="77">
        <v>2</v>
      </c>
      <c r="H7873" s="80">
        <f t="shared" si="488"/>
        <v>33.176488594588974</v>
      </c>
      <c r="I7873" s="80">
        <f t="shared" si="489"/>
        <v>1000</v>
      </c>
      <c r="K7873" s="80">
        <f t="shared" si="490"/>
        <v>0</v>
      </c>
      <c r="L7873" s="80" t="str">
        <f t="shared" si="491"/>
        <v/>
      </c>
    </row>
    <row r="7874" spans="1:12" x14ac:dyDescent="0.8">
      <c r="A7874" s="74">
        <v>7873</v>
      </c>
      <c r="B7874" s="75">
        <v>386136.04633241775</v>
      </c>
      <c r="C7874" s="76">
        <v>32.815794119538218</v>
      </c>
      <c r="D7874" s="76">
        <v>33.673648425789565</v>
      </c>
      <c r="E7874" s="76">
        <v>578.36935576478538</v>
      </c>
      <c r="F7874" s="76">
        <v>41.855859374682488</v>
      </c>
      <c r="G7874" s="77">
        <v>1</v>
      </c>
      <c r="H7874" s="80">
        <f t="shared" si="488"/>
        <v>33.673648425789565</v>
      </c>
      <c r="I7874" s="80">
        <f t="shared" si="489"/>
        <v>1000</v>
      </c>
      <c r="K7874" s="80">
        <f t="shared" si="490"/>
        <v>0</v>
      </c>
      <c r="L7874" s="80" t="str">
        <f t="shared" si="491"/>
        <v/>
      </c>
    </row>
    <row r="7875" spans="1:12" x14ac:dyDescent="0.8">
      <c r="A7875" s="74">
        <v>7874</v>
      </c>
      <c r="B7875" s="75">
        <v>400084.87117874739</v>
      </c>
      <c r="C7875" s="76">
        <v>28.472777053082961</v>
      </c>
      <c r="D7875" s="76">
        <v>24.140834618230425</v>
      </c>
      <c r="E7875" s="76">
        <v>545.76142221893133</v>
      </c>
      <c r="F7875" s="76">
        <v>33.037989216794145</v>
      </c>
      <c r="G7875" s="77">
        <v>2</v>
      </c>
      <c r="H7875" s="80">
        <f t="shared" ref="H7875:H7938" si="492">IF($G7875 = 1, $D7875, IF($G7875 = 2, $C7875, IF($G7875 = 3, $F7875)))</f>
        <v>28.472777053082961</v>
      </c>
      <c r="I7875" s="80">
        <f t="shared" ref="I7875:I7938" si="493">IF($G7875 = 1, 1000, IF($G7875 = 2, 1000, IF($G7875 = 3, $E7875)))</f>
        <v>1000</v>
      </c>
      <c r="K7875" s="80">
        <f t="shared" ref="K7875:K7938" si="494">IF($G7875 = 3, $E7875, 0)</f>
        <v>0</v>
      </c>
      <c r="L7875" s="80" t="str">
        <f t="shared" ref="L7875:L7938" si="495">IF($G7875 = 3, $E7875, "")</f>
        <v/>
      </c>
    </row>
    <row r="7876" spans="1:12" x14ac:dyDescent="0.8">
      <c r="A7876" s="74">
        <v>7875</v>
      </c>
      <c r="B7876" s="75">
        <v>358959.77870055288</v>
      </c>
      <c r="C7876" s="76">
        <v>25.979622048268478</v>
      </c>
      <c r="D7876" s="76">
        <v>31.192973958369866</v>
      </c>
      <c r="E7876" s="76">
        <v>471.21027892896484</v>
      </c>
      <c r="F7876" s="76">
        <v>43.899257047472396</v>
      </c>
      <c r="G7876" s="77">
        <v>1</v>
      </c>
      <c r="H7876" s="80">
        <f t="shared" si="492"/>
        <v>31.192973958369866</v>
      </c>
      <c r="I7876" s="80">
        <f t="shared" si="493"/>
        <v>1000</v>
      </c>
      <c r="K7876" s="80">
        <f t="shared" si="494"/>
        <v>0</v>
      </c>
      <c r="L7876" s="80" t="str">
        <f t="shared" si="495"/>
        <v/>
      </c>
    </row>
    <row r="7877" spans="1:12" x14ac:dyDescent="0.8">
      <c r="A7877" s="74">
        <v>7876</v>
      </c>
      <c r="B7877" s="75">
        <v>77704.092486848589</v>
      </c>
      <c r="C7877" s="76">
        <v>40.718334342804624</v>
      </c>
      <c r="D7877" s="76">
        <v>29.829195300586381</v>
      </c>
      <c r="E7877" s="76">
        <v>480.56975804636841</v>
      </c>
      <c r="F7877" s="76">
        <v>43.32362311222893</v>
      </c>
      <c r="G7877" s="77">
        <v>2</v>
      </c>
      <c r="H7877" s="80">
        <f t="shared" si="492"/>
        <v>40.718334342804624</v>
      </c>
      <c r="I7877" s="80">
        <f t="shared" si="493"/>
        <v>1000</v>
      </c>
      <c r="K7877" s="80">
        <f t="shared" si="494"/>
        <v>0</v>
      </c>
      <c r="L7877" s="80" t="str">
        <f t="shared" si="495"/>
        <v/>
      </c>
    </row>
    <row r="7878" spans="1:12" x14ac:dyDescent="0.8">
      <c r="A7878" s="74">
        <v>7877</v>
      </c>
      <c r="B7878" s="75">
        <v>449686.42498557316</v>
      </c>
      <c r="C7878" s="76">
        <v>31.433861857148365</v>
      </c>
      <c r="D7878" s="76">
        <v>27.648200541826419</v>
      </c>
      <c r="E7878" s="76">
        <v>632.48960502666387</v>
      </c>
      <c r="F7878" s="76">
        <v>43.383860425371267</v>
      </c>
      <c r="G7878" s="77">
        <v>2</v>
      </c>
      <c r="H7878" s="80">
        <f t="shared" si="492"/>
        <v>31.433861857148365</v>
      </c>
      <c r="I7878" s="80">
        <f t="shared" si="493"/>
        <v>1000</v>
      </c>
      <c r="K7878" s="80">
        <f t="shared" si="494"/>
        <v>0</v>
      </c>
      <c r="L7878" s="80" t="str">
        <f t="shared" si="495"/>
        <v/>
      </c>
    </row>
    <row r="7879" spans="1:12" x14ac:dyDescent="0.8">
      <c r="A7879" s="74">
        <v>7878</v>
      </c>
      <c r="B7879" s="75">
        <v>-150273.91471332079</v>
      </c>
      <c r="C7879" s="76">
        <v>37.1808742483476</v>
      </c>
      <c r="D7879" s="76">
        <v>26.415064895975998</v>
      </c>
      <c r="E7879" s="76">
        <v>468.00118501640708</v>
      </c>
      <c r="F7879" s="76">
        <v>41.975575641787231</v>
      </c>
      <c r="G7879" s="77">
        <v>3</v>
      </c>
      <c r="H7879" s="80">
        <f t="shared" si="492"/>
        <v>41.975575641787231</v>
      </c>
      <c r="I7879" s="80">
        <f t="shared" si="493"/>
        <v>468.00118501640708</v>
      </c>
      <c r="K7879" s="80">
        <f t="shared" si="494"/>
        <v>468.00118501640708</v>
      </c>
      <c r="L7879" s="80">
        <f t="shared" si="495"/>
        <v>468.00118501640708</v>
      </c>
    </row>
    <row r="7880" spans="1:12" x14ac:dyDescent="0.8">
      <c r="A7880" s="74">
        <v>7879</v>
      </c>
      <c r="B7880" s="75">
        <v>646650.54105674289</v>
      </c>
      <c r="C7880" s="76">
        <v>28.31761208165608</v>
      </c>
      <c r="D7880" s="76">
        <v>29.258637140453839</v>
      </c>
      <c r="E7880" s="76">
        <v>492.89706908988001</v>
      </c>
      <c r="F7880" s="76">
        <v>42.135274186962278</v>
      </c>
      <c r="G7880" s="77">
        <v>2</v>
      </c>
      <c r="H7880" s="80">
        <f t="shared" si="492"/>
        <v>28.31761208165608</v>
      </c>
      <c r="I7880" s="80">
        <f t="shared" si="493"/>
        <v>1000</v>
      </c>
      <c r="K7880" s="80">
        <f t="shared" si="494"/>
        <v>0</v>
      </c>
      <c r="L7880" s="80" t="str">
        <f t="shared" si="495"/>
        <v/>
      </c>
    </row>
    <row r="7881" spans="1:12" x14ac:dyDescent="0.8">
      <c r="A7881" s="74">
        <v>7880</v>
      </c>
      <c r="B7881" s="75">
        <v>367135.00105819176</v>
      </c>
      <c r="C7881" s="76">
        <v>31.268820305114076</v>
      </c>
      <c r="D7881" s="76">
        <v>27.294189885983734</v>
      </c>
      <c r="E7881" s="76">
        <v>503.51170264145873</v>
      </c>
      <c r="F7881" s="76">
        <v>42.526399116765148</v>
      </c>
      <c r="G7881" s="77">
        <v>2</v>
      </c>
      <c r="H7881" s="80">
        <f t="shared" si="492"/>
        <v>31.268820305114076</v>
      </c>
      <c r="I7881" s="80">
        <f t="shared" si="493"/>
        <v>1000</v>
      </c>
      <c r="K7881" s="80">
        <f t="shared" si="494"/>
        <v>0</v>
      </c>
      <c r="L7881" s="80" t="str">
        <f t="shared" si="495"/>
        <v/>
      </c>
    </row>
    <row r="7882" spans="1:12" x14ac:dyDescent="0.8">
      <c r="A7882" s="74">
        <v>7881</v>
      </c>
      <c r="B7882" s="75">
        <v>483424.18425344839</v>
      </c>
      <c r="C7882" s="76">
        <v>30.430819727708709</v>
      </c>
      <c r="D7882" s="76">
        <v>22.882039666040992</v>
      </c>
      <c r="E7882" s="76">
        <v>606.67222825861688</v>
      </c>
      <c r="F7882" s="76">
        <v>42.672929907393147</v>
      </c>
      <c r="G7882" s="77">
        <v>2</v>
      </c>
      <c r="H7882" s="80">
        <f t="shared" si="492"/>
        <v>30.430819727708709</v>
      </c>
      <c r="I7882" s="80">
        <f t="shared" si="493"/>
        <v>1000</v>
      </c>
      <c r="K7882" s="80">
        <f t="shared" si="494"/>
        <v>0</v>
      </c>
      <c r="L7882" s="80" t="str">
        <f t="shared" si="495"/>
        <v/>
      </c>
    </row>
    <row r="7883" spans="1:12" x14ac:dyDescent="0.8">
      <c r="A7883" s="74">
        <v>7882</v>
      </c>
      <c r="B7883" s="75">
        <v>278960.16375141498</v>
      </c>
      <c r="C7883" s="76">
        <v>31.852734128932376</v>
      </c>
      <c r="D7883" s="76">
        <v>22.316099778840137</v>
      </c>
      <c r="E7883" s="76">
        <v>679.93898190308437</v>
      </c>
      <c r="F7883" s="76">
        <v>42.128665696930931</v>
      </c>
      <c r="G7883" s="77">
        <v>2</v>
      </c>
      <c r="H7883" s="80">
        <f t="shared" si="492"/>
        <v>31.852734128932376</v>
      </c>
      <c r="I7883" s="80">
        <f t="shared" si="493"/>
        <v>1000</v>
      </c>
      <c r="K7883" s="80">
        <f t="shared" si="494"/>
        <v>0</v>
      </c>
      <c r="L7883" s="80" t="str">
        <f t="shared" si="495"/>
        <v/>
      </c>
    </row>
    <row r="7884" spans="1:12" x14ac:dyDescent="0.8">
      <c r="A7884" s="74">
        <v>7883</v>
      </c>
      <c r="B7884" s="75">
        <v>432241.6390919066</v>
      </c>
      <c r="C7884" s="76">
        <v>33.936342340472812</v>
      </c>
      <c r="D7884" s="76">
        <v>28.665742893172411</v>
      </c>
      <c r="E7884" s="76">
        <v>617.64654206884154</v>
      </c>
      <c r="F7884" s="76">
        <v>37.852581041498667</v>
      </c>
      <c r="G7884" s="77">
        <v>2</v>
      </c>
      <c r="H7884" s="80">
        <f t="shared" si="492"/>
        <v>33.936342340472812</v>
      </c>
      <c r="I7884" s="80">
        <f t="shared" si="493"/>
        <v>1000</v>
      </c>
      <c r="K7884" s="80">
        <f t="shared" si="494"/>
        <v>0</v>
      </c>
      <c r="L7884" s="80" t="str">
        <f t="shared" si="495"/>
        <v/>
      </c>
    </row>
    <row r="7885" spans="1:12" x14ac:dyDescent="0.8">
      <c r="A7885" s="74">
        <v>7884</v>
      </c>
      <c r="B7885" s="75">
        <v>425448.07245276077</v>
      </c>
      <c r="C7885" s="76">
        <v>32.479775535606457</v>
      </c>
      <c r="D7885" s="76">
        <v>30.715516305503154</v>
      </c>
      <c r="E7885" s="76">
        <v>557.63772182053935</v>
      </c>
      <c r="F7885" s="76">
        <v>31.19468340666204</v>
      </c>
      <c r="G7885" s="77">
        <v>2</v>
      </c>
      <c r="H7885" s="80">
        <f t="shared" si="492"/>
        <v>32.479775535606457</v>
      </c>
      <c r="I7885" s="80">
        <f t="shared" si="493"/>
        <v>1000</v>
      </c>
      <c r="K7885" s="80">
        <f t="shared" si="494"/>
        <v>0</v>
      </c>
      <c r="L7885" s="80" t="str">
        <f t="shared" si="495"/>
        <v/>
      </c>
    </row>
    <row r="7886" spans="1:12" x14ac:dyDescent="0.8">
      <c r="A7886" s="74">
        <v>7885</v>
      </c>
      <c r="B7886" s="75">
        <v>1133.9591039984953</v>
      </c>
      <c r="C7886" s="76">
        <v>43.936877176321666</v>
      </c>
      <c r="D7886" s="76">
        <v>27.30039983501085</v>
      </c>
      <c r="E7886" s="76">
        <v>612.65822615258753</v>
      </c>
      <c r="F7886" s="76">
        <v>37.329080511935906</v>
      </c>
      <c r="G7886" s="77">
        <v>2</v>
      </c>
      <c r="H7886" s="80">
        <f t="shared" si="492"/>
        <v>43.936877176321666</v>
      </c>
      <c r="I7886" s="80">
        <f t="shared" si="493"/>
        <v>1000</v>
      </c>
      <c r="K7886" s="80">
        <f t="shared" si="494"/>
        <v>0</v>
      </c>
      <c r="L7886" s="80" t="str">
        <f t="shared" si="495"/>
        <v/>
      </c>
    </row>
    <row r="7887" spans="1:12" x14ac:dyDescent="0.8">
      <c r="A7887" s="74">
        <v>7886</v>
      </c>
      <c r="B7887" s="75">
        <v>202787.50426099543</v>
      </c>
      <c r="C7887" s="76">
        <v>34.932595177674663</v>
      </c>
      <c r="D7887" s="76">
        <v>28.685441759244547</v>
      </c>
      <c r="E7887" s="76">
        <v>489.44851384501175</v>
      </c>
      <c r="F7887" s="76">
        <v>47.050063082545734</v>
      </c>
      <c r="G7887" s="77">
        <v>2</v>
      </c>
      <c r="H7887" s="80">
        <f t="shared" si="492"/>
        <v>34.932595177674663</v>
      </c>
      <c r="I7887" s="80">
        <f t="shared" si="493"/>
        <v>1000</v>
      </c>
      <c r="K7887" s="80">
        <f t="shared" si="494"/>
        <v>0</v>
      </c>
      <c r="L7887" s="80" t="str">
        <f t="shared" si="495"/>
        <v/>
      </c>
    </row>
    <row r="7888" spans="1:12" x14ac:dyDescent="0.8">
      <c r="A7888" s="74">
        <v>7887</v>
      </c>
      <c r="B7888" s="75">
        <v>400804.54029866797</v>
      </c>
      <c r="C7888" s="76">
        <v>32.616169169274613</v>
      </c>
      <c r="D7888" s="76">
        <v>26.565986682195131</v>
      </c>
      <c r="E7888" s="76">
        <v>591.73416742581378</v>
      </c>
      <c r="F7888" s="76">
        <v>38.11474934379946</v>
      </c>
      <c r="G7888" s="77">
        <v>2</v>
      </c>
      <c r="H7888" s="80">
        <f t="shared" si="492"/>
        <v>32.616169169274613</v>
      </c>
      <c r="I7888" s="80">
        <f t="shared" si="493"/>
        <v>1000</v>
      </c>
      <c r="K7888" s="80">
        <f t="shared" si="494"/>
        <v>0</v>
      </c>
      <c r="L7888" s="80" t="str">
        <f t="shared" si="495"/>
        <v/>
      </c>
    </row>
    <row r="7889" spans="1:12" x14ac:dyDescent="0.8">
      <c r="A7889" s="74">
        <v>7888</v>
      </c>
      <c r="B7889" s="75">
        <v>-99859.054380715359</v>
      </c>
      <c r="C7889" s="76">
        <v>47.968370888175507</v>
      </c>
      <c r="D7889" s="76">
        <v>24.08930174399239</v>
      </c>
      <c r="E7889" s="76">
        <v>492.8651806020498</v>
      </c>
      <c r="F7889" s="76">
        <v>54.131735146428987</v>
      </c>
      <c r="G7889" s="77">
        <v>2</v>
      </c>
      <c r="H7889" s="80">
        <f t="shared" si="492"/>
        <v>47.968370888175507</v>
      </c>
      <c r="I7889" s="80">
        <f t="shared" si="493"/>
        <v>1000</v>
      </c>
      <c r="K7889" s="80">
        <f t="shared" si="494"/>
        <v>0</v>
      </c>
      <c r="L7889" s="80" t="str">
        <f t="shared" si="495"/>
        <v/>
      </c>
    </row>
    <row r="7890" spans="1:12" x14ac:dyDescent="0.8">
      <c r="A7890" s="74">
        <v>7889</v>
      </c>
      <c r="B7890" s="75">
        <v>-256665.99134142045</v>
      </c>
      <c r="C7890" s="76">
        <v>34.708125392625206</v>
      </c>
      <c r="D7890" s="76">
        <v>28.423265364209517</v>
      </c>
      <c r="E7890" s="76">
        <v>454.87145226140603</v>
      </c>
      <c r="F7890" s="76">
        <v>44.367552843234037</v>
      </c>
      <c r="G7890" s="77">
        <v>3</v>
      </c>
      <c r="H7890" s="80">
        <f t="shared" si="492"/>
        <v>44.367552843234037</v>
      </c>
      <c r="I7890" s="80">
        <f t="shared" si="493"/>
        <v>454.87145226140603</v>
      </c>
      <c r="K7890" s="80">
        <f t="shared" si="494"/>
        <v>454.87145226140603</v>
      </c>
      <c r="L7890" s="80">
        <f t="shared" si="495"/>
        <v>454.87145226140603</v>
      </c>
    </row>
    <row r="7891" spans="1:12" x14ac:dyDescent="0.8">
      <c r="A7891" s="74">
        <v>7890</v>
      </c>
      <c r="B7891" s="75">
        <v>274984.45055915229</v>
      </c>
      <c r="C7891" s="76">
        <v>36.187824086252554</v>
      </c>
      <c r="D7891" s="76">
        <v>23.644693077293418</v>
      </c>
      <c r="E7891" s="76">
        <v>623.39738178190544</v>
      </c>
      <c r="F7891" s="76">
        <v>31.7046550433341</v>
      </c>
      <c r="G7891" s="77">
        <v>2</v>
      </c>
      <c r="H7891" s="80">
        <f t="shared" si="492"/>
        <v>36.187824086252554</v>
      </c>
      <c r="I7891" s="80">
        <f t="shared" si="493"/>
        <v>1000</v>
      </c>
      <c r="K7891" s="80">
        <f t="shared" si="494"/>
        <v>0</v>
      </c>
      <c r="L7891" s="80" t="str">
        <f t="shared" si="495"/>
        <v/>
      </c>
    </row>
    <row r="7892" spans="1:12" x14ac:dyDescent="0.8">
      <c r="A7892" s="74">
        <v>7891</v>
      </c>
      <c r="B7892" s="75">
        <v>594913.28618150763</v>
      </c>
      <c r="C7892" s="76">
        <v>23.923138655713178</v>
      </c>
      <c r="D7892" s="76">
        <v>26.692923576367999</v>
      </c>
      <c r="E7892" s="76">
        <v>550.3870189149045</v>
      </c>
      <c r="F7892" s="76">
        <v>41.104833271189193</v>
      </c>
      <c r="G7892" s="77">
        <v>1</v>
      </c>
      <c r="H7892" s="80">
        <f t="shared" si="492"/>
        <v>26.692923576367999</v>
      </c>
      <c r="I7892" s="80">
        <f t="shared" si="493"/>
        <v>1000</v>
      </c>
      <c r="K7892" s="80">
        <f t="shared" si="494"/>
        <v>0</v>
      </c>
      <c r="L7892" s="80" t="str">
        <f t="shared" si="495"/>
        <v/>
      </c>
    </row>
    <row r="7893" spans="1:12" x14ac:dyDescent="0.8">
      <c r="A7893" s="74">
        <v>7892</v>
      </c>
      <c r="B7893" s="75">
        <v>587144.87138311309</v>
      </c>
      <c r="C7893" s="76">
        <v>28.775814151837533</v>
      </c>
      <c r="D7893" s="76">
        <v>23.679788341270555</v>
      </c>
      <c r="E7893" s="76">
        <v>523.67329358444954</v>
      </c>
      <c r="F7893" s="76">
        <v>34.362751518672631</v>
      </c>
      <c r="G7893" s="77">
        <v>2</v>
      </c>
      <c r="H7893" s="80">
        <f t="shared" si="492"/>
        <v>28.775814151837533</v>
      </c>
      <c r="I7893" s="80">
        <f t="shared" si="493"/>
        <v>1000</v>
      </c>
      <c r="K7893" s="80">
        <f t="shared" si="494"/>
        <v>0</v>
      </c>
      <c r="L7893" s="80" t="str">
        <f t="shared" si="495"/>
        <v/>
      </c>
    </row>
    <row r="7894" spans="1:12" x14ac:dyDescent="0.8">
      <c r="A7894" s="74">
        <v>7893</v>
      </c>
      <c r="B7894" s="75">
        <v>414183.58569412958</v>
      </c>
      <c r="C7894" s="76">
        <v>36.666296555581837</v>
      </c>
      <c r="D7894" s="76">
        <v>28.307158639678669</v>
      </c>
      <c r="E7894" s="76">
        <v>555.78708160765473</v>
      </c>
      <c r="F7894" s="76">
        <v>39.090699029752173</v>
      </c>
      <c r="G7894" s="77">
        <v>2</v>
      </c>
      <c r="H7894" s="80">
        <f t="shared" si="492"/>
        <v>36.666296555581837</v>
      </c>
      <c r="I7894" s="80">
        <f t="shared" si="493"/>
        <v>1000</v>
      </c>
      <c r="K7894" s="80">
        <f t="shared" si="494"/>
        <v>0</v>
      </c>
      <c r="L7894" s="80" t="str">
        <f t="shared" si="495"/>
        <v/>
      </c>
    </row>
    <row r="7895" spans="1:12" x14ac:dyDescent="0.8">
      <c r="A7895" s="74">
        <v>7894</v>
      </c>
      <c r="B7895" s="75">
        <v>468793.85802957672</v>
      </c>
      <c r="C7895" s="76">
        <v>35.285849781819209</v>
      </c>
      <c r="D7895" s="76">
        <v>26.208968203773637</v>
      </c>
      <c r="E7895" s="76">
        <v>600.63296965186282</v>
      </c>
      <c r="F7895" s="76">
        <v>54.465076798743191</v>
      </c>
      <c r="G7895" s="77">
        <v>1</v>
      </c>
      <c r="H7895" s="80">
        <f t="shared" si="492"/>
        <v>26.208968203773637</v>
      </c>
      <c r="I7895" s="80">
        <f t="shared" si="493"/>
        <v>1000</v>
      </c>
      <c r="K7895" s="80">
        <f t="shared" si="494"/>
        <v>0</v>
      </c>
      <c r="L7895" s="80" t="str">
        <f t="shared" si="495"/>
        <v/>
      </c>
    </row>
    <row r="7896" spans="1:12" x14ac:dyDescent="0.8">
      <c r="A7896" s="74">
        <v>7895</v>
      </c>
      <c r="B7896" s="75">
        <v>443630.49509969424</v>
      </c>
      <c r="C7896" s="76">
        <v>32.709927721359051</v>
      </c>
      <c r="D7896" s="76">
        <v>29.06985791542332</v>
      </c>
      <c r="E7896" s="76">
        <v>467.97829636525228</v>
      </c>
      <c r="F7896" s="76">
        <v>45.726700321151505</v>
      </c>
      <c r="G7896" s="77">
        <v>2</v>
      </c>
      <c r="H7896" s="80">
        <f t="shared" si="492"/>
        <v>32.709927721359051</v>
      </c>
      <c r="I7896" s="80">
        <f t="shared" si="493"/>
        <v>1000</v>
      </c>
      <c r="K7896" s="80">
        <f t="shared" si="494"/>
        <v>0</v>
      </c>
      <c r="L7896" s="80" t="str">
        <f t="shared" si="495"/>
        <v/>
      </c>
    </row>
    <row r="7897" spans="1:12" x14ac:dyDescent="0.8">
      <c r="A7897" s="74">
        <v>7896</v>
      </c>
      <c r="B7897" s="75">
        <v>601915.84176274203</v>
      </c>
      <c r="C7897" s="76">
        <v>35.613974438429892</v>
      </c>
      <c r="D7897" s="76">
        <v>28.29037390099986</v>
      </c>
      <c r="E7897" s="76">
        <v>520.87474697477501</v>
      </c>
      <c r="F7897" s="76">
        <v>51.355469417453179</v>
      </c>
      <c r="G7897" s="77">
        <v>1</v>
      </c>
      <c r="H7897" s="80">
        <f t="shared" si="492"/>
        <v>28.29037390099986</v>
      </c>
      <c r="I7897" s="80">
        <f t="shared" si="493"/>
        <v>1000</v>
      </c>
      <c r="K7897" s="80">
        <f t="shared" si="494"/>
        <v>0</v>
      </c>
      <c r="L7897" s="80" t="str">
        <f t="shared" si="495"/>
        <v/>
      </c>
    </row>
    <row r="7898" spans="1:12" x14ac:dyDescent="0.8">
      <c r="A7898" s="74">
        <v>7897</v>
      </c>
      <c r="B7898" s="75">
        <v>-86241.166153353173</v>
      </c>
      <c r="C7898" s="76">
        <v>47.053292520451336</v>
      </c>
      <c r="D7898" s="76">
        <v>22.718081944711429</v>
      </c>
      <c r="E7898" s="76">
        <v>481.97925147628365</v>
      </c>
      <c r="F7898" s="76">
        <v>46.588857016614689</v>
      </c>
      <c r="G7898" s="77">
        <v>2</v>
      </c>
      <c r="H7898" s="80">
        <f t="shared" si="492"/>
        <v>47.053292520451336</v>
      </c>
      <c r="I7898" s="80">
        <f t="shared" si="493"/>
        <v>1000</v>
      </c>
      <c r="K7898" s="80">
        <f t="shared" si="494"/>
        <v>0</v>
      </c>
      <c r="L7898" s="80" t="str">
        <f t="shared" si="495"/>
        <v/>
      </c>
    </row>
    <row r="7899" spans="1:12" x14ac:dyDescent="0.8">
      <c r="A7899" s="74">
        <v>7898</v>
      </c>
      <c r="B7899" s="75">
        <v>476596.87313917628</v>
      </c>
      <c r="C7899" s="76">
        <v>26.65264073792952</v>
      </c>
      <c r="D7899" s="76">
        <v>25.498510845109763</v>
      </c>
      <c r="E7899" s="76">
        <v>641.2483222020586</v>
      </c>
      <c r="F7899" s="76">
        <v>46.555893579394038</v>
      </c>
      <c r="G7899" s="77">
        <v>2</v>
      </c>
      <c r="H7899" s="80">
        <f t="shared" si="492"/>
        <v>26.65264073792952</v>
      </c>
      <c r="I7899" s="80">
        <f t="shared" si="493"/>
        <v>1000</v>
      </c>
      <c r="K7899" s="80">
        <f t="shared" si="494"/>
        <v>0</v>
      </c>
      <c r="L7899" s="80" t="str">
        <f t="shared" si="495"/>
        <v/>
      </c>
    </row>
    <row r="7900" spans="1:12" x14ac:dyDescent="0.8">
      <c r="A7900" s="74">
        <v>7899</v>
      </c>
      <c r="B7900" s="75">
        <v>477031.94043225958</v>
      </c>
      <c r="C7900" s="76">
        <v>40.173762672724024</v>
      </c>
      <c r="D7900" s="76">
        <v>31.054463245280314</v>
      </c>
      <c r="E7900" s="76">
        <v>717.75446608102436</v>
      </c>
      <c r="F7900" s="76">
        <v>29.805674579611971</v>
      </c>
      <c r="G7900" s="77">
        <v>1</v>
      </c>
      <c r="H7900" s="80">
        <f t="shared" si="492"/>
        <v>31.054463245280314</v>
      </c>
      <c r="I7900" s="80">
        <f t="shared" si="493"/>
        <v>1000</v>
      </c>
      <c r="K7900" s="80">
        <f t="shared" si="494"/>
        <v>0</v>
      </c>
      <c r="L7900" s="80" t="str">
        <f t="shared" si="495"/>
        <v/>
      </c>
    </row>
    <row r="7901" spans="1:12" x14ac:dyDescent="0.8">
      <c r="A7901" s="74">
        <v>7900</v>
      </c>
      <c r="B7901" s="75">
        <v>485916.97761659115</v>
      </c>
      <c r="C7901" s="76">
        <v>28.163762865127502</v>
      </c>
      <c r="D7901" s="76">
        <v>29.717170706526964</v>
      </c>
      <c r="E7901" s="76">
        <v>650.99569011248275</v>
      </c>
      <c r="F7901" s="76">
        <v>38.173649682885234</v>
      </c>
      <c r="G7901" s="77">
        <v>2</v>
      </c>
      <c r="H7901" s="80">
        <f t="shared" si="492"/>
        <v>28.163762865127502</v>
      </c>
      <c r="I7901" s="80">
        <f t="shared" si="493"/>
        <v>1000</v>
      </c>
      <c r="K7901" s="80">
        <f t="shared" si="494"/>
        <v>0</v>
      </c>
      <c r="L7901" s="80" t="str">
        <f t="shared" si="495"/>
        <v/>
      </c>
    </row>
    <row r="7902" spans="1:12" x14ac:dyDescent="0.8">
      <c r="A7902" s="74">
        <v>7901</v>
      </c>
      <c r="B7902" s="75">
        <v>534516.61637586169</v>
      </c>
      <c r="C7902" s="76">
        <v>28.042948831296375</v>
      </c>
      <c r="D7902" s="76">
        <v>32.925040010184709</v>
      </c>
      <c r="E7902" s="76">
        <v>510.01817586972896</v>
      </c>
      <c r="F7902" s="76">
        <v>42.59325668790374</v>
      </c>
      <c r="G7902" s="77">
        <v>1</v>
      </c>
      <c r="H7902" s="80">
        <f t="shared" si="492"/>
        <v>32.925040010184709</v>
      </c>
      <c r="I7902" s="80">
        <f t="shared" si="493"/>
        <v>1000</v>
      </c>
      <c r="K7902" s="80">
        <f t="shared" si="494"/>
        <v>0</v>
      </c>
      <c r="L7902" s="80" t="str">
        <f t="shared" si="495"/>
        <v/>
      </c>
    </row>
    <row r="7903" spans="1:12" x14ac:dyDescent="0.8">
      <c r="A7903" s="74">
        <v>7902</v>
      </c>
      <c r="B7903" s="75">
        <v>401720.68404051894</v>
      </c>
      <c r="C7903" s="76">
        <v>33.247715002145014</v>
      </c>
      <c r="D7903" s="76">
        <v>29.258386599564375</v>
      </c>
      <c r="E7903" s="76">
        <v>448.04135869654647</v>
      </c>
      <c r="F7903" s="76">
        <v>49.088361170296274</v>
      </c>
      <c r="G7903" s="77">
        <v>2</v>
      </c>
      <c r="H7903" s="80">
        <f t="shared" si="492"/>
        <v>33.247715002145014</v>
      </c>
      <c r="I7903" s="80">
        <f t="shared" si="493"/>
        <v>1000</v>
      </c>
      <c r="K7903" s="80">
        <f t="shared" si="494"/>
        <v>0</v>
      </c>
      <c r="L7903" s="80" t="str">
        <f t="shared" si="495"/>
        <v/>
      </c>
    </row>
    <row r="7904" spans="1:12" x14ac:dyDescent="0.8">
      <c r="A7904" s="74">
        <v>7903</v>
      </c>
      <c r="B7904" s="75">
        <v>205439.47916596173</v>
      </c>
      <c r="C7904" s="76">
        <v>35.615847999877175</v>
      </c>
      <c r="D7904" s="76">
        <v>21.591351617918061</v>
      </c>
      <c r="E7904" s="76">
        <v>608.75930599211165</v>
      </c>
      <c r="F7904" s="76">
        <v>49.15335287193551</v>
      </c>
      <c r="G7904" s="77">
        <v>2</v>
      </c>
      <c r="H7904" s="80">
        <f t="shared" si="492"/>
        <v>35.615847999877175</v>
      </c>
      <c r="I7904" s="80">
        <f t="shared" si="493"/>
        <v>1000</v>
      </c>
      <c r="K7904" s="80">
        <f t="shared" si="494"/>
        <v>0</v>
      </c>
      <c r="L7904" s="80" t="str">
        <f t="shared" si="495"/>
        <v/>
      </c>
    </row>
    <row r="7905" spans="1:12" x14ac:dyDescent="0.8">
      <c r="A7905" s="74">
        <v>7904</v>
      </c>
      <c r="B7905" s="75">
        <v>399801.70479598222</v>
      </c>
      <c r="C7905" s="76">
        <v>33.213779466479338</v>
      </c>
      <c r="D7905" s="76">
        <v>26.494482906382473</v>
      </c>
      <c r="E7905" s="76">
        <v>535.06028738837972</v>
      </c>
      <c r="F7905" s="76">
        <v>41.000130135505735</v>
      </c>
      <c r="G7905" s="77">
        <v>2</v>
      </c>
      <c r="H7905" s="80">
        <f t="shared" si="492"/>
        <v>33.213779466479338</v>
      </c>
      <c r="I7905" s="80">
        <f t="shared" si="493"/>
        <v>1000</v>
      </c>
      <c r="K7905" s="80">
        <f t="shared" si="494"/>
        <v>0</v>
      </c>
      <c r="L7905" s="80" t="str">
        <f t="shared" si="495"/>
        <v/>
      </c>
    </row>
    <row r="7906" spans="1:12" x14ac:dyDescent="0.8">
      <c r="A7906" s="74">
        <v>7905</v>
      </c>
      <c r="B7906" s="75">
        <v>-147691.06132455356</v>
      </c>
      <c r="C7906" s="76">
        <v>35.656122146519706</v>
      </c>
      <c r="D7906" s="76">
        <v>28.846001200391843</v>
      </c>
      <c r="E7906" s="76">
        <v>574.31825598656837</v>
      </c>
      <c r="F7906" s="76">
        <v>44.155127684104691</v>
      </c>
      <c r="G7906" s="77">
        <v>3</v>
      </c>
      <c r="H7906" s="80">
        <f t="shared" si="492"/>
        <v>44.155127684104691</v>
      </c>
      <c r="I7906" s="80">
        <f t="shared" si="493"/>
        <v>574.31825598656837</v>
      </c>
      <c r="K7906" s="80">
        <f t="shared" si="494"/>
        <v>574.31825598656837</v>
      </c>
      <c r="L7906" s="80">
        <f t="shared" si="495"/>
        <v>574.31825598656837</v>
      </c>
    </row>
    <row r="7907" spans="1:12" x14ac:dyDescent="0.8">
      <c r="A7907" s="74">
        <v>7906</v>
      </c>
      <c r="B7907" s="75">
        <v>224770.07083599316</v>
      </c>
      <c r="C7907" s="76">
        <v>36.712158645164244</v>
      </c>
      <c r="D7907" s="76">
        <v>21.134219039080854</v>
      </c>
      <c r="E7907" s="76">
        <v>652.48344513127699</v>
      </c>
      <c r="F7907" s="76">
        <v>40.598264656580824</v>
      </c>
      <c r="G7907" s="77">
        <v>2</v>
      </c>
      <c r="H7907" s="80">
        <f t="shared" si="492"/>
        <v>36.712158645164244</v>
      </c>
      <c r="I7907" s="80">
        <f t="shared" si="493"/>
        <v>1000</v>
      </c>
      <c r="K7907" s="80">
        <f t="shared" si="494"/>
        <v>0</v>
      </c>
      <c r="L7907" s="80" t="str">
        <f t="shared" si="495"/>
        <v/>
      </c>
    </row>
    <row r="7908" spans="1:12" x14ac:dyDescent="0.8">
      <c r="A7908" s="74">
        <v>7907</v>
      </c>
      <c r="B7908" s="75">
        <v>613312.63466772716</v>
      </c>
      <c r="C7908" s="76">
        <v>28.995117239683641</v>
      </c>
      <c r="D7908" s="76">
        <v>30.709871485040551</v>
      </c>
      <c r="E7908" s="76">
        <v>431.6144699810323</v>
      </c>
      <c r="F7908" s="76">
        <v>48.735085459908184</v>
      </c>
      <c r="G7908" s="77">
        <v>2</v>
      </c>
      <c r="H7908" s="80">
        <f t="shared" si="492"/>
        <v>28.995117239683641</v>
      </c>
      <c r="I7908" s="80">
        <f t="shared" si="493"/>
        <v>1000</v>
      </c>
      <c r="K7908" s="80">
        <f t="shared" si="494"/>
        <v>0</v>
      </c>
      <c r="L7908" s="80" t="str">
        <f t="shared" si="495"/>
        <v/>
      </c>
    </row>
    <row r="7909" spans="1:12" x14ac:dyDescent="0.8">
      <c r="A7909" s="74">
        <v>7908</v>
      </c>
      <c r="B7909" s="75">
        <v>-176047.99068332952</v>
      </c>
      <c r="C7909" s="76">
        <v>29.203483680515621</v>
      </c>
      <c r="D7909" s="76">
        <v>26.415122538944068</v>
      </c>
      <c r="E7909" s="76">
        <v>446.35133418712826</v>
      </c>
      <c r="F7909" s="76">
        <v>41.910833746819378</v>
      </c>
      <c r="G7909" s="77">
        <v>3</v>
      </c>
      <c r="H7909" s="80">
        <f t="shared" si="492"/>
        <v>41.910833746819378</v>
      </c>
      <c r="I7909" s="80">
        <f t="shared" si="493"/>
        <v>446.35133418712826</v>
      </c>
      <c r="K7909" s="80">
        <f t="shared" si="494"/>
        <v>446.35133418712826</v>
      </c>
      <c r="L7909" s="80">
        <f t="shared" si="495"/>
        <v>446.35133418712826</v>
      </c>
    </row>
    <row r="7910" spans="1:12" x14ac:dyDescent="0.8">
      <c r="A7910" s="74">
        <v>7909</v>
      </c>
      <c r="B7910" s="75">
        <v>250400.07115922146</v>
      </c>
      <c r="C7910" s="76">
        <v>37.352549824870692</v>
      </c>
      <c r="D7910" s="76">
        <v>32.846706835098658</v>
      </c>
      <c r="E7910" s="76">
        <v>667.86506540861967</v>
      </c>
      <c r="F7910" s="76">
        <v>35.79193214262115</v>
      </c>
      <c r="G7910" s="77">
        <v>2</v>
      </c>
      <c r="H7910" s="80">
        <f t="shared" si="492"/>
        <v>37.352549824870692</v>
      </c>
      <c r="I7910" s="80">
        <f t="shared" si="493"/>
        <v>1000</v>
      </c>
      <c r="K7910" s="80">
        <f t="shared" si="494"/>
        <v>0</v>
      </c>
      <c r="L7910" s="80" t="str">
        <f t="shared" si="495"/>
        <v/>
      </c>
    </row>
    <row r="7911" spans="1:12" x14ac:dyDescent="0.8">
      <c r="A7911" s="74">
        <v>7910</v>
      </c>
      <c r="B7911" s="75">
        <v>539084.25313108135</v>
      </c>
      <c r="C7911" s="76">
        <v>27.126597465809589</v>
      </c>
      <c r="D7911" s="76">
        <v>32.948503882230199</v>
      </c>
      <c r="E7911" s="76">
        <v>450.97528544923006</v>
      </c>
      <c r="F7911" s="76">
        <v>43.477627443632592</v>
      </c>
      <c r="G7911" s="77">
        <v>2</v>
      </c>
      <c r="H7911" s="80">
        <f t="shared" si="492"/>
        <v>27.126597465809589</v>
      </c>
      <c r="I7911" s="80">
        <f t="shared" si="493"/>
        <v>1000</v>
      </c>
      <c r="K7911" s="80">
        <f t="shared" si="494"/>
        <v>0</v>
      </c>
      <c r="L7911" s="80" t="str">
        <f t="shared" si="495"/>
        <v/>
      </c>
    </row>
    <row r="7912" spans="1:12" x14ac:dyDescent="0.8">
      <c r="A7912" s="74">
        <v>7911</v>
      </c>
      <c r="B7912" s="75">
        <v>-323291.87864644057</v>
      </c>
      <c r="C7912" s="76">
        <v>26.981485200234296</v>
      </c>
      <c r="D7912" s="76">
        <v>26.662553701786255</v>
      </c>
      <c r="E7912" s="76">
        <v>704.50805899029478</v>
      </c>
      <c r="F7912" s="76">
        <v>55.144479195572764</v>
      </c>
      <c r="G7912" s="77">
        <v>3</v>
      </c>
      <c r="H7912" s="80">
        <f t="shared" si="492"/>
        <v>55.144479195572764</v>
      </c>
      <c r="I7912" s="80">
        <f t="shared" si="493"/>
        <v>704.50805899029478</v>
      </c>
      <c r="K7912" s="80">
        <f t="shared" si="494"/>
        <v>704.50805899029478</v>
      </c>
      <c r="L7912" s="80">
        <f t="shared" si="495"/>
        <v>704.50805899029478</v>
      </c>
    </row>
    <row r="7913" spans="1:12" x14ac:dyDescent="0.8">
      <c r="A7913" s="74">
        <v>7912</v>
      </c>
      <c r="B7913" s="75">
        <v>546888.53476099391</v>
      </c>
      <c r="C7913" s="76">
        <v>35.216203034275637</v>
      </c>
      <c r="D7913" s="76">
        <v>28.531186890440413</v>
      </c>
      <c r="E7913" s="76">
        <v>620.30537594491921</v>
      </c>
      <c r="F7913" s="76">
        <v>35.867264872897046</v>
      </c>
      <c r="G7913" s="77">
        <v>1</v>
      </c>
      <c r="H7913" s="80">
        <f t="shared" si="492"/>
        <v>28.531186890440413</v>
      </c>
      <c r="I7913" s="80">
        <f t="shared" si="493"/>
        <v>1000</v>
      </c>
      <c r="K7913" s="80">
        <f t="shared" si="494"/>
        <v>0</v>
      </c>
      <c r="L7913" s="80" t="str">
        <f t="shared" si="495"/>
        <v/>
      </c>
    </row>
    <row r="7914" spans="1:12" x14ac:dyDescent="0.8">
      <c r="A7914" s="74">
        <v>7913</v>
      </c>
      <c r="B7914" s="75">
        <v>428797.36296028644</v>
      </c>
      <c r="C7914" s="76">
        <v>25.604040938339665</v>
      </c>
      <c r="D7914" s="76">
        <v>25.041788039839762</v>
      </c>
      <c r="E7914" s="76">
        <v>618.97117168675163</v>
      </c>
      <c r="F7914" s="76">
        <v>37.910487182671154</v>
      </c>
      <c r="G7914" s="77">
        <v>2</v>
      </c>
      <c r="H7914" s="80">
        <f t="shared" si="492"/>
        <v>25.604040938339665</v>
      </c>
      <c r="I7914" s="80">
        <f t="shared" si="493"/>
        <v>1000</v>
      </c>
      <c r="K7914" s="80">
        <f t="shared" si="494"/>
        <v>0</v>
      </c>
      <c r="L7914" s="80" t="str">
        <f t="shared" si="495"/>
        <v/>
      </c>
    </row>
    <row r="7915" spans="1:12" x14ac:dyDescent="0.8">
      <c r="A7915" s="74">
        <v>7914</v>
      </c>
      <c r="B7915" s="75">
        <v>392704.20550390892</v>
      </c>
      <c r="C7915" s="76">
        <v>33.93955119515865</v>
      </c>
      <c r="D7915" s="76">
        <v>32.198157398206959</v>
      </c>
      <c r="E7915" s="76">
        <v>500.44179579218752</v>
      </c>
      <c r="F7915" s="76">
        <v>43.485134840220759</v>
      </c>
      <c r="G7915" s="77">
        <v>1</v>
      </c>
      <c r="H7915" s="80">
        <f t="shared" si="492"/>
        <v>32.198157398206959</v>
      </c>
      <c r="I7915" s="80">
        <f t="shared" si="493"/>
        <v>1000</v>
      </c>
      <c r="K7915" s="80">
        <f t="shared" si="494"/>
        <v>0</v>
      </c>
      <c r="L7915" s="80" t="str">
        <f t="shared" si="495"/>
        <v/>
      </c>
    </row>
    <row r="7916" spans="1:12" x14ac:dyDescent="0.8">
      <c r="A7916" s="74">
        <v>7915</v>
      </c>
      <c r="B7916" s="75">
        <v>53788.688411121257</v>
      </c>
      <c r="C7916" s="76">
        <v>39.883006605355042</v>
      </c>
      <c r="D7916" s="76">
        <v>21.557985484087137</v>
      </c>
      <c r="E7916" s="76">
        <v>580.95068725203032</v>
      </c>
      <c r="F7916" s="76">
        <v>36.157788953005237</v>
      </c>
      <c r="G7916" s="77">
        <v>3</v>
      </c>
      <c r="H7916" s="80">
        <f t="shared" si="492"/>
        <v>36.157788953005237</v>
      </c>
      <c r="I7916" s="80">
        <f t="shared" si="493"/>
        <v>580.95068725203032</v>
      </c>
      <c r="K7916" s="80">
        <f t="shared" si="494"/>
        <v>580.95068725203032</v>
      </c>
      <c r="L7916" s="80">
        <f t="shared" si="495"/>
        <v>580.95068725203032</v>
      </c>
    </row>
    <row r="7917" spans="1:12" x14ac:dyDescent="0.8">
      <c r="A7917" s="74">
        <v>7916</v>
      </c>
      <c r="B7917" s="75">
        <v>261655.18783029565</v>
      </c>
      <c r="C7917" s="76">
        <v>36.811006768081469</v>
      </c>
      <c r="D7917" s="76">
        <v>31.106178946216648</v>
      </c>
      <c r="E7917" s="76">
        <v>592.06362508952725</v>
      </c>
      <c r="F7917" s="76">
        <v>38.104720039774492</v>
      </c>
      <c r="G7917" s="77">
        <v>2</v>
      </c>
      <c r="H7917" s="80">
        <f t="shared" si="492"/>
        <v>36.811006768081469</v>
      </c>
      <c r="I7917" s="80">
        <f t="shared" si="493"/>
        <v>1000</v>
      </c>
      <c r="K7917" s="80">
        <f t="shared" si="494"/>
        <v>0</v>
      </c>
      <c r="L7917" s="80" t="str">
        <f t="shared" si="495"/>
        <v/>
      </c>
    </row>
    <row r="7918" spans="1:12" x14ac:dyDescent="0.8">
      <c r="A7918" s="74">
        <v>7917</v>
      </c>
      <c r="B7918" s="75">
        <v>488672.00390009559</v>
      </c>
      <c r="C7918" s="76">
        <v>34.301585535152014</v>
      </c>
      <c r="D7918" s="76">
        <v>28.319464566602761</v>
      </c>
      <c r="E7918" s="76">
        <v>504.74711768964619</v>
      </c>
      <c r="F7918" s="76">
        <v>43.557543385205335</v>
      </c>
      <c r="G7918" s="77">
        <v>2</v>
      </c>
      <c r="H7918" s="80">
        <f t="shared" si="492"/>
        <v>34.301585535152014</v>
      </c>
      <c r="I7918" s="80">
        <f t="shared" si="493"/>
        <v>1000</v>
      </c>
      <c r="K7918" s="80">
        <f t="shared" si="494"/>
        <v>0</v>
      </c>
      <c r="L7918" s="80" t="str">
        <f t="shared" si="495"/>
        <v/>
      </c>
    </row>
    <row r="7919" spans="1:12" x14ac:dyDescent="0.8">
      <c r="A7919" s="74">
        <v>7918</v>
      </c>
      <c r="B7919" s="75">
        <v>436617.97660334408</v>
      </c>
      <c r="C7919" s="76">
        <v>46.089424249905349</v>
      </c>
      <c r="D7919" s="76">
        <v>30.704485036120918</v>
      </c>
      <c r="E7919" s="76">
        <v>558.21954040825392</v>
      </c>
      <c r="F7919" s="76">
        <v>38.153111070857491</v>
      </c>
      <c r="G7919" s="77">
        <v>1</v>
      </c>
      <c r="H7919" s="80">
        <f t="shared" si="492"/>
        <v>30.704485036120918</v>
      </c>
      <c r="I7919" s="80">
        <f t="shared" si="493"/>
        <v>1000</v>
      </c>
      <c r="K7919" s="80">
        <f t="shared" si="494"/>
        <v>0</v>
      </c>
      <c r="L7919" s="80" t="str">
        <f t="shared" si="495"/>
        <v/>
      </c>
    </row>
    <row r="7920" spans="1:12" x14ac:dyDescent="0.8">
      <c r="A7920" s="74">
        <v>7919</v>
      </c>
      <c r="B7920" s="75">
        <v>810.91998933348805</v>
      </c>
      <c r="C7920" s="76">
        <v>45.459172124118403</v>
      </c>
      <c r="D7920" s="76">
        <v>29.856186289595453</v>
      </c>
      <c r="E7920" s="76">
        <v>626.12851122515042</v>
      </c>
      <c r="F7920" s="76">
        <v>43.641246017166864</v>
      </c>
      <c r="G7920" s="77">
        <v>2</v>
      </c>
      <c r="H7920" s="80">
        <f t="shared" si="492"/>
        <v>45.459172124118403</v>
      </c>
      <c r="I7920" s="80">
        <f t="shared" si="493"/>
        <v>1000</v>
      </c>
      <c r="K7920" s="80">
        <f t="shared" si="494"/>
        <v>0</v>
      </c>
      <c r="L7920" s="80" t="str">
        <f t="shared" si="495"/>
        <v/>
      </c>
    </row>
    <row r="7921" spans="1:12" x14ac:dyDescent="0.8">
      <c r="A7921" s="74">
        <v>7920</v>
      </c>
      <c r="B7921" s="75">
        <v>264881.79389987909</v>
      </c>
      <c r="C7921" s="76">
        <v>39.122429641418883</v>
      </c>
      <c r="D7921" s="76">
        <v>27.188503738106235</v>
      </c>
      <c r="E7921" s="76">
        <v>502.81968613417132</v>
      </c>
      <c r="F7921" s="76">
        <v>41.571659262335963</v>
      </c>
      <c r="G7921" s="77">
        <v>2</v>
      </c>
      <c r="H7921" s="80">
        <f t="shared" si="492"/>
        <v>39.122429641418883</v>
      </c>
      <c r="I7921" s="80">
        <f t="shared" si="493"/>
        <v>1000</v>
      </c>
      <c r="K7921" s="80">
        <f t="shared" si="494"/>
        <v>0</v>
      </c>
      <c r="L7921" s="80" t="str">
        <f t="shared" si="495"/>
        <v/>
      </c>
    </row>
    <row r="7922" spans="1:12" x14ac:dyDescent="0.8">
      <c r="A7922" s="74">
        <v>7921</v>
      </c>
      <c r="B7922" s="75">
        <v>381045.46612448758</v>
      </c>
      <c r="C7922" s="76">
        <v>34.643920404414494</v>
      </c>
      <c r="D7922" s="76">
        <v>23.917707994639983</v>
      </c>
      <c r="E7922" s="76">
        <v>680.20345752876688</v>
      </c>
      <c r="F7922" s="76">
        <v>42.001490358894678</v>
      </c>
      <c r="G7922" s="77">
        <v>2</v>
      </c>
      <c r="H7922" s="80">
        <f t="shared" si="492"/>
        <v>34.643920404414494</v>
      </c>
      <c r="I7922" s="80">
        <f t="shared" si="493"/>
        <v>1000</v>
      </c>
      <c r="K7922" s="80">
        <f t="shared" si="494"/>
        <v>0</v>
      </c>
      <c r="L7922" s="80" t="str">
        <f t="shared" si="495"/>
        <v/>
      </c>
    </row>
    <row r="7923" spans="1:12" x14ac:dyDescent="0.8">
      <c r="A7923" s="74">
        <v>7922</v>
      </c>
      <c r="B7923" s="75">
        <v>-22136.035499809543</v>
      </c>
      <c r="C7923" s="76">
        <v>46.079597429741654</v>
      </c>
      <c r="D7923" s="76">
        <v>27.022318307154613</v>
      </c>
      <c r="E7923" s="76">
        <v>752.84886037333786</v>
      </c>
      <c r="F7923" s="76">
        <v>31.783510609593616</v>
      </c>
      <c r="G7923" s="77">
        <v>2</v>
      </c>
      <c r="H7923" s="80">
        <f t="shared" si="492"/>
        <v>46.079597429741654</v>
      </c>
      <c r="I7923" s="80">
        <f t="shared" si="493"/>
        <v>1000</v>
      </c>
      <c r="K7923" s="80">
        <f t="shared" si="494"/>
        <v>0</v>
      </c>
      <c r="L7923" s="80" t="str">
        <f t="shared" si="495"/>
        <v/>
      </c>
    </row>
    <row r="7924" spans="1:12" x14ac:dyDescent="0.8">
      <c r="A7924" s="74">
        <v>7923</v>
      </c>
      <c r="B7924" s="75">
        <v>229142.28620244586</v>
      </c>
      <c r="C7924" s="76">
        <v>37.474513758661068</v>
      </c>
      <c r="D7924" s="76">
        <v>28.189996925871604</v>
      </c>
      <c r="E7924" s="76">
        <v>715.49749006918398</v>
      </c>
      <c r="F7924" s="76">
        <v>40.477812227969046</v>
      </c>
      <c r="G7924" s="77">
        <v>2</v>
      </c>
      <c r="H7924" s="80">
        <f t="shared" si="492"/>
        <v>37.474513758661068</v>
      </c>
      <c r="I7924" s="80">
        <f t="shared" si="493"/>
        <v>1000</v>
      </c>
      <c r="K7924" s="80">
        <f t="shared" si="494"/>
        <v>0</v>
      </c>
      <c r="L7924" s="80" t="str">
        <f t="shared" si="495"/>
        <v/>
      </c>
    </row>
    <row r="7925" spans="1:12" x14ac:dyDescent="0.8">
      <c r="A7925" s="74">
        <v>7924</v>
      </c>
      <c r="B7925" s="75">
        <v>248524.21564703481</v>
      </c>
      <c r="C7925" s="76">
        <v>35.350296960211992</v>
      </c>
      <c r="D7925" s="76">
        <v>34.278049953718366</v>
      </c>
      <c r="E7925" s="76">
        <v>586.53311039627204</v>
      </c>
      <c r="F7925" s="76">
        <v>38.465065970610183</v>
      </c>
      <c r="G7925" s="77">
        <v>2</v>
      </c>
      <c r="H7925" s="80">
        <f t="shared" si="492"/>
        <v>35.350296960211992</v>
      </c>
      <c r="I7925" s="80">
        <f t="shared" si="493"/>
        <v>1000</v>
      </c>
      <c r="K7925" s="80">
        <f t="shared" si="494"/>
        <v>0</v>
      </c>
      <c r="L7925" s="80" t="str">
        <f t="shared" si="495"/>
        <v/>
      </c>
    </row>
    <row r="7926" spans="1:12" x14ac:dyDescent="0.8">
      <c r="A7926" s="74">
        <v>7925</v>
      </c>
      <c r="B7926" s="75">
        <v>425193.04188301484</v>
      </c>
      <c r="C7926" s="76">
        <v>35.03679196175554</v>
      </c>
      <c r="D7926" s="76">
        <v>28.455177579499775</v>
      </c>
      <c r="E7926" s="76">
        <v>653.64768999925548</v>
      </c>
      <c r="F7926" s="76">
        <v>49.565195674877188</v>
      </c>
      <c r="G7926" s="77">
        <v>1</v>
      </c>
      <c r="H7926" s="80">
        <f t="shared" si="492"/>
        <v>28.455177579499775</v>
      </c>
      <c r="I7926" s="80">
        <f t="shared" si="493"/>
        <v>1000</v>
      </c>
      <c r="K7926" s="80">
        <f t="shared" si="494"/>
        <v>0</v>
      </c>
      <c r="L7926" s="80" t="str">
        <f t="shared" si="495"/>
        <v/>
      </c>
    </row>
    <row r="7927" spans="1:12" x14ac:dyDescent="0.8">
      <c r="A7927" s="74">
        <v>7926</v>
      </c>
      <c r="B7927" s="75">
        <v>522977.74706749059</v>
      </c>
      <c r="C7927" s="76">
        <v>25.531164304797045</v>
      </c>
      <c r="D7927" s="76">
        <v>30.443874853947413</v>
      </c>
      <c r="E7927" s="76">
        <v>666.63817930280857</v>
      </c>
      <c r="F7927" s="76">
        <v>47.630458056267877</v>
      </c>
      <c r="G7927" s="77">
        <v>2</v>
      </c>
      <c r="H7927" s="80">
        <f t="shared" si="492"/>
        <v>25.531164304797045</v>
      </c>
      <c r="I7927" s="80">
        <f t="shared" si="493"/>
        <v>1000</v>
      </c>
      <c r="K7927" s="80">
        <f t="shared" si="494"/>
        <v>0</v>
      </c>
      <c r="L7927" s="80" t="str">
        <f t="shared" si="495"/>
        <v/>
      </c>
    </row>
    <row r="7928" spans="1:12" x14ac:dyDescent="0.8">
      <c r="A7928" s="74">
        <v>7927</v>
      </c>
      <c r="B7928" s="75">
        <v>252187.87630010443</v>
      </c>
      <c r="C7928" s="76">
        <v>39.908014508137143</v>
      </c>
      <c r="D7928" s="76">
        <v>26.053313865981874</v>
      </c>
      <c r="E7928" s="76">
        <v>657.94584404544901</v>
      </c>
      <c r="F7928" s="76">
        <v>38.208860199358568</v>
      </c>
      <c r="G7928" s="77">
        <v>2</v>
      </c>
      <c r="H7928" s="80">
        <f t="shared" si="492"/>
        <v>39.908014508137143</v>
      </c>
      <c r="I7928" s="80">
        <f t="shared" si="493"/>
        <v>1000</v>
      </c>
      <c r="K7928" s="80">
        <f t="shared" si="494"/>
        <v>0</v>
      </c>
      <c r="L7928" s="80" t="str">
        <f t="shared" si="495"/>
        <v/>
      </c>
    </row>
    <row r="7929" spans="1:12" x14ac:dyDescent="0.8">
      <c r="A7929" s="74">
        <v>7928</v>
      </c>
      <c r="B7929" s="75">
        <v>490108.99449344492</v>
      </c>
      <c r="C7929" s="76">
        <v>32.542682326688329</v>
      </c>
      <c r="D7929" s="76">
        <v>29.999466283652566</v>
      </c>
      <c r="E7929" s="76">
        <v>556.61954976831532</v>
      </c>
      <c r="F7929" s="76">
        <v>33.087005145448707</v>
      </c>
      <c r="G7929" s="77">
        <v>2</v>
      </c>
      <c r="H7929" s="80">
        <f t="shared" si="492"/>
        <v>32.542682326688329</v>
      </c>
      <c r="I7929" s="80">
        <f t="shared" si="493"/>
        <v>1000</v>
      </c>
      <c r="K7929" s="80">
        <f t="shared" si="494"/>
        <v>0</v>
      </c>
      <c r="L7929" s="80" t="str">
        <f t="shared" si="495"/>
        <v/>
      </c>
    </row>
    <row r="7930" spans="1:12" x14ac:dyDescent="0.8">
      <c r="A7930" s="74">
        <v>7929</v>
      </c>
      <c r="B7930" s="75">
        <v>433087.22837670357</v>
      </c>
      <c r="C7930" s="76">
        <v>35.631275607118944</v>
      </c>
      <c r="D7930" s="76">
        <v>30.704385380471404</v>
      </c>
      <c r="E7930" s="76">
        <v>485.99238519870988</v>
      </c>
      <c r="F7930" s="76">
        <v>40.018587440640097</v>
      </c>
      <c r="G7930" s="77">
        <v>2</v>
      </c>
      <c r="H7930" s="80">
        <f t="shared" si="492"/>
        <v>35.631275607118944</v>
      </c>
      <c r="I7930" s="80">
        <f t="shared" si="493"/>
        <v>1000</v>
      </c>
      <c r="K7930" s="80">
        <f t="shared" si="494"/>
        <v>0</v>
      </c>
      <c r="L7930" s="80" t="str">
        <f t="shared" si="495"/>
        <v/>
      </c>
    </row>
    <row r="7931" spans="1:12" x14ac:dyDescent="0.8">
      <c r="A7931" s="74">
        <v>7930</v>
      </c>
      <c r="B7931" s="75">
        <v>687437.73247753317</v>
      </c>
      <c r="C7931" s="76">
        <v>36.18736717558712</v>
      </c>
      <c r="D7931" s="76">
        <v>29.118211626838807</v>
      </c>
      <c r="E7931" s="76">
        <v>507.95524884870844</v>
      </c>
      <c r="F7931" s="76">
        <v>42.97205907122688</v>
      </c>
      <c r="G7931" s="77">
        <v>1</v>
      </c>
      <c r="H7931" s="80">
        <f t="shared" si="492"/>
        <v>29.118211626838807</v>
      </c>
      <c r="I7931" s="80">
        <f t="shared" si="493"/>
        <v>1000</v>
      </c>
      <c r="K7931" s="80">
        <f t="shared" si="494"/>
        <v>0</v>
      </c>
      <c r="L7931" s="80" t="str">
        <f t="shared" si="495"/>
        <v/>
      </c>
    </row>
    <row r="7932" spans="1:12" x14ac:dyDescent="0.8">
      <c r="A7932" s="74">
        <v>7931</v>
      </c>
      <c r="B7932" s="75">
        <v>202174.11531058745</v>
      </c>
      <c r="C7932" s="76">
        <v>36.181132511997987</v>
      </c>
      <c r="D7932" s="76">
        <v>29.114657782547376</v>
      </c>
      <c r="E7932" s="76">
        <v>605.37813221637725</v>
      </c>
      <c r="F7932" s="76">
        <v>47.803341457559981</v>
      </c>
      <c r="G7932" s="77">
        <v>2</v>
      </c>
      <c r="H7932" s="80">
        <f t="shared" si="492"/>
        <v>36.181132511997987</v>
      </c>
      <c r="I7932" s="80">
        <f t="shared" si="493"/>
        <v>1000</v>
      </c>
      <c r="K7932" s="80">
        <f t="shared" si="494"/>
        <v>0</v>
      </c>
      <c r="L7932" s="80" t="str">
        <f t="shared" si="495"/>
        <v/>
      </c>
    </row>
    <row r="7933" spans="1:12" x14ac:dyDescent="0.8">
      <c r="A7933" s="74">
        <v>7932</v>
      </c>
      <c r="B7933" s="75">
        <v>-139533.32886346453</v>
      </c>
      <c r="C7933" s="76">
        <v>36.985820225936486</v>
      </c>
      <c r="D7933" s="76">
        <v>24.153349130813027</v>
      </c>
      <c r="E7933" s="76">
        <v>671.58962624587241</v>
      </c>
      <c r="F7933" s="76">
        <v>42.856243957377906</v>
      </c>
      <c r="G7933" s="77">
        <v>3</v>
      </c>
      <c r="H7933" s="80">
        <f t="shared" si="492"/>
        <v>42.856243957377906</v>
      </c>
      <c r="I7933" s="80">
        <f t="shared" si="493"/>
        <v>671.58962624587241</v>
      </c>
      <c r="K7933" s="80">
        <f t="shared" si="494"/>
        <v>671.58962624587241</v>
      </c>
      <c r="L7933" s="80">
        <f t="shared" si="495"/>
        <v>671.58962624587241</v>
      </c>
    </row>
    <row r="7934" spans="1:12" x14ac:dyDescent="0.8">
      <c r="A7934" s="74">
        <v>7933</v>
      </c>
      <c r="B7934" s="75">
        <v>535495.27179602301</v>
      </c>
      <c r="C7934" s="76">
        <v>28.873467195379952</v>
      </c>
      <c r="D7934" s="76">
        <v>24.89266721495947</v>
      </c>
      <c r="E7934" s="76">
        <v>558.55404123888184</v>
      </c>
      <c r="F7934" s="76">
        <v>41.241019359467842</v>
      </c>
      <c r="G7934" s="77">
        <v>1</v>
      </c>
      <c r="H7934" s="80">
        <f t="shared" si="492"/>
        <v>24.89266721495947</v>
      </c>
      <c r="I7934" s="80">
        <f t="shared" si="493"/>
        <v>1000</v>
      </c>
      <c r="K7934" s="80">
        <f t="shared" si="494"/>
        <v>0</v>
      </c>
      <c r="L7934" s="80" t="str">
        <f t="shared" si="495"/>
        <v/>
      </c>
    </row>
    <row r="7935" spans="1:12" x14ac:dyDescent="0.8">
      <c r="A7935" s="74">
        <v>7934</v>
      </c>
      <c r="B7935" s="75">
        <v>463773.90218182816</v>
      </c>
      <c r="C7935" s="76">
        <v>28.990277791652563</v>
      </c>
      <c r="D7935" s="76">
        <v>26.869360165942904</v>
      </c>
      <c r="E7935" s="76">
        <v>581.70735400411604</v>
      </c>
      <c r="F7935" s="76">
        <v>52.791280742733868</v>
      </c>
      <c r="G7935" s="77">
        <v>2</v>
      </c>
      <c r="H7935" s="80">
        <f t="shared" si="492"/>
        <v>28.990277791652563</v>
      </c>
      <c r="I7935" s="80">
        <f t="shared" si="493"/>
        <v>1000</v>
      </c>
      <c r="K7935" s="80">
        <f t="shared" si="494"/>
        <v>0</v>
      </c>
      <c r="L7935" s="80" t="str">
        <f t="shared" si="495"/>
        <v/>
      </c>
    </row>
    <row r="7936" spans="1:12" x14ac:dyDescent="0.8">
      <c r="A7936" s="74">
        <v>7935</v>
      </c>
      <c r="B7936" s="75">
        <v>332497.65510318265</v>
      </c>
      <c r="C7936" s="76">
        <v>34.268578050430541</v>
      </c>
      <c r="D7936" s="76">
        <v>28.799310176224953</v>
      </c>
      <c r="E7936" s="76">
        <v>532.70598581340914</v>
      </c>
      <c r="F7936" s="76">
        <v>44.936263132796221</v>
      </c>
      <c r="G7936" s="77">
        <v>2</v>
      </c>
      <c r="H7936" s="80">
        <f t="shared" si="492"/>
        <v>34.268578050430541</v>
      </c>
      <c r="I7936" s="80">
        <f t="shared" si="493"/>
        <v>1000</v>
      </c>
      <c r="K7936" s="80">
        <f t="shared" si="494"/>
        <v>0</v>
      </c>
      <c r="L7936" s="80" t="str">
        <f t="shared" si="495"/>
        <v/>
      </c>
    </row>
    <row r="7937" spans="1:12" x14ac:dyDescent="0.8">
      <c r="A7937" s="74">
        <v>7936</v>
      </c>
      <c r="B7937" s="75">
        <v>145462.63590863743</v>
      </c>
      <c r="C7937" s="76">
        <v>35.808594545846233</v>
      </c>
      <c r="D7937" s="76">
        <v>32.509096298205108</v>
      </c>
      <c r="E7937" s="76">
        <v>568.63039187139907</v>
      </c>
      <c r="F7937" s="76">
        <v>36.294633856898052</v>
      </c>
      <c r="G7937" s="77">
        <v>2</v>
      </c>
      <c r="H7937" s="80">
        <f t="shared" si="492"/>
        <v>35.808594545846233</v>
      </c>
      <c r="I7937" s="80">
        <f t="shared" si="493"/>
        <v>1000</v>
      </c>
      <c r="K7937" s="80">
        <f t="shared" si="494"/>
        <v>0</v>
      </c>
      <c r="L7937" s="80" t="str">
        <f t="shared" si="495"/>
        <v/>
      </c>
    </row>
    <row r="7938" spans="1:12" x14ac:dyDescent="0.8">
      <c r="A7938" s="74">
        <v>7937</v>
      </c>
      <c r="B7938" s="75">
        <v>463698.47891931515</v>
      </c>
      <c r="C7938" s="76">
        <v>30.339953480315714</v>
      </c>
      <c r="D7938" s="76">
        <v>24.038029765320502</v>
      </c>
      <c r="E7938" s="76">
        <v>547.46978961905609</v>
      </c>
      <c r="F7938" s="76">
        <v>37.958096007931815</v>
      </c>
      <c r="G7938" s="77">
        <v>2</v>
      </c>
      <c r="H7938" s="80">
        <f t="shared" si="492"/>
        <v>30.339953480315714</v>
      </c>
      <c r="I7938" s="80">
        <f t="shared" si="493"/>
        <v>1000</v>
      </c>
      <c r="K7938" s="80">
        <f t="shared" si="494"/>
        <v>0</v>
      </c>
      <c r="L7938" s="80" t="str">
        <f t="shared" si="495"/>
        <v/>
      </c>
    </row>
    <row r="7939" spans="1:12" x14ac:dyDescent="0.8">
      <c r="A7939" s="74">
        <v>7938</v>
      </c>
      <c r="B7939" s="75">
        <v>653046.11619909038</v>
      </c>
      <c r="C7939" s="76">
        <v>41.280909551701804</v>
      </c>
      <c r="D7939" s="76">
        <v>27.065029572564946</v>
      </c>
      <c r="E7939" s="76">
        <v>550.11104745728085</v>
      </c>
      <c r="F7939" s="76">
        <v>39.423163150450705</v>
      </c>
      <c r="G7939" s="77">
        <v>1</v>
      </c>
      <c r="H7939" s="80">
        <f t="shared" ref="H7939:H8002" si="496">IF($G7939 = 1, $D7939, IF($G7939 = 2, $C7939, IF($G7939 = 3, $F7939)))</f>
        <v>27.065029572564946</v>
      </c>
      <c r="I7939" s="80">
        <f t="shared" ref="I7939:I8002" si="497">IF($G7939 = 1, 1000, IF($G7939 = 2, 1000, IF($G7939 = 3, $E7939)))</f>
        <v>1000</v>
      </c>
      <c r="K7939" s="80">
        <f t="shared" ref="K7939:K8002" si="498">IF($G7939 = 3, $E7939, 0)</f>
        <v>0</v>
      </c>
      <c r="L7939" s="80" t="str">
        <f t="shared" ref="L7939:L8002" si="499">IF($G7939 = 3, $E7939, "")</f>
        <v/>
      </c>
    </row>
    <row r="7940" spans="1:12" x14ac:dyDescent="0.8">
      <c r="A7940" s="74">
        <v>7939</v>
      </c>
      <c r="B7940" s="75">
        <v>323378.51650029514</v>
      </c>
      <c r="C7940" s="76">
        <v>32.623232488072794</v>
      </c>
      <c r="D7940" s="76">
        <v>32.554937626642868</v>
      </c>
      <c r="E7940" s="76">
        <v>645.69557216905923</v>
      </c>
      <c r="F7940" s="76">
        <v>50.532424250466221</v>
      </c>
      <c r="G7940" s="77">
        <v>1</v>
      </c>
      <c r="H7940" s="80">
        <f t="shared" si="496"/>
        <v>32.554937626642868</v>
      </c>
      <c r="I7940" s="80">
        <f t="shared" si="497"/>
        <v>1000</v>
      </c>
      <c r="K7940" s="80">
        <f t="shared" si="498"/>
        <v>0</v>
      </c>
      <c r="L7940" s="80" t="str">
        <f t="shared" si="499"/>
        <v/>
      </c>
    </row>
    <row r="7941" spans="1:12" x14ac:dyDescent="0.8">
      <c r="A7941" s="74">
        <v>7940</v>
      </c>
      <c r="B7941" s="75">
        <v>446110.75470611663</v>
      </c>
      <c r="C7941" s="76">
        <v>27.893504271311432</v>
      </c>
      <c r="D7941" s="76">
        <v>30.412103616365243</v>
      </c>
      <c r="E7941" s="76">
        <v>487.6970351706579</v>
      </c>
      <c r="F7941" s="76">
        <v>36.532400640965051</v>
      </c>
      <c r="G7941" s="77">
        <v>2</v>
      </c>
      <c r="H7941" s="80">
        <f t="shared" si="496"/>
        <v>27.893504271311432</v>
      </c>
      <c r="I7941" s="80">
        <f t="shared" si="497"/>
        <v>1000</v>
      </c>
      <c r="K7941" s="80">
        <f t="shared" si="498"/>
        <v>0</v>
      </c>
      <c r="L7941" s="80" t="str">
        <f t="shared" si="499"/>
        <v/>
      </c>
    </row>
    <row r="7942" spans="1:12" x14ac:dyDescent="0.8">
      <c r="A7942" s="74">
        <v>7941</v>
      </c>
      <c r="B7942" s="75">
        <v>387172.04665206932</v>
      </c>
      <c r="C7942" s="76">
        <v>32.153227209841944</v>
      </c>
      <c r="D7942" s="76">
        <v>23.639089663070035</v>
      </c>
      <c r="E7942" s="76">
        <v>522.03343720718863</v>
      </c>
      <c r="F7942" s="76">
        <v>32.24561434465862</v>
      </c>
      <c r="G7942" s="77">
        <v>2</v>
      </c>
      <c r="H7942" s="80">
        <f t="shared" si="496"/>
        <v>32.153227209841944</v>
      </c>
      <c r="I7942" s="80">
        <f t="shared" si="497"/>
        <v>1000</v>
      </c>
      <c r="K7942" s="80">
        <f t="shared" si="498"/>
        <v>0</v>
      </c>
      <c r="L7942" s="80" t="str">
        <f t="shared" si="499"/>
        <v/>
      </c>
    </row>
    <row r="7943" spans="1:12" x14ac:dyDescent="0.8">
      <c r="A7943" s="74">
        <v>7942</v>
      </c>
      <c r="B7943" s="75">
        <v>412783.1483500367</v>
      </c>
      <c r="C7943" s="76">
        <v>28.245783424817489</v>
      </c>
      <c r="D7943" s="76">
        <v>29.345409835589336</v>
      </c>
      <c r="E7943" s="76">
        <v>427.72366760955265</v>
      </c>
      <c r="F7943" s="76">
        <v>46.440361145865509</v>
      </c>
      <c r="G7943" s="77">
        <v>2</v>
      </c>
      <c r="H7943" s="80">
        <f t="shared" si="496"/>
        <v>28.245783424817489</v>
      </c>
      <c r="I7943" s="80">
        <f t="shared" si="497"/>
        <v>1000</v>
      </c>
      <c r="K7943" s="80">
        <f t="shared" si="498"/>
        <v>0</v>
      </c>
      <c r="L7943" s="80" t="str">
        <f t="shared" si="499"/>
        <v/>
      </c>
    </row>
    <row r="7944" spans="1:12" x14ac:dyDescent="0.8">
      <c r="A7944" s="74">
        <v>7943</v>
      </c>
      <c r="B7944" s="75">
        <v>-284874.70416023419</v>
      </c>
      <c r="C7944" s="76">
        <v>34.690801981874706</v>
      </c>
      <c r="D7944" s="76">
        <v>25.183483000182388</v>
      </c>
      <c r="E7944" s="76">
        <v>614.88432087033186</v>
      </c>
      <c r="F7944" s="76">
        <v>50.979567605636618</v>
      </c>
      <c r="G7944" s="77">
        <v>3</v>
      </c>
      <c r="H7944" s="80">
        <f t="shared" si="496"/>
        <v>50.979567605636618</v>
      </c>
      <c r="I7944" s="80">
        <f t="shared" si="497"/>
        <v>614.88432087033186</v>
      </c>
      <c r="K7944" s="80">
        <f t="shared" si="498"/>
        <v>614.88432087033186</v>
      </c>
      <c r="L7944" s="80">
        <f t="shared" si="499"/>
        <v>614.88432087033186</v>
      </c>
    </row>
    <row r="7945" spans="1:12" x14ac:dyDescent="0.8">
      <c r="A7945" s="74">
        <v>7944</v>
      </c>
      <c r="B7945" s="75">
        <v>608996.99606455141</v>
      </c>
      <c r="C7945" s="76">
        <v>28.744868775465765</v>
      </c>
      <c r="D7945" s="76">
        <v>30.274275014320558</v>
      </c>
      <c r="E7945" s="76">
        <v>626.20546816873139</v>
      </c>
      <c r="F7945" s="76">
        <v>38.829123895374039</v>
      </c>
      <c r="G7945" s="77">
        <v>2</v>
      </c>
      <c r="H7945" s="80">
        <f t="shared" si="496"/>
        <v>28.744868775465765</v>
      </c>
      <c r="I7945" s="80">
        <f t="shared" si="497"/>
        <v>1000</v>
      </c>
      <c r="K7945" s="80">
        <f t="shared" si="498"/>
        <v>0</v>
      </c>
      <c r="L7945" s="80" t="str">
        <f t="shared" si="499"/>
        <v/>
      </c>
    </row>
    <row r="7946" spans="1:12" x14ac:dyDescent="0.8">
      <c r="A7946" s="74">
        <v>7945</v>
      </c>
      <c r="B7946" s="75">
        <v>383794.99206557986</v>
      </c>
      <c r="C7946" s="76">
        <v>33.405558817932658</v>
      </c>
      <c r="D7946" s="76">
        <v>26.842987795427021</v>
      </c>
      <c r="E7946" s="76">
        <v>520.49483846681187</v>
      </c>
      <c r="F7946" s="76">
        <v>36.803147566904663</v>
      </c>
      <c r="G7946" s="77">
        <v>2</v>
      </c>
      <c r="H7946" s="80">
        <f t="shared" si="496"/>
        <v>33.405558817932658</v>
      </c>
      <c r="I7946" s="80">
        <f t="shared" si="497"/>
        <v>1000</v>
      </c>
      <c r="K7946" s="80">
        <f t="shared" si="498"/>
        <v>0</v>
      </c>
      <c r="L7946" s="80" t="str">
        <f t="shared" si="499"/>
        <v/>
      </c>
    </row>
    <row r="7947" spans="1:12" x14ac:dyDescent="0.8">
      <c r="A7947" s="74">
        <v>7946</v>
      </c>
      <c r="B7947" s="75">
        <v>707903.85495975427</v>
      </c>
      <c r="C7947" s="76">
        <v>28.034761133961446</v>
      </c>
      <c r="D7947" s="76">
        <v>26.633488081761506</v>
      </c>
      <c r="E7947" s="76">
        <v>614.99257904154672</v>
      </c>
      <c r="F7947" s="76">
        <v>43.840921348554602</v>
      </c>
      <c r="G7947" s="77">
        <v>2</v>
      </c>
      <c r="H7947" s="80">
        <f t="shared" si="496"/>
        <v>28.034761133961446</v>
      </c>
      <c r="I7947" s="80">
        <f t="shared" si="497"/>
        <v>1000</v>
      </c>
      <c r="K7947" s="80">
        <f t="shared" si="498"/>
        <v>0</v>
      </c>
      <c r="L7947" s="80" t="str">
        <f t="shared" si="499"/>
        <v/>
      </c>
    </row>
    <row r="7948" spans="1:12" x14ac:dyDescent="0.8">
      <c r="A7948" s="74">
        <v>7947</v>
      </c>
      <c r="B7948" s="75">
        <v>112401.35268688411</v>
      </c>
      <c r="C7948" s="76">
        <v>40.799132236140736</v>
      </c>
      <c r="D7948" s="76">
        <v>21.751836442739254</v>
      </c>
      <c r="E7948" s="76">
        <v>594.81512527188647</v>
      </c>
      <c r="F7948" s="76">
        <v>44.895493812859414</v>
      </c>
      <c r="G7948" s="77">
        <v>2</v>
      </c>
      <c r="H7948" s="80">
        <f t="shared" si="496"/>
        <v>40.799132236140736</v>
      </c>
      <c r="I7948" s="80">
        <f t="shared" si="497"/>
        <v>1000</v>
      </c>
      <c r="K7948" s="80">
        <f t="shared" si="498"/>
        <v>0</v>
      </c>
      <c r="L7948" s="80" t="str">
        <f t="shared" si="499"/>
        <v/>
      </c>
    </row>
    <row r="7949" spans="1:12" x14ac:dyDescent="0.8">
      <c r="A7949" s="74">
        <v>7948</v>
      </c>
      <c r="B7949" s="75">
        <v>345520.2937966648</v>
      </c>
      <c r="C7949" s="76">
        <v>30.875145120057994</v>
      </c>
      <c r="D7949" s="76">
        <v>28.536211806947975</v>
      </c>
      <c r="E7949" s="76">
        <v>553.01352428618691</v>
      </c>
      <c r="F7949" s="76">
        <v>39.132997052937242</v>
      </c>
      <c r="G7949" s="77">
        <v>2</v>
      </c>
      <c r="H7949" s="80">
        <f t="shared" si="496"/>
        <v>30.875145120057994</v>
      </c>
      <c r="I7949" s="80">
        <f t="shared" si="497"/>
        <v>1000</v>
      </c>
      <c r="K7949" s="80">
        <f t="shared" si="498"/>
        <v>0</v>
      </c>
      <c r="L7949" s="80" t="str">
        <f t="shared" si="499"/>
        <v/>
      </c>
    </row>
    <row r="7950" spans="1:12" x14ac:dyDescent="0.8">
      <c r="A7950" s="74">
        <v>7949</v>
      </c>
      <c r="B7950" s="75">
        <v>-98360.309731587535</v>
      </c>
      <c r="C7950" s="76">
        <v>46.766870739537325</v>
      </c>
      <c r="D7950" s="76">
        <v>32.510645235411538</v>
      </c>
      <c r="E7950" s="76">
        <v>510.94516377398804</v>
      </c>
      <c r="F7950" s="76">
        <v>44.299575723511651</v>
      </c>
      <c r="G7950" s="77">
        <v>2</v>
      </c>
      <c r="H7950" s="80">
        <f t="shared" si="496"/>
        <v>46.766870739537325</v>
      </c>
      <c r="I7950" s="80">
        <f t="shared" si="497"/>
        <v>1000</v>
      </c>
      <c r="K7950" s="80">
        <f t="shared" si="498"/>
        <v>0</v>
      </c>
      <c r="L7950" s="80" t="str">
        <f t="shared" si="499"/>
        <v/>
      </c>
    </row>
    <row r="7951" spans="1:12" x14ac:dyDescent="0.8">
      <c r="A7951" s="74">
        <v>7950</v>
      </c>
      <c r="B7951" s="75">
        <v>-76259.507644260768</v>
      </c>
      <c r="C7951" s="76">
        <v>38.310130340672643</v>
      </c>
      <c r="D7951" s="76">
        <v>28.98458170293091</v>
      </c>
      <c r="E7951" s="76">
        <v>483.51598593844989</v>
      </c>
      <c r="F7951" s="76">
        <v>32.954418544854434</v>
      </c>
      <c r="G7951" s="77">
        <v>3</v>
      </c>
      <c r="H7951" s="80">
        <f t="shared" si="496"/>
        <v>32.954418544854434</v>
      </c>
      <c r="I7951" s="80">
        <f t="shared" si="497"/>
        <v>483.51598593844989</v>
      </c>
      <c r="K7951" s="80">
        <f t="shared" si="498"/>
        <v>483.51598593844989</v>
      </c>
      <c r="L7951" s="80">
        <f t="shared" si="499"/>
        <v>483.51598593844989</v>
      </c>
    </row>
    <row r="7952" spans="1:12" x14ac:dyDescent="0.8">
      <c r="A7952" s="74">
        <v>7951</v>
      </c>
      <c r="B7952" s="75">
        <v>-140308.13947675144</v>
      </c>
      <c r="C7952" s="76">
        <v>24.002829499551829</v>
      </c>
      <c r="D7952" s="76">
        <v>29.148505090695149</v>
      </c>
      <c r="E7952" s="76">
        <v>634.87868114736693</v>
      </c>
      <c r="F7952" s="76">
        <v>47.199431468572762</v>
      </c>
      <c r="G7952" s="77">
        <v>3</v>
      </c>
      <c r="H7952" s="80">
        <f t="shared" si="496"/>
        <v>47.199431468572762</v>
      </c>
      <c r="I7952" s="80">
        <f t="shared" si="497"/>
        <v>634.87868114736693</v>
      </c>
      <c r="K7952" s="80">
        <f t="shared" si="498"/>
        <v>634.87868114736693</v>
      </c>
      <c r="L7952" s="80">
        <f t="shared" si="499"/>
        <v>634.87868114736693</v>
      </c>
    </row>
    <row r="7953" spans="1:12" x14ac:dyDescent="0.8">
      <c r="A7953" s="74">
        <v>7952</v>
      </c>
      <c r="B7953" s="75">
        <v>436781.30460248352</v>
      </c>
      <c r="C7953" s="76">
        <v>40.899137673611499</v>
      </c>
      <c r="D7953" s="76">
        <v>33.81437374892004</v>
      </c>
      <c r="E7953" s="76">
        <v>556.67242463515549</v>
      </c>
      <c r="F7953" s="76">
        <v>49.126513627198094</v>
      </c>
      <c r="G7953" s="77">
        <v>1</v>
      </c>
      <c r="H7953" s="80">
        <f t="shared" si="496"/>
        <v>33.81437374892004</v>
      </c>
      <c r="I7953" s="80">
        <f t="shared" si="497"/>
        <v>1000</v>
      </c>
      <c r="K7953" s="80">
        <f t="shared" si="498"/>
        <v>0</v>
      </c>
      <c r="L7953" s="80" t="str">
        <f t="shared" si="499"/>
        <v/>
      </c>
    </row>
    <row r="7954" spans="1:12" x14ac:dyDescent="0.8">
      <c r="A7954" s="74">
        <v>7953</v>
      </c>
      <c r="B7954" s="75">
        <v>132647.24724376923</v>
      </c>
      <c r="C7954" s="76">
        <v>40.008006003282915</v>
      </c>
      <c r="D7954" s="76">
        <v>26.442445937297471</v>
      </c>
      <c r="E7954" s="76">
        <v>614.79287223544361</v>
      </c>
      <c r="F7954" s="76">
        <v>36.505051908705802</v>
      </c>
      <c r="G7954" s="77">
        <v>2</v>
      </c>
      <c r="H7954" s="80">
        <f t="shared" si="496"/>
        <v>40.008006003282915</v>
      </c>
      <c r="I7954" s="80">
        <f t="shared" si="497"/>
        <v>1000</v>
      </c>
      <c r="K7954" s="80">
        <f t="shared" si="498"/>
        <v>0</v>
      </c>
      <c r="L7954" s="80" t="str">
        <f t="shared" si="499"/>
        <v/>
      </c>
    </row>
    <row r="7955" spans="1:12" x14ac:dyDescent="0.8">
      <c r="A7955" s="74">
        <v>7954</v>
      </c>
      <c r="B7955" s="75">
        <v>-246091.23170978902</v>
      </c>
      <c r="C7955" s="76">
        <v>36.374208686251734</v>
      </c>
      <c r="D7955" s="76">
        <v>24.072761599999343</v>
      </c>
      <c r="E7955" s="76">
        <v>487.02020744905224</v>
      </c>
      <c r="F7955" s="76">
        <v>48.587524273878522</v>
      </c>
      <c r="G7955" s="77">
        <v>3</v>
      </c>
      <c r="H7955" s="80">
        <f t="shared" si="496"/>
        <v>48.587524273878522</v>
      </c>
      <c r="I7955" s="80">
        <f t="shared" si="497"/>
        <v>487.02020744905224</v>
      </c>
      <c r="K7955" s="80">
        <f t="shared" si="498"/>
        <v>487.02020744905224</v>
      </c>
      <c r="L7955" s="80">
        <f t="shared" si="499"/>
        <v>487.02020744905224</v>
      </c>
    </row>
    <row r="7956" spans="1:12" x14ac:dyDescent="0.8">
      <c r="A7956" s="74">
        <v>7955</v>
      </c>
      <c r="B7956" s="75">
        <v>607875.48851420777</v>
      </c>
      <c r="C7956" s="76">
        <v>31.711335907311664</v>
      </c>
      <c r="D7956" s="76">
        <v>24.097413112705613</v>
      </c>
      <c r="E7956" s="76">
        <v>587.25543548036512</v>
      </c>
      <c r="F7956" s="76">
        <v>42.279656926934763</v>
      </c>
      <c r="G7956" s="77">
        <v>1</v>
      </c>
      <c r="H7956" s="80">
        <f t="shared" si="496"/>
        <v>24.097413112705613</v>
      </c>
      <c r="I7956" s="80">
        <f t="shared" si="497"/>
        <v>1000</v>
      </c>
      <c r="K7956" s="80">
        <f t="shared" si="498"/>
        <v>0</v>
      </c>
      <c r="L7956" s="80" t="str">
        <f t="shared" si="499"/>
        <v/>
      </c>
    </row>
    <row r="7957" spans="1:12" x14ac:dyDescent="0.8">
      <c r="A7957" s="74">
        <v>7956</v>
      </c>
      <c r="B7957" s="75">
        <v>300288.32730368432</v>
      </c>
      <c r="C7957" s="76">
        <v>36.116429439598697</v>
      </c>
      <c r="D7957" s="76">
        <v>26.840679793576705</v>
      </c>
      <c r="E7957" s="76">
        <v>491.30143195725702</v>
      </c>
      <c r="F7957" s="76">
        <v>50.003045891691855</v>
      </c>
      <c r="G7957" s="77">
        <v>1</v>
      </c>
      <c r="H7957" s="80">
        <f t="shared" si="496"/>
        <v>26.840679793576705</v>
      </c>
      <c r="I7957" s="80">
        <f t="shared" si="497"/>
        <v>1000</v>
      </c>
      <c r="K7957" s="80">
        <f t="shared" si="498"/>
        <v>0</v>
      </c>
      <c r="L7957" s="80" t="str">
        <f t="shared" si="499"/>
        <v/>
      </c>
    </row>
    <row r="7958" spans="1:12" x14ac:dyDescent="0.8">
      <c r="A7958" s="74">
        <v>7957</v>
      </c>
      <c r="B7958" s="75">
        <v>-67707.744866154855</v>
      </c>
      <c r="C7958" s="76">
        <v>31.840597244002321</v>
      </c>
      <c r="D7958" s="76">
        <v>27.779521493175888</v>
      </c>
      <c r="E7958" s="76">
        <v>750.7785286859887</v>
      </c>
      <c r="F7958" s="76">
        <v>48.008770329812499</v>
      </c>
      <c r="G7958" s="77">
        <v>3</v>
      </c>
      <c r="H7958" s="80">
        <f t="shared" si="496"/>
        <v>48.008770329812499</v>
      </c>
      <c r="I7958" s="80">
        <f t="shared" si="497"/>
        <v>750.7785286859887</v>
      </c>
      <c r="K7958" s="80">
        <f t="shared" si="498"/>
        <v>750.7785286859887</v>
      </c>
      <c r="L7958" s="80">
        <f t="shared" si="499"/>
        <v>750.7785286859887</v>
      </c>
    </row>
    <row r="7959" spans="1:12" x14ac:dyDescent="0.8">
      <c r="A7959" s="74">
        <v>7958</v>
      </c>
      <c r="B7959" s="75">
        <v>31868.574014233658</v>
      </c>
      <c r="C7959" s="76">
        <v>43.786020164971355</v>
      </c>
      <c r="D7959" s="76">
        <v>25.151231627876506</v>
      </c>
      <c r="E7959" s="76">
        <v>512.38312035615263</v>
      </c>
      <c r="F7959" s="76">
        <v>46.936854844558262</v>
      </c>
      <c r="G7959" s="77">
        <v>2</v>
      </c>
      <c r="H7959" s="80">
        <f t="shared" si="496"/>
        <v>43.786020164971355</v>
      </c>
      <c r="I7959" s="80">
        <f t="shared" si="497"/>
        <v>1000</v>
      </c>
      <c r="K7959" s="80">
        <f t="shared" si="498"/>
        <v>0</v>
      </c>
      <c r="L7959" s="80" t="str">
        <f t="shared" si="499"/>
        <v/>
      </c>
    </row>
    <row r="7960" spans="1:12" x14ac:dyDescent="0.8">
      <c r="A7960" s="74">
        <v>7959</v>
      </c>
      <c r="B7960" s="75">
        <v>417735.24799156887</v>
      </c>
      <c r="C7960" s="76">
        <v>34.127242158146444</v>
      </c>
      <c r="D7960" s="76">
        <v>22.116509902989087</v>
      </c>
      <c r="E7960" s="76">
        <v>684.83909489437622</v>
      </c>
      <c r="F7960" s="76">
        <v>46.519448561603618</v>
      </c>
      <c r="G7960" s="77">
        <v>2</v>
      </c>
      <c r="H7960" s="80">
        <f t="shared" si="496"/>
        <v>34.127242158146444</v>
      </c>
      <c r="I7960" s="80">
        <f t="shared" si="497"/>
        <v>1000</v>
      </c>
      <c r="K7960" s="80">
        <f t="shared" si="498"/>
        <v>0</v>
      </c>
      <c r="L7960" s="80" t="str">
        <f t="shared" si="499"/>
        <v/>
      </c>
    </row>
    <row r="7961" spans="1:12" x14ac:dyDescent="0.8">
      <c r="A7961" s="74">
        <v>7960</v>
      </c>
      <c r="B7961" s="75">
        <v>416498.82185585657</v>
      </c>
      <c r="C7961" s="76">
        <v>28.626460703797406</v>
      </c>
      <c r="D7961" s="76">
        <v>26.106355409623916</v>
      </c>
      <c r="E7961" s="76">
        <v>475.50018213560122</v>
      </c>
      <c r="F7961" s="76">
        <v>43.265348899173134</v>
      </c>
      <c r="G7961" s="77">
        <v>1</v>
      </c>
      <c r="H7961" s="80">
        <f t="shared" si="496"/>
        <v>26.106355409623916</v>
      </c>
      <c r="I7961" s="80">
        <f t="shared" si="497"/>
        <v>1000</v>
      </c>
      <c r="K7961" s="80">
        <f t="shared" si="498"/>
        <v>0</v>
      </c>
      <c r="L7961" s="80" t="str">
        <f t="shared" si="499"/>
        <v/>
      </c>
    </row>
    <row r="7962" spans="1:12" x14ac:dyDescent="0.8">
      <c r="A7962" s="74">
        <v>7961</v>
      </c>
      <c r="B7962" s="75">
        <v>-164569.34983797581</v>
      </c>
      <c r="C7962" s="76">
        <v>34.40460672350595</v>
      </c>
      <c r="D7962" s="76">
        <v>28.053896398315576</v>
      </c>
      <c r="E7962" s="76">
        <v>526.5359895182346</v>
      </c>
      <c r="F7962" s="76">
        <v>40.297169249978815</v>
      </c>
      <c r="G7962" s="77">
        <v>3</v>
      </c>
      <c r="H7962" s="80">
        <f t="shared" si="496"/>
        <v>40.297169249978815</v>
      </c>
      <c r="I7962" s="80">
        <f t="shared" si="497"/>
        <v>526.5359895182346</v>
      </c>
      <c r="K7962" s="80">
        <f t="shared" si="498"/>
        <v>526.5359895182346</v>
      </c>
      <c r="L7962" s="80">
        <f t="shared" si="499"/>
        <v>526.5359895182346</v>
      </c>
    </row>
    <row r="7963" spans="1:12" x14ac:dyDescent="0.8">
      <c r="A7963" s="74">
        <v>7962</v>
      </c>
      <c r="B7963" s="75">
        <v>-198292.26020164741</v>
      </c>
      <c r="C7963" s="76">
        <v>31.641489286716141</v>
      </c>
      <c r="D7963" s="76">
        <v>23.969273464803084</v>
      </c>
      <c r="E7963" s="76">
        <v>524.08886988291442</v>
      </c>
      <c r="F7963" s="76">
        <v>44.658862546308178</v>
      </c>
      <c r="G7963" s="77">
        <v>3</v>
      </c>
      <c r="H7963" s="80">
        <f t="shared" si="496"/>
        <v>44.658862546308178</v>
      </c>
      <c r="I7963" s="80">
        <f t="shared" si="497"/>
        <v>524.08886988291442</v>
      </c>
      <c r="K7963" s="80">
        <f t="shared" si="498"/>
        <v>524.08886988291442</v>
      </c>
      <c r="L7963" s="80">
        <f t="shared" si="499"/>
        <v>524.08886988291442</v>
      </c>
    </row>
    <row r="7964" spans="1:12" x14ac:dyDescent="0.8">
      <c r="A7964" s="74">
        <v>7963</v>
      </c>
      <c r="B7964" s="75">
        <v>17644.624690412078</v>
      </c>
      <c r="C7964" s="76">
        <v>45.34836535189082</v>
      </c>
      <c r="D7964" s="76">
        <v>25.691571604862787</v>
      </c>
      <c r="E7964" s="76">
        <v>477.65064932051615</v>
      </c>
      <c r="F7964" s="76">
        <v>35.326139166696933</v>
      </c>
      <c r="G7964" s="77">
        <v>2</v>
      </c>
      <c r="H7964" s="80">
        <f t="shared" si="496"/>
        <v>45.34836535189082</v>
      </c>
      <c r="I7964" s="80">
        <f t="shared" si="497"/>
        <v>1000</v>
      </c>
      <c r="K7964" s="80">
        <f t="shared" si="498"/>
        <v>0</v>
      </c>
      <c r="L7964" s="80" t="str">
        <f t="shared" si="499"/>
        <v/>
      </c>
    </row>
    <row r="7965" spans="1:12" x14ac:dyDescent="0.8">
      <c r="A7965" s="74">
        <v>7964</v>
      </c>
      <c r="B7965" s="75">
        <v>-27115.993053406477</v>
      </c>
      <c r="C7965" s="76">
        <v>46.408905873538757</v>
      </c>
      <c r="D7965" s="76">
        <v>26.587628857403239</v>
      </c>
      <c r="E7965" s="76">
        <v>454.84152002012189</v>
      </c>
      <c r="F7965" s="76">
        <v>39.123987029446603</v>
      </c>
      <c r="G7965" s="77">
        <v>2</v>
      </c>
      <c r="H7965" s="80">
        <f t="shared" si="496"/>
        <v>46.408905873538757</v>
      </c>
      <c r="I7965" s="80">
        <f t="shared" si="497"/>
        <v>1000</v>
      </c>
      <c r="K7965" s="80">
        <f t="shared" si="498"/>
        <v>0</v>
      </c>
      <c r="L7965" s="80" t="str">
        <f t="shared" si="499"/>
        <v/>
      </c>
    </row>
    <row r="7966" spans="1:12" x14ac:dyDescent="0.8">
      <c r="A7966" s="74">
        <v>7965</v>
      </c>
      <c r="B7966" s="75">
        <v>-13404.226227052277</v>
      </c>
      <c r="C7966" s="76">
        <v>43.931416641358737</v>
      </c>
      <c r="D7966" s="76">
        <v>23.263131895279511</v>
      </c>
      <c r="E7966" s="76">
        <v>501.84553442104504</v>
      </c>
      <c r="F7966" s="76">
        <v>33.997727565562691</v>
      </c>
      <c r="G7966" s="77">
        <v>2</v>
      </c>
      <c r="H7966" s="80">
        <f t="shared" si="496"/>
        <v>43.931416641358737</v>
      </c>
      <c r="I7966" s="80">
        <f t="shared" si="497"/>
        <v>1000</v>
      </c>
      <c r="K7966" s="80">
        <f t="shared" si="498"/>
        <v>0</v>
      </c>
      <c r="L7966" s="80" t="str">
        <f t="shared" si="499"/>
        <v/>
      </c>
    </row>
    <row r="7967" spans="1:12" x14ac:dyDescent="0.8">
      <c r="A7967" s="74">
        <v>7966</v>
      </c>
      <c r="B7967" s="75">
        <v>572043.12407542649</v>
      </c>
      <c r="C7967" s="76">
        <v>28.621008950543285</v>
      </c>
      <c r="D7967" s="76">
        <v>23.369712246213535</v>
      </c>
      <c r="E7967" s="76">
        <v>553.88704437257843</v>
      </c>
      <c r="F7967" s="76">
        <v>37.090658550384539</v>
      </c>
      <c r="G7967" s="77">
        <v>2</v>
      </c>
      <c r="H7967" s="80">
        <f t="shared" si="496"/>
        <v>28.621008950543285</v>
      </c>
      <c r="I7967" s="80">
        <f t="shared" si="497"/>
        <v>1000</v>
      </c>
      <c r="K7967" s="80">
        <f t="shared" si="498"/>
        <v>0</v>
      </c>
      <c r="L7967" s="80" t="str">
        <f t="shared" si="499"/>
        <v/>
      </c>
    </row>
    <row r="7968" spans="1:12" x14ac:dyDescent="0.8">
      <c r="A7968" s="74">
        <v>7967</v>
      </c>
      <c r="B7968" s="75">
        <v>510793.28213265399</v>
      </c>
      <c r="C7968" s="76">
        <v>43.363651983430167</v>
      </c>
      <c r="D7968" s="76">
        <v>23.334778576307578</v>
      </c>
      <c r="E7968" s="76">
        <v>527.62141112232825</v>
      </c>
      <c r="F7968" s="76">
        <v>41.433220845626018</v>
      </c>
      <c r="G7968" s="77">
        <v>1</v>
      </c>
      <c r="H7968" s="80">
        <f t="shared" si="496"/>
        <v>23.334778576307578</v>
      </c>
      <c r="I7968" s="80">
        <f t="shared" si="497"/>
        <v>1000</v>
      </c>
      <c r="K7968" s="80">
        <f t="shared" si="498"/>
        <v>0</v>
      </c>
      <c r="L7968" s="80" t="str">
        <f t="shared" si="499"/>
        <v/>
      </c>
    </row>
    <row r="7969" spans="1:12" x14ac:dyDescent="0.8">
      <c r="A7969" s="74">
        <v>7968</v>
      </c>
      <c r="B7969" s="75">
        <v>267521.89583472721</v>
      </c>
      <c r="C7969" s="76">
        <v>34.17213639533486</v>
      </c>
      <c r="D7969" s="76">
        <v>22.913105773684197</v>
      </c>
      <c r="E7969" s="76">
        <v>498.80925253185336</v>
      </c>
      <c r="F7969" s="76">
        <v>36.684018550342962</v>
      </c>
      <c r="G7969" s="77">
        <v>2</v>
      </c>
      <c r="H7969" s="80">
        <f t="shared" si="496"/>
        <v>34.17213639533486</v>
      </c>
      <c r="I7969" s="80">
        <f t="shared" si="497"/>
        <v>1000</v>
      </c>
      <c r="K7969" s="80">
        <f t="shared" si="498"/>
        <v>0</v>
      </c>
      <c r="L7969" s="80" t="str">
        <f t="shared" si="499"/>
        <v/>
      </c>
    </row>
    <row r="7970" spans="1:12" x14ac:dyDescent="0.8">
      <c r="A7970" s="74">
        <v>7969</v>
      </c>
      <c r="B7970" s="75">
        <v>191776.3507658334</v>
      </c>
      <c r="C7970" s="76">
        <v>37.615863386120473</v>
      </c>
      <c r="D7970" s="76">
        <v>23.257073564565861</v>
      </c>
      <c r="E7970" s="76">
        <v>760.59851105995699</v>
      </c>
      <c r="F7970" s="76">
        <v>53.351339537462735</v>
      </c>
      <c r="G7970" s="77">
        <v>2</v>
      </c>
      <c r="H7970" s="80">
        <f t="shared" si="496"/>
        <v>37.615863386120473</v>
      </c>
      <c r="I7970" s="80">
        <f t="shared" si="497"/>
        <v>1000</v>
      </c>
      <c r="K7970" s="80">
        <f t="shared" si="498"/>
        <v>0</v>
      </c>
      <c r="L7970" s="80" t="str">
        <f t="shared" si="499"/>
        <v/>
      </c>
    </row>
    <row r="7971" spans="1:12" x14ac:dyDescent="0.8">
      <c r="A7971" s="74">
        <v>7970</v>
      </c>
      <c r="B7971" s="75">
        <v>497753.52701935475</v>
      </c>
      <c r="C7971" s="76">
        <v>34.394692091315065</v>
      </c>
      <c r="D7971" s="76">
        <v>29.828314385847989</v>
      </c>
      <c r="E7971" s="76">
        <v>740.82548191006481</v>
      </c>
      <c r="F7971" s="76">
        <v>49.782029559953436</v>
      </c>
      <c r="G7971" s="77">
        <v>1</v>
      </c>
      <c r="H7971" s="80">
        <f t="shared" si="496"/>
        <v>29.828314385847989</v>
      </c>
      <c r="I7971" s="80">
        <f t="shared" si="497"/>
        <v>1000</v>
      </c>
      <c r="K7971" s="80">
        <f t="shared" si="498"/>
        <v>0</v>
      </c>
      <c r="L7971" s="80" t="str">
        <f t="shared" si="499"/>
        <v/>
      </c>
    </row>
    <row r="7972" spans="1:12" x14ac:dyDescent="0.8">
      <c r="A7972" s="74">
        <v>7971</v>
      </c>
      <c r="B7972" s="75">
        <v>126514.98876683228</v>
      </c>
      <c r="C7972" s="76">
        <v>41.091546387700625</v>
      </c>
      <c r="D7972" s="76">
        <v>31.138837909016623</v>
      </c>
      <c r="E7972" s="76">
        <v>650.20982225945181</v>
      </c>
      <c r="F7972" s="76">
        <v>46.812413233775956</v>
      </c>
      <c r="G7972" s="77">
        <v>2</v>
      </c>
      <c r="H7972" s="80">
        <f t="shared" si="496"/>
        <v>41.091546387700625</v>
      </c>
      <c r="I7972" s="80">
        <f t="shared" si="497"/>
        <v>1000</v>
      </c>
      <c r="K7972" s="80">
        <f t="shared" si="498"/>
        <v>0</v>
      </c>
      <c r="L7972" s="80" t="str">
        <f t="shared" si="499"/>
        <v/>
      </c>
    </row>
    <row r="7973" spans="1:12" x14ac:dyDescent="0.8">
      <c r="A7973" s="74">
        <v>7972</v>
      </c>
      <c r="B7973" s="75">
        <v>88666.730200120248</v>
      </c>
      <c r="C7973" s="76">
        <v>42.073058816897763</v>
      </c>
      <c r="D7973" s="76">
        <v>25.854218772998077</v>
      </c>
      <c r="E7973" s="76">
        <v>449.65861086113478</v>
      </c>
      <c r="F7973" s="76">
        <v>42.682257676063323</v>
      </c>
      <c r="G7973" s="77">
        <v>2</v>
      </c>
      <c r="H7973" s="80">
        <f t="shared" si="496"/>
        <v>42.073058816897763</v>
      </c>
      <c r="I7973" s="80">
        <f t="shared" si="497"/>
        <v>1000</v>
      </c>
      <c r="K7973" s="80">
        <f t="shared" si="498"/>
        <v>0</v>
      </c>
      <c r="L7973" s="80" t="str">
        <f t="shared" si="499"/>
        <v/>
      </c>
    </row>
    <row r="7974" spans="1:12" x14ac:dyDescent="0.8">
      <c r="A7974" s="74">
        <v>7973</v>
      </c>
      <c r="B7974" s="75">
        <v>534774.64078201284</v>
      </c>
      <c r="C7974" s="76">
        <v>29.060677898230797</v>
      </c>
      <c r="D7974" s="76">
        <v>22.583662296449749</v>
      </c>
      <c r="E7974" s="76">
        <v>722.02523608361901</v>
      </c>
      <c r="F7974" s="76">
        <v>38.562244600522334</v>
      </c>
      <c r="G7974" s="77">
        <v>1</v>
      </c>
      <c r="H7974" s="80">
        <f t="shared" si="496"/>
        <v>22.583662296449749</v>
      </c>
      <c r="I7974" s="80">
        <f t="shared" si="497"/>
        <v>1000</v>
      </c>
      <c r="K7974" s="80">
        <f t="shared" si="498"/>
        <v>0</v>
      </c>
      <c r="L7974" s="80" t="str">
        <f t="shared" si="499"/>
        <v/>
      </c>
    </row>
    <row r="7975" spans="1:12" x14ac:dyDescent="0.8">
      <c r="A7975" s="74">
        <v>7974</v>
      </c>
      <c r="B7975" s="75">
        <v>306770.3842184532</v>
      </c>
      <c r="C7975" s="76">
        <v>35.548784870100256</v>
      </c>
      <c r="D7975" s="76">
        <v>25.467424865109429</v>
      </c>
      <c r="E7975" s="76">
        <v>493.06549632382456</v>
      </c>
      <c r="F7975" s="76">
        <v>40.178023498782764</v>
      </c>
      <c r="G7975" s="77">
        <v>2</v>
      </c>
      <c r="H7975" s="80">
        <f t="shared" si="496"/>
        <v>35.548784870100256</v>
      </c>
      <c r="I7975" s="80">
        <f t="shared" si="497"/>
        <v>1000</v>
      </c>
      <c r="K7975" s="80">
        <f t="shared" si="498"/>
        <v>0</v>
      </c>
      <c r="L7975" s="80" t="str">
        <f t="shared" si="499"/>
        <v/>
      </c>
    </row>
    <row r="7976" spans="1:12" x14ac:dyDescent="0.8">
      <c r="A7976" s="74">
        <v>7975</v>
      </c>
      <c r="B7976" s="75">
        <v>369301.86671762541</v>
      </c>
      <c r="C7976" s="76">
        <v>29.367810207847484</v>
      </c>
      <c r="D7976" s="76">
        <v>27.23187714120666</v>
      </c>
      <c r="E7976" s="76">
        <v>637.48011873091082</v>
      </c>
      <c r="F7976" s="76">
        <v>38.904305715634706</v>
      </c>
      <c r="G7976" s="77">
        <v>2</v>
      </c>
      <c r="H7976" s="80">
        <f t="shared" si="496"/>
        <v>29.367810207847484</v>
      </c>
      <c r="I7976" s="80">
        <f t="shared" si="497"/>
        <v>1000</v>
      </c>
      <c r="K7976" s="80">
        <f t="shared" si="498"/>
        <v>0</v>
      </c>
      <c r="L7976" s="80" t="str">
        <f t="shared" si="499"/>
        <v/>
      </c>
    </row>
    <row r="7977" spans="1:12" x14ac:dyDescent="0.8">
      <c r="A7977" s="74">
        <v>7976</v>
      </c>
      <c r="B7977" s="75">
        <v>-36850.318103528116</v>
      </c>
      <c r="C7977" s="76">
        <v>29.906549785804565</v>
      </c>
      <c r="D7977" s="76">
        <v>28.080182080255511</v>
      </c>
      <c r="E7977" s="76">
        <v>684.45221820260997</v>
      </c>
      <c r="F7977" s="76">
        <v>39.916818840986096</v>
      </c>
      <c r="G7977" s="77">
        <v>3</v>
      </c>
      <c r="H7977" s="80">
        <f t="shared" si="496"/>
        <v>39.916818840986096</v>
      </c>
      <c r="I7977" s="80">
        <f t="shared" si="497"/>
        <v>684.45221820260997</v>
      </c>
      <c r="K7977" s="80">
        <f t="shared" si="498"/>
        <v>684.45221820260997</v>
      </c>
      <c r="L7977" s="80">
        <f t="shared" si="499"/>
        <v>684.45221820260997</v>
      </c>
    </row>
    <row r="7978" spans="1:12" x14ac:dyDescent="0.8">
      <c r="A7978" s="74">
        <v>7977</v>
      </c>
      <c r="B7978" s="75">
        <v>409759.65919314302</v>
      </c>
      <c r="C7978" s="76">
        <v>46.995651369699708</v>
      </c>
      <c r="D7978" s="76">
        <v>29.752640045029679</v>
      </c>
      <c r="E7978" s="76">
        <v>588.9386782384629</v>
      </c>
      <c r="F7978" s="76">
        <v>36.544656798720148</v>
      </c>
      <c r="G7978" s="77">
        <v>1</v>
      </c>
      <c r="H7978" s="80">
        <f t="shared" si="496"/>
        <v>29.752640045029679</v>
      </c>
      <c r="I7978" s="80">
        <f t="shared" si="497"/>
        <v>1000</v>
      </c>
      <c r="K7978" s="80">
        <f t="shared" si="498"/>
        <v>0</v>
      </c>
      <c r="L7978" s="80" t="str">
        <f t="shared" si="499"/>
        <v/>
      </c>
    </row>
    <row r="7979" spans="1:12" x14ac:dyDescent="0.8">
      <c r="A7979" s="74">
        <v>7978</v>
      </c>
      <c r="B7979" s="75">
        <v>409972.33099012962</v>
      </c>
      <c r="C7979" s="76">
        <v>31.456333344209686</v>
      </c>
      <c r="D7979" s="76">
        <v>28.458264901013514</v>
      </c>
      <c r="E7979" s="76">
        <v>502.31702956991262</v>
      </c>
      <c r="F7979" s="76">
        <v>39.052952672800124</v>
      </c>
      <c r="G7979" s="77">
        <v>2</v>
      </c>
      <c r="H7979" s="80">
        <f t="shared" si="496"/>
        <v>31.456333344209686</v>
      </c>
      <c r="I7979" s="80">
        <f t="shared" si="497"/>
        <v>1000</v>
      </c>
      <c r="K7979" s="80">
        <f t="shared" si="498"/>
        <v>0</v>
      </c>
      <c r="L7979" s="80" t="str">
        <f t="shared" si="499"/>
        <v/>
      </c>
    </row>
    <row r="7980" spans="1:12" x14ac:dyDescent="0.8">
      <c r="A7980" s="74">
        <v>7979</v>
      </c>
      <c r="B7980" s="75">
        <v>45742.465174584882</v>
      </c>
      <c r="C7980" s="76">
        <v>44.763552901625545</v>
      </c>
      <c r="D7980" s="76">
        <v>22.721090705166155</v>
      </c>
      <c r="E7980" s="76">
        <v>548.2743241367798</v>
      </c>
      <c r="F7980" s="76">
        <v>49.924300357559815</v>
      </c>
      <c r="G7980" s="77">
        <v>2</v>
      </c>
      <c r="H7980" s="80">
        <f t="shared" si="496"/>
        <v>44.763552901625545</v>
      </c>
      <c r="I7980" s="80">
        <f t="shared" si="497"/>
        <v>1000</v>
      </c>
      <c r="K7980" s="80">
        <f t="shared" si="498"/>
        <v>0</v>
      </c>
      <c r="L7980" s="80" t="str">
        <f t="shared" si="499"/>
        <v/>
      </c>
    </row>
    <row r="7981" spans="1:12" x14ac:dyDescent="0.8">
      <c r="A7981" s="74">
        <v>7980</v>
      </c>
      <c r="B7981" s="75">
        <v>365946.75915019144</v>
      </c>
      <c r="C7981" s="76">
        <v>29.448428376699354</v>
      </c>
      <c r="D7981" s="76">
        <v>32.863664975510964</v>
      </c>
      <c r="E7981" s="76">
        <v>423.02592748522613</v>
      </c>
      <c r="F7981" s="76">
        <v>46.430418002031089</v>
      </c>
      <c r="G7981" s="77">
        <v>2</v>
      </c>
      <c r="H7981" s="80">
        <f t="shared" si="496"/>
        <v>29.448428376699354</v>
      </c>
      <c r="I7981" s="80">
        <f t="shared" si="497"/>
        <v>1000</v>
      </c>
      <c r="K7981" s="80">
        <f t="shared" si="498"/>
        <v>0</v>
      </c>
      <c r="L7981" s="80" t="str">
        <f t="shared" si="499"/>
        <v/>
      </c>
    </row>
    <row r="7982" spans="1:12" x14ac:dyDescent="0.8">
      <c r="A7982" s="74">
        <v>7981</v>
      </c>
      <c r="B7982" s="75">
        <v>535757.0631779395</v>
      </c>
      <c r="C7982" s="76">
        <v>41.69434033919805</v>
      </c>
      <c r="D7982" s="76">
        <v>23.114452680861213</v>
      </c>
      <c r="E7982" s="76">
        <v>728.3411252241674</v>
      </c>
      <c r="F7982" s="76">
        <v>38.460411592671917</v>
      </c>
      <c r="G7982" s="77">
        <v>1</v>
      </c>
      <c r="H7982" s="80">
        <f t="shared" si="496"/>
        <v>23.114452680861213</v>
      </c>
      <c r="I7982" s="80">
        <f t="shared" si="497"/>
        <v>1000</v>
      </c>
      <c r="K7982" s="80">
        <f t="shared" si="498"/>
        <v>0</v>
      </c>
      <c r="L7982" s="80" t="str">
        <f t="shared" si="499"/>
        <v/>
      </c>
    </row>
    <row r="7983" spans="1:12" x14ac:dyDescent="0.8">
      <c r="A7983" s="74">
        <v>7982</v>
      </c>
      <c r="B7983" s="75">
        <v>-213699.3773587374</v>
      </c>
      <c r="C7983" s="76">
        <v>35.312275696438512</v>
      </c>
      <c r="D7983" s="76">
        <v>29.836656829075519</v>
      </c>
      <c r="E7983" s="76">
        <v>677.75860207058872</v>
      </c>
      <c r="F7983" s="76">
        <v>48.488763499588813</v>
      </c>
      <c r="G7983" s="77">
        <v>3</v>
      </c>
      <c r="H7983" s="80">
        <f t="shared" si="496"/>
        <v>48.488763499588813</v>
      </c>
      <c r="I7983" s="80">
        <f t="shared" si="497"/>
        <v>677.75860207058872</v>
      </c>
      <c r="K7983" s="80">
        <f t="shared" si="498"/>
        <v>677.75860207058872</v>
      </c>
      <c r="L7983" s="80">
        <f t="shared" si="499"/>
        <v>677.75860207058872</v>
      </c>
    </row>
    <row r="7984" spans="1:12" x14ac:dyDescent="0.8">
      <c r="A7984" s="74">
        <v>7983</v>
      </c>
      <c r="B7984" s="75">
        <v>65522.397081110161</v>
      </c>
      <c r="C7984" s="76">
        <v>43.063532785340449</v>
      </c>
      <c r="D7984" s="76">
        <v>26.739990765219503</v>
      </c>
      <c r="E7984" s="76">
        <v>500.73923624300005</v>
      </c>
      <c r="F7984" s="76">
        <v>44.511994511838154</v>
      </c>
      <c r="G7984" s="77">
        <v>2</v>
      </c>
      <c r="H7984" s="80">
        <f t="shared" si="496"/>
        <v>43.063532785340449</v>
      </c>
      <c r="I7984" s="80">
        <f t="shared" si="497"/>
        <v>1000</v>
      </c>
      <c r="K7984" s="80">
        <f t="shared" si="498"/>
        <v>0</v>
      </c>
      <c r="L7984" s="80" t="str">
        <f t="shared" si="499"/>
        <v/>
      </c>
    </row>
    <row r="7985" spans="1:12" x14ac:dyDescent="0.8">
      <c r="A7985" s="74">
        <v>7984</v>
      </c>
      <c r="B7985" s="75">
        <v>617849.50225357106</v>
      </c>
      <c r="C7985" s="76">
        <v>29.97178417356767</v>
      </c>
      <c r="D7985" s="76">
        <v>29.610012785182477</v>
      </c>
      <c r="E7985" s="76">
        <v>447.55425463872683</v>
      </c>
      <c r="F7985" s="76">
        <v>46.199163265809702</v>
      </c>
      <c r="G7985" s="77">
        <v>1</v>
      </c>
      <c r="H7985" s="80">
        <f t="shared" si="496"/>
        <v>29.610012785182477</v>
      </c>
      <c r="I7985" s="80">
        <f t="shared" si="497"/>
        <v>1000</v>
      </c>
      <c r="K7985" s="80">
        <f t="shared" si="498"/>
        <v>0</v>
      </c>
      <c r="L7985" s="80" t="str">
        <f t="shared" si="499"/>
        <v/>
      </c>
    </row>
    <row r="7986" spans="1:12" x14ac:dyDescent="0.8">
      <c r="A7986" s="74">
        <v>7985</v>
      </c>
      <c r="B7986" s="75">
        <v>129574.40010259626</v>
      </c>
      <c r="C7986" s="76">
        <v>40.816658540947678</v>
      </c>
      <c r="D7986" s="76">
        <v>24.504182389649458</v>
      </c>
      <c r="E7986" s="76">
        <v>585.01907409697606</v>
      </c>
      <c r="F7986" s="76">
        <v>35.921543187946803</v>
      </c>
      <c r="G7986" s="77">
        <v>2</v>
      </c>
      <c r="H7986" s="80">
        <f t="shared" si="496"/>
        <v>40.816658540947678</v>
      </c>
      <c r="I7986" s="80">
        <f t="shared" si="497"/>
        <v>1000</v>
      </c>
      <c r="K7986" s="80">
        <f t="shared" si="498"/>
        <v>0</v>
      </c>
      <c r="L7986" s="80" t="str">
        <f t="shared" si="499"/>
        <v/>
      </c>
    </row>
    <row r="7987" spans="1:12" x14ac:dyDescent="0.8">
      <c r="A7987" s="74">
        <v>7986</v>
      </c>
      <c r="B7987" s="75">
        <v>257194.71013497515</v>
      </c>
      <c r="C7987" s="76">
        <v>32.669044867887614</v>
      </c>
      <c r="D7987" s="76">
        <v>23.976808660356923</v>
      </c>
      <c r="E7987" s="76">
        <v>499.5051609464885</v>
      </c>
      <c r="F7987" s="76">
        <v>32.386462654816867</v>
      </c>
      <c r="G7987" s="77">
        <v>2</v>
      </c>
      <c r="H7987" s="80">
        <f t="shared" si="496"/>
        <v>32.669044867887614</v>
      </c>
      <c r="I7987" s="80">
        <f t="shared" si="497"/>
        <v>1000</v>
      </c>
      <c r="K7987" s="80">
        <f t="shared" si="498"/>
        <v>0</v>
      </c>
      <c r="L7987" s="80" t="str">
        <f t="shared" si="499"/>
        <v/>
      </c>
    </row>
    <row r="7988" spans="1:12" x14ac:dyDescent="0.8">
      <c r="A7988" s="74">
        <v>7987</v>
      </c>
      <c r="B7988" s="75">
        <v>195132.6835758863</v>
      </c>
      <c r="C7988" s="76">
        <v>41.526272531722249</v>
      </c>
      <c r="D7988" s="76">
        <v>33.496915133058842</v>
      </c>
      <c r="E7988" s="76">
        <v>460.79550915581916</v>
      </c>
      <c r="F7988" s="76">
        <v>44.699696632860778</v>
      </c>
      <c r="G7988" s="77">
        <v>2</v>
      </c>
      <c r="H7988" s="80">
        <f t="shared" si="496"/>
        <v>41.526272531722249</v>
      </c>
      <c r="I7988" s="80">
        <f t="shared" si="497"/>
        <v>1000</v>
      </c>
      <c r="K7988" s="80">
        <f t="shared" si="498"/>
        <v>0</v>
      </c>
      <c r="L7988" s="80" t="str">
        <f t="shared" si="499"/>
        <v/>
      </c>
    </row>
    <row r="7989" spans="1:12" x14ac:dyDescent="0.8">
      <c r="A7989" s="74">
        <v>7988</v>
      </c>
      <c r="B7989" s="75">
        <v>501008.38247864833</v>
      </c>
      <c r="C7989" s="76">
        <v>30.001608570531033</v>
      </c>
      <c r="D7989" s="76">
        <v>24.597337569712074</v>
      </c>
      <c r="E7989" s="76">
        <v>538.81839097853162</v>
      </c>
      <c r="F7989" s="76">
        <v>36.394331206287099</v>
      </c>
      <c r="G7989" s="77">
        <v>2</v>
      </c>
      <c r="H7989" s="80">
        <f t="shared" si="496"/>
        <v>30.001608570531033</v>
      </c>
      <c r="I7989" s="80">
        <f t="shared" si="497"/>
        <v>1000</v>
      </c>
      <c r="K7989" s="80">
        <f t="shared" si="498"/>
        <v>0</v>
      </c>
      <c r="L7989" s="80" t="str">
        <f t="shared" si="499"/>
        <v/>
      </c>
    </row>
    <row r="7990" spans="1:12" x14ac:dyDescent="0.8">
      <c r="A7990" s="74">
        <v>7989</v>
      </c>
      <c r="B7990" s="75">
        <v>361644.12554657087</v>
      </c>
      <c r="C7990" s="76">
        <v>27.251722583281641</v>
      </c>
      <c r="D7990" s="76">
        <v>27.993510804708265</v>
      </c>
      <c r="E7990" s="76">
        <v>504.74238094582449</v>
      </c>
      <c r="F7990" s="76">
        <v>43.865125341887307</v>
      </c>
      <c r="G7990" s="77">
        <v>1</v>
      </c>
      <c r="H7990" s="80">
        <f t="shared" si="496"/>
        <v>27.993510804708265</v>
      </c>
      <c r="I7990" s="80">
        <f t="shared" si="497"/>
        <v>1000</v>
      </c>
      <c r="K7990" s="80">
        <f t="shared" si="498"/>
        <v>0</v>
      </c>
      <c r="L7990" s="80" t="str">
        <f t="shared" si="499"/>
        <v/>
      </c>
    </row>
    <row r="7991" spans="1:12" x14ac:dyDescent="0.8">
      <c r="A7991" s="74">
        <v>7990</v>
      </c>
      <c r="B7991" s="75">
        <v>-16058.934005512856</v>
      </c>
      <c r="C7991" s="76">
        <v>46.026195802221501</v>
      </c>
      <c r="D7991" s="76">
        <v>29.879965786102179</v>
      </c>
      <c r="E7991" s="76">
        <v>642.70071386951906</v>
      </c>
      <c r="F7991" s="76">
        <v>42.17530121658654</v>
      </c>
      <c r="G7991" s="77">
        <v>3</v>
      </c>
      <c r="H7991" s="80">
        <f t="shared" si="496"/>
        <v>42.17530121658654</v>
      </c>
      <c r="I7991" s="80">
        <f t="shared" si="497"/>
        <v>642.70071386951906</v>
      </c>
      <c r="K7991" s="80">
        <f t="shared" si="498"/>
        <v>642.70071386951906</v>
      </c>
      <c r="L7991" s="80">
        <f t="shared" si="499"/>
        <v>642.70071386951906</v>
      </c>
    </row>
    <row r="7992" spans="1:12" x14ac:dyDescent="0.8">
      <c r="A7992" s="74">
        <v>7991</v>
      </c>
      <c r="B7992" s="75">
        <v>253228.85841155075</v>
      </c>
      <c r="C7992" s="76">
        <v>34.188056552239587</v>
      </c>
      <c r="D7992" s="76">
        <v>22.198898521467768</v>
      </c>
      <c r="E7992" s="76">
        <v>482.40900449577902</v>
      </c>
      <c r="F7992" s="76">
        <v>49.011655286939401</v>
      </c>
      <c r="G7992" s="77">
        <v>2</v>
      </c>
      <c r="H7992" s="80">
        <f t="shared" si="496"/>
        <v>34.188056552239587</v>
      </c>
      <c r="I7992" s="80">
        <f t="shared" si="497"/>
        <v>1000</v>
      </c>
      <c r="K7992" s="80">
        <f t="shared" si="498"/>
        <v>0</v>
      </c>
      <c r="L7992" s="80" t="str">
        <f t="shared" si="499"/>
        <v/>
      </c>
    </row>
    <row r="7993" spans="1:12" x14ac:dyDescent="0.8">
      <c r="A7993" s="74">
        <v>7992</v>
      </c>
      <c r="B7993" s="75">
        <v>264389.51811950468</v>
      </c>
      <c r="C7993" s="76">
        <v>33.310558681301373</v>
      </c>
      <c r="D7993" s="76">
        <v>31.713399793724847</v>
      </c>
      <c r="E7993" s="76">
        <v>453.07491516310409</v>
      </c>
      <c r="F7993" s="76">
        <v>35.343801730750236</v>
      </c>
      <c r="G7993" s="77">
        <v>1</v>
      </c>
      <c r="H7993" s="80">
        <f t="shared" si="496"/>
        <v>31.713399793724847</v>
      </c>
      <c r="I7993" s="80">
        <f t="shared" si="497"/>
        <v>1000</v>
      </c>
      <c r="K7993" s="80">
        <f t="shared" si="498"/>
        <v>0</v>
      </c>
      <c r="L7993" s="80" t="str">
        <f t="shared" si="499"/>
        <v/>
      </c>
    </row>
    <row r="7994" spans="1:12" x14ac:dyDescent="0.8">
      <c r="A7994" s="74">
        <v>7993</v>
      </c>
      <c r="B7994" s="75">
        <v>322033.6658515383</v>
      </c>
      <c r="C7994" s="76">
        <v>37.070956357178488</v>
      </c>
      <c r="D7994" s="76">
        <v>25.638670581993992</v>
      </c>
      <c r="E7994" s="76">
        <v>523.14999079776885</v>
      </c>
      <c r="F7994" s="76">
        <v>53.422766744463232</v>
      </c>
      <c r="G7994" s="77">
        <v>2</v>
      </c>
      <c r="H7994" s="80">
        <f t="shared" si="496"/>
        <v>37.070956357178488</v>
      </c>
      <c r="I7994" s="80">
        <f t="shared" si="497"/>
        <v>1000</v>
      </c>
      <c r="K7994" s="80">
        <f t="shared" si="498"/>
        <v>0</v>
      </c>
      <c r="L7994" s="80" t="str">
        <f t="shared" si="499"/>
        <v/>
      </c>
    </row>
    <row r="7995" spans="1:12" x14ac:dyDescent="0.8">
      <c r="A7995" s="74">
        <v>7994</v>
      </c>
      <c r="B7995" s="75">
        <v>388219.59144810983</v>
      </c>
      <c r="C7995" s="76">
        <v>31.558018809673996</v>
      </c>
      <c r="D7995" s="76">
        <v>30.78733367439624</v>
      </c>
      <c r="E7995" s="76">
        <v>624.39944888351533</v>
      </c>
      <c r="F7995" s="76">
        <v>40.24175490409425</v>
      </c>
      <c r="G7995" s="77">
        <v>2</v>
      </c>
      <c r="H7995" s="80">
        <f t="shared" si="496"/>
        <v>31.558018809673996</v>
      </c>
      <c r="I7995" s="80">
        <f t="shared" si="497"/>
        <v>1000</v>
      </c>
      <c r="K7995" s="80">
        <f t="shared" si="498"/>
        <v>0</v>
      </c>
      <c r="L7995" s="80" t="str">
        <f t="shared" si="499"/>
        <v/>
      </c>
    </row>
    <row r="7996" spans="1:12" x14ac:dyDescent="0.8">
      <c r="A7996" s="74">
        <v>7995</v>
      </c>
      <c r="B7996" s="75">
        <v>449352.0496249781</v>
      </c>
      <c r="C7996" s="76">
        <v>35.03634736047335</v>
      </c>
      <c r="D7996" s="76">
        <v>29.814362445154547</v>
      </c>
      <c r="E7996" s="76">
        <v>612.01696592032272</v>
      </c>
      <c r="F7996" s="76">
        <v>48.805745163340816</v>
      </c>
      <c r="G7996" s="77">
        <v>1</v>
      </c>
      <c r="H7996" s="80">
        <f t="shared" si="496"/>
        <v>29.814362445154547</v>
      </c>
      <c r="I7996" s="80">
        <f t="shared" si="497"/>
        <v>1000</v>
      </c>
      <c r="K7996" s="80">
        <f t="shared" si="498"/>
        <v>0</v>
      </c>
      <c r="L7996" s="80" t="str">
        <f t="shared" si="499"/>
        <v/>
      </c>
    </row>
    <row r="7997" spans="1:12" x14ac:dyDescent="0.8">
      <c r="A7997" s="74">
        <v>7996</v>
      </c>
      <c r="B7997" s="75">
        <v>301328.40766088432</v>
      </c>
      <c r="C7997" s="76">
        <v>29.821224027378676</v>
      </c>
      <c r="D7997" s="76">
        <v>24.689820909016419</v>
      </c>
      <c r="E7997" s="76">
        <v>506.52381908189437</v>
      </c>
      <c r="F7997" s="76">
        <v>41.991894323342464</v>
      </c>
      <c r="G7997" s="77">
        <v>1</v>
      </c>
      <c r="H7997" s="80">
        <f t="shared" si="496"/>
        <v>24.689820909016419</v>
      </c>
      <c r="I7997" s="80">
        <f t="shared" si="497"/>
        <v>1000</v>
      </c>
      <c r="K7997" s="80">
        <f t="shared" si="498"/>
        <v>0</v>
      </c>
      <c r="L7997" s="80" t="str">
        <f t="shared" si="499"/>
        <v/>
      </c>
    </row>
    <row r="7998" spans="1:12" x14ac:dyDescent="0.8">
      <c r="A7998" s="74">
        <v>7997</v>
      </c>
      <c r="B7998" s="75">
        <v>575461.23528675898</v>
      </c>
      <c r="C7998" s="76">
        <v>46.568265622778775</v>
      </c>
      <c r="D7998" s="76">
        <v>27.354391615554455</v>
      </c>
      <c r="E7998" s="76">
        <v>679.64669009702118</v>
      </c>
      <c r="F7998" s="76">
        <v>44.725830148359186</v>
      </c>
      <c r="G7998" s="77">
        <v>1</v>
      </c>
      <c r="H7998" s="80">
        <f t="shared" si="496"/>
        <v>27.354391615554455</v>
      </c>
      <c r="I7998" s="80">
        <f t="shared" si="497"/>
        <v>1000</v>
      </c>
      <c r="K7998" s="80">
        <f t="shared" si="498"/>
        <v>0</v>
      </c>
      <c r="L7998" s="80" t="str">
        <f t="shared" si="499"/>
        <v/>
      </c>
    </row>
    <row r="7999" spans="1:12" x14ac:dyDescent="0.8">
      <c r="A7999" s="74">
        <v>7998</v>
      </c>
      <c r="B7999" s="75">
        <v>321189.58644339791</v>
      </c>
      <c r="C7999" s="76">
        <v>34.256380757052526</v>
      </c>
      <c r="D7999" s="76">
        <v>32.223119247197545</v>
      </c>
      <c r="E7999" s="76">
        <v>621.6848674058441</v>
      </c>
      <c r="F7999" s="76">
        <v>44.348053696797692</v>
      </c>
      <c r="G7999" s="77">
        <v>1</v>
      </c>
      <c r="H7999" s="80">
        <f t="shared" si="496"/>
        <v>32.223119247197545</v>
      </c>
      <c r="I7999" s="80">
        <f t="shared" si="497"/>
        <v>1000</v>
      </c>
      <c r="K7999" s="80">
        <f t="shared" si="498"/>
        <v>0</v>
      </c>
      <c r="L7999" s="80" t="str">
        <f t="shared" si="499"/>
        <v/>
      </c>
    </row>
    <row r="8000" spans="1:12" x14ac:dyDescent="0.8">
      <c r="A8000" s="74">
        <v>7999</v>
      </c>
      <c r="B8000" s="75">
        <v>110934.35293693515</v>
      </c>
      <c r="C8000" s="76">
        <v>44.811085636398445</v>
      </c>
      <c r="D8000" s="76">
        <v>23.065829025859927</v>
      </c>
      <c r="E8000" s="76">
        <v>641.54652514360396</v>
      </c>
      <c r="F8000" s="76">
        <v>45.089094285575435</v>
      </c>
      <c r="G8000" s="77">
        <v>2</v>
      </c>
      <c r="H8000" s="80">
        <f t="shared" si="496"/>
        <v>44.811085636398445</v>
      </c>
      <c r="I8000" s="80">
        <f t="shared" si="497"/>
        <v>1000</v>
      </c>
      <c r="K8000" s="80">
        <f t="shared" si="498"/>
        <v>0</v>
      </c>
      <c r="L8000" s="80" t="str">
        <f t="shared" si="499"/>
        <v/>
      </c>
    </row>
    <row r="8001" spans="1:12" x14ac:dyDescent="0.8">
      <c r="A8001" s="74">
        <v>8000</v>
      </c>
      <c r="B8001" s="75">
        <v>74531.594470041571</v>
      </c>
      <c r="C8001" s="76">
        <v>41.003630068685922</v>
      </c>
      <c r="D8001" s="76">
        <v>32.443324907215306</v>
      </c>
      <c r="E8001" s="76">
        <v>493.26154301586303</v>
      </c>
      <c r="F8001" s="76">
        <v>37.579529064957448</v>
      </c>
      <c r="G8001" s="77">
        <v>2</v>
      </c>
      <c r="H8001" s="80">
        <f t="shared" si="496"/>
        <v>41.003630068685922</v>
      </c>
      <c r="I8001" s="80">
        <f t="shared" si="497"/>
        <v>1000</v>
      </c>
      <c r="K8001" s="80">
        <f t="shared" si="498"/>
        <v>0</v>
      </c>
      <c r="L8001" s="80" t="str">
        <f t="shared" si="499"/>
        <v/>
      </c>
    </row>
    <row r="8002" spans="1:12" x14ac:dyDescent="0.8">
      <c r="A8002" s="74">
        <v>8001</v>
      </c>
      <c r="B8002" s="75">
        <v>373755.26352945692</v>
      </c>
      <c r="C8002" s="76">
        <v>45.2771132552881</v>
      </c>
      <c r="D8002" s="76">
        <v>30.044784230331299</v>
      </c>
      <c r="E8002" s="76">
        <v>565.28856457868415</v>
      </c>
      <c r="F8002" s="76">
        <v>48.275376255647082</v>
      </c>
      <c r="G8002" s="77">
        <v>1</v>
      </c>
      <c r="H8002" s="80">
        <f t="shared" si="496"/>
        <v>30.044784230331299</v>
      </c>
      <c r="I8002" s="80">
        <f t="shared" si="497"/>
        <v>1000</v>
      </c>
      <c r="K8002" s="80">
        <f t="shared" si="498"/>
        <v>0</v>
      </c>
      <c r="L8002" s="80" t="str">
        <f t="shared" si="499"/>
        <v/>
      </c>
    </row>
    <row r="8003" spans="1:12" x14ac:dyDescent="0.8">
      <c r="A8003" s="74">
        <v>8002</v>
      </c>
      <c r="B8003" s="75">
        <v>304648.30242330581</v>
      </c>
      <c r="C8003" s="76">
        <v>39.990748924555859</v>
      </c>
      <c r="D8003" s="76">
        <v>24.16486443715057</v>
      </c>
      <c r="E8003" s="76">
        <v>498.93606422852241</v>
      </c>
      <c r="F8003" s="76">
        <v>44.883232660880068</v>
      </c>
      <c r="G8003" s="77">
        <v>2</v>
      </c>
      <c r="H8003" s="80">
        <f t="shared" ref="H8003:H8066" si="500">IF($G8003 = 1, $D8003, IF($G8003 = 2, $C8003, IF($G8003 = 3, $F8003)))</f>
        <v>39.990748924555859</v>
      </c>
      <c r="I8003" s="80">
        <f t="shared" ref="I8003:I8066" si="501">IF($G8003 = 1, 1000, IF($G8003 = 2, 1000, IF($G8003 = 3, $E8003)))</f>
        <v>1000</v>
      </c>
      <c r="K8003" s="80">
        <f t="shared" ref="K8003:K8066" si="502">IF($G8003 = 3, $E8003, 0)</f>
        <v>0</v>
      </c>
      <c r="L8003" s="80" t="str">
        <f t="shared" ref="L8003:L8066" si="503">IF($G8003 = 3, $E8003, "")</f>
        <v/>
      </c>
    </row>
    <row r="8004" spans="1:12" x14ac:dyDescent="0.8">
      <c r="A8004" s="74">
        <v>8003</v>
      </c>
      <c r="B8004" s="75">
        <v>233970.22395652626</v>
      </c>
      <c r="C8004" s="76">
        <v>36.689709831906342</v>
      </c>
      <c r="D8004" s="76">
        <v>28.507097384345975</v>
      </c>
      <c r="E8004" s="76">
        <v>571.36563018647621</v>
      </c>
      <c r="F8004" s="76">
        <v>36.937652055570865</v>
      </c>
      <c r="G8004" s="77">
        <v>1</v>
      </c>
      <c r="H8004" s="80">
        <f t="shared" si="500"/>
        <v>28.507097384345975</v>
      </c>
      <c r="I8004" s="80">
        <f t="shared" si="501"/>
        <v>1000</v>
      </c>
      <c r="K8004" s="80">
        <f t="shared" si="502"/>
        <v>0</v>
      </c>
      <c r="L8004" s="80" t="str">
        <f t="shared" si="503"/>
        <v/>
      </c>
    </row>
    <row r="8005" spans="1:12" x14ac:dyDescent="0.8">
      <c r="A8005" s="74">
        <v>8004</v>
      </c>
      <c r="B8005" s="75">
        <v>141342.54611263308</v>
      </c>
      <c r="C8005" s="76">
        <v>40.164179849358518</v>
      </c>
      <c r="D8005" s="76">
        <v>27.488726261178343</v>
      </c>
      <c r="E8005" s="76">
        <v>612.3620010178131</v>
      </c>
      <c r="F8005" s="76">
        <v>37.942810677056457</v>
      </c>
      <c r="G8005" s="77">
        <v>2</v>
      </c>
      <c r="H8005" s="80">
        <f t="shared" si="500"/>
        <v>40.164179849358518</v>
      </c>
      <c r="I8005" s="80">
        <f t="shared" si="501"/>
        <v>1000</v>
      </c>
      <c r="K8005" s="80">
        <f t="shared" si="502"/>
        <v>0</v>
      </c>
      <c r="L8005" s="80" t="str">
        <f t="shared" si="503"/>
        <v/>
      </c>
    </row>
    <row r="8006" spans="1:12" x14ac:dyDescent="0.8">
      <c r="A8006" s="74">
        <v>8005</v>
      </c>
      <c r="B8006" s="75">
        <v>-137332.67451835331</v>
      </c>
      <c r="C8006" s="76">
        <v>31.408411412892477</v>
      </c>
      <c r="D8006" s="76">
        <v>33.372442371432285</v>
      </c>
      <c r="E8006" s="76">
        <v>486.73564086852548</v>
      </c>
      <c r="F8006" s="76">
        <v>35.420840687930202</v>
      </c>
      <c r="G8006" s="77">
        <v>3</v>
      </c>
      <c r="H8006" s="80">
        <f t="shared" si="500"/>
        <v>35.420840687930202</v>
      </c>
      <c r="I8006" s="80">
        <f t="shared" si="501"/>
        <v>486.73564086852548</v>
      </c>
      <c r="K8006" s="80">
        <f t="shared" si="502"/>
        <v>486.73564086852548</v>
      </c>
      <c r="L8006" s="80">
        <f t="shared" si="503"/>
        <v>486.73564086852548</v>
      </c>
    </row>
    <row r="8007" spans="1:12" x14ac:dyDescent="0.8">
      <c r="A8007" s="74">
        <v>8006</v>
      </c>
      <c r="B8007" s="75">
        <v>138819.48284724937</v>
      </c>
      <c r="C8007" s="76">
        <v>42.769560318643258</v>
      </c>
      <c r="D8007" s="76">
        <v>26.640215211346874</v>
      </c>
      <c r="E8007" s="76">
        <v>589.2241317897267</v>
      </c>
      <c r="F8007" s="76">
        <v>49.83240756579611</v>
      </c>
      <c r="G8007" s="77">
        <v>2</v>
      </c>
      <c r="H8007" s="80">
        <f t="shared" si="500"/>
        <v>42.769560318643258</v>
      </c>
      <c r="I8007" s="80">
        <f t="shared" si="501"/>
        <v>1000</v>
      </c>
      <c r="K8007" s="80">
        <f t="shared" si="502"/>
        <v>0</v>
      </c>
      <c r="L8007" s="80" t="str">
        <f t="shared" si="503"/>
        <v/>
      </c>
    </row>
    <row r="8008" spans="1:12" x14ac:dyDescent="0.8">
      <c r="A8008" s="74">
        <v>8007</v>
      </c>
      <c r="B8008" s="75">
        <v>377112.104764116</v>
      </c>
      <c r="C8008" s="76">
        <v>32.215642401500901</v>
      </c>
      <c r="D8008" s="76">
        <v>24.617165434054002</v>
      </c>
      <c r="E8008" s="76">
        <v>515.98424087899514</v>
      </c>
      <c r="F8008" s="76">
        <v>49.121903668384533</v>
      </c>
      <c r="G8008" s="77">
        <v>2</v>
      </c>
      <c r="H8008" s="80">
        <f t="shared" si="500"/>
        <v>32.215642401500901</v>
      </c>
      <c r="I8008" s="80">
        <f t="shared" si="501"/>
        <v>1000</v>
      </c>
      <c r="K8008" s="80">
        <f t="shared" si="502"/>
        <v>0</v>
      </c>
      <c r="L8008" s="80" t="str">
        <f t="shared" si="503"/>
        <v/>
      </c>
    </row>
    <row r="8009" spans="1:12" x14ac:dyDescent="0.8">
      <c r="A8009" s="74">
        <v>8008</v>
      </c>
      <c r="B8009" s="75">
        <v>577123.50614971109</v>
      </c>
      <c r="C8009" s="76">
        <v>39.194109967440902</v>
      </c>
      <c r="D8009" s="76">
        <v>28.665342144194188</v>
      </c>
      <c r="E8009" s="76">
        <v>578.81920815885383</v>
      </c>
      <c r="F8009" s="76">
        <v>41.936467045473258</v>
      </c>
      <c r="G8009" s="77">
        <v>1</v>
      </c>
      <c r="H8009" s="80">
        <f t="shared" si="500"/>
        <v>28.665342144194188</v>
      </c>
      <c r="I8009" s="80">
        <f t="shared" si="501"/>
        <v>1000</v>
      </c>
      <c r="K8009" s="80">
        <f t="shared" si="502"/>
        <v>0</v>
      </c>
      <c r="L8009" s="80" t="str">
        <f t="shared" si="503"/>
        <v/>
      </c>
    </row>
    <row r="8010" spans="1:12" x14ac:dyDescent="0.8">
      <c r="A8010" s="74">
        <v>8009</v>
      </c>
      <c r="B8010" s="75">
        <v>211187.51891318173</v>
      </c>
      <c r="C8010" s="76">
        <v>36.19864952378623</v>
      </c>
      <c r="D8010" s="76">
        <v>34.602463637908912</v>
      </c>
      <c r="E8010" s="76">
        <v>639.3407316709106</v>
      </c>
      <c r="F8010" s="76">
        <v>40.88023490082324</v>
      </c>
      <c r="G8010" s="77">
        <v>2</v>
      </c>
      <c r="H8010" s="80">
        <f t="shared" si="500"/>
        <v>36.19864952378623</v>
      </c>
      <c r="I8010" s="80">
        <f t="shared" si="501"/>
        <v>1000</v>
      </c>
      <c r="K8010" s="80">
        <f t="shared" si="502"/>
        <v>0</v>
      </c>
      <c r="L8010" s="80" t="str">
        <f t="shared" si="503"/>
        <v/>
      </c>
    </row>
    <row r="8011" spans="1:12" x14ac:dyDescent="0.8">
      <c r="A8011" s="74">
        <v>8010</v>
      </c>
      <c r="B8011" s="75">
        <v>101177.34642785415</v>
      </c>
      <c r="C8011" s="76">
        <v>39.947181954663691</v>
      </c>
      <c r="D8011" s="76">
        <v>28.34614246851821</v>
      </c>
      <c r="E8011" s="76">
        <v>646.70830467729502</v>
      </c>
      <c r="F8011" s="76">
        <v>39.596598823315247</v>
      </c>
      <c r="G8011" s="77">
        <v>2</v>
      </c>
      <c r="H8011" s="80">
        <f t="shared" si="500"/>
        <v>39.947181954663691</v>
      </c>
      <c r="I8011" s="80">
        <f t="shared" si="501"/>
        <v>1000</v>
      </c>
      <c r="K8011" s="80">
        <f t="shared" si="502"/>
        <v>0</v>
      </c>
      <c r="L8011" s="80" t="str">
        <f t="shared" si="503"/>
        <v/>
      </c>
    </row>
    <row r="8012" spans="1:12" x14ac:dyDescent="0.8">
      <c r="A8012" s="74">
        <v>8011</v>
      </c>
      <c r="B8012" s="75">
        <v>333321.91152166622</v>
      </c>
      <c r="C8012" s="76">
        <v>33.261874630371693</v>
      </c>
      <c r="D8012" s="76">
        <v>28.865363815351753</v>
      </c>
      <c r="E8012" s="76">
        <v>587.3303790966404</v>
      </c>
      <c r="F8012" s="76">
        <v>42.740937912847414</v>
      </c>
      <c r="G8012" s="77">
        <v>2</v>
      </c>
      <c r="H8012" s="80">
        <f t="shared" si="500"/>
        <v>33.261874630371693</v>
      </c>
      <c r="I8012" s="80">
        <f t="shared" si="501"/>
        <v>1000</v>
      </c>
      <c r="K8012" s="80">
        <f t="shared" si="502"/>
        <v>0</v>
      </c>
      <c r="L8012" s="80" t="str">
        <f t="shared" si="503"/>
        <v/>
      </c>
    </row>
    <row r="8013" spans="1:12" x14ac:dyDescent="0.8">
      <c r="A8013" s="74">
        <v>8012</v>
      </c>
      <c r="B8013" s="75">
        <v>330678.97341658408</v>
      </c>
      <c r="C8013" s="76">
        <v>37.138499143023864</v>
      </c>
      <c r="D8013" s="76">
        <v>32.2947622295247</v>
      </c>
      <c r="E8013" s="76">
        <v>627.88887898937719</v>
      </c>
      <c r="F8013" s="76">
        <v>47.504724972585237</v>
      </c>
      <c r="G8013" s="77">
        <v>2</v>
      </c>
      <c r="H8013" s="80">
        <f t="shared" si="500"/>
        <v>37.138499143023864</v>
      </c>
      <c r="I8013" s="80">
        <f t="shared" si="501"/>
        <v>1000</v>
      </c>
      <c r="K8013" s="80">
        <f t="shared" si="502"/>
        <v>0</v>
      </c>
      <c r="L8013" s="80" t="str">
        <f t="shared" si="503"/>
        <v/>
      </c>
    </row>
    <row r="8014" spans="1:12" x14ac:dyDescent="0.8">
      <c r="A8014" s="74">
        <v>8013</v>
      </c>
      <c r="B8014" s="75">
        <v>242885.6955624551</v>
      </c>
      <c r="C8014" s="76">
        <v>39.088029423397138</v>
      </c>
      <c r="D8014" s="76">
        <v>29.228431530606958</v>
      </c>
      <c r="E8014" s="76">
        <v>583.63814008016391</v>
      </c>
      <c r="F8014" s="76">
        <v>43.997361106070457</v>
      </c>
      <c r="G8014" s="77">
        <v>2</v>
      </c>
      <c r="H8014" s="80">
        <f t="shared" si="500"/>
        <v>39.088029423397138</v>
      </c>
      <c r="I8014" s="80">
        <f t="shared" si="501"/>
        <v>1000</v>
      </c>
      <c r="K8014" s="80">
        <f t="shared" si="502"/>
        <v>0</v>
      </c>
      <c r="L8014" s="80" t="str">
        <f t="shared" si="503"/>
        <v/>
      </c>
    </row>
    <row r="8015" spans="1:12" x14ac:dyDescent="0.8">
      <c r="A8015" s="74">
        <v>8014</v>
      </c>
      <c r="B8015" s="75">
        <v>193667.39726440632</v>
      </c>
      <c r="C8015" s="76">
        <v>34.227959715514466</v>
      </c>
      <c r="D8015" s="76">
        <v>27.347956400388174</v>
      </c>
      <c r="E8015" s="76">
        <v>500.71677934125262</v>
      </c>
      <c r="F8015" s="76">
        <v>41.76262464157702</v>
      </c>
      <c r="G8015" s="77">
        <v>2</v>
      </c>
      <c r="H8015" s="80">
        <f t="shared" si="500"/>
        <v>34.227959715514466</v>
      </c>
      <c r="I8015" s="80">
        <f t="shared" si="501"/>
        <v>1000</v>
      </c>
      <c r="K8015" s="80">
        <f t="shared" si="502"/>
        <v>0</v>
      </c>
      <c r="L8015" s="80" t="str">
        <f t="shared" si="503"/>
        <v/>
      </c>
    </row>
    <row r="8016" spans="1:12" x14ac:dyDescent="0.8">
      <c r="A8016" s="74">
        <v>8015</v>
      </c>
      <c r="B8016" s="75">
        <v>241311.9311497868</v>
      </c>
      <c r="C8016" s="76">
        <v>34.706610532181983</v>
      </c>
      <c r="D8016" s="76">
        <v>26.114061447705367</v>
      </c>
      <c r="E8016" s="76">
        <v>619.05592478323069</v>
      </c>
      <c r="F8016" s="76">
        <v>46.709536567677837</v>
      </c>
      <c r="G8016" s="77">
        <v>2</v>
      </c>
      <c r="H8016" s="80">
        <f t="shared" si="500"/>
        <v>34.706610532181983</v>
      </c>
      <c r="I8016" s="80">
        <f t="shared" si="501"/>
        <v>1000</v>
      </c>
      <c r="K8016" s="80">
        <f t="shared" si="502"/>
        <v>0</v>
      </c>
      <c r="L8016" s="80" t="str">
        <f t="shared" si="503"/>
        <v/>
      </c>
    </row>
    <row r="8017" spans="1:12" x14ac:dyDescent="0.8">
      <c r="A8017" s="74">
        <v>8016</v>
      </c>
      <c r="B8017" s="75">
        <v>-198944.52295989892</v>
      </c>
      <c r="C8017" s="76">
        <v>37.420139414552239</v>
      </c>
      <c r="D8017" s="76">
        <v>24.963359195661404</v>
      </c>
      <c r="E8017" s="76">
        <v>518.86386765779662</v>
      </c>
      <c r="F8017" s="76">
        <v>46.724177195139369</v>
      </c>
      <c r="G8017" s="77">
        <v>3</v>
      </c>
      <c r="H8017" s="80">
        <f t="shared" si="500"/>
        <v>46.724177195139369</v>
      </c>
      <c r="I8017" s="80">
        <f t="shared" si="501"/>
        <v>518.86386765779662</v>
      </c>
      <c r="K8017" s="80">
        <f t="shared" si="502"/>
        <v>518.86386765779662</v>
      </c>
      <c r="L8017" s="80">
        <f t="shared" si="503"/>
        <v>518.86386765779662</v>
      </c>
    </row>
    <row r="8018" spans="1:12" x14ac:dyDescent="0.8">
      <c r="A8018" s="74">
        <v>8017</v>
      </c>
      <c r="B8018" s="75">
        <v>-295885.55441462714</v>
      </c>
      <c r="C8018" s="76">
        <v>40.155898901959766</v>
      </c>
      <c r="D8018" s="76">
        <v>34.493069223842319</v>
      </c>
      <c r="E8018" s="76">
        <v>737.54152618076876</v>
      </c>
      <c r="F8018" s="76">
        <v>53.922675581362974</v>
      </c>
      <c r="G8018" s="77">
        <v>3</v>
      </c>
      <c r="H8018" s="80">
        <f t="shared" si="500"/>
        <v>53.922675581362974</v>
      </c>
      <c r="I8018" s="80">
        <f t="shared" si="501"/>
        <v>737.54152618076876</v>
      </c>
      <c r="K8018" s="80">
        <f t="shared" si="502"/>
        <v>737.54152618076876</v>
      </c>
      <c r="L8018" s="80">
        <f t="shared" si="503"/>
        <v>737.54152618076876</v>
      </c>
    </row>
    <row r="8019" spans="1:12" x14ac:dyDescent="0.8">
      <c r="A8019" s="74">
        <v>8018</v>
      </c>
      <c r="B8019" s="75">
        <v>537200.76323454757</v>
      </c>
      <c r="C8019" s="76">
        <v>27.801355595080047</v>
      </c>
      <c r="D8019" s="76">
        <v>27.90400130442065</v>
      </c>
      <c r="E8019" s="76">
        <v>447.38576258278385</v>
      </c>
      <c r="F8019" s="76">
        <v>39.374179822337055</v>
      </c>
      <c r="G8019" s="77">
        <v>2</v>
      </c>
      <c r="H8019" s="80">
        <f t="shared" si="500"/>
        <v>27.801355595080047</v>
      </c>
      <c r="I8019" s="80">
        <f t="shared" si="501"/>
        <v>1000</v>
      </c>
      <c r="K8019" s="80">
        <f t="shared" si="502"/>
        <v>0</v>
      </c>
      <c r="L8019" s="80" t="str">
        <f t="shared" si="503"/>
        <v/>
      </c>
    </row>
    <row r="8020" spans="1:12" x14ac:dyDescent="0.8">
      <c r="A8020" s="74">
        <v>8019</v>
      </c>
      <c r="B8020" s="75">
        <v>378434.4101620412</v>
      </c>
      <c r="C8020" s="76">
        <v>43.432303500928732</v>
      </c>
      <c r="D8020" s="76">
        <v>27.815213893181884</v>
      </c>
      <c r="E8020" s="76">
        <v>493.4276839886669</v>
      </c>
      <c r="F8020" s="76">
        <v>31.364571099948947</v>
      </c>
      <c r="G8020" s="77">
        <v>1</v>
      </c>
      <c r="H8020" s="80">
        <f t="shared" si="500"/>
        <v>27.815213893181884</v>
      </c>
      <c r="I8020" s="80">
        <f t="shared" si="501"/>
        <v>1000</v>
      </c>
      <c r="K8020" s="80">
        <f t="shared" si="502"/>
        <v>0</v>
      </c>
      <c r="L8020" s="80" t="str">
        <f t="shared" si="503"/>
        <v/>
      </c>
    </row>
    <row r="8021" spans="1:12" x14ac:dyDescent="0.8">
      <c r="A8021" s="74">
        <v>8020</v>
      </c>
      <c r="B8021" s="75">
        <v>368818.43760316982</v>
      </c>
      <c r="C8021" s="76">
        <v>35.056897747624575</v>
      </c>
      <c r="D8021" s="76">
        <v>28.348990503325684</v>
      </c>
      <c r="E8021" s="76">
        <v>501.82758552201625</v>
      </c>
      <c r="F8021" s="76">
        <v>47.758795518989601</v>
      </c>
      <c r="G8021" s="77">
        <v>2</v>
      </c>
      <c r="H8021" s="80">
        <f t="shared" si="500"/>
        <v>35.056897747624575</v>
      </c>
      <c r="I8021" s="80">
        <f t="shared" si="501"/>
        <v>1000</v>
      </c>
      <c r="K8021" s="80">
        <f t="shared" si="502"/>
        <v>0</v>
      </c>
      <c r="L8021" s="80" t="str">
        <f t="shared" si="503"/>
        <v/>
      </c>
    </row>
    <row r="8022" spans="1:12" x14ac:dyDescent="0.8">
      <c r="A8022" s="74">
        <v>8021</v>
      </c>
      <c r="B8022" s="75">
        <v>617016.54022758501</v>
      </c>
      <c r="C8022" s="76">
        <v>26.725946252101071</v>
      </c>
      <c r="D8022" s="76">
        <v>27.603292946740716</v>
      </c>
      <c r="E8022" s="76">
        <v>582.84919240928537</v>
      </c>
      <c r="F8022" s="76">
        <v>52.831788286822558</v>
      </c>
      <c r="G8022" s="77">
        <v>2</v>
      </c>
      <c r="H8022" s="80">
        <f t="shared" si="500"/>
        <v>26.725946252101071</v>
      </c>
      <c r="I8022" s="80">
        <f t="shared" si="501"/>
        <v>1000</v>
      </c>
      <c r="K8022" s="80">
        <f t="shared" si="502"/>
        <v>0</v>
      </c>
      <c r="L8022" s="80" t="str">
        <f t="shared" si="503"/>
        <v/>
      </c>
    </row>
    <row r="8023" spans="1:12" x14ac:dyDescent="0.8">
      <c r="A8023" s="74">
        <v>8022</v>
      </c>
      <c r="B8023" s="75">
        <v>-314497.0389387398</v>
      </c>
      <c r="C8023" s="76">
        <v>43.683278847261221</v>
      </c>
      <c r="D8023" s="76">
        <v>29.22554825065971</v>
      </c>
      <c r="E8023" s="76">
        <v>491.86158894225377</v>
      </c>
      <c r="F8023" s="76">
        <v>52.009545681932934</v>
      </c>
      <c r="G8023" s="77">
        <v>3</v>
      </c>
      <c r="H8023" s="80">
        <f t="shared" si="500"/>
        <v>52.009545681932934</v>
      </c>
      <c r="I8023" s="80">
        <f t="shared" si="501"/>
        <v>491.86158894225377</v>
      </c>
      <c r="K8023" s="80">
        <f t="shared" si="502"/>
        <v>491.86158894225377</v>
      </c>
      <c r="L8023" s="80">
        <f t="shared" si="503"/>
        <v>491.86158894225377</v>
      </c>
    </row>
    <row r="8024" spans="1:12" x14ac:dyDescent="0.8">
      <c r="A8024" s="74">
        <v>8023</v>
      </c>
      <c r="B8024" s="75">
        <v>171767.53023785213</v>
      </c>
      <c r="C8024" s="76">
        <v>40.685553265395221</v>
      </c>
      <c r="D8024" s="76">
        <v>26.739654448565084</v>
      </c>
      <c r="E8024" s="76">
        <v>631.69478528041077</v>
      </c>
      <c r="F8024" s="76">
        <v>49.352780790053565</v>
      </c>
      <c r="G8024" s="77">
        <v>2</v>
      </c>
      <c r="H8024" s="80">
        <f t="shared" si="500"/>
        <v>40.685553265395221</v>
      </c>
      <c r="I8024" s="80">
        <f t="shared" si="501"/>
        <v>1000</v>
      </c>
      <c r="K8024" s="80">
        <f t="shared" si="502"/>
        <v>0</v>
      </c>
      <c r="L8024" s="80" t="str">
        <f t="shared" si="503"/>
        <v/>
      </c>
    </row>
    <row r="8025" spans="1:12" x14ac:dyDescent="0.8">
      <c r="A8025" s="74">
        <v>8024</v>
      </c>
      <c r="B8025" s="75">
        <v>293354.97976968694</v>
      </c>
      <c r="C8025" s="76">
        <v>35.747297841995056</v>
      </c>
      <c r="D8025" s="76">
        <v>32.900434674302772</v>
      </c>
      <c r="E8025" s="76">
        <v>591.98802342881311</v>
      </c>
      <c r="F8025" s="76">
        <v>48.904278466906206</v>
      </c>
      <c r="G8025" s="77">
        <v>2</v>
      </c>
      <c r="H8025" s="80">
        <f t="shared" si="500"/>
        <v>35.747297841995056</v>
      </c>
      <c r="I8025" s="80">
        <f t="shared" si="501"/>
        <v>1000</v>
      </c>
      <c r="K8025" s="80">
        <f t="shared" si="502"/>
        <v>0</v>
      </c>
      <c r="L8025" s="80" t="str">
        <f t="shared" si="503"/>
        <v/>
      </c>
    </row>
    <row r="8026" spans="1:12" x14ac:dyDescent="0.8">
      <c r="A8026" s="74">
        <v>8025</v>
      </c>
      <c r="B8026" s="75">
        <v>372000.09883640287</v>
      </c>
      <c r="C8026" s="76">
        <v>41.97990615772612</v>
      </c>
      <c r="D8026" s="76">
        <v>28.085455490273986</v>
      </c>
      <c r="E8026" s="76">
        <v>511.69980093067414</v>
      </c>
      <c r="F8026" s="76">
        <v>42.751940252731437</v>
      </c>
      <c r="G8026" s="77">
        <v>1</v>
      </c>
      <c r="H8026" s="80">
        <f t="shared" si="500"/>
        <v>28.085455490273986</v>
      </c>
      <c r="I8026" s="80">
        <f t="shared" si="501"/>
        <v>1000</v>
      </c>
      <c r="K8026" s="80">
        <f t="shared" si="502"/>
        <v>0</v>
      </c>
      <c r="L8026" s="80" t="str">
        <f t="shared" si="503"/>
        <v/>
      </c>
    </row>
    <row r="8027" spans="1:12" x14ac:dyDescent="0.8">
      <c r="A8027" s="74">
        <v>8026</v>
      </c>
      <c r="B8027" s="75">
        <v>-244487.85279089888</v>
      </c>
      <c r="C8027" s="76">
        <v>42.84880864514443</v>
      </c>
      <c r="D8027" s="76">
        <v>28.887232939900301</v>
      </c>
      <c r="E8027" s="76">
        <v>550.33459413368928</v>
      </c>
      <c r="F8027" s="76">
        <v>48.364242056755884</v>
      </c>
      <c r="G8027" s="77">
        <v>3</v>
      </c>
      <c r="H8027" s="80">
        <f t="shared" si="500"/>
        <v>48.364242056755884</v>
      </c>
      <c r="I8027" s="80">
        <f t="shared" si="501"/>
        <v>550.33459413368928</v>
      </c>
      <c r="K8027" s="80">
        <f t="shared" si="502"/>
        <v>550.33459413368928</v>
      </c>
      <c r="L8027" s="80">
        <f t="shared" si="503"/>
        <v>550.33459413368928</v>
      </c>
    </row>
    <row r="8028" spans="1:12" x14ac:dyDescent="0.8">
      <c r="A8028" s="74">
        <v>8027</v>
      </c>
      <c r="B8028" s="75">
        <v>464001.68341452046</v>
      </c>
      <c r="C8028" s="76">
        <v>29.031165276319506</v>
      </c>
      <c r="D8028" s="76">
        <v>31.27630912525234</v>
      </c>
      <c r="E8028" s="76">
        <v>532.23512425353135</v>
      </c>
      <c r="F8028" s="76">
        <v>46.659828148341369</v>
      </c>
      <c r="G8028" s="77">
        <v>1</v>
      </c>
      <c r="H8028" s="80">
        <f t="shared" si="500"/>
        <v>31.27630912525234</v>
      </c>
      <c r="I8028" s="80">
        <f t="shared" si="501"/>
        <v>1000</v>
      </c>
      <c r="K8028" s="80">
        <f t="shared" si="502"/>
        <v>0</v>
      </c>
      <c r="L8028" s="80" t="str">
        <f t="shared" si="503"/>
        <v/>
      </c>
    </row>
    <row r="8029" spans="1:12" x14ac:dyDescent="0.8">
      <c r="A8029" s="74">
        <v>8028</v>
      </c>
      <c r="B8029" s="75">
        <v>-197537.20201115124</v>
      </c>
      <c r="C8029" s="76">
        <v>34.605194109305579</v>
      </c>
      <c r="D8029" s="76">
        <v>31.672338640784695</v>
      </c>
      <c r="E8029" s="76">
        <v>559.79240747262998</v>
      </c>
      <c r="F8029" s="76">
        <v>47.121458083751136</v>
      </c>
      <c r="G8029" s="77">
        <v>3</v>
      </c>
      <c r="H8029" s="80">
        <f t="shared" si="500"/>
        <v>47.121458083751136</v>
      </c>
      <c r="I8029" s="80">
        <f t="shared" si="501"/>
        <v>559.79240747262998</v>
      </c>
      <c r="K8029" s="80">
        <f t="shared" si="502"/>
        <v>559.79240747262998</v>
      </c>
      <c r="L8029" s="80">
        <f t="shared" si="503"/>
        <v>559.79240747262998</v>
      </c>
    </row>
    <row r="8030" spans="1:12" x14ac:dyDescent="0.8">
      <c r="A8030" s="74">
        <v>8029</v>
      </c>
      <c r="B8030" s="75">
        <v>236569.32928308425</v>
      </c>
      <c r="C8030" s="76">
        <v>34.701081425655097</v>
      </c>
      <c r="D8030" s="76">
        <v>30.33580831317672</v>
      </c>
      <c r="E8030" s="76">
        <v>642.08240328257943</v>
      </c>
      <c r="F8030" s="76">
        <v>48.846485665411457</v>
      </c>
      <c r="G8030" s="77">
        <v>2</v>
      </c>
      <c r="H8030" s="80">
        <f t="shared" si="500"/>
        <v>34.701081425655097</v>
      </c>
      <c r="I8030" s="80">
        <f t="shared" si="501"/>
        <v>1000</v>
      </c>
      <c r="K8030" s="80">
        <f t="shared" si="502"/>
        <v>0</v>
      </c>
      <c r="L8030" s="80" t="str">
        <f t="shared" si="503"/>
        <v/>
      </c>
    </row>
    <row r="8031" spans="1:12" x14ac:dyDescent="0.8">
      <c r="A8031" s="74">
        <v>8030</v>
      </c>
      <c r="B8031" s="75">
        <v>149281.57104641711</v>
      </c>
      <c r="C8031" s="76">
        <v>39.255442639729409</v>
      </c>
      <c r="D8031" s="76">
        <v>32.213293027106815</v>
      </c>
      <c r="E8031" s="76">
        <v>516.79940928556994</v>
      </c>
      <c r="F8031" s="76">
        <v>29.470020823971495</v>
      </c>
      <c r="G8031" s="77">
        <v>2</v>
      </c>
      <c r="H8031" s="80">
        <f t="shared" si="500"/>
        <v>39.255442639729409</v>
      </c>
      <c r="I8031" s="80">
        <f t="shared" si="501"/>
        <v>1000</v>
      </c>
      <c r="K8031" s="80">
        <f t="shared" si="502"/>
        <v>0</v>
      </c>
      <c r="L8031" s="80" t="str">
        <f t="shared" si="503"/>
        <v/>
      </c>
    </row>
    <row r="8032" spans="1:12" x14ac:dyDescent="0.8">
      <c r="A8032" s="74">
        <v>8031</v>
      </c>
      <c r="B8032" s="75">
        <v>340042.90149097843</v>
      </c>
      <c r="C8032" s="76">
        <v>35.047961648559451</v>
      </c>
      <c r="D8032" s="76">
        <v>27.163570888254775</v>
      </c>
      <c r="E8032" s="76">
        <v>478.43629391968864</v>
      </c>
      <c r="F8032" s="76">
        <v>41.307164713116741</v>
      </c>
      <c r="G8032" s="77">
        <v>2</v>
      </c>
      <c r="H8032" s="80">
        <f t="shared" si="500"/>
        <v>35.047961648559451</v>
      </c>
      <c r="I8032" s="80">
        <f t="shared" si="501"/>
        <v>1000</v>
      </c>
      <c r="K8032" s="80">
        <f t="shared" si="502"/>
        <v>0</v>
      </c>
      <c r="L8032" s="80" t="str">
        <f t="shared" si="503"/>
        <v/>
      </c>
    </row>
    <row r="8033" spans="1:12" x14ac:dyDescent="0.8">
      <c r="A8033" s="74">
        <v>8032</v>
      </c>
      <c r="B8033" s="75">
        <v>70565.189862365136</v>
      </c>
      <c r="C8033" s="76">
        <v>42.83797549602528</v>
      </c>
      <c r="D8033" s="76">
        <v>27.361532977520813</v>
      </c>
      <c r="E8033" s="76">
        <v>678.73672466409425</v>
      </c>
      <c r="F8033" s="76">
        <v>29.517771107553127</v>
      </c>
      <c r="G8033" s="77">
        <v>2</v>
      </c>
      <c r="H8033" s="80">
        <f t="shared" si="500"/>
        <v>42.83797549602528</v>
      </c>
      <c r="I8033" s="80">
        <f t="shared" si="501"/>
        <v>1000</v>
      </c>
      <c r="K8033" s="80">
        <f t="shared" si="502"/>
        <v>0</v>
      </c>
      <c r="L8033" s="80" t="str">
        <f t="shared" si="503"/>
        <v/>
      </c>
    </row>
    <row r="8034" spans="1:12" x14ac:dyDescent="0.8">
      <c r="A8034" s="74">
        <v>8033</v>
      </c>
      <c r="B8034" s="75">
        <v>-125040.66064617014</v>
      </c>
      <c r="C8034" s="76">
        <v>25.457682700480277</v>
      </c>
      <c r="D8034" s="76">
        <v>31.243938012604783</v>
      </c>
      <c r="E8034" s="76">
        <v>501.34758077340661</v>
      </c>
      <c r="F8034" s="76">
        <v>40.972835977314517</v>
      </c>
      <c r="G8034" s="77">
        <v>3</v>
      </c>
      <c r="H8034" s="80">
        <f t="shared" si="500"/>
        <v>40.972835977314517</v>
      </c>
      <c r="I8034" s="80">
        <f t="shared" si="501"/>
        <v>501.34758077340661</v>
      </c>
      <c r="K8034" s="80">
        <f t="shared" si="502"/>
        <v>501.34758077340661</v>
      </c>
      <c r="L8034" s="80">
        <f t="shared" si="503"/>
        <v>501.34758077340661</v>
      </c>
    </row>
    <row r="8035" spans="1:12" x14ac:dyDescent="0.8">
      <c r="A8035" s="74">
        <v>8034</v>
      </c>
      <c r="B8035" s="75">
        <v>250333.04928894783</v>
      </c>
      <c r="C8035" s="76">
        <v>36.628732421698551</v>
      </c>
      <c r="D8035" s="76">
        <v>29.020579618402238</v>
      </c>
      <c r="E8035" s="76">
        <v>563.00507447377754</v>
      </c>
      <c r="F8035" s="76">
        <v>51.571499555746428</v>
      </c>
      <c r="G8035" s="77">
        <v>2</v>
      </c>
      <c r="H8035" s="80">
        <f t="shared" si="500"/>
        <v>36.628732421698551</v>
      </c>
      <c r="I8035" s="80">
        <f t="shared" si="501"/>
        <v>1000</v>
      </c>
      <c r="K8035" s="80">
        <f t="shared" si="502"/>
        <v>0</v>
      </c>
      <c r="L8035" s="80" t="str">
        <f t="shared" si="503"/>
        <v/>
      </c>
    </row>
    <row r="8036" spans="1:12" x14ac:dyDescent="0.8">
      <c r="A8036" s="74">
        <v>8035</v>
      </c>
      <c r="B8036" s="75">
        <v>383320.33597519179</v>
      </c>
      <c r="C8036" s="76">
        <v>31.054098320906363</v>
      </c>
      <c r="D8036" s="76">
        <v>28.700602962559511</v>
      </c>
      <c r="E8036" s="76">
        <v>505.7359063852677</v>
      </c>
      <c r="F8036" s="76">
        <v>46.344614801689403</v>
      </c>
      <c r="G8036" s="77">
        <v>1</v>
      </c>
      <c r="H8036" s="80">
        <f t="shared" si="500"/>
        <v>28.700602962559511</v>
      </c>
      <c r="I8036" s="80">
        <f t="shared" si="501"/>
        <v>1000</v>
      </c>
      <c r="K8036" s="80">
        <f t="shared" si="502"/>
        <v>0</v>
      </c>
      <c r="L8036" s="80" t="str">
        <f t="shared" si="503"/>
        <v/>
      </c>
    </row>
    <row r="8037" spans="1:12" x14ac:dyDescent="0.8">
      <c r="A8037" s="74">
        <v>8036</v>
      </c>
      <c r="B8037" s="75">
        <v>296762.24217636371</v>
      </c>
      <c r="C8037" s="76">
        <v>38.186007928984978</v>
      </c>
      <c r="D8037" s="76">
        <v>26.834337463908458</v>
      </c>
      <c r="E8037" s="76">
        <v>762.29898490074402</v>
      </c>
      <c r="F8037" s="76">
        <v>53.339971378152811</v>
      </c>
      <c r="G8037" s="77">
        <v>2</v>
      </c>
      <c r="H8037" s="80">
        <f t="shared" si="500"/>
        <v>38.186007928984978</v>
      </c>
      <c r="I8037" s="80">
        <f t="shared" si="501"/>
        <v>1000</v>
      </c>
      <c r="K8037" s="80">
        <f t="shared" si="502"/>
        <v>0</v>
      </c>
      <c r="L8037" s="80" t="str">
        <f t="shared" si="503"/>
        <v/>
      </c>
    </row>
    <row r="8038" spans="1:12" x14ac:dyDescent="0.8">
      <c r="A8038" s="74">
        <v>8037</v>
      </c>
      <c r="B8038" s="75">
        <v>157380.81771468464</v>
      </c>
      <c r="C8038" s="76">
        <v>37.255085317318013</v>
      </c>
      <c r="D8038" s="76">
        <v>29.147464897395949</v>
      </c>
      <c r="E8038" s="76">
        <v>637.87500447207674</v>
      </c>
      <c r="F8038" s="76">
        <v>42.067554351635891</v>
      </c>
      <c r="G8038" s="77">
        <v>2</v>
      </c>
      <c r="H8038" s="80">
        <f t="shared" si="500"/>
        <v>37.255085317318013</v>
      </c>
      <c r="I8038" s="80">
        <f t="shared" si="501"/>
        <v>1000</v>
      </c>
      <c r="K8038" s="80">
        <f t="shared" si="502"/>
        <v>0</v>
      </c>
      <c r="L8038" s="80" t="str">
        <f t="shared" si="503"/>
        <v/>
      </c>
    </row>
    <row r="8039" spans="1:12" x14ac:dyDescent="0.8">
      <c r="A8039" s="74">
        <v>8038</v>
      </c>
      <c r="B8039" s="75">
        <v>-314747.80871740286</v>
      </c>
      <c r="C8039" s="76">
        <v>36.040810012724805</v>
      </c>
      <c r="D8039" s="76">
        <v>33.466884527107474</v>
      </c>
      <c r="E8039" s="76">
        <v>476.14298873651506</v>
      </c>
      <c r="F8039" s="76">
        <v>52.729871320026014</v>
      </c>
      <c r="G8039" s="77">
        <v>3</v>
      </c>
      <c r="H8039" s="80">
        <f t="shared" si="500"/>
        <v>52.729871320026014</v>
      </c>
      <c r="I8039" s="80">
        <f t="shared" si="501"/>
        <v>476.14298873651506</v>
      </c>
      <c r="K8039" s="80">
        <f t="shared" si="502"/>
        <v>476.14298873651506</v>
      </c>
      <c r="L8039" s="80">
        <f t="shared" si="503"/>
        <v>476.14298873651506</v>
      </c>
    </row>
    <row r="8040" spans="1:12" x14ac:dyDescent="0.8">
      <c r="A8040" s="74">
        <v>8039</v>
      </c>
      <c r="B8040" s="75">
        <v>356870.52312425338</v>
      </c>
      <c r="C8040" s="76">
        <v>31.431645728272755</v>
      </c>
      <c r="D8040" s="76">
        <v>28.564316757695508</v>
      </c>
      <c r="E8040" s="76">
        <v>488.70233852681201</v>
      </c>
      <c r="F8040" s="76">
        <v>34.845576414075033</v>
      </c>
      <c r="G8040" s="77">
        <v>2</v>
      </c>
      <c r="H8040" s="80">
        <f t="shared" si="500"/>
        <v>31.431645728272755</v>
      </c>
      <c r="I8040" s="80">
        <f t="shared" si="501"/>
        <v>1000</v>
      </c>
      <c r="K8040" s="80">
        <f t="shared" si="502"/>
        <v>0</v>
      </c>
      <c r="L8040" s="80" t="str">
        <f t="shared" si="503"/>
        <v/>
      </c>
    </row>
    <row r="8041" spans="1:12" x14ac:dyDescent="0.8">
      <c r="A8041" s="74">
        <v>8040</v>
      </c>
      <c r="B8041" s="75">
        <v>293402.33740613773</v>
      </c>
      <c r="C8041" s="76">
        <v>32.044677447549311</v>
      </c>
      <c r="D8041" s="76">
        <v>27.975876641116024</v>
      </c>
      <c r="E8041" s="76">
        <v>680.42347070536505</v>
      </c>
      <c r="F8041" s="76">
        <v>44.13319289633133</v>
      </c>
      <c r="G8041" s="77">
        <v>2</v>
      </c>
      <c r="H8041" s="80">
        <f t="shared" si="500"/>
        <v>32.044677447549311</v>
      </c>
      <c r="I8041" s="80">
        <f t="shared" si="501"/>
        <v>1000</v>
      </c>
      <c r="K8041" s="80">
        <f t="shared" si="502"/>
        <v>0</v>
      </c>
      <c r="L8041" s="80" t="str">
        <f t="shared" si="503"/>
        <v/>
      </c>
    </row>
    <row r="8042" spans="1:12" x14ac:dyDescent="0.8">
      <c r="A8042" s="74">
        <v>8041</v>
      </c>
      <c r="B8042" s="75">
        <v>269014.10167953372</v>
      </c>
      <c r="C8042" s="76">
        <v>37.523512955676729</v>
      </c>
      <c r="D8042" s="76">
        <v>26.516681663573248</v>
      </c>
      <c r="E8042" s="76">
        <v>443.27827723283929</v>
      </c>
      <c r="F8042" s="76">
        <v>47.299923157701294</v>
      </c>
      <c r="G8042" s="77">
        <v>2</v>
      </c>
      <c r="H8042" s="80">
        <f t="shared" si="500"/>
        <v>37.523512955676729</v>
      </c>
      <c r="I8042" s="80">
        <f t="shared" si="501"/>
        <v>1000</v>
      </c>
      <c r="K8042" s="80">
        <f t="shared" si="502"/>
        <v>0</v>
      </c>
      <c r="L8042" s="80" t="str">
        <f t="shared" si="503"/>
        <v/>
      </c>
    </row>
    <row r="8043" spans="1:12" x14ac:dyDescent="0.8">
      <c r="A8043" s="74">
        <v>8042</v>
      </c>
      <c r="B8043" s="75">
        <v>159462.69319726131</v>
      </c>
      <c r="C8043" s="76">
        <v>37.941915590298109</v>
      </c>
      <c r="D8043" s="76">
        <v>28.253859602761754</v>
      </c>
      <c r="E8043" s="76">
        <v>470.10395237577012</v>
      </c>
      <c r="F8043" s="76">
        <v>43.07058085479548</v>
      </c>
      <c r="G8043" s="77">
        <v>2</v>
      </c>
      <c r="H8043" s="80">
        <f t="shared" si="500"/>
        <v>37.941915590298109</v>
      </c>
      <c r="I8043" s="80">
        <f t="shared" si="501"/>
        <v>1000</v>
      </c>
      <c r="K8043" s="80">
        <f t="shared" si="502"/>
        <v>0</v>
      </c>
      <c r="L8043" s="80" t="str">
        <f t="shared" si="503"/>
        <v/>
      </c>
    </row>
    <row r="8044" spans="1:12" x14ac:dyDescent="0.8">
      <c r="A8044" s="74">
        <v>8043</v>
      </c>
      <c r="B8044" s="75">
        <v>254063.21007635188</v>
      </c>
      <c r="C8044" s="76">
        <v>24.616460165054786</v>
      </c>
      <c r="D8044" s="76">
        <v>31.166547642707251</v>
      </c>
      <c r="E8044" s="76">
        <v>699.18012275718479</v>
      </c>
      <c r="F8044" s="76">
        <v>40.74264483889668</v>
      </c>
      <c r="G8044" s="77">
        <v>2</v>
      </c>
      <c r="H8044" s="80">
        <f t="shared" si="500"/>
        <v>24.616460165054786</v>
      </c>
      <c r="I8044" s="80">
        <f t="shared" si="501"/>
        <v>1000</v>
      </c>
      <c r="K8044" s="80">
        <f t="shared" si="502"/>
        <v>0</v>
      </c>
      <c r="L8044" s="80" t="str">
        <f t="shared" si="503"/>
        <v/>
      </c>
    </row>
    <row r="8045" spans="1:12" x14ac:dyDescent="0.8">
      <c r="A8045" s="74">
        <v>8044</v>
      </c>
      <c r="B8045" s="75">
        <v>474603.44709242135</v>
      </c>
      <c r="C8045" s="76">
        <v>31.811298604846023</v>
      </c>
      <c r="D8045" s="76">
        <v>26.418966727909872</v>
      </c>
      <c r="E8045" s="76">
        <v>605.16921128812692</v>
      </c>
      <c r="F8045" s="76">
        <v>45.785414630984484</v>
      </c>
      <c r="G8045" s="77">
        <v>1</v>
      </c>
      <c r="H8045" s="80">
        <f t="shared" si="500"/>
        <v>26.418966727909872</v>
      </c>
      <c r="I8045" s="80">
        <f t="shared" si="501"/>
        <v>1000</v>
      </c>
      <c r="K8045" s="80">
        <f t="shared" si="502"/>
        <v>0</v>
      </c>
      <c r="L8045" s="80" t="str">
        <f t="shared" si="503"/>
        <v/>
      </c>
    </row>
    <row r="8046" spans="1:12" x14ac:dyDescent="0.8">
      <c r="A8046" s="74">
        <v>8045</v>
      </c>
      <c r="B8046" s="75">
        <v>453447.08801699802</v>
      </c>
      <c r="C8046" s="76">
        <v>43.733727697451641</v>
      </c>
      <c r="D8046" s="76">
        <v>24.792918755454377</v>
      </c>
      <c r="E8046" s="76">
        <v>500.95353251851645</v>
      </c>
      <c r="F8046" s="76">
        <v>35.64302876640609</v>
      </c>
      <c r="G8046" s="77">
        <v>1</v>
      </c>
      <c r="H8046" s="80">
        <f t="shared" si="500"/>
        <v>24.792918755454377</v>
      </c>
      <c r="I8046" s="80">
        <f t="shared" si="501"/>
        <v>1000</v>
      </c>
      <c r="K8046" s="80">
        <f t="shared" si="502"/>
        <v>0</v>
      </c>
      <c r="L8046" s="80" t="str">
        <f t="shared" si="503"/>
        <v/>
      </c>
    </row>
    <row r="8047" spans="1:12" x14ac:dyDescent="0.8">
      <c r="A8047" s="74">
        <v>8046</v>
      </c>
      <c r="B8047" s="75">
        <v>538390.85406297212</v>
      </c>
      <c r="C8047" s="76">
        <v>36.53274722704608</v>
      </c>
      <c r="D8047" s="76">
        <v>22.291508284070648</v>
      </c>
      <c r="E8047" s="76">
        <v>518.88651737207556</v>
      </c>
      <c r="F8047" s="76">
        <v>45.879956179741512</v>
      </c>
      <c r="G8047" s="77">
        <v>1</v>
      </c>
      <c r="H8047" s="80">
        <f t="shared" si="500"/>
        <v>22.291508284070648</v>
      </c>
      <c r="I8047" s="80">
        <f t="shared" si="501"/>
        <v>1000</v>
      </c>
      <c r="K8047" s="80">
        <f t="shared" si="502"/>
        <v>0</v>
      </c>
      <c r="L8047" s="80" t="str">
        <f t="shared" si="503"/>
        <v/>
      </c>
    </row>
    <row r="8048" spans="1:12" x14ac:dyDescent="0.8">
      <c r="A8048" s="74">
        <v>8047</v>
      </c>
      <c r="B8048" s="75">
        <v>367196.30548184644</v>
      </c>
      <c r="C8048" s="76">
        <v>28.925215511015452</v>
      </c>
      <c r="D8048" s="76">
        <v>26.71322968001121</v>
      </c>
      <c r="E8048" s="76">
        <v>538.8023965883151</v>
      </c>
      <c r="F8048" s="76">
        <v>34.228239044589714</v>
      </c>
      <c r="G8048" s="77">
        <v>2</v>
      </c>
      <c r="H8048" s="80">
        <f t="shared" si="500"/>
        <v>28.925215511015452</v>
      </c>
      <c r="I8048" s="80">
        <f t="shared" si="501"/>
        <v>1000</v>
      </c>
      <c r="K8048" s="80">
        <f t="shared" si="502"/>
        <v>0</v>
      </c>
      <c r="L8048" s="80" t="str">
        <f t="shared" si="503"/>
        <v/>
      </c>
    </row>
    <row r="8049" spans="1:12" x14ac:dyDescent="0.8">
      <c r="A8049" s="74">
        <v>8048</v>
      </c>
      <c r="B8049" s="75">
        <v>563779.8771161898</v>
      </c>
      <c r="C8049" s="76">
        <v>30.905377458867427</v>
      </c>
      <c r="D8049" s="76">
        <v>28.736564661318312</v>
      </c>
      <c r="E8049" s="76">
        <v>424.79531494622734</v>
      </c>
      <c r="F8049" s="76">
        <v>45.377131632956903</v>
      </c>
      <c r="G8049" s="77">
        <v>2</v>
      </c>
      <c r="H8049" s="80">
        <f t="shared" si="500"/>
        <v>30.905377458867427</v>
      </c>
      <c r="I8049" s="80">
        <f t="shared" si="501"/>
        <v>1000</v>
      </c>
      <c r="K8049" s="80">
        <f t="shared" si="502"/>
        <v>0</v>
      </c>
      <c r="L8049" s="80" t="str">
        <f t="shared" si="503"/>
        <v/>
      </c>
    </row>
    <row r="8050" spans="1:12" x14ac:dyDescent="0.8">
      <c r="A8050" s="74">
        <v>8049</v>
      </c>
      <c r="B8050" s="75">
        <v>380996.72178509855</v>
      </c>
      <c r="C8050" s="76">
        <v>35.656508054278156</v>
      </c>
      <c r="D8050" s="76">
        <v>28.18192693366764</v>
      </c>
      <c r="E8050" s="76">
        <v>761.82590343298637</v>
      </c>
      <c r="F8050" s="76">
        <v>43.361811528932051</v>
      </c>
      <c r="G8050" s="77">
        <v>2</v>
      </c>
      <c r="H8050" s="80">
        <f t="shared" si="500"/>
        <v>35.656508054278156</v>
      </c>
      <c r="I8050" s="80">
        <f t="shared" si="501"/>
        <v>1000</v>
      </c>
      <c r="K8050" s="80">
        <f t="shared" si="502"/>
        <v>0</v>
      </c>
      <c r="L8050" s="80" t="str">
        <f t="shared" si="503"/>
        <v/>
      </c>
    </row>
    <row r="8051" spans="1:12" x14ac:dyDescent="0.8">
      <c r="A8051" s="74">
        <v>8050</v>
      </c>
      <c r="B8051" s="75">
        <v>-147293.86103051971</v>
      </c>
      <c r="C8051" s="76">
        <v>47.675031194711877</v>
      </c>
      <c r="D8051" s="76">
        <v>28.989250071469002</v>
      </c>
      <c r="E8051" s="76">
        <v>541.5501427768711</v>
      </c>
      <c r="F8051" s="76">
        <v>51.600286812564782</v>
      </c>
      <c r="G8051" s="77">
        <v>2</v>
      </c>
      <c r="H8051" s="80">
        <f t="shared" si="500"/>
        <v>47.675031194711877</v>
      </c>
      <c r="I8051" s="80">
        <f t="shared" si="501"/>
        <v>1000</v>
      </c>
      <c r="K8051" s="80">
        <f t="shared" si="502"/>
        <v>0</v>
      </c>
      <c r="L8051" s="80" t="str">
        <f t="shared" si="503"/>
        <v/>
      </c>
    </row>
    <row r="8052" spans="1:12" x14ac:dyDescent="0.8">
      <c r="A8052" s="74">
        <v>8051</v>
      </c>
      <c r="B8052" s="75">
        <v>147122.36398155079</v>
      </c>
      <c r="C8052" s="76">
        <v>38.537316304668622</v>
      </c>
      <c r="D8052" s="76">
        <v>29.024940205149417</v>
      </c>
      <c r="E8052" s="76">
        <v>624.30342563855731</v>
      </c>
      <c r="F8052" s="76">
        <v>52.247365368170883</v>
      </c>
      <c r="G8052" s="77">
        <v>2</v>
      </c>
      <c r="H8052" s="80">
        <f t="shared" si="500"/>
        <v>38.537316304668622</v>
      </c>
      <c r="I8052" s="80">
        <f t="shared" si="501"/>
        <v>1000</v>
      </c>
      <c r="K8052" s="80">
        <f t="shared" si="502"/>
        <v>0</v>
      </c>
      <c r="L8052" s="80" t="str">
        <f t="shared" si="503"/>
        <v/>
      </c>
    </row>
    <row r="8053" spans="1:12" x14ac:dyDescent="0.8">
      <c r="A8053" s="74">
        <v>8052</v>
      </c>
      <c r="B8053" s="75">
        <v>133965.3250319045</v>
      </c>
      <c r="C8053" s="76">
        <v>43.061532928328788</v>
      </c>
      <c r="D8053" s="76">
        <v>24.377209840714414</v>
      </c>
      <c r="E8053" s="76">
        <v>456.52441667182433</v>
      </c>
      <c r="F8053" s="76">
        <v>46.790711358850061</v>
      </c>
      <c r="G8053" s="77">
        <v>2</v>
      </c>
      <c r="H8053" s="80">
        <f t="shared" si="500"/>
        <v>43.061532928328788</v>
      </c>
      <c r="I8053" s="80">
        <f t="shared" si="501"/>
        <v>1000</v>
      </c>
      <c r="K8053" s="80">
        <f t="shared" si="502"/>
        <v>0</v>
      </c>
      <c r="L8053" s="80" t="str">
        <f t="shared" si="503"/>
        <v/>
      </c>
    </row>
    <row r="8054" spans="1:12" x14ac:dyDescent="0.8">
      <c r="A8054" s="74">
        <v>8053</v>
      </c>
      <c r="B8054" s="75">
        <v>149090.6342183724</v>
      </c>
      <c r="C8054" s="76">
        <v>41.091542417678127</v>
      </c>
      <c r="D8054" s="76">
        <v>26.018430563238521</v>
      </c>
      <c r="E8054" s="76">
        <v>626.58626821543373</v>
      </c>
      <c r="F8054" s="76">
        <v>32.457516340627407</v>
      </c>
      <c r="G8054" s="77">
        <v>2</v>
      </c>
      <c r="H8054" s="80">
        <f t="shared" si="500"/>
        <v>41.091542417678127</v>
      </c>
      <c r="I8054" s="80">
        <f t="shared" si="501"/>
        <v>1000</v>
      </c>
      <c r="K8054" s="80">
        <f t="shared" si="502"/>
        <v>0</v>
      </c>
      <c r="L8054" s="80" t="str">
        <f t="shared" si="503"/>
        <v/>
      </c>
    </row>
    <row r="8055" spans="1:12" x14ac:dyDescent="0.8">
      <c r="A8055" s="74">
        <v>8054</v>
      </c>
      <c r="B8055" s="75">
        <v>228856.31842344534</v>
      </c>
      <c r="C8055" s="76">
        <v>25.770139191458192</v>
      </c>
      <c r="D8055" s="76">
        <v>23.881654533652839</v>
      </c>
      <c r="E8055" s="76">
        <v>606.54100480055172</v>
      </c>
      <c r="F8055" s="76">
        <v>34.56794260110803</v>
      </c>
      <c r="G8055" s="77">
        <v>2</v>
      </c>
      <c r="H8055" s="80">
        <f t="shared" si="500"/>
        <v>25.770139191458192</v>
      </c>
      <c r="I8055" s="80">
        <f t="shared" si="501"/>
        <v>1000</v>
      </c>
      <c r="K8055" s="80">
        <f t="shared" si="502"/>
        <v>0</v>
      </c>
      <c r="L8055" s="80" t="str">
        <f t="shared" si="503"/>
        <v/>
      </c>
    </row>
    <row r="8056" spans="1:12" x14ac:dyDescent="0.8">
      <c r="A8056" s="74">
        <v>8055</v>
      </c>
      <c r="B8056" s="75">
        <v>430060.19631498423</v>
      </c>
      <c r="C8056" s="76">
        <v>38.290339464063763</v>
      </c>
      <c r="D8056" s="76">
        <v>31.278030333367855</v>
      </c>
      <c r="E8056" s="76">
        <v>487.00965448506844</v>
      </c>
      <c r="F8056" s="76">
        <v>55.36991093766958</v>
      </c>
      <c r="G8056" s="77">
        <v>1</v>
      </c>
      <c r="H8056" s="80">
        <f t="shared" si="500"/>
        <v>31.278030333367855</v>
      </c>
      <c r="I8056" s="80">
        <f t="shared" si="501"/>
        <v>1000</v>
      </c>
      <c r="K8056" s="80">
        <f t="shared" si="502"/>
        <v>0</v>
      </c>
      <c r="L8056" s="80" t="str">
        <f t="shared" si="503"/>
        <v/>
      </c>
    </row>
    <row r="8057" spans="1:12" x14ac:dyDescent="0.8">
      <c r="A8057" s="74">
        <v>8056</v>
      </c>
      <c r="B8057" s="75">
        <v>419092.39302034955</v>
      </c>
      <c r="C8057" s="76">
        <v>30.67346910813205</v>
      </c>
      <c r="D8057" s="76">
        <v>31.206004065749799</v>
      </c>
      <c r="E8057" s="76">
        <v>577.70940420458965</v>
      </c>
      <c r="F8057" s="76">
        <v>50.170855490440459</v>
      </c>
      <c r="G8057" s="77">
        <v>2</v>
      </c>
      <c r="H8057" s="80">
        <f t="shared" si="500"/>
        <v>30.67346910813205</v>
      </c>
      <c r="I8057" s="80">
        <f t="shared" si="501"/>
        <v>1000</v>
      </c>
      <c r="K8057" s="80">
        <f t="shared" si="502"/>
        <v>0</v>
      </c>
      <c r="L8057" s="80" t="str">
        <f t="shared" si="503"/>
        <v/>
      </c>
    </row>
    <row r="8058" spans="1:12" x14ac:dyDescent="0.8">
      <c r="A8058" s="74">
        <v>8057</v>
      </c>
      <c r="B8058" s="75">
        <v>532198.74054694595</v>
      </c>
      <c r="C8058" s="76">
        <v>32.502578409781741</v>
      </c>
      <c r="D8058" s="76">
        <v>27.943629750160127</v>
      </c>
      <c r="E8058" s="76">
        <v>525.59489153193044</v>
      </c>
      <c r="F8058" s="76">
        <v>42.19954179228872</v>
      </c>
      <c r="G8058" s="77">
        <v>1</v>
      </c>
      <c r="H8058" s="80">
        <f t="shared" si="500"/>
        <v>27.943629750160127</v>
      </c>
      <c r="I8058" s="80">
        <f t="shared" si="501"/>
        <v>1000</v>
      </c>
      <c r="K8058" s="80">
        <f t="shared" si="502"/>
        <v>0</v>
      </c>
      <c r="L8058" s="80" t="str">
        <f t="shared" si="503"/>
        <v/>
      </c>
    </row>
    <row r="8059" spans="1:12" x14ac:dyDescent="0.8">
      <c r="A8059" s="74">
        <v>8058</v>
      </c>
      <c r="B8059" s="75">
        <v>335958.31986150285</v>
      </c>
      <c r="C8059" s="76">
        <v>31.20357016998932</v>
      </c>
      <c r="D8059" s="76">
        <v>28.401404304704002</v>
      </c>
      <c r="E8059" s="76">
        <v>669.3513286695428</v>
      </c>
      <c r="F8059" s="76">
        <v>48.497562278096545</v>
      </c>
      <c r="G8059" s="77">
        <v>2</v>
      </c>
      <c r="H8059" s="80">
        <f t="shared" si="500"/>
        <v>31.20357016998932</v>
      </c>
      <c r="I8059" s="80">
        <f t="shared" si="501"/>
        <v>1000</v>
      </c>
      <c r="K8059" s="80">
        <f t="shared" si="502"/>
        <v>0</v>
      </c>
      <c r="L8059" s="80" t="str">
        <f t="shared" si="503"/>
        <v/>
      </c>
    </row>
    <row r="8060" spans="1:12" x14ac:dyDescent="0.8">
      <c r="A8060" s="74">
        <v>8059</v>
      </c>
      <c r="B8060" s="75">
        <v>350931.881439619</v>
      </c>
      <c r="C8060" s="76">
        <v>37.487219507918063</v>
      </c>
      <c r="D8060" s="76">
        <v>21.384853762095435</v>
      </c>
      <c r="E8060" s="76">
        <v>517.4111305326403</v>
      </c>
      <c r="F8060" s="76">
        <v>42.476683885096016</v>
      </c>
      <c r="G8060" s="77">
        <v>1</v>
      </c>
      <c r="H8060" s="80">
        <f t="shared" si="500"/>
        <v>21.384853762095435</v>
      </c>
      <c r="I8060" s="80">
        <f t="shared" si="501"/>
        <v>1000</v>
      </c>
      <c r="K8060" s="80">
        <f t="shared" si="502"/>
        <v>0</v>
      </c>
      <c r="L8060" s="80" t="str">
        <f t="shared" si="503"/>
        <v/>
      </c>
    </row>
    <row r="8061" spans="1:12" x14ac:dyDescent="0.8">
      <c r="A8061" s="74">
        <v>8060</v>
      </c>
      <c r="B8061" s="75">
        <v>436053.27649189229</v>
      </c>
      <c r="C8061" s="76">
        <v>27.99380440800384</v>
      </c>
      <c r="D8061" s="76">
        <v>29.460533804856894</v>
      </c>
      <c r="E8061" s="76">
        <v>592.57016946691147</v>
      </c>
      <c r="F8061" s="76">
        <v>48.233906066511132</v>
      </c>
      <c r="G8061" s="77">
        <v>2</v>
      </c>
      <c r="H8061" s="80">
        <f t="shared" si="500"/>
        <v>27.99380440800384</v>
      </c>
      <c r="I8061" s="80">
        <f t="shared" si="501"/>
        <v>1000</v>
      </c>
      <c r="K8061" s="80">
        <f t="shared" si="502"/>
        <v>0</v>
      </c>
      <c r="L8061" s="80" t="str">
        <f t="shared" si="503"/>
        <v/>
      </c>
    </row>
    <row r="8062" spans="1:12" x14ac:dyDescent="0.8">
      <c r="A8062" s="74">
        <v>8061</v>
      </c>
      <c r="B8062" s="75">
        <v>-19909.557754304027</v>
      </c>
      <c r="C8062" s="76">
        <v>26.624021154561106</v>
      </c>
      <c r="D8062" s="76">
        <v>30.484163652217653</v>
      </c>
      <c r="E8062" s="76">
        <v>741.05239901569485</v>
      </c>
      <c r="F8062" s="76">
        <v>43.238602529121067</v>
      </c>
      <c r="G8062" s="77">
        <v>3</v>
      </c>
      <c r="H8062" s="80">
        <f t="shared" si="500"/>
        <v>43.238602529121067</v>
      </c>
      <c r="I8062" s="80">
        <f t="shared" si="501"/>
        <v>741.05239901569485</v>
      </c>
      <c r="K8062" s="80">
        <f t="shared" si="502"/>
        <v>741.05239901569485</v>
      </c>
      <c r="L8062" s="80">
        <f t="shared" si="503"/>
        <v>741.05239901569485</v>
      </c>
    </row>
    <row r="8063" spans="1:12" x14ac:dyDescent="0.8">
      <c r="A8063" s="74">
        <v>8062</v>
      </c>
      <c r="B8063" s="75">
        <v>340121.9602706451</v>
      </c>
      <c r="C8063" s="76">
        <v>34.193299303370942</v>
      </c>
      <c r="D8063" s="76">
        <v>30.225034424970005</v>
      </c>
      <c r="E8063" s="76">
        <v>568.82969989520257</v>
      </c>
      <c r="F8063" s="76">
        <v>45.422975531909266</v>
      </c>
      <c r="G8063" s="77">
        <v>2</v>
      </c>
      <c r="H8063" s="80">
        <f t="shared" si="500"/>
        <v>34.193299303370942</v>
      </c>
      <c r="I8063" s="80">
        <f t="shared" si="501"/>
        <v>1000</v>
      </c>
      <c r="K8063" s="80">
        <f t="shared" si="502"/>
        <v>0</v>
      </c>
      <c r="L8063" s="80" t="str">
        <f t="shared" si="503"/>
        <v/>
      </c>
    </row>
    <row r="8064" spans="1:12" x14ac:dyDescent="0.8">
      <c r="A8064" s="74">
        <v>8063</v>
      </c>
      <c r="B8064" s="75">
        <v>323711.61019268492</v>
      </c>
      <c r="C8064" s="76">
        <v>37.426926742642301</v>
      </c>
      <c r="D8064" s="76">
        <v>31.969623991447314</v>
      </c>
      <c r="E8064" s="76">
        <v>528.88705214949857</v>
      </c>
      <c r="F8064" s="76">
        <v>44.855721528284903</v>
      </c>
      <c r="G8064" s="77">
        <v>2</v>
      </c>
      <c r="H8064" s="80">
        <f t="shared" si="500"/>
        <v>37.426926742642301</v>
      </c>
      <c r="I8064" s="80">
        <f t="shared" si="501"/>
        <v>1000</v>
      </c>
      <c r="K8064" s="80">
        <f t="shared" si="502"/>
        <v>0</v>
      </c>
      <c r="L8064" s="80" t="str">
        <f t="shared" si="503"/>
        <v/>
      </c>
    </row>
    <row r="8065" spans="1:12" x14ac:dyDescent="0.8">
      <c r="A8065" s="74">
        <v>8064</v>
      </c>
      <c r="B8065" s="75">
        <v>405260.90356265521</v>
      </c>
      <c r="C8065" s="76">
        <v>23.752176574847727</v>
      </c>
      <c r="D8065" s="76">
        <v>27.403836537437577</v>
      </c>
      <c r="E8065" s="76">
        <v>479.9275664803834</v>
      </c>
      <c r="F8065" s="76">
        <v>36.814149667014163</v>
      </c>
      <c r="G8065" s="77">
        <v>2</v>
      </c>
      <c r="H8065" s="80">
        <f t="shared" si="500"/>
        <v>23.752176574847727</v>
      </c>
      <c r="I8065" s="80">
        <f t="shared" si="501"/>
        <v>1000</v>
      </c>
      <c r="K8065" s="80">
        <f t="shared" si="502"/>
        <v>0</v>
      </c>
      <c r="L8065" s="80" t="str">
        <f t="shared" si="503"/>
        <v/>
      </c>
    </row>
    <row r="8066" spans="1:12" x14ac:dyDescent="0.8">
      <c r="A8066" s="74">
        <v>8065</v>
      </c>
      <c r="B8066" s="75">
        <v>433572.44444333808</v>
      </c>
      <c r="C8066" s="76">
        <v>38.895135687142727</v>
      </c>
      <c r="D8066" s="76">
        <v>30.891421021156887</v>
      </c>
      <c r="E8066" s="76">
        <v>479.15187826725077</v>
      </c>
      <c r="F8066" s="76">
        <v>35.278210769422074</v>
      </c>
      <c r="G8066" s="77">
        <v>1</v>
      </c>
      <c r="H8066" s="80">
        <f t="shared" si="500"/>
        <v>30.891421021156887</v>
      </c>
      <c r="I8066" s="80">
        <f t="shared" si="501"/>
        <v>1000</v>
      </c>
      <c r="K8066" s="80">
        <f t="shared" si="502"/>
        <v>0</v>
      </c>
      <c r="L8066" s="80" t="str">
        <f t="shared" si="503"/>
        <v/>
      </c>
    </row>
    <row r="8067" spans="1:12" x14ac:dyDescent="0.8">
      <c r="A8067" s="74">
        <v>8066</v>
      </c>
      <c r="B8067" s="75">
        <v>198111.26511842851</v>
      </c>
      <c r="C8067" s="76">
        <v>37.122505999873191</v>
      </c>
      <c r="D8067" s="76">
        <v>26.612880515348927</v>
      </c>
      <c r="E8067" s="76">
        <v>537.3936849724314</v>
      </c>
      <c r="F8067" s="76">
        <v>51.190657740198738</v>
      </c>
      <c r="G8067" s="77">
        <v>2</v>
      </c>
      <c r="H8067" s="80">
        <f t="shared" ref="H8067:H8130" si="504">IF($G8067 = 1, $D8067, IF($G8067 = 2, $C8067, IF($G8067 = 3, $F8067)))</f>
        <v>37.122505999873191</v>
      </c>
      <c r="I8067" s="80">
        <f t="shared" ref="I8067:I8130" si="505">IF($G8067 = 1, 1000, IF($G8067 = 2, 1000, IF($G8067 = 3, $E8067)))</f>
        <v>1000</v>
      </c>
      <c r="K8067" s="80">
        <f t="shared" ref="K8067:K8130" si="506">IF($G8067 = 3, $E8067, 0)</f>
        <v>0</v>
      </c>
      <c r="L8067" s="80" t="str">
        <f t="shared" ref="L8067:L8130" si="507">IF($G8067 = 3, $E8067, "")</f>
        <v/>
      </c>
    </row>
    <row r="8068" spans="1:12" x14ac:dyDescent="0.8">
      <c r="A8068" s="74">
        <v>8067</v>
      </c>
      <c r="B8068" s="75">
        <v>579180.84462521877</v>
      </c>
      <c r="C8068" s="76">
        <v>28.944565660286415</v>
      </c>
      <c r="D8068" s="76">
        <v>29.804806196208531</v>
      </c>
      <c r="E8068" s="76">
        <v>526.0333272656685</v>
      </c>
      <c r="F8068" s="76">
        <v>46.649257300487363</v>
      </c>
      <c r="G8068" s="77">
        <v>1</v>
      </c>
      <c r="H8068" s="80">
        <f t="shared" si="504"/>
        <v>29.804806196208531</v>
      </c>
      <c r="I8068" s="80">
        <f t="shared" si="505"/>
        <v>1000</v>
      </c>
      <c r="K8068" s="80">
        <f t="shared" si="506"/>
        <v>0</v>
      </c>
      <c r="L8068" s="80" t="str">
        <f t="shared" si="507"/>
        <v/>
      </c>
    </row>
    <row r="8069" spans="1:12" x14ac:dyDescent="0.8">
      <c r="A8069" s="74">
        <v>8068</v>
      </c>
      <c r="B8069" s="75">
        <v>805311.31903500296</v>
      </c>
      <c r="C8069" s="76">
        <v>26.082297679985366</v>
      </c>
      <c r="D8069" s="76">
        <v>32.45845897122144</v>
      </c>
      <c r="E8069" s="76">
        <v>654.7136597230899</v>
      </c>
      <c r="F8069" s="76">
        <v>42.805565044674722</v>
      </c>
      <c r="G8069" s="77">
        <v>2</v>
      </c>
      <c r="H8069" s="80">
        <f t="shared" si="504"/>
        <v>26.082297679985366</v>
      </c>
      <c r="I8069" s="80">
        <f t="shared" si="505"/>
        <v>1000</v>
      </c>
      <c r="K8069" s="80">
        <f t="shared" si="506"/>
        <v>0</v>
      </c>
      <c r="L8069" s="80" t="str">
        <f t="shared" si="507"/>
        <v/>
      </c>
    </row>
    <row r="8070" spans="1:12" x14ac:dyDescent="0.8">
      <c r="A8070" s="74">
        <v>8069</v>
      </c>
      <c r="B8070" s="75">
        <v>250691.0924779037</v>
      </c>
      <c r="C8070" s="76">
        <v>40.544343596509144</v>
      </c>
      <c r="D8070" s="76">
        <v>23.327631200297912</v>
      </c>
      <c r="E8070" s="76">
        <v>503.86238787279331</v>
      </c>
      <c r="F8070" s="76">
        <v>50.767665302942277</v>
      </c>
      <c r="G8070" s="77">
        <v>2</v>
      </c>
      <c r="H8070" s="80">
        <f t="shared" si="504"/>
        <v>40.544343596509144</v>
      </c>
      <c r="I8070" s="80">
        <f t="shared" si="505"/>
        <v>1000</v>
      </c>
      <c r="K8070" s="80">
        <f t="shared" si="506"/>
        <v>0</v>
      </c>
      <c r="L8070" s="80" t="str">
        <f t="shared" si="507"/>
        <v/>
      </c>
    </row>
    <row r="8071" spans="1:12" x14ac:dyDescent="0.8">
      <c r="A8071" s="74">
        <v>8070</v>
      </c>
      <c r="B8071" s="75">
        <v>476149.91403633356</v>
      </c>
      <c r="C8071" s="76">
        <v>41.167951984454945</v>
      </c>
      <c r="D8071" s="76">
        <v>28.957800519501852</v>
      </c>
      <c r="E8071" s="76">
        <v>585.66108180319725</v>
      </c>
      <c r="F8071" s="76">
        <v>41.597983907440153</v>
      </c>
      <c r="G8071" s="77">
        <v>1</v>
      </c>
      <c r="H8071" s="80">
        <f t="shared" si="504"/>
        <v>28.957800519501852</v>
      </c>
      <c r="I8071" s="80">
        <f t="shared" si="505"/>
        <v>1000</v>
      </c>
      <c r="K8071" s="80">
        <f t="shared" si="506"/>
        <v>0</v>
      </c>
      <c r="L8071" s="80" t="str">
        <f t="shared" si="507"/>
        <v/>
      </c>
    </row>
    <row r="8072" spans="1:12" x14ac:dyDescent="0.8">
      <c r="A8072" s="74">
        <v>8071</v>
      </c>
      <c r="B8072" s="75">
        <v>430404.93931810185</v>
      </c>
      <c r="C8072" s="76">
        <v>32.107800205499807</v>
      </c>
      <c r="D8072" s="76">
        <v>27.726757149589893</v>
      </c>
      <c r="E8072" s="76">
        <v>767.78797737003981</v>
      </c>
      <c r="F8072" s="76">
        <v>37.740634665183798</v>
      </c>
      <c r="G8072" s="77">
        <v>2</v>
      </c>
      <c r="H8072" s="80">
        <f t="shared" si="504"/>
        <v>32.107800205499807</v>
      </c>
      <c r="I8072" s="80">
        <f t="shared" si="505"/>
        <v>1000</v>
      </c>
      <c r="K8072" s="80">
        <f t="shared" si="506"/>
        <v>0</v>
      </c>
      <c r="L8072" s="80" t="str">
        <f t="shared" si="507"/>
        <v/>
      </c>
    </row>
    <row r="8073" spans="1:12" x14ac:dyDescent="0.8">
      <c r="A8073" s="74">
        <v>8072</v>
      </c>
      <c r="B8073" s="75">
        <v>-138747.13948333845</v>
      </c>
      <c r="C8073" s="76">
        <v>47.722811276391305</v>
      </c>
      <c r="D8073" s="76">
        <v>30.995946728100797</v>
      </c>
      <c r="E8073" s="76">
        <v>701.3781952869474</v>
      </c>
      <c r="F8073" s="76">
        <v>43.774418115683844</v>
      </c>
      <c r="G8073" s="77">
        <v>3</v>
      </c>
      <c r="H8073" s="80">
        <f t="shared" si="504"/>
        <v>43.774418115683844</v>
      </c>
      <c r="I8073" s="80">
        <f t="shared" si="505"/>
        <v>701.3781952869474</v>
      </c>
      <c r="K8073" s="80">
        <f t="shared" si="506"/>
        <v>701.3781952869474</v>
      </c>
      <c r="L8073" s="80">
        <f t="shared" si="507"/>
        <v>701.3781952869474</v>
      </c>
    </row>
    <row r="8074" spans="1:12" x14ac:dyDescent="0.8">
      <c r="A8074" s="74">
        <v>8073</v>
      </c>
      <c r="B8074" s="75">
        <v>-70884.943994133733</v>
      </c>
      <c r="C8074" s="76">
        <v>33.856837526165435</v>
      </c>
      <c r="D8074" s="76">
        <v>33.114804509176246</v>
      </c>
      <c r="E8074" s="76">
        <v>539.65426672264334</v>
      </c>
      <c r="F8074" s="76">
        <v>40.714009102618292</v>
      </c>
      <c r="G8074" s="77">
        <v>3</v>
      </c>
      <c r="H8074" s="80">
        <f t="shared" si="504"/>
        <v>40.714009102618292</v>
      </c>
      <c r="I8074" s="80">
        <f t="shared" si="505"/>
        <v>539.65426672264334</v>
      </c>
      <c r="K8074" s="80">
        <f t="shared" si="506"/>
        <v>539.65426672264334</v>
      </c>
      <c r="L8074" s="80">
        <f t="shared" si="507"/>
        <v>539.65426672264334</v>
      </c>
    </row>
    <row r="8075" spans="1:12" x14ac:dyDescent="0.8">
      <c r="A8075" s="74">
        <v>8074</v>
      </c>
      <c r="B8075" s="75">
        <v>-152681.78229537816</v>
      </c>
      <c r="C8075" s="76">
        <v>35.44081009096071</v>
      </c>
      <c r="D8075" s="76">
        <v>26.305349805751646</v>
      </c>
      <c r="E8075" s="76">
        <v>561.73328305541327</v>
      </c>
      <c r="F8075" s="76">
        <v>43.488813823001323</v>
      </c>
      <c r="G8075" s="77">
        <v>3</v>
      </c>
      <c r="H8075" s="80">
        <f t="shared" si="504"/>
        <v>43.488813823001323</v>
      </c>
      <c r="I8075" s="80">
        <f t="shared" si="505"/>
        <v>561.73328305541327</v>
      </c>
      <c r="K8075" s="80">
        <f t="shared" si="506"/>
        <v>561.73328305541327</v>
      </c>
      <c r="L8075" s="80">
        <f t="shared" si="507"/>
        <v>561.73328305541327</v>
      </c>
    </row>
    <row r="8076" spans="1:12" x14ac:dyDescent="0.8">
      <c r="A8076" s="74">
        <v>8075</v>
      </c>
      <c r="B8076" s="75">
        <v>-45272.384946675273</v>
      </c>
      <c r="C8076" s="76">
        <v>29.283255855213589</v>
      </c>
      <c r="D8076" s="76">
        <v>29.108955808385254</v>
      </c>
      <c r="E8076" s="76">
        <v>565.16686304316988</v>
      </c>
      <c r="F8076" s="76">
        <v>31.062494755499809</v>
      </c>
      <c r="G8076" s="77">
        <v>3</v>
      </c>
      <c r="H8076" s="80">
        <f t="shared" si="504"/>
        <v>31.062494755499809</v>
      </c>
      <c r="I8076" s="80">
        <f t="shared" si="505"/>
        <v>565.16686304316988</v>
      </c>
      <c r="K8076" s="80">
        <f t="shared" si="506"/>
        <v>565.16686304316988</v>
      </c>
      <c r="L8076" s="80">
        <f t="shared" si="507"/>
        <v>565.16686304316988</v>
      </c>
    </row>
    <row r="8077" spans="1:12" x14ac:dyDescent="0.8">
      <c r="A8077" s="74">
        <v>8076</v>
      </c>
      <c r="B8077" s="75">
        <v>570170.33020962519</v>
      </c>
      <c r="C8077" s="76">
        <v>24.747083161731986</v>
      </c>
      <c r="D8077" s="76">
        <v>30.818825195265344</v>
      </c>
      <c r="E8077" s="76">
        <v>499.95276242988473</v>
      </c>
      <c r="F8077" s="76">
        <v>42.560816504402482</v>
      </c>
      <c r="G8077" s="77">
        <v>2</v>
      </c>
      <c r="H8077" s="80">
        <f t="shared" si="504"/>
        <v>24.747083161731986</v>
      </c>
      <c r="I8077" s="80">
        <f t="shared" si="505"/>
        <v>1000</v>
      </c>
      <c r="K8077" s="80">
        <f t="shared" si="506"/>
        <v>0</v>
      </c>
      <c r="L8077" s="80" t="str">
        <f t="shared" si="507"/>
        <v/>
      </c>
    </row>
    <row r="8078" spans="1:12" x14ac:dyDescent="0.8">
      <c r="A8078" s="74">
        <v>8077</v>
      </c>
      <c r="B8078" s="75">
        <v>41251.077229813673</v>
      </c>
      <c r="C8078" s="76">
        <v>44.057539165062146</v>
      </c>
      <c r="D8078" s="76">
        <v>28.099923303099125</v>
      </c>
      <c r="E8078" s="76">
        <v>489.10920599916386</v>
      </c>
      <c r="F8078" s="76">
        <v>44.877211495794675</v>
      </c>
      <c r="G8078" s="77">
        <v>2</v>
      </c>
      <c r="H8078" s="80">
        <f t="shared" si="504"/>
        <v>44.057539165062146</v>
      </c>
      <c r="I8078" s="80">
        <f t="shared" si="505"/>
        <v>1000</v>
      </c>
      <c r="K8078" s="80">
        <f t="shared" si="506"/>
        <v>0</v>
      </c>
      <c r="L8078" s="80" t="str">
        <f t="shared" si="507"/>
        <v/>
      </c>
    </row>
    <row r="8079" spans="1:12" x14ac:dyDescent="0.8">
      <c r="A8079" s="74">
        <v>8078</v>
      </c>
      <c r="B8079" s="75">
        <v>528497.10583561426</v>
      </c>
      <c r="C8079" s="76">
        <v>40.189239717913857</v>
      </c>
      <c r="D8079" s="76">
        <v>29.765090521416631</v>
      </c>
      <c r="E8079" s="76">
        <v>673.39020633996586</v>
      </c>
      <c r="F8079" s="76">
        <v>32.29040399805875</v>
      </c>
      <c r="G8079" s="77">
        <v>1</v>
      </c>
      <c r="H8079" s="80">
        <f t="shared" si="504"/>
        <v>29.765090521416631</v>
      </c>
      <c r="I8079" s="80">
        <f t="shared" si="505"/>
        <v>1000</v>
      </c>
      <c r="K8079" s="80">
        <f t="shared" si="506"/>
        <v>0</v>
      </c>
      <c r="L8079" s="80" t="str">
        <f t="shared" si="507"/>
        <v/>
      </c>
    </row>
    <row r="8080" spans="1:12" x14ac:dyDescent="0.8">
      <c r="A8080" s="74">
        <v>8079</v>
      </c>
      <c r="B8080" s="75">
        <v>-269880.95867823623</v>
      </c>
      <c r="C8080" s="76">
        <v>35.385502883477017</v>
      </c>
      <c r="D8080" s="76">
        <v>26.152501684638874</v>
      </c>
      <c r="E8080" s="76">
        <v>493.95318416885505</v>
      </c>
      <c r="F8080" s="76">
        <v>48.193334833226665</v>
      </c>
      <c r="G8080" s="77">
        <v>3</v>
      </c>
      <c r="H8080" s="80">
        <f t="shared" si="504"/>
        <v>48.193334833226665</v>
      </c>
      <c r="I8080" s="80">
        <f t="shared" si="505"/>
        <v>493.95318416885505</v>
      </c>
      <c r="K8080" s="80">
        <f t="shared" si="506"/>
        <v>493.95318416885505</v>
      </c>
      <c r="L8080" s="80">
        <f t="shared" si="507"/>
        <v>493.95318416885505</v>
      </c>
    </row>
    <row r="8081" spans="1:12" x14ac:dyDescent="0.8">
      <c r="A8081" s="74">
        <v>8080</v>
      </c>
      <c r="B8081" s="75">
        <v>-75086.260653804056</v>
      </c>
      <c r="C8081" s="76">
        <v>28.154697160564012</v>
      </c>
      <c r="D8081" s="76">
        <v>29.899998664030267</v>
      </c>
      <c r="E8081" s="76">
        <v>607.83111858598113</v>
      </c>
      <c r="F8081" s="76">
        <v>42.20132843805618</v>
      </c>
      <c r="G8081" s="77">
        <v>3</v>
      </c>
      <c r="H8081" s="80">
        <f t="shared" si="504"/>
        <v>42.20132843805618</v>
      </c>
      <c r="I8081" s="80">
        <f t="shared" si="505"/>
        <v>607.83111858598113</v>
      </c>
      <c r="K8081" s="80">
        <f t="shared" si="506"/>
        <v>607.83111858598113</v>
      </c>
      <c r="L8081" s="80">
        <f t="shared" si="507"/>
        <v>607.83111858598113</v>
      </c>
    </row>
    <row r="8082" spans="1:12" x14ac:dyDescent="0.8">
      <c r="A8082" s="74">
        <v>8081</v>
      </c>
      <c r="B8082" s="75">
        <v>435050.58776126895</v>
      </c>
      <c r="C8082" s="76">
        <v>32.175605342639898</v>
      </c>
      <c r="D8082" s="76">
        <v>30.327470657799658</v>
      </c>
      <c r="E8082" s="76">
        <v>493.30421330618475</v>
      </c>
      <c r="F8082" s="76">
        <v>43.683094006975551</v>
      </c>
      <c r="G8082" s="77">
        <v>2</v>
      </c>
      <c r="H8082" s="80">
        <f t="shared" si="504"/>
        <v>32.175605342639898</v>
      </c>
      <c r="I8082" s="80">
        <f t="shared" si="505"/>
        <v>1000</v>
      </c>
      <c r="K8082" s="80">
        <f t="shared" si="506"/>
        <v>0</v>
      </c>
      <c r="L8082" s="80" t="str">
        <f t="shared" si="507"/>
        <v/>
      </c>
    </row>
    <row r="8083" spans="1:12" x14ac:dyDescent="0.8">
      <c r="A8083" s="74">
        <v>8082</v>
      </c>
      <c r="B8083" s="75">
        <v>590942.15432994859</v>
      </c>
      <c r="C8083" s="76">
        <v>30.961863938501736</v>
      </c>
      <c r="D8083" s="76">
        <v>28.118289450454398</v>
      </c>
      <c r="E8083" s="76">
        <v>466.58290298358327</v>
      </c>
      <c r="F8083" s="76">
        <v>40.204165126573301</v>
      </c>
      <c r="G8083" s="77">
        <v>2</v>
      </c>
      <c r="H8083" s="80">
        <f t="shared" si="504"/>
        <v>30.961863938501736</v>
      </c>
      <c r="I8083" s="80">
        <f t="shared" si="505"/>
        <v>1000</v>
      </c>
      <c r="K8083" s="80">
        <f t="shared" si="506"/>
        <v>0</v>
      </c>
      <c r="L8083" s="80" t="str">
        <f t="shared" si="507"/>
        <v/>
      </c>
    </row>
    <row r="8084" spans="1:12" x14ac:dyDescent="0.8">
      <c r="A8084" s="74">
        <v>8083</v>
      </c>
      <c r="B8084" s="75">
        <v>495273.52493005781</v>
      </c>
      <c r="C8084" s="76">
        <v>25.019678091391931</v>
      </c>
      <c r="D8084" s="76">
        <v>27.574652207788251</v>
      </c>
      <c r="E8084" s="76">
        <v>539.67043708840242</v>
      </c>
      <c r="F8084" s="76">
        <v>41.601522232826099</v>
      </c>
      <c r="G8084" s="77">
        <v>2</v>
      </c>
      <c r="H8084" s="80">
        <f t="shared" si="504"/>
        <v>25.019678091391931</v>
      </c>
      <c r="I8084" s="80">
        <f t="shared" si="505"/>
        <v>1000</v>
      </c>
      <c r="K8084" s="80">
        <f t="shared" si="506"/>
        <v>0</v>
      </c>
      <c r="L8084" s="80" t="str">
        <f t="shared" si="507"/>
        <v/>
      </c>
    </row>
    <row r="8085" spans="1:12" x14ac:dyDescent="0.8">
      <c r="A8085" s="74">
        <v>8084</v>
      </c>
      <c r="B8085" s="75">
        <v>335779.43895719806</v>
      </c>
      <c r="C8085" s="76">
        <v>37.530615367043481</v>
      </c>
      <c r="D8085" s="76">
        <v>31.35762145527389</v>
      </c>
      <c r="E8085" s="76">
        <v>550.94274800753692</v>
      </c>
      <c r="F8085" s="76">
        <v>47.718712548220843</v>
      </c>
      <c r="G8085" s="77">
        <v>2</v>
      </c>
      <c r="H8085" s="80">
        <f t="shared" si="504"/>
        <v>37.530615367043481</v>
      </c>
      <c r="I8085" s="80">
        <f t="shared" si="505"/>
        <v>1000</v>
      </c>
      <c r="K8085" s="80">
        <f t="shared" si="506"/>
        <v>0</v>
      </c>
      <c r="L8085" s="80" t="str">
        <f t="shared" si="507"/>
        <v/>
      </c>
    </row>
    <row r="8086" spans="1:12" x14ac:dyDescent="0.8">
      <c r="A8086" s="74">
        <v>8085</v>
      </c>
      <c r="B8086" s="75">
        <v>-257050.067944346</v>
      </c>
      <c r="C8086" s="76">
        <v>37.411606823517452</v>
      </c>
      <c r="D8086" s="76">
        <v>27.612248252716057</v>
      </c>
      <c r="E8086" s="76">
        <v>530.09964367549196</v>
      </c>
      <c r="F8086" s="76">
        <v>46.274844642373587</v>
      </c>
      <c r="G8086" s="77">
        <v>3</v>
      </c>
      <c r="H8086" s="80">
        <f t="shared" si="504"/>
        <v>46.274844642373587</v>
      </c>
      <c r="I8086" s="80">
        <f t="shared" si="505"/>
        <v>530.09964367549196</v>
      </c>
      <c r="K8086" s="80">
        <f t="shared" si="506"/>
        <v>530.09964367549196</v>
      </c>
      <c r="L8086" s="80">
        <f t="shared" si="507"/>
        <v>530.09964367549196</v>
      </c>
    </row>
    <row r="8087" spans="1:12" x14ac:dyDescent="0.8">
      <c r="A8087" s="74">
        <v>8086</v>
      </c>
      <c r="B8087" s="75">
        <v>135758.01981009007</v>
      </c>
      <c r="C8087" s="76">
        <v>40.122296451093128</v>
      </c>
      <c r="D8087" s="76">
        <v>29.069657561413951</v>
      </c>
      <c r="E8087" s="76">
        <v>678.14606263440692</v>
      </c>
      <c r="F8087" s="76">
        <v>48.170415179551831</v>
      </c>
      <c r="G8087" s="77">
        <v>2</v>
      </c>
      <c r="H8087" s="80">
        <f t="shared" si="504"/>
        <v>40.122296451093128</v>
      </c>
      <c r="I8087" s="80">
        <f t="shared" si="505"/>
        <v>1000</v>
      </c>
      <c r="K8087" s="80">
        <f t="shared" si="506"/>
        <v>0</v>
      </c>
      <c r="L8087" s="80" t="str">
        <f t="shared" si="507"/>
        <v/>
      </c>
    </row>
    <row r="8088" spans="1:12" x14ac:dyDescent="0.8">
      <c r="A8088" s="74">
        <v>8087</v>
      </c>
      <c r="B8088" s="75">
        <v>405356.50140476367</v>
      </c>
      <c r="C8088" s="76">
        <v>30.173694452575116</v>
      </c>
      <c r="D8088" s="76">
        <v>28.739275200784334</v>
      </c>
      <c r="E8088" s="76">
        <v>474.15874479072943</v>
      </c>
      <c r="F8088" s="76">
        <v>48.783975192755889</v>
      </c>
      <c r="G8088" s="77">
        <v>2</v>
      </c>
      <c r="H8088" s="80">
        <f t="shared" si="504"/>
        <v>30.173694452575116</v>
      </c>
      <c r="I8088" s="80">
        <f t="shared" si="505"/>
        <v>1000</v>
      </c>
      <c r="K8088" s="80">
        <f t="shared" si="506"/>
        <v>0</v>
      </c>
      <c r="L8088" s="80" t="str">
        <f t="shared" si="507"/>
        <v/>
      </c>
    </row>
    <row r="8089" spans="1:12" x14ac:dyDescent="0.8">
      <c r="A8089" s="74">
        <v>8088</v>
      </c>
      <c r="B8089" s="75">
        <v>116120.92623855267</v>
      </c>
      <c r="C8089" s="76">
        <v>43.158450208949837</v>
      </c>
      <c r="D8089" s="76">
        <v>27.02458529594206</v>
      </c>
      <c r="E8089" s="76">
        <v>606.11766784507438</v>
      </c>
      <c r="F8089" s="76">
        <v>48.614171900141415</v>
      </c>
      <c r="G8089" s="77">
        <v>2</v>
      </c>
      <c r="H8089" s="80">
        <f t="shared" si="504"/>
        <v>43.158450208949837</v>
      </c>
      <c r="I8089" s="80">
        <f t="shared" si="505"/>
        <v>1000</v>
      </c>
      <c r="K8089" s="80">
        <f t="shared" si="506"/>
        <v>0</v>
      </c>
      <c r="L8089" s="80" t="str">
        <f t="shared" si="507"/>
        <v/>
      </c>
    </row>
    <row r="8090" spans="1:12" x14ac:dyDescent="0.8">
      <c r="A8090" s="74">
        <v>8089</v>
      </c>
      <c r="B8090" s="75">
        <v>144083.3997569615</v>
      </c>
      <c r="C8090" s="76">
        <v>38.511555917545664</v>
      </c>
      <c r="D8090" s="76">
        <v>25.780076612547322</v>
      </c>
      <c r="E8090" s="76">
        <v>518.92036415590417</v>
      </c>
      <c r="F8090" s="76">
        <v>40.657857073198663</v>
      </c>
      <c r="G8090" s="77">
        <v>2</v>
      </c>
      <c r="H8090" s="80">
        <f t="shared" si="504"/>
        <v>38.511555917545664</v>
      </c>
      <c r="I8090" s="80">
        <f t="shared" si="505"/>
        <v>1000</v>
      </c>
      <c r="K8090" s="80">
        <f t="shared" si="506"/>
        <v>0</v>
      </c>
      <c r="L8090" s="80" t="str">
        <f t="shared" si="507"/>
        <v/>
      </c>
    </row>
    <row r="8091" spans="1:12" x14ac:dyDescent="0.8">
      <c r="A8091" s="74">
        <v>8090</v>
      </c>
      <c r="B8091" s="75">
        <v>197933.34943211265</v>
      </c>
      <c r="C8091" s="76">
        <v>41.424322852224705</v>
      </c>
      <c r="D8091" s="76">
        <v>32.09477026848527</v>
      </c>
      <c r="E8091" s="76">
        <v>773.78332498714769</v>
      </c>
      <c r="F8091" s="76">
        <v>41.555303666234892</v>
      </c>
      <c r="G8091" s="77">
        <v>2</v>
      </c>
      <c r="H8091" s="80">
        <f t="shared" si="504"/>
        <v>41.424322852224705</v>
      </c>
      <c r="I8091" s="80">
        <f t="shared" si="505"/>
        <v>1000</v>
      </c>
      <c r="K8091" s="80">
        <f t="shared" si="506"/>
        <v>0</v>
      </c>
      <c r="L8091" s="80" t="str">
        <f t="shared" si="507"/>
        <v/>
      </c>
    </row>
    <row r="8092" spans="1:12" x14ac:dyDescent="0.8">
      <c r="A8092" s="74">
        <v>8091</v>
      </c>
      <c r="B8092" s="75">
        <v>78938.440892980434</v>
      </c>
      <c r="C8092" s="76">
        <v>41.304408085904043</v>
      </c>
      <c r="D8092" s="76">
        <v>27.113358421545971</v>
      </c>
      <c r="E8092" s="76">
        <v>572.19712855230159</v>
      </c>
      <c r="F8092" s="76">
        <v>47.853586287910005</v>
      </c>
      <c r="G8092" s="77">
        <v>2</v>
      </c>
      <c r="H8092" s="80">
        <f t="shared" si="504"/>
        <v>41.304408085904043</v>
      </c>
      <c r="I8092" s="80">
        <f t="shared" si="505"/>
        <v>1000</v>
      </c>
      <c r="K8092" s="80">
        <f t="shared" si="506"/>
        <v>0</v>
      </c>
      <c r="L8092" s="80" t="str">
        <f t="shared" si="507"/>
        <v/>
      </c>
    </row>
    <row r="8093" spans="1:12" x14ac:dyDescent="0.8">
      <c r="A8093" s="74">
        <v>8092</v>
      </c>
      <c r="B8093" s="75">
        <v>-182034.20037440211</v>
      </c>
      <c r="C8093" s="76">
        <v>34.676620870226884</v>
      </c>
      <c r="D8093" s="76">
        <v>32.042597415375504</v>
      </c>
      <c r="E8093" s="76">
        <v>472.60123050509901</v>
      </c>
      <c r="F8093" s="76">
        <v>44.305255964690971</v>
      </c>
      <c r="G8093" s="77">
        <v>3</v>
      </c>
      <c r="H8093" s="80">
        <f t="shared" si="504"/>
        <v>44.305255964690971</v>
      </c>
      <c r="I8093" s="80">
        <f t="shared" si="505"/>
        <v>472.60123050509901</v>
      </c>
      <c r="K8093" s="80">
        <f t="shared" si="506"/>
        <v>472.60123050509901</v>
      </c>
      <c r="L8093" s="80">
        <f t="shared" si="507"/>
        <v>472.60123050509901</v>
      </c>
    </row>
    <row r="8094" spans="1:12" x14ac:dyDescent="0.8">
      <c r="A8094" s="74">
        <v>8093</v>
      </c>
      <c r="B8094" s="75">
        <v>197680.98500328325</v>
      </c>
      <c r="C8094" s="76">
        <v>36.690393570958499</v>
      </c>
      <c r="D8094" s="76">
        <v>29.794694798150942</v>
      </c>
      <c r="E8094" s="76">
        <v>734.64480454264753</v>
      </c>
      <c r="F8094" s="76">
        <v>42.912088850821675</v>
      </c>
      <c r="G8094" s="77">
        <v>2</v>
      </c>
      <c r="H8094" s="80">
        <f t="shared" si="504"/>
        <v>36.690393570958499</v>
      </c>
      <c r="I8094" s="80">
        <f t="shared" si="505"/>
        <v>1000</v>
      </c>
      <c r="K8094" s="80">
        <f t="shared" si="506"/>
        <v>0</v>
      </c>
      <c r="L8094" s="80" t="str">
        <f t="shared" si="507"/>
        <v/>
      </c>
    </row>
    <row r="8095" spans="1:12" x14ac:dyDescent="0.8">
      <c r="A8095" s="74">
        <v>8094</v>
      </c>
      <c r="B8095" s="75">
        <v>352397.63648513588</v>
      </c>
      <c r="C8095" s="76">
        <v>31.266183064875491</v>
      </c>
      <c r="D8095" s="76">
        <v>30.571008476871995</v>
      </c>
      <c r="E8095" s="76">
        <v>505.38758761954819</v>
      </c>
      <c r="F8095" s="76">
        <v>48.962334943273483</v>
      </c>
      <c r="G8095" s="77">
        <v>2</v>
      </c>
      <c r="H8095" s="80">
        <f t="shared" si="504"/>
        <v>31.266183064875491</v>
      </c>
      <c r="I8095" s="80">
        <f t="shared" si="505"/>
        <v>1000</v>
      </c>
      <c r="K8095" s="80">
        <f t="shared" si="506"/>
        <v>0</v>
      </c>
      <c r="L8095" s="80" t="str">
        <f t="shared" si="507"/>
        <v/>
      </c>
    </row>
    <row r="8096" spans="1:12" x14ac:dyDescent="0.8">
      <c r="A8096" s="74">
        <v>8095</v>
      </c>
      <c r="B8096" s="75">
        <v>448315.90657130745</v>
      </c>
      <c r="C8096" s="76">
        <v>38.884981012991446</v>
      </c>
      <c r="D8096" s="76">
        <v>25.548167010041496</v>
      </c>
      <c r="E8096" s="76">
        <v>660.49085144354331</v>
      </c>
      <c r="F8096" s="76">
        <v>36.455189262451093</v>
      </c>
      <c r="G8096" s="77">
        <v>1</v>
      </c>
      <c r="H8096" s="80">
        <f t="shared" si="504"/>
        <v>25.548167010041496</v>
      </c>
      <c r="I8096" s="80">
        <f t="shared" si="505"/>
        <v>1000</v>
      </c>
      <c r="K8096" s="80">
        <f t="shared" si="506"/>
        <v>0</v>
      </c>
      <c r="L8096" s="80" t="str">
        <f t="shared" si="507"/>
        <v/>
      </c>
    </row>
    <row r="8097" spans="1:12" x14ac:dyDescent="0.8">
      <c r="A8097" s="74">
        <v>8096</v>
      </c>
      <c r="B8097" s="75">
        <v>306113.3646346645</v>
      </c>
      <c r="C8097" s="76">
        <v>33.875382726979709</v>
      </c>
      <c r="D8097" s="76">
        <v>25.877921273097002</v>
      </c>
      <c r="E8097" s="76">
        <v>479.50120227577833</v>
      </c>
      <c r="F8097" s="76">
        <v>41.553434508200183</v>
      </c>
      <c r="G8097" s="77">
        <v>2</v>
      </c>
      <c r="H8097" s="80">
        <f t="shared" si="504"/>
        <v>33.875382726979709</v>
      </c>
      <c r="I8097" s="80">
        <f t="shared" si="505"/>
        <v>1000</v>
      </c>
      <c r="K8097" s="80">
        <f t="shared" si="506"/>
        <v>0</v>
      </c>
      <c r="L8097" s="80" t="str">
        <f t="shared" si="507"/>
        <v/>
      </c>
    </row>
    <row r="8098" spans="1:12" x14ac:dyDescent="0.8">
      <c r="A8098" s="74">
        <v>8097</v>
      </c>
      <c r="B8098" s="75">
        <v>70592.585106877843</v>
      </c>
      <c r="C8098" s="76">
        <v>41.229452591707812</v>
      </c>
      <c r="D8098" s="76">
        <v>31.927396467497598</v>
      </c>
      <c r="E8098" s="76">
        <v>619.86232427499272</v>
      </c>
      <c r="F8098" s="76">
        <v>39.225332495005112</v>
      </c>
      <c r="G8098" s="77">
        <v>2</v>
      </c>
      <c r="H8098" s="80">
        <f t="shared" si="504"/>
        <v>41.229452591707812</v>
      </c>
      <c r="I8098" s="80">
        <f t="shared" si="505"/>
        <v>1000</v>
      </c>
      <c r="K8098" s="80">
        <f t="shared" si="506"/>
        <v>0</v>
      </c>
      <c r="L8098" s="80" t="str">
        <f t="shared" si="507"/>
        <v/>
      </c>
    </row>
    <row r="8099" spans="1:12" x14ac:dyDescent="0.8">
      <c r="A8099" s="74">
        <v>8098</v>
      </c>
      <c r="B8099" s="75">
        <v>-173512.43379011424</v>
      </c>
      <c r="C8099" s="76">
        <v>30.277499159416543</v>
      </c>
      <c r="D8099" s="76">
        <v>33.612872864533543</v>
      </c>
      <c r="E8099" s="76">
        <v>575.88842581495851</v>
      </c>
      <c r="F8099" s="76">
        <v>47.346322626683389</v>
      </c>
      <c r="G8099" s="77">
        <v>3</v>
      </c>
      <c r="H8099" s="80">
        <f t="shared" si="504"/>
        <v>47.346322626683389</v>
      </c>
      <c r="I8099" s="80">
        <f t="shared" si="505"/>
        <v>575.88842581495851</v>
      </c>
      <c r="K8099" s="80">
        <f t="shared" si="506"/>
        <v>575.88842581495851</v>
      </c>
      <c r="L8099" s="80">
        <f t="shared" si="507"/>
        <v>575.88842581495851</v>
      </c>
    </row>
    <row r="8100" spans="1:12" x14ac:dyDescent="0.8">
      <c r="A8100" s="74">
        <v>8099</v>
      </c>
      <c r="B8100" s="75">
        <v>488550.7291330127</v>
      </c>
      <c r="C8100" s="76">
        <v>23.955414472457555</v>
      </c>
      <c r="D8100" s="76">
        <v>33.758831456046885</v>
      </c>
      <c r="E8100" s="76">
        <v>459.5505232989392</v>
      </c>
      <c r="F8100" s="76">
        <v>42.176949987007795</v>
      </c>
      <c r="G8100" s="77">
        <v>2</v>
      </c>
      <c r="H8100" s="80">
        <f t="shared" si="504"/>
        <v>23.955414472457555</v>
      </c>
      <c r="I8100" s="80">
        <f t="shared" si="505"/>
        <v>1000</v>
      </c>
      <c r="K8100" s="80">
        <f t="shared" si="506"/>
        <v>0</v>
      </c>
      <c r="L8100" s="80" t="str">
        <f t="shared" si="507"/>
        <v/>
      </c>
    </row>
    <row r="8101" spans="1:12" x14ac:dyDescent="0.8">
      <c r="A8101" s="74">
        <v>8100</v>
      </c>
      <c r="B8101" s="75">
        <v>210451.66210907395</v>
      </c>
      <c r="C8101" s="76">
        <v>39.370859618530297</v>
      </c>
      <c r="D8101" s="76">
        <v>24.723912112414958</v>
      </c>
      <c r="E8101" s="76">
        <v>638.50672548845455</v>
      </c>
      <c r="F8101" s="76">
        <v>53.356687598539857</v>
      </c>
      <c r="G8101" s="77">
        <v>2</v>
      </c>
      <c r="H8101" s="80">
        <f t="shared" si="504"/>
        <v>39.370859618530297</v>
      </c>
      <c r="I8101" s="80">
        <f t="shared" si="505"/>
        <v>1000</v>
      </c>
      <c r="K8101" s="80">
        <f t="shared" si="506"/>
        <v>0</v>
      </c>
      <c r="L8101" s="80" t="str">
        <f t="shared" si="507"/>
        <v/>
      </c>
    </row>
    <row r="8102" spans="1:12" x14ac:dyDescent="0.8">
      <c r="A8102" s="74">
        <v>8101</v>
      </c>
      <c r="B8102" s="75">
        <v>154014.07896692958</v>
      </c>
      <c r="C8102" s="76">
        <v>39.613614318228088</v>
      </c>
      <c r="D8102" s="76">
        <v>31.563941010119233</v>
      </c>
      <c r="E8102" s="76">
        <v>581.64290964233339</v>
      </c>
      <c r="F8102" s="76">
        <v>41.754108845883422</v>
      </c>
      <c r="G8102" s="77">
        <v>2</v>
      </c>
      <c r="H8102" s="80">
        <f t="shared" si="504"/>
        <v>39.613614318228088</v>
      </c>
      <c r="I8102" s="80">
        <f t="shared" si="505"/>
        <v>1000</v>
      </c>
      <c r="K8102" s="80">
        <f t="shared" si="506"/>
        <v>0</v>
      </c>
      <c r="L8102" s="80" t="str">
        <f t="shared" si="507"/>
        <v/>
      </c>
    </row>
    <row r="8103" spans="1:12" x14ac:dyDescent="0.8">
      <c r="A8103" s="74">
        <v>8102</v>
      </c>
      <c r="B8103" s="75">
        <v>524434.2970324466</v>
      </c>
      <c r="C8103" s="76">
        <v>46.343999133937068</v>
      </c>
      <c r="D8103" s="76">
        <v>23.086334316047793</v>
      </c>
      <c r="E8103" s="76">
        <v>519.39272572508514</v>
      </c>
      <c r="F8103" s="76">
        <v>43.961796217321854</v>
      </c>
      <c r="G8103" s="77">
        <v>1</v>
      </c>
      <c r="H8103" s="80">
        <f t="shared" si="504"/>
        <v>23.086334316047793</v>
      </c>
      <c r="I8103" s="80">
        <f t="shared" si="505"/>
        <v>1000</v>
      </c>
      <c r="K8103" s="80">
        <f t="shared" si="506"/>
        <v>0</v>
      </c>
      <c r="L8103" s="80" t="str">
        <f t="shared" si="507"/>
        <v/>
      </c>
    </row>
    <row r="8104" spans="1:12" x14ac:dyDescent="0.8">
      <c r="A8104" s="74">
        <v>8103</v>
      </c>
      <c r="B8104" s="75">
        <v>-343690.74651768478</v>
      </c>
      <c r="C8104" s="76">
        <v>22.039911024307656</v>
      </c>
      <c r="D8104" s="76">
        <v>24.022039527135689</v>
      </c>
      <c r="E8104" s="76">
        <v>496.40830089502504</v>
      </c>
      <c r="F8104" s="76">
        <v>53.040644317044276</v>
      </c>
      <c r="G8104" s="77">
        <v>3</v>
      </c>
      <c r="H8104" s="80">
        <f t="shared" si="504"/>
        <v>53.040644317044276</v>
      </c>
      <c r="I8104" s="80">
        <f t="shared" si="505"/>
        <v>496.40830089502504</v>
      </c>
      <c r="K8104" s="80">
        <f t="shared" si="506"/>
        <v>496.40830089502504</v>
      </c>
      <c r="L8104" s="80">
        <f t="shared" si="507"/>
        <v>496.40830089502504</v>
      </c>
    </row>
    <row r="8105" spans="1:12" x14ac:dyDescent="0.8">
      <c r="A8105" s="74">
        <v>8104</v>
      </c>
      <c r="B8105" s="75">
        <v>111993.68980846717</v>
      </c>
      <c r="C8105" s="76">
        <v>39.759016743901725</v>
      </c>
      <c r="D8105" s="76">
        <v>29.838219461031954</v>
      </c>
      <c r="E8105" s="76">
        <v>623.43504890631596</v>
      </c>
      <c r="F8105" s="76">
        <v>45.220252087865525</v>
      </c>
      <c r="G8105" s="77">
        <v>2</v>
      </c>
      <c r="H8105" s="80">
        <f t="shared" si="504"/>
        <v>39.759016743901725</v>
      </c>
      <c r="I8105" s="80">
        <f t="shared" si="505"/>
        <v>1000</v>
      </c>
      <c r="K8105" s="80">
        <f t="shared" si="506"/>
        <v>0</v>
      </c>
      <c r="L8105" s="80" t="str">
        <f t="shared" si="507"/>
        <v/>
      </c>
    </row>
    <row r="8106" spans="1:12" x14ac:dyDescent="0.8">
      <c r="A8106" s="74">
        <v>8105</v>
      </c>
      <c r="B8106" s="75">
        <v>594595.57445585704</v>
      </c>
      <c r="C8106" s="76">
        <v>41.123051160799882</v>
      </c>
      <c r="D8106" s="76">
        <v>26.661839919081025</v>
      </c>
      <c r="E8106" s="76">
        <v>558.42922947899365</v>
      </c>
      <c r="F8106" s="76">
        <v>42.638034690166073</v>
      </c>
      <c r="G8106" s="77">
        <v>1</v>
      </c>
      <c r="H8106" s="80">
        <f t="shared" si="504"/>
        <v>26.661839919081025</v>
      </c>
      <c r="I8106" s="80">
        <f t="shared" si="505"/>
        <v>1000</v>
      </c>
      <c r="K8106" s="80">
        <f t="shared" si="506"/>
        <v>0</v>
      </c>
      <c r="L8106" s="80" t="str">
        <f t="shared" si="507"/>
        <v/>
      </c>
    </row>
    <row r="8107" spans="1:12" x14ac:dyDescent="0.8">
      <c r="A8107" s="74">
        <v>8106</v>
      </c>
      <c r="B8107" s="75">
        <v>-85096.119365758728</v>
      </c>
      <c r="C8107" s="76">
        <v>23.60204958640718</v>
      </c>
      <c r="D8107" s="76">
        <v>26.386206788985042</v>
      </c>
      <c r="E8107" s="76">
        <v>782.9667308416</v>
      </c>
      <c r="F8107" s="76">
        <v>47.069392519928435</v>
      </c>
      <c r="G8107" s="77">
        <v>3</v>
      </c>
      <c r="H8107" s="80">
        <f t="shared" si="504"/>
        <v>47.069392519928435</v>
      </c>
      <c r="I8107" s="80">
        <f t="shared" si="505"/>
        <v>782.9667308416</v>
      </c>
      <c r="K8107" s="80">
        <f t="shared" si="506"/>
        <v>782.9667308416</v>
      </c>
      <c r="L8107" s="80">
        <f t="shared" si="507"/>
        <v>782.9667308416</v>
      </c>
    </row>
    <row r="8108" spans="1:12" x14ac:dyDescent="0.8">
      <c r="A8108" s="74">
        <v>8107</v>
      </c>
      <c r="B8108" s="75">
        <v>292165.74378233636</v>
      </c>
      <c r="C8108" s="76">
        <v>34.924838708361762</v>
      </c>
      <c r="D8108" s="76">
        <v>26.674168750752781</v>
      </c>
      <c r="E8108" s="76">
        <v>520.71782474420706</v>
      </c>
      <c r="F8108" s="76">
        <v>48.840311519533387</v>
      </c>
      <c r="G8108" s="77">
        <v>2</v>
      </c>
      <c r="H8108" s="80">
        <f t="shared" si="504"/>
        <v>34.924838708361762</v>
      </c>
      <c r="I8108" s="80">
        <f t="shared" si="505"/>
        <v>1000</v>
      </c>
      <c r="K8108" s="80">
        <f t="shared" si="506"/>
        <v>0</v>
      </c>
      <c r="L8108" s="80" t="str">
        <f t="shared" si="507"/>
        <v/>
      </c>
    </row>
    <row r="8109" spans="1:12" x14ac:dyDescent="0.8">
      <c r="A8109" s="74">
        <v>8108</v>
      </c>
      <c r="B8109" s="75">
        <v>-119724.56870189542</v>
      </c>
      <c r="C8109" s="76">
        <v>33.158125352339205</v>
      </c>
      <c r="D8109" s="76">
        <v>24.720430859408776</v>
      </c>
      <c r="E8109" s="76">
        <v>662.32951445733079</v>
      </c>
      <c r="F8109" s="76">
        <v>44.145335095307786</v>
      </c>
      <c r="G8109" s="77">
        <v>3</v>
      </c>
      <c r="H8109" s="80">
        <f t="shared" si="504"/>
        <v>44.145335095307786</v>
      </c>
      <c r="I8109" s="80">
        <f t="shared" si="505"/>
        <v>662.32951445733079</v>
      </c>
      <c r="K8109" s="80">
        <f t="shared" si="506"/>
        <v>662.32951445733079</v>
      </c>
      <c r="L8109" s="80">
        <f t="shared" si="507"/>
        <v>662.32951445733079</v>
      </c>
    </row>
    <row r="8110" spans="1:12" x14ac:dyDescent="0.8">
      <c r="A8110" s="74">
        <v>8109</v>
      </c>
      <c r="B8110" s="75">
        <v>349141.05338859721</v>
      </c>
      <c r="C8110" s="76">
        <v>31.381000331318333</v>
      </c>
      <c r="D8110" s="76">
        <v>31.155456844880256</v>
      </c>
      <c r="E8110" s="76">
        <v>570.54750187870616</v>
      </c>
      <c r="F8110" s="76">
        <v>36.404048478249479</v>
      </c>
      <c r="G8110" s="77">
        <v>1</v>
      </c>
      <c r="H8110" s="80">
        <f t="shared" si="504"/>
        <v>31.155456844880256</v>
      </c>
      <c r="I8110" s="80">
        <f t="shared" si="505"/>
        <v>1000</v>
      </c>
      <c r="K8110" s="80">
        <f t="shared" si="506"/>
        <v>0</v>
      </c>
      <c r="L8110" s="80" t="str">
        <f t="shared" si="507"/>
        <v/>
      </c>
    </row>
    <row r="8111" spans="1:12" x14ac:dyDescent="0.8">
      <c r="A8111" s="74">
        <v>8110</v>
      </c>
      <c r="B8111" s="75">
        <v>88250.164103179006</v>
      </c>
      <c r="C8111" s="76">
        <v>40.505031352597825</v>
      </c>
      <c r="D8111" s="76">
        <v>23.30015809197652</v>
      </c>
      <c r="E8111" s="76">
        <v>474.72453182156232</v>
      </c>
      <c r="F8111" s="76">
        <v>41.240594188928341</v>
      </c>
      <c r="G8111" s="77">
        <v>2</v>
      </c>
      <c r="H8111" s="80">
        <f t="shared" si="504"/>
        <v>40.505031352597825</v>
      </c>
      <c r="I8111" s="80">
        <f t="shared" si="505"/>
        <v>1000</v>
      </c>
      <c r="K8111" s="80">
        <f t="shared" si="506"/>
        <v>0</v>
      </c>
      <c r="L8111" s="80" t="str">
        <f t="shared" si="507"/>
        <v/>
      </c>
    </row>
    <row r="8112" spans="1:12" x14ac:dyDescent="0.8">
      <c r="A8112" s="74">
        <v>8111</v>
      </c>
      <c r="B8112" s="75">
        <v>299002.09828234254</v>
      </c>
      <c r="C8112" s="76">
        <v>42.053890492029744</v>
      </c>
      <c r="D8112" s="76">
        <v>32.012536656909589</v>
      </c>
      <c r="E8112" s="76">
        <v>526.50557004148504</v>
      </c>
      <c r="F8112" s="76">
        <v>51.1496837000699</v>
      </c>
      <c r="G8112" s="77">
        <v>1</v>
      </c>
      <c r="H8112" s="80">
        <f t="shared" si="504"/>
        <v>32.012536656909589</v>
      </c>
      <c r="I8112" s="80">
        <f t="shared" si="505"/>
        <v>1000</v>
      </c>
      <c r="K8112" s="80">
        <f t="shared" si="506"/>
        <v>0</v>
      </c>
      <c r="L8112" s="80" t="str">
        <f t="shared" si="507"/>
        <v/>
      </c>
    </row>
    <row r="8113" spans="1:12" x14ac:dyDescent="0.8">
      <c r="A8113" s="74">
        <v>8112</v>
      </c>
      <c r="B8113" s="75">
        <v>443312.70630220161</v>
      </c>
      <c r="C8113" s="76">
        <v>27.905733791527929</v>
      </c>
      <c r="D8113" s="76">
        <v>28.324133277397024</v>
      </c>
      <c r="E8113" s="76">
        <v>601.79082938804652</v>
      </c>
      <c r="F8113" s="76">
        <v>41.003495998296188</v>
      </c>
      <c r="G8113" s="77">
        <v>1</v>
      </c>
      <c r="H8113" s="80">
        <f t="shared" si="504"/>
        <v>28.324133277397024</v>
      </c>
      <c r="I8113" s="80">
        <f t="shared" si="505"/>
        <v>1000</v>
      </c>
      <c r="K8113" s="80">
        <f t="shared" si="506"/>
        <v>0</v>
      </c>
      <c r="L8113" s="80" t="str">
        <f t="shared" si="507"/>
        <v/>
      </c>
    </row>
    <row r="8114" spans="1:12" x14ac:dyDescent="0.8">
      <c r="A8114" s="74">
        <v>8113</v>
      </c>
      <c r="B8114" s="75">
        <v>390967.11677863938</v>
      </c>
      <c r="C8114" s="76">
        <v>32.486778979913346</v>
      </c>
      <c r="D8114" s="76">
        <v>28.824262275789625</v>
      </c>
      <c r="E8114" s="76">
        <v>417.4724720440696</v>
      </c>
      <c r="F8114" s="76">
        <v>40.879633510370638</v>
      </c>
      <c r="G8114" s="77">
        <v>2</v>
      </c>
      <c r="H8114" s="80">
        <f t="shared" si="504"/>
        <v>32.486778979913346</v>
      </c>
      <c r="I8114" s="80">
        <f t="shared" si="505"/>
        <v>1000</v>
      </c>
      <c r="K8114" s="80">
        <f t="shared" si="506"/>
        <v>0</v>
      </c>
      <c r="L8114" s="80" t="str">
        <f t="shared" si="507"/>
        <v/>
      </c>
    </row>
    <row r="8115" spans="1:12" x14ac:dyDescent="0.8">
      <c r="A8115" s="74">
        <v>8114</v>
      </c>
      <c r="B8115" s="75">
        <v>123238.23956962442</v>
      </c>
      <c r="C8115" s="76">
        <v>38.687585150229765</v>
      </c>
      <c r="D8115" s="76">
        <v>25.236985597134524</v>
      </c>
      <c r="E8115" s="76">
        <v>625.51507324236104</v>
      </c>
      <c r="F8115" s="76">
        <v>38.487440581124318</v>
      </c>
      <c r="G8115" s="77">
        <v>2</v>
      </c>
      <c r="H8115" s="80">
        <f t="shared" si="504"/>
        <v>38.687585150229765</v>
      </c>
      <c r="I8115" s="80">
        <f t="shared" si="505"/>
        <v>1000</v>
      </c>
      <c r="K8115" s="80">
        <f t="shared" si="506"/>
        <v>0</v>
      </c>
      <c r="L8115" s="80" t="str">
        <f t="shared" si="507"/>
        <v/>
      </c>
    </row>
    <row r="8116" spans="1:12" x14ac:dyDescent="0.8">
      <c r="A8116" s="74">
        <v>8115</v>
      </c>
      <c r="B8116" s="75">
        <v>379517.08484008769</v>
      </c>
      <c r="C8116" s="76">
        <v>44.01795406813951</v>
      </c>
      <c r="D8116" s="76">
        <v>27.530883231579935</v>
      </c>
      <c r="E8116" s="76">
        <v>546.61897625029155</v>
      </c>
      <c r="F8116" s="76">
        <v>45.408226542535971</v>
      </c>
      <c r="G8116" s="77">
        <v>1</v>
      </c>
      <c r="H8116" s="80">
        <f t="shared" si="504"/>
        <v>27.530883231579935</v>
      </c>
      <c r="I8116" s="80">
        <f t="shared" si="505"/>
        <v>1000</v>
      </c>
      <c r="K8116" s="80">
        <f t="shared" si="506"/>
        <v>0</v>
      </c>
      <c r="L8116" s="80" t="str">
        <f t="shared" si="507"/>
        <v/>
      </c>
    </row>
    <row r="8117" spans="1:12" x14ac:dyDescent="0.8">
      <c r="A8117" s="74">
        <v>8116</v>
      </c>
      <c r="B8117" s="75">
        <v>247383.20029223245</v>
      </c>
      <c r="C8117" s="76">
        <v>36.822574428882881</v>
      </c>
      <c r="D8117" s="76">
        <v>25.027713311107558</v>
      </c>
      <c r="E8117" s="76">
        <v>645.51239535304626</v>
      </c>
      <c r="F8117" s="76">
        <v>36.895030717117677</v>
      </c>
      <c r="G8117" s="77">
        <v>2</v>
      </c>
      <c r="H8117" s="80">
        <f t="shared" si="504"/>
        <v>36.822574428882881</v>
      </c>
      <c r="I8117" s="80">
        <f t="shared" si="505"/>
        <v>1000</v>
      </c>
      <c r="K8117" s="80">
        <f t="shared" si="506"/>
        <v>0</v>
      </c>
      <c r="L8117" s="80" t="str">
        <f t="shared" si="507"/>
        <v/>
      </c>
    </row>
    <row r="8118" spans="1:12" x14ac:dyDescent="0.8">
      <c r="A8118" s="74">
        <v>8117</v>
      </c>
      <c r="B8118" s="75">
        <v>513728.50238951296</v>
      </c>
      <c r="C8118" s="76">
        <v>23.495647019405205</v>
      </c>
      <c r="D8118" s="76">
        <v>25.924267021192954</v>
      </c>
      <c r="E8118" s="76">
        <v>514.57113546597577</v>
      </c>
      <c r="F8118" s="76">
        <v>41.166426188855745</v>
      </c>
      <c r="G8118" s="77">
        <v>2</v>
      </c>
      <c r="H8118" s="80">
        <f t="shared" si="504"/>
        <v>23.495647019405205</v>
      </c>
      <c r="I8118" s="80">
        <f t="shared" si="505"/>
        <v>1000</v>
      </c>
      <c r="K8118" s="80">
        <f t="shared" si="506"/>
        <v>0</v>
      </c>
      <c r="L8118" s="80" t="str">
        <f t="shared" si="507"/>
        <v/>
      </c>
    </row>
    <row r="8119" spans="1:12" x14ac:dyDescent="0.8">
      <c r="A8119" s="74">
        <v>8118</v>
      </c>
      <c r="B8119" s="75">
        <v>346600.93515558681</v>
      </c>
      <c r="C8119" s="76">
        <v>28.750009659913946</v>
      </c>
      <c r="D8119" s="76">
        <v>28.71155691614781</v>
      </c>
      <c r="E8119" s="76">
        <v>661.77317406109762</v>
      </c>
      <c r="F8119" s="76">
        <v>35.260176291302322</v>
      </c>
      <c r="G8119" s="77">
        <v>2</v>
      </c>
      <c r="H8119" s="80">
        <f t="shared" si="504"/>
        <v>28.750009659913946</v>
      </c>
      <c r="I8119" s="80">
        <f t="shared" si="505"/>
        <v>1000</v>
      </c>
      <c r="K8119" s="80">
        <f t="shared" si="506"/>
        <v>0</v>
      </c>
      <c r="L8119" s="80" t="str">
        <f t="shared" si="507"/>
        <v/>
      </c>
    </row>
    <row r="8120" spans="1:12" x14ac:dyDescent="0.8">
      <c r="A8120" s="74">
        <v>8119</v>
      </c>
      <c r="B8120" s="75">
        <v>351313.57978185616</v>
      </c>
      <c r="C8120" s="76">
        <v>32.838998688966036</v>
      </c>
      <c r="D8120" s="76">
        <v>26.968014536104743</v>
      </c>
      <c r="E8120" s="76">
        <v>579.43424752007968</v>
      </c>
      <c r="F8120" s="76">
        <v>39.61055556773519</v>
      </c>
      <c r="G8120" s="77">
        <v>2</v>
      </c>
      <c r="H8120" s="80">
        <f t="shared" si="504"/>
        <v>32.838998688966036</v>
      </c>
      <c r="I8120" s="80">
        <f t="shared" si="505"/>
        <v>1000</v>
      </c>
      <c r="K8120" s="80">
        <f t="shared" si="506"/>
        <v>0</v>
      </c>
      <c r="L8120" s="80" t="str">
        <f t="shared" si="507"/>
        <v/>
      </c>
    </row>
    <row r="8121" spans="1:12" x14ac:dyDescent="0.8">
      <c r="A8121" s="74">
        <v>8120</v>
      </c>
      <c r="B8121" s="75">
        <v>359311.84587163897</v>
      </c>
      <c r="C8121" s="76">
        <v>26.591973690320927</v>
      </c>
      <c r="D8121" s="76">
        <v>32.365059827369457</v>
      </c>
      <c r="E8121" s="76">
        <v>491.62333268502726</v>
      </c>
      <c r="F8121" s="76">
        <v>42.369484007254727</v>
      </c>
      <c r="G8121" s="77">
        <v>1</v>
      </c>
      <c r="H8121" s="80">
        <f t="shared" si="504"/>
        <v>32.365059827369457</v>
      </c>
      <c r="I8121" s="80">
        <f t="shared" si="505"/>
        <v>1000</v>
      </c>
      <c r="K8121" s="80">
        <f t="shared" si="506"/>
        <v>0</v>
      </c>
      <c r="L8121" s="80" t="str">
        <f t="shared" si="507"/>
        <v/>
      </c>
    </row>
    <row r="8122" spans="1:12" x14ac:dyDescent="0.8">
      <c r="A8122" s="74">
        <v>8121</v>
      </c>
      <c r="B8122" s="75">
        <v>275133.55978333438</v>
      </c>
      <c r="C8122" s="76">
        <v>41.061567223841905</v>
      </c>
      <c r="D8122" s="76">
        <v>29.04634002723855</v>
      </c>
      <c r="E8122" s="76">
        <v>514.56187553846576</v>
      </c>
      <c r="F8122" s="76">
        <v>51.516094399924434</v>
      </c>
      <c r="G8122" s="77">
        <v>2</v>
      </c>
      <c r="H8122" s="80">
        <f t="shared" si="504"/>
        <v>41.061567223841905</v>
      </c>
      <c r="I8122" s="80">
        <f t="shared" si="505"/>
        <v>1000</v>
      </c>
      <c r="K8122" s="80">
        <f t="shared" si="506"/>
        <v>0</v>
      </c>
      <c r="L8122" s="80" t="str">
        <f t="shared" si="507"/>
        <v/>
      </c>
    </row>
    <row r="8123" spans="1:12" x14ac:dyDescent="0.8">
      <c r="A8123" s="74">
        <v>8122</v>
      </c>
      <c r="B8123" s="75">
        <v>272597.89239512593</v>
      </c>
      <c r="C8123" s="76">
        <v>35.047022891810272</v>
      </c>
      <c r="D8123" s="76">
        <v>29.007768600449868</v>
      </c>
      <c r="E8123" s="76">
        <v>546.56784036323529</v>
      </c>
      <c r="F8123" s="76">
        <v>39.101910218305029</v>
      </c>
      <c r="G8123" s="77">
        <v>2</v>
      </c>
      <c r="H8123" s="80">
        <f t="shared" si="504"/>
        <v>35.047022891810272</v>
      </c>
      <c r="I8123" s="80">
        <f t="shared" si="505"/>
        <v>1000</v>
      </c>
      <c r="K8123" s="80">
        <f t="shared" si="506"/>
        <v>0</v>
      </c>
      <c r="L8123" s="80" t="str">
        <f t="shared" si="507"/>
        <v/>
      </c>
    </row>
    <row r="8124" spans="1:12" x14ac:dyDescent="0.8">
      <c r="A8124" s="74">
        <v>8123</v>
      </c>
      <c r="B8124" s="75">
        <v>252693.27765772096</v>
      </c>
      <c r="C8124" s="76">
        <v>35.539598177476996</v>
      </c>
      <c r="D8124" s="76">
        <v>22.877633448766403</v>
      </c>
      <c r="E8124" s="76">
        <v>567.52613379252875</v>
      </c>
      <c r="F8124" s="76">
        <v>41.025209603401969</v>
      </c>
      <c r="G8124" s="77">
        <v>2</v>
      </c>
      <c r="H8124" s="80">
        <f t="shared" si="504"/>
        <v>35.539598177476996</v>
      </c>
      <c r="I8124" s="80">
        <f t="shared" si="505"/>
        <v>1000</v>
      </c>
      <c r="K8124" s="80">
        <f t="shared" si="506"/>
        <v>0</v>
      </c>
      <c r="L8124" s="80" t="str">
        <f t="shared" si="507"/>
        <v/>
      </c>
    </row>
    <row r="8125" spans="1:12" x14ac:dyDescent="0.8">
      <c r="A8125" s="74">
        <v>8124</v>
      </c>
      <c r="B8125" s="75">
        <v>-56037.58041553176</v>
      </c>
      <c r="C8125" s="76">
        <v>46.802507821972462</v>
      </c>
      <c r="D8125" s="76">
        <v>33.289666153199562</v>
      </c>
      <c r="E8125" s="76">
        <v>640.45422370078415</v>
      </c>
      <c r="F8125" s="76">
        <v>35.119687620672956</v>
      </c>
      <c r="G8125" s="77">
        <v>2</v>
      </c>
      <c r="H8125" s="80">
        <f t="shared" si="504"/>
        <v>46.802507821972462</v>
      </c>
      <c r="I8125" s="80">
        <f t="shared" si="505"/>
        <v>1000</v>
      </c>
      <c r="K8125" s="80">
        <f t="shared" si="506"/>
        <v>0</v>
      </c>
      <c r="L8125" s="80" t="str">
        <f t="shared" si="507"/>
        <v/>
      </c>
    </row>
    <row r="8126" spans="1:12" x14ac:dyDescent="0.8">
      <c r="A8126" s="74">
        <v>8125</v>
      </c>
      <c r="B8126" s="75">
        <v>83379.3645465218</v>
      </c>
      <c r="C8126" s="76">
        <v>44.963179079552447</v>
      </c>
      <c r="D8126" s="76">
        <v>25.26246826064056</v>
      </c>
      <c r="E8126" s="76">
        <v>429.50083783271174</v>
      </c>
      <c r="F8126" s="76">
        <v>39.78790659185691</v>
      </c>
      <c r="G8126" s="77">
        <v>2</v>
      </c>
      <c r="H8126" s="80">
        <f t="shared" si="504"/>
        <v>44.963179079552447</v>
      </c>
      <c r="I8126" s="80">
        <f t="shared" si="505"/>
        <v>1000</v>
      </c>
      <c r="K8126" s="80">
        <f t="shared" si="506"/>
        <v>0</v>
      </c>
      <c r="L8126" s="80" t="str">
        <f t="shared" si="507"/>
        <v/>
      </c>
    </row>
    <row r="8127" spans="1:12" x14ac:dyDescent="0.8">
      <c r="A8127" s="74">
        <v>8126</v>
      </c>
      <c r="B8127" s="75">
        <v>603255.10612964607</v>
      </c>
      <c r="C8127" s="76">
        <v>28.125380536306011</v>
      </c>
      <c r="D8127" s="76">
        <v>23.340825924080796</v>
      </c>
      <c r="E8127" s="76">
        <v>745.22272053137715</v>
      </c>
      <c r="F8127" s="76">
        <v>38.411274007859994</v>
      </c>
      <c r="G8127" s="77">
        <v>2</v>
      </c>
      <c r="H8127" s="80">
        <f t="shared" si="504"/>
        <v>28.125380536306011</v>
      </c>
      <c r="I8127" s="80">
        <f t="shared" si="505"/>
        <v>1000</v>
      </c>
      <c r="K8127" s="80">
        <f t="shared" si="506"/>
        <v>0</v>
      </c>
      <c r="L8127" s="80" t="str">
        <f t="shared" si="507"/>
        <v/>
      </c>
    </row>
    <row r="8128" spans="1:12" x14ac:dyDescent="0.8">
      <c r="A8128" s="74">
        <v>8127</v>
      </c>
      <c r="B8128" s="75">
        <v>265244.26764811436</v>
      </c>
      <c r="C8128" s="76">
        <v>32.970771470050209</v>
      </c>
      <c r="D8128" s="76">
        <v>29.901400999303174</v>
      </c>
      <c r="E8128" s="76">
        <v>471.26683020798112</v>
      </c>
      <c r="F8128" s="76">
        <v>40.515007516303086</v>
      </c>
      <c r="G8128" s="77">
        <v>1</v>
      </c>
      <c r="H8128" s="80">
        <f t="shared" si="504"/>
        <v>29.901400999303174</v>
      </c>
      <c r="I8128" s="80">
        <f t="shared" si="505"/>
        <v>1000</v>
      </c>
      <c r="K8128" s="80">
        <f t="shared" si="506"/>
        <v>0</v>
      </c>
      <c r="L8128" s="80" t="str">
        <f t="shared" si="507"/>
        <v/>
      </c>
    </row>
    <row r="8129" spans="1:12" x14ac:dyDescent="0.8">
      <c r="A8129" s="74">
        <v>8128</v>
      </c>
      <c r="B8129" s="75">
        <v>18963.464530851692</v>
      </c>
      <c r="C8129" s="76">
        <v>39.236939118188573</v>
      </c>
      <c r="D8129" s="76">
        <v>26.401667886952048</v>
      </c>
      <c r="E8129" s="76">
        <v>510.66176133651447</v>
      </c>
      <c r="F8129" s="76">
        <v>36.42534673378465</v>
      </c>
      <c r="G8129" s="77">
        <v>2</v>
      </c>
      <c r="H8129" s="80">
        <f t="shared" si="504"/>
        <v>39.236939118188573</v>
      </c>
      <c r="I8129" s="80">
        <f t="shared" si="505"/>
        <v>1000</v>
      </c>
      <c r="K8129" s="80">
        <f t="shared" si="506"/>
        <v>0</v>
      </c>
      <c r="L8129" s="80" t="str">
        <f t="shared" si="507"/>
        <v/>
      </c>
    </row>
    <row r="8130" spans="1:12" x14ac:dyDescent="0.8">
      <c r="A8130" s="74">
        <v>8129</v>
      </c>
      <c r="B8130" s="75">
        <v>481470.98603568925</v>
      </c>
      <c r="C8130" s="76">
        <v>29.999020467732393</v>
      </c>
      <c r="D8130" s="76">
        <v>34.286051866150835</v>
      </c>
      <c r="E8130" s="76">
        <v>569.47518237328359</v>
      </c>
      <c r="F8130" s="76">
        <v>30.15673252644844</v>
      </c>
      <c r="G8130" s="77">
        <v>2</v>
      </c>
      <c r="H8130" s="80">
        <f t="shared" si="504"/>
        <v>29.999020467732393</v>
      </c>
      <c r="I8130" s="80">
        <f t="shared" si="505"/>
        <v>1000</v>
      </c>
      <c r="K8130" s="80">
        <f t="shared" si="506"/>
        <v>0</v>
      </c>
      <c r="L8130" s="80" t="str">
        <f t="shared" si="507"/>
        <v/>
      </c>
    </row>
    <row r="8131" spans="1:12" x14ac:dyDescent="0.8">
      <c r="A8131" s="74">
        <v>8130</v>
      </c>
      <c r="B8131" s="75">
        <v>619790.20924167591</v>
      </c>
      <c r="C8131" s="76">
        <v>40.379695405317058</v>
      </c>
      <c r="D8131" s="76">
        <v>29.146317510932938</v>
      </c>
      <c r="E8131" s="76">
        <v>628.4311165125531</v>
      </c>
      <c r="F8131" s="76">
        <v>46.484873320735659</v>
      </c>
      <c r="G8131" s="77">
        <v>1</v>
      </c>
      <c r="H8131" s="80">
        <f t="shared" ref="H8131:H8194" si="508">IF($G8131 = 1, $D8131, IF($G8131 = 2, $C8131, IF($G8131 = 3, $F8131)))</f>
        <v>29.146317510932938</v>
      </c>
      <c r="I8131" s="80">
        <f t="shared" ref="I8131:I8194" si="509">IF($G8131 = 1, 1000, IF($G8131 = 2, 1000, IF($G8131 = 3, $E8131)))</f>
        <v>1000</v>
      </c>
      <c r="K8131" s="80">
        <f t="shared" ref="K8131:K8194" si="510">IF($G8131 = 3, $E8131, 0)</f>
        <v>0</v>
      </c>
      <c r="L8131" s="80" t="str">
        <f t="shared" ref="L8131:L8194" si="511">IF($G8131 = 3, $E8131, "")</f>
        <v/>
      </c>
    </row>
    <row r="8132" spans="1:12" x14ac:dyDescent="0.8">
      <c r="A8132" s="74">
        <v>8131</v>
      </c>
      <c r="B8132" s="75">
        <v>570473.15872295201</v>
      </c>
      <c r="C8132" s="76">
        <v>38.261806987541192</v>
      </c>
      <c r="D8132" s="76">
        <v>28.535588856265949</v>
      </c>
      <c r="E8132" s="76">
        <v>649.22975875788984</v>
      </c>
      <c r="F8132" s="76">
        <v>45.535108510381306</v>
      </c>
      <c r="G8132" s="77">
        <v>1</v>
      </c>
      <c r="H8132" s="80">
        <f t="shared" si="508"/>
        <v>28.535588856265949</v>
      </c>
      <c r="I8132" s="80">
        <f t="shared" si="509"/>
        <v>1000</v>
      </c>
      <c r="K8132" s="80">
        <f t="shared" si="510"/>
        <v>0</v>
      </c>
      <c r="L8132" s="80" t="str">
        <f t="shared" si="511"/>
        <v/>
      </c>
    </row>
    <row r="8133" spans="1:12" x14ac:dyDescent="0.8">
      <c r="A8133" s="74">
        <v>8132</v>
      </c>
      <c r="B8133" s="75">
        <v>383288.47690118244</v>
      </c>
      <c r="C8133" s="76">
        <v>25.17854578083735</v>
      </c>
      <c r="D8133" s="76">
        <v>28.424262909734686</v>
      </c>
      <c r="E8133" s="76">
        <v>581.29709881962356</v>
      </c>
      <c r="F8133" s="76">
        <v>38.793603490740971</v>
      </c>
      <c r="G8133" s="77">
        <v>1</v>
      </c>
      <c r="H8133" s="80">
        <f t="shared" si="508"/>
        <v>28.424262909734686</v>
      </c>
      <c r="I8133" s="80">
        <f t="shared" si="509"/>
        <v>1000</v>
      </c>
      <c r="K8133" s="80">
        <f t="shared" si="510"/>
        <v>0</v>
      </c>
      <c r="L8133" s="80" t="str">
        <f t="shared" si="511"/>
        <v/>
      </c>
    </row>
    <row r="8134" spans="1:12" x14ac:dyDescent="0.8">
      <c r="A8134" s="74">
        <v>8133</v>
      </c>
      <c r="B8134" s="75">
        <v>5212.7791658339556</v>
      </c>
      <c r="C8134" s="76">
        <v>39.832420126872442</v>
      </c>
      <c r="D8134" s="76">
        <v>29.77595057024147</v>
      </c>
      <c r="E8134" s="76">
        <v>555.07824597750823</v>
      </c>
      <c r="F8134" s="76">
        <v>30.417296893809365</v>
      </c>
      <c r="G8134" s="77">
        <v>3</v>
      </c>
      <c r="H8134" s="80">
        <f t="shared" si="508"/>
        <v>30.417296893809365</v>
      </c>
      <c r="I8134" s="80">
        <f t="shared" si="509"/>
        <v>555.07824597750823</v>
      </c>
      <c r="K8134" s="80">
        <f t="shared" si="510"/>
        <v>555.07824597750823</v>
      </c>
      <c r="L8134" s="80">
        <f t="shared" si="511"/>
        <v>555.07824597750823</v>
      </c>
    </row>
    <row r="8135" spans="1:12" x14ac:dyDescent="0.8">
      <c r="A8135" s="74">
        <v>8134</v>
      </c>
      <c r="B8135" s="75">
        <v>441157.90660370747</v>
      </c>
      <c r="C8135" s="76">
        <v>40.185374921418955</v>
      </c>
      <c r="D8135" s="76">
        <v>29.821578815277832</v>
      </c>
      <c r="E8135" s="76">
        <v>542.74183669984404</v>
      </c>
      <c r="F8135" s="76">
        <v>42.191204707601393</v>
      </c>
      <c r="G8135" s="77">
        <v>1</v>
      </c>
      <c r="H8135" s="80">
        <f t="shared" si="508"/>
        <v>29.821578815277832</v>
      </c>
      <c r="I8135" s="80">
        <f t="shared" si="509"/>
        <v>1000</v>
      </c>
      <c r="K8135" s="80">
        <f t="shared" si="510"/>
        <v>0</v>
      </c>
      <c r="L8135" s="80" t="str">
        <f t="shared" si="511"/>
        <v/>
      </c>
    </row>
    <row r="8136" spans="1:12" x14ac:dyDescent="0.8">
      <c r="A8136" s="74">
        <v>8135</v>
      </c>
      <c r="B8136" s="75">
        <v>-266053.10325403791</v>
      </c>
      <c r="C8136" s="76">
        <v>42.295599569266116</v>
      </c>
      <c r="D8136" s="76">
        <v>32.545674912755125</v>
      </c>
      <c r="E8136" s="76">
        <v>473.73036986286331</v>
      </c>
      <c r="F8136" s="76">
        <v>44.900817104097484</v>
      </c>
      <c r="G8136" s="77">
        <v>3</v>
      </c>
      <c r="H8136" s="80">
        <f t="shared" si="508"/>
        <v>44.900817104097484</v>
      </c>
      <c r="I8136" s="80">
        <f t="shared" si="509"/>
        <v>473.73036986286331</v>
      </c>
      <c r="K8136" s="80">
        <f t="shared" si="510"/>
        <v>473.73036986286331</v>
      </c>
      <c r="L8136" s="80">
        <f t="shared" si="511"/>
        <v>473.73036986286331</v>
      </c>
    </row>
    <row r="8137" spans="1:12" x14ac:dyDescent="0.8">
      <c r="A8137" s="74">
        <v>8136</v>
      </c>
      <c r="B8137" s="75">
        <v>616854.0129690161</v>
      </c>
      <c r="C8137" s="76">
        <v>34.130121277083205</v>
      </c>
      <c r="D8137" s="76">
        <v>24.691941610980738</v>
      </c>
      <c r="E8137" s="76">
        <v>479.87028156099768</v>
      </c>
      <c r="F8137" s="76">
        <v>31.743912957438926</v>
      </c>
      <c r="G8137" s="77">
        <v>1</v>
      </c>
      <c r="H8137" s="80">
        <f t="shared" si="508"/>
        <v>24.691941610980738</v>
      </c>
      <c r="I8137" s="80">
        <f t="shared" si="509"/>
        <v>1000</v>
      </c>
      <c r="K8137" s="80">
        <f t="shared" si="510"/>
        <v>0</v>
      </c>
      <c r="L8137" s="80" t="str">
        <f t="shared" si="511"/>
        <v/>
      </c>
    </row>
    <row r="8138" spans="1:12" x14ac:dyDescent="0.8">
      <c r="A8138" s="74">
        <v>8137</v>
      </c>
      <c r="B8138" s="75">
        <v>325285.72822385211</v>
      </c>
      <c r="C8138" s="76">
        <v>26.213612729193066</v>
      </c>
      <c r="D8138" s="76">
        <v>23.267578516320828</v>
      </c>
      <c r="E8138" s="76">
        <v>496.94245034484061</v>
      </c>
      <c r="F8138" s="76">
        <v>42.963542217115567</v>
      </c>
      <c r="G8138" s="77">
        <v>1</v>
      </c>
      <c r="H8138" s="80">
        <f t="shared" si="508"/>
        <v>23.267578516320828</v>
      </c>
      <c r="I8138" s="80">
        <f t="shared" si="509"/>
        <v>1000</v>
      </c>
      <c r="K8138" s="80">
        <f t="shared" si="510"/>
        <v>0</v>
      </c>
      <c r="L8138" s="80" t="str">
        <f t="shared" si="511"/>
        <v/>
      </c>
    </row>
    <row r="8139" spans="1:12" x14ac:dyDescent="0.8">
      <c r="A8139" s="74">
        <v>8138</v>
      </c>
      <c r="B8139" s="75">
        <v>266635.14936915273</v>
      </c>
      <c r="C8139" s="76">
        <v>34.795494959355864</v>
      </c>
      <c r="D8139" s="76">
        <v>30.542203492481775</v>
      </c>
      <c r="E8139" s="76">
        <v>557.62449084684454</v>
      </c>
      <c r="F8139" s="76">
        <v>35.086519612055973</v>
      </c>
      <c r="G8139" s="77">
        <v>2</v>
      </c>
      <c r="H8139" s="80">
        <f t="shared" si="508"/>
        <v>34.795494959355864</v>
      </c>
      <c r="I8139" s="80">
        <f t="shared" si="509"/>
        <v>1000</v>
      </c>
      <c r="K8139" s="80">
        <f t="shared" si="510"/>
        <v>0</v>
      </c>
      <c r="L8139" s="80" t="str">
        <f t="shared" si="511"/>
        <v/>
      </c>
    </row>
    <row r="8140" spans="1:12" x14ac:dyDescent="0.8">
      <c r="A8140" s="74">
        <v>8139</v>
      </c>
      <c r="B8140" s="75">
        <v>612013.35080122948</v>
      </c>
      <c r="C8140" s="76">
        <v>28.844405188850175</v>
      </c>
      <c r="D8140" s="76">
        <v>27.946385770685644</v>
      </c>
      <c r="E8140" s="76">
        <v>491.90343406384477</v>
      </c>
      <c r="F8140" s="76">
        <v>33.7332251238171</v>
      </c>
      <c r="G8140" s="77">
        <v>1</v>
      </c>
      <c r="H8140" s="80">
        <f t="shared" si="508"/>
        <v>27.946385770685644</v>
      </c>
      <c r="I8140" s="80">
        <f t="shared" si="509"/>
        <v>1000</v>
      </c>
      <c r="K8140" s="80">
        <f t="shared" si="510"/>
        <v>0</v>
      </c>
      <c r="L8140" s="80" t="str">
        <f t="shared" si="511"/>
        <v/>
      </c>
    </row>
    <row r="8141" spans="1:12" x14ac:dyDescent="0.8">
      <c r="A8141" s="74">
        <v>8140</v>
      </c>
      <c r="B8141" s="75">
        <v>-116356.51094296831</v>
      </c>
      <c r="C8141" s="76">
        <v>43.053316340734433</v>
      </c>
      <c r="D8141" s="76">
        <v>27.500348615863587</v>
      </c>
      <c r="E8141" s="76">
        <v>774.80662153116396</v>
      </c>
      <c r="F8141" s="76">
        <v>43.351760556262313</v>
      </c>
      <c r="G8141" s="77">
        <v>3</v>
      </c>
      <c r="H8141" s="80">
        <f t="shared" si="508"/>
        <v>43.351760556262313</v>
      </c>
      <c r="I8141" s="80">
        <f t="shared" si="509"/>
        <v>774.80662153116396</v>
      </c>
      <c r="K8141" s="80">
        <f t="shared" si="510"/>
        <v>774.80662153116396</v>
      </c>
      <c r="L8141" s="80">
        <f t="shared" si="511"/>
        <v>774.80662153116396</v>
      </c>
    </row>
    <row r="8142" spans="1:12" x14ac:dyDescent="0.8">
      <c r="A8142" s="74">
        <v>8141</v>
      </c>
      <c r="B8142" s="75">
        <v>57596.772947748657</v>
      </c>
      <c r="C8142" s="76">
        <v>41.102297259632607</v>
      </c>
      <c r="D8142" s="76">
        <v>29.022975345100068</v>
      </c>
      <c r="E8142" s="76">
        <v>478.80050023851419</v>
      </c>
      <c r="F8142" s="76">
        <v>36.966421532227272</v>
      </c>
      <c r="G8142" s="77">
        <v>2</v>
      </c>
      <c r="H8142" s="80">
        <f t="shared" si="508"/>
        <v>41.102297259632607</v>
      </c>
      <c r="I8142" s="80">
        <f t="shared" si="509"/>
        <v>1000</v>
      </c>
      <c r="K8142" s="80">
        <f t="shared" si="510"/>
        <v>0</v>
      </c>
      <c r="L8142" s="80" t="str">
        <f t="shared" si="511"/>
        <v/>
      </c>
    </row>
    <row r="8143" spans="1:12" x14ac:dyDescent="0.8">
      <c r="A8143" s="74">
        <v>8142</v>
      </c>
      <c r="B8143" s="75">
        <v>301001.13897940493</v>
      </c>
      <c r="C8143" s="76">
        <v>29.93287083227716</v>
      </c>
      <c r="D8143" s="76">
        <v>33.937833493183199</v>
      </c>
      <c r="E8143" s="76">
        <v>496.10310885271826</v>
      </c>
      <c r="F8143" s="76">
        <v>35.906482261474238</v>
      </c>
      <c r="G8143" s="77">
        <v>2</v>
      </c>
      <c r="H8143" s="80">
        <f t="shared" si="508"/>
        <v>29.93287083227716</v>
      </c>
      <c r="I8143" s="80">
        <f t="shared" si="509"/>
        <v>1000</v>
      </c>
      <c r="K8143" s="80">
        <f t="shared" si="510"/>
        <v>0</v>
      </c>
      <c r="L8143" s="80" t="str">
        <f t="shared" si="511"/>
        <v/>
      </c>
    </row>
    <row r="8144" spans="1:12" x14ac:dyDescent="0.8">
      <c r="A8144" s="74">
        <v>8143</v>
      </c>
      <c r="B8144" s="75">
        <v>562301.30749399401</v>
      </c>
      <c r="C8144" s="76">
        <v>30.968950878413597</v>
      </c>
      <c r="D8144" s="76">
        <v>24.987246462133726</v>
      </c>
      <c r="E8144" s="76">
        <v>533.54720885856727</v>
      </c>
      <c r="F8144" s="76">
        <v>34.940357112873038</v>
      </c>
      <c r="G8144" s="77">
        <v>1</v>
      </c>
      <c r="H8144" s="80">
        <f t="shared" si="508"/>
        <v>24.987246462133726</v>
      </c>
      <c r="I8144" s="80">
        <f t="shared" si="509"/>
        <v>1000</v>
      </c>
      <c r="K8144" s="80">
        <f t="shared" si="510"/>
        <v>0</v>
      </c>
      <c r="L8144" s="80" t="str">
        <f t="shared" si="511"/>
        <v/>
      </c>
    </row>
    <row r="8145" spans="1:12" x14ac:dyDescent="0.8">
      <c r="A8145" s="74">
        <v>8144</v>
      </c>
      <c r="B8145" s="75">
        <v>378608.50142421201</v>
      </c>
      <c r="C8145" s="76">
        <v>31.972581411782386</v>
      </c>
      <c r="D8145" s="76">
        <v>34.535548663175014</v>
      </c>
      <c r="E8145" s="76">
        <v>547.41146572972195</v>
      </c>
      <c r="F8145" s="76">
        <v>44.439292175943812</v>
      </c>
      <c r="G8145" s="77">
        <v>2</v>
      </c>
      <c r="H8145" s="80">
        <f t="shared" si="508"/>
        <v>31.972581411782386</v>
      </c>
      <c r="I8145" s="80">
        <f t="shared" si="509"/>
        <v>1000</v>
      </c>
      <c r="K8145" s="80">
        <f t="shared" si="510"/>
        <v>0</v>
      </c>
      <c r="L8145" s="80" t="str">
        <f t="shared" si="511"/>
        <v/>
      </c>
    </row>
    <row r="8146" spans="1:12" x14ac:dyDescent="0.8">
      <c r="A8146" s="74">
        <v>8145</v>
      </c>
      <c r="B8146" s="75">
        <v>470492.7713476941</v>
      </c>
      <c r="C8146" s="76">
        <v>31.740678778283627</v>
      </c>
      <c r="D8146" s="76">
        <v>23.950988538254684</v>
      </c>
      <c r="E8146" s="76">
        <v>499.75534946357806</v>
      </c>
      <c r="F8146" s="76">
        <v>48.459225807135368</v>
      </c>
      <c r="G8146" s="77">
        <v>1</v>
      </c>
      <c r="H8146" s="80">
        <f t="shared" si="508"/>
        <v>23.950988538254684</v>
      </c>
      <c r="I8146" s="80">
        <f t="shared" si="509"/>
        <v>1000</v>
      </c>
      <c r="K8146" s="80">
        <f t="shared" si="510"/>
        <v>0</v>
      </c>
      <c r="L8146" s="80" t="str">
        <f t="shared" si="511"/>
        <v/>
      </c>
    </row>
    <row r="8147" spans="1:12" x14ac:dyDescent="0.8">
      <c r="A8147" s="74">
        <v>8146</v>
      </c>
      <c r="B8147" s="75">
        <v>445589.30137739563</v>
      </c>
      <c r="C8147" s="76">
        <v>46.398446576499438</v>
      </c>
      <c r="D8147" s="76">
        <v>34.684064441018087</v>
      </c>
      <c r="E8147" s="76">
        <v>528.55055416774894</v>
      </c>
      <c r="F8147" s="76">
        <v>33.583054102760727</v>
      </c>
      <c r="G8147" s="77">
        <v>1</v>
      </c>
      <c r="H8147" s="80">
        <f t="shared" si="508"/>
        <v>34.684064441018087</v>
      </c>
      <c r="I8147" s="80">
        <f t="shared" si="509"/>
        <v>1000</v>
      </c>
      <c r="K8147" s="80">
        <f t="shared" si="510"/>
        <v>0</v>
      </c>
      <c r="L8147" s="80" t="str">
        <f t="shared" si="511"/>
        <v/>
      </c>
    </row>
    <row r="8148" spans="1:12" x14ac:dyDescent="0.8">
      <c r="A8148" s="74">
        <v>8147</v>
      </c>
      <c r="B8148" s="75">
        <v>483978.6424981188</v>
      </c>
      <c r="C8148" s="76">
        <v>41.417417934604366</v>
      </c>
      <c r="D8148" s="76">
        <v>21.617049274320166</v>
      </c>
      <c r="E8148" s="76">
        <v>584.51391522705467</v>
      </c>
      <c r="F8148" s="76">
        <v>31.198829909204932</v>
      </c>
      <c r="G8148" s="77">
        <v>1</v>
      </c>
      <c r="H8148" s="80">
        <f t="shared" si="508"/>
        <v>21.617049274320166</v>
      </c>
      <c r="I8148" s="80">
        <f t="shared" si="509"/>
        <v>1000</v>
      </c>
      <c r="K8148" s="80">
        <f t="shared" si="510"/>
        <v>0</v>
      </c>
      <c r="L8148" s="80" t="str">
        <f t="shared" si="511"/>
        <v/>
      </c>
    </row>
    <row r="8149" spans="1:12" x14ac:dyDescent="0.8">
      <c r="A8149" s="74">
        <v>8148</v>
      </c>
      <c r="B8149" s="75">
        <v>422456.5631055627</v>
      </c>
      <c r="C8149" s="76">
        <v>31.944573478025852</v>
      </c>
      <c r="D8149" s="76">
        <v>24.726515835886648</v>
      </c>
      <c r="E8149" s="76">
        <v>766.08718397591031</v>
      </c>
      <c r="F8149" s="76">
        <v>44.451021898361837</v>
      </c>
      <c r="G8149" s="77">
        <v>2</v>
      </c>
      <c r="H8149" s="80">
        <f t="shared" si="508"/>
        <v>31.944573478025852</v>
      </c>
      <c r="I8149" s="80">
        <f t="shared" si="509"/>
        <v>1000</v>
      </c>
      <c r="K8149" s="80">
        <f t="shared" si="510"/>
        <v>0</v>
      </c>
      <c r="L8149" s="80" t="str">
        <f t="shared" si="511"/>
        <v/>
      </c>
    </row>
    <row r="8150" spans="1:12" x14ac:dyDescent="0.8">
      <c r="A8150" s="74">
        <v>8149</v>
      </c>
      <c r="B8150" s="75">
        <v>34777.080695065437</v>
      </c>
      <c r="C8150" s="76">
        <v>41.652018876758241</v>
      </c>
      <c r="D8150" s="76">
        <v>30.791511542416949</v>
      </c>
      <c r="E8150" s="76">
        <v>439.8829426421841</v>
      </c>
      <c r="F8150" s="76">
        <v>36.206152738983334</v>
      </c>
      <c r="G8150" s="77">
        <v>2</v>
      </c>
      <c r="H8150" s="80">
        <f t="shared" si="508"/>
        <v>41.652018876758241</v>
      </c>
      <c r="I8150" s="80">
        <f t="shared" si="509"/>
        <v>1000</v>
      </c>
      <c r="K8150" s="80">
        <f t="shared" si="510"/>
        <v>0</v>
      </c>
      <c r="L8150" s="80" t="str">
        <f t="shared" si="511"/>
        <v/>
      </c>
    </row>
    <row r="8151" spans="1:12" x14ac:dyDescent="0.8">
      <c r="A8151" s="74">
        <v>8150</v>
      </c>
      <c r="B8151" s="75">
        <v>303304.17293513753</v>
      </c>
      <c r="C8151" s="76">
        <v>29.273824663702488</v>
      </c>
      <c r="D8151" s="76">
        <v>34.730094909712953</v>
      </c>
      <c r="E8151" s="76">
        <v>521.94590916833704</v>
      </c>
      <c r="F8151" s="76">
        <v>47.052599113109665</v>
      </c>
      <c r="G8151" s="77">
        <v>1</v>
      </c>
      <c r="H8151" s="80">
        <f t="shared" si="508"/>
        <v>34.730094909712953</v>
      </c>
      <c r="I8151" s="80">
        <f t="shared" si="509"/>
        <v>1000</v>
      </c>
      <c r="K8151" s="80">
        <f t="shared" si="510"/>
        <v>0</v>
      </c>
      <c r="L8151" s="80" t="str">
        <f t="shared" si="511"/>
        <v/>
      </c>
    </row>
    <row r="8152" spans="1:12" x14ac:dyDescent="0.8">
      <c r="A8152" s="74">
        <v>8151</v>
      </c>
      <c r="B8152" s="75">
        <v>485252.13319486496</v>
      </c>
      <c r="C8152" s="76">
        <v>32.136734209565638</v>
      </c>
      <c r="D8152" s="76">
        <v>27.608678535578466</v>
      </c>
      <c r="E8152" s="76">
        <v>547.99751282579723</v>
      </c>
      <c r="F8152" s="76">
        <v>36.728100266696956</v>
      </c>
      <c r="G8152" s="77">
        <v>2</v>
      </c>
      <c r="H8152" s="80">
        <f t="shared" si="508"/>
        <v>32.136734209565638</v>
      </c>
      <c r="I8152" s="80">
        <f t="shared" si="509"/>
        <v>1000</v>
      </c>
      <c r="K8152" s="80">
        <f t="shared" si="510"/>
        <v>0</v>
      </c>
      <c r="L8152" s="80" t="str">
        <f t="shared" si="511"/>
        <v/>
      </c>
    </row>
    <row r="8153" spans="1:12" x14ac:dyDescent="0.8">
      <c r="A8153" s="74">
        <v>8152</v>
      </c>
      <c r="B8153" s="75">
        <v>497174.81033442705</v>
      </c>
      <c r="C8153" s="76">
        <v>38.461331413580389</v>
      </c>
      <c r="D8153" s="76">
        <v>28.554040914746974</v>
      </c>
      <c r="E8153" s="76">
        <v>622.57402117675247</v>
      </c>
      <c r="F8153" s="76">
        <v>37.843918256818938</v>
      </c>
      <c r="G8153" s="77">
        <v>1</v>
      </c>
      <c r="H8153" s="80">
        <f t="shared" si="508"/>
        <v>28.554040914746974</v>
      </c>
      <c r="I8153" s="80">
        <f t="shared" si="509"/>
        <v>1000</v>
      </c>
      <c r="K8153" s="80">
        <f t="shared" si="510"/>
        <v>0</v>
      </c>
      <c r="L8153" s="80" t="str">
        <f t="shared" si="511"/>
        <v/>
      </c>
    </row>
    <row r="8154" spans="1:12" x14ac:dyDescent="0.8">
      <c r="A8154" s="74">
        <v>8153</v>
      </c>
      <c r="B8154" s="75">
        <v>-277579.34259545477</v>
      </c>
      <c r="C8154" s="76">
        <v>30.04720218698289</v>
      </c>
      <c r="D8154" s="76">
        <v>25.472375377223386</v>
      </c>
      <c r="E8154" s="76">
        <v>490.65192663258165</v>
      </c>
      <c r="F8154" s="76">
        <v>49.369906778876214</v>
      </c>
      <c r="G8154" s="77">
        <v>3</v>
      </c>
      <c r="H8154" s="80">
        <f t="shared" si="508"/>
        <v>49.369906778876214</v>
      </c>
      <c r="I8154" s="80">
        <f t="shared" si="509"/>
        <v>490.65192663258165</v>
      </c>
      <c r="K8154" s="80">
        <f t="shared" si="510"/>
        <v>490.65192663258165</v>
      </c>
      <c r="L8154" s="80">
        <f t="shared" si="511"/>
        <v>490.65192663258165</v>
      </c>
    </row>
    <row r="8155" spans="1:12" x14ac:dyDescent="0.8">
      <c r="A8155" s="74">
        <v>8154</v>
      </c>
      <c r="B8155" s="75">
        <v>266654.18676664354</v>
      </c>
      <c r="C8155" s="76">
        <v>30.446287105294306</v>
      </c>
      <c r="D8155" s="76">
        <v>26.4757011916629</v>
      </c>
      <c r="E8155" s="76">
        <v>525.99824208513962</v>
      </c>
      <c r="F8155" s="76">
        <v>32.289784080357627</v>
      </c>
      <c r="G8155" s="77">
        <v>2</v>
      </c>
      <c r="H8155" s="80">
        <f t="shared" si="508"/>
        <v>30.446287105294306</v>
      </c>
      <c r="I8155" s="80">
        <f t="shared" si="509"/>
        <v>1000</v>
      </c>
      <c r="K8155" s="80">
        <f t="shared" si="510"/>
        <v>0</v>
      </c>
      <c r="L8155" s="80" t="str">
        <f t="shared" si="511"/>
        <v/>
      </c>
    </row>
    <row r="8156" spans="1:12" x14ac:dyDescent="0.8">
      <c r="A8156" s="74">
        <v>8155</v>
      </c>
      <c r="B8156" s="75">
        <v>246161.72915139748</v>
      </c>
      <c r="C8156" s="76">
        <v>35.944700281939262</v>
      </c>
      <c r="D8156" s="76">
        <v>29.708916500068753</v>
      </c>
      <c r="E8156" s="76">
        <v>587.46958675320889</v>
      </c>
      <c r="F8156" s="76">
        <v>42.610615065993734</v>
      </c>
      <c r="G8156" s="77">
        <v>2</v>
      </c>
      <c r="H8156" s="80">
        <f t="shared" si="508"/>
        <v>35.944700281939262</v>
      </c>
      <c r="I8156" s="80">
        <f t="shared" si="509"/>
        <v>1000</v>
      </c>
      <c r="K8156" s="80">
        <f t="shared" si="510"/>
        <v>0</v>
      </c>
      <c r="L8156" s="80" t="str">
        <f t="shared" si="511"/>
        <v/>
      </c>
    </row>
    <row r="8157" spans="1:12" x14ac:dyDescent="0.8">
      <c r="A8157" s="74">
        <v>8156</v>
      </c>
      <c r="B8157" s="75">
        <v>463312.29333515838</v>
      </c>
      <c r="C8157" s="76">
        <v>29.597827634797458</v>
      </c>
      <c r="D8157" s="76">
        <v>23.822204634225614</v>
      </c>
      <c r="E8157" s="76">
        <v>574.0206584970789</v>
      </c>
      <c r="F8157" s="76">
        <v>40.180042440991564</v>
      </c>
      <c r="G8157" s="77">
        <v>2</v>
      </c>
      <c r="H8157" s="80">
        <f t="shared" si="508"/>
        <v>29.597827634797458</v>
      </c>
      <c r="I8157" s="80">
        <f t="shared" si="509"/>
        <v>1000</v>
      </c>
      <c r="K8157" s="80">
        <f t="shared" si="510"/>
        <v>0</v>
      </c>
      <c r="L8157" s="80" t="str">
        <f t="shared" si="511"/>
        <v/>
      </c>
    </row>
    <row r="8158" spans="1:12" x14ac:dyDescent="0.8">
      <c r="A8158" s="74">
        <v>8157</v>
      </c>
      <c r="B8158" s="75">
        <v>708322.78510289872</v>
      </c>
      <c r="C8158" s="76">
        <v>36.268054539326627</v>
      </c>
      <c r="D8158" s="76">
        <v>28.281981408169159</v>
      </c>
      <c r="E8158" s="76">
        <v>568.55782324508323</v>
      </c>
      <c r="F8158" s="76">
        <v>38.44389696159682</v>
      </c>
      <c r="G8158" s="77">
        <v>1</v>
      </c>
      <c r="H8158" s="80">
        <f t="shared" si="508"/>
        <v>28.281981408169159</v>
      </c>
      <c r="I8158" s="80">
        <f t="shared" si="509"/>
        <v>1000</v>
      </c>
      <c r="K8158" s="80">
        <f t="shared" si="510"/>
        <v>0</v>
      </c>
      <c r="L8158" s="80" t="str">
        <f t="shared" si="511"/>
        <v/>
      </c>
    </row>
    <row r="8159" spans="1:12" x14ac:dyDescent="0.8">
      <c r="A8159" s="74">
        <v>8158</v>
      </c>
      <c r="B8159" s="75">
        <v>212086.43092680164</v>
      </c>
      <c r="C8159" s="76">
        <v>39.545136130641318</v>
      </c>
      <c r="D8159" s="76">
        <v>27.897388961366424</v>
      </c>
      <c r="E8159" s="76">
        <v>479.98540070805598</v>
      </c>
      <c r="F8159" s="76">
        <v>43.006477888281374</v>
      </c>
      <c r="G8159" s="77">
        <v>2</v>
      </c>
      <c r="H8159" s="80">
        <f t="shared" si="508"/>
        <v>39.545136130641318</v>
      </c>
      <c r="I8159" s="80">
        <f t="shared" si="509"/>
        <v>1000</v>
      </c>
      <c r="K8159" s="80">
        <f t="shared" si="510"/>
        <v>0</v>
      </c>
      <c r="L8159" s="80" t="str">
        <f t="shared" si="511"/>
        <v/>
      </c>
    </row>
    <row r="8160" spans="1:12" x14ac:dyDescent="0.8">
      <c r="A8160" s="74">
        <v>8159</v>
      </c>
      <c r="B8160" s="75">
        <v>294941.83236465021</v>
      </c>
      <c r="C8160" s="76">
        <v>36.35326801660387</v>
      </c>
      <c r="D8160" s="76">
        <v>24.329152994709972</v>
      </c>
      <c r="E8160" s="76">
        <v>716.57966702707449</v>
      </c>
      <c r="F8160" s="76">
        <v>49.91970316381704</v>
      </c>
      <c r="G8160" s="77">
        <v>2</v>
      </c>
      <c r="H8160" s="80">
        <f t="shared" si="508"/>
        <v>36.35326801660387</v>
      </c>
      <c r="I8160" s="80">
        <f t="shared" si="509"/>
        <v>1000</v>
      </c>
      <c r="K8160" s="80">
        <f t="shared" si="510"/>
        <v>0</v>
      </c>
      <c r="L8160" s="80" t="str">
        <f t="shared" si="511"/>
        <v/>
      </c>
    </row>
    <row r="8161" spans="1:12" x14ac:dyDescent="0.8">
      <c r="A8161" s="74">
        <v>8160</v>
      </c>
      <c r="B8161" s="75">
        <v>605166.20022123167</v>
      </c>
      <c r="C8161" s="76">
        <v>28.210741914941003</v>
      </c>
      <c r="D8161" s="76">
        <v>30.359805432350207</v>
      </c>
      <c r="E8161" s="76">
        <v>545.84817336669244</v>
      </c>
      <c r="F8161" s="76">
        <v>38.336974235679662</v>
      </c>
      <c r="G8161" s="77">
        <v>1</v>
      </c>
      <c r="H8161" s="80">
        <f t="shared" si="508"/>
        <v>30.359805432350207</v>
      </c>
      <c r="I8161" s="80">
        <f t="shared" si="509"/>
        <v>1000</v>
      </c>
      <c r="K8161" s="80">
        <f t="shared" si="510"/>
        <v>0</v>
      </c>
      <c r="L8161" s="80" t="str">
        <f t="shared" si="511"/>
        <v/>
      </c>
    </row>
    <row r="8162" spans="1:12" x14ac:dyDescent="0.8">
      <c r="A8162" s="74">
        <v>8161</v>
      </c>
      <c r="B8162" s="75">
        <v>141910.48706903541</v>
      </c>
      <c r="C8162" s="76">
        <v>37.160111174654631</v>
      </c>
      <c r="D8162" s="76">
        <v>26.406547855293422</v>
      </c>
      <c r="E8162" s="76">
        <v>525.87973347526247</v>
      </c>
      <c r="F8162" s="76">
        <v>47.387031760189195</v>
      </c>
      <c r="G8162" s="77">
        <v>2</v>
      </c>
      <c r="H8162" s="80">
        <f t="shared" si="508"/>
        <v>37.160111174654631</v>
      </c>
      <c r="I8162" s="80">
        <f t="shared" si="509"/>
        <v>1000</v>
      </c>
      <c r="K8162" s="80">
        <f t="shared" si="510"/>
        <v>0</v>
      </c>
      <c r="L8162" s="80" t="str">
        <f t="shared" si="511"/>
        <v/>
      </c>
    </row>
    <row r="8163" spans="1:12" x14ac:dyDescent="0.8">
      <c r="A8163" s="74">
        <v>8162</v>
      </c>
      <c r="B8163" s="75">
        <v>-106835.39781955723</v>
      </c>
      <c r="C8163" s="76">
        <v>40.51766435226638</v>
      </c>
      <c r="D8163" s="76">
        <v>28.019046154466739</v>
      </c>
      <c r="E8163" s="76">
        <v>671.07829183616559</v>
      </c>
      <c r="F8163" s="76">
        <v>42.745467493932388</v>
      </c>
      <c r="G8163" s="77">
        <v>3</v>
      </c>
      <c r="H8163" s="80">
        <f t="shared" si="508"/>
        <v>42.745467493932388</v>
      </c>
      <c r="I8163" s="80">
        <f t="shared" si="509"/>
        <v>671.07829183616559</v>
      </c>
      <c r="K8163" s="80">
        <f t="shared" si="510"/>
        <v>671.07829183616559</v>
      </c>
      <c r="L8163" s="80">
        <f t="shared" si="511"/>
        <v>671.07829183616559</v>
      </c>
    </row>
    <row r="8164" spans="1:12" x14ac:dyDescent="0.8">
      <c r="A8164" s="74">
        <v>8163</v>
      </c>
      <c r="B8164" s="75">
        <v>543590.91999081569</v>
      </c>
      <c r="C8164" s="76">
        <v>34.121324608774501</v>
      </c>
      <c r="D8164" s="76">
        <v>24.663285942626548</v>
      </c>
      <c r="E8164" s="76">
        <v>497.81531609032459</v>
      </c>
      <c r="F8164" s="76">
        <v>43.51224259807725</v>
      </c>
      <c r="G8164" s="77">
        <v>2</v>
      </c>
      <c r="H8164" s="80">
        <f t="shared" si="508"/>
        <v>34.121324608774501</v>
      </c>
      <c r="I8164" s="80">
        <f t="shared" si="509"/>
        <v>1000</v>
      </c>
      <c r="K8164" s="80">
        <f t="shared" si="510"/>
        <v>0</v>
      </c>
      <c r="L8164" s="80" t="str">
        <f t="shared" si="511"/>
        <v/>
      </c>
    </row>
    <row r="8165" spans="1:12" x14ac:dyDescent="0.8">
      <c r="A8165" s="74">
        <v>8164</v>
      </c>
      <c r="B8165" s="75">
        <v>77035.552732692799</v>
      </c>
      <c r="C8165" s="76">
        <v>39.169795601206623</v>
      </c>
      <c r="D8165" s="76">
        <v>24.797842738024304</v>
      </c>
      <c r="E8165" s="76">
        <v>732.48236707769354</v>
      </c>
      <c r="F8165" s="76">
        <v>38.365235081482659</v>
      </c>
      <c r="G8165" s="77">
        <v>3</v>
      </c>
      <c r="H8165" s="80">
        <f t="shared" si="508"/>
        <v>38.365235081482659</v>
      </c>
      <c r="I8165" s="80">
        <f t="shared" si="509"/>
        <v>732.48236707769354</v>
      </c>
      <c r="K8165" s="80">
        <f t="shared" si="510"/>
        <v>732.48236707769354</v>
      </c>
      <c r="L8165" s="80">
        <f t="shared" si="511"/>
        <v>732.48236707769354</v>
      </c>
    </row>
    <row r="8166" spans="1:12" x14ac:dyDescent="0.8">
      <c r="A8166" s="74">
        <v>8165</v>
      </c>
      <c r="B8166" s="75">
        <v>611591.97999776178</v>
      </c>
      <c r="C8166" s="76">
        <v>30.968800820476364</v>
      </c>
      <c r="D8166" s="76">
        <v>28.065254614522427</v>
      </c>
      <c r="E8166" s="76">
        <v>600.25934642305572</v>
      </c>
      <c r="F8166" s="76">
        <v>31.441746429967665</v>
      </c>
      <c r="G8166" s="77">
        <v>1</v>
      </c>
      <c r="H8166" s="80">
        <f t="shared" si="508"/>
        <v>28.065254614522427</v>
      </c>
      <c r="I8166" s="80">
        <f t="shared" si="509"/>
        <v>1000</v>
      </c>
      <c r="K8166" s="80">
        <f t="shared" si="510"/>
        <v>0</v>
      </c>
      <c r="L8166" s="80" t="str">
        <f t="shared" si="511"/>
        <v/>
      </c>
    </row>
    <row r="8167" spans="1:12" x14ac:dyDescent="0.8">
      <c r="A8167" s="74">
        <v>8166</v>
      </c>
      <c r="B8167" s="75">
        <v>638921.98673780961</v>
      </c>
      <c r="C8167" s="76">
        <v>29.753729620495598</v>
      </c>
      <c r="D8167" s="76">
        <v>27.386412165687567</v>
      </c>
      <c r="E8167" s="76">
        <v>599.57844176334652</v>
      </c>
      <c r="F8167" s="76">
        <v>50.780836055946693</v>
      </c>
      <c r="G8167" s="77">
        <v>2</v>
      </c>
      <c r="H8167" s="80">
        <f t="shared" si="508"/>
        <v>29.753729620495598</v>
      </c>
      <c r="I8167" s="80">
        <f t="shared" si="509"/>
        <v>1000</v>
      </c>
      <c r="K8167" s="80">
        <f t="shared" si="510"/>
        <v>0</v>
      </c>
      <c r="L8167" s="80" t="str">
        <f t="shared" si="511"/>
        <v/>
      </c>
    </row>
    <row r="8168" spans="1:12" x14ac:dyDescent="0.8">
      <c r="A8168" s="74">
        <v>8167</v>
      </c>
      <c r="B8168" s="75">
        <v>-139019.45122922608</v>
      </c>
      <c r="C8168" s="76">
        <v>28.913604955831396</v>
      </c>
      <c r="D8168" s="76">
        <v>28.827609259082848</v>
      </c>
      <c r="E8168" s="76">
        <v>648.38223177235488</v>
      </c>
      <c r="F8168" s="76">
        <v>42.70975096807981</v>
      </c>
      <c r="G8168" s="77">
        <v>3</v>
      </c>
      <c r="H8168" s="80">
        <f t="shared" si="508"/>
        <v>42.70975096807981</v>
      </c>
      <c r="I8168" s="80">
        <f t="shared" si="509"/>
        <v>648.38223177235488</v>
      </c>
      <c r="K8168" s="80">
        <f t="shared" si="510"/>
        <v>648.38223177235488</v>
      </c>
      <c r="L8168" s="80">
        <f t="shared" si="511"/>
        <v>648.38223177235488</v>
      </c>
    </row>
    <row r="8169" spans="1:12" x14ac:dyDescent="0.8">
      <c r="A8169" s="74">
        <v>8168</v>
      </c>
      <c r="B8169" s="75">
        <v>-132459.57651355467</v>
      </c>
      <c r="C8169" s="76">
        <v>43.960111033705353</v>
      </c>
      <c r="D8169" s="76">
        <v>29.836293139947767</v>
      </c>
      <c r="E8169" s="76">
        <v>498.14671549485638</v>
      </c>
      <c r="F8169" s="76">
        <v>35.229883042094414</v>
      </c>
      <c r="G8169" s="77">
        <v>3</v>
      </c>
      <c r="H8169" s="80">
        <f t="shared" si="508"/>
        <v>35.229883042094414</v>
      </c>
      <c r="I8169" s="80">
        <f t="shared" si="509"/>
        <v>498.14671549485638</v>
      </c>
      <c r="K8169" s="80">
        <f t="shared" si="510"/>
        <v>498.14671549485638</v>
      </c>
      <c r="L8169" s="80">
        <f t="shared" si="511"/>
        <v>498.14671549485638</v>
      </c>
    </row>
    <row r="8170" spans="1:12" x14ac:dyDescent="0.8">
      <c r="A8170" s="74">
        <v>8169</v>
      </c>
      <c r="B8170" s="75">
        <v>-108656.82035365538</v>
      </c>
      <c r="C8170" s="76">
        <v>29.46670622968729</v>
      </c>
      <c r="D8170" s="76">
        <v>21.942803506115069</v>
      </c>
      <c r="E8170" s="76">
        <v>558.905562783253</v>
      </c>
      <c r="F8170" s="76">
        <v>42.642671589132902</v>
      </c>
      <c r="G8170" s="77">
        <v>3</v>
      </c>
      <c r="H8170" s="80">
        <f t="shared" si="508"/>
        <v>42.642671589132902</v>
      </c>
      <c r="I8170" s="80">
        <f t="shared" si="509"/>
        <v>558.905562783253</v>
      </c>
      <c r="K8170" s="80">
        <f t="shared" si="510"/>
        <v>558.905562783253</v>
      </c>
      <c r="L8170" s="80">
        <f t="shared" si="511"/>
        <v>558.905562783253</v>
      </c>
    </row>
    <row r="8171" spans="1:12" x14ac:dyDescent="0.8">
      <c r="A8171" s="74">
        <v>8170</v>
      </c>
      <c r="B8171" s="75">
        <v>532322.33451137994</v>
      </c>
      <c r="C8171" s="76">
        <v>27.745139895787148</v>
      </c>
      <c r="D8171" s="76">
        <v>30.511681697532715</v>
      </c>
      <c r="E8171" s="76">
        <v>664.95751455219261</v>
      </c>
      <c r="F8171" s="76">
        <v>44.441984099113</v>
      </c>
      <c r="G8171" s="77">
        <v>2</v>
      </c>
      <c r="H8171" s="80">
        <f t="shared" si="508"/>
        <v>27.745139895787148</v>
      </c>
      <c r="I8171" s="80">
        <f t="shared" si="509"/>
        <v>1000</v>
      </c>
      <c r="K8171" s="80">
        <f t="shared" si="510"/>
        <v>0</v>
      </c>
      <c r="L8171" s="80" t="str">
        <f t="shared" si="511"/>
        <v/>
      </c>
    </row>
    <row r="8172" spans="1:12" x14ac:dyDescent="0.8">
      <c r="A8172" s="74">
        <v>8171</v>
      </c>
      <c r="B8172" s="75">
        <v>263447.44371133693</v>
      </c>
      <c r="C8172" s="76">
        <v>33.860920579064498</v>
      </c>
      <c r="D8172" s="76">
        <v>26.662792619386295</v>
      </c>
      <c r="E8172" s="76">
        <v>652.34739554423311</v>
      </c>
      <c r="F8172" s="76">
        <v>45.872114096862667</v>
      </c>
      <c r="G8172" s="77">
        <v>2</v>
      </c>
      <c r="H8172" s="80">
        <f t="shared" si="508"/>
        <v>33.860920579064498</v>
      </c>
      <c r="I8172" s="80">
        <f t="shared" si="509"/>
        <v>1000</v>
      </c>
      <c r="K8172" s="80">
        <f t="shared" si="510"/>
        <v>0</v>
      </c>
      <c r="L8172" s="80" t="str">
        <f t="shared" si="511"/>
        <v/>
      </c>
    </row>
    <row r="8173" spans="1:12" x14ac:dyDescent="0.8">
      <c r="A8173" s="74">
        <v>8172</v>
      </c>
      <c r="B8173" s="75">
        <v>513306.07859705575</v>
      </c>
      <c r="C8173" s="76">
        <v>30.95878303853188</v>
      </c>
      <c r="D8173" s="76">
        <v>29.982797456268138</v>
      </c>
      <c r="E8173" s="76">
        <v>488.55075222462682</v>
      </c>
      <c r="F8173" s="76">
        <v>47.287224827545799</v>
      </c>
      <c r="G8173" s="77">
        <v>2</v>
      </c>
      <c r="H8173" s="80">
        <f t="shared" si="508"/>
        <v>30.95878303853188</v>
      </c>
      <c r="I8173" s="80">
        <f t="shared" si="509"/>
        <v>1000</v>
      </c>
      <c r="K8173" s="80">
        <f t="shared" si="510"/>
        <v>0</v>
      </c>
      <c r="L8173" s="80" t="str">
        <f t="shared" si="511"/>
        <v/>
      </c>
    </row>
    <row r="8174" spans="1:12" x14ac:dyDescent="0.8">
      <c r="A8174" s="74">
        <v>8173</v>
      </c>
      <c r="B8174" s="75">
        <v>-159121.95603434881</v>
      </c>
      <c r="C8174" s="76">
        <v>29.50998720442518</v>
      </c>
      <c r="D8174" s="76">
        <v>24.958742039955123</v>
      </c>
      <c r="E8174" s="76">
        <v>523.02692079270878</v>
      </c>
      <c r="F8174" s="76">
        <v>43.091432966317996</v>
      </c>
      <c r="G8174" s="77">
        <v>3</v>
      </c>
      <c r="H8174" s="80">
        <f t="shared" si="508"/>
        <v>43.091432966317996</v>
      </c>
      <c r="I8174" s="80">
        <f t="shared" si="509"/>
        <v>523.02692079270878</v>
      </c>
      <c r="K8174" s="80">
        <f t="shared" si="510"/>
        <v>523.02692079270878</v>
      </c>
      <c r="L8174" s="80">
        <f t="shared" si="511"/>
        <v>523.02692079270878</v>
      </c>
    </row>
    <row r="8175" spans="1:12" x14ac:dyDescent="0.8">
      <c r="A8175" s="74">
        <v>8174</v>
      </c>
      <c r="B8175" s="75">
        <v>556912.37074884656</v>
      </c>
      <c r="C8175" s="76">
        <v>43.58270244359867</v>
      </c>
      <c r="D8175" s="76">
        <v>27.990326947040806</v>
      </c>
      <c r="E8175" s="76">
        <v>482.8966543317311</v>
      </c>
      <c r="F8175" s="76">
        <v>50.420252576495315</v>
      </c>
      <c r="G8175" s="77">
        <v>1</v>
      </c>
      <c r="H8175" s="80">
        <f t="shared" si="508"/>
        <v>27.990326947040806</v>
      </c>
      <c r="I8175" s="80">
        <f t="shared" si="509"/>
        <v>1000</v>
      </c>
      <c r="K8175" s="80">
        <f t="shared" si="510"/>
        <v>0</v>
      </c>
      <c r="L8175" s="80" t="str">
        <f t="shared" si="511"/>
        <v/>
      </c>
    </row>
    <row r="8176" spans="1:12" x14ac:dyDescent="0.8">
      <c r="A8176" s="74">
        <v>8175</v>
      </c>
      <c r="B8176" s="75">
        <v>279619.8462099405</v>
      </c>
      <c r="C8176" s="76">
        <v>37.075794862686521</v>
      </c>
      <c r="D8176" s="76">
        <v>30.188128577005173</v>
      </c>
      <c r="E8176" s="76">
        <v>514.07802521519773</v>
      </c>
      <c r="F8176" s="76">
        <v>37.755021577073052</v>
      </c>
      <c r="G8176" s="77">
        <v>2</v>
      </c>
      <c r="H8176" s="80">
        <f t="shared" si="508"/>
        <v>37.075794862686521</v>
      </c>
      <c r="I8176" s="80">
        <f t="shared" si="509"/>
        <v>1000</v>
      </c>
      <c r="K8176" s="80">
        <f t="shared" si="510"/>
        <v>0</v>
      </c>
      <c r="L8176" s="80" t="str">
        <f t="shared" si="511"/>
        <v/>
      </c>
    </row>
    <row r="8177" spans="1:12" x14ac:dyDescent="0.8">
      <c r="A8177" s="74">
        <v>8176</v>
      </c>
      <c r="B8177" s="75">
        <v>282679.79856661055</v>
      </c>
      <c r="C8177" s="76">
        <v>36.929757852016877</v>
      </c>
      <c r="D8177" s="76">
        <v>33.150819960519655</v>
      </c>
      <c r="E8177" s="76">
        <v>469.20556142979893</v>
      </c>
      <c r="F8177" s="76">
        <v>34.530440290389613</v>
      </c>
      <c r="G8177" s="77">
        <v>2</v>
      </c>
      <c r="H8177" s="80">
        <f t="shared" si="508"/>
        <v>36.929757852016877</v>
      </c>
      <c r="I8177" s="80">
        <f t="shared" si="509"/>
        <v>1000</v>
      </c>
      <c r="K8177" s="80">
        <f t="shared" si="510"/>
        <v>0</v>
      </c>
      <c r="L8177" s="80" t="str">
        <f t="shared" si="511"/>
        <v/>
      </c>
    </row>
    <row r="8178" spans="1:12" x14ac:dyDescent="0.8">
      <c r="A8178" s="74">
        <v>8177</v>
      </c>
      <c r="B8178" s="75">
        <v>151667.63875209517</v>
      </c>
      <c r="C8178" s="76">
        <v>39.035895422411777</v>
      </c>
      <c r="D8178" s="76">
        <v>26.91291900492698</v>
      </c>
      <c r="E8178" s="76">
        <v>601.90172914147695</v>
      </c>
      <c r="F8178" s="76">
        <v>36.502878118182593</v>
      </c>
      <c r="G8178" s="77">
        <v>2</v>
      </c>
      <c r="H8178" s="80">
        <f t="shared" si="508"/>
        <v>39.035895422411777</v>
      </c>
      <c r="I8178" s="80">
        <f t="shared" si="509"/>
        <v>1000</v>
      </c>
      <c r="K8178" s="80">
        <f t="shared" si="510"/>
        <v>0</v>
      </c>
      <c r="L8178" s="80" t="str">
        <f t="shared" si="511"/>
        <v/>
      </c>
    </row>
    <row r="8179" spans="1:12" x14ac:dyDescent="0.8">
      <c r="A8179" s="74">
        <v>8178</v>
      </c>
      <c r="B8179" s="75">
        <v>528595.27974682022</v>
      </c>
      <c r="C8179" s="76">
        <v>31.564307457596236</v>
      </c>
      <c r="D8179" s="76">
        <v>30.098033485639242</v>
      </c>
      <c r="E8179" s="76">
        <v>585.30481229098268</v>
      </c>
      <c r="F8179" s="76">
        <v>44.626512830595885</v>
      </c>
      <c r="G8179" s="77">
        <v>1</v>
      </c>
      <c r="H8179" s="80">
        <f t="shared" si="508"/>
        <v>30.098033485639242</v>
      </c>
      <c r="I8179" s="80">
        <f t="shared" si="509"/>
        <v>1000</v>
      </c>
      <c r="K8179" s="80">
        <f t="shared" si="510"/>
        <v>0</v>
      </c>
      <c r="L8179" s="80" t="str">
        <f t="shared" si="511"/>
        <v/>
      </c>
    </row>
    <row r="8180" spans="1:12" x14ac:dyDescent="0.8">
      <c r="A8180" s="74">
        <v>8179</v>
      </c>
      <c r="B8180" s="75">
        <v>454615.53144042962</v>
      </c>
      <c r="C8180" s="76">
        <v>25.970328847920612</v>
      </c>
      <c r="D8180" s="76">
        <v>34.036534409735246</v>
      </c>
      <c r="E8180" s="76">
        <v>441.54501462093424</v>
      </c>
      <c r="F8180" s="76">
        <v>48.308725703429658</v>
      </c>
      <c r="G8180" s="77">
        <v>2</v>
      </c>
      <c r="H8180" s="80">
        <f t="shared" si="508"/>
        <v>25.970328847920612</v>
      </c>
      <c r="I8180" s="80">
        <f t="shared" si="509"/>
        <v>1000</v>
      </c>
      <c r="K8180" s="80">
        <f t="shared" si="510"/>
        <v>0</v>
      </c>
      <c r="L8180" s="80" t="str">
        <f t="shared" si="511"/>
        <v/>
      </c>
    </row>
    <row r="8181" spans="1:12" x14ac:dyDescent="0.8">
      <c r="A8181" s="74">
        <v>8180</v>
      </c>
      <c r="B8181" s="75">
        <v>218773.56715356419</v>
      </c>
      <c r="C8181" s="76">
        <v>37.444741203935067</v>
      </c>
      <c r="D8181" s="76">
        <v>34.288317552383461</v>
      </c>
      <c r="E8181" s="76">
        <v>689.22400912193666</v>
      </c>
      <c r="F8181" s="76">
        <v>43.350903512898739</v>
      </c>
      <c r="G8181" s="77">
        <v>2</v>
      </c>
      <c r="H8181" s="80">
        <f t="shared" si="508"/>
        <v>37.444741203935067</v>
      </c>
      <c r="I8181" s="80">
        <f t="shared" si="509"/>
        <v>1000</v>
      </c>
      <c r="K8181" s="80">
        <f t="shared" si="510"/>
        <v>0</v>
      </c>
      <c r="L8181" s="80" t="str">
        <f t="shared" si="511"/>
        <v/>
      </c>
    </row>
    <row r="8182" spans="1:12" x14ac:dyDescent="0.8">
      <c r="A8182" s="74">
        <v>8181</v>
      </c>
      <c r="B8182" s="75">
        <v>453318.53549960349</v>
      </c>
      <c r="C8182" s="76">
        <v>23.525915329449536</v>
      </c>
      <c r="D8182" s="76">
        <v>21.985333287740414</v>
      </c>
      <c r="E8182" s="76">
        <v>500.22646496600163</v>
      </c>
      <c r="F8182" s="76">
        <v>32.704732721003879</v>
      </c>
      <c r="G8182" s="77">
        <v>1</v>
      </c>
      <c r="H8182" s="80">
        <f t="shared" si="508"/>
        <v>21.985333287740414</v>
      </c>
      <c r="I8182" s="80">
        <f t="shared" si="509"/>
        <v>1000</v>
      </c>
      <c r="K8182" s="80">
        <f t="shared" si="510"/>
        <v>0</v>
      </c>
      <c r="L8182" s="80" t="str">
        <f t="shared" si="511"/>
        <v/>
      </c>
    </row>
    <row r="8183" spans="1:12" x14ac:dyDescent="0.8">
      <c r="A8183" s="74">
        <v>8182</v>
      </c>
      <c r="B8183" s="75">
        <v>153424.13750229031</v>
      </c>
      <c r="C8183" s="76">
        <v>31.535307102883248</v>
      </c>
      <c r="D8183" s="76">
        <v>30.831101911212016</v>
      </c>
      <c r="E8183" s="76">
        <v>630.79344827782961</v>
      </c>
      <c r="F8183" s="76">
        <v>49.363800298280644</v>
      </c>
      <c r="G8183" s="77">
        <v>2</v>
      </c>
      <c r="H8183" s="80">
        <f t="shared" si="508"/>
        <v>31.535307102883248</v>
      </c>
      <c r="I8183" s="80">
        <f t="shared" si="509"/>
        <v>1000</v>
      </c>
      <c r="K8183" s="80">
        <f t="shared" si="510"/>
        <v>0</v>
      </c>
      <c r="L8183" s="80" t="str">
        <f t="shared" si="511"/>
        <v/>
      </c>
    </row>
    <row r="8184" spans="1:12" x14ac:dyDescent="0.8">
      <c r="A8184" s="74">
        <v>8183</v>
      </c>
      <c r="B8184" s="75">
        <v>-83980.959092876874</v>
      </c>
      <c r="C8184" s="76">
        <v>37.187242838016516</v>
      </c>
      <c r="D8184" s="76">
        <v>22.322622231341526</v>
      </c>
      <c r="E8184" s="76">
        <v>452.26288535764741</v>
      </c>
      <c r="F8184" s="76">
        <v>32.973268410209265</v>
      </c>
      <c r="G8184" s="77">
        <v>3</v>
      </c>
      <c r="H8184" s="80">
        <f t="shared" si="508"/>
        <v>32.973268410209265</v>
      </c>
      <c r="I8184" s="80">
        <f t="shared" si="509"/>
        <v>452.26288535764741</v>
      </c>
      <c r="K8184" s="80">
        <f t="shared" si="510"/>
        <v>452.26288535764741</v>
      </c>
      <c r="L8184" s="80">
        <f t="shared" si="511"/>
        <v>452.26288535764741</v>
      </c>
    </row>
    <row r="8185" spans="1:12" x14ac:dyDescent="0.8">
      <c r="A8185" s="74">
        <v>8184</v>
      </c>
      <c r="B8185" s="75">
        <v>544329.05051105982</v>
      </c>
      <c r="C8185" s="76">
        <v>26.948387640054118</v>
      </c>
      <c r="D8185" s="76">
        <v>23.20174761218464</v>
      </c>
      <c r="E8185" s="76">
        <v>547.25972980652796</v>
      </c>
      <c r="F8185" s="76">
        <v>44.773988450947257</v>
      </c>
      <c r="G8185" s="77">
        <v>2</v>
      </c>
      <c r="H8185" s="80">
        <f t="shared" si="508"/>
        <v>26.948387640054118</v>
      </c>
      <c r="I8185" s="80">
        <f t="shared" si="509"/>
        <v>1000</v>
      </c>
      <c r="K8185" s="80">
        <f t="shared" si="510"/>
        <v>0</v>
      </c>
      <c r="L8185" s="80" t="str">
        <f t="shared" si="511"/>
        <v/>
      </c>
    </row>
    <row r="8186" spans="1:12" x14ac:dyDescent="0.8">
      <c r="A8186" s="74">
        <v>8185</v>
      </c>
      <c r="B8186" s="75">
        <v>543531.15793448687</v>
      </c>
      <c r="C8186" s="76">
        <v>32.479943853775367</v>
      </c>
      <c r="D8186" s="76">
        <v>32.342049065581797</v>
      </c>
      <c r="E8186" s="76">
        <v>661.05641479518636</v>
      </c>
      <c r="F8186" s="76">
        <v>43.233483826780798</v>
      </c>
      <c r="G8186" s="77">
        <v>1</v>
      </c>
      <c r="H8186" s="80">
        <f t="shared" si="508"/>
        <v>32.342049065581797</v>
      </c>
      <c r="I8186" s="80">
        <f t="shared" si="509"/>
        <v>1000</v>
      </c>
      <c r="K8186" s="80">
        <f t="shared" si="510"/>
        <v>0</v>
      </c>
      <c r="L8186" s="80" t="str">
        <f t="shared" si="511"/>
        <v/>
      </c>
    </row>
    <row r="8187" spans="1:12" x14ac:dyDescent="0.8">
      <c r="A8187" s="74">
        <v>8186</v>
      </c>
      <c r="B8187" s="75">
        <v>506169.37455327832</v>
      </c>
      <c r="C8187" s="76">
        <v>30.922830228049179</v>
      </c>
      <c r="D8187" s="76">
        <v>34.03300659054775</v>
      </c>
      <c r="E8187" s="76">
        <v>579.69063048298153</v>
      </c>
      <c r="F8187" s="76">
        <v>40.39075573419764</v>
      </c>
      <c r="G8187" s="77">
        <v>2</v>
      </c>
      <c r="H8187" s="80">
        <f t="shared" si="508"/>
        <v>30.922830228049179</v>
      </c>
      <c r="I8187" s="80">
        <f t="shared" si="509"/>
        <v>1000</v>
      </c>
      <c r="K8187" s="80">
        <f t="shared" si="510"/>
        <v>0</v>
      </c>
      <c r="L8187" s="80" t="str">
        <f t="shared" si="511"/>
        <v/>
      </c>
    </row>
    <row r="8188" spans="1:12" x14ac:dyDescent="0.8">
      <c r="A8188" s="74">
        <v>8187</v>
      </c>
      <c r="B8188" s="75">
        <v>601237.49519152706</v>
      </c>
      <c r="C8188" s="76">
        <v>22.396184736055218</v>
      </c>
      <c r="D8188" s="76">
        <v>32.268397755347188</v>
      </c>
      <c r="E8188" s="76">
        <v>591.86004855067472</v>
      </c>
      <c r="F8188" s="76">
        <v>31.987401890550849</v>
      </c>
      <c r="G8188" s="77">
        <v>2</v>
      </c>
      <c r="H8188" s="80">
        <f t="shared" si="508"/>
        <v>22.396184736055218</v>
      </c>
      <c r="I8188" s="80">
        <f t="shared" si="509"/>
        <v>1000</v>
      </c>
      <c r="K8188" s="80">
        <f t="shared" si="510"/>
        <v>0</v>
      </c>
      <c r="L8188" s="80" t="str">
        <f t="shared" si="511"/>
        <v/>
      </c>
    </row>
    <row r="8189" spans="1:12" x14ac:dyDescent="0.8">
      <c r="A8189" s="74">
        <v>8188</v>
      </c>
      <c r="B8189" s="75">
        <v>486104.63050280791</v>
      </c>
      <c r="C8189" s="76">
        <v>27.373080958193427</v>
      </c>
      <c r="D8189" s="76">
        <v>22.436893245361745</v>
      </c>
      <c r="E8189" s="76">
        <v>524.37693507026074</v>
      </c>
      <c r="F8189" s="76">
        <v>45.325322189323657</v>
      </c>
      <c r="G8189" s="77">
        <v>2</v>
      </c>
      <c r="H8189" s="80">
        <f t="shared" si="508"/>
        <v>27.373080958193427</v>
      </c>
      <c r="I8189" s="80">
        <f t="shared" si="509"/>
        <v>1000</v>
      </c>
      <c r="K8189" s="80">
        <f t="shared" si="510"/>
        <v>0</v>
      </c>
      <c r="L8189" s="80" t="str">
        <f t="shared" si="511"/>
        <v/>
      </c>
    </row>
    <row r="8190" spans="1:12" x14ac:dyDescent="0.8">
      <c r="A8190" s="74">
        <v>8189</v>
      </c>
      <c r="B8190" s="75">
        <v>576564.34988829633</v>
      </c>
      <c r="C8190" s="76">
        <v>30.119577330873408</v>
      </c>
      <c r="D8190" s="76">
        <v>27.37875591146938</v>
      </c>
      <c r="E8190" s="76">
        <v>507.47731333145407</v>
      </c>
      <c r="F8190" s="76">
        <v>45.334240065427757</v>
      </c>
      <c r="G8190" s="77">
        <v>2</v>
      </c>
      <c r="H8190" s="80">
        <f t="shared" si="508"/>
        <v>30.119577330873408</v>
      </c>
      <c r="I8190" s="80">
        <f t="shared" si="509"/>
        <v>1000</v>
      </c>
      <c r="K8190" s="80">
        <f t="shared" si="510"/>
        <v>0</v>
      </c>
      <c r="L8190" s="80" t="str">
        <f t="shared" si="511"/>
        <v/>
      </c>
    </row>
    <row r="8191" spans="1:12" x14ac:dyDescent="0.8">
      <c r="A8191" s="74">
        <v>8190</v>
      </c>
      <c r="B8191" s="75">
        <v>587860.93017333373</v>
      </c>
      <c r="C8191" s="76">
        <v>27.346608220377561</v>
      </c>
      <c r="D8191" s="76">
        <v>27.607540263657476</v>
      </c>
      <c r="E8191" s="76">
        <v>420.20167876226191</v>
      </c>
      <c r="F8191" s="76">
        <v>38.99366028863696</v>
      </c>
      <c r="G8191" s="77">
        <v>2</v>
      </c>
      <c r="H8191" s="80">
        <f t="shared" si="508"/>
        <v>27.346608220377561</v>
      </c>
      <c r="I8191" s="80">
        <f t="shared" si="509"/>
        <v>1000</v>
      </c>
      <c r="K8191" s="80">
        <f t="shared" si="510"/>
        <v>0</v>
      </c>
      <c r="L8191" s="80" t="str">
        <f t="shared" si="511"/>
        <v/>
      </c>
    </row>
    <row r="8192" spans="1:12" x14ac:dyDescent="0.8">
      <c r="A8192" s="74">
        <v>8191</v>
      </c>
      <c r="B8192" s="75">
        <v>409296.82915245369</v>
      </c>
      <c r="C8192" s="76">
        <v>38.200666334991894</v>
      </c>
      <c r="D8192" s="76">
        <v>23.939048417216924</v>
      </c>
      <c r="E8192" s="76">
        <v>500.79540352026498</v>
      </c>
      <c r="F8192" s="76">
        <v>36.592189217113983</v>
      </c>
      <c r="G8192" s="77">
        <v>1</v>
      </c>
      <c r="H8192" s="80">
        <f t="shared" si="508"/>
        <v>23.939048417216924</v>
      </c>
      <c r="I8192" s="80">
        <f t="shared" si="509"/>
        <v>1000</v>
      </c>
      <c r="K8192" s="80">
        <f t="shared" si="510"/>
        <v>0</v>
      </c>
      <c r="L8192" s="80" t="str">
        <f t="shared" si="511"/>
        <v/>
      </c>
    </row>
    <row r="8193" spans="1:12" x14ac:dyDescent="0.8">
      <c r="A8193" s="74">
        <v>8192</v>
      </c>
      <c r="B8193" s="75">
        <v>259202.23758888454</v>
      </c>
      <c r="C8193" s="76">
        <v>34.273368377099004</v>
      </c>
      <c r="D8193" s="76">
        <v>26.292127913730329</v>
      </c>
      <c r="E8193" s="76">
        <v>471.04382728784526</v>
      </c>
      <c r="F8193" s="76">
        <v>42.772277541409757</v>
      </c>
      <c r="G8193" s="77">
        <v>2</v>
      </c>
      <c r="H8193" s="80">
        <f t="shared" si="508"/>
        <v>34.273368377099004</v>
      </c>
      <c r="I8193" s="80">
        <f t="shared" si="509"/>
        <v>1000</v>
      </c>
      <c r="K8193" s="80">
        <f t="shared" si="510"/>
        <v>0</v>
      </c>
      <c r="L8193" s="80" t="str">
        <f t="shared" si="511"/>
        <v/>
      </c>
    </row>
    <row r="8194" spans="1:12" x14ac:dyDescent="0.8">
      <c r="A8194" s="74">
        <v>8193</v>
      </c>
      <c r="B8194" s="75">
        <v>507672.92640283401</v>
      </c>
      <c r="C8194" s="76">
        <v>35.983051020753635</v>
      </c>
      <c r="D8194" s="76">
        <v>29.22310073730765</v>
      </c>
      <c r="E8194" s="76">
        <v>667.49430031885754</v>
      </c>
      <c r="F8194" s="76">
        <v>46.775734600792688</v>
      </c>
      <c r="G8194" s="77">
        <v>1</v>
      </c>
      <c r="H8194" s="80">
        <f t="shared" si="508"/>
        <v>29.22310073730765</v>
      </c>
      <c r="I8194" s="80">
        <f t="shared" si="509"/>
        <v>1000</v>
      </c>
      <c r="K8194" s="80">
        <f t="shared" si="510"/>
        <v>0</v>
      </c>
      <c r="L8194" s="80" t="str">
        <f t="shared" si="511"/>
        <v/>
      </c>
    </row>
    <row r="8195" spans="1:12" x14ac:dyDescent="0.8">
      <c r="A8195" s="74">
        <v>8194</v>
      </c>
      <c r="B8195" s="75">
        <v>157964.69903239561</v>
      </c>
      <c r="C8195" s="76">
        <v>41.465203713279486</v>
      </c>
      <c r="D8195" s="76">
        <v>25.779552422039657</v>
      </c>
      <c r="E8195" s="76">
        <v>750.94542408272571</v>
      </c>
      <c r="F8195" s="76">
        <v>42.240658296103895</v>
      </c>
      <c r="G8195" s="77">
        <v>2</v>
      </c>
      <c r="H8195" s="80">
        <f t="shared" ref="H8195:H8258" si="512">IF($G8195 = 1, $D8195, IF($G8195 = 2, $C8195, IF($G8195 = 3, $F8195)))</f>
        <v>41.465203713279486</v>
      </c>
      <c r="I8195" s="80">
        <f t="shared" ref="I8195:I8258" si="513">IF($G8195 = 1, 1000, IF($G8195 = 2, 1000, IF($G8195 = 3, $E8195)))</f>
        <v>1000</v>
      </c>
      <c r="K8195" s="80">
        <f t="shared" ref="K8195:K8258" si="514">IF($G8195 = 3, $E8195, 0)</f>
        <v>0</v>
      </c>
      <c r="L8195" s="80" t="str">
        <f t="shared" ref="L8195:L8258" si="515">IF($G8195 = 3, $E8195, "")</f>
        <v/>
      </c>
    </row>
    <row r="8196" spans="1:12" x14ac:dyDescent="0.8">
      <c r="A8196" s="74">
        <v>8195</v>
      </c>
      <c r="B8196" s="75">
        <v>211823.63324177801</v>
      </c>
      <c r="C8196" s="76">
        <v>38.652287582842156</v>
      </c>
      <c r="D8196" s="76">
        <v>32.458232202547045</v>
      </c>
      <c r="E8196" s="76">
        <v>651.23574091872649</v>
      </c>
      <c r="F8196" s="76">
        <v>45.986599209238946</v>
      </c>
      <c r="G8196" s="77">
        <v>1</v>
      </c>
      <c r="H8196" s="80">
        <f t="shared" si="512"/>
        <v>32.458232202547045</v>
      </c>
      <c r="I8196" s="80">
        <f t="shared" si="513"/>
        <v>1000</v>
      </c>
      <c r="K8196" s="80">
        <f t="shared" si="514"/>
        <v>0</v>
      </c>
      <c r="L8196" s="80" t="str">
        <f t="shared" si="515"/>
        <v/>
      </c>
    </row>
    <row r="8197" spans="1:12" x14ac:dyDescent="0.8">
      <c r="A8197" s="74">
        <v>8196</v>
      </c>
      <c r="B8197" s="75">
        <v>476695.72030055081</v>
      </c>
      <c r="C8197" s="76">
        <v>45.959387253345611</v>
      </c>
      <c r="D8197" s="76">
        <v>25.036991871242236</v>
      </c>
      <c r="E8197" s="76">
        <v>584.12765956727094</v>
      </c>
      <c r="F8197" s="76">
        <v>36.020860093668063</v>
      </c>
      <c r="G8197" s="77">
        <v>1</v>
      </c>
      <c r="H8197" s="80">
        <f t="shared" si="512"/>
        <v>25.036991871242236</v>
      </c>
      <c r="I8197" s="80">
        <f t="shared" si="513"/>
        <v>1000</v>
      </c>
      <c r="K8197" s="80">
        <f t="shared" si="514"/>
        <v>0</v>
      </c>
      <c r="L8197" s="80" t="str">
        <f t="shared" si="515"/>
        <v/>
      </c>
    </row>
    <row r="8198" spans="1:12" x14ac:dyDescent="0.8">
      <c r="A8198" s="74">
        <v>8197</v>
      </c>
      <c r="B8198" s="75">
        <v>329592.79588279664</v>
      </c>
      <c r="C8198" s="76">
        <v>27.590074267600627</v>
      </c>
      <c r="D8198" s="76">
        <v>30.287500743233633</v>
      </c>
      <c r="E8198" s="76">
        <v>545.52597429014202</v>
      </c>
      <c r="F8198" s="76">
        <v>42.122693832604845</v>
      </c>
      <c r="G8198" s="77">
        <v>2</v>
      </c>
      <c r="H8198" s="80">
        <f t="shared" si="512"/>
        <v>27.590074267600627</v>
      </c>
      <c r="I8198" s="80">
        <f t="shared" si="513"/>
        <v>1000</v>
      </c>
      <c r="K8198" s="80">
        <f t="shared" si="514"/>
        <v>0</v>
      </c>
      <c r="L8198" s="80" t="str">
        <f t="shared" si="515"/>
        <v/>
      </c>
    </row>
    <row r="8199" spans="1:12" x14ac:dyDescent="0.8">
      <c r="A8199" s="74">
        <v>8198</v>
      </c>
      <c r="B8199" s="75">
        <v>277414.43215672858</v>
      </c>
      <c r="C8199" s="76">
        <v>23.701534384078883</v>
      </c>
      <c r="D8199" s="76">
        <v>25.910556018538088</v>
      </c>
      <c r="E8199" s="76">
        <v>557.46866420704578</v>
      </c>
      <c r="F8199" s="76">
        <v>40.919448536049103</v>
      </c>
      <c r="G8199" s="77">
        <v>2</v>
      </c>
      <c r="H8199" s="80">
        <f t="shared" si="512"/>
        <v>23.701534384078883</v>
      </c>
      <c r="I8199" s="80">
        <f t="shared" si="513"/>
        <v>1000</v>
      </c>
      <c r="K8199" s="80">
        <f t="shared" si="514"/>
        <v>0</v>
      </c>
      <c r="L8199" s="80" t="str">
        <f t="shared" si="515"/>
        <v/>
      </c>
    </row>
    <row r="8200" spans="1:12" x14ac:dyDescent="0.8">
      <c r="A8200" s="74">
        <v>8199</v>
      </c>
      <c r="B8200" s="75">
        <v>428522.25713318819</v>
      </c>
      <c r="C8200" s="76">
        <v>28.122638339054742</v>
      </c>
      <c r="D8200" s="76">
        <v>24.830497484254057</v>
      </c>
      <c r="E8200" s="76">
        <v>512.24915563662307</v>
      </c>
      <c r="F8200" s="76">
        <v>51.11427648496268</v>
      </c>
      <c r="G8200" s="77">
        <v>2</v>
      </c>
      <c r="H8200" s="80">
        <f t="shared" si="512"/>
        <v>28.122638339054742</v>
      </c>
      <c r="I8200" s="80">
        <f t="shared" si="513"/>
        <v>1000</v>
      </c>
      <c r="K8200" s="80">
        <f t="shared" si="514"/>
        <v>0</v>
      </c>
      <c r="L8200" s="80" t="str">
        <f t="shared" si="515"/>
        <v/>
      </c>
    </row>
    <row r="8201" spans="1:12" x14ac:dyDescent="0.8">
      <c r="A8201" s="74">
        <v>8200</v>
      </c>
      <c r="B8201" s="75">
        <v>641498.04064885038</v>
      </c>
      <c r="C8201" s="76">
        <v>26.189992161812963</v>
      </c>
      <c r="D8201" s="76">
        <v>24.870478522654135</v>
      </c>
      <c r="E8201" s="76">
        <v>472.06886299477657</v>
      </c>
      <c r="F8201" s="76">
        <v>46.133978879371192</v>
      </c>
      <c r="G8201" s="77">
        <v>2</v>
      </c>
      <c r="H8201" s="80">
        <f t="shared" si="512"/>
        <v>26.189992161812963</v>
      </c>
      <c r="I8201" s="80">
        <f t="shared" si="513"/>
        <v>1000</v>
      </c>
      <c r="K8201" s="80">
        <f t="shared" si="514"/>
        <v>0</v>
      </c>
      <c r="L8201" s="80" t="str">
        <f t="shared" si="515"/>
        <v/>
      </c>
    </row>
    <row r="8202" spans="1:12" x14ac:dyDescent="0.8">
      <c r="A8202" s="74">
        <v>8201</v>
      </c>
      <c r="B8202" s="75">
        <v>448675.99959555385</v>
      </c>
      <c r="C8202" s="76">
        <v>30.827599794957024</v>
      </c>
      <c r="D8202" s="76">
        <v>23.308468142282695</v>
      </c>
      <c r="E8202" s="76">
        <v>705.20265763433758</v>
      </c>
      <c r="F8202" s="76">
        <v>41.297616251572656</v>
      </c>
      <c r="G8202" s="77">
        <v>1</v>
      </c>
      <c r="H8202" s="80">
        <f t="shared" si="512"/>
        <v>23.308468142282695</v>
      </c>
      <c r="I8202" s="80">
        <f t="shared" si="513"/>
        <v>1000</v>
      </c>
      <c r="K8202" s="80">
        <f t="shared" si="514"/>
        <v>0</v>
      </c>
      <c r="L8202" s="80" t="str">
        <f t="shared" si="515"/>
        <v/>
      </c>
    </row>
    <row r="8203" spans="1:12" x14ac:dyDescent="0.8">
      <c r="A8203" s="74">
        <v>8202</v>
      </c>
      <c r="B8203" s="75">
        <v>359792.55275012809</v>
      </c>
      <c r="C8203" s="76">
        <v>37.297357858336227</v>
      </c>
      <c r="D8203" s="76">
        <v>27.700735071982169</v>
      </c>
      <c r="E8203" s="76">
        <v>671.30317422270696</v>
      </c>
      <c r="F8203" s="76">
        <v>35.582059724859896</v>
      </c>
      <c r="G8203" s="77">
        <v>2</v>
      </c>
      <c r="H8203" s="80">
        <f t="shared" si="512"/>
        <v>37.297357858336227</v>
      </c>
      <c r="I8203" s="80">
        <f t="shared" si="513"/>
        <v>1000</v>
      </c>
      <c r="K8203" s="80">
        <f t="shared" si="514"/>
        <v>0</v>
      </c>
      <c r="L8203" s="80" t="str">
        <f t="shared" si="515"/>
        <v/>
      </c>
    </row>
    <row r="8204" spans="1:12" x14ac:dyDescent="0.8">
      <c r="A8204" s="74">
        <v>8203</v>
      </c>
      <c r="B8204" s="75">
        <v>208109.40002413117</v>
      </c>
      <c r="C8204" s="76">
        <v>33.745927592182575</v>
      </c>
      <c r="D8204" s="76">
        <v>31.493959271764108</v>
      </c>
      <c r="E8204" s="76">
        <v>601.2599761322831</v>
      </c>
      <c r="F8204" s="76">
        <v>46.064246507085585</v>
      </c>
      <c r="G8204" s="77">
        <v>2</v>
      </c>
      <c r="H8204" s="80">
        <f t="shared" si="512"/>
        <v>33.745927592182575</v>
      </c>
      <c r="I8204" s="80">
        <f t="shared" si="513"/>
        <v>1000</v>
      </c>
      <c r="K8204" s="80">
        <f t="shared" si="514"/>
        <v>0</v>
      </c>
      <c r="L8204" s="80" t="str">
        <f t="shared" si="515"/>
        <v/>
      </c>
    </row>
    <row r="8205" spans="1:12" x14ac:dyDescent="0.8">
      <c r="A8205" s="74">
        <v>8204</v>
      </c>
      <c r="B8205" s="75">
        <v>459221.37001890643</v>
      </c>
      <c r="C8205" s="76">
        <v>31.294855563256146</v>
      </c>
      <c r="D8205" s="76">
        <v>30.861168217455464</v>
      </c>
      <c r="E8205" s="76">
        <v>594.73096042605016</v>
      </c>
      <c r="F8205" s="76">
        <v>42.327190007387031</v>
      </c>
      <c r="G8205" s="77">
        <v>1</v>
      </c>
      <c r="H8205" s="80">
        <f t="shared" si="512"/>
        <v>30.861168217455464</v>
      </c>
      <c r="I8205" s="80">
        <f t="shared" si="513"/>
        <v>1000</v>
      </c>
      <c r="K8205" s="80">
        <f t="shared" si="514"/>
        <v>0</v>
      </c>
      <c r="L8205" s="80" t="str">
        <f t="shared" si="515"/>
        <v/>
      </c>
    </row>
    <row r="8206" spans="1:12" x14ac:dyDescent="0.8">
      <c r="A8206" s="74">
        <v>8205</v>
      </c>
      <c r="B8206" s="75">
        <v>223213.24889681046</v>
      </c>
      <c r="C8206" s="76">
        <v>36.301691444897827</v>
      </c>
      <c r="D8206" s="76">
        <v>22.980115073354781</v>
      </c>
      <c r="E8206" s="76">
        <v>462.54821022106785</v>
      </c>
      <c r="F8206" s="76">
        <v>37.90151906619009</v>
      </c>
      <c r="G8206" s="77">
        <v>2</v>
      </c>
      <c r="H8206" s="80">
        <f t="shared" si="512"/>
        <v>36.301691444897827</v>
      </c>
      <c r="I8206" s="80">
        <f t="shared" si="513"/>
        <v>1000</v>
      </c>
      <c r="K8206" s="80">
        <f t="shared" si="514"/>
        <v>0</v>
      </c>
      <c r="L8206" s="80" t="str">
        <f t="shared" si="515"/>
        <v/>
      </c>
    </row>
    <row r="8207" spans="1:12" x14ac:dyDescent="0.8">
      <c r="A8207" s="74">
        <v>8206</v>
      </c>
      <c r="B8207" s="75">
        <v>78212.6039644056</v>
      </c>
      <c r="C8207" s="76">
        <v>42.840172703931252</v>
      </c>
      <c r="D8207" s="76">
        <v>27.458623968252528</v>
      </c>
      <c r="E8207" s="76">
        <v>555.61672830445389</v>
      </c>
      <c r="F8207" s="76">
        <v>38.139339569409628</v>
      </c>
      <c r="G8207" s="77">
        <v>2</v>
      </c>
      <c r="H8207" s="80">
        <f t="shared" si="512"/>
        <v>42.840172703931252</v>
      </c>
      <c r="I8207" s="80">
        <f t="shared" si="513"/>
        <v>1000</v>
      </c>
      <c r="K8207" s="80">
        <f t="shared" si="514"/>
        <v>0</v>
      </c>
      <c r="L8207" s="80" t="str">
        <f t="shared" si="515"/>
        <v/>
      </c>
    </row>
    <row r="8208" spans="1:12" x14ac:dyDescent="0.8">
      <c r="A8208" s="74">
        <v>8207</v>
      </c>
      <c r="B8208" s="75">
        <v>342681.55313031306</v>
      </c>
      <c r="C8208" s="76">
        <v>44.167404021264588</v>
      </c>
      <c r="D8208" s="76">
        <v>25.677741018256789</v>
      </c>
      <c r="E8208" s="76">
        <v>458.11601977112275</v>
      </c>
      <c r="F8208" s="76">
        <v>42.510924522487173</v>
      </c>
      <c r="G8208" s="77">
        <v>1</v>
      </c>
      <c r="H8208" s="80">
        <f t="shared" si="512"/>
        <v>25.677741018256789</v>
      </c>
      <c r="I8208" s="80">
        <f t="shared" si="513"/>
        <v>1000</v>
      </c>
      <c r="K8208" s="80">
        <f t="shared" si="514"/>
        <v>0</v>
      </c>
      <c r="L8208" s="80" t="str">
        <f t="shared" si="515"/>
        <v/>
      </c>
    </row>
    <row r="8209" spans="1:12" x14ac:dyDescent="0.8">
      <c r="A8209" s="74">
        <v>8208</v>
      </c>
      <c r="B8209" s="75">
        <v>369463.8939336522</v>
      </c>
      <c r="C8209" s="76">
        <v>32.046946642401636</v>
      </c>
      <c r="D8209" s="76">
        <v>33.306853256454595</v>
      </c>
      <c r="E8209" s="76">
        <v>556.95872379346258</v>
      </c>
      <c r="F8209" s="76">
        <v>45.716197978770872</v>
      </c>
      <c r="G8209" s="77">
        <v>2</v>
      </c>
      <c r="H8209" s="80">
        <f t="shared" si="512"/>
        <v>32.046946642401636</v>
      </c>
      <c r="I8209" s="80">
        <f t="shared" si="513"/>
        <v>1000</v>
      </c>
      <c r="K8209" s="80">
        <f t="shared" si="514"/>
        <v>0</v>
      </c>
      <c r="L8209" s="80" t="str">
        <f t="shared" si="515"/>
        <v/>
      </c>
    </row>
    <row r="8210" spans="1:12" x14ac:dyDescent="0.8">
      <c r="A8210" s="74">
        <v>8209</v>
      </c>
      <c r="B8210" s="75">
        <v>578955.86371217854</v>
      </c>
      <c r="C8210" s="76">
        <v>43.963096246345209</v>
      </c>
      <c r="D8210" s="76">
        <v>26.358610853542238</v>
      </c>
      <c r="E8210" s="76">
        <v>585.55303170969034</v>
      </c>
      <c r="F8210" s="76">
        <v>47.38025670128561</v>
      </c>
      <c r="G8210" s="77">
        <v>1</v>
      </c>
      <c r="H8210" s="80">
        <f t="shared" si="512"/>
        <v>26.358610853542238</v>
      </c>
      <c r="I8210" s="80">
        <f t="shared" si="513"/>
        <v>1000</v>
      </c>
      <c r="K8210" s="80">
        <f t="shared" si="514"/>
        <v>0</v>
      </c>
      <c r="L8210" s="80" t="str">
        <f t="shared" si="515"/>
        <v/>
      </c>
    </row>
    <row r="8211" spans="1:12" x14ac:dyDescent="0.8">
      <c r="A8211" s="74">
        <v>8210</v>
      </c>
      <c r="B8211" s="75">
        <v>221884.62265968765</v>
      </c>
      <c r="C8211" s="76">
        <v>37.002544880302509</v>
      </c>
      <c r="D8211" s="76">
        <v>22.419320719432243</v>
      </c>
      <c r="E8211" s="76">
        <v>456.91316232790496</v>
      </c>
      <c r="F8211" s="76">
        <v>44.944853670982098</v>
      </c>
      <c r="G8211" s="77">
        <v>2</v>
      </c>
      <c r="H8211" s="80">
        <f t="shared" si="512"/>
        <v>37.002544880302509</v>
      </c>
      <c r="I8211" s="80">
        <f t="shared" si="513"/>
        <v>1000</v>
      </c>
      <c r="K8211" s="80">
        <f t="shared" si="514"/>
        <v>0</v>
      </c>
      <c r="L8211" s="80" t="str">
        <f t="shared" si="515"/>
        <v/>
      </c>
    </row>
    <row r="8212" spans="1:12" x14ac:dyDescent="0.8">
      <c r="A8212" s="74">
        <v>8211</v>
      </c>
      <c r="B8212" s="75">
        <v>301762.8683943185</v>
      </c>
      <c r="C8212" s="76">
        <v>33.742136081194097</v>
      </c>
      <c r="D8212" s="76">
        <v>30.153544132064841</v>
      </c>
      <c r="E8212" s="76">
        <v>494.01009899471126</v>
      </c>
      <c r="F8212" s="76">
        <v>35.170737558235189</v>
      </c>
      <c r="G8212" s="77">
        <v>2</v>
      </c>
      <c r="H8212" s="80">
        <f t="shared" si="512"/>
        <v>33.742136081194097</v>
      </c>
      <c r="I8212" s="80">
        <f t="shared" si="513"/>
        <v>1000</v>
      </c>
      <c r="K8212" s="80">
        <f t="shared" si="514"/>
        <v>0</v>
      </c>
      <c r="L8212" s="80" t="str">
        <f t="shared" si="515"/>
        <v/>
      </c>
    </row>
    <row r="8213" spans="1:12" x14ac:dyDescent="0.8">
      <c r="A8213" s="74">
        <v>8212</v>
      </c>
      <c r="B8213" s="75">
        <v>-66615.038298527477</v>
      </c>
      <c r="C8213" s="76">
        <v>44.687991456065831</v>
      </c>
      <c r="D8213" s="76">
        <v>26.486881948672917</v>
      </c>
      <c r="E8213" s="76">
        <v>496.54706897176624</v>
      </c>
      <c r="F8213" s="76">
        <v>36.98275455956275</v>
      </c>
      <c r="G8213" s="77">
        <v>3</v>
      </c>
      <c r="H8213" s="80">
        <f t="shared" si="512"/>
        <v>36.98275455956275</v>
      </c>
      <c r="I8213" s="80">
        <f t="shared" si="513"/>
        <v>496.54706897176624</v>
      </c>
      <c r="K8213" s="80">
        <f t="shared" si="514"/>
        <v>496.54706897176624</v>
      </c>
      <c r="L8213" s="80">
        <f t="shared" si="515"/>
        <v>496.54706897176624</v>
      </c>
    </row>
    <row r="8214" spans="1:12" x14ac:dyDescent="0.8">
      <c r="A8214" s="74">
        <v>8213</v>
      </c>
      <c r="B8214" s="75">
        <v>224748.88410348329</v>
      </c>
      <c r="C8214" s="76">
        <v>37.827235566945021</v>
      </c>
      <c r="D8214" s="76">
        <v>24.95463417997464</v>
      </c>
      <c r="E8214" s="76">
        <v>715.3306465988984</v>
      </c>
      <c r="F8214" s="76">
        <v>38.373932060581936</v>
      </c>
      <c r="G8214" s="77">
        <v>2</v>
      </c>
      <c r="H8214" s="80">
        <f t="shared" si="512"/>
        <v>37.827235566945021</v>
      </c>
      <c r="I8214" s="80">
        <f t="shared" si="513"/>
        <v>1000</v>
      </c>
      <c r="K8214" s="80">
        <f t="shared" si="514"/>
        <v>0</v>
      </c>
      <c r="L8214" s="80" t="str">
        <f t="shared" si="515"/>
        <v/>
      </c>
    </row>
    <row r="8215" spans="1:12" x14ac:dyDescent="0.8">
      <c r="A8215" s="74">
        <v>8214</v>
      </c>
      <c r="B8215" s="75">
        <v>409239.43275214871</v>
      </c>
      <c r="C8215" s="76">
        <v>27.882880880847981</v>
      </c>
      <c r="D8215" s="76">
        <v>28.869945055061244</v>
      </c>
      <c r="E8215" s="76">
        <v>504.04569192753064</v>
      </c>
      <c r="F8215" s="76">
        <v>49.757712381450034</v>
      </c>
      <c r="G8215" s="77">
        <v>1</v>
      </c>
      <c r="H8215" s="80">
        <f t="shared" si="512"/>
        <v>28.869945055061244</v>
      </c>
      <c r="I8215" s="80">
        <f t="shared" si="513"/>
        <v>1000</v>
      </c>
      <c r="K8215" s="80">
        <f t="shared" si="514"/>
        <v>0</v>
      </c>
      <c r="L8215" s="80" t="str">
        <f t="shared" si="515"/>
        <v/>
      </c>
    </row>
    <row r="8216" spans="1:12" x14ac:dyDescent="0.8">
      <c r="A8216" s="74">
        <v>8215</v>
      </c>
      <c r="B8216" s="75">
        <v>351104.63573409989</v>
      </c>
      <c r="C8216" s="76">
        <v>25.780064640747863</v>
      </c>
      <c r="D8216" s="76">
        <v>28.413753074903568</v>
      </c>
      <c r="E8216" s="76">
        <v>589.7315259335586</v>
      </c>
      <c r="F8216" s="76">
        <v>44.286225891936027</v>
      </c>
      <c r="G8216" s="77">
        <v>1</v>
      </c>
      <c r="H8216" s="80">
        <f t="shared" si="512"/>
        <v>28.413753074903568</v>
      </c>
      <c r="I8216" s="80">
        <f t="shared" si="513"/>
        <v>1000</v>
      </c>
      <c r="K8216" s="80">
        <f t="shared" si="514"/>
        <v>0</v>
      </c>
      <c r="L8216" s="80" t="str">
        <f t="shared" si="515"/>
        <v/>
      </c>
    </row>
    <row r="8217" spans="1:12" x14ac:dyDescent="0.8">
      <c r="A8217" s="74">
        <v>8216</v>
      </c>
      <c r="B8217" s="75">
        <v>465809.01639626478</v>
      </c>
      <c r="C8217" s="76">
        <v>29.914394797261668</v>
      </c>
      <c r="D8217" s="76">
        <v>26.67402364514577</v>
      </c>
      <c r="E8217" s="76">
        <v>485.66065369917862</v>
      </c>
      <c r="F8217" s="76">
        <v>53.637871217202211</v>
      </c>
      <c r="G8217" s="77">
        <v>2</v>
      </c>
      <c r="H8217" s="80">
        <f t="shared" si="512"/>
        <v>29.914394797261668</v>
      </c>
      <c r="I8217" s="80">
        <f t="shared" si="513"/>
        <v>1000</v>
      </c>
      <c r="K8217" s="80">
        <f t="shared" si="514"/>
        <v>0</v>
      </c>
      <c r="L8217" s="80" t="str">
        <f t="shared" si="515"/>
        <v/>
      </c>
    </row>
    <row r="8218" spans="1:12" x14ac:dyDescent="0.8">
      <c r="A8218" s="74">
        <v>8217</v>
      </c>
      <c r="B8218" s="75">
        <v>486192.27669354528</v>
      </c>
      <c r="C8218" s="76">
        <v>32.906909171065145</v>
      </c>
      <c r="D8218" s="76">
        <v>31.301187538093846</v>
      </c>
      <c r="E8218" s="76">
        <v>613.1154572034693</v>
      </c>
      <c r="F8218" s="76">
        <v>45.219054733393676</v>
      </c>
      <c r="G8218" s="77">
        <v>1</v>
      </c>
      <c r="H8218" s="80">
        <f t="shared" si="512"/>
        <v>31.301187538093846</v>
      </c>
      <c r="I8218" s="80">
        <f t="shared" si="513"/>
        <v>1000</v>
      </c>
      <c r="K8218" s="80">
        <f t="shared" si="514"/>
        <v>0</v>
      </c>
      <c r="L8218" s="80" t="str">
        <f t="shared" si="515"/>
        <v/>
      </c>
    </row>
    <row r="8219" spans="1:12" x14ac:dyDescent="0.8">
      <c r="A8219" s="74">
        <v>8218</v>
      </c>
      <c r="B8219" s="75">
        <v>-328000.5586667899</v>
      </c>
      <c r="C8219" s="76">
        <v>25.323346205613781</v>
      </c>
      <c r="D8219" s="76">
        <v>25.689235751429166</v>
      </c>
      <c r="E8219" s="76">
        <v>480.72879668718019</v>
      </c>
      <c r="F8219" s="76">
        <v>52.936711352567542</v>
      </c>
      <c r="G8219" s="77">
        <v>3</v>
      </c>
      <c r="H8219" s="80">
        <f t="shared" si="512"/>
        <v>52.936711352567542</v>
      </c>
      <c r="I8219" s="80">
        <f t="shared" si="513"/>
        <v>480.72879668718019</v>
      </c>
      <c r="K8219" s="80">
        <f t="shared" si="514"/>
        <v>480.72879668718019</v>
      </c>
      <c r="L8219" s="80">
        <f t="shared" si="515"/>
        <v>480.72879668718019</v>
      </c>
    </row>
    <row r="8220" spans="1:12" x14ac:dyDescent="0.8">
      <c r="A8220" s="74">
        <v>8219</v>
      </c>
      <c r="B8220" s="75">
        <v>249116.21624225727</v>
      </c>
      <c r="C8220" s="76">
        <v>37.448407139960587</v>
      </c>
      <c r="D8220" s="76">
        <v>31.136591884053136</v>
      </c>
      <c r="E8220" s="76">
        <v>497.16432145102749</v>
      </c>
      <c r="F8220" s="76">
        <v>39.401077392660554</v>
      </c>
      <c r="G8220" s="77">
        <v>2</v>
      </c>
      <c r="H8220" s="80">
        <f t="shared" si="512"/>
        <v>37.448407139960587</v>
      </c>
      <c r="I8220" s="80">
        <f t="shared" si="513"/>
        <v>1000</v>
      </c>
      <c r="K8220" s="80">
        <f t="shared" si="514"/>
        <v>0</v>
      </c>
      <c r="L8220" s="80" t="str">
        <f t="shared" si="515"/>
        <v/>
      </c>
    </row>
    <row r="8221" spans="1:12" x14ac:dyDescent="0.8">
      <c r="A8221" s="74">
        <v>8220</v>
      </c>
      <c r="B8221" s="75">
        <v>212933.05416871584</v>
      </c>
      <c r="C8221" s="76">
        <v>36.390476182058094</v>
      </c>
      <c r="D8221" s="76">
        <v>22.929366821085157</v>
      </c>
      <c r="E8221" s="76">
        <v>448.96760608273809</v>
      </c>
      <c r="F8221" s="76">
        <v>32.179878917742329</v>
      </c>
      <c r="G8221" s="77">
        <v>2</v>
      </c>
      <c r="H8221" s="80">
        <f t="shared" si="512"/>
        <v>36.390476182058094</v>
      </c>
      <c r="I8221" s="80">
        <f t="shared" si="513"/>
        <v>1000</v>
      </c>
      <c r="K8221" s="80">
        <f t="shared" si="514"/>
        <v>0</v>
      </c>
      <c r="L8221" s="80" t="str">
        <f t="shared" si="515"/>
        <v/>
      </c>
    </row>
    <row r="8222" spans="1:12" x14ac:dyDescent="0.8">
      <c r="A8222" s="74">
        <v>8221</v>
      </c>
      <c r="B8222" s="75">
        <v>458789.05669628247</v>
      </c>
      <c r="C8222" s="76">
        <v>34.911373119908482</v>
      </c>
      <c r="D8222" s="76">
        <v>27.464992977268182</v>
      </c>
      <c r="E8222" s="76">
        <v>573.75209973978895</v>
      </c>
      <c r="F8222" s="76">
        <v>48.512607991915047</v>
      </c>
      <c r="G8222" s="77">
        <v>2</v>
      </c>
      <c r="H8222" s="80">
        <f t="shared" si="512"/>
        <v>34.911373119908482</v>
      </c>
      <c r="I8222" s="80">
        <f t="shared" si="513"/>
        <v>1000</v>
      </c>
      <c r="K8222" s="80">
        <f t="shared" si="514"/>
        <v>0</v>
      </c>
      <c r="L8222" s="80" t="str">
        <f t="shared" si="515"/>
        <v/>
      </c>
    </row>
    <row r="8223" spans="1:12" x14ac:dyDescent="0.8">
      <c r="A8223" s="74">
        <v>8222</v>
      </c>
      <c r="B8223" s="75">
        <v>515128.51046712883</v>
      </c>
      <c r="C8223" s="76">
        <v>26.053815702446229</v>
      </c>
      <c r="D8223" s="76">
        <v>28.397881747480177</v>
      </c>
      <c r="E8223" s="76">
        <v>694.07046149283815</v>
      </c>
      <c r="F8223" s="76">
        <v>34.319574487750259</v>
      </c>
      <c r="G8223" s="77">
        <v>1</v>
      </c>
      <c r="H8223" s="80">
        <f t="shared" si="512"/>
        <v>28.397881747480177</v>
      </c>
      <c r="I8223" s="80">
        <f t="shared" si="513"/>
        <v>1000</v>
      </c>
      <c r="K8223" s="80">
        <f t="shared" si="514"/>
        <v>0</v>
      </c>
      <c r="L8223" s="80" t="str">
        <f t="shared" si="515"/>
        <v/>
      </c>
    </row>
    <row r="8224" spans="1:12" x14ac:dyDescent="0.8">
      <c r="A8224" s="74">
        <v>8223</v>
      </c>
      <c r="B8224" s="75">
        <v>540354.3267652439</v>
      </c>
      <c r="C8224" s="76">
        <v>35.880655223481426</v>
      </c>
      <c r="D8224" s="76">
        <v>29.87058300800734</v>
      </c>
      <c r="E8224" s="76">
        <v>611.77169963209417</v>
      </c>
      <c r="F8224" s="76">
        <v>46.011093384595412</v>
      </c>
      <c r="G8224" s="77">
        <v>1</v>
      </c>
      <c r="H8224" s="80">
        <f t="shared" si="512"/>
        <v>29.87058300800734</v>
      </c>
      <c r="I8224" s="80">
        <f t="shared" si="513"/>
        <v>1000</v>
      </c>
      <c r="K8224" s="80">
        <f t="shared" si="514"/>
        <v>0</v>
      </c>
      <c r="L8224" s="80" t="str">
        <f t="shared" si="515"/>
        <v/>
      </c>
    </row>
    <row r="8225" spans="1:12" x14ac:dyDescent="0.8">
      <c r="A8225" s="74">
        <v>8224</v>
      </c>
      <c r="B8225" s="75">
        <v>-36946.148348758696</v>
      </c>
      <c r="C8225" s="76">
        <v>30.959079027595408</v>
      </c>
      <c r="D8225" s="76">
        <v>27.782342702696486</v>
      </c>
      <c r="E8225" s="76">
        <v>688.54839745242907</v>
      </c>
      <c r="F8225" s="76">
        <v>40.703702902225459</v>
      </c>
      <c r="G8225" s="77">
        <v>3</v>
      </c>
      <c r="H8225" s="80">
        <f t="shared" si="512"/>
        <v>40.703702902225459</v>
      </c>
      <c r="I8225" s="80">
        <f t="shared" si="513"/>
        <v>688.54839745242907</v>
      </c>
      <c r="K8225" s="80">
        <f t="shared" si="514"/>
        <v>688.54839745242907</v>
      </c>
      <c r="L8225" s="80">
        <f t="shared" si="515"/>
        <v>688.54839745242907</v>
      </c>
    </row>
    <row r="8226" spans="1:12" x14ac:dyDescent="0.8">
      <c r="A8226" s="74">
        <v>8225</v>
      </c>
      <c r="B8226" s="75">
        <v>413613.95682190731</v>
      </c>
      <c r="C8226" s="76">
        <v>34.567218654043998</v>
      </c>
      <c r="D8226" s="76">
        <v>31.457624747174766</v>
      </c>
      <c r="E8226" s="76">
        <v>699.72826261708155</v>
      </c>
      <c r="F8226" s="76">
        <v>51.190302322489501</v>
      </c>
      <c r="G8226" s="77">
        <v>2</v>
      </c>
      <c r="H8226" s="80">
        <f t="shared" si="512"/>
        <v>34.567218654043998</v>
      </c>
      <c r="I8226" s="80">
        <f t="shared" si="513"/>
        <v>1000</v>
      </c>
      <c r="K8226" s="80">
        <f t="shared" si="514"/>
        <v>0</v>
      </c>
      <c r="L8226" s="80" t="str">
        <f t="shared" si="515"/>
        <v/>
      </c>
    </row>
    <row r="8227" spans="1:12" x14ac:dyDescent="0.8">
      <c r="A8227" s="74">
        <v>8226</v>
      </c>
      <c r="B8227" s="75">
        <v>548452.82535664039</v>
      </c>
      <c r="C8227" s="76">
        <v>30.209198097427176</v>
      </c>
      <c r="D8227" s="76">
        <v>26.979154672187985</v>
      </c>
      <c r="E8227" s="76">
        <v>546.61122655247027</v>
      </c>
      <c r="F8227" s="76">
        <v>41.874680408573056</v>
      </c>
      <c r="G8227" s="77">
        <v>1</v>
      </c>
      <c r="H8227" s="80">
        <f t="shared" si="512"/>
        <v>26.979154672187985</v>
      </c>
      <c r="I8227" s="80">
        <f t="shared" si="513"/>
        <v>1000</v>
      </c>
      <c r="K8227" s="80">
        <f t="shared" si="514"/>
        <v>0</v>
      </c>
      <c r="L8227" s="80" t="str">
        <f t="shared" si="515"/>
        <v/>
      </c>
    </row>
    <row r="8228" spans="1:12" x14ac:dyDescent="0.8">
      <c r="A8228" s="74">
        <v>8227</v>
      </c>
      <c r="B8228" s="75">
        <v>90523.642196057132</v>
      </c>
      <c r="C8228" s="76">
        <v>41.539987218213625</v>
      </c>
      <c r="D8228" s="76">
        <v>30.047581008268541</v>
      </c>
      <c r="E8228" s="76">
        <v>507.07836446851366</v>
      </c>
      <c r="F8228" s="76">
        <v>50.543811943204929</v>
      </c>
      <c r="G8228" s="77">
        <v>2</v>
      </c>
      <c r="H8228" s="80">
        <f t="shared" si="512"/>
        <v>41.539987218213625</v>
      </c>
      <c r="I8228" s="80">
        <f t="shared" si="513"/>
        <v>1000</v>
      </c>
      <c r="K8228" s="80">
        <f t="shared" si="514"/>
        <v>0</v>
      </c>
      <c r="L8228" s="80" t="str">
        <f t="shared" si="515"/>
        <v/>
      </c>
    </row>
    <row r="8229" spans="1:12" x14ac:dyDescent="0.8">
      <c r="A8229" s="74">
        <v>8228</v>
      </c>
      <c r="B8229" s="75">
        <v>338196.10962468712</v>
      </c>
      <c r="C8229" s="76">
        <v>31.818139294485938</v>
      </c>
      <c r="D8229" s="76">
        <v>26.880640662015622</v>
      </c>
      <c r="E8229" s="76">
        <v>557.21775887717843</v>
      </c>
      <c r="F8229" s="76">
        <v>43.856279075598692</v>
      </c>
      <c r="G8229" s="77">
        <v>1</v>
      </c>
      <c r="H8229" s="80">
        <f t="shared" si="512"/>
        <v>26.880640662015622</v>
      </c>
      <c r="I8229" s="80">
        <f t="shared" si="513"/>
        <v>1000</v>
      </c>
      <c r="K8229" s="80">
        <f t="shared" si="514"/>
        <v>0</v>
      </c>
      <c r="L8229" s="80" t="str">
        <f t="shared" si="515"/>
        <v/>
      </c>
    </row>
    <row r="8230" spans="1:12" x14ac:dyDescent="0.8">
      <c r="A8230" s="74">
        <v>8229</v>
      </c>
      <c r="B8230" s="75">
        <v>-207594.3222613784</v>
      </c>
      <c r="C8230" s="76">
        <v>26.472391112159741</v>
      </c>
      <c r="D8230" s="76">
        <v>22.844946611289757</v>
      </c>
      <c r="E8230" s="76">
        <v>429.23990910870521</v>
      </c>
      <c r="F8230" s="76">
        <v>40.808251528387778</v>
      </c>
      <c r="G8230" s="77">
        <v>3</v>
      </c>
      <c r="H8230" s="80">
        <f t="shared" si="512"/>
        <v>40.808251528387778</v>
      </c>
      <c r="I8230" s="80">
        <f t="shared" si="513"/>
        <v>429.23990910870521</v>
      </c>
      <c r="K8230" s="80">
        <f t="shared" si="514"/>
        <v>429.23990910870521</v>
      </c>
      <c r="L8230" s="80">
        <f t="shared" si="515"/>
        <v>429.23990910870521</v>
      </c>
    </row>
    <row r="8231" spans="1:12" x14ac:dyDescent="0.8">
      <c r="A8231" s="74">
        <v>8230</v>
      </c>
      <c r="B8231" s="75">
        <v>-314.94758210191503</v>
      </c>
      <c r="C8231" s="76">
        <v>35.705273503705655</v>
      </c>
      <c r="D8231" s="76">
        <v>30.827420917743019</v>
      </c>
      <c r="E8231" s="76">
        <v>627.81293346687573</v>
      </c>
      <c r="F8231" s="76">
        <v>38.815243289559085</v>
      </c>
      <c r="G8231" s="77">
        <v>3</v>
      </c>
      <c r="H8231" s="80">
        <f t="shared" si="512"/>
        <v>38.815243289559085</v>
      </c>
      <c r="I8231" s="80">
        <f t="shared" si="513"/>
        <v>627.81293346687573</v>
      </c>
      <c r="K8231" s="80">
        <f t="shared" si="514"/>
        <v>627.81293346687573</v>
      </c>
      <c r="L8231" s="80">
        <f t="shared" si="515"/>
        <v>627.81293346687573</v>
      </c>
    </row>
    <row r="8232" spans="1:12" x14ac:dyDescent="0.8">
      <c r="A8232" s="74">
        <v>8231</v>
      </c>
      <c r="B8232" s="75">
        <v>-168294.17139783036</v>
      </c>
      <c r="C8232" s="76">
        <v>34.475061262755545</v>
      </c>
      <c r="D8232" s="76">
        <v>30.89001191468579</v>
      </c>
      <c r="E8232" s="76">
        <v>587.93652364902823</v>
      </c>
      <c r="F8232" s="76">
        <v>43.724634099720355</v>
      </c>
      <c r="G8232" s="77">
        <v>3</v>
      </c>
      <c r="H8232" s="80">
        <f t="shared" si="512"/>
        <v>43.724634099720355</v>
      </c>
      <c r="I8232" s="80">
        <f t="shared" si="513"/>
        <v>587.93652364902823</v>
      </c>
      <c r="K8232" s="80">
        <f t="shared" si="514"/>
        <v>587.93652364902823</v>
      </c>
      <c r="L8232" s="80">
        <f t="shared" si="515"/>
        <v>587.93652364902823</v>
      </c>
    </row>
    <row r="8233" spans="1:12" x14ac:dyDescent="0.8">
      <c r="A8233" s="74">
        <v>8232</v>
      </c>
      <c r="B8233" s="75">
        <v>75891.562129706144</v>
      </c>
      <c r="C8233" s="76">
        <v>41.986570782837433</v>
      </c>
      <c r="D8233" s="76">
        <v>31.300789539417686</v>
      </c>
      <c r="E8233" s="76">
        <v>599.20869858887056</v>
      </c>
      <c r="F8233" s="76">
        <v>40.39087370659449</v>
      </c>
      <c r="G8233" s="77">
        <v>2</v>
      </c>
      <c r="H8233" s="80">
        <f t="shared" si="512"/>
        <v>41.986570782837433</v>
      </c>
      <c r="I8233" s="80">
        <f t="shared" si="513"/>
        <v>1000</v>
      </c>
      <c r="K8233" s="80">
        <f t="shared" si="514"/>
        <v>0</v>
      </c>
      <c r="L8233" s="80" t="str">
        <f t="shared" si="515"/>
        <v/>
      </c>
    </row>
    <row r="8234" spans="1:12" x14ac:dyDescent="0.8">
      <c r="A8234" s="74">
        <v>8233</v>
      </c>
      <c r="B8234" s="75">
        <v>477172.65274229669</v>
      </c>
      <c r="C8234" s="76">
        <v>30.222583366663478</v>
      </c>
      <c r="D8234" s="76">
        <v>25.338016840994435</v>
      </c>
      <c r="E8234" s="76">
        <v>773.95391373973268</v>
      </c>
      <c r="F8234" s="76">
        <v>42.323263233262068</v>
      </c>
      <c r="G8234" s="77">
        <v>2</v>
      </c>
      <c r="H8234" s="80">
        <f t="shared" si="512"/>
        <v>30.222583366663478</v>
      </c>
      <c r="I8234" s="80">
        <f t="shared" si="513"/>
        <v>1000</v>
      </c>
      <c r="K8234" s="80">
        <f t="shared" si="514"/>
        <v>0</v>
      </c>
      <c r="L8234" s="80" t="str">
        <f t="shared" si="515"/>
        <v/>
      </c>
    </row>
    <row r="8235" spans="1:12" x14ac:dyDescent="0.8">
      <c r="A8235" s="74">
        <v>8234</v>
      </c>
      <c r="B8235" s="75">
        <v>87503.568575477693</v>
      </c>
      <c r="C8235" s="76">
        <v>43.090816825194182</v>
      </c>
      <c r="D8235" s="76">
        <v>26.984373281495628</v>
      </c>
      <c r="E8235" s="76">
        <v>503.89797078865155</v>
      </c>
      <c r="F8235" s="76">
        <v>41.539142709648758</v>
      </c>
      <c r="G8235" s="77">
        <v>2</v>
      </c>
      <c r="H8235" s="80">
        <f t="shared" si="512"/>
        <v>43.090816825194182</v>
      </c>
      <c r="I8235" s="80">
        <f t="shared" si="513"/>
        <v>1000</v>
      </c>
      <c r="K8235" s="80">
        <f t="shared" si="514"/>
        <v>0</v>
      </c>
      <c r="L8235" s="80" t="str">
        <f t="shared" si="515"/>
        <v/>
      </c>
    </row>
    <row r="8236" spans="1:12" x14ac:dyDescent="0.8">
      <c r="A8236" s="74">
        <v>8235</v>
      </c>
      <c r="B8236" s="75">
        <v>405412.57372182747</v>
      </c>
      <c r="C8236" s="76">
        <v>34.375538395603101</v>
      </c>
      <c r="D8236" s="76">
        <v>22.419032571019194</v>
      </c>
      <c r="E8236" s="76">
        <v>487.20847928404532</v>
      </c>
      <c r="F8236" s="76">
        <v>43.032221323070758</v>
      </c>
      <c r="G8236" s="77">
        <v>2</v>
      </c>
      <c r="H8236" s="80">
        <f t="shared" si="512"/>
        <v>34.375538395603101</v>
      </c>
      <c r="I8236" s="80">
        <f t="shared" si="513"/>
        <v>1000</v>
      </c>
      <c r="K8236" s="80">
        <f t="shared" si="514"/>
        <v>0</v>
      </c>
      <c r="L8236" s="80" t="str">
        <f t="shared" si="515"/>
        <v/>
      </c>
    </row>
    <row r="8237" spans="1:12" x14ac:dyDescent="0.8">
      <c r="A8237" s="74">
        <v>8236</v>
      </c>
      <c r="B8237" s="75">
        <v>406851.82855430245</v>
      </c>
      <c r="C8237" s="76">
        <v>34.223936998198283</v>
      </c>
      <c r="D8237" s="76">
        <v>26.933756050686899</v>
      </c>
      <c r="E8237" s="76">
        <v>459.94075893653905</v>
      </c>
      <c r="F8237" s="76">
        <v>43.579060645630108</v>
      </c>
      <c r="G8237" s="77">
        <v>2</v>
      </c>
      <c r="H8237" s="80">
        <f t="shared" si="512"/>
        <v>34.223936998198283</v>
      </c>
      <c r="I8237" s="80">
        <f t="shared" si="513"/>
        <v>1000</v>
      </c>
      <c r="K8237" s="80">
        <f t="shared" si="514"/>
        <v>0</v>
      </c>
      <c r="L8237" s="80" t="str">
        <f t="shared" si="515"/>
        <v/>
      </c>
    </row>
    <row r="8238" spans="1:12" x14ac:dyDescent="0.8">
      <c r="A8238" s="74">
        <v>8237</v>
      </c>
      <c r="B8238" s="75">
        <v>285379.59890828584</v>
      </c>
      <c r="C8238" s="76">
        <v>29.983038460808356</v>
      </c>
      <c r="D8238" s="76">
        <v>25.037219847124735</v>
      </c>
      <c r="E8238" s="76">
        <v>657.31245434643972</v>
      </c>
      <c r="F8238" s="76">
        <v>34.658791564599454</v>
      </c>
      <c r="G8238" s="77">
        <v>2</v>
      </c>
      <c r="H8238" s="80">
        <f t="shared" si="512"/>
        <v>29.983038460808356</v>
      </c>
      <c r="I8238" s="80">
        <f t="shared" si="513"/>
        <v>1000</v>
      </c>
      <c r="K8238" s="80">
        <f t="shared" si="514"/>
        <v>0</v>
      </c>
      <c r="L8238" s="80" t="str">
        <f t="shared" si="515"/>
        <v/>
      </c>
    </row>
    <row r="8239" spans="1:12" x14ac:dyDescent="0.8">
      <c r="A8239" s="74">
        <v>8238</v>
      </c>
      <c r="B8239" s="75">
        <v>573321.89369073976</v>
      </c>
      <c r="C8239" s="76">
        <v>29.008481296201779</v>
      </c>
      <c r="D8239" s="76">
        <v>24.174783331846967</v>
      </c>
      <c r="E8239" s="76">
        <v>507.85990779820787</v>
      </c>
      <c r="F8239" s="76">
        <v>37.663479918432415</v>
      </c>
      <c r="G8239" s="77">
        <v>2</v>
      </c>
      <c r="H8239" s="80">
        <f t="shared" si="512"/>
        <v>29.008481296201779</v>
      </c>
      <c r="I8239" s="80">
        <f t="shared" si="513"/>
        <v>1000</v>
      </c>
      <c r="K8239" s="80">
        <f t="shared" si="514"/>
        <v>0</v>
      </c>
      <c r="L8239" s="80" t="str">
        <f t="shared" si="515"/>
        <v/>
      </c>
    </row>
    <row r="8240" spans="1:12" x14ac:dyDescent="0.8">
      <c r="A8240" s="74">
        <v>8239</v>
      </c>
      <c r="B8240" s="75">
        <v>176774.73896747874</v>
      </c>
      <c r="C8240" s="76">
        <v>36.68399360479463</v>
      </c>
      <c r="D8240" s="76">
        <v>27.503359710304881</v>
      </c>
      <c r="E8240" s="76">
        <v>554.16748702916561</v>
      </c>
      <c r="F8240" s="76">
        <v>47.764961799496334</v>
      </c>
      <c r="G8240" s="77">
        <v>2</v>
      </c>
      <c r="H8240" s="80">
        <f t="shared" si="512"/>
        <v>36.68399360479463</v>
      </c>
      <c r="I8240" s="80">
        <f t="shared" si="513"/>
        <v>1000</v>
      </c>
      <c r="K8240" s="80">
        <f t="shared" si="514"/>
        <v>0</v>
      </c>
      <c r="L8240" s="80" t="str">
        <f t="shared" si="515"/>
        <v/>
      </c>
    </row>
    <row r="8241" spans="1:12" x14ac:dyDescent="0.8">
      <c r="A8241" s="74">
        <v>8240</v>
      </c>
      <c r="B8241" s="75">
        <v>67021.771137515781</v>
      </c>
      <c r="C8241" s="76">
        <v>42.822313810684633</v>
      </c>
      <c r="D8241" s="76">
        <v>23.867491099610568</v>
      </c>
      <c r="E8241" s="76">
        <v>761.93599818220355</v>
      </c>
      <c r="F8241" s="76">
        <v>34.259734727928468</v>
      </c>
      <c r="G8241" s="77">
        <v>2</v>
      </c>
      <c r="H8241" s="80">
        <f t="shared" si="512"/>
        <v>42.822313810684633</v>
      </c>
      <c r="I8241" s="80">
        <f t="shared" si="513"/>
        <v>1000</v>
      </c>
      <c r="K8241" s="80">
        <f t="shared" si="514"/>
        <v>0</v>
      </c>
      <c r="L8241" s="80" t="str">
        <f t="shared" si="515"/>
        <v/>
      </c>
    </row>
    <row r="8242" spans="1:12" x14ac:dyDescent="0.8">
      <c r="A8242" s="74">
        <v>8241</v>
      </c>
      <c r="B8242" s="75">
        <v>108063.9699219116</v>
      </c>
      <c r="C8242" s="76">
        <v>41.68885181445799</v>
      </c>
      <c r="D8242" s="76">
        <v>31.609116338377525</v>
      </c>
      <c r="E8242" s="76">
        <v>522.79221607194654</v>
      </c>
      <c r="F8242" s="76">
        <v>34.358268947408682</v>
      </c>
      <c r="G8242" s="77">
        <v>2</v>
      </c>
      <c r="H8242" s="80">
        <f t="shared" si="512"/>
        <v>41.68885181445799</v>
      </c>
      <c r="I8242" s="80">
        <f t="shared" si="513"/>
        <v>1000</v>
      </c>
      <c r="K8242" s="80">
        <f t="shared" si="514"/>
        <v>0</v>
      </c>
      <c r="L8242" s="80" t="str">
        <f t="shared" si="515"/>
        <v/>
      </c>
    </row>
    <row r="8243" spans="1:12" x14ac:dyDescent="0.8">
      <c r="A8243" s="74">
        <v>8242</v>
      </c>
      <c r="B8243" s="75">
        <v>587867.39666558662</v>
      </c>
      <c r="C8243" s="76">
        <v>31.041378368369926</v>
      </c>
      <c r="D8243" s="76">
        <v>22.626802746428719</v>
      </c>
      <c r="E8243" s="76">
        <v>483.33313506771498</v>
      </c>
      <c r="F8243" s="76">
        <v>40.285352644217227</v>
      </c>
      <c r="G8243" s="77">
        <v>1</v>
      </c>
      <c r="H8243" s="80">
        <f t="shared" si="512"/>
        <v>22.626802746428719</v>
      </c>
      <c r="I8243" s="80">
        <f t="shared" si="513"/>
        <v>1000</v>
      </c>
      <c r="K8243" s="80">
        <f t="shared" si="514"/>
        <v>0</v>
      </c>
      <c r="L8243" s="80" t="str">
        <f t="shared" si="515"/>
        <v/>
      </c>
    </row>
    <row r="8244" spans="1:12" x14ac:dyDescent="0.8">
      <c r="A8244" s="74">
        <v>8243</v>
      </c>
      <c r="B8244" s="75">
        <v>248114.58630941459</v>
      </c>
      <c r="C8244" s="76">
        <v>35.46529436546431</v>
      </c>
      <c r="D8244" s="76">
        <v>27.078106618334278</v>
      </c>
      <c r="E8244" s="76">
        <v>541.65599583698872</v>
      </c>
      <c r="F8244" s="76">
        <v>30.662445387821712</v>
      </c>
      <c r="G8244" s="77">
        <v>2</v>
      </c>
      <c r="H8244" s="80">
        <f t="shared" si="512"/>
        <v>35.46529436546431</v>
      </c>
      <c r="I8244" s="80">
        <f t="shared" si="513"/>
        <v>1000</v>
      </c>
      <c r="K8244" s="80">
        <f t="shared" si="514"/>
        <v>0</v>
      </c>
      <c r="L8244" s="80" t="str">
        <f t="shared" si="515"/>
        <v/>
      </c>
    </row>
    <row r="8245" spans="1:12" x14ac:dyDescent="0.8">
      <c r="A8245" s="74">
        <v>8244</v>
      </c>
      <c r="B8245" s="75">
        <v>528333.90795761044</v>
      </c>
      <c r="C8245" s="76">
        <v>25.916658146570793</v>
      </c>
      <c r="D8245" s="76">
        <v>29.263903103433087</v>
      </c>
      <c r="E8245" s="76">
        <v>560.46359803075359</v>
      </c>
      <c r="F8245" s="76">
        <v>47.893540271942726</v>
      </c>
      <c r="G8245" s="77">
        <v>2</v>
      </c>
      <c r="H8245" s="80">
        <f t="shared" si="512"/>
        <v>25.916658146570793</v>
      </c>
      <c r="I8245" s="80">
        <f t="shared" si="513"/>
        <v>1000</v>
      </c>
      <c r="K8245" s="80">
        <f t="shared" si="514"/>
        <v>0</v>
      </c>
      <c r="L8245" s="80" t="str">
        <f t="shared" si="515"/>
        <v/>
      </c>
    </row>
    <row r="8246" spans="1:12" x14ac:dyDescent="0.8">
      <c r="A8246" s="74">
        <v>8245</v>
      </c>
      <c r="B8246" s="75">
        <v>195466.79822158185</v>
      </c>
      <c r="C8246" s="76">
        <v>38.845511723159909</v>
      </c>
      <c r="D8246" s="76">
        <v>28.069864329024085</v>
      </c>
      <c r="E8246" s="76">
        <v>505.73733905349144</v>
      </c>
      <c r="F8246" s="76">
        <v>50.777015897328397</v>
      </c>
      <c r="G8246" s="77">
        <v>2</v>
      </c>
      <c r="H8246" s="80">
        <f t="shared" si="512"/>
        <v>38.845511723159909</v>
      </c>
      <c r="I8246" s="80">
        <f t="shared" si="513"/>
        <v>1000</v>
      </c>
      <c r="K8246" s="80">
        <f t="shared" si="514"/>
        <v>0</v>
      </c>
      <c r="L8246" s="80" t="str">
        <f t="shared" si="515"/>
        <v/>
      </c>
    </row>
    <row r="8247" spans="1:12" x14ac:dyDescent="0.8">
      <c r="A8247" s="74">
        <v>8246</v>
      </c>
      <c r="B8247" s="75">
        <v>229378.52694487106</v>
      </c>
      <c r="C8247" s="76">
        <v>35.659216439405881</v>
      </c>
      <c r="D8247" s="76">
        <v>24.084900065633637</v>
      </c>
      <c r="E8247" s="76">
        <v>519.90587082167735</v>
      </c>
      <c r="F8247" s="76">
        <v>45.502041784301426</v>
      </c>
      <c r="G8247" s="77">
        <v>2</v>
      </c>
      <c r="H8247" s="80">
        <f t="shared" si="512"/>
        <v>35.659216439405881</v>
      </c>
      <c r="I8247" s="80">
        <f t="shared" si="513"/>
        <v>1000</v>
      </c>
      <c r="K8247" s="80">
        <f t="shared" si="514"/>
        <v>0</v>
      </c>
      <c r="L8247" s="80" t="str">
        <f t="shared" si="515"/>
        <v/>
      </c>
    </row>
    <row r="8248" spans="1:12" x14ac:dyDescent="0.8">
      <c r="A8248" s="74">
        <v>8247</v>
      </c>
      <c r="B8248" s="75">
        <v>441460.51023818832</v>
      </c>
      <c r="C8248" s="76">
        <v>34.073551271546492</v>
      </c>
      <c r="D8248" s="76">
        <v>26.696319888939414</v>
      </c>
      <c r="E8248" s="76">
        <v>526.53595978691601</v>
      </c>
      <c r="F8248" s="76">
        <v>35.299313758407131</v>
      </c>
      <c r="G8248" s="77">
        <v>2</v>
      </c>
      <c r="H8248" s="80">
        <f t="shared" si="512"/>
        <v>34.073551271546492</v>
      </c>
      <c r="I8248" s="80">
        <f t="shared" si="513"/>
        <v>1000</v>
      </c>
      <c r="K8248" s="80">
        <f t="shared" si="514"/>
        <v>0</v>
      </c>
      <c r="L8248" s="80" t="str">
        <f t="shared" si="515"/>
        <v/>
      </c>
    </row>
    <row r="8249" spans="1:12" x14ac:dyDescent="0.8">
      <c r="A8249" s="74">
        <v>8248</v>
      </c>
      <c r="B8249" s="75">
        <v>-230118.69615595555</v>
      </c>
      <c r="C8249" s="76">
        <v>28.312399836175143</v>
      </c>
      <c r="D8249" s="76">
        <v>26.886570067268782</v>
      </c>
      <c r="E8249" s="76">
        <v>491.67727076824985</v>
      </c>
      <c r="F8249" s="76">
        <v>46.561116516324887</v>
      </c>
      <c r="G8249" s="77">
        <v>3</v>
      </c>
      <c r="H8249" s="80">
        <f t="shared" si="512"/>
        <v>46.561116516324887</v>
      </c>
      <c r="I8249" s="80">
        <f t="shared" si="513"/>
        <v>491.67727076824985</v>
      </c>
      <c r="K8249" s="80">
        <f t="shared" si="514"/>
        <v>491.67727076824985</v>
      </c>
      <c r="L8249" s="80">
        <f t="shared" si="515"/>
        <v>491.67727076824985</v>
      </c>
    </row>
    <row r="8250" spans="1:12" x14ac:dyDescent="0.8">
      <c r="A8250" s="74">
        <v>8249</v>
      </c>
      <c r="B8250" s="75">
        <v>415207.38864449505</v>
      </c>
      <c r="C8250" s="76">
        <v>29.083885778937059</v>
      </c>
      <c r="D8250" s="76">
        <v>26.119189504860067</v>
      </c>
      <c r="E8250" s="76">
        <v>664.64037420653347</v>
      </c>
      <c r="F8250" s="76">
        <v>39.718974455776674</v>
      </c>
      <c r="G8250" s="77">
        <v>2</v>
      </c>
      <c r="H8250" s="80">
        <f t="shared" si="512"/>
        <v>29.083885778937059</v>
      </c>
      <c r="I8250" s="80">
        <f t="shared" si="513"/>
        <v>1000</v>
      </c>
      <c r="K8250" s="80">
        <f t="shared" si="514"/>
        <v>0</v>
      </c>
      <c r="L8250" s="80" t="str">
        <f t="shared" si="515"/>
        <v/>
      </c>
    </row>
    <row r="8251" spans="1:12" x14ac:dyDescent="0.8">
      <c r="A8251" s="74">
        <v>8250</v>
      </c>
      <c r="B8251" s="75">
        <v>-178136.75221128459</v>
      </c>
      <c r="C8251" s="76">
        <v>25.6132778126772</v>
      </c>
      <c r="D8251" s="76">
        <v>26.643794086931884</v>
      </c>
      <c r="E8251" s="76">
        <v>505.07066539779788</v>
      </c>
      <c r="F8251" s="76">
        <v>43.216193522531476</v>
      </c>
      <c r="G8251" s="77">
        <v>3</v>
      </c>
      <c r="H8251" s="80">
        <f t="shared" si="512"/>
        <v>43.216193522531476</v>
      </c>
      <c r="I8251" s="80">
        <f t="shared" si="513"/>
        <v>505.07066539779788</v>
      </c>
      <c r="K8251" s="80">
        <f t="shared" si="514"/>
        <v>505.07066539779788</v>
      </c>
      <c r="L8251" s="80">
        <f t="shared" si="515"/>
        <v>505.07066539779788</v>
      </c>
    </row>
    <row r="8252" spans="1:12" x14ac:dyDescent="0.8">
      <c r="A8252" s="74">
        <v>8251</v>
      </c>
      <c r="B8252" s="75">
        <v>622019.77882276336</v>
      </c>
      <c r="C8252" s="76">
        <v>24.959209975338716</v>
      </c>
      <c r="D8252" s="76">
        <v>32.264428471414313</v>
      </c>
      <c r="E8252" s="76">
        <v>529.28368647913885</v>
      </c>
      <c r="F8252" s="76">
        <v>38.854904740409651</v>
      </c>
      <c r="G8252" s="77">
        <v>2</v>
      </c>
      <c r="H8252" s="80">
        <f t="shared" si="512"/>
        <v>24.959209975338716</v>
      </c>
      <c r="I8252" s="80">
        <f t="shared" si="513"/>
        <v>1000</v>
      </c>
      <c r="K8252" s="80">
        <f t="shared" si="514"/>
        <v>0</v>
      </c>
      <c r="L8252" s="80" t="str">
        <f t="shared" si="515"/>
        <v/>
      </c>
    </row>
    <row r="8253" spans="1:12" x14ac:dyDescent="0.8">
      <c r="A8253" s="74">
        <v>8252</v>
      </c>
      <c r="B8253" s="75">
        <v>-16920.663900464075</v>
      </c>
      <c r="C8253" s="76">
        <v>45.488567178005169</v>
      </c>
      <c r="D8253" s="76">
        <v>25.244238891048415</v>
      </c>
      <c r="E8253" s="76">
        <v>596.69810780568037</v>
      </c>
      <c r="F8253" s="76">
        <v>38.187317115579354</v>
      </c>
      <c r="G8253" s="77">
        <v>2</v>
      </c>
      <c r="H8253" s="80">
        <f t="shared" si="512"/>
        <v>45.488567178005169</v>
      </c>
      <c r="I8253" s="80">
        <f t="shared" si="513"/>
        <v>1000</v>
      </c>
      <c r="K8253" s="80">
        <f t="shared" si="514"/>
        <v>0</v>
      </c>
      <c r="L8253" s="80" t="str">
        <f t="shared" si="515"/>
        <v/>
      </c>
    </row>
    <row r="8254" spans="1:12" x14ac:dyDescent="0.8">
      <c r="A8254" s="74">
        <v>8253</v>
      </c>
      <c r="B8254" s="75">
        <v>481230.25904458994</v>
      </c>
      <c r="C8254" s="76">
        <v>33.192062266253785</v>
      </c>
      <c r="D8254" s="76">
        <v>22.353118682056529</v>
      </c>
      <c r="E8254" s="76">
        <v>538.39448614575076</v>
      </c>
      <c r="F8254" s="76">
        <v>45.890929189322442</v>
      </c>
      <c r="G8254" s="77">
        <v>1</v>
      </c>
      <c r="H8254" s="80">
        <f t="shared" si="512"/>
        <v>22.353118682056529</v>
      </c>
      <c r="I8254" s="80">
        <f t="shared" si="513"/>
        <v>1000</v>
      </c>
      <c r="K8254" s="80">
        <f t="shared" si="514"/>
        <v>0</v>
      </c>
      <c r="L8254" s="80" t="str">
        <f t="shared" si="515"/>
        <v/>
      </c>
    </row>
    <row r="8255" spans="1:12" x14ac:dyDescent="0.8">
      <c r="A8255" s="74">
        <v>8254</v>
      </c>
      <c r="B8255" s="75">
        <v>389374.51874488825</v>
      </c>
      <c r="C8255" s="76">
        <v>31.266331620982307</v>
      </c>
      <c r="D8255" s="76">
        <v>21.48952624303034</v>
      </c>
      <c r="E8255" s="76">
        <v>493.00445546338943</v>
      </c>
      <c r="F8255" s="76">
        <v>37.505081728733096</v>
      </c>
      <c r="G8255" s="77">
        <v>2</v>
      </c>
      <c r="H8255" s="80">
        <f t="shared" si="512"/>
        <v>31.266331620982307</v>
      </c>
      <c r="I8255" s="80">
        <f t="shared" si="513"/>
        <v>1000</v>
      </c>
      <c r="K8255" s="80">
        <f t="shared" si="514"/>
        <v>0</v>
      </c>
      <c r="L8255" s="80" t="str">
        <f t="shared" si="515"/>
        <v/>
      </c>
    </row>
    <row r="8256" spans="1:12" x14ac:dyDescent="0.8">
      <c r="A8256" s="74">
        <v>8255</v>
      </c>
      <c r="B8256" s="75">
        <v>587392.92701133364</v>
      </c>
      <c r="C8256" s="76">
        <v>40.654474573733594</v>
      </c>
      <c r="D8256" s="76">
        <v>27.097627703668181</v>
      </c>
      <c r="E8256" s="76">
        <v>655.31822848001048</v>
      </c>
      <c r="F8256" s="76">
        <v>43.073042288636813</v>
      </c>
      <c r="G8256" s="77">
        <v>1</v>
      </c>
      <c r="H8256" s="80">
        <f t="shared" si="512"/>
        <v>27.097627703668181</v>
      </c>
      <c r="I8256" s="80">
        <f t="shared" si="513"/>
        <v>1000</v>
      </c>
      <c r="K8256" s="80">
        <f t="shared" si="514"/>
        <v>0</v>
      </c>
      <c r="L8256" s="80" t="str">
        <f t="shared" si="515"/>
        <v/>
      </c>
    </row>
    <row r="8257" spans="1:12" x14ac:dyDescent="0.8">
      <c r="A8257" s="74">
        <v>8256</v>
      </c>
      <c r="B8257" s="75">
        <v>255172.10071127629</v>
      </c>
      <c r="C8257" s="76">
        <v>37.825790215987737</v>
      </c>
      <c r="D8257" s="76">
        <v>25.691106428063893</v>
      </c>
      <c r="E8257" s="76">
        <v>727.79716021347963</v>
      </c>
      <c r="F8257" s="76">
        <v>42.069300470453072</v>
      </c>
      <c r="G8257" s="77">
        <v>2</v>
      </c>
      <c r="H8257" s="80">
        <f t="shared" si="512"/>
        <v>37.825790215987737</v>
      </c>
      <c r="I8257" s="80">
        <f t="shared" si="513"/>
        <v>1000</v>
      </c>
      <c r="K8257" s="80">
        <f t="shared" si="514"/>
        <v>0</v>
      </c>
      <c r="L8257" s="80" t="str">
        <f t="shared" si="515"/>
        <v/>
      </c>
    </row>
    <row r="8258" spans="1:12" x14ac:dyDescent="0.8">
      <c r="A8258" s="74">
        <v>8257</v>
      </c>
      <c r="B8258" s="75">
        <v>331290.75259796507</v>
      </c>
      <c r="C8258" s="76">
        <v>35.634103014861985</v>
      </c>
      <c r="D8258" s="76">
        <v>26.931962978774674</v>
      </c>
      <c r="E8258" s="76">
        <v>614.67845374651665</v>
      </c>
      <c r="F8258" s="76">
        <v>41.760760543118749</v>
      </c>
      <c r="G8258" s="77">
        <v>2</v>
      </c>
      <c r="H8258" s="80">
        <f t="shared" si="512"/>
        <v>35.634103014861985</v>
      </c>
      <c r="I8258" s="80">
        <f t="shared" si="513"/>
        <v>1000</v>
      </c>
      <c r="K8258" s="80">
        <f t="shared" si="514"/>
        <v>0</v>
      </c>
      <c r="L8258" s="80" t="str">
        <f t="shared" si="515"/>
        <v/>
      </c>
    </row>
    <row r="8259" spans="1:12" x14ac:dyDescent="0.8">
      <c r="A8259" s="74">
        <v>8258</v>
      </c>
      <c r="B8259" s="75">
        <v>468647.31912838388</v>
      </c>
      <c r="C8259" s="76">
        <v>40.008419893168423</v>
      </c>
      <c r="D8259" s="76">
        <v>26.796023422345961</v>
      </c>
      <c r="E8259" s="76">
        <v>486.34569511291761</v>
      </c>
      <c r="F8259" s="76">
        <v>40.453779504379298</v>
      </c>
      <c r="G8259" s="77">
        <v>1</v>
      </c>
      <c r="H8259" s="80">
        <f t="shared" ref="H8259:H8322" si="516">IF($G8259 = 1, $D8259, IF($G8259 = 2, $C8259, IF($G8259 = 3, $F8259)))</f>
        <v>26.796023422345961</v>
      </c>
      <c r="I8259" s="80">
        <f t="shared" ref="I8259:I8322" si="517">IF($G8259 = 1, 1000, IF($G8259 = 2, 1000, IF($G8259 = 3, $E8259)))</f>
        <v>1000</v>
      </c>
      <c r="K8259" s="80">
        <f t="shared" ref="K8259:K8322" si="518">IF($G8259 = 3, $E8259, 0)</f>
        <v>0</v>
      </c>
      <c r="L8259" s="80" t="str">
        <f t="shared" ref="L8259:L8322" si="519">IF($G8259 = 3, $E8259, "")</f>
        <v/>
      </c>
    </row>
    <row r="8260" spans="1:12" x14ac:dyDescent="0.8">
      <c r="A8260" s="74">
        <v>8259</v>
      </c>
      <c r="B8260" s="75">
        <v>528201.28921685065</v>
      </c>
      <c r="C8260" s="76">
        <v>28.243553106570928</v>
      </c>
      <c r="D8260" s="76">
        <v>30.947173116750157</v>
      </c>
      <c r="E8260" s="76">
        <v>443.70371188827153</v>
      </c>
      <c r="F8260" s="76">
        <v>33.969316882984387</v>
      </c>
      <c r="G8260" s="77">
        <v>2</v>
      </c>
      <c r="H8260" s="80">
        <f t="shared" si="516"/>
        <v>28.243553106570928</v>
      </c>
      <c r="I8260" s="80">
        <f t="shared" si="517"/>
        <v>1000</v>
      </c>
      <c r="K8260" s="80">
        <f t="shared" si="518"/>
        <v>0</v>
      </c>
      <c r="L8260" s="80" t="str">
        <f t="shared" si="519"/>
        <v/>
      </c>
    </row>
    <row r="8261" spans="1:12" x14ac:dyDescent="0.8">
      <c r="A8261" s="74">
        <v>8260</v>
      </c>
      <c r="B8261" s="75">
        <v>240019.12125655706</v>
      </c>
      <c r="C8261" s="76">
        <v>31.35914754067894</v>
      </c>
      <c r="D8261" s="76">
        <v>25.566776583617653</v>
      </c>
      <c r="E8261" s="76">
        <v>529.79149121618616</v>
      </c>
      <c r="F8261" s="76">
        <v>35.451218704621454</v>
      </c>
      <c r="G8261" s="77">
        <v>2</v>
      </c>
      <c r="H8261" s="80">
        <f t="shared" si="516"/>
        <v>31.35914754067894</v>
      </c>
      <c r="I8261" s="80">
        <f t="shared" si="517"/>
        <v>1000</v>
      </c>
      <c r="K8261" s="80">
        <f t="shared" si="518"/>
        <v>0</v>
      </c>
      <c r="L8261" s="80" t="str">
        <f t="shared" si="519"/>
        <v/>
      </c>
    </row>
    <row r="8262" spans="1:12" x14ac:dyDescent="0.8">
      <c r="A8262" s="74">
        <v>8261</v>
      </c>
      <c r="B8262" s="75">
        <v>65623.964391541667</v>
      </c>
      <c r="C8262" s="76">
        <v>41.270615119385383</v>
      </c>
      <c r="D8262" s="76">
        <v>31.504171087249102</v>
      </c>
      <c r="E8262" s="76">
        <v>584.99100069113706</v>
      </c>
      <c r="F8262" s="76">
        <v>34.188793681947445</v>
      </c>
      <c r="G8262" s="77">
        <v>2</v>
      </c>
      <c r="H8262" s="80">
        <f t="shared" si="516"/>
        <v>41.270615119385383</v>
      </c>
      <c r="I8262" s="80">
        <f t="shared" si="517"/>
        <v>1000</v>
      </c>
      <c r="K8262" s="80">
        <f t="shared" si="518"/>
        <v>0</v>
      </c>
      <c r="L8262" s="80" t="str">
        <f t="shared" si="519"/>
        <v/>
      </c>
    </row>
    <row r="8263" spans="1:12" x14ac:dyDescent="0.8">
      <c r="A8263" s="74">
        <v>8262</v>
      </c>
      <c r="B8263" s="75">
        <v>303065.09666095208</v>
      </c>
      <c r="C8263" s="76">
        <v>37.132582102525838</v>
      </c>
      <c r="D8263" s="76">
        <v>27.767237002161639</v>
      </c>
      <c r="E8263" s="76">
        <v>718.06255797830829</v>
      </c>
      <c r="F8263" s="76">
        <v>40.621978104793463</v>
      </c>
      <c r="G8263" s="77">
        <v>2</v>
      </c>
      <c r="H8263" s="80">
        <f t="shared" si="516"/>
        <v>37.132582102525838</v>
      </c>
      <c r="I8263" s="80">
        <f t="shared" si="517"/>
        <v>1000</v>
      </c>
      <c r="K8263" s="80">
        <f t="shared" si="518"/>
        <v>0</v>
      </c>
      <c r="L8263" s="80" t="str">
        <f t="shared" si="519"/>
        <v/>
      </c>
    </row>
    <row r="8264" spans="1:12" x14ac:dyDescent="0.8">
      <c r="A8264" s="74">
        <v>8263</v>
      </c>
      <c r="B8264" s="75">
        <v>493432.35125275585</v>
      </c>
      <c r="C8264" s="76">
        <v>29.701447392492046</v>
      </c>
      <c r="D8264" s="76">
        <v>29.22897295241178</v>
      </c>
      <c r="E8264" s="76">
        <v>429.59385804429735</v>
      </c>
      <c r="F8264" s="76">
        <v>46.626481423999898</v>
      </c>
      <c r="G8264" s="77">
        <v>1</v>
      </c>
      <c r="H8264" s="80">
        <f t="shared" si="516"/>
        <v>29.22897295241178</v>
      </c>
      <c r="I8264" s="80">
        <f t="shared" si="517"/>
        <v>1000</v>
      </c>
      <c r="K8264" s="80">
        <f t="shared" si="518"/>
        <v>0</v>
      </c>
      <c r="L8264" s="80" t="str">
        <f t="shared" si="519"/>
        <v/>
      </c>
    </row>
    <row r="8265" spans="1:12" x14ac:dyDescent="0.8">
      <c r="A8265" s="74">
        <v>8264</v>
      </c>
      <c r="B8265" s="75">
        <v>395715.85179312387</v>
      </c>
      <c r="C8265" s="76">
        <v>31.232955861723632</v>
      </c>
      <c r="D8265" s="76">
        <v>27.173582171994259</v>
      </c>
      <c r="E8265" s="76">
        <v>523.66463861602654</v>
      </c>
      <c r="F8265" s="76">
        <v>33.199662248531467</v>
      </c>
      <c r="G8265" s="77">
        <v>2</v>
      </c>
      <c r="H8265" s="80">
        <f t="shared" si="516"/>
        <v>31.232955861723632</v>
      </c>
      <c r="I8265" s="80">
        <f t="shared" si="517"/>
        <v>1000</v>
      </c>
      <c r="K8265" s="80">
        <f t="shared" si="518"/>
        <v>0</v>
      </c>
      <c r="L8265" s="80" t="str">
        <f t="shared" si="519"/>
        <v/>
      </c>
    </row>
    <row r="8266" spans="1:12" x14ac:dyDescent="0.8">
      <c r="A8266" s="74">
        <v>8265</v>
      </c>
      <c r="B8266" s="75">
        <v>503693.52697294089</v>
      </c>
      <c r="C8266" s="76">
        <v>33.018914625323227</v>
      </c>
      <c r="D8266" s="76">
        <v>25.310689152724429</v>
      </c>
      <c r="E8266" s="76">
        <v>456.67824270119621</v>
      </c>
      <c r="F8266" s="76">
        <v>48.857356192677969</v>
      </c>
      <c r="G8266" s="77">
        <v>2</v>
      </c>
      <c r="H8266" s="80">
        <f t="shared" si="516"/>
        <v>33.018914625323227</v>
      </c>
      <c r="I8266" s="80">
        <f t="shared" si="517"/>
        <v>1000</v>
      </c>
      <c r="K8266" s="80">
        <f t="shared" si="518"/>
        <v>0</v>
      </c>
      <c r="L8266" s="80" t="str">
        <f t="shared" si="519"/>
        <v/>
      </c>
    </row>
    <row r="8267" spans="1:12" x14ac:dyDescent="0.8">
      <c r="A8267" s="74">
        <v>8266</v>
      </c>
      <c r="B8267" s="75">
        <v>387212.88591056131</v>
      </c>
      <c r="C8267" s="76">
        <v>34.600754095547401</v>
      </c>
      <c r="D8267" s="76">
        <v>27.717625526347831</v>
      </c>
      <c r="E8267" s="76">
        <v>761.27217827542427</v>
      </c>
      <c r="F8267" s="76">
        <v>44.068011735132281</v>
      </c>
      <c r="G8267" s="77">
        <v>2</v>
      </c>
      <c r="H8267" s="80">
        <f t="shared" si="516"/>
        <v>34.600754095547401</v>
      </c>
      <c r="I8267" s="80">
        <f t="shared" si="517"/>
        <v>1000</v>
      </c>
      <c r="K8267" s="80">
        <f t="shared" si="518"/>
        <v>0</v>
      </c>
      <c r="L8267" s="80" t="str">
        <f t="shared" si="519"/>
        <v/>
      </c>
    </row>
    <row r="8268" spans="1:12" x14ac:dyDescent="0.8">
      <c r="A8268" s="74">
        <v>8267</v>
      </c>
      <c r="B8268" s="75">
        <v>230757.68410425424</v>
      </c>
      <c r="C8268" s="76">
        <v>33.350113283493016</v>
      </c>
      <c r="D8268" s="76">
        <v>22.97434232647063</v>
      </c>
      <c r="E8268" s="76">
        <v>602.35863372348945</v>
      </c>
      <c r="F8268" s="76">
        <v>32.973734034679978</v>
      </c>
      <c r="G8268" s="77">
        <v>2</v>
      </c>
      <c r="H8268" s="80">
        <f t="shared" si="516"/>
        <v>33.350113283493016</v>
      </c>
      <c r="I8268" s="80">
        <f t="shared" si="517"/>
        <v>1000</v>
      </c>
      <c r="K8268" s="80">
        <f t="shared" si="518"/>
        <v>0</v>
      </c>
      <c r="L8268" s="80" t="str">
        <f t="shared" si="519"/>
        <v/>
      </c>
    </row>
    <row r="8269" spans="1:12" x14ac:dyDescent="0.8">
      <c r="A8269" s="74">
        <v>8268</v>
      </c>
      <c r="B8269" s="75">
        <v>666621.41534395702</v>
      </c>
      <c r="C8269" s="76">
        <v>29.910469421342693</v>
      </c>
      <c r="D8269" s="76">
        <v>25.067887651690455</v>
      </c>
      <c r="E8269" s="76">
        <v>518.1189450569359</v>
      </c>
      <c r="F8269" s="76">
        <v>48.363759974806591</v>
      </c>
      <c r="G8269" s="77">
        <v>2</v>
      </c>
      <c r="H8269" s="80">
        <f t="shared" si="516"/>
        <v>29.910469421342693</v>
      </c>
      <c r="I8269" s="80">
        <f t="shared" si="517"/>
        <v>1000</v>
      </c>
      <c r="K8269" s="80">
        <f t="shared" si="518"/>
        <v>0</v>
      </c>
      <c r="L8269" s="80" t="str">
        <f t="shared" si="519"/>
        <v/>
      </c>
    </row>
    <row r="8270" spans="1:12" x14ac:dyDescent="0.8">
      <c r="A8270" s="74">
        <v>8269</v>
      </c>
      <c r="B8270" s="75">
        <v>529630.28794651804</v>
      </c>
      <c r="C8270" s="76">
        <v>46.665824534301322</v>
      </c>
      <c r="D8270" s="76">
        <v>24.808175744599293</v>
      </c>
      <c r="E8270" s="76">
        <v>705.56517770229561</v>
      </c>
      <c r="F8270" s="76">
        <v>40.967632647865472</v>
      </c>
      <c r="G8270" s="77">
        <v>1</v>
      </c>
      <c r="H8270" s="80">
        <f t="shared" si="516"/>
        <v>24.808175744599293</v>
      </c>
      <c r="I8270" s="80">
        <f t="shared" si="517"/>
        <v>1000</v>
      </c>
      <c r="K8270" s="80">
        <f t="shared" si="518"/>
        <v>0</v>
      </c>
      <c r="L8270" s="80" t="str">
        <f t="shared" si="519"/>
        <v/>
      </c>
    </row>
    <row r="8271" spans="1:12" x14ac:dyDescent="0.8">
      <c r="A8271" s="74">
        <v>8270</v>
      </c>
      <c r="B8271" s="75">
        <v>405505.83769127307</v>
      </c>
      <c r="C8271" s="76">
        <v>30.096111781614773</v>
      </c>
      <c r="D8271" s="76">
        <v>25.453857848753721</v>
      </c>
      <c r="E8271" s="76">
        <v>522.63574125592072</v>
      </c>
      <c r="F8271" s="76">
        <v>49.903430461077235</v>
      </c>
      <c r="G8271" s="77">
        <v>2</v>
      </c>
      <c r="H8271" s="80">
        <f t="shared" si="516"/>
        <v>30.096111781614773</v>
      </c>
      <c r="I8271" s="80">
        <f t="shared" si="517"/>
        <v>1000</v>
      </c>
      <c r="K8271" s="80">
        <f t="shared" si="518"/>
        <v>0</v>
      </c>
      <c r="L8271" s="80" t="str">
        <f t="shared" si="519"/>
        <v/>
      </c>
    </row>
    <row r="8272" spans="1:12" x14ac:dyDescent="0.8">
      <c r="A8272" s="74">
        <v>8271</v>
      </c>
      <c r="B8272" s="75">
        <v>354876.51324400515</v>
      </c>
      <c r="C8272" s="76">
        <v>31.155312012290249</v>
      </c>
      <c r="D8272" s="76">
        <v>29.29700419083515</v>
      </c>
      <c r="E8272" s="76">
        <v>514.10658878429058</v>
      </c>
      <c r="F8272" s="76">
        <v>39.022661389482678</v>
      </c>
      <c r="G8272" s="77">
        <v>2</v>
      </c>
      <c r="H8272" s="80">
        <f t="shared" si="516"/>
        <v>31.155312012290249</v>
      </c>
      <c r="I8272" s="80">
        <f t="shared" si="517"/>
        <v>1000</v>
      </c>
      <c r="K8272" s="80">
        <f t="shared" si="518"/>
        <v>0</v>
      </c>
      <c r="L8272" s="80" t="str">
        <f t="shared" si="519"/>
        <v/>
      </c>
    </row>
    <row r="8273" spans="1:12" x14ac:dyDescent="0.8">
      <c r="A8273" s="74">
        <v>8272</v>
      </c>
      <c r="B8273" s="75">
        <v>355739.99753378495</v>
      </c>
      <c r="C8273" s="76">
        <v>35.316149766909021</v>
      </c>
      <c r="D8273" s="76">
        <v>30.647563789882796</v>
      </c>
      <c r="E8273" s="76">
        <v>536.42162968162734</v>
      </c>
      <c r="F8273" s="76">
        <v>49.774998901059263</v>
      </c>
      <c r="G8273" s="77">
        <v>1</v>
      </c>
      <c r="H8273" s="80">
        <f t="shared" si="516"/>
        <v>30.647563789882796</v>
      </c>
      <c r="I8273" s="80">
        <f t="shared" si="517"/>
        <v>1000</v>
      </c>
      <c r="K8273" s="80">
        <f t="shared" si="518"/>
        <v>0</v>
      </c>
      <c r="L8273" s="80" t="str">
        <f t="shared" si="519"/>
        <v/>
      </c>
    </row>
    <row r="8274" spans="1:12" x14ac:dyDescent="0.8">
      <c r="A8274" s="74">
        <v>8273</v>
      </c>
      <c r="B8274" s="75">
        <v>139994.63688331912</v>
      </c>
      <c r="C8274" s="76">
        <v>39.743926331748412</v>
      </c>
      <c r="D8274" s="76">
        <v>31.674601724137673</v>
      </c>
      <c r="E8274" s="76">
        <v>631.04380925346516</v>
      </c>
      <c r="F8274" s="76">
        <v>34.530891099544952</v>
      </c>
      <c r="G8274" s="77">
        <v>2</v>
      </c>
      <c r="H8274" s="80">
        <f t="shared" si="516"/>
        <v>39.743926331748412</v>
      </c>
      <c r="I8274" s="80">
        <f t="shared" si="517"/>
        <v>1000</v>
      </c>
      <c r="K8274" s="80">
        <f t="shared" si="518"/>
        <v>0</v>
      </c>
      <c r="L8274" s="80" t="str">
        <f t="shared" si="519"/>
        <v/>
      </c>
    </row>
    <row r="8275" spans="1:12" x14ac:dyDescent="0.8">
      <c r="A8275" s="74">
        <v>8274</v>
      </c>
      <c r="B8275" s="75">
        <v>313390.98777770693</v>
      </c>
      <c r="C8275" s="76">
        <v>32.416602979988951</v>
      </c>
      <c r="D8275" s="76">
        <v>30.082527106192089</v>
      </c>
      <c r="E8275" s="76">
        <v>576.3049394606187</v>
      </c>
      <c r="F8275" s="76">
        <v>45.575819904789782</v>
      </c>
      <c r="G8275" s="77">
        <v>1</v>
      </c>
      <c r="H8275" s="80">
        <f t="shared" si="516"/>
        <v>30.082527106192089</v>
      </c>
      <c r="I8275" s="80">
        <f t="shared" si="517"/>
        <v>1000</v>
      </c>
      <c r="K8275" s="80">
        <f t="shared" si="518"/>
        <v>0</v>
      </c>
      <c r="L8275" s="80" t="str">
        <f t="shared" si="519"/>
        <v/>
      </c>
    </row>
    <row r="8276" spans="1:12" x14ac:dyDescent="0.8">
      <c r="A8276" s="74">
        <v>8275</v>
      </c>
      <c r="B8276" s="75">
        <v>326116.23399182805</v>
      </c>
      <c r="C8276" s="76">
        <v>38.892817592459409</v>
      </c>
      <c r="D8276" s="76">
        <v>32.53157218770383</v>
      </c>
      <c r="E8276" s="76">
        <v>755.75183068421666</v>
      </c>
      <c r="F8276" s="76">
        <v>33.265184446458406</v>
      </c>
      <c r="G8276" s="77">
        <v>1</v>
      </c>
      <c r="H8276" s="80">
        <f t="shared" si="516"/>
        <v>32.53157218770383</v>
      </c>
      <c r="I8276" s="80">
        <f t="shared" si="517"/>
        <v>1000</v>
      </c>
      <c r="K8276" s="80">
        <f t="shared" si="518"/>
        <v>0</v>
      </c>
      <c r="L8276" s="80" t="str">
        <f t="shared" si="519"/>
        <v/>
      </c>
    </row>
    <row r="8277" spans="1:12" x14ac:dyDescent="0.8">
      <c r="A8277" s="74">
        <v>8276</v>
      </c>
      <c r="B8277" s="75">
        <v>411437.62541184761</v>
      </c>
      <c r="C8277" s="76">
        <v>36.261833111112907</v>
      </c>
      <c r="D8277" s="76">
        <v>32.372049216314181</v>
      </c>
      <c r="E8277" s="76">
        <v>431.60719843219414</v>
      </c>
      <c r="F8277" s="76">
        <v>37.308486478796354</v>
      </c>
      <c r="G8277" s="77">
        <v>2</v>
      </c>
      <c r="H8277" s="80">
        <f t="shared" si="516"/>
        <v>36.261833111112907</v>
      </c>
      <c r="I8277" s="80">
        <f t="shared" si="517"/>
        <v>1000</v>
      </c>
      <c r="K8277" s="80">
        <f t="shared" si="518"/>
        <v>0</v>
      </c>
      <c r="L8277" s="80" t="str">
        <f t="shared" si="519"/>
        <v/>
      </c>
    </row>
    <row r="8278" spans="1:12" x14ac:dyDescent="0.8">
      <c r="A8278" s="74">
        <v>8277</v>
      </c>
      <c r="B8278" s="75">
        <v>563696.60806787503</v>
      </c>
      <c r="C8278" s="76">
        <v>29.347594666758205</v>
      </c>
      <c r="D8278" s="76">
        <v>27.345657895105006</v>
      </c>
      <c r="E8278" s="76">
        <v>553.76176017905516</v>
      </c>
      <c r="F8278" s="76">
        <v>39.632991398209398</v>
      </c>
      <c r="G8278" s="77">
        <v>1</v>
      </c>
      <c r="H8278" s="80">
        <f t="shared" si="516"/>
        <v>27.345657895105006</v>
      </c>
      <c r="I8278" s="80">
        <f t="shared" si="517"/>
        <v>1000</v>
      </c>
      <c r="K8278" s="80">
        <f t="shared" si="518"/>
        <v>0</v>
      </c>
      <c r="L8278" s="80" t="str">
        <f t="shared" si="519"/>
        <v/>
      </c>
    </row>
    <row r="8279" spans="1:12" x14ac:dyDescent="0.8">
      <c r="A8279" s="74">
        <v>8278</v>
      </c>
      <c r="B8279" s="75">
        <v>50121.468049351359</v>
      </c>
      <c r="C8279" s="76">
        <v>41.973559684637877</v>
      </c>
      <c r="D8279" s="76">
        <v>24.840402050480307</v>
      </c>
      <c r="E8279" s="76">
        <v>513.39723590233632</v>
      </c>
      <c r="F8279" s="76">
        <v>38.610702819921357</v>
      </c>
      <c r="G8279" s="77">
        <v>2</v>
      </c>
      <c r="H8279" s="80">
        <f t="shared" si="516"/>
        <v>41.973559684637877</v>
      </c>
      <c r="I8279" s="80">
        <f t="shared" si="517"/>
        <v>1000</v>
      </c>
      <c r="K8279" s="80">
        <f t="shared" si="518"/>
        <v>0</v>
      </c>
      <c r="L8279" s="80" t="str">
        <f t="shared" si="519"/>
        <v/>
      </c>
    </row>
    <row r="8280" spans="1:12" x14ac:dyDescent="0.8">
      <c r="A8280" s="74">
        <v>8279</v>
      </c>
      <c r="B8280" s="75">
        <v>356282.0455502118</v>
      </c>
      <c r="C8280" s="76">
        <v>33.84837691610953</v>
      </c>
      <c r="D8280" s="76">
        <v>25.583116668212966</v>
      </c>
      <c r="E8280" s="76">
        <v>544.62601527906259</v>
      </c>
      <c r="F8280" s="76">
        <v>38.506633911686393</v>
      </c>
      <c r="G8280" s="77">
        <v>2</v>
      </c>
      <c r="H8280" s="80">
        <f t="shared" si="516"/>
        <v>33.84837691610953</v>
      </c>
      <c r="I8280" s="80">
        <f t="shared" si="517"/>
        <v>1000</v>
      </c>
      <c r="K8280" s="80">
        <f t="shared" si="518"/>
        <v>0</v>
      </c>
      <c r="L8280" s="80" t="str">
        <f t="shared" si="519"/>
        <v/>
      </c>
    </row>
    <row r="8281" spans="1:12" x14ac:dyDescent="0.8">
      <c r="A8281" s="74">
        <v>8280</v>
      </c>
      <c r="B8281" s="75">
        <v>500399.1494690096</v>
      </c>
      <c r="C8281" s="76">
        <v>33.555683859138114</v>
      </c>
      <c r="D8281" s="76">
        <v>27.556617578504504</v>
      </c>
      <c r="E8281" s="76">
        <v>426.7852440781341</v>
      </c>
      <c r="F8281" s="76">
        <v>34.278858410350558</v>
      </c>
      <c r="G8281" s="77">
        <v>1</v>
      </c>
      <c r="H8281" s="80">
        <f t="shared" si="516"/>
        <v>27.556617578504504</v>
      </c>
      <c r="I8281" s="80">
        <f t="shared" si="517"/>
        <v>1000</v>
      </c>
      <c r="K8281" s="80">
        <f t="shared" si="518"/>
        <v>0</v>
      </c>
      <c r="L8281" s="80" t="str">
        <f t="shared" si="519"/>
        <v/>
      </c>
    </row>
    <row r="8282" spans="1:12" x14ac:dyDescent="0.8">
      <c r="A8282" s="74">
        <v>8281</v>
      </c>
      <c r="B8282" s="75">
        <v>248732.30725801759</v>
      </c>
      <c r="C8282" s="76">
        <v>25.156865263587502</v>
      </c>
      <c r="D8282" s="76">
        <v>22.551705656082547</v>
      </c>
      <c r="E8282" s="76">
        <v>525.19432734711597</v>
      </c>
      <c r="F8282" s="76">
        <v>47.240704040914864</v>
      </c>
      <c r="G8282" s="77">
        <v>2</v>
      </c>
      <c r="H8282" s="80">
        <f t="shared" si="516"/>
        <v>25.156865263587502</v>
      </c>
      <c r="I8282" s="80">
        <f t="shared" si="517"/>
        <v>1000</v>
      </c>
      <c r="K8282" s="80">
        <f t="shared" si="518"/>
        <v>0</v>
      </c>
      <c r="L8282" s="80" t="str">
        <f t="shared" si="519"/>
        <v/>
      </c>
    </row>
    <row r="8283" spans="1:12" x14ac:dyDescent="0.8">
      <c r="A8283" s="74">
        <v>8282</v>
      </c>
      <c r="B8283" s="75">
        <v>374659.65894116089</v>
      </c>
      <c r="C8283" s="76">
        <v>47.81895446444279</v>
      </c>
      <c r="D8283" s="76">
        <v>23.513286413776171</v>
      </c>
      <c r="E8283" s="76">
        <v>507.62664692568814</v>
      </c>
      <c r="F8283" s="76">
        <v>48.855604155730106</v>
      </c>
      <c r="G8283" s="77">
        <v>1</v>
      </c>
      <c r="H8283" s="80">
        <f t="shared" si="516"/>
        <v>23.513286413776171</v>
      </c>
      <c r="I8283" s="80">
        <f t="shared" si="517"/>
        <v>1000</v>
      </c>
      <c r="K8283" s="80">
        <f t="shared" si="518"/>
        <v>0</v>
      </c>
      <c r="L8283" s="80" t="str">
        <f t="shared" si="519"/>
        <v/>
      </c>
    </row>
    <row r="8284" spans="1:12" x14ac:dyDescent="0.8">
      <c r="A8284" s="74">
        <v>8283</v>
      </c>
      <c r="B8284" s="75">
        <v>313845.14333743672</v>
      </c>
      <c r="C8284" s="76">
        <v>36.94496146362674</v>
      </c>
      <c r="D8284" s="76">
        <v>27.749875927568258</v>
      </c>
      <c r="E8284" s="76">
        <v>513.08411348005961</v>
      </c>
      <c r="F8284" s="76">
        <v>47.877861081891339</v>
      </c>
      <c r="G8284" s="77">
        <v>2</v>
      </c>
      <c r="H8284" s="80">
        <f t="shared" si="516"/>
        <v>36.94496146362674</v>
      </c>
      <c r="I8284" s="80">
        <f t="shared" si="517"/>
        <v>1000</v>
      </c>
      <c r="K8284" s="80">
        <f t="shared" si="518"/>
        <v>0</v>
      </c>
      <c r="L8284" s="80" t="str">
        <f t="shared" si="519"/>
        <v/>
      </c>
    </row>
    <row r="8285" spans="1:12" x14ac:dyDescent="0.8">
      <c r="A8285" s="74">
        <v>8284</v>
      </c>
      <c r="B8285" s="75">
        <v>336935.91527448501</v>
      </c>
      <c r="C8285" s="76">
        <v>30.4143645950533</v>
      </c>
      <c r="D8285" s="76">
        <v>30.062142552548512</v>
      </c>
      <c r="E8285" s="76">
        <v>642.28425320734107</v>
      </c>
      <c r="F8285" s="76">
        <v>42.508871553578459</v>
      </c>
      <c r="G8285" s="77">
        <v>2</v>
      </c>
      <c r="H8285" s="80">
        <f t="shared" si="516"/>
        <v>30.4143645950533</v>
      </c>
      <c r="I8285" s="80">
        <f t="shared" si="517"/>
        <v>1000</v>
      </c>
      <c r="K8285" s="80">
        <f t="shared" si="518"/>
        <v>0</v>
      </c>
      <c r="L8285" s="80" t="str">
        <f t="shared" si="519"/>
        <v/>
      </c>
    </row>
    <row r="8286" spans="1:12" x14ac:dyDescent="0.8">
      <c r="A8286" s="74">
        <v>8285</v>
      </c>
      <c r="B8286" s="75">
        <v>402259.47978134546</v>
      </c>
      <c r="C8286" s="76">
        <v>31.107265051352051</v>
      </c>
      <c r="D8286" s="76">
        <v>30.382952311754046</v>
      </c>
      <c r="E8286" s="76">
        <v>554.99820353397217</v>
      </c>
      <c r="F8286" s="76">
        <v>33.751139689225838</v>
      </c>
      <c r="G8286" s="77">
        <v>2</v>
      </c>
      <c r="H8286" s="80">
        <f t="shared" si="516"/>
        <v>31.107265051352051</v>
      </c>
      <c r="I8286" s="80">
        <f t="shared" si="517"/>
        <v>1000</v>
      </c>
      <c r="K8286" s="80">
        <f t="shared" si="518"/>
        <v>0</v>
      </c>
      <c r="L8286" s="80" t="str">
        <f t="shared" si="519"/>
        <v/>
      </c>
    </row>
    <row r="8287" spans="1:12" x14ac:dyDescent="0.8">
      <c r="A8287" s="74">
        <v>8286</v>
      </c>
      <c r="B8287" s="75">
        <v>-178898.41534654936</v>
      </c>
      <c r="C8287" s="76">
        <v>40.437634209575194</v>
      </c>
      <c r="D8287" s="76">
        <v>29.522417026575916</v>
      </c>
      <c r="E8287" s="76">
        <v>429.89655191999441</v>
      </c>
      <c r="F8287" s="76">
        <v>40.159778232881415</v>
      </c>
      <c r="G8287" s="77">
        <v>3</v>
      </c>
      <c r="H8287" s="80">
        <f t="shared" si="516"/>
        <v>40.159778232881415</v>
      </c>
      <c r="I8287" s="80">
        <f t="shared" si="517"/>
        <v>429.89655191999441</v>
      </c>
      <c r="K8287" s="80">
        <f t="shared" si="518"/>
        <v>429.89655191999441</v>
      </c>
      <c r="L8287" s="80">
        <f t="shared" si="519"/>
        <v>429.89655191999441</v>
      </c>
    </row>
    <row r="8288" spans="1:12" x14ac:dyDescent="0.8">
      <c r="A8288" s="74">
        <v>8287</v>
      </c>
      <c r="B8288" s="75">
        <v>320818.2002023214</v>
      </c>
      <c r="C8288" s="76">
        <v>31.939278086300472</v>
      </c>
      <c r="D8288" s="76">
        <v>25.195723544883649</v>
      </c>
      <c r="E8288" s="76">
        <v>557.69306514961283</v>
      </c>
      <c r="F8288" s="76">
        <v>42.745429304691037</v>
      </c>
      <c r="G8288" s="77">
        <v>2</v>
      </c>
      <c r="H8288" s="80">
        <f t="shared" si="516"/>
        <v>31.939278086300472</v>
      </c>
      <c r="I8288" s="80">
        <f t="shared" si="517"/>
        <v>1000</v>
      </c>
      <c r="K8288" s="80">
        <f t="shared" si="518"/>
        <v>0</v>
      </c>
      <c r="L8288" s="80" t="str">
        <f t="shared" si="519"/>
        <v/>
      </c>
    </row>
    <row r="8289" spans="1:12" x14ac:dyDescent="0.8">
      <c r="A8289" s="74">
        <v>8288</v>
      </c>
      <c r="B8289" s="75">
        <v>-247266.7707939574</v>
      </c>
      <c r="C8289" s="76">
        <v>40.622509140955522</v>
      </c>
      <c r="D8289" s="76">
        <v>29.532154145395126</v>
      </c>
      <c r="E8289" s="76">
        <v>460.38722418107835</v>
      </c>
      <c r="F8289" s="76">
        <v>46.212312885944471</v>
      </c>
      <c r="G8289" s="77">
        <v>3</v>
      </c>
      <c r="H8289" s="80">
        <f t="shared" si="516"/>
        <v>46.212312885944471</v>
      </c>
      <c r="I8289" s="80">
        <f t="shared" si="517"/>
        <v>460.38722418107835</v>
      </c>
      <c r="K8289" s="80">
        <f t="shared" si="518"/>
        <v>460.38722418107835</v>
      </c>
      <c r="L8289" s="80">
        <f t="shared" si="519"/>
        <v>460.38722418107835</v>
      </c>
    </row>
    <row r="8290" spans="1:12" x14ac:dyDescent="0.8">
      <c r="A8290" s="74">
        <v>8289</v>
      </c>
      <c r="B8290" s="75">
        <v>560597.2525842851</v>
      </c>
      <c r="C8290" s="76">
        <v>39.525634333065163</v>
      </c>
      <c r="D8290" s="76">
        <v>21.592461212464848</v>
      </c>
      <c r="E8290" s="76">
        <v>514.70472592565443</v>
      </c>
      <c r="F8290" s="76">
        <v>48.474338481401915</v>
      </c>
      <c r="G8290" s="77">
        <v>1</v>
      </c>
      <c r="H8290" s="80">
        <f t="shared" si="516"/>
        <v>21.592461212464848</v>
      </c>
      <c r="I8290" s="80">
        <f t="shared" si="517"/>
        <v>1000</v>
      </c>
      <c r="K8290" s="80">
        <f t="shared" si="518"/>
        <v>0</v>
      </c>
      <c r="L8290" s="80" t="str">
        <f t="shared" si="519"/>
        <v/>
      </c>
    </row>
    <row r="8291" spans="1:12" x14ac:dyDescent="0.8">
      <c r="A8291" s="74">
        <v>8290</v>
      </c>
      <c r="B8291" s="75">
        <v>-202467.5427755483</v>
      </c>
      <c r="C8291" s="76">
        <v>28.721168913290619</v>
      </c>
      <c r="D8291" s="76">
        <v>31.297211109390336</v>
      </c>
      <c r="E8291" s="76">
        <v>530.10650414003169</v>
      </c>
      <c r="F8291" s="76">
        <v>43.376881841046313</v>
      </c>
      <c r="G8291" s="77">
        <v>3</v>
      </c>
      <c r="H8291" s="80">
        <f t="shared" si="516"/>
        <v>43.376881841046313</v>
      </c>
      <c r="I8291" s="80">
        <f t="shared" si="517"/>
        <v>530.10650414003169</v>
      </c>
      <c r="K8291" s="80">
        <f t="shared" si="518"/>
        <v>530.10650414003169</v>
      </c>
      <c r="L8291" s="80">
        <f t="shared" si="519"/>
        <v>530.10650414003169</v>
      </c>
    </row>
    <row r="8292" spans="1:12" x14ac:dyDescent="0.8">
      <c r="A8292" s="74">
        <v>8291</v>
      </c>
      <c r="B8292" s="75">
        <v>349782.78836603183</v>
      </c>
      <c r="C8292" s="76">
        <v>31.59753641450947</v>
      </c>
      <c r="D8292" s="76">
        <v>25.65533563705938</v>
      </c>
      <c r="E8292" s="76">
        <v>521.86623444018369</v>
      </c>
      <c r="F8292" s="76">
        <v>43.671196095651084</v>
      </c>
      <c r="G8292" s="77">
        <v>2</v>
      </c>
      <c r="H8292" s="80">
        <f t="shared" si="516"/>
        <v>31.59753641450947</v>
      </c>
      <c r="I8292" s="80">
        <f t="shared" si="517"/>
        <v>1000</v>
      </c>
      <c r="K8292" s="80">
        <f t="shared" si="518"/>
        <v>0</v>
      </c>
      <c r="L8292" s="80" t="str">
        <f t="shared" si="519"/>
        <v/>
      </c>
    </row>
    <row r="8293" spans="1:12" x14ac:dyDescent="0.8">
      <c r="A8293" s="74">
        <v>8292</v>
      </c>
      <c r="B8293" s="75">
        <v>-210164.67828780087</v>
      </c>
      <c r="C8293" s="76">
        <v>35.351439748517208</v>
      </c>
      <c r="D8293" s="76">
        <v>30.569546402695956</v>
      </c>
      <c r="E8293" s="76">
        <v>469.27196817376279</v>
      </c>
      <c r="F8293" s="76">
        <v>43.942997012759555</v>
      </c>
      <c r="G8293" s="77">
        <v>3</v>
      </c>
      <c r="H8293" s="80">
        <f t="shared" si="516"/>
        <v>43.942997012759555</v>
      </c>
      <c r="I8293" s="80">
        <f t="shared" si="517"/>
        <v>469.27196817376279</v>
      </c>
      <c r="K8293" s="80">
        <f t="shared" si="518"/>
        <v>469.27196817376279</v>
      </c>
      <c r="L8293" s="80">
        <f t="shared" si="519"/>
        <v>469.27196817376279</v>
      </c>
    </row>
    <row r="8294" spans="1:12" x14ac:dyDescent="0.8">
      <c r="A8294" s="74">
        <v>8293</v>
      </c>
      <c r="B8294" s="75">
        <v>531973.87848979002</v>
      </c>
      <c r="C8294" s="76">
        <v>30.764369214362297</v>
      </c>
      <c r="D8294" s="76">
        <v>26.955717520368278</v>
      </c>
      <c r="E8294" s="76">
        <v>522.51254792713087</v>
      </c>
      <c r="F8294" s="76">
        <v>28.9512386496624</v>
      </c>
      <c r="G8294" s="77">
        <v>1</v>
      </c>
      <c r="H8294" s="80">
        <f t="shared" si="516"/>
        <v>26.955717520368278</v>
      </c>
      <c r="I8294" s="80">
        <f t="shared" si="517"/>
        <v>1000</v>
      </c>
      <c r="K8294" s="80">
        <f t="shared" si="518"/>
        <v>0</v>
      </c>
      <c r="L8294" s="80" t="str">
        <f t="shared" si="519"/>
        <v/>
      </c>
    </row>
    <row r="8295" spans="1:12" x14ac:dyDescent="0.8">
      <c r="A8295" s="74">
        <v>8294</v>
      </c>
      <c r="B8295" s="75">
        <v>579351.82421475556</v>
      </c>
      <c r="C8295" s="76">
        <v>32.431977412630786</v>
      </c>
      <c r="D8295" s="76">
        <v>30.898813860039745</v>
      </c>
      <c r="E8295" s="76">
        <v>754.33029331809246</v>
      </c>
      <c r="F8295" s="76">
        <v>44.757585466204183</v>
      </c>
      <c r="G8295" s="77">
        <v>1</v>
      </c>
      <c r="H8295" s="80">
        <f t="shared" si="516"/>
        <v>30.898813860039745</v>
      </c>
      <c r="I8295" s="80">
        <f t="shared" si="517"/>
        <v>1000</v>
      </c>
      <c r="K8295" s="80">
        <f t="shared" si="518"/>
        <v>0</v>
      </c>
      <c r="L8295" s="80" t="str">
        <f t="shared" si="519"/>
        <v/>
      </c>
    </row>
    <row r="8296" spans="1:12" x14ac:dyDescent="0.8">
      <c r="A8296" s="74">
        <v>8295</v>
      </c>
      <c r="B8296" s="75">
        <v>-131029.55452252901</v>
      </c>
      <c r="C8296" s="76">
        <v>38.180942542490925</v>
      </c>
      <c r="D8296" s="76">
        <v>25.471194463692754</v>
      </c>
      <c r="E8296" s="76">
        <v>468.3724570858559</v>
      </c>
      <c r="F8296" s="76">
        <v>35.534042875859974</v>
      </c>
      <c r="G8296" s="77">
        <v>3</v>
      </c>
      <c r="H8296" s="80">
        <f t="shared" si="516"/>
        <v>35.534042875859974</v>
      </c>
      <c r="I8296" s="80">
        <f t="shared" si="517"/>
        <v>468.3724570858559</v>
      </c>
      <c r="K8296" s="80">
        <f t="shared" si="518"/>
        <v>468.3724570858559</v>
      </c>
      <c r="L8296" s="80">
        <f t="shared" si="519"/>
        <v>468.3724570858559</v>
      </c>
    </row>
    <row r="8297" spans="1:12" x14ac:dyDescent="0.8">
      <c r="A8297" s="74">
        <v>8296</v>
      </c>
      <c r="B8297" s="75">
        <v>189889.49877484399</v>
      </c>
      <c r="C8297" s="76">
        <v>38.381312188220832</v>
      </c>
      <c r="D8297" s="76">
        <v>26.181894759711163</v>
      </c>
      <c r="E8297" s="76">
        <v>533.25173519998589</v>
      </c>
      <c r="F8297" s="76">
        <v>41.963566047314366</v>
      </c>
      <c r="G8297" s="77">
        <v>2</v>
      </c>
      <c r="H8297" s="80">
        <f t="shared" si="516"/>
        <v>38.381312188220832</v>
      </c>
      <c r="I8297" s="80">
        <f t="shared" si="517"/>
        <v>1000</v>
      </c>
      <c r="K8297" s="80">
        <f t="shared" si="518"/>
        <v>0</v>
      </c>
      <c r="L8297" s="80" t="str">
        <f t="shared" si="519"/>
        <v/>
      </c>
    </row>
    <row r="8298" spans="1:12" x14ac:dyDescent="0.8">
      <c r="A8298" s="74">
        <v>8297</v>
      </c>
      <c r="B8298" s="75">
        <v>-207830.1747715883</v>
      </c>
      <c r="C8298" s="76">
        <v>24.7398970413218</v>
      </c>
      <c r="D8298" s="76">
        <v>28.305148797530194</v>
      </c>
      <c r="E8298" s="76">
        <v>523.1483481293119</v>
      </c>
      <c r="F8298" s="76">
        <v>46.591991459227003</v>
      </c>
      <c r="G8298" s="77">
        <v>3</v>
      </c>
      <c r="H8298" s="80">
        <f t="shared" si="516"/>
        <v>46.591991459227003</v>
      </c>
      <c r="I8298" s="80">
        <f t="shared" si="517"/>
        <v>523.1483481293119</v>
      </c>
      <c r="K8298" s="80">
        <f t="shared" si="518"/>
        <v>523.1483481293119</v>
      </c>
      <c r="L8298" s="80">
        <f t="shared" si="519"/>
        <v>523.1483481293119</v>
      </c>
    </row>
    <row r="8299" spans="1:12" x14ac:dyDescent="0.8">
      <c r="A8299" s="74">
        <v>8298</v>
      </c>
      <c r="B8299" s="75">
        <v>565613.87465799437</v>
      </c>
      <c r="C8299" s="76">
        <v>29.362968201046137</v>
      </c>
      <c r="D8299" s="76">
        <v>28.651051059438302</v>
      </c>
      <c r="E8299" s="76">
        <v>699.08027567630404</v>
      </c>
      <c r="F8299" s="76">
        <v>41.713434365806378</v>
      </c>
      <c r="G8299" s="77">
        <v>1</v>
      </c>
      <c r="H8299" s="80">
        <f t="shared" si="516"/>
        <v>28.651051059438302</v>
      </c>
      <c r="I8299" s="80">
        <f t="shared" si="517"/>
        <v>1000</v>
      </c>
      <c r="K8299" s="80">
        <f t="shared" si="518"/>
        <v>0</v>
      </c>
      <c r="L8299" s="80" t="str">
        <f t="shared" si="519"/>
        <v/>
      </c>
    </row>
    <row r="8300" spans="1:12" x14ac:dyDescent="0.8">
      <c r="A8300" s="74">
        <v>8299</v>
      </c>
      <c r="B8300" s="75">
        <v>409953.20465086959</v>
      </c>
      <c r="C8300" s="76">
        <v>30.388422665308639</v>
      </c>
      <c r="D8300" s="76">
        <v>30.006177593896339</v>
      </c>
      <c r="E8300" s="76">
        <v>570.65238939968424</v>
      </c>
      <c r="F8300" s="76">
        <v>40.948983599102675</v>
      </c>
      <c r="G8300" s="77">
        <v>2</v>
      </c>
      <c r="H8300" s="80">
        <f t="shared" si="516"/>
        <v>30.388422665308639</v>
      </c>
      <c r="I8300" s="80">
        <f t="shared" si="517"/>
        <v>1000</v>
      </c>
      <c r="K8300" s="80">
        <f t="shared" si="518"/>
        <v>0</v>
      </c>
      <c r="L8300" s="80" t="str">
        <f t="shared" si="519"/>
        <v/>
      </c>
    </row>
    <row r="8301" spans="1:12" x14ac:dyDescent="0.8">
      <c r="A8301" s="74">
        <v>8300</v>
      </c>
      <c r="B8301" s="75">
        <v>328028.32323861727</v>
      </c>
      <c r="C8301" s="76">
        <v>24.332855916572349</v>
      </c>
      <c r="D8301" s="76">
        <v>24.679460748689891</v>
      </c>
      <c r="E8301" s="76">
        <v>556.9209342168358</v>
      </c>
      <c r="F8301" s="76">
        <v>46.952490795201541</v>
      </c>
      <c r="G8301" s="77">
        <v>2</v>
      </c>
      <c r="H8301" s="80">
        <f t="shared" si="516"/>
        <v>24.332855916572349</v>
      </c>
      <c r="I8301" s="80">
        <f t="shared" si="517"/>
        <v>1000</v>
      </c>
      <c r="K8301" s="80">
        <f t="shared" si="518"/>
        <v>0</v>
      </c>
      <c r="L8301" s="80" t="str">
        <f t="shared" si="519"/>
        <v/>
      </c>
    </row>
    <row r="8302" spans="1:12" x14ac:dyDescent="0.8">
      <c r="A8302" s="74">
        <v>8301</v>
      </c>
      <c r="B8302" s="75">
        <v>445562.54598619347</v>
      </c>
      <c r="C8302" s="76">
        <v>34.105667280531087</v>
      </c>
      <c r="D8302" s="76">
        <v>33.571306214718909</v>
      </c>
      <c r="E8302" s="76">
        <v>521.55199453976638</v>
      </c>
      <c r="F8302" s="76">
        <v>32.76761080956156</v>
      </c>
      <c r="G8302" s="77">
        <v>1</v>
      </c>
      <c r="H8302" s="80">
        <f t="shared" si="516"/>
        <v>33.571306214718909</v>
      </c>
      <c r="I8302" s="80">
        <f t="shared" si="517"/>
        <v>1000</v>
      </c>
      <c r="K8302" s="80">
        <f t="shared" si="518"/>
        <v>0</v>
      </c>
      <c r="L8302" s="80" t="str">
        <f t="shared" si="519"/>
        <v/>
      </c>
    </row>
    <row r="8303" spans="1:12" x14ac:dyDescent="0.8">
      <c r="A8303" s="74">
        <v>8302</v>
      </c>
      <c r="B8303" s="75">
        <v>580014.4707396063</v>
      </c>
      <c r="C8303" s="76">
        <v>24.967490021081304</v>
      </c>
      <c r="D8303" s="76">
        <v>22.798291738514834</v>
      </c>
      <c r="E8303" s="76">
        <v>540.83878725008663</v>
      </c>
      <c r="F8303" s="76">
        <v>33.702036484628238</v>
      </c>
      <c r="G8303" s="77">
        <v>2</v>
      </c>
      <c r="H8303" s="80">
        <f t="shared" si="516"/>
        <v>24.967490021081304</v>
      </c>
      <c r="I8303" s="80">
        <f t="shared" si="517"/>
        <v>1000</v>
      </c>
      <c r="K8303" s="80">
        <f t="shared" si="518"/>
        <v>0</v>
      </c>
      <c r="L8303" s="80" t="str">
        <f t="shared" si="519"/>
        <v/>
      </c>
    </row>
    <row r="8304" spans="1:12" x14ac:dyDescent="0.8">
      <c r="A8304" s="74">
        <v>8303</v>
      </c>
      <c r="B8304" s="75">
        <v>589304.37522900524</v>
      </c>
      <c r="C8304" s="76">
        <v>42.832974779438281</v>
      </c>
      <c r="D8304" s="76">
        <v>30.042770123376048</v>
      </c>
      <c r="E8304" s="76">
        <v>467.65179162312796</v>
      </c>
      <c r="F8304" s="76">
        <v>52.553923319945334</v>
      </c>
      <c r="G8304" s="77">
        <v>1</v>
      </c>
      <c r="H8304" s="80">
        <f t="shared" si="516"/>
        <v>30.042770123376048</v>
      </c>
      <c r="I8304" s="80">
        <f t="shared" si="517"/>
        <v>1000</v>
      </c>
      <c r="K8304" s="80">
        <f t="shared" si="518"/>
        <v>0</v>
      </c>
      <c r="L8304" s="80" t="str">
        <f t="shared" si="519"/>
        <v/>
      </c>
    </row>
    <row r="8305" spans="1:12" x14ac:dyDescent="0.8">
      <c r="A8305" s="74">
        <v>8304</v>
      </c>
      <c r="B8305" s="75">
        <v>-2900.3548583828378</v>
      </c>
      <c r="C8305" s="76">
        <v>44.011678282443178</v>
      </c>
      <c r="D8305" s="76">
        <v>24.636965813118504</v>
      </c>
      <c r="E8305" s="76">
        <v>413.43540735675055</v>
      </c>
      <c r="F8305" s="76">
        <v>46.139404259255258</v>
      </c>
      <c r="G8305" s="77">
        <v>2</v>
      </c>
      <c r="H8305" s="80">
        <f t="shared" si="516"/>
        <v>44.011678282443178</v>
      </c>
      <c r="I8305" s="80">
        <f t="shared" si="517"/>
        <v>1000</v>
      </c>
      <c r="K8305" s="80">
        <f t="shared" si="518"/>
        <v>0</v>
      </c>
      <c r="L8305" s="80" t="str">
        <f t="shared" si="519"/>
        <v/>
      </c>
    </row>
    <row r="8306" spans="1:12" x14ac:dyDescent="0.8">
      <c r="A8306" s="74">
        <v>8305</v>
      </c>
      <c r="B8306" s="75">
        <v>494774.90116727632</v>
      </c>
      <c r="C8306" s="76">
        <v>33.166625291234865</v>
      </c>
      <c r="D8306" s="76">
        <v>25.833010693532003</v>
      </c>
      <c r="E8306" s="76">
        <v>756.93645161395636</v>
      </c>
      <c r="F8306" s="76">
        <v>37.347241024395096</v>
      </c>
      <c r="G8306" s="77">
        <v>1</v>
      </c>
      <c r="H8306" s="80">
        <f t="shared" si="516"/>
        <v>25.833010693532003</v>
      </c>
      <c r="I8306" s="80">
        <f t="shared" si="517"/>
        <v>1000</v>
      </c>
      <c r="K8306" s="80">
        <f t="shared" si="518"/>
        <v>0</v>
      </c>
      <c r="L8306" s="80" t="str">
        <f t="shared" si="519"/>
        <v/>
      </c>
    </row>
    <row r="8307" spans="1:12" x14ac:dyDescent="0.8">
      <c r="A8307" s="74">
        <v>8306</v>
      </c>
      <c r="B8307" s="75">
        <v>137532.46534551866</v>
      </c>
      <c r="C8307" s="76">
        <v>39.049650540260089</v>
      </c>
      <c r="D8307" s="76">
        <v>34.10502431366065</v>
      </c>
      <c r="E8307" s="76">
        <v>576.29256089136811</v>
      </c>
      <c r="F8307" s="76">
        <v>53.380248154695664</v>
      </c>
      <c r="G8307" s="77">
        <v>2</v>
      </c>
      <c r="H8307" s="80">
        <f t="shared" si="516"/>
        <v>39.049650540260089</v>
      </c>
      <c r="I8307" s="80">
        <f t="shared" si="517"/>
        <v>1000</v>
      </c>
      <c r="K8307" s="80">
        <f t="shared" si="518"/>
        <v>0</v>
      </c>
      <c r="L8307" s="80" t="str">
        <f t="shared" si="519"/>
        <v/>
      </c>
    </row>
    <row r="8308" spans="1:12" x14ac:dyDescent="0.8">
      <c r="A8308" s="74">
        <v>8307</v>
      </c>
      <c r="B8308" s="75">
        <v>-127264.37322223908</v>
      </c>
      <c r="C8308" s="76">
        <v>34.253276765165701</v>
      </c>
      <c r="D8308" s="76">
        <v>28.848941496043025</v>
      </c>
      <c r="E8308" s="76">
        <v>488.18145637355229</v>
      </c>
      <c r="F8308" s="76">
        <v>39.296409788444301</v>
      </c>
      <c r="G8308" s="77">
        <v>3</v>
      </c>
      <c r="H8308" s="80">
        <f t="shared" si="516"/>
        <v>39.296409788444301</v>
      </c>
      <c r="I8308" s="80">
        <f t="shared" si="517"/>
        <v>488.18145637355229</v>
      </c>
      <c r="K8308" s="80">
        <f t="shared" si="518"/>
        <v>488.18145637355229</v>
      </c>
      <c r="L8308" s="80">
        <f t="shared" si="519"/>
        <v>488.18145637355229</v>
      </c>
    </row>
    <row r="8309" spans="1:12" x14ac:dyDescent="0.8">
      <c r="A8309" s="74">
        <v>8308</v>
      </c>
      <c r="B8309" s="75">
        <v>391763.33640818577</v>
      </c>
      <c r="C8309" s="76">
        <v>31.068856482101239</v>
      </c>
      <c r="D8309" s="76">
        <v>29.146767878728998</v>
      </c>
      <c r="E8309" s="76">
        <v>515.51086435460331</v>
      </c>
      <c r="F8309" s="76">
        <v>50.523415477871403</v>
      </c>
      <c r="G8309" s="77">
        <v>1</v>
      </c>
      <c r="H8309" s="80">
        <f t="shared" si="516"/>
        <v>29.146767878728998</v>
      </c>
      <c r="I8309" s="80">
        <f t="shared" si="517"/>
        <v>1000</v>
      </c>
      <c r="K8309" s="80">
        <f t="shared" si="518"/>
        <v>0</v>
      </c>
      <c r="L8309" s="80" t="str">
        <f t="shared" si="519"/>
        <v/>
      </c>
    </row>
    <row r="8310" spans="1:12" x14ac:dyDescent="0.8">
      <c r="A8310" s="74">
        <v>8309</v>
      </c>
      <c r="B8310" s="75">
        <v>445940.10803163797</v>
      </c>
      <c r="C8310" s="76">
        <v>33.501975796167109</v>
      </c>
      <c r="D8310" s="76">
        <v>25.976206231444202</v>
      </c>
      <c r="E8310" s="76">
        <v>469.29692260306877</v>
      </c>
      <c r="F8310" s="76">
        <v>46.296613369127236</v>
      </c>
      <c r="G8310" s="77">
        <v>2</v>
      </c>
      <c r="H8310" s="80">
        <f t="shared" si="516"/>
        <v>33.501975796167109</v>
      </c>
      <c r="I8310" s="80">
        <f t="shared" si="517"/>
        <v>1000</v>
      </c>
      <c r="K8310" s="80">
        <f t="shared" si="518"/>
        <v>0</v>
      </c>
      <c r="L8310" s="80" t="str">
        <f t="shared" si="519"/>
        <v/>
      </c>
    </row>
    <row r="8311" spans="1:12" x14ac:dyDescent="0.8">
      <c r="A8311" s="74">
        <v>8310</v>
      </c>
      <c r="B8311" s="75">
        <v>222069.55428596702</v>
      </c>
      <c r="C8311" s="76">
        <v>39.148444391238719</v>
      </c>
      <c r="D8311" s="76">
        <v>30.53889141613854</v>
      </c>
      <c r="E8311" s="76">
        <v>593.25316211834433</v>
      </c>
      <c r="F8311" s="76">
        <v>39.860135916375739</v>
      </c>
      <c r="G8311" s="77">
        <v>2</v>
      </c>
      <c r="H8311" s="80">
        <f t="shared" si="516"/>
        <v>39.148444391238719</v>
      </c>
      <c r="I8311" s="80">
        <f t="shared" si="517"/>
        <v>1000</v>
      </c>
      <c r="K8311" s="80">
        <f t="shared" si="518"/>
        <v>0</v>
      </c>
      <c r="L8311" s="80" t="str">
        <f t="shared" si="519"/>
        <v/>
      </c>
    </row>
    <row r="8312" spans="1:12" x14ac:dyDescent="0.8">
      <c r="A8312" s="74">
        <v>8311</v>
      </c>
      <c r="B8312" s="75">
        <v>557658.00183384772</v>
      </c>
      <c r="C8312" s="76">
        <v>32.931875018609574</v>
      </c>
      <c r="D8312" s="76">
        <v>28.080472808171017</v>
      </c>
      <c r="E8312" s="76">
        <v>510.97629372197787</v>
      </c>
      <c r="F8312" s="76">
        <v>43.031522246135751</v>
      </c>
      <c r="G8312" s="77">
        <v>2</v>
      </c>
      <c r="H8312" s="80">
        <f t="shared" si="516"/>
        <v>32.931875018609574</v>
      </c>
      <c r="I8312" s="80">
        <f t="shared" si="517"/>
        <v>1000</v>
      </c>
      <c r="K8312" s="80">
        <f t="shared" si="518"/>
        <v>0</v>
      </c>
      <c r="L8312" s="80" t="str">
        <f t="shared" si="519"/>
        <v/>
      </c>
    </row>
    <row r="8313" spans="1:12" x14ac:dyDescent="0.8">
      <c r="A8313" s="74">
        <v>8312</v>
      </c>
      <c r="B8313" s="75">
        <v>244667.39000358735</v>
      </c>
      <c r="C8313" s="76">
        <v>39.685654942216011</v>
      </c>
      <c r="D8313" s="76">
        <v>31.440885081551915</v>
      </c>
      <c r="E8313" s="76">
        <v>689.57367886437305</v>
      </c>
      <c r="F8313" s="76">
        <v>36.970498066494841</v>
      </c>
      <c r="G8313" s="77">
        <v>2</v>
      </c>
      <c r="H8313" s="80">
        <f t="shared" si="516"/>
        <v>39.685654942216011</v>
      </c>
      <c r="I8313" s="80">
        <f t="shared" si="517"/>
        <v>1000</v>
      </c>
      <c r="K8313" s="80">
        <f t="shared" si="518"/>
        <v>0</v>
      </c>
      <c r="L8313" s="80" t="str">
        <f t="shared" si="519"/>
        <v/>
      </c>
    </row>
    <row r="8314" spans="1:12" x14ac:dyDescent="0.8">
      <c r="A8314" s="74">
        <v>8313</v>
      </c>
      <c r="B8314" s="75">
        <v>279992.50089290924</v>
      </c>
      <c r="C8314" s="76">
        <v>29.294181140487375</v>
      </c>
      <c r="D8314" s="76">
        <v>32.161259508839322</v>
      </c>
      <c r="E8314" s="76">
        <v>560.62226294263746</v>
      </c>
      <c r="F8314" s="76">
        <v>34.660490257676621</v>
      </c>
      <c r="G8314" s="77">
        <v>2</v>
      </c>
      <c r="H8314" s="80">
        <f t="shared" si="516"/>
        <v>29.294181140487375</v>
      </c>
      <c r="I8314" s="80">
        <f t="shared" si="517"/>
        <v>1000</v>
      </c>
      <c r="K8314" s="80">
        <f t="shared" si="518"/>
        <v>0</v>
      </c>
      <c r="L8314" s="80" t="str">
        <f t="shared" si="519"/>
        <v/>
      </c>
    </row>
    <row r="8315" spans="1:12" x14ac:dyDescent="0.8">
      <c r="A8315" s="74">
        <v>8314</v>
      </c>
      <c r="B8315" s="75">
        <v>469363.67630983097</v>
      </c>
      <c r="C8315" s="76">
        <v>24.561480949230798</v>
      </c>
      <c r="D8315" s="76">
        <v>23.586801891974154</v>
      </c>
      <c r="E8315" s="76">
        <v>700.85275814088129</v>
      </c>
      <c r="F8315" s="76">
        <v>43.343306936992718</v>
      </c>
      <c r="G8315" s="77">
        <v>2</v>
      </c>
      <c r="H8315" s="80">
        <f t="shared" si="516"/>
        <v>24.561480949230798</v>
      </c>
      <c r="I8315" s="80">
        <f t="shared" si="517"/>
        <v>1000</v>
      </c>
      <c r="K8315" s="80">
        <f t="shared" si="518"/>
        <v>0</v>
      </c>
      <c r="L8315" s="80" t="str">
        <f t="shared" si="519"/>
        <v/>
      </c>
    </row>
    <row r="8316" spans="1:12" x14ac:dyDescent="0.8">
      <c r="A8316" s="74">
        <v>8315</v>
      </c>
      <c r="B8316" s="75">
        <v>248727.27754491218</v>
      </c>
      <c r="C8316" s="76">
        <v>36.518000381335298</v>
      </c>
      <c r="D8316" s="76">
        <v>27.029562502909567</v>
      </c>
      <c r="E8316" s="76">
        <v>437.78442612428643</v>
      </c>
      <c r="F8316" s="76">
        <v>41.085126762242261</v>
      </c>
      <c r="G8316" s="77">
        <v>2</v>
      </c>
      <c r="H8316" s="80">
        <f t="shared" si="516"/>
        <v>36.518000381335298</v>
      </c>
      <c r="I8316" s="80">
        <f t="shared" si="517"/>
        <v>1000</v>
      </c>
      <c r="K8316" s="80">
        <f t="shared" si="518"/>
        <v>0</v>
      </c>
      <c r="L8316" s="80" t="str">
        <f t="shared" si="519"/>
        <v/>
      </c>
    </row>
    <row r="8317" spans="1:12" x14ac:dyDescent="0.8">
      <c r="A8317" s="74">
        <v>8316</v>
      </c>
      <c r="B8317" s="75">
        <v>5027.0623761040624</v>
      </c>
      <c r="C8317" s="76">
        <v>45.403467809754829</v>
      </c>
      <c r="D8317" s="76">
        <v>34.209013971651174</v>
      </c>
      <c r="E8317" s="76">
        <v>440.43068332663506</v>
      </c>
      <c r="F8317" s="76">
        <v>44.78310588555879</v>
      </c>
      <c r="G8317" s="77">
        <v>2</v>
      </c>
      <c r="H8317" s="80">
        <f t="shared" si="516"/>
        <v>45.403467809754829</v>
      </c>
      <c r="I8317" s="80">
        <f t="shared" si="517"/>
        <v>1000</v>
      </c>
      <c r="K8317" s="80">
        <f t="shared" si="518"/>
        <v>0</v>
      </c>
      <c r="L8317" s="80" t="str">
        <f t="shared" si="519"/>
        <v/>
      </c>
    </row>
    <row r="8318" spans="1:12" x14ac:dyDescent="0.8">
      <c r="A8318" s="74">
        <v>8317</v>
      </c>
      <c r="B8318" s="75">
        <v>336412.97363300878</v>
      </c>
      <c r="C8318" s="76">
        <v>34.142227839906681</v>
      </c>
      <c r="D8318" s="76">
        <v>31.888661951109594</v>
      </c>
      <c r="E8318" s="76">
        <v>520.67616466283607</v>
      </c>
      <c r="F8318" s="76">
        <v>38.252173943582136</v>
      </c>
      <c r="G8318" s="77">
        <v>2</v>
      </c>
      <c r="H8318" s="80">
        <f t="shared" si="516"/>
        <v>34.142227839906681</v>
      </c>
      <c r="I8318" s="80">
        <f t="shared" si="517"/>
        <v>1000</v>
      </c>
      <c r="K8318" s="80">
        <f t="shared" si="518"/>
        <v>0</v>
      </c>
      <c r="L8318" s="80" t="str">
        <f t="shared" si="519"/>
        <v/>
      </c>
    </row>
    <row r="8319" spans="1:12" x14ac:dyDescent="0.8">
      <c r="A8319" s="74">
        <v>8318</v>
      </c>
      <c r="B8319" s="75">
        <v>-330296.3662626117</v>
      </c>
      <c r="C8319" s="76">
        <v>34.02532690258392</v>
      </c>
      <c r="D8319" s="76">
        <v>24.982243164154688</v>
      </c>
      <c r="E8319" s="76">
        <v>577.76383973906218</v>
      </c>
      <c r="F8319" s="76">
        <v>54.432123837846255</v>
      </c>
      <c r="G8319" s="77">
        <v>3</v>
      </c>
      <c r="H8319" s="80">
        <f t="shared" si="516"/>
        <v>54.432123837846255</v>
      </c>
      <c r="I8319" s="80">
        <f t="shared" si="517"/>
        <v>577.76383973906218</v>
      </c>
      <c r="K8319" s="80">
        <f t="shared" si="518"/>
        <v>577.76383973906218</v>
      </c>
      <c r="L8319" s="80">
        <f t="shared" si="519"/>
        <v>577.76383973906218</v>
      </c>
    </row>
    <row r="8320" spans="1:12" x14ac:dyDescent="0.8">
      <c r="A8320" s="74">
        <v>8319</v>
      </c>
      <c r="B8320" s="75">
        <v>583078.08408378391</v>
      </c>
      <c r="C8320" s="76">
        <v>23.968968059099225</v>
      </c>
      <c r="D8320" s="76">
        <v>26.634888482438338</v>
      </c>
      <c r="E8320" s="76">
        <v>547.43165436742515</v>
      </c>
      <c r="F8320" s="76">
        <v>35.701608291722785</v>
      </c>
      <c r="G8320" s="77">
        <v>1</v>
      </c>
      <c r="H8320" s="80">
        <f t="shared" si="516"/>
        <v>26.634888482438338</v>
      </c>
      <c r="I8320" s="80">
        <f t="shared" si="517"/>
        <v>1000</v>
      </c>
      <c r="K8320" s="80">
        <f t="shared" si="518"/>
        <v>0</v>
      </c>
      <c r="L8320" s="80" t="str">
        <f t="shared" si="519"/>
        <v/>
      </c>
    </row>
    <row r="8321" spans="1:12" x14ac:dyDescent="0.8">
      <c r="A8321" s="74">
        <v>8320</v>
      </c>
      <c r="B8321" s="75">
        <v>-229058.05878482852</v>
      </c>
      <c r="C8321" s="76">
        <v>35.439942689219059</v>
      </c>
      <c r="D8321" s="76">
        <v>25.241682280265447</v>
      </c>
      <c r="E8321" s="76">
        <v>535.76692301709807</v>
      </c>
      <c r="F8321" s="76">
        <v>48.031946085745268</v>
      </c>
      <c r="G8321" s="77">
        <v>3</v>
      </c>
      <c r="H8321" s="80">
        <f t="shared" si="516"/>
        <v>48.031946085745268</v>
      </c>
      <c r="I8321" s="80">
        <f t="shared" si="517"/>
        <v>535.76692301709807</v>
      </c>
      <c r="K8321" s="80">
        <f t="shared" si="518"/>
        <v>535.76692301709807</v>
      </c>
      <c r="L8321" s="80">
        <f t="shared" si="519"/>
        <v>535.76692301709807</v>
      </c>
    </row>
    <row r="8322" spans="1:12" x14ac:dyDescent="0.8">
      <c r="A8322" s="74">
        <v>8321</v>
      </c>
      <c r="B8322" s="75">
        <v>543501.65835728101</v>
      </c>
      <c r="C8322" s="76">
        <v>21.652320841578856</v>
      </c>
      <c r="D8322" s="76">
        <v>27.324277576970381</v>
      </c>
      <c r="E8322" s="76">
        <v>579.36715459213599</v>
      </c>
      <c r="F8322" s="76">
        <v>40.852547602689938</v>
      </c>
      <c r="G8322" s="77">
        <v>2</v>
      </c>
      <c r="H8322" s="80">
        <f t="shared" si="516"/>
        <v>21.652320841578856</v>
      </c>
      <c r="I8322" s="80">
        <f t="shared" si="517"/>
        <v>1000</v>
      </c>
      <c r="K8322" s="80">
        <f t="shared" si="518"/>
        <v>0</v>
      </c>
      <c r="L8322" s="80" t="str">
        <f t="shared" si="519"/>
        <v/>
      </c>
    </row>
    <row r="8323" spans="1:12" x14ac:dyDescent="0.8">
      <c r="A8323" s="74">
        <v>8322</v>
      </c>
      <c r="B8323" s="75">
        <v>499806.92545220535</v>
      </c>
      <c r="C8323" s="76">
        <v>27.01384505174666</v>
      </c>
      <c r="D8323" s="76">
        <v>27.801034003378522</v>
      </c>
      <c r="E8323" s="76">
        <v>724.17668311401451</v>
      </c>
      <c r="F8323" s="76">
        <v>38.894714430837652</v>
      </c>
      <c r="G8323" s="77">
        <v>1</v>
      </c>
      <c r="H8323" s="80">
        <f t="shared" ref="H8323:H8386" si="520">IF($G8323 = 1, $D8323, IF($G8323 = 2, $C8323, IF($G8323 = 3, $F8323)))</f>
        <v>27.801034003378522</v>
      </c>
      <c r="I8323" s="80">
        <f t="shared" ref="I8323:I8386" si="521">IF($G8323 = 1, 1000, IF($G8323 = 2, 1000, IF($G8323 = 3, $E8323)))</f>
        <v>1000</v>
      </c>
      <c r="K8323" s="80">
        <f t="shared" ref="K8323:K8386" si="522">IF($G8323 = 3, $E8323, 0)</f>
        <v>0</v>
      </c>
      <c r="L8323" s="80" t="str">
        <f t="shared" ref="L8323:L8386" si="523">IF($G8323 = 3, $E8323, "")</f>
        <v/>
      </c>
    </row>
    <row r="8324" spans="1:12" x14ac:dyDescent="0.8">
      <c r="A8324" s="74">
        <v>8323</v>
      </c>
      <c r="B8324" s="75">
        <v>231105.05523747834</v>
      </c>
      <c r="C8324" s="76">
        <v>38.930288259923287</v>
      </c>
      <c r="D8324" s="76">
        <v>26.193139165576326</v>
      </c>
      <c r="E8324" s="76">
        <v>646.47577211657358</v>
      </c>
      <c r="F8324" s="76">
        <v>42.132136115325139</v>
      </c>
      <c r="G8324" s="77">
        <v>2</v>
      </c>
      <c r="H8324" s="80">
        <f t="shared" si="520"/>
        <v>38.930288259923287</v>
      </c>
      <c r="I8324" s="80">
        <f t="shared" si="521"/>
        <v>1000</v>
      </c>
      <c r="K8324" s="80">
        <f t="shared" si="522"/>
        <v>0</v>
      </c>
      <c r="L8324" s="80" t="str">
        <f t="shared" si="523"/>
        <v/>
      </c>
    </row>
    <row r="8325" spans="1:12" x14ac:dyDescent="0.8">
      <c r="A8325" s="74">
        <v>8324</v>
      </c>
      <c r="B8325" s="75">
        <v>158988.14119669842</v>
      </c>
      <c r="C8325" s="76">
        <v>37.776716558907339</v>
      </c>
      <c r="D8325" s="76">
        <v>29.688650012537778</v>
      </c>
      <c r="E8325" s="76">
        <v>534.11586860598493</v>
      </c>
      <c r="F8325" s="76">
        <v>41.58306589128054</v>
      </c>
      <c r="G8325" s="77">
        <v>2</v>
      </c>
      <c r="H8325" s="80">
        <f t="shared" si="520"/>
        <v>37.776716558907339</v>
      </c>
      <c r="I8325" s="80">
        <f t="shared" si="521"/>
        <v>1000</v>
      </c>
      <c r="K8325" s="80">
        <f t="shared" si="522"/>
        <v>0</v>
      </c>
      <c r="L8325" s="80" t="str">
        <f t="shared" si="523"/>
        <v/>
      </c>
    </row>
    <row r="8326" spans="1:12" x14ac:dyDescent="0.8">
      <c r="A8326" s="74">
        <v>8325</v>
      </c>
      <c r="B8326" s="75">
        <v>-265903.14176381123</v>
      </c>
      <c r="C8326" s="76">
        <v>43.940966013251426</v>
      </c>
      <c r="D8326" s="76">
        <v>26.97168722455028</v>
      </c>
      <c r="E8326" s="76">
        <v>537.03260399404303</v>
      </c>
      <c r="F8326" s="76">
        <v>49.943278979163232</v>
      </c>
      <c r="G8326" s="77">
        <v>3</v>
      </c>
      <c r="H8326" s="80">
        <f t="shared" si="520"/>
        <v>49.943278979163232</v>
      </c>
      <c r="I8326" s="80">
        <f t="shared" si="521"/>
        <v>537.03260399404303</v>
      </c>
      <c r="K8326" s="80">
        <f t="shared" si="522"/>
        <v>537.03260399404303</v>
      </c>
      <c r="L8326" s="80">
        <f t="shared" si="523"/>
        <v>537.03260399404303</v>
      </c>
    </row>
    <row r="8327" spans="1:12" x14ac:dyDescent="0.8">
      <c r="A8327" s="74">
        <v>8326</v>
      </c>
      <c r="B8327" s="75">
        <v>-34791.476247202838</v>
      </c>
      <c r="C8327" s="76">
        <v>42.509169125462556</v>
      </c>
      <c r="D8327" s="76">
        <v>25.437547374824828</v>
      </c>
      <c r="E8327" s="76">
        <v>714.54391755748702</v>
      </c>
      <c r="F8327" s="76">
        <v>38.848652434138017</v>
      </c>
      <c r="G8327" s="77">
        <v>3</v>
      </c>
      <c r="H8327" s="80">
        <f t="shared" si="520"/>
        <v>38.848652434138017</v>
      </c>
      <c r="I8327" s="80">
        <f t="shared" si="521"/>
        <v>714.54391755748702</v>
      </c>
      <c r="K8327" s="80">
        <f t="shared" si="522"/>
        <v>714.54391755748702</v>
      </c>
      <c r="L8327" s="80">
        <f t="shared" si="523"/>
        <v>714.54391755748702</v>
      </c>
    </row>
    <row r="8328" spans="1:12" x14ac:dyDescent="0.8">
      <c r="A8328" s="74">
        <v>8327</v>
      </c>
      <c r="B8328" s="75">
        <v>522221.91550175054</v>
      </c>
      <c r="C8328" s="76">
        <v>32.10664500697375</v>
      </c>
      <c r="D8328" s="76">
        <v>33.669135275559277</v>
      </c>
      <c r="E8328" s="76">
        <v>518.04557665205766</v>
      </c>
      <c r="F8328" s="76">
        <v>37.661010364427611</v>
      </c>
      <c r="G8328" s="77">
        <v>2</v>
      </c>
      <c r="H8328" s="80">
        <f t="shared" si="520"/>
        <v>32.10664500697375</v>
      </c>
      <c r="I8328" s="80">
        <f t="shared" si="521"/>
        <v>1000</v>
      </c>
      <c r="K8328" s="80">
        <f t="shared" si="522"/>
        <v>0</v>
      </c>
      <c r="L8328" s="80" t="str">
        <f t="shared" si="523"/>
        <v/>
      </c>
    </row>
    <row r="8329" spans="1:12" x14ac:dyDescent="0.8">
      <c r="A8329" s="74">
        <v>8328</v>
      </c>
      <c r="B8329" s="75">
        <v>517093.94486148469</v>
      </c>
      <c r="C8329" s="76">
        <v>26.950622688942179</v>
      </c>
      <c r="D8329" s="76">
        <v>30.647207978782596</v>
      </c>
      <c r="E8329" s="76">
        <v>522.30477763532167</v>
      </c>
      <c r="F8329" s="76">
        <v>52.208352816724044</v>
      </c>
      <c r="G8329" s="77">
        <v>1</v>
      </c>
      <c r="H8329" s="80">
        <f t="shared" si="520"/>
        <v>30.647207978782596</v>
      </c>
      <c r="I8329" s="80">
        <f t="shared" si="521"/>
        <v>1000</v>
      </c>
      <c r="K8329" s="80">
        <f t="shared" si="522"/>
        <v>0</v>
      </c>
      <c r="L8329" s="80" t="str">
        <f t="shared" si="523"/>
        <v/>
      </c>
    </row>
    <row r="8330" spans="1:12" x14ac:dyDescent="0.8">
      <c r="A8330" s="74">
        <v>8329</v>
      </c>
      <c r="B8330" s="75">
        <v>35806.83544608322</v>
      </c>
      <c r="C8330" s="76">
        <v>33.754133025797159</v>
      </c>
      <c r="D8330" s="76">
        <v>23.423555218523443</v>
      </c>
      <c r="E8330" s="76">
        <v>658.11259303329962</v>
      </c>
      <c r="F8330" s="76">
        <v>40.938458055191091</v>
      </c>
      <c r="G8330" s="77">
        <v>3</v>
      </c>
      <c r="H8330" s="80">
        <f t="shared" si="520"/>
        <v>40.938458055191091</v>
      </c>
      <c r="I8330" s="80">
        <f t="shared" si="521"/>
        <v>658.11259303329962</v>
      </c>
      <c r="K8330" s="80">
        <f t="shared" si="522"/>
        <v>658.11259303329962</v>
      </c>
      <c r="L8330" s="80">
        <f t="shared" si="523"/>
        <v>658.11259303329962</v>
      </c>
    </row>
    <row r="8331" spans="1:12" x14ac:dyDescent="0.8">
      <c r="A8331" s="74">
        <v>8330</v>
      </c>
      <c r="B8331" s="75">
        <v>249434.83658260247</v>
      </c>
      <c r="C8331" s="76">
        <v>36.817751327377579</v>
      </c>
      <c r="D8331" s="76">
        <v>24.045767807710682</v>
      </c>
      <c r="E8331" s="76">
        <v>658.87688440068268</v>
      </c>
      <c r="F8331" s="76">
        <v>40.642035386177568</v>
      </c>
      <c r="G8331" s="77">
        <v>1</v>
      </c>
      <c r="H8331" s="80">
        <f t="shared" si="520"/>
        <v>24.045767807710682</v>
      </c>
      <c r="I8331" s="80">
        <f t="shared" si="521"/>
        <v>1000</v>
      </c>
      <c r="K8331" s="80">
        <f t="shared" si="522"/>
        <v>0</v>
      </c>
      <c r="L8331" s="80" t="str">
        <f t="shared" si="523"/>
        <v/>
      </c>
    </row>
    <row r="8332" spans="1:12" x14ac:dyDescent="0.8">
      <c r="A8332" s="74">
        <v>8331</v>
      </c>
      <c r="B8332" s="75">
        <v>297483.58770380728</v>
      </c>
      <c r="C8332" s="76">
        <v>38.678103179569668</v>
      </c>
      <c r="D8332" s="76">
        <v>28.611159860522339</v>
      </c>
      <c r="E8332" s="76">
        <v>479.61585692296978</v>
      </c>
      <c r="F8332" s="76">
        <v>34.105924183479274</v>
      </c>
      <c r="G8332" s="77">
        <v>1</v>
      </c>
      <c r="H8332" s="80">
        <f t="shared" si="520"/>
        <v>28.611159860522339</v>
      </c>
      <c r="I8332" s="80">
        <f t="shared" si="521"/>
        <v>1000</v>
      </c>
      <c r="K8332" s="80">
        <f t="shared" si="522"/>
        <v>0</v>
      </c>
      <c r="L8332" s="80" t="str">
        <f t="shared" si="523"/>
        <v/>
      </c>
    </row>
    <row r="8333" spans="1:12" x14ac:dyDescent="0.8">
      <c r="A8333" s="74">
        <v>8332</v>
      </c>
      <c r="B8333" s="75">
        <v>323113.72895125137</v>
      </c>
      <c r="C8333" s="76">
        <v>30.44332720370312</v>
      </c>
      <c r="D8333" s="76">
        <v>29.406904879466381</v>
      </c>
      <c r="E8333" s="76">
        <v>560.81151150995879</v>
      </c>
      <c r="F8333" s="76">
        <v>39.820132204457067</v>
      </c>
      <c r="G8333" s="77">
        <v>2</v>
      </c>
      <c r="H8333" s="80">
        <f t="shared" si="520"/>
        <v>30.44332720370312</v>
      </c>
      <c r="I8333" s="80">
        <f t="shared" si="521"/>
        <v>1000</v>
      </c>
      <c r="K8333" s="80">
        <f t="shared" si="522"/>
        <v>0</v>
      </c>
      <c r="L8333" s="80" t="str">
        <f t="shared" si="523"/>
        <v/>
      </c>
    </row>
    <row r="8334" spans="1:12" x14ac:dyDescent="0.8">
      <c r="A8334" s="74">
        <v>8333</v>
      </c>
      <c r="B8334" s="75">
        <v>467848.43813157897</v>
      </c>
      <c r="C8334" s="76">
        <v>25.018477257214833</v>
      </c>
      <c r="D8334" s="76">
        <v>31.313537085847436</v>
      </c>
      <c r="E8334" s="76">
        <v>578.37509680021924</v>
      </c>
      <c r="F8334" s="76">
        <v>45.400278601098051</v>
      </c>
      <c r="G8334" s="77">
        <v>2</v>
      </c>
      <c r="H8334" s="80">
        <f t="shared" si="520"/>
        <v>25.018477257214833</v>
      </c>
      <c r="I8334" s="80">
        <f t="shared" si="521"/>
        <v>1000</v>
      </c>
      <c r="K8334" s="80">
        <f t="shared" si="522"/>
        <v>0</v>
      </c>
      <c r="L8334" s="80" t="str">
        <f t="shared" si="523"/>
        <v/>
      </c>
    </row>
    <row r="8335" spans="1:12" x14ac:dyDescent="0.8">
      <c r="A8335" s="74">
        <v>8334</v>
      </c>
      <c r="B8335" s="75">
        <v>167311.74958780315</v>
      </c>
      <c r="C8335" s="76">
        <v>41.056172819458098</v>
      </c>
      <c r="D8335" s="76">
        <v>25.259294213034586</v>
      </c>
      <c r="E8335" s="76">
        <v>647.09076905049164</v>
      </c>
      <c r="F8335" s="76">
        <v>46.058745610706836</v>
      </c>
      <c r="G8335" s="77">
        <v>2</v>
      </c>
      <c r="H8335" s="80">
        <f t="shared" si="520"/>
        <v>41.056172819458098</v>
      </c>
      <c r="I8335" s="80">
        <f t="shared" si="521"/>
        <v>1000</v>
      </c>
      <c r="K8335" s="80">
        <f t="shared" si="522"/>
        <v>0</v>
      </c>
      <c r="L8335" s="80" t="str">
        <f t="shared" si="523"/>
        <v/>
      </c>
    </row>
    <row r="8336" spans="1:12" x14ac:dyDescent="0.8">
      <c r="A8336" s="74">
        <v>8335</v>
      </c>
      <c r="B8336" s="75">
        <v>-114385.36271502613</v>
      </c>
      <c r="C8336" s="76">
        <v>35.094406759955177</v>
      </c>
      <c r="D8336" s="76">
        <v>34.570824280805944</v>
      </c>
      <c r="E8336" s="76">
        <v>547.10145119836636</v>
      </c>
      <c r="F8336" s="76">
        <v>39.010121567679164</v>
      </c>
      <c r="G8336" s="77">
        <v>3</v>
      </c>
      <c r="H8336" s="80">
        <f t="shared" si="520"/>
        <v>39.010121567679164</v>
      </c>
      <c r="I8336" s="80">
        <f t="shared" si="521"/>
        <v>547.10145119836636</v>
      </c>
      <c r="K8336" s="80">
        <f t="shared" si="522"/>
        <v>547.10145119836636</v>
      </c>
      <c r="L8336" s="80">
        <f t="shared" si="523"/>
        <v>547.10145119836636</v>
      </c>
    </row>
    <row r="8337" spans="1:12" x14ac:dyDescent="0.8">
      <c r="A8337" s="74">
        <v>8336</v>
      </c>
      <c r="B8337" s="75">
        <v>578046.95491377194</v>
      </c>
      <c r="C8337" s="76">
        <v>24.419692734657598</v>
      </c>
      <c r="D8337" s="76">
        <v>28.871404733003075</v>
      </c>
      <c r="E8337" s="76">
        <v>432.18604286663395</v>
      </c>
      <c r="F8337" s="76">
        <v>45.88893326015684</v>
      </c>
      <c r="G8337" s="77">
        <v>2</v>
      </c>
      <c r="H8337" s="80">
        <f t="shared" si="520"/>
        <v>24.419692734657598</v>
      </c>
      <c r="I8337" s="80">
        <f t="shared" si="521"/>
        <v>1000</v>
      </c>
      <c r="K8337" s="80">
        <f t="shared" si="522"/>
        <v>0</v>
      </c>
      <c r="L8337" s="80" t="str">
        <f t="shared" si="523"/>
        <v/>
      </c>
    </row>
    <row r="8338" spans="1:12" x14ac:dyDescent="0.8">
      <c r="A8338" s="74">
        <v>8337</v>
      </c>
      <c r="B8338" s="75">
        <v>-144658.55338304047</v>
      </c>
      <c r="C8338" s="76">
        <v>33.402975599192942</v>
      </c>
      <c r="D8338" s="76">
        <v>26.436556242185333</v>
      </c>
      <c r="E8338" s="76">
        <v>574.2637372916563</v>
      </c>
      <c r="F8338" s="76">
        <v>43.900485138681162</v>
      </c>
      <c r="G8338" s="77">
        <v>3</v>
      </c>
      <c r="H8338" s="80">
        <f t="shared" si="520"/>
        <v>43.900485138681162</v>
      </c>
      <c r="I8338" s="80">
        <f t="shared" si="521"/>
        <v>574.2637372916563</v>
      </c>
      <c r="K8338" s="80">
        <f t="shared" si="522"/>
        <v>574.2637372916563</v>
      </c>
      <c r="L8338" s="80">
        <f t="shared" si="523"/>
        <v>574.2637372916563</v>
      </c>
    </row>
    <row r="8339" spans="1:12" x14ac:dyDescent="0.8">
      <c r="A8339" s="74">
        <v>8338</v>
      </c>
      <c r="B8339" s="75">
        <v>-155535.45536398515</v>
      </c>
      <c r="C8339" s="76">
        <v>34.338093258408477</v>
      </c>
      <c r="D8339" s="76">
        <v>30.137206806422327</v>
      </c>
      <c r="E8339" s="76">
        <v>547.25283751649386</v>
      </c>
      <c r="F8339" s="76">
        <v>43.229189217086528</v>
      </c>
      <c r="G8339" s="77">
        <v>3</v>
      </c>
      <c r="H8339" s="80">
        <f t="shared" si="520"/>
        <v>43.229189217086528</v>
      </c>
      <c r="I8339" s="80">
        <f t="shared" si="521"/>
        <v>547.25283751649386</v>
      </c>
      <c r="K8339" s="80">
        <f t="shared" si="522"/>
        <v>547.25283751649386</v>
      </c>
      <c r="L8339" s="80">
        <f t="shared" si="523"/>
        <v>547.25283751649386</v>
      </c>
    </row>
    <row r="8340" spans="1:12" x14ac:dyDescent="0.8">
      <c r="A8340" s="74">
        <v>8339</v>
      </c>
      <c r="B8340" s="75">
        <v>547063.58895732043</v>
      </c>
      <c r="C8340" s="76">
        <v>41.690508266690784</v>
      </c>
      <c r="D8340" s="76">
        <v>28.193487377072916</v>
      </c>
      <c r="E8340" s="76">
        <v>436.42304413592296</v>
      </c>
      <c r="F8340" s="76">
        <v>40.667315726376671</v>
      </c>
      <c r="G8340" s="77">
        <v>1</v>
      </c>
      <c r="H8340" s="80">
        <f t="shared" si="520"/>
        <v>28.193487377072916</v>
      </c>
      <c r="I8340" s="80">
        <f t="shared" si="521"/>
        <v>1000</v>
      </c>
      <c r="K8340" s="80">
        <f t="shared" si="522"/>
        <v>0</v>
      </c>
      <c r="L8340" s="80" t="str">
        <f t="shared" si="523"/>
        <v/>
      </c>
    </row>
    <row r="8341" spans="1:12" x14ac:dyDescent="0.8">
      <c r="A8341" s="74">
        <v>8340</v>
      </c>
      <c r="B8341" s="75">
        <v>543982.61017164681</v>
      </c>
      <c r="C8341" s="76">
        <v>31.736811724212465</v>
      </c>
      <c r="D8341" s="76">
        <v>28.333851735798785</v>
      </c>
      <c r="E8341" s="76">
        <v>535.60468793769928</v>
      </c>
      <c r="F8341" s="76">
        <v>43.088973101998924</v>
      </c>
      <c r="G8341" s="77">
        <v>2</v>
      </c>
      <c r="H8341" s="80">
        <f t="shared" si="520"/>
        <v>31.736811724212465</v>
      </c>
      <c r="I8341" s="80">
        <f t="shared" si="521"/>
        <v>1000</v>
      </c>
      <c r="K8341" s="80">
        <f t="shared" si="522"/>
        <v>0</v>
      </c>
      <c r="L8341" s="80" t="str">
        <f t="shared" si="523"/>
        <v/>
      </c>
    </row>
    <row r="8342" spans="1:12" x14ac:dyDescent="0.8">
      <c r="A8342" s="74">
        <v>8341</v>
      </c>
      <c r="B8342" s="75">
        <v>-32477.146270962898</v>
      </c>
      <c r="C8342" s="76">
        <v>46.493305914117606</v>
      </c>
      <c r="D8342" s="76">
        <v>30.009018652934415</v>
      </c>
      <c r="E8342" s="76">
        <v>636.53526259660453</v>
      </c>
      <c r="F8342" s="76">
        <v>39.632962439487862</v>
      </c>
      <c r="G8342" s="77">
        <v>2</v>
      </c>
      <c r="H8342" s="80">
        <f t="shared" si="520"/>
        <v>46.493305914117606</v>
      </c>
      <c r="I8342" s="80">
        <f t="shared" si="521"/>
        <v>1000</v>
      </c>
      <c r="K8342" s="80">
        <f t="shared" si="522"/>
        <v>0</v>
      </c>
      <c r="L8342" s="80" t="str">
        <f t="shared" si="523"/>
        <v/>
      </c>
    </row>
    <row r="8343" spans="1:12" x14ac:dyDescent="0.8">
      <c r="A8343" s="74">
        <v>8342</v>
      </c>
      <c r="B8343" s="75">
        <v>204568.25500093144</v>
      </c>
      <c r="C8343" s="76">
        <v>39.001278102398814</v>
      </c>
      <c r="D8343" s="76">
        <v>21.058789435110846</v>
      </c>
      <c r="E8343" s="76">
        <v>762.59295166087395</v>
      </c>
      <c r="F8343" s="76">
        <v>44.84715698385218</v>
      </c>
      <c r="G8343" s="77">
        <v>2</v>
      </c>
      <c r="H8343" s="80">
        <f t="shared" si="520"/>
        <v>39.001278102398814</v>
      </c>
      <c r="I8343" s="80">
        <f t="shared" si="521"/>
        <v>1000</v>
      </c>
      <c r="K8343" s="80">
        <f t="shared" si="522"/>
        <v>0</v>
      </c>
      <c r="L8343" s="80" t="str">
        <f t="shared" si="523"/>
        <v/>
      </c>
    </row>
    <row r="8344" spans="1:12" x14ac:dyDescent="0.8">
      <c r="A8344" s="74">
        <v>8343</v>
      </c>
      <c r="B8344" s="75">
        <v>132719.52250201441</v>
      </c>
      <c r="C8344" s="76">
        <v>40.098185763825647</v>
      </c>
      <c r="D8344" s="76">
        <v>23.316338940337783</v>
      </c>
      <c r="E8344" s="76">
        <v>564.96081389241806</v>
      </c>
      <c r="F8344" s="76">
        <v>51.420573968836266</v>
      </c>
      <c r="G8344" s="77">
        <v>2</v>
      </c>
      <c r="H8344" s="80">
        <f t="shared" si="520"/>
        <v>40.098185763825647</v>
      </c>
      <c r="I8344" s="80">
        <f t="shared" si="521"/>
        <v>1000</v>
      </c>
      <c r="K8344" s="80">
        <f t="shared" si="522"/>
        <v>0</v>
      </c>
      <c r="L8344" s="80" t="str">
        <f t="shared" si="523"/>
        <v/>
      </c>
    </row>
    <row r="8345" spans="1:12" x14ac:dyDescent="0.8">
      <c r="A8345" s="74">
        <v>8344</v>
      </c>
      <c r="B8345" s="75">
        <v>318077.30471763411</v>
      </c>
      <c r="C8345" s="76">
        <v>37.110257675937824</v>
      </c>
      <c r="D8345" s="76">
        <v>27.953162076948544</v>
      </c>
      <c r="E8345" s="76">
        <v>530.51887360402259</v>
      </c>
      <c r="F8345" s="76">
        <v>36.201286046533603</v>
      </c>
      <c r="G8345" s="77">
        <v>2</v>
      </c>
      <c r="H8345" s="80">
        <f t="shared" si="520"/>
        <v>37.110257675937824</v>
      </c>
      <c r="I8345" s="80">
        <f t="shared" si="521"/>
        <v>1000</v>
      </c>
      <c r="K8345" s="80">
        <f t="shared" si="522"/>
        <v>0</v>
      </c>
      <c r="L8345" s="80" t="str">
        <f t="shared" si="523"/>
        <v/>
      </c>
    </row>
    <row r="8346" spans="1:12" x14ac:dyDescent="0.8">
      <c r="A8346" s="74">
        <v>8345</v>
      </c>
      <c r="B8346" s="75">
        <v>524040.99430755363</v>
      </c>
      <c r="C8346" s="76">
        <v>37.589711466201734</v>
      </c>
      <c r="D8346" s="76">
        <v>24.028133025583287</v>
      </c>
      <c r="E8346" s="76">
        <v>573.85213781425273</v>
      </c>
      <c r="F8346" s="76">
        <v>42.253667372835714</v>
      </c>
      <c r="G8346" s="77">
        <v>1</v>
      </c>
      <c r="H8346" s="80">
        <f t="shared" si="520"/>
        <v>24.028133025583287</v>
      </c>
      <c r="I8346" s="80">
        <f t="shared" si="521"/>
        <v>1000</v>
      </c>
      <c r="K8346" s="80">
        <f t="shared" si="522"/>
        <v>0</v>
      </c>
      <c r="L8346" s="80" t="str">
        <f t="shared" si="523"/>
        <v/>
      </c>
    </row>
    <row r="8347" spans="1:12" x14ac:dyDescent="0.8">
      <c r="A8347" s="74">
        <v>8346</v>
      </c>
      <c r="B8347" s="75">
        <v>524458.94746177131</v>
      </c>
      <c r="C8347" s="76">
        <v>28.660831179333304</v>
      </c>
      <c r="D8347" s="76">
        <v>23.543587785487123</v>
      </c>
      <c r="E8347" s="76">
        <v>515.70792860361917</v>
      </c>
      <c r="F8347" s="76">
        <v>43.936147819314805</v>
      </c>
      <c r="G8347" s="77">
        <v>2</v>
      </c>
      <c r="H8347" s="80">
        <f t="shared" si="520"/>
        <v>28.660831179333304</v>
      </c>
      <c r="I8347" s="80">
        <f t="shared" si="521"/>
        <v>1000</v>
      </c>
      <c r="K8347" s="80">
        <f t="shared" si="522"/>
        <v>0</v>
      </c>
      <c r="L8347" s="80" t="str">
        <f t="shared" si="523"/>
        <v/>
      </c>
    </row>
    <row r="8348" spans="1:12" x14ac:dyDescent="0.8">
      <c r="A8348" s="74">
        <v>8347</v>
      </c>
      <c r="B8348" s="75">
        <v>296406.26845370443</v>
      </c>
      <c r="C8348" s="76">
        <v>31.750613954570206</v>
      </c>
      <c r="D8348" s="76">
        <v>26.474224743580486</v>
      </c>
      <c r="E8348" s="76">
        <v>693.04669650788162</v>
      </c>
      <c r="F8348" s="76">
        <v>45.601938455723968</v>
      </c>
      <c r="G8348" s="77">
        <v>2</v>
      </c>
      <c r="H8348" s="80">
        <f t="shared" si="520"/>
        <v>31.750613954570206</v>
      </c>
      <c r="I8348" s="80">
        <f t="shared" si="521"/>
        <v>1000</v>
      </c>
      <c r="K8348" s="80">
        <f t="shared" si="522"/>
        <v>0</v>
      </c>
      <c r="L8348" s="80" t="str">
        <f t="shared" si="523"/>
        <v/>
      </c>
    </row>
    <row r="8349" spans="1:12" x14ac:dyDescent="0.8">
      <c r="A8349" s="74">
        <v>8348</v>
      </c>
      <c r="B8349" s="75">
        <v>-113607.09508311097</v>
      </c>
      <c r="C8349" s="76">
        <v>37.96120187018488</v>
      </c>
      <c r="D8349" s="76">
        <v>26.00355803457694</v>
      </c>
      <c r="E8349" s="76">
        <v>521.251833095341</v>
      </c>
      <c r="F8349" s="76">
        <v>41.310017961913495</v>
      </c>
      <c r="G8349" s="77">
        <v>3</v>
      </c>
      <c r="H8349" s="80">
        <f t="shared" si="520"/>
        <v>41.310017961913495</v>
      </c>
      <c r="I8349" s="80">
        <f t="shared" si="521"/>
        <v>521.251833095341</v>
      </c>
      <c r="K8349" s="80">
        <f t="shared" si="522"/>
        <v>521.251833095341</v>
      </c>
      <c r="L8349" s="80">
        <f t="shared" si="523"/>
        <v>521.251833095341</v>
      </c>
    </row>
    <row r="8350" spans="1:12" x14ac:dyDescent="0.8">
      <c r="A8350" s="74">
        <v>8349</v>
      </c>
      <c r="B8350" s="75">
        <v>30817.605932074366</v>
      </c>
      <c r="C8350" s="76">
        <v>42.703362418811061</v>
      </c>
      <c r="D8350" s="76">
        <v>32.699793777035495</v>
      </c>
      <c r="E8350" s="76">
        <v>664.10336077723264</v>
      </c>
      <c r="F8350" s="76">
        <v>48.715681533654241</v>
      </c>
      <c r="G8350" s="77">
        <v>2</v>
      </c>
      <c r="H8350" s="80">
        <f t="shared" si="520"/>
        <v>42.703362418811061</v>
      </c>
      <c r="I8350" s="80">
        <f t="shared" si="521"/>
        <v>1000</v>
      </c>
      <c r="K8350" s="80">
        <f t="shared" si="522"/>
        <v>0</v>
      </c>
      <c r="L8350" s="80" t="str">
        <f t="shared" si="523"/>
        <v/>
      </c>
    </row>
    <row r="8351" spans="1:12" x14ac:dyDescent="0.8">
      <c r="A8351" s="74">
        <v>8350</v>
      </c>
      <c r="B8351" s="75">
        <v>99129.120353372302</v>
      </c>
      <c r="C8351" s="76">
        <v>42.3608031556182</v>
      </c>
      <c r="D8351" s="76">
        <v>31.109734317631943</v>
      </c>
      <c r="E8351" s="76">
        <v>627.09558789770301</v>
      </c>
      <c r="F8351" s="76">
        <v>42.677673034464462</v>
      </c>
      <c r="G8351" s="77">
        <v>2</v>
      </c>
      <c r="H8351" s="80">
        <f t="shared" si="520"/>
        <v>42.3608031556182</v>
      </c>
      <c r="I8351" s="80">
        <f t="shared" si="521"/>
        <v>1000</v>
      </c>
      <c r="K8351" s="80">
        <f t="shared" si="522"/>
        <v>0</v>
      </c>
      <c r="L8351" s="80" t="str">
        <f t="shared" si="523"/>
        <v/>
      </c>
    </row>
    <row r="8352" spans="1:12" x14ac:dyDescent="0.8">
      <c r="A8352" s="74">
        <v>8351</v>
      </c>
      <c r="B8352" s="75">
        <v>184270.85406334582</v>
      </c>
      <c r="C8352" s="76">
        <v>37.741242777338954</v>
      </c>
      <c r="D8352" s="76">
        <v>28.260184165491253</v>
      </c>
      <c r="E8352" s="76">
        <v>629.17135586255495</v>
      </c>
      <c r="F8352" s="76">
        <v>39.285890133308463</v>
      </c>
      <c r="G8352" s="77">
        <v>2</v>
      </c>
      <c r="H8352" s="80">
        <f t="shared" si="520"/>
        <v>37.741242777338954</v>
      </c>
      <c r="I8352" s="80">
        <f t="shared" si="521"/>
        <v>1000</v>
      </c>
      <c r="K8352" s="80">
        <f t="shared" si="522"/>
        <v>0</v>
      </c>
      <c r="L8352" s="80" t="str">
        <f t="shared" si="523"/>
        <v/>
      </c>
    </row>
    <row r="8353" spans="1:12" x14ac:dyDescent="0.8">
      <c r="A8353" s="74">
        <v>8352</v>
      </c>
      <c r="B8353" s="75">
        <v>-238976.21504856576</v>
      </c>
      <c r="C8353" s="76">
        <v>30.80842982147702</v>
      </c>
      <c r="D8353" s="76">
        <v>32.366443354955891</v>
      </c>
      <c r="E8353" s="76">
        <v>615.53944047033372</v>
      </c>
      <c r="F8353" s="76">
        <v>50.545224631899174</v>
      </c>
      <c r="G8353" s="77">
        <v>3</v>
      </c>
      <c r="H8353" s="80">
        <f t="shared" si="520"/>
        <v>50.545224631899174</v>
      </c>
      <c r="I8353" s="80">
        <f t="shared" si="521"/>
        <v>615.53944047033372</v>
      </c>
      <c r="K8353" s="80">
        <f t="shared" si="522"/>
        <v>615.53944047033372</v>
      </c>
      <c r="L8353" s="80">
        <f t="shared" si="523"/>
        <v>615.53944047033372</v>
      </c>
    </row>
    <row r="8354" spans="1:12" x14ac:dyDescent="0.8">
      <c r="A8354" s="74">
        <v>8353</v>
      </c>
      <c r="B8354" s="75">
        <v>172997.44157383591</v>
      </c>
      <c r="C8354" s="76">
        <v>36.346843862893856</v>
      </c>
      <c r="D8354" s="76">
        <v>25.487920859112275</v>
      </c>
      <c r="E8354" s="76">
        <v>700.41733003499542</v>
      </c>
      <c r="F8354" s="76">
        <v>40.40933376603698</v>
      </c>
      <c r="G8354" s="77">
        <v>2</v>
      </c>
      <c r="H8354" s="80">
        <f t="shared" si="520"/>
        <v>36.346843862893856</v>
      </c>
      <c r="I8354" s="80">
        <f t="shared" si="521"/>
        <v>1000</v>
      </c>
      <c r="K8354" s="80">
        <f t="shared" si="522"/>
        <v>0</v>
      </c>
      <c r="L8354" s="80" t="str">
        <f t="shared" si="523"/>
        <v/>
      </c>
    </row>
    <row r="8355" spans="1:12" x14ac:dyDescent="0.8">
      <c r="A8355" s="74">
        <v>8354</v>
      </c>
      <c r="B8355" s="75">
        <v>211548.62305520661</v>
      </c>
      <c r="C8355" s="76">
        <v>41.647383537462346</v>
      </c>
      <c r="D8355" s="76">
        <v>24.161246474175176</v>
      </c>
      <c r="E8355" s="76">
        <v>521.49056429005009</v>
      </c>
      <c r="F8355" s="76">
        <v>39.605274605489008</v>
      </c>
      <c r="G8355" s="77">
        <v>2</v>
      </c>
      <c r="H8355" s="80">
        <f t="shared" si="520"/>
        <v>41.647383537462346</v>
      </c>
      <c r="I8355" s="80">
        <f t="shared" si="521"/>
        <v>1000</v>
      </c>
      <c r="K8355" s="80">
        <f t="shared" si="522"/>
        <v>0</v>
      </c>
      <c r="L8355" s="80" t="str">
        <f t="shared" si="523"/>
        <v/>
      </c>
    </row>
    <row r="8356" spans="1:12" x14ac:dyDescent="0.8">
      <c r="A8356" s="74">
        <v>8355</v>
      </c>
      <c r="B8356" s="75">
        <v>382935.05031390651</v>
      </c>
      <c r="C8356" s="76">
        <v>32.826778905093541</v>
      </c>
      <c r="D8356" s="76">
        <v>28.621083325265992</v>
      </c>
      <c r="E8356" s="76">
        <v>534.97065694227319</v>
      </c>
      <c r="F8356" s="76">
        <v>46.58707315419791</v>
      </c>
      <c r="G8356" s="77">
        <v>2</v>
      </c>
      <c r="H8356" s="80">
        <f t="shared" si="520"/>
        <v>32.826778905093541</v>
      </c>
      <c r="I8356" s="80">
        <f t="shared" si="521"/>
        <v>1000</v>
      </c>
      <c r="K8356" s="80">
        <f t="shared" si="522"/>
        <v>0</v>
      </c>
      <c r="L8356" s="80" t="str">
        <f t="shared" si="523"/>
        <v/>
      </c>
    </row>
    <row r="8357" spans="1:12" x14ac:dyDescent="0.8">
      <c r="A8357" s="74">
        <v>8356</v>
      </c>
      <c r="B8357" s="75">
        <v>-150434.80200467608</v>
      </c>
      <c r="C8357" s="76">
        <v>46.304361237419457</v>
      </c>
      <c r="D8357" s="76">
        <v>27.465798034703283</v>
      </c>
      <c r="E8357" s="76">
        <v>630.73430557320444</v>
      </c>
      <c r="F8357" s="76">
        <v>47.012256670925886</v>
      </c>
      <c r="G8357" s="77">
        <v>3</v>
      </c>
      <c r="H8357" s="80">
        <f t="shared" si="520"/>
        <v>47.012256670925886</v>
      </c>
      <c r="I8357" s="80">
        <f t="shared" si="521"/>
        <v>630.73430557320444</v>
      </c>
      <c r="K8357" s="80">
        <f t="shared" si="522"/>
        <v>630.73430557320444</v>
      </c>
      <c r="L8357" s="80">
        <f t="shared" si="523"/>
        <v>630.73430557320444</v>
      </c>
    </row>
    <row r="8358" spans="1:12" x14ac:dyDescent="0.8">
      <c r="A8358" s="74">
        <v>8357</v>
      </c>
      <c r="B8358" s="75">
        <v>1130.5925665118266</v>
      </c>
      <c r="C8358" s="76">
        <v>32.577899683362901</v>
      </c>
      <c r="D8358" s="76">
        <v>26.252940762432164</v>
      </c>
      <c r="E8358" s="76">
        <v>549.54468553403331</v>
      </c>
      <c r="F8358" s="76">
        <v>32.995502013029018</v>
      </c>
      <c r="G8358" s="77">
        <v>3</v>
      </c>
      <c r="H8358" s="80">
        <f t="shared" si="520"/>
        <v>32.995502013029018</v>
      </c>
      <c r="I8358" s="80">
        <f t="shared" si="521"/>
        <v>549.54468553403331</v>
      </c>
      <c r="K8358" s="80">
        <f t="shared" si="522"/>
        <v>549.54468553403331</v>
      </c>
      <c r="L8358" s="80">
        <f t="shared" si="523"/>
        <v>549.54468553403331</v>
      </c>
    </row>
    <row r="8359" spans="1:12" x14ac:dyDescent="0.8">
      <c r="A8359" s="74">
        <v>8358</v>
      </c>
      <c r="B8359" s="75">
        <v>-64712.616706816945</v>
      </c>
      <c r="C8359" s="76">
        <v>24.24199383761286</v>
      </c>
      <c r="D8359" s="76">
        <v>23.682898403504627</v>
      </c>
      <c r="E8359" s="76">
        <v>632.96156298431561</v>
      </c>
      <c r="F8359" s="76">
        <v>39.859821874472814</v>
      </c>
      <c r="G8359" s="77">
        <v>3</v>
      </c>
      <c r="H8359" s="80">
        <f t="shared" si="520"/>
        <v>39.859821874472814</v>
      </c>
      <c r="I8359" s="80">
        <f t="shared" si="521"/>
        <v>632.96156298431561</v>
      </c>
      <c r="K8359" s="80">
        <f t="shared" si="522"/>
        <v>632.96156298431561</v>
      </c>
      <c r="L8359" s="80">
        <f t="shared" si="523"/>
        <v>632.96156298431561</v>
      </c>
    </row>
    <row r="8360" spans="1:12" x14ac:dyDescent="0.8">
      <c r="A8360" s="74">
        <v>8359</v>
      </c>
      <c r="B8360" s="75">
        <v>55781.752146130893</v>
      </c>
      <c r="C8360" s="76">
        <v>44.770842585808609</v>
      </c>
      <c r="D8360" s="76">
        <v>33.787765983680167</v>
      </c>
      <c r="E8360" s="76">
        <v>732.34812178618301</v>
      </c>
      <c r="F8360" s="76">
        <v>37.562913334948192</v>
      </c>
      <c r="G8360" s="77">
        <v>3</v>
      </c>
      <c r="H8360" s="80">
        <f t="shared" si="520"/>
        <v>37.562913334948192</v>
      </c>
      <c r="I8360" s="80">
        <f t="shared" si="521"/>
        <v>732.34812178618301</v>
      </c>
      <c r="K8360" s="80">
        <f t="shared" si="522"/>
        <v>732.34812178618301</v>
      </c>
      <c r="L8360" s="80">
        <f t="shared" si="523"/>
        <v>732.34812178618301</v>
      </c>
    </row>
    <row r="8361" spans="1:12" x14ac:dyDescent="0.8">
      <c r="A8361" s="74">
        <v>8360</v>
      </c>
      <c r="B8361" s="75">
        <v>278371.22732560802</v>
      </c>
      <c r="C8361" s="76">
        <v>31.837425141965809</v>
      </c>
      <c r="D8361" s="76">
        <v>24.73906706841181</v>
      </c>
      <c r="E8361" s="76">
        <v>773.47930031245312</v>
      </c>
      <c r="F8361" s="76">
        <v>34.620284200784802</v>
      </c>
      <c r="G8361" s="77">
        <v>2</v>
      </c>
      <c r="H8361" s="80">
        <f t="shared" si="520"/>
        <v>31.837425141965809</v>
      </c>
      <c r="I8361" s="80">
        <f t="shared" si="521"/>
        <v>1000</v>
      </c>
      <c r="K8361" s="80">
        <f t="shared" si="522"/>
        <v>0</v>
      </c>
      <c r="L8361" s="80" t="str">
        <f t="shared" si="523"/>
        <v/>
      </c>
    </row>
    <row r="8362" spans="1:12" x14ac:dyDescent="0.8">
      <c r="A8362" s="74">
        <v>8361</v>
      </c>
      <c r="B8362" s="75">
        <v>-11559.978687148541</v>
      </c>
      <c r="C8362" s="76">
        <v>38.779533497393302</v>
      </c>
      <c r="D8362" s="76">
        <v>31.744137530808825</v>
      </c>
      <c r="E8362" s="76">
        <v>505.87476017133747</v>
      </c>
      <c r="F8362" s="76">
        <v>35.995881778978521</v>
      </c>
      <c r="G8362" s="77">
        <v>3</v>
      </c>
      <c r="H8362" s="80">
        <f t="shared" si="520"/>
        <v>35.995881778978521</v>
      </c>
      <c r="I8362" s="80">
        <f t="shared" si="521"/>
        <v>505.87476017133747</v>
      </c>
      <c r="K8362" s="80">
        <f t="shared" si="522"/>
        <v>505.87476017133747</v>
      </c>
      <c r="L8362" s="80">
        <f t="shared" si="523"/>
        <v>505.87476017133747</v>
      </c>
    </row>
    <row r="8363" spans="1:12" x14ac:dyDescent="0.8">
      <c r="A8363" s="74">
        <v>8362</v>
      </c>
      <c r="B8363" s="75">
        <v>426541.73039504699</v>
      </c>
      <c r="C8363" s="76">
        <v>32.57580220545514</v>
      </c>
      <c r="D8363" s="76">
        <v>23.022176174303528</v>
      </c>
      <c r="E8363" s="76">
        <v>571.49138871769958</v>
      </c>
      <c r="F8363" s="76">
        <v>44.169582647738864</v>
      </c>
      <c r="G8363" s="77">
        <v>1</v>
      </c>
      <c r="H8363" s="80">
        <f t="shared" si="520"/>
        <v>23.022176174303528</v>
      </c>
      <c r="I8363" s="80">
        <f t="shared" si="521"/>
        <v>1000</v>
      </c>
      <c r="K8363" s="80">
        <f t="shared" si="522"/>
        <v>0</v>
      </c>
      <c r="L8363" s="80" t="str">
        <f t="shared" si="523"/>
        <v/>
      </c>
    </row>
    <row r="8364" spans="1:12" x14ac:dyDescent="0.8">
      <c r="A8364" s="74">
        <v>8363</v>
      </c>
      <c r="B8364" s="75">
        <v>719987.22356433119</v>
      </c>
      <c r="C8364" s="76">
        <v>33.264420629676628</v>
      </c>
      <c r="D8364" s="76">
        <v>27.729729019142017</v>
      </c>
      <c r="E8364" s="76">
        <v>562.38462917846095</v>
      </c>
      <c r="F8364" s="76">
        <v>50.259664292362267</v>
      </c>
      <c r="G8364" s="77">
        <v>1</v>
      </c>
      <c r="H8364" s="80">
        <f t="shared" si="520"/>
        <v>27.729729019142017</v>
      </c>
      <c r="I8364" s="80">
        <f t="shared" si="521"/>
        <v>1000</v>
      </c>
      <c r="K8364" s="80">
        <f t="shared" si="522"/>
        <v>0</v>
      </c>
      <c r="L8364" s="80" t="str">
        <f t="shared" si="523"/>
        <v/>
      </c>
    </row>
    <row r="8365" spans="1:12" x14ac:dyDescent="0.8">
      <c r="A8365" s="74">
        <v>8364</v>
      </c>
      <c r="B8365" s="75">
        <v>395870.27658474119</v>
      </c>
      <c r="C8365" s="76">
        <v>32.347374799178738</v>
      </c>
      <c r="D8365" s="76">
        <v>25.777298637737346</v>
      </c>
      <c r="E8365" s="76">
        <v>591.29408795789084</v>
      </c>
      <c r="F8365" s="76">
        <v>39.434652736793197</v>
      </c>
      <c r="G8365" s="77">
        <v>2</v>
      </c>
      <c r="H8365" s="80">
        <f t="shared" si="520"/>
        <v>32.347374799178738</v>
      </c>
      <c r="I8365" s="80">
        <f t="shared" si="521"/>
        <v>1000</v>
      </c>
      <c r="K8365" s="80">
        <f t="shared" si="522"/>
        <v>0</v>
      </c>
      <c r="L8365" s="80" t="str">
        <f t="shared" si="523"/>
        <v/>
      </c>
    </row>
    <row r="8366" spans="1:12" x14ac:dyDescent="0.8">
      <c r="A8366" s="74">
        <v>8365</v>
      </c>
      <c r="B8366" s="75">
        <v>184408.30672994698</v>
      </c>
      <c r="C8366" s="76">
        <v>40.999841420853073</v>
      </c>
      <c r="D8366" s="76">
        <v>29.055712171884672</v>
      </c>
      <c r="E8366" s="76">
        <v>466.39755516212978</v>
      </c>
      <c r="F8366" s="76">
        <v>40.965359342949867</v>
      </c>
      <c r="G8366" s="77">
        <v>2</v>
      </c>
      <c r="H8366" s="80">
        <f t="shared" si="520"/>
        <v>40.999841420853073</v>
      </c>
      <c r="I8366" s="80">
        <f t="shared" si="521"/>
        <v>1000</v>
      </c>
      <c r="K8366" s="80">
        <f t="shared" si="522"/>
        <v>0</v>
      </c>
      <c r="L8366" s="80" t="str">
        <f t="shared" si="523"/>
        <v/>
      </c>
    </row>
    <row r="8367" spans="1:12" x14ac:dyDescent="0.8">
      <c r="A8367" s="74">
        <v>8366</v>
      </c>
      <c r="B8367" s="75">
        <v>470863.1978351553</v>
      </c>
      <c r="C8367" s="76">
        <v>42.777215306768809</v>
      </c>
      <c r="D8367" s="76">
        <v>27.032172343794389</v>
      </c>
      <c r="E8367" s="76">
        <v>718.89591755058041</v>
      </c>
      <c r="F8367" s="76">
        <v>30.725480323918848</v>
      </c>
      <c r="G8367" s="77">
        <v>1</v>
      </c>
      <c r="H8367" s="80">
        <f t="shared" si="520"/>
        <v>27.032172343794389</v>
      </c>
      <c r="I8367" s="80">
        <f t="shared" si="521"/>
        <v>1000</v>
      </c>
      <c r="K8367" s="80">
        <f t="shared" si="522"/>
        <v>0</v>
      </c>
      <c r="L8367" s="80" t="str">
        <f t="shared" si="523"/>
        <v/>
      </c>
    </row>
    <row r="8368" spans="1:12" x14ac:dyDescent="0.8">
      <c r="A8368" s="74">
        <v>8367</v>
      </c>
      <c r="B8368" s="75">
        <v>621693.46772128041</v>
      </c>
      <c r="C8368" s="76">
        <v>27.012536521079632</v>
      </c>
      <c r="D8368" s="76">
        <v>29.045183644278026</v>
      </c>
      <c r="E8368" s="76">
        <v>621.03250857281205</v>
      </c>
      <c r="F8368" s="76">
        <v>42.766164092995233</v>
      </c>
      <c r="G8368" s="77">
        <v>2</v>
      </c>
      <c r="H8368" s="80">
        <f t="shared" si="520"/>
        <v>27.012536521079632</v>
      </c>
      <c r="I8368" s="80">
        <f t="shared" si="521"/>
        <v>1000</v>
      </c>
      <c r="K8368" s="80">
        <f t="shared" si="522"/>
        <v>0</v>
      </c>
      <c r="L8368" s="80" t="str">
        <f t="shared" si="523"/>
        <v/>
      </c>
    </row>
    <row r="8369" spans="1:12" x14ac:dyDescent="0.8">
      <c r="A8369" s="74">
        <v>8368</v>
      </c>
      <c r="B8369" s="75">
        <v>461453.81910686195</v>
      </c>
      <c r="C8369" s="76">
        <v>29.663606924591193</v>
      </c>
      <c r="D8369" s="76">
        <v>26.817942633525107</v>
      </c>
      <c r="E8369" s="76">
        <v>483.8912205688224</v>
      </c>
      <c r="F8369" s="76">
        <v>35.840616070711789</v>
      </c>
      <c r="G8369" s="77">
        <v>2</v>
      </c>
      <c r="H8369" s="80">
        <f t="shared" si="520"/>
        <v>29.663606924591193</v>
      </c>
      <c r="I8369" s="80">
        <f t="shared" si="521"/>
        <v>1000</v>
      </c>
      <c r="K8369" s="80">
        <f t="shared" si="522"/>
        <v>0</v>
      </c>
      <c r="L8369" s="80" t="str">
        <f t="shared" si="523"/>
        <v/>
      </c>
    </row>
    <row r="8370" spans="1:12" x14ac:dyDescent="0.8">
      <c r="A8370" s="74">
        <v>8369</v>
      </c>
      <c r="B8370" s="75">
        <v>211681.34304738068</v>
      </c>
      <c r="C8370" s="76">
        <v>36.015850958358229</v>
      </c>
      <c r="D8370" s="76">
        <v>23.50905593217907</v>
      </c>
      <c r="E8370" s="76">
        <v>523.16778869642098</v>
      </c>
      <c r="F8370" s="76">
        <v>44.278268677513701</v>
      </c>
      <c r="G8370" s="77">
        <v>2</v>
      </c>
      <c r="H8370" s="80">
        <f t="shared" si="520"/>
        <v>36.015850958358229</v>
      </c>
      <c r="I8370" s="80">
        <f t="shared" si="521"/>
        <v>1000</v>
      </c>
      <c r="K8370" s="80">
        <f t="shared" si="522"/>
        <v>0</v>
      </c>
      <c r="L8370" s="80" t="str">
        <f t="shared" si="523"/>
        <v/>
      </c>
    </row>
    <row r="8371" spans="1:12" x14ac:dyDescent="0.8">
      <c r="A8371" s="74">
        <v>8370</v>
      </c>
      <c r="B8371" s="75">
        <v>-10736.913243932417</v>
      </c>
      <c r="C8371" s="76">
        <v>42.839404302406727</v>
      </c>
      <c r="D8371" s="76">
        <v>28.669500048387974</v>
      </c>
      <c r="E8371" s="76">
        <v>714.23310164697614</v>
      </c>
      <c r="F8371" s="76">
        <v>40.40280130011358</v>
      </c>
      <c r="G8371" s="77">
        <v>2</v>
      </c>
      <c r="H8371" s="80">
        <f t="shared" si="520"/>
        <v>42.839404302406727</v>
      </c>
      <c r="I8371" s="80">
        <f t="shared" si="521"/>
        <v>1000</v>
      </c>
      <c r="K8371" s="80">
        <f t="shared" si="522"/>
        <v>0</v>
      </c>
      <c r="L8371" s="80" t="str">
        <f t="shared" si="523"/>
        <v/>
      </c>
    </row>
    <row r="8372" spans="1:12" x14ac:dyDescent="0.8">
      <c r="A8372" s="74">
        <v>8371</v>
      </c>
      <c r="B8372" s="75">
        <v>-319457.89775392902</v>
      </c>
      <c r="C8372" s="76">
        <v>21.701872231619337</v>
      </c>
      <c r="D8372" s="76">
        <v>31.015829945097138</v>
      </c>
      <c r="E8372" s="76">
        <v>521.6834997492922</v>
      </c>
      <c r="F8372" s="76">
        <v>51.958606681368039</v>
      </c>
      <c r="G8372" s="77">
        <v>3</v>
      </c>
      <c r="H8372" s="80">
        <f t="shared" si="520"/>
        <v>51.958606681368039</v>
      </c>
      <c r="I8372" s="80">
        <f t="shared" si="521"/>
        <v>521.6834997492922</v>
      </c>
      <c r="K8372" s="80">
        <f t="shared" si="522"/>
        <v>521.6834997492922</v>
      </c>
      <c r="L8372" s="80">
        <f t="shared" si="523"/>
        <v>521.6834997492922</v>
      </c>
    </row>
    <row r="8373" spans="1:12" x14ac:dyDescent="0.8">
      <c r="A8373" s="74">
        <v>8372</v>
      </c>
      <c r="B8373" s="75">
        <v>572775.0296736327</v>
      </c>
      <c r="C8373" s="76">
        <v>24.251068730032518</v>
      </c>
      <c r="D8373" s="76">
        <v>30.525013169984817</v>
      </c>
      <c r="E8373" s="76">
        <v>494.52061920678057</v>
      </c>
      <c r="F8373" s="76">
        <v>45.693786629176508</v>
      </c>
      <c r="G8373" s="77">
        <v>2</v>
      </c>
      <c r="H8373" s="80">
        <f t="shared" si="520"/>
        <v>24.251068730032518</v>
      </c>
      <c r="I8373" s="80">
        <f t="shared" si="521"/>
        <v>1000</v>
      </c>
      <c r="K8373" s="80">
        <f t="shared" si="522"/>
        <v>0</v>
      </c>
      <c r="L8373" s="80" t="str">
        <f t="shared" si="523"/>
        <v/>
      </c>
    </row>
    <row r="8374" spans="1:12" x14ac:dyDescent="0.8">
      <c r="A8374" s="74">
        <v>8373</v>
      </c>
      <c r="B8374" s="75">
        <v>-99795.031096277293</v>
      </c>
      <c r="C8374" s="76">
        <v>41.966074849196417</v>
      </c>
      <c r="D8374" s="76">
        <v>24.10972858277924</v>
      </c>
      <c r="E8374" s="76">
        <v>464.39588130309625</v>
      </c>
      <c r="F8374" s="76">
        <v>38.326627841449579</v>
      </c>
      <c r="G8374" s="77">
        <v>3</v>
      </c>
      <c r="H8374" s="80">
        <f t="shared" si="520"/>
        <v>38.326627841449579</v>
      </c>
      <c r="I8374" s="80">
        <f t="shared" si="521"/>
        <v>464.39588130309625</v>
      </c>
      <c r="K8374" s="80">
        <f t="shared" si="522"/>
        <v>464.39588130309625</v>
      </c>
      <c r="L8374" s="80">
        <f t="shared" si="523"/>
        <v>464.39588130309625</v>
      </c>
    </row>
    <row r="8375" spans="1:12" x14ac:dyDescent="0.8">
      <c r="A8375" s="74">
        <v>8374</v>
      </c>
      <c r="B8375" s="75">
        <v>117810.25502703758</v>
      </c>
      <c r="C8375" s="76">
        <v>39.595712903176384</v>
      </c>
      <c r="D8375" s="76">
        <v>28.387566688081684</v>
      </c>
      <c r="E8375" s="76">
        <v>579.78718501802041</v>
      </c>
      <c r="F8375" s="76">
        <v>43.770454187579261</v>
      </c>
      <c r="G8375" s="77">
        <v>2</v>
      </c>
      <c r="H8375" s="80">
        <f t="shared" si="520"/>
        <v>39.595712903176384</v>
      </c>
      <c r="I8375" s="80">
        <f t="shared" si="521"/>
        <v>1000</v>
      </c>
      <c r="K8375" s="80">
        <f t="shared" si="522"/>
        <v>0</v>
      </c>
      <c r="L8375" s="80" t="str">
        <f t="shared" si="523"/>
        <v/>
      </c>
    </row>
    <row r="8376" spans="1:12" x14ac:dyDescent="0.8">
      <c r="A8376" s="74">
        <v>8375</v>
      </c>
      <c r="B8376" s="75">
        <v>272080.79162623151</v>
      </c>
      <c r="C8376" s="76">
        <v>34.715001996619513</v>
      </c>
      <c r="D8376" s="76">
        <v>28.536994371454238</v>
      </c>
      <c r="E8376" s="76">
        <v>672.87575272091988</v>
      </c>
      <c r="F8376" s="76">
        <v>42.212871285546726</v>
      </c>
      <c r="G8376" s="77">
        <v>2</v>
      </c>
      <c r="H8376" s="80">
        <f t="shared" si="520"/>
        <v>34.715001996619513</v>
      </c>
      <c r="I8376" s="80">
        <f t="shared" si="521"/>
        <v>1000</v>
      </c>
      <c r="K8376" s="80">
        <f t="shared" si="522"/>
        <v>0</v>
      </c>
      <c r="L8376" s="80" t="str">
        <f t="shared" si="523"/>
        <v/>
      </c>
    </row>
    <row r="8377" spans="1:12" x14ac:dyDescent="0.8">
      <c r="A8377" s="74">
        <v>8376</v>
      </c>
      <c r="B8377" s="75">
        <v>286574.97006613272</v>
      </c>
      <c r="C8377" s="76">
        <v>33.048931507265507</v>
      </c>
      <c r="D8377" s="76">
        <v>31.187585673079859</v>
      </c>
      <c r="E8377" s="76">
        <v>433.88442931252234</v>
      </c>
      <c r="F8377" s="76">
        <v>47.009901764209474</v>
      </c>
      <c r="G8377" s="77">
        <v>2</v>
      </c>
      <c r="H8377" s="80">
        <f t="shared" si="520"/>
        <v>33.048931507265507</v>
      </c>
      <c r="I8377" s="80">
        <f t="shared" si="521"/>
        <v>1000</v>
      </c>
      <c r="K8377" s="80">
        <f t="shared" si="522"/>
        <v>0</v>
      </c>
      <c r="L8377" s="80" t="str">
        <f t="shared" si="523"/>
        <v/>
      </c>
    </row>
    <row r="8378" spans="1:12" x14ac:dyDescent="0.8">
      <c r="A8378" s="74">
        <v>8377</v>
      </c>
      <c r="B8378" s="75">
        <v>456311.13553719083</v>
      </c>
      <c r="C8378" s="76">
        <v>31.769276369739373</v>
      </c>
      <c r="D8378" s="76">
        <v>25.720492176380318</v>
      </c>
      <c r="E8378" s="76">
        <v>643.38622836999775</v>
      </c>
      <c r="F8378" s="76">
        <v>48.47947797885098</v>
      </c>
      <c r="G8378" s="77">
        <v>2</v>
      </c>
      <c r="H8378" s="80">
        <f t="shared" si="520"/>
        <v>31.769276369739373</v>
      </c>
      <c r="I8378" s="80">
        <f t="shared" si="521"/>
        <v>1000</v>
      </c>
      <c r="K8378" s="80">
        <f t="shared" si="522"/>
        <v>0</v>
      </c>
      <c r="L8378" s="80" t="str">
        <f t="shared" si="523"/>
        <v/>
      </c>
    </row>
    <row r="8379" spans="1:12" x14ac:dyDescent="0.8">
      <c r="A8379" s="74">
        <v>8378</v>
      </c>
      <c r="B8379" s="75">
        <v>687510.91890848149</v>
      </c>
      <c r="C8379" s="76">
        <v>23.29447310800542</v>
      </c>
      <c r="D8379" s="76">
        <v>26.825687428346736</v>
      </c>
      <c r="E8379" s="76">
        <v>546.84993809088883</v>
      </c>
      <c r="F8379" s="76">
        <v>40.220001663868736</v>
      </c>
      <c r="G8379" s="77">
        <v>2</v>
      </c>
      <c r="H8379" s="80">
        <f t="shared" si="520"/>
        <v>23.29447310800542</v>
      </c>
      <c r="I8379" s="80">
        <f t="shared" si="521"/>
        <v>1000</v>
      </c>
      <c r="K8379" s="80">
        <f t="shared" si="522"/>
        <v>0</v>
      </c>
      <c r="L8379" s="80" t="str">
        <f t="shared" si="523"/>
        <v/>
      </c>
    </row>
    <row r="8380" spans="1:12" x14ac:dyDescent="0.8">
      <c r="A8380" s="74">
        <v>8379</v>
      </c>
      <c r="B8380" s="75">
        <v>-6649.767827491276</v>
      </c>
      <c r="C8380" s="76">
        <v>46.671113207918232</v>
      </c>
      <c r="D8380" s="76">
        <v>29.68187007012596</v>
      </c>
      <c r="E8380" s="76">
        <v>540.22819333917232</v>
      </c>
      <c r="F8380" s="76">
        <v>40.042541449017435</v>
      </c>
      <c r="G8380" s="77">
        <v>2</v>
      </c>
      <c r="H8380" s="80">
        <f t="shared" si="520"/>
        <v>46.671113207918232</v>
      </c>
      <c r="I8380" s="80">
        <f t="shared" si="521"/>
        <v>1000</v>
      </c>
      <c r="K8380" s="80">
        <f t="shared" si="522"/>
        <v>0</v>
      </c>
      <c r="L8380" s="80" t="str">
        <f t="shared" si="523"/>
        <v/>
      </c>
    </row>
    <row r="8381" spans="1:12" x14ac:dyDescent="0.8">
      <c r="A8381" s="74">
        <v>8380</v>
      </c>
      <c r="B8381" s="75">
        <v>-244043.00826144032</v>
      </c>
      <c r="C8381" s="76">
        <v>41.707716735337215</v>
      </c>
      <c r="D8381" s="76">
        <v>26.070949258853542</v>
      </c>
      <c r="E8381" s="76">
        <v>722.81218155874592</v>
      </c>
      <c r="F8381" s="76">
        <v>51.045998248872159</v>
      </c>
      <c r="G8381" s="77">
        <v>3</v>
      </c>
      <c r="H8381" s="80">
        <f t="shared" si="520"/>
        <v>51.045998248872159</v>
      </c>
      <c r="I8381" s="80">
        <f t="shared" si="521"/>
        <v>722.81218155874592</v>
      </c>
      <c r="K8381" s="80">
        <f t="shared" si="522"/>
        <v>722.81218155874592</v>
      </c>
      <c r="L8381" s="80">
        <f t="shared" si="523"/>
        <v>722.81218155874592</v>
      </c>
    </row>
    <row r="8382" spans="1:12" x14ac:dyDescent="0.8">
      <c r="A8382" s="74">
        <v>8381</v>
      </c>
      <c r="B8382" s="75">
        <v>-222016.17602046672</v>
      </c>
      <c r="C8382" s="76">
        <v>23.051993736896335</v>
      </c>
      <c r="D8382" s="76">
        <v>27.257240405477781</v>
      </c>
      <c r="E8382" s="76">
        <v>589.65492851359534</v>
      </c>
      <c r="F8382" s="76">
        <v>47.033452004203816</v>
      </c>
      <c r="G8382" s="77">
        <v>3</v>
      </c>
      <c r="H8382" s="80">
        <f t="shared" si="520"/>
        <v>47.033452004203816</v>
      </c>
      <c r="I8382" s="80">
        <f t="shared" si="521"/>
        <v>589.65492851359534</v>
      </c>
      <c r="K8382" s="80">
        <f t="shared" si="522"/>
        <v>589.65492851359534</v>
      </c>
      <c r="L8382" s="80">
        <f t="shared" si="523"/>
        <v>589.65492851359534</v>
      </c>
    </row>
    <row r="8383" spans="1:12" x14ac:dyDescent="0.8">
      <c r="A8383" s="74">
        <v>8382</v>
      </c>
      <c r="B8383" s="75">
        <v>147921.62366234558</v>
      </c>
      <c r="C8383" s="76">
        <v>39.348099654356993</v>
      </c>
      <c r="D8383" s="76">
        <v>32.907931848251174</v>
      </c>
      <c r="E8383" s="76">
        <v>621.06968863466955</v>
      </c>
      <c r="F8383" s="76">
        <v>43.327125254045413</v>
      </c>
      <c r="G8383" s="77">
        <v>2</v>
      </c>
      <c r="H8383" s="80">
        <f t="shared" si="520"/>
        <v>39.348099654356993</v>
      </c>
      <c r="I8383" s="80">
        <f t="shared" si="521"/>
        <v>1000</v>
      </c>
      <c r="K8383" s="80">
        <f t="shared" si="522"/>
        <v>0</v>
      </c>
      <c r="L8383" s="80" t="str">
        <f t="shared" si="523"/>
        <v/>
      </c>
    </row>
    <row r="8384" spans="1:12" x14ac:dyDescent="0.8">
      <c r="A8384" s="74">
        <v>8383</v>
      </c>
      <c r="B8384" s="75">
        <v>115028.862812754</v>
      </c>
      <c r="C8384" s="76">
        <v>37.041314044852882</v>
      </c>
      <c r="D8384" s="76">
        <v>28.976726026894752</v>
      </c>
      <c r="E8384" s="76">
        <v>634.41155958135391</v>
      </c>
      <c r="F8384" s="76">
        <v>49.712141623486943</v>
      </c>
      <c r="G8384" s="77">
        <v>2</v>
      </c>
      <c r="H8384" s="80">
        <f t="shared" si="520"/>
        <v>37.041314044852882</v>
      </c>
      <c r="I8384" s="80">
        <f t="shared" si="521"/>
        <v>1000</v>
      </c>
      <c r="K8384" s="80">
        <f t="shared" si="522"/>
        <v>0</v>
      </c>
      <c r="L8384" s="80" t="str">
        <f t="shared" si="523"/>
        <v/>
      </c>
    </row>
    <row r="8385" spans="1:12" x14ac:dyDescent="0.8">
      <c r="A8385" s="74">
        <v>8384</v>
      </c>
      <c r="B8385" s="75">
        <v>456104.77385355742</v>
      </c>
      <c r="C8385" s="76">
        <v>24.101451965617095</v>
      </c>
      <c r="D8385" s="76">
        <v>27.18417092887951</v>
      </c>
      <c r="E8385" s="76">
        <v>612.28967403747333</v>
      </c>
      <c r="F8385" s="76">
        <v>41.976695159574994</v>
      </c>
      <c r="G8385" s="77">
        <v>2</v>
      </c>
      <c r="H8385" s="80">
        <f t="shared" si="520"/>
        <v>24.101451965617095</v>
      </c>
      <c r="I8385" s="80">
        <f t="shared" si="521"/>
        <v>1000</v>
      </c>
      <c r="K8385" s="80">
        <f t="shared" si="522"/>
        <v>0</v>
      </c>
      <c r="L8385" s="80" t="str">
        <f t="shared" si="523"/>
        <v/>
      </c>
    </row>
    <row r="8386" spans="1:12" x14ac:dyDescent="0.8">
      <c r="A8386" s="74">
        <v>8385</v>
      </c>
      <c r="B8386" s="75">
        <v>466444.50797450147</v>
      </c>
      <c r="C8386" s="76">
        <v>30.340482675360786</v>
      </c>
      <c r="D8386" s="76">
        <v>24.392311909814676</v>
      </c>
      <c r="E8386" s="76">
        <v>587.83951837929999</v>
      </c>
      <c r="F8386" s="76">
        <v>49.270055902115764</v>
      </c>
      <c r="G8386" s="77">
        <v>1</v>
      </c>
      <c r="H8386" s="80">
        <f t="shared" si="520"/>
        <v>24.392311909814676</v>
      </c>
      <c r="I8386" s="80">
        <f t="shared" si="521"/>
        <v>1000</v>
      </c>
      <c r="K8386" s="80">
        <f t="shared" si="522"/>
        <v>0</v>
      </c>
      <c r="L8386" s="80" t="str">
        <f t="shared" si="523"/>
        <v/>
      </c>
    </row>
    <row r="8387" spans="1:12" x14ac:dyDescent="0.8">
      <c r="A8387" s="74">
        <v>8386</v>
      </c>
      <c r="B8387" s="75">
        <v>292732.67095691105</v>
      </c>
      <c r="C8387" s="76">
        <v>37.446558657519546</v>
      </c>
      <c r="D8387" s="76">
        <v>29.618609910344329</v>
      </c>
      <c r="E8387" s="76">
        <v>633.17700001598723</v>
      </c>
      <c r="F8387" s="76">
        <v>39.113118999389194</v>
      </c>
      <c r="G8387" s="77">
        <v>2</v>
      </c>
      <c r="H8387" s="80">
        <f t="shared" ref="H8387:H8450" si="524">IF($G8387 = 1, $D8387, IF($G8387 = 2, $C8387, IF($G8387 = 3, $F8387)))</f>
        <v>37.446558657519546</v>
      </c>
      <c r="I8387" s="80">
        <f t="shared" ref="I8387:I8450" si="525">IF($G8387 = 1, 1000, IF($G8387 = 2, 1000, IF($G8387 = 3, $E8387)))</f>
        <v>1000</v>
      </c>
      <c r="K8387" s="80">
        <f t="shared" ref="K8387:K8450" si="526">IF($G8387 = 3, $E8387, 0)</f>
        <v>0</v>
      </c>
      <c r="L8387" s="80" t="str">
        <f t="shared" ref="L8387:L8450" si="527">IF($G8387 = 3, $E8387, "")</f>
        <v/>
      </c>
    </row>
    <row r="8388" spans="1:12" x14ac:dyDescent="0.8">
      <c r="A8388" s="74">
        <v>8387</v>
      </c>
      <c r="B8388" s="75">
        <v>356558.76571914996</v>
      </c>
      <c r="C8388" s="76">
        <v>37.069937174825071</v>
      </c>
      <c r="D8388" s="76">
        <v>31.85610742658497</v>
      </c>
      <c r="E8388" s="76">
        <v>494.18630809504566</v>
      </c>
      <c r="F8388" s="76">
        <v>28.50352977777073</v>
      </c>
      <c r="G8388" s="77">
        <v>1</v>
      </c>
      <c r="H8388" s="80">
        <f t="shared" si="524"/>
        <v>31.85610742658497</v>
      </c>
      <c r="I8388" s="80">
        <f t="shared" si="525"/>
        <v>1000</v>
      </c>
      <c r="K8388" s="80">
        <f t="shared" si="526"/>
        <v>0</v>
      </c>
      <c r="L8388" s="80" t="str">
        <f t="shared" si="527"/>
        <v/>
      </c>
    </row>
    <row r="8389" spans="1:12" x14ac:dyDescent="0.8">
      <c r="A8389" s="74">
        <v>8388</v>
      </c>
      <c r="B8389" s="75">
        <v>494485.21567743039</v>
      </c>
      <c r="C8389" s="76">
        <v>37.522854184823807</v>
      </c>
      <c r="D8389" s="76">
        <v>28.145026573967918</v>
      </c>
      <c r="E8389" s="76">
        <v>518.83845084400446</v>
      </c>
      <c r="F8389" s="76">
        <v>52.067589166828121</v>
      </c>
      <c r="G8389" s="77">
        <v>1</v>
      </c>
      <c r="H8389" s="80">
        <f t="shared" si="524"/>
        <v>28.145026573967918</v>
      </c>
      <c r="I8389" s="80">
        <f t="shared" si="525"/>
        <v>1000</v>
      </c>
      <c r="K8389" s="80">
        <f t="shared" si="526"/>
        <v>0</v>
      </c>
      <c r="L8389" s="80" t="str">
        <f t="shared" si="527"/>
        <v/>
      </c>
    </row>
    <row r="8390" spans="1:12" x14ac:dyDescent="0.8">
      <c r="A8390" s="74">
        <v>8389</v>
      </c>
      <c r="B8390" s="75">
        <v>136078.12236146722</v>
      </c>
      <c r="C8390" s="76">
        <v>39.267755488825898</v>
      </c>
      <c r="D8390" s="76">
        <v>28.542035360345583</v>
      </c>
      <c r="E8390" s="76">
        <v>469.29297178709669</v>
      </c>
      <c r="F8390" s="76">
        <v>38.222436226560767</v>
      </c>
      <c r="G8390" s="77">
        <v>2</v>
      </c>
      <c r="H8390" s="80">
        <f t="shared" si="524"/>
        <v>39.267755488825898</v>
      </c>
      <c r="I8390" s="80">
        <f t="shared" si="525"/>
        <v>1000</v>
      </c>
      <c r="K8390" s="80">
        <f t="shared" si="526"/>
        <v>0</v>
      </c>
      <c r="L8390" s="80" t="str">
        <f t="shared" si="527"/>
        <v/>
      </c>
    </row>
    <row r="8391" spans="1:12" x14ac:dyDescent="0.8">
      <c r="A8391" s="74">
        <v>8390</v>
      </c>
      <c r="B8391" s="75">
        <v>579756.98423897475</v>
      </c>
      <c r="C8391" s="76">
        <v>28.230041811649059</v>
      </c>
      <c r="D8391" s="76">
        <v>31.789150733611951</v>
      </c>
      <c r="E8391" s="76">
        <v>740.93850294225376</v>
      </c>
      <c r="F8391" s="76">
        <v>40.907782838378083</v>
      </c>
      <c r="G8391" s="77">
        <v>2</v>
      </c>
      <c r="H8391" s="80">
        <f t="shared" si="524"/>
        <v>28.230041811649059</v>
      </c>
      <c r="I8391" s="80">
        <f t="shared" si="525"/>
        <v>1000</v>
      </c>
      <c r="K8391" s="80">
        <f t="shared" si="526"/>
        <v>0</v>
      </c>
      <c r="L8391" s="80" t="str">
        <f t="shared" si="527"/>
        <v/>
      </c>
    </row>
    <row r="8392" spans="1:12" x14ac:dyDescent="0.8">
      <c r="A8392" s="74">
        <v>8391</v>
      </c>
      <c r="B8392" s="75">
        <v>454352.65941836382</v>
      </c>
      <c r="C8392" s="76">
        <v>40.724252062181677</v>
      </c>
      <c r="D8392" s="76">
        <v>33.873527491068344</v>
      </c>
      <c r="E8392" s="76">
        <v>482.83877598840212</v>
      </c>
      <c r="F8392" s="76">
        <v>33.312485394222087</v>
      </c>
      <c r="G8392" s="77">
        <v>1</v>
      </c>
      <c r="H8392" s="80">
        <f t="shared" si="524"/>
        <v>33.873527491068344</v>
      </c>
      <c r="I8392" s="80">
        <f t="shared" si="525"/>
        <v>1000</v>
      </c>
      <c r="K8392" s="80">
        <f t="shared" si="526"/>
        <v>0</v>
      </c>
      <c r="L8392" s="80" t="str">
        <f t="shared" si="527"/>
        <v/>
      </c>
    </row>
    <row r="8393" spans="1:12" x14ac:dyDescent="0.8">
      <c r="A8393" s="74">
        <v>8392</v>
      </c>
      <c r="B8393" s="75">
        <v>-46518.904025531141</v>
      </c>
      <c r="C8393" s="76">
        <v>43.811819392866987</v>
      </c>
      <c r="D8393" s="76">
        <v>28.075087775293738</v>
      </c>
      <c r="E8393" s="76">
        <v>584.26622545619125</v>
      </c>
      <c r="F8393" s="76">
        <v>42.767063127258183</v>
      </c>
      <c r="G8393" s="77">
        <v>2</v>
      </c>
      <c r="H8393" s="80">
        <f t="shared" si="524"/>
        <v>43.811819392866987</v>
      </c>
      <c r="I8393" s="80">
        <f t="shared" si="525"/>
        <v>1000</v>
      </c>
      <c r="K8393" s="80">
        <f t="shared" si="526"/>
        <v>0</v>
      </c>
      <c r="L8393" s="80" t="str">
        <f t="shared" si="527"/>
        <v/>
      </c>
    </row>
    <row r="8394" spans="1:12" x14ac:dyDescent="0.8">
      <c r="A8394" s="74">
        <v>8393</v>
      </c>
      <c r="B8394" s="75">
        <v>368534.87857461139</v>
      </c>
      <c r="C8394" s="76">
        <v>36.450486514377666</v>
      </c>
      <c r="D8394" s="76">
        <v>34.434545040563712</v>
      </c>
      <c r="E8394" s="76">
        <v>566.39976245883975</v>
      </c>
      <c r="F8394" s="76">
        <v>50.117663367165626</v>
      </c>
      <c r="G8394" s="77">
        <v>2</v>
      </c>
      <c r="H8394" s="80">
        <f t="shared" si="524"/>
        <v>36.450486514377666</v>
      </c>
      <c r="I8394" s="80">
        <f t="shared" si="525"/>
        <v>1000</v>
      </c>
      <c r="K8394" s="80">
        <f t="shared" si="526"/>
        <v>0</v>
      </c>
      <c r="L8394" s="80" t="str">
        <f t="shared" si="527"/>
        <v/>
      </c>
    </row>
    <row r="8395" spans="1:12" x14ac:dyDescent="0.8">
      <c r="A8395" s="74">
        <v>8394</v>
      </c>
      <c r="B8395" s="75">
        <v>62425.83021141286</v>
      </c>
      <c r="C8395" s="76">
        <v>42.474489000111738</v>
      </c>
      <c r="D8395" s="76">
        <v>29.642556533051152</v>
      </c>
      <c r="E8395" s="76">
        <v>578.75958405762151</v>
      </c>
      <c r="F8395" s="76">
        <v>35.008952897272451</v>
      </c>
      <c r="G8395" s="77">
        <v>2</v>
      </c>
      <c r="H8395" s="80">
        <f t="shared" si="524"/>
        <v>42.474489000111738</v>
      </c>
      <c r="I8395" s="80">
        <f t="shared" si="525"/>
        <v>1000</v>
      </c>
      <c r="K8395" s="80">
        <f t="shared" si="526"/>
        <v>0</v>
      </c>
      <c r="L8395" s="80" t="str">
        <f t="shared" si="527"/>
        <v/>
      </c>
    </row>
    <row r="8396" spans="1:12" x14ac:dyDescent="0.8">
      <c r="A8396" s="74">
        <v>8395</v>
      </c>
      <c r="B8396" s="75">
        <v>434543.27701243269</v>
      </c>
      <c r="C8396" s="76">
        <v>26.871485836742934</v>
      </c>
      <c r="D8396" s="76">
        <v>27.366841567643181</v>
      </c>
      <c r="E8396" s="76">
        <v>420.03121942457517</v>
      </c>
      <c r="F8396" s="76">
        <v>40.073393847410927</v>
      </c>
      <c r="G8396" s="77">
        <v>1</v>
      </c>
      <c r="H8396" s="80">
        <f t="shared" si="524"/>
        <v>27.366841567643181</v>
      </c>
      <c r="I8396" s="80">
        <f t="shared" si="525"/>
        <v>1000</v>
      </c>
      <c r="K8396" s="80">
        <f t="shared" si="526"/>
        <v>0</v>
      </c>
      <c r="L8396" s="80" t="str">
        <f t="shared" si="527"/>
        <v/>
      </c>
    </row>
    <row r="8397" spans="1:12" x14ac:dyDescent="0.8">
      <c r="A8397" s="74">
        <v>8396</v>
      </c>
      <c r="B8397" s="75">
        <v>322714.54553840705</v>
      </c>
      <c r="C8397" s="76">
        <v>35.501848232165301</v>
      </c>
      <c r="D8397" s="76">
        <v>29.146496379222157</v>
      </c>
      <c r="E8397" s="76">
        <v>436.68385329514774</v>
      </c>
      <c r="F8397" s="76">
        <v>52.657380065855882</v>
      </c>
      <c r="G8397" s="77">
        <v>2</v>
      </c>
      <c r="H8397" s="80">
        <f t="shared" si="524"/>
        <v>35.501848232165301</v>
      </c>
      <c r="I8397" s="80">
        <f t="shared" si="525"/>
        <v>1000</v>
      </c>
      <c r="K8397" s="80">
        <f t="shared" si="526"/>
        <v>0</v>
      </c>
      <c r="L8397" s="80" t="str">
        <f t="shared" si="527"/>
        <v/>
      </c>
    </row>
    <row r="8398" spans="1:12" x14ac:dyDescent="0.8">
      <c r="A8398" s="74">
        <v>8397</v>
      </c>
      <c r="B8398" s="75">
        <v>457939.07732053334</v>
      </c>
      <c r="C8398" s="76">
        <v>29.854739108565632</v>
      </c>
      <c r="D8398" s="76">
        <v>29.742252930469611</v>
      </c>
      <c r="E8398" s="76">
        <v>783.83284298608123</v>
      </c>
      <c r="F8398" s="76">
        <v>45.396901489142984</v>
      </c>
      <c r="G8398" s="77">
        <v>2</v>
      </c>
      <c r="H8398" s="80">
        <f t="shared" si="524"/>
        <v>29.854739108565632</v>
      </c>
      <c r="I8398" s="80">
        <f t="shared" si="525"/>
        <v>1000</v>
      </c>
      <c r="K8398" s="80">
        <f t="shared" si="526"/>
        <v>0</v>
      </c>
      <c r="L8398" s="80" t="str">
        <f t="shared" si="527"/>
        <v/>
      </c>
    </row>
    <row r="8399" spans="1:12" x14ac:dyDescent="0.8">
      <c r="A8399" s="74">
        <v>8398</v>
      </c>
      <c r="B8399" s="75">
        <v>534086.83497531689</v>
      </c>
      <c r="C8399" s="76">
        <v>22.06343295030058</v>
      </c>
      <c r="D8399" s="76">
        <v>29.136291126832781</v>
      </c>
      <c r="E8399" s="76">
        <v>573.63358061310055</v>
      </c>
      <c r="F8399" s="76">
        <v>35.576608174257665</v>
      </c>
      <c r="G8399" s="77">
        <v>2</v>
      </c>
      <c r="H8399" s="80">
        <f t="shared" si="524"/>
        <v>22.06343295030058</v>
      </c>
      <c r="I8399" s="80">
        <f t="shared" si="525"/>
        <v>1000</v>
      </c>
      <c r="K8399" s="80">
        <f t="shared" si="526"/>
        <v>0</v>
      </c>
      <c r="L8399" s="80" t="str">
        <f t="shared" si="527"/>
        <v/>
      </c>
    </row>
    <row r="8400" spans="1:12" x14ac:dyDescent="0.8">
      <c r="A8400" s="74">
        <v>8399</v>
      </c>
      <c r="B8400" s="75">
        <v>205297.22758306959</v>
      </c>
      <c r="C8400" s="76">
        <v>40.485346694253252</v>
      </c>
      <c r="D8400" s="76">
        <v>28.53502793432947</v>
      </c>
      <c r="E8400" s="76">
        <v>646.35223492048112</v>
      </c>
      <c r="F8400" s="76">
        <v>38.684804710065706</v>
      </c>
      <c r="G8400" s="77">
        <v>2</v>
      </c>
      <c r="H8400" s="80">
        <f t="shared" si="524"/>
        <v>40.485346694253252</v>
      </c>
      <c r="I8400" s="80">
        <f t="shared" si="525"/>
        <v>1000</v>
      </c>
      <c r="K8400" s="80">
        <f t="shared" si="526"/>
        <v>0</v>
      </c>
      <c r="L8400" s="80" t="str">
        <f t="shared" si="527"/>
        <v/>
      </c>
    </row>
    <row r="8401" spans="1:12" x14ac:dyDescent="0.8">
      <c r="A8401" s="74">
        <v>8400</v>
      </c>
      <c r="B8401" s="75">
        <v>223926.00437275646</v>
      </c>
      <c r="C8401" s="76">
        <v>35.23093010482215</v>
      </c>
      <c r="D8401" s="76">
        <v>31.702476672918159</v>
      </c>
      <c r="E8401" s="76">
        <v>662.63229848359379</v>
      </c>
      <c r="F8401" s="76">
        <v>38.303010302327849</v>
      </c>
      <c r="G8401" s="77">
        <v>2</v>
      </c>
      <c r="H8401" s="80">
        <f t="shared" si="524"/>
        <v>35.23093010482215</v>
      </c>
      <c r="I8401" s="80">
        <f t="shared" si="525"/>
        <v>1000</v>
      </c>
      <c r="K8401" s="80">
        <f t="shared" si="526"/>
        <v>0</v>
      </c>
      <c r="L8401" s="80" t="str">
        <f t="shared" si="527"/>
        <v/>
      </c>
    </row>
    <row r="8402" spans="1:12" x14ac:dyDescent="0.8">
      <c r="A8402" s="74">
        <v>8401</v>
      </c>
      <c r="B8402" s="75">
        <v>424523.87658224721</v>
      </c>
      <c r="C8402" s="76">
        <v>34.365428572971481</v>
      </c>
      <c r="D8402" s="76">
        <v>23.542404266563455</v>
      </c>
      <c r="E8402" s="76">
        <v>694.29227244456854</v>
      </c>
      <c r="F8402" s="76">
        <v>43.629478948728917</v>
      </c>
      <c r="G8402" s="77">
        <v>2</v>
      </c>
      <c r="H8402" s="80">
        <f t="shared" si="524"/>
        <v>34.365428572971481</v>
      </c>
      <c r="I8402" s="80">
        <f t="shared" si="525"/>
        <v>1000</v>
      </c>
      <c r="K8402" s="80">
        <f t="shared" si="526"/>
        <v>0</v>
      </c>
      <c r="L8402" s="80" t="str">
        <f t="shared" si="527"/>
        <v/>
      </c>
    </row>
    <row r="8403" spans="1:12" x14ac:dyDescent="0.8">
      <c r="A8403" s="74">
        <v>8402</v>
      </c>
      <c r="B8403" s="75">
        <v>-74105.93683769973</v>
      </c>
      <c r="C8403" s="76">
        <v>47.919934888256201</v>
      </c>
      <c r="D8403" s="76">
        <v>27.066927347029527</v>
      </c>
      <c r="E8403" s="76">
        <v>646.19086016849201</v>
      </c>
      <c r="F8403" s="76">
        <v>49.385450568272852</v>
      </c>
      <c r="G8403" s="77">
        <v>2</v>
      </c>
      <c r="H8403" s="80">
        <f t="shared" si="524"/>
        <v>47.919934888256201</v>
      </c>
      <c r="I8403" s="80">
        <f t="shared" si="525"/>
        <v>1000</v>
      </c>
      <c r="K8403" s="80">
        <f t="shared" si="526"/>
        <v>0</v>
      </c>
      <c r="L8403" s="80" t="str">
        <f t="shared" si="527"/>
        <v/>
      </c>
    </row>
    <row r="8404" spans="1:12" x14ac:dyDescent="0.8">
      <c r="A8404" s="74">
        <v>8403</v>
      </c>
      <c r="B8404" s="75">
        <v>728118.11707094964</v>
      </c>
      <c r="C8404" s="76">
        <v>28.299631874733599</v>
      </c>
      <c r="D8404" s="76">
        <v>22.48685544753701</v>
      </c>
      <c r="E8404" s="76">
        <v>675.91287255413852</v>
      </c>
      <c r="F8404" s="76">
        <v>39.170680677757424</v>
      </c>
      <c r="G8404" s="77">
        <v>2</v>
      </c>
      <c r="H8404" s="80">
        <f t="shared" si="524"/>
        <v>28.299631874733599</v>
      </c>
      <c r="I8404" s="80">
        <f t="shared" si="525"/>
        <v>1000</v>
      </c>
      <c r="K8404" s="80">
        <f t="shared" si="526"/>
        <v>0</v>
      </c>
      <c r="L8404" s="80" t="str">
        <f t="shared" si="527"/>
        <v/>
      </c>
    </row>
    <row r="8405" spans="1:12" x14ac:dyDescent="0.8">
      <c r="A8405" s="74">
        <v>8404</v>
      </c>
      <c r="B8405" s="75">
        <v>364362.19717252534</v>
      </c>
      <c r="C8405" s="76">
        <v>35.113832918345764</v>
      </c>
      <c r="D8405" s="76">
        <v>30.86365657698148</v>
      </c>
      <c r="E8405" s="76">
        <v>679.94491830824529</v>
      </c>
      <c r="F8405" s="76">
        <v>43.103500132417665</v>
      </c>
      <c r="G8405" s="77">
        <v>1</v>
      </c>
      <c r="H8405" s="80">
        <f t="shared" si="524"/>
        <v>30.86365657698148</v>
      </c>
      <c r="I8405" s="80">
        <f t="shared" si="525"/>
        <v>1000</v>
      </c>
      <c r="K8405" s="80">
        <f t="shared" si="526"/>
        <v>0</v>
      </c>
      <c r="L8405" s="80" t="str">
        <f t="shared" si="527"/>
        <v/>
      </c>
    </row>
    <row r="8406" spans="1:12" x14ac:dyDescent="0.8">
      <c r="A8406" s="74">
        <v>8405</v>
      </c>
      <c r="B8406" s="75">
        <v>5464.5246012602001</v>
      </c>
      <c r="C8406" s="76">
        <v>42.936787625756928</v>
      </c>
      <c r="D8406" s="76">
        <v>32.475976567971038</v>
      </c>
      <c r="E8406" s="76">
        <v>436.65369744978403</v>
      </c>
      <c r="F8406" s="76">
        <v>31.23331779228873</v>
      </c>
      <c r="G8406" s="77">
        <v>3</v>
      </c>
      <c r="H8406" s="80">
        <f t="shared" si="524"/>
        <v>31.23331779228873</v>
      </c>
      <c r="I8406" s="80">
        <f t="shared" si="525"/>
        <v>436.65369744978403</v>
      </c>
      <c r="K8406" s="80">
        <f t="shared" si="526"/>
        <v>436.65369744978403</v>
      </c>
      <c r="L8406" s="80">
        <f t="shared" si="527"/>
        <v>436.65369744978403</v>
      </c>
    </row>
    <row r="8407" spans="1:12" x14ac:dyDescent="0.8">
      <c r="A8407" s="74">
        <v>8406</v>
      </c>
      <c r="B8407" s="75">
        <v>363834.58379686298</v>
      </c>
      <c r="C8407" s="76">
        <v>30.180962145866889</v>
      </c>
      <c r="D8407" s="76">
        <v>31.216039740352009</v>
      </c>
      <c r="E8407" s="76">
        <v>576.29732551655241</v>
      </c>
      <c r="F8407" s="76">
        <v>46.313999268636323</v>
      </c>
      <c r="G8407" s="77">
        <v>2</v>
      </c>
      <c r="H8407" s="80">
        <f t="shared" si="524"/>
        <v>30.180962145866889</v>
      </c>
      <c r="I8407" s="80">
        <f t="shared" si="525"/>
        <v>1000</v>
      </c>
      <c r="K8407" s="80">
        <f t="shared" si="526"/>
        <v>0</v>
      </c>
      <c r="L8407" s="80" t="str">
        <f t="shared" si="527"/>
        <v/>
      </c>
    </row>
    <row r="8408" spans="1:12" x14ac:dyDescent="0.8">
      <c r="A8408" s="74">
        <v>8407</v>
      </c>
      <c r="B8408" s="75">
        <v>659262.14493405935</v>
      </c>
      <c r="C8408" s="76">
        <v>41.314518973553042</v>
      </c>
      <c r="D8408" s="76">
        <v>22.895722104614869</v>
      </c>
      <c r="E8408" s="76">
        <v>528.60373730190349</v>
      </c>
      <c r="F8408" s="76">
        <v>46.702149176558812</v>
      </c>
      <c r="G8408" s="77">
        <v>1</v>
      </c>
      <c r="H8408" s="80">
        <f t="shared" si="524"/>
        <v>22.895722104614869</v>
      </c>
      <c r="I8408" s="80">
        <f t="shared" si="525"/>
        <v>1000</v>
      </c>
      <c r="K8408" s="80">
        <f t="shared" si="526"/>
        <v>0</v>
      </c>
      <c r="L8408" s="80" t="str">
        <f t="shared" si="527"/>
        <v/>
      </c>
    </row>
    <row r="8409" spans="1:12" x14ac:dyDescent="0.8">
      <c r="A8409" s="74">
        <v>8408</v>
      </c>
      <c r="B8409" s="75">
        <v>501769.13581528002</v>
      </c>
      <c r="C8409" s="76">
        <v>31.940601185955863</v>
      </c>
      <c r="D8409" s="76">
        <v>28.673647369273368</v>
      </c>
      <c r="E8409" s="76">
        <v>644.18682137628878</v>
      </c>
      <c r="F8409" s="76">
        <v>33.298188939584001</v>
      </c>
      <c r="G8409" s="77">
        <v>2</v>
      </c>
      <c r="H8409" s="80">
        <f t="shared" si="524"/>
        <v>31.940601185955863</v>
      </c>
      <c r="I8409" s="80">
        <f t="shared" si="525"/>
        <v>1000</v>
      </c>
      <c r="K8409" s="80">
        <f t="shared" si="526"/>
        <v>0</v>
      </c>
      <c r="L8409" s="80" t="str">
        <f t="shared" si="527"/>
        <v/>
      </c>
    </row>
    <row r="8410" spans="1:12" x14ac:dyDescent="0.8">
      <c r="A8410" s="74">
        <v>8409</v>
      </c>
      <c r="B8410" s="75">
        <v>-39847.017030407209</v>
      </c>
      <c r="C8410" s="76">
        <v>36.205546458489238</v>
      </c>
      <c r="D8410" s="76">
        <v>29.283606010933891</v>
      </c>
      <c r="E8410" s="76">
        <v>428.88743684715081</v>
      </c>
      <c r="F8410" s="76">
        <v>31.679172699897663</v>
      </c>
      <c r="G8410" s="77">
        <v>3</v>
      </c>
      <c r="H8410" s="80">
        <f t="shared" si="524"/>
        <v>31.679172699897663</v>
      </c>
      <c r="I8410" s="80">
        <f t="shared" si="525"/>
        <v>428.88743684715081</v>
      </c>
      <c r="K8410" s="80">
        <f t="shared" si="526"/>
        <v>428.88743684715081</v>
      </c>
      <c r="L8410" s="80">
        <f t="shared" si="527"/>
        <v>428.88743684715081</v>
      </c>
    </row>
    <row r="8411" spans="1:12" x14ac:dyDescent="0.8">
      <c r="A8411" s="74">
        <v>8410</v>
      </c>
      <c r="B8411" s="75">
        <v>145608.08533489821</v>
      </c>
      <c r="C8411" s="76">
        <v>41.237756328466098</v>
      </c>
      <c r="D8411" s="76">
        <v>31.228747005029696</v>
      </c>
      <c r="E8411" s="76">
        <v>664.06394857446969</v>
      </c>
      <c r="F8411" s="76">
        <v>31.895502687135206</v>
      </c>
      <c r="G8411" s="77">
        <v>3</v>
      </c>
      <c r="H8411" s="80">
        <f t="shared" si="524"/>
        <v>31.895502687135206</v>
      </c>
      <c r="I8411" s="80">
        <f t="shared" si="525"/>
        <v>664.06394857446969</v>
      </c>
      <c r="K8411" s="80">
        <f t="shared" si="526"/>
        <v>664.06394857446969</v>
      </c>
      <c r="L8411" s="80">
        <f t="shared" si="527"/>
        <v>664.06394857446969</v>
      </c>
    </row>
    <row r="8412" spans="1:12" x14ac:dyDescent="0.8">
      <c r="A8412" s="74">
        <v>8411</v>
      </c>
      <c r="B8412" s="75">
        <v>241855.17826496623</v>
      </c>
      <c r="C8412" s="76">
        <v>34.874534280966095</v>
      </c>
      <c r="D8412" s="76">
        <v>24.362725491863017</v>
      </c>
      <c r="E8412" s="76">
        <v>419.94853293543127</v>
      </c>
      <c r="F8412" s="76">
        <v>30.770471983399553</v>
      </c>
      <c r="G8412" s="77">
        <v>2</v>
      </c>
      <c r="H8412" s="80">
        <f t="shared" si="524"/>
        <v>34.874534280966095</v>
      </c>
      <c r="I8412" s="80">
        <f t="shared" si="525"/>
        <v>1000</v>
      </c>
      <c r="K8412" s="80">
        <f t="shared" si="526"/>
        <v>0</v>
      </c>
      <c r="L8412" s="80" t="str">
        <f t="shared" si="527"/>
        <v/>
      </c>
    </row>
    <row r="8413" spans="1:12" x14ac:dyDescent="0.8">
      <c r="A8413" s="74">
        <v>8412</v>
      </c>
      <c r="B8413" s="75">
        <v>149389.61463636695</v>
      </c>
      <c r="C8413" s="76">
        <v>38.672951553444449</v>
      </c>
      <c r="D8413" s="76">
        <v>31.049771199432911</v>
      </c>
      <c r="E8413" s="76">
        <v>752.87213637387867</v>
      </c>
      <c r="F8413" s="76">
        <v>37.738631662171819</v>
      </c>
      <c r="G8413" s="77">
        <v>3</v>
      </c>
      <c r="H8413" s="80">
        <f t="shared" si="524"/>
        <v>37.738631662171819</v>
      </c>
      <c r="I8413" s="80">
        <f t="shared" si="525"/>
        <v>752.87213637387867</v>
      </c>
      <c r="K8413" s="80">
        <f t="shared" si="526"/>
        <v>752.87213637387867</v>
      </c>
      <c r="L8413" s="80">
        <f t="shared" si="527"/>
        <v>752.87213637387867</v>
      </c>
    </row>
    <row r="8414" spans="1:12" x14ac:dyDescent="0.8">
      <c r="A8414" s="74">
        <v>8413</v>
      </c>
      <c r="B8414" s="75">
        <v>520530.5777586333</v>
      </c>
      <c r="C8414" s="76">
        <v>24.525163143645315</v>
      </c>
      <c r="D8414" s="76">
        <v>27.705759157738335</v>
      </c>
      <c r="E8414" s="76">
        <v>428.6190889669794</v>
      </c>
      <c r="F8414" s="76">
        <v>41.311098614625095</v>
      </c>
      <c r="G8414" s="77">
        <v>1</v>
      </c>
      <c r="H8414" s="80">
        <f t="shared" si="524"/>
        <v>27.705759157738335</v>
      </c>
      <c r="I8414" s="80">
        <f t="shared" si="525"/>
        <v>1000</v>
      </c>
      <c r="K8414" s="80">
        <f t="shared" si="526"/>
        <v>0</v>
      </c>
      <c r="L8414" s="80" t="str">
        <f t="shared" si="527"/>
        <v/>
      </c>
    </row>
    <row r="8415" spans="1:12" x14ac:dyDescent="0.8">
      <c r="A8415" s="74">
        <v>8414</v>
      </c>
      <c r="B8415" s="75">
        <v>590918.77222827566</v>
      </c>
      <c r="C8415" s="76">
        <v>39.225408689851733</v>
      </c>
      <c r="D8415" s="76">
        <v>27.573503833390092</v>
      </c>
      <c r="E8415" s="76">
        <v>494.03711730771465</v>
      </c>
      <c r="F8415" s="76">
        <v>50.190116099755926</v>
      </c>
      <c r="G8415" s="77">
        <v>1</v>
      </c>
      <c r="H8415" s="80">
        <f t="shared" si="524"/>
        <v>27.573503833390092</v>
      </c>
      <c r="I8415" s="80">
        <f t="shared" si="525"/>
        <v>1000</v>
      </c>
      <c r="K8415" s="80">
        <f t="shared" si="526"/>
        <v>0</v>
      </c>
      <c r="L8415" s="80" t="str">
        <f t="shared" si="527"/>
        <v/>
      </c>
    </row>
    <row r="8416" spans="1:12" x14ac:dyDescent="0.8">
      <c r="A8416" s="74">
        <v>8415</v>
      </c>
      <c r="B8416" s="75">
        <v>498365.88447537855</v>
      </c>
      <c r="C8416" s="76">
        <v>30.089697376684114</v>
      </c>
      <c r="D8416" s="76">
        <v>30.226212109601676</v>
      </c>
      <c r="E8416" s="76">
        <v>444.33087287433</v>
      </c>
      <c r="F8416" s="76">
        <v>43.59170567428103</v>
      </c>
      <c r="G8416" s="77">
        <v>1</v>
      </c>
      <c r="H8416" s="80">
        <f t="shared" si="524"/>
        <v>30.226212109601676</v>
      </c>
      <c r="I8416" s="80">
        <f t="shared" si="525"/>
        <v>1000</v>
      </c>
      <c r="K8416" s="80">
        <f t="shared" si="526"/>
        <v>0</v>
      </c>
      <c r="L8416" s="80" t="str">
        <f t="shared" si="527"/>
        <v/>
      </c>
    </row>
    <row r="8417" spans="1:12" x14ac:dyDescent="0.8">
      <c r="A8417" s="74">
        <v>8416</v>
      </c>
      <c r="B8417" s="75">
        <v>-194214.56955935108</v>
      </c>
      <c r="C8417" s="76">
        <v>30.836986249519626</v>
      </c>
      <c r="D8417" s="76">
        <v>32.912261383154565</v>
      </c>
      <c r="E8417" s="76">
        <v>749.59501647302454</v>
      </c>
      <c r="F8417" s="76">
        <v>49.638978374025427</v>
      </c>
      <c r="G8417" s="77">
        <v>3</v>
      </c>
      <c r="H8417" s="80">
        <f t="shared" si="524"/>
        <v>49.638978374025427</v>
      </c>
      <c r="I8417" s="80">
        <f t="shared" si="525"/>
        <v>749.59501647302454</v>
      </c>
      <c r="K8417" s="80">
        <f t="shared" si="526"/>
        <v>749.59501647302454</v>
      </c>
      <c r="L8417" s="80">
        <f t="shared" si="527"/>
        <v>749.59501647302454</v>
      </c>
    </row>
    <row r="8418" spans="1:12" x14ac:dyDescent="0.8">
      <c r="A8418" s="74">
        <v>8417</v>
      </c>
      <c r="B8418" s="75">
        <v>522015.80511131999</v>
      </c>
      <c r="C8418" s="76">
        <v>30.712552740307896</v>
      </c>
      <c r="D8418" s="76">
        <v>23.631937216376503</v>
      </c>
      <c r="E8418" s="76">
        <v>415.66486102500255</v>
      </c>
      <c r="F8418" s="76">
        <v>40.22317489452562</v>
      </c>
      <c r="G8418" s="77">
        <v>2</v>
      </c>
      <c r="H8418" s="80">
        <f t="shared" si="524"/>
        <v>30.712552740307896</v>
      </c>
      <c r="I8418" s="80">
        <f t="shared" si="525"/>
        <v>1000</v>
      </c>
      <c r="K8418" s="80">
        <f t="shared" si="526"/>
        <v>0</v>
      </c>
      <c r="L8418" s="80" t="str">
        <f t="shared" si="527"/>
        <v/>
      </c>
    </row>
    <row r="8419" spans="1:12" x14ac:dyDescent="0.8">
      <c r="A8419" s="74">
        <v>8418</v>
      </c>
      <c r="B8419" s="75">
        <v>43506.684495242313</v>
      </c>
      <c r="C8419" s="76">
        <v>40.8700977146366</v>
      </c>
      <c r="D8419" s="76">
        <v>25.183936347561197</v>
      </c>
      <c r="E8419" s="76">
        <v>513.77664566265435</v>
      </c>
      <c r="F8419" s="76">
        <v>31.508443130301643</v>
      </c>
      <c r="G8419" s="77">
        <v>3</v>
      </c>
      <c r="H8419" s="80">
        <f t="shared" si="524"/>
        <v>31.508443130301643</v>
      </c>
      <c r="I8419" s="80">
        <f t="shared" si="525"/>
        <v>513.77664566265435</v>
      </c>
      <c r="K8419" s="80">
        <f t="shared" si="526"/>
        <v>513.77664566265435</v>
      </c>
      <c r="L8419" s="80">
        <f t="shared" si="527"/>
        <v>513.77664566265435</v>
      </c>
    </row>
    <row r="8420" spans="1:12" x14ac:dyDescent="0.8">
      <c r="A8420" s="74">
        <v>8419</v>
      </c>
      <c r="B8420" s="75">
        <v>119132.86755325366</v>
      </c>
      <c r="C8420" s="76">
        <v>38.186070781516577</v>
      </c>
      <c r="D8420" s="76">
        <v>31.701564538417387</v>
      </c>
      <c r="E8420" s="76">
        <v>572.5940691763542</v>
      </c>
      <c r="F8420" s="76">
        <v>40.297644189546716</v>
      </c>
      <c r="G8420" s="77">
        <v>2</v>
      </c>
      <c r="H8420" s="80">
        <f t="shared" si="524"/>
        <v>38.186070781516577</v>
      </c>
      <c r="I8420" s="80">
        <f t="shared" si="525"/>
        <v>1000</v>
      </c>
      <c r="K8420" s="80">
        <f t="shared" si="526"/>
        <v>0</v>
      </c>
      <c r="L8420" s="80" t="str">
        <f t="shared" si="527"/>
        <v/>
      </c>
    </row>
    <row r="8421" spans="1:12" x14ac:dyDescent="0.8">
      <c r="A8421" s="74">
        <v>8420</v>
      </c>
      <c r="B8421" s="75">
        <v>166086.32011643983</v>
      </c>
      <c r="C8421" s="76">
        <v>34.209743880769466</v>
      </c>
      <c r="D8421" s="76">
        <v>25.508004338184026</v>
      </c>
      <c r="E8421" s="76">
        <v>733.63259201719086</v>
      </c>
      <c r="F8421" s="76">
        <v>32.739934539195929</v>
      </c>
      <c r="G8421" s="77">
        <v>3</v>
      </c>
      <c r="H8421" s="80">
        <f t="shared" si="524"/>
        <v>32.739934539195929</v>
      </c>
      <c r="I8421" s="80">
        <f t="shared" si="525"/>
        <v>733.63259201719086</v>
      </c>
      <c r="K8421" s="80">
        <f t="shared" si="526"/>
        <v>733.63259201719086</v>
      </c>
      <c r="L8421" s="80">
        <f t="shared" si="527"/>
        <v>733.63259201719086</v>
      </c>
    </row>
    <row r="8422" spans="1:12" x14ac:dyDescent="0.8">
      <c r="A8422" s="74">
        <v>8421</v>
      </c>
      <c r="B8422" s="75">
        <v>516449.9415088424</v>
      </c>
      <c r="C8422" s="76">
        <v>42.326777569247291</v>
      </c>
      <c r="D8422" s="76">
        <v>29.798296831584285</v>
      </c>
      <c r="E8422" s="76">
        <v>518.64368375320919</v>
      </c>
      <c r="F8422" s="76">
        <v>36.096933074305227</v>
      </c>
      <c r="G8422" s="77">
        <v>1</v>
      </c>
      <c r="H8422" s="80">
        <f t="shared" si="524"/>
        <v>29.798296831584285</v>
      </c>
      <c r="I8422" s="80">
        <f t="shared" si="525"/>
        <v>1000</v>
      </c>
      <c r="K8422" s="80">
        <f t="shared" si="526"/>
        <v>0</v>
      </c>
      <c r="L8422" s="80" t="str">
        <f t="shared" si="527"/>
        <v/>
      </c>
    </row>
    <row r="8423" spans="1:12" x14ac:dyDescent="0.8">
      <c r="A8423" s="74">
        <v>8422</v>
      </c>
      <c r="B8423" s="75">
        <v>497866.81007632636</v>
      </c>
      <c r="C8423" s="76">
        <v>33.963831766515874</v>
      </c>
      <c r="D8423" s="76">
        <v>23.561854410600617</v>
      </c>
      <c r="E8423" s="76">
        <v>627.45810036575449</v>
      </c>
      <c r="F8423" s="76">
        <v>37.550258121400752</v>
      </c>
      <c r="G8423" s="77">
        <v>1</v>
      </c>
      <c r="H8423" s="80">
        <f t="shared" si="524"/>
        <v>23.561854410600617</v>
      </c>
      <c r="I8423" s="80">
        <f t="shared" si="525"/>
        <v>1000</v>
      </c>
      <c r="K8423" s="80">
        <f t="shared" si="526"/>
        <v>0</v>
      </c>
      <c r="L8423" s="80" t="str">
        <f t="shared" si="527"/>
        <v/>
      </c>
    </row>
    <row r="8424" spans="1:12" x14ac:dyDescent="0.8">
      <c r="A8424" s="74">
        <v>8423</v>
      </c>
      <c r="B8424" s="75">
        <v>284618.90408159769</v>
      </c>
      <c r="C8424" s="76">
        <v>33.548916115906422</v>
      </c>
      <c r="D8424" s="76">
        <v>32.183182185616936</v>
      </c>
      <c r="E8424" s="76">
        <v>644.15382745873796</v>
      </c>
      <c r="F8424" s="76">
        <v>37.575874764849971</v>
      </c>
      <c r="G8424" s="77">
        <v>2</v>
      </c>
      <c r="H8424" s="80">
        <f t="shared" si="524"/>
        <v>33.548916115906422</v>
      </c>
      <c r="I8424" s="80">
        <f t="shared" si="525"/>
        <v>1000</v>
      </c>
      <c r="K8424" s="80">
        <f t="shared" si="526"/>
        <v>0</v>
      </c>
      <c r="L8424" s="80" t="str">
        <f t="shared" si="527"/>
        <v/>
      </c>
    </row>
    <row r="8425" spans="1:12" x14ac:dyDescent="0.8">
      <c r="A8425" s="74">
        <v>8424</v>
      </c>
      <c r="B8425" s="75">
        <v>180692.29062708933</v>
      </c>
      <c r="C8425" s="76">
        <v>38.698915573320022</v>
      </c>
      <c r="D8425" s="76">
        <v>33.436133240032824</v>
      </c>
      <c r="E8425" s="76">
        <v>538.22987705831247</v>
      </c>
      <c r="F8425" s="76">
        <v>37.453002434946768</v>
      </c>
      <c r="G8425" s="77">
        <v>2</v>
      </c>
      <c r="H8425" s="80">
        <f t="shared" si="524"/>
        <v>38.698915573320022</v>
      </c>
      <c r="I8425" s="80">
        <f t="shared" si="525"/>
        <v>1000</v>
      </c>
      <c r="K8425" s="80">
        <f t="shared" si="526"/>
        <v>0</v>
      </c>
      <c r="L8425" s="80" t="str">
        <f t="shared" si="527"/>
        <v/>
      </c>
    </row>
    <row r="8426" spans="1:12" x14ac:dyDescent="0.8">
      <c r="A8426" s="74">
        <v>8425</v>
      </c>
      <c r="B8426" s="75">
        <v>-107863.00256351242</v>
      </c>
      <c r="C8426" s="76">
        <v>28.630692419945035</v>
      </c>
      <c r="D8426" s="76">
        <v>28.444476082348881</v>
      </c>
      <c r="E8426" s="76">
        <v>602.1492084441644</v>
      </c>
      <c r="F8426" s="76">
        <v>42.729120395169872</v>
      </c>
      <c r="G8426" s="77">
        <v>3</v>
      </c>
      <c r="H8426" s="80">
        <f t="shared" si="524"/>
        <v>42.729120395169872</v>
      </c>
      <c r="I8426" s="80">
        <f t="shared" si="525"/>
        <v>602.1492084441644</v>
      </c>
      <c r="K8426" s="80">
        <f t="shared" si="526"/>
        <v>602.1492084441644</v>
      </c>
      <c r="L8426" s="80">
        <f t="shared" si="527"/>
        <v>602.1492084441644</v>
      </c>
    </row>
    <row r="8427" spans="1:12" x14ac:dyDescent="0.8">
      <c r="A8427" s="74">
        <v>8426</v>
      </c>
      <c r="B8427" s="75">
        <v>361589.30011734506</v>
      </c>
      <c r="C8427" s="76">
        <v>35.429360920435748</v>
      </c>
      <c r="D8427" s="76">
        <v>25.024253518848379</v>
      </c>
      <c r="E8427" s="76">
        <v>550.75954934008189</v>
      </c>
      <c r="F8427" s="76">
        <v>41.498504254169141</v>
      </c>
      <c r="G8427" s="77">
        <v>2</v>
      </c>
      <c r="H8427" s="80">
        <f t="shared" si="524"/>
        <v>35.429360920435748</v>
      </c>
      <c r="I8427" s="80">
        <f t="shared" si="525"/>
        <v>1000</v>
      </c>
      <c r="K8427" s="80">
        <f t="shared" si="526"/>
        <v>0</v>
      </c>
      <c r="L8427" s="80" t="str">
        <f t="shared" si="527"/>
        <v/>
      </c>
    </row>
    <row r="8428" spans="1:12" x14ac:dyDescent="0.8">
      <c r="A8428" s="74">
        <v>8427</v>
      </c>
      <c r="B8428" s="75">
        <v>-67460.364654080477</v>
      </c>
      <c r="C8428" s="76">
        <v>46.530591570585877</v>
      </c>
      <c r="D8428" s="76">
        <v>29.123849118638582</v>
      </c>
      <c r="E8428" s="76">
        <v>517.53798304473048</v>
      </c>
      <c r="F8428" s="76">
        <v>39.987771925972545</v>
      </c>
      <c r="G8428" s="77">
        <v>2</v>
      </c>
      <c r="H8428" s="80">
        <f t="shared" si="524"/>
        <v>46.530591570585877</v>
      </c>
      <c r="I8428" s="80">
        <f t="shared" si="525"/>
        <v>1000</v>
      </c>
      <c r="K8428" s="80">
        <f t="shared" si="526"/>
        <v>0</v>
      </c>
      <c r="L8428" s="80" t="str">
        <f t="shared" si="527"/>
        <v/>
      </c>
    </row>
    <row r="8429" spans="1:12" x14ac:dyDescent="0.8">
      <c r="A8429" s="74">
        <v>8428</v>
      </c>
      <c r="B8429" s="75">
        <v>-162830.96708906419</v>
      </c>
      <c r="C8429" s="76">
        <v>27.890860382949086</v>
      </c>
      <c r="D8429" s="76">
        <v>31.100975614300339</v>
      </c>
      <c r="E8429" s="76">
        <v>435.6137785868226</v>
      </c>
      <c r="F8429" s="76">
        <v>40.449255648848407</v>
      </c>
      <c r="G8429" s="77">
        <v>3</v>
      </c>
      <c r="H8429" s="80">
        <f t="shared" si="524"/>
        <v>40.449255648848407</v>
      </c>
      <c r="I8429" s="80">
        <f t="shared" si="525"/>
        <v>435.6137785868226</v>
      </c>
      <c r="K8429" s="80">
        <f t="shared" si="526"/>
        <v>435.6137785868226</v>
      </c>
      <c r="L8429" s="80">
        <f t="shared" si="527"/>
        <v>435.6137785868226</v>
      </c>
    </row>
    <row r="8430" spans="1:12" x14ac:dyDescent="0.8">
      <c r="A8430" s="74">
        <v>8429</v>
      </c>
      <c r="B8430" s="75">
        <v>418959.16118843248</v>
      </c>
      <c r="C8430" s="76">
        <v>33.207641362870255</v>
      </c>
      <c r="D8430" s="76">
        <v>29.958245372336904</v>
      </c>
      <c r="E8430" s="76">
        <v>717.29150229289462</v>
      </c>
      <c r="F8430" s="76">
        <v>30.781097071015996</v>
      </c>
      <c r="G8430" s="77">
        <v>1</v>
      </c>
      <c r="H8430" s="80">
        <f t="shared" si="524"/>
        <v>29.958245372336904</v>
      </c>
      <c r="I8430" s="80">
        <f t="shared" si="525"/>
        <v>1000</v>
      </c>
      <c r="K8430" s="80">
        <f t="shared" si="526"/>
        <v>0</v>
      </c>
      <c r="L8430" s="80" t="str">
        <f t="shared" si="527"/>
        <v/>
      </c>
    </row>
    <row r="8431" spans="1:12" x14ac:dyDescent="0.8">
      <c r="A8431" s="74">
        <v>8430</v>
      </c>
      <c r="B8431" s="75">
        <v>102996.39078524499</v>
      </c>
      <c r="C8431" s="76">
        <v>38.872937692879532</v>
      </c>
      <c r="D8431" s="76">
        <v>25.73266407612104</v>
      </c>
      <c r="E8431" s="76">
        <v>526.94256718818212</v>
      </c>
      <c r="F8431" s="76">
        <v>29.566101313643081</v>
      </c>
      <c r="G8431" s="77">
        <v>2</v>
      </c>
      <c r="H8431" s="80">
        <f t="shared" si="524"/>
        <v>38.872937692879532</v>
      </c>
      <c r="I8431" s="80">
        <f t="shared" si="525"/>
        <v>1000</v>
      </c>
      <c r="K8431" s="80">
        <f t="shared" si="526"/>
        <v>0</v>
      </c>
      <c r="L8431" s="80" t="str">
        <f t="shared" si="527"/>
        <v/>
      </c>
    </row>
    <row r="8432" spans="1:12" x14ac:dyDescent="0.8">
      <c r="A8432" s="74">
        <v>8431</v>
      </c>
      <c r="B8432" s="75">
        <v>370118.88823061436</v>
      </c>
      <c r="C8432" s="76">
        <v>35.596244604024783</v>
      </c>
      <c r="D8432" s="76">
        <v>28.024227874772116</v>
      </c>
      <c r="E8432" s="76">
        <v>517.72185024942735</v>
      </c>
      <c r="F8432" s="76">
        <v>54.758427335454215</v>
      </c>
      <c r="G8432" s="77">
        <v>2</v>
      </c>
      <c r="H8432" s="80">
        <f t="shared" si="524"/>
        <v>35.596244604024783</v>
      </c>
      <c r="I8432" s="80">
        <f t="shared" si="525"/>
        <v>1000</v>
      </c>
      <c r="K8432" s="80">
        <f t="shared" si="526"/>
        <v>0</v>
      </c>
      <c r="L8432" s="80" t="str">
        <f t="shared" si="527"/>
        <v/>
      </c>
    </row>
    <row r="8433" spans="1:12" x14ac:dyDescent="0.8">
      <c r="A8433" s="74">
        <v>8432</v>
      </c>
      <c r="B8433" s="75">
        <v>-107283.0926556827</v>
      </c>
      <c r="C8433" s="76">
        <v>30.122689538098278</v>
      </c>
      <c r="D8433" s="76">
        <v>24.893943230787436</v>
      </c>
      <c r="E8433" s="76">
        <v>566.76592343904792</v>
      </c>
      <c r="F8433" s="76">
        <v>40.125186416913714</v>
      </c>
      <c r="G8433" s="77">
        <v>3</v>
      </c>
      <c r="H8433" s="80">
        <f t="shared" si="524"/>
        <v>40.125186416913714</v>
      </c>
      <c r="I8433" s="80">
        <f t="shared" si="525"/>
        <v>566.76592343904792</v>
      </c>
      <c r="K8433" s="80">
        <f t="shared" si="526"/>
        <v>566.76592343904792</v>
      </c>
      <c r="L8433" s="80">
        <f t="shared" si="527"/>
        <v>566.76592343904792</v>
      </c>
    </row>
    <row r="8434" spans="1:12" x14ac:dyDescent="0.8">
      <c r="A8434" s="74">
        <v>8433</v>
      </c>
      <c r="B8434" s="75">
        <v>394538.624764523</v>
      </c>
      <c r="C8434" s="76">
        <v>37.863053442331648</v>
      </c>
      <c r="D8434" s="76">
        <v>26.397377290759621</v>
      </c>
      <c r="E8434" s="76">
        <v>681.01069551746423</v>
      </c>
      <c r="F8434" s="76">
        <v>52.017629602239047</v>
      </c>
      <c r="G8434" s="77">
        <v>1</v>
      </c>
      <c r="H8434" s="80">
        <f t="shared" si="524"/>
        <v>26.397377290759621</v>
      </c>
      <c r="I8434" s="80">
        <f t="shared" si="525"/>
        <v>1000</v>
      </c>
      <c r="K8434" s="80">
        <f t="shared" si="526"/>
        <v>0</v>
      </c>
      <c r="L8434" s="80" t="str">
        <f t="shared" si="527"/>
        <v/>
      </c>
    </row>
    <row r="8435" spans="1:12" x14ac:dyDescent="0.8">
      <c r="A8435" s="74">
        <v>8434</v>
      </c>
      <c r="B8435" s="75">
        <v>355577.16487132525</v>
      </c>
      <c r="C8435" s="76">
        <v>35.293099233666659</v>
      </c>
      <c r="D8435" s="76">
        <v>24.344661928874082</v>
      </c>
      <c r="E8435" s="76">
        <v>470.34155154389964</v>
      </c>
      <c r="F8435" s="76">
        <v>48.520638179011925</v>
      </c>
      <c r="G8435" s="77">
        <v>2</v>
      </c>
      <c r="H8435" s="80">
        <f t="shared" si="524"/>
        <v>35.293099233666659</v>
      </c>
      <c r="I8435" s="80">
        <f t="shared" si="525"/>
        <v>1000</v>
      </c>
      <c r="K8435" s="80">
        <f t="shared" si="526"/>
        <v>0</v>
      </c>
      <c r="L8435" s="80" t="str">
        <f t="shared" si="527"/>
        <v/>
      </c>
    </row>
    <row r="8436" spans="1:12" x14ac:dyDescent="0.8">
      <c r="A8436" s="74">
        <v>8435</v>
      </c>
      <c r="B8436" s="75">
        <v>278612.55651549203</v>
      </c>
      <c r="C8436" s="76">
        <v>36.781355632286449</v>
      </c>
      <c r="D8436" s="76">
        <v>27.708255954446521</v>
      </c>
      <c r="E8436" s="76">
        <v>538.69435172144654</v>
      </c>
      <c r="F8436" s="76">
        <v>46.112443069254546</v>
      </c>
      <c r="G8436" s="77">
        <v>2</v>
      </c>
      <c r="H8436" s="80">
        <f t="shared" si="524"/>
        <v>36.781355632286449</v>
      </c>
      <c r="I8436" s="80">
        <f t="shared" si="525"/>
        <v>1000</v>
      </c>
      <c r="K8436" s="80">
        <f t="shared" si="526"/>
        <v>0</v>
      </c>
      <c r="L8436" s="80" t="str">
        <f t="shared" si="527"/>
        <v/>
      </c>
    </row>
    <row r="8437" spans="1:12" x14ac:dyDescent="0.8">
      <c r="A8437" s="74">
        <v>8436</v>
      </c>
      <c r="B8437" s="75">
        <v>430502.33415191714</v>
      </c>
      <c r="C8437" s="76">
        <v>40.443008826837158</v>
      </c>
      <c r="D8437" s="76">
        <v>28.042394879921034</v>
      </c>
      <c r="E8437" s="76">
        <v>608.79353503576635</v>
      </c>
      <c r="F8437" s="76">
        <v>42.456153973147046</v>
      </c>
      <c r="G8437" s="77">
        <v>1</v>
      </c>
      <c r="H8437" s="80">
        <f t="shared" si="524"/>
        <v>28.042394879921034</v>
      </c>
      <c r="I8437" s="80">
        <f t="shared" si="525"/>
        <v>1000</v>
      </c>
      <c r="K8437" s="80">
        <f t="shared" si="526"/>
        <v>0</v>
      </c>
      <c r="L8437" s="80" t="str">
        <f t="shared" si="527"/>
        <v/>
      </c>
    </row>
    <row r="8438" spans="1:12" x14ac:dyDescent="0.8">
      <c r="A8438" s="74">
        <v>8437</v>
      </c>
      <c r="B8438" s="75">
        <v>479255.47837634082</v>
      </c>
      <c r="C8438" s="76">
        <v>32.480831993166838</v>
      </c>
      <c r="D8438" s="76">
        <v>28.50624003069737</v>
      </c>
      <c r="E8438" s="76">
        <v>554.15152562275421</v>
      </c>
      <c r="F8438" s="76">
        <v>43.286587774316388</v>
      </c>
      <c r="G8438" s="77">
        <v>2</v>
      </c>
      <c r="H8438" s="80">
        <f t="shared" si="524"/>
        <v>32.480831993166838</v>
      </c>
      <c r="I8438" s="80">
        <f t="shared" si="525"/>
        <v>1000</v>
      </c>
      <c r="K8438" s="80">
        <f t="shared" si="526"/>
        <v>0</v>
      </c>
      <c r="L8438" s="80" t="str">
        <f t="shared" si="527"/>
        <v/>
      </c>
    </row>
    <row r="8439" spans="1:12" x14ac:dyDescent="0.8">
      <c r="A8439" s="74">
        <v>8438</v>
      </c>
      <c r="B8439" s="75">
        <v>277539.26702005463</v>
      </c>
      <c r="C8439" s="76">
        <v>37.02264508647751</v>
      </c>
      <c r="D8439" s="76">
        <v>32.326892244916337</v>
      </c>
      <c r="E8439" s="76">
        <v>488.32348673959325</v>
      </c>
      <c r="F8439" s="76">
        <v>40.355038790239469</v>
      </c>
      <c r="G8439" s="77">
        <v>2</v>
      </c>
      <c r="H8439" s="80">
        <f t="shared" si="524"/>
        <v>37.02264508647751</v>
      </c>
      <c r="I8439" s="80">
        <f t="shared" si="525"/>
        <v>1000</v>
      </c>
      <c r="K8439" s="80">
        <f t="shared" si="526"/>
        <v>0</v>
      </c>
      <c r="L8439" s="80" t="str">
        <f t="shared" si="527"/>
        <v/>
      </c>
    </row>
    <row r="8440" spans="1:12" x14ac:dyDescent="0.8">
      <c r="A8440" s="74">
        <v>8439</v>
      </c>
      <c r="B8440" s="75">
        <v>165022.13836579351</v>
      </c>
      <c r="C8440" s="76">
        <v>42.511054234005996</v>
      </c>
      <c r="D8440" s="76">
        <v>27.618919617341014</v>
      </c>
      <c r="E8440" s="76">
        <v>533.14906961197516</v>
      </c>
      <c r="F8440" s="76">
        <v>46.720266447631914</v>
      </c>
      <c r="G8440" s="77">
        <v>2</v>
      </c>
      <c r="H8440" s="80">
        <f t="shared" si="524"/>
        <v>42.511054234005996</v>
      </c>
      <c r="I8440" s="80">
        <f t="shared" si="525"/>
        <v>1000</v>
      </c>
      <c r="K8440" s="80">
        <f t="shared" si="526"/>
        <v>0</v>
      </c>
      <c r="L8440" s="80" t="str">
        <f t="shared" si="527"/>
        <v/>
      </c>
    </row>
    <row r="8441" spans="1:12" x14ac:dyDescent="0.8">
      <c r="A8441" s="74">
        <v>8440</v>
      </c>
      <c r="B8441" s="75">
        <v>261552.34497575858</v>
      </c>
      <c r="C8441" s="76">
        <v>37.697493214165711</v>
      </c>
      <c r="D8441" s="76">
        <v>32.979803428256645</v>
      </c>
      <c r="E8441" s="76">
        <v>540.09819869292323</v>
      </c>
      <c r="F8441" s="76">
        <v>46.824034985919475</v>
      </c>
      <c r="G8441" s="77">
        <v>2</v>
      </c>
      <c r="H8441" s="80">
        <f t="shared" si="524"/>
        <v>37.697493214165711</v>
      </c>
      <c r="I8441" s="80">
        <f t="shared" si="525"/>
        <v>1000</v>
      </c>
      <c r="K8441" s="80">
        <f t="shared" si="526"/>
        <v>0</v>
      </c>
      <c r="L8441" s="80" t="str">
        <f t="shared" si="527"/>
        <v/>
      </c>
    </row>
    <row r="8442" spans="1:12" x14ac:dyDescent="0.8">
      <c r="A8442" s="74">
        <v>8441</v>
      </c>
      <c r="B8442" s="75">
        <v>213238.67897448177</v>
      </c>
      <c r="C8442" s="76">
        <v>35.904685663787916</v>
      </c>
      <c r="D8442" s="76">
        <v>23.139160137591855</v>
      </c>
      <c r="E8442" s="76">
        <v>661.7363997264298</v>
      </c>
      <c r="F8442" s="76">
        <v>47.962970716411014</v>
      </c>
      <c r="G8442" s="77">
        <v>2</v>
      </c>
      <c r="H8442" s="80">
        <f t="shared" si="524"/>
        <v>35.904685663787916</v>
      </c>
      <c r="I8442" s="80">
        <f t="shared" si="525"/>
        <v>1000</v>
      </c>
      <c r="K8442" s="80">
        <f t="shared" si="526"/>
        <v>0</v>
      </c>
      <c r="L8442" s="80" t="str">
        <f t="shared" si="527"/>
        <v/>
      </c>
    </row>
    <row r="8443" spans="1:12" x14ac:dyDescent="0.8">
      <c r="A8443" s="74">
        <v>8442</v>
      </c>
      <c r="B8443" s="75">
        <v>421007.6694452865</v>
      </c>
      <c r="C8443" s="76">
        <v>39.707310065259719</v>
      </c>
      <c r="D8443" s="76">
        <v>26.007764971211</v>
      </c>
      <c r="E8443" s="76">
        <v>719.01580932919398</v>
      </c>
      <c r="F8443" s="76">
        <v>40.152417543577158</v>
      </c>
      <c r="G8443" s="77">
        <v>1</v>
      </c>
      <c r="H8443" s="80">
        <f t="shared" si="524"/>
        <v>26.007764971211</v>
      </c>
      <c r="I8443" s="80">
        <f t="shared" si="525"/>
        <v>1000</v>
      </c>
      <c r="K8443" s="80">
        <f t="shared" si="526"/>
        <v>0</v>
      </c>
      <c r="L8443" s="80" t="str">
        <f t="shared" si="527"/>
        <v/>
      </c>
    </row>
    <row r="8444" spans="1:12" x14ac:dyDescent="0.8">
      <c r="A8444" s="74">
        <v>8443</v>
      </c>
      <c r="B8444" s="75">
        <v>183331.67459756299</v>
      </c>
      <c r="C8444" s="76">
        <v>34.457436122068714</v>
      </c>
      <c r="D8444" s="76">
        <v>30.180720829006852</v>
      </c>
      <c r="E8444" s="76">
        <v>486.84243349390374</v>
      </c>
      <c r="F8444" s="76">
        <v>33.196478144439517</v>
      </c>
      <c r="G8444" s="77">
        <v>2</v>
      </c>
      <c r="H8444" s="80">
        <f t="shared" si="524"/>
        <v>34.457436122068714</v>
      </c>
      <c r="I8444" s="80">
        <f t="shared" si="525"/>
        <v>1000</v>
      </c>
      <c r="K8444" s="80">
        <f t="shared" si="526"/>
        <v>0</v>
      </c>
      <c r="L8444" s="80" t="str">
        <f t="shared" si="527"/>
        <v/>
      </c>
    </row>
    <row r="8445" spans="1:12" x14ac:dyDescent="0.8">
      <c r="A8445" s="74">
        <v>8444</v>
      </c>
      <c r="B8445" s="75">
        <v>528492.94991894206</v>
      </c>
      <c r="C8445" s="76">
        <v>25.424444823594065</v>
      </c>
      <c r="D8445" s="76">
        <v>28.454885605972972</v>
      </c>
      <c r="E8445" s="76">
        <v>580.38635200024555</v>
      </c>
      <c r="F8445" s="76">
        <v>39.242281603501937</v>
      </c>
      <c r="G8445" s="77">
        <v>1</v>
      </c>
      <c r="H8445" s="80">
        <f t="shared" si="524"/>
        <v>28.454885605972972</v>
      </c>
      <c r="I8445" s="80">
        <f t="shared" si="525"/>
        <v>1000</v>
      </c>
      <c r="K8445" s="80">
        <f t="shared" si="526"/>
        <v>0</v>
      </c>
      <c r="L8445" s="80" t="str">
        <f t="shared" si="527"/>
        <v/>
      </c>
    </row>
    <row r="8446" spans="1:12" x14ac:dyDescent="0.8">
      <c r="A8446" s="74">
        <v>8445</v>
      </c>
      <c r="B8446" s="75">
        <v>6867.6043473137543</v>
      </c>
      <c r="C8446" s="76">
        <v>46.223389531237785</v>
      </c>
      <c r="D8446" s="76">
        <v>29.053946447276672</v>
      </c>
      <c r="E8446" s="76">
        <v>471.05352580694955</v>
      </c>
      <c r="F8446" s="76">
        <v>44.155728813900581</v>
      </c>
      <c r="G8446" s="77">
        <v>2</v>
      </c>
      <c r="H8446" s="80">
        <f t="shared" si="524"/>
        <v>46.223389531237785</v>
      </c>
      <c r="I8446" s="80">
        <f t="shared" si="525"/>
        <v>1000</v>
      </c>
      <c r="K8446" s="80">
        <f t="shared" si="526"/>
        <v>0</v>
      </c>
      <c r="L8446" s="80" t="str">
        <f t="shared" si="527"/>
        <v/>
      </c>
    </row>
    <row r="8447" spans="1:12" x14ac:dyDescent="0.8">
      <c r="A8447" s="74">
        <v>8446</v>
      </c>
      <c r="B8447" s="75">
        <v>-234459.50015270058</v>
      </c>
      <c r="C8447" s="76">
        <v>28.387891076948382</v>
      </c>
      <c r="D8447" s="76">
        <v>28.106993101827943</v>
      </c>
      <c r="E8447" s="76">
        <v>679.63513506329377</v>
      </c>
      <c r="F8447" s="76">
        <v>50.5514232983966</v>
      </c>
      <c r="G8447" s="77">
        <v>3</v>
      </c>
      <c r="H8447" s="80">
        <f t="shared" si="524"/>
        <v>50.5514232983966</v>
      </c>
      <c r="I8447" s="80">
        <f t="shared" si="525"/>
        <v>679.63513506329377</v>
      </c>
      <c r="K8447" s="80">
        <f t="shared" si="526"/>
        <v>679.63513506329377</v>
      </c>
      <c r="L8447" s="80">
        <f t="shared" si="527"/>
        <v>679.63513506329377</v>
      </c>
    </row>
    <row r="8448" spans="1:12" x14ac:dyDescent="0.8">
      <c r="A8448" s="74">
        <v>8447</v>
      </c>
      <c r="B8448" s="75">
        <v>366902.30428843899</v>
      </c>
      <c r="C8448" s="76">
        <v>31.362749462169067</v>
      </c>
      <c r="D8448" s="76">
        <v>26.520645328265104</v>
      </c>
      <c r="E8448" s="76">
        <v>499.50676665628589</v>
      </c>
      <c r="F8448" s="76">
        <v>42.251208299436861</v>
      </c>
      <c r="G8448" s="77">
        <v>2</v>
      </c>
      <c r="H8448" s="80">
        <f t="shared" si="524"/>
        <v>31.362749462169067</v>
      </c>
      <c r="I8448" s="80">
        <f t="shared" si="525"/>
        <v>1000</v>
      </c>
      <c r="K8448" s="80">
        <f t="shared" si="526"/>
        <v>0</v>
      </c>
      <c r="L8448" s="80" t="str">
        <f t="shared" si="527"/>
        <v/>
      </c>
    </row>
    <row r="8449" spans="1:12" x14ac:dyDescent="0.8">
      <c r="A8449" s="74">
        <v>8448</v>
      </c>
      <c r="B8449" s="75">
        <v>-197731.81696462003</v>
      </c>
      <c r="C8449" s="76">
        <v>26.732170524515368</v>
      </c>
      <c r="D8449" s="76">
        <v>23.214600763635442</v>
      </c>
      <c r="E8449" s="76">
        <v>520.44755710974437</v>
      </c>
      <c r="F8449" s="76">
        <v>40.778148694197483</v>
      </c>
      <c r="G8449" s="77">
        <v>3</v>
      </c>
      <c r="H8449" s="80">
        <f t="shared" si="524"/>
        <v>40.778148694197483</v>
      </c>
      <c r="I8449" s="80">
        <f t="shared" si="525"/>
        <v>520.44755710974437</v>
      </c>
      <c r="K8449" s="80">
        <f t="shared" si="526"/>
        <v>520.44755710974437</v>
      </c>
      <c r="L8449" s="80">
        <f t="shared" si="527"/>
        <v>520.44755710974437</v>
      </c>
    </row>
    <row r="8450" spans="1:12" x14ac:dyDescent="0.8">
      <c r="A8450" s="74">
        <v>8449</v>
      </c>
      <c r="B8450" s="75">
        <v>219629.55691507692</v>
      </c>
      <c r="C8450" s="76">
        <v>34.361844265055787</v>
      </c>
      <c r="D8450" s="76">
        <v>28.749763870860328</v>
      </c>
      <c r="E8450" s="76">
        <v>452.62845317178017</v>
      </c>
      <c r="F8450" s="76">
        <v>44.210199220823164</v>
      </c>
      <c r="G8450" s="77">
        <v>2</v>
      </c>
      <c r="H8450" s="80">
        <f t="shared" si="524"/>
        <v>34.361844265055787</v>
      </c>
      <c r="I8450" s="80">
        <f t="shared" si="525"/>
        <v>1000</v>
      </c>
      <c r="K8450" s="80">
        <f t="shared" si="526"/>
        <v>0</v>
      </c>
      <c r="L8450" s="80" t="str">
        <f t="shared" si="527"/>
        <v/>
      </c>
    </row>
    <row r="8451" spans="1:12" x14ac:dyDescent="0.8">
      <c r="A8451" s="74">
        <v>8450</v>
      </c>
      <c r="B8451" s="75">
        <v>297925.62989720376</v>
      </c>
      <c r="C8451" s="76">
        <v>35.402995374465291</v>
      </c>
      <c r="D8451" s="76">
        <v>31.758466196717549</v>
      </c>
      <c r="E8451" s="76">
        <v>655.3585329350326</v>
      </c>
      <c r="F8451" s="76">
        <v>42.351566570409652</v>
      </c>
      <c r="G8451" s="77">
        <v>2</v>
      </c>
      <c r="H8451" s="80">
        <f t="shared" ref="H8451:H8514" si="528">IF($G8451 = 1, $D8451, IF($G8451 = 2, $C8451, IF($G8451 = 3, $F8451)))</f>
        <v>35.402995374465291</v>
      </c>
      <c r="I8451" s="80">
        <f t="shared" ref="I8451:I8514" si="529">IF($G8451 = 1, 1000, IF($G8451 = 2, 1000, IF($G8451 = 3, $E8451)))</f>
        <v>1000</v>
      </c>
      <c r="K8451" s="80">
        <f t="shared" ref="K8451:K8514" si="530">IF($G8451 = 3, $E8451, 0)</f>
        <v>0</v>
      </c>
      <c r="L8451" s="80" t="str">
        <f t="shared" ref="L8451:L8514" si="531">IF($G8451 = 3, $E8451, "")</f>
        <v/>
      </c>
    </row>
    <row r="8452" spans="1:12" x14ac:dyDescent="0.8">
      <c r="A8452" s="74">
        <v>8451</v>
      </c>
      <c r="B8452" s="75">
        <v>672669.87294667168</v>
      </c>
      <c r="C8452" s="76">
        <v>35.566887809592302</v>
      </c>
      <c r="D8452" s="76">
        <v>31.919691499191604</v>
      </c>
      <c r="E8452" s="76">
        <v>494.1339677638714</v>
      </c>
      <c r="F8452" s="76">
        <v>31.607020991256014</v>
      </c>
      <c r="G8452" s="77">
        <v>1</v>
      </c>
      <c r="H8452" s="80">
        <f t="shared" si="528"/>
        <v>31.919691499191604</v>
      </c>
      <c r="I8452" s="80">
        <f t="shared" si="529"/>
        <v>1000</v>
      </c>
      <c r="K8452" s="80">
        <f t="shared" si="530"/>
        <v>0</v>
      </c>
      <c r="L8452" s="80" t="str">
        <f t="shared" si="531"/>
        <v/>
      </c>
    </row>
    <row r="8453" spans="1:12" x14ac:dyDescent="0.8">
      <c r="A8453" s="74">
        <v>8452</v>
      </c>
      <c r="B8453" s="75">
        <v>367618.96702631423</v>
      </c>
      <c r="C8453" s="76">
        <v>34.163134708403128</v>
      </c>
      <c r="D8453" s="76">
        <v>30.462151903522667</v>
      </c>
      <c r="E8453" s="76">
        <v>570.01836953902864</v>
      </c>
      <c r="F8453" s="76">
        <v>50.372173065363981</v>
      </c>
      <c r="G8453" s="77">
        <v>2</v>
      </c>
      <c r="H8453" s="80">
        <f t="shared" si="528"/>
        <v>34.163134708403128</v>
      </c>
      <c r="I8453" s="80">
        <f t="shared" si="529"/>
        <v>1000</v>
      </c>
      <c r="K8453" s="80">
        <f t="shared" si="530"/>
        <v>0</v>
      </c>
      <c r="L8453" s="80" t="str">
        <f t="shared" si="531"/>
        <v/>
      </c>
    </row>
    <row r="8454" spans="1:12" x14ac:dyDescent="0.8">
      <c r="A8454" s="74">
        <v>8453</v>
      </c>
      <c r="B8454" s="75">
        <v>332376.7086518798</v>
      </c>
      <c r="C8454" s="76">
        <v>34.161523280423765</v>
      </c>
      <c r="D8454" s="76">
        <v>24.368485561442977</v>
      </c>
      <c r="E8454" s="76">
        <v>604.22606902214443</v>
      </c>
      <c r="F8454" s="76">
        <v>42.221576334881014</v>
      </c>
      <c r="G8454" s="77">
        <v>2</v>
      </c>
      <c r="H8454" s="80">
        <f t="shared" si="528"/>
        <v>34.161523280423765</v>
      </c>
      <c r="I8454" s="80">
        <f t="shared" si="529"/>
        <v>1000</v>
      </c>
      <c r="K8454" s="80">
        <f t="shared" si="530"/>
        <v>0</v>
      </c>
      <c r="L8454" s="80" t="str">
        <f t="shared" si="531"/>
        <v/>
      </c>
    </row>
    <row r="8455" spans="1:12" x14ac:dyDescent="0.8">
      <c r="A8455" s="74">
        <v>8454</v>
      </c>
      <c r="B8455" s="75">
        <v>-125824.3842714366</v>
      </c>
      <c r="C8455" s="76">
        <v>34.289828952571938</v>
      </c>
      <c r="D8455" s="76">
        <v>28.052192275257152</v>
      </c>
      <c r="E8455" s="76">
        <v>492.82721739693352</v>
      </c>
      <c r="F8455" s="76">
        <v>40.578900821047206</v>
      </c>
      <c r="G8455" s="77">
        <v>3</v>
      </c>
      <c r="H8455" s="80">
        <f t="shared" si="528"/>
        <v>40.578900821047206</v>
      </c>
      <c r="I8455" s="80">
        <f t="shared" si="529"/>
        <v>492.82721739693352</v>
      </c>
      <c r="K8455" s="80">
        <f t="shared" si="530"/>
        <v>492.82721739693352</v>
      </c>
      <c r="L8455" s="80">
        <f t="shared" si="531"/>
        <v>492.82721739693352</v>
      </c>
    </row>
    <row r="8456" spans="1:12" x14ac:dyDescent="0.8">
      <c r="A8456" s="74">
        <v>8455</v>
      </c>
      <c r="B8456" s="75">
        <v>408720.16267210292</v>
      </c>
      <c r="C8456" s="76">
        <v>36.285157826242326</v>
      </c>
      <c r="D8456" s="76">
        <v>29.91333734656693</v>
      </c>
      <c r="E8456" s="76">
        <v>764.62897419441617</v>
      </c>
      <c r="F8456" s="76">
        <v>47.36692250250352</v>
      </c>
      <c r="G8456" s="77">
        <v>1</v>
      </c>
      <c r="H8456" s="80">
        <f t="shared" si="528"/>
        <v>29.91333734656693</v>
      </c>
      <c r="I8456" s="80">
        <f t="shared" si="529"/>
        <v>1000</v>
      </c>
      <c r="K8456" s="80">
        <f t="shared" si="530"/>
        <v>0</v>
      </c>
      <c r="L8456" s="80" t="str">
        <f t="shared" si="531"/>
        <v/>
      </c>
    </row>
    <row r="8457" spans="1:12" x14ac:dyDescent="0.8">
      <c r="A8457" s="74">
        <v>8456</v>
      </c>
      <c r="B8457" s="75">
        <v>455995.42859087465</v>
      </c>
      <c r="C8457" s="76">
        <v>47.958190470752555</v>
      </c>
      <c r="D8457" s="76">
        <v>33.204176741091331</v>
      </c>
      <c r="E8457" s="76">
        <v>475.08236169285061</v>
      </c>
      <c r="F8457" s="76">
        <v>33.159376774018547</v>
      </c>
      <c r="G8457" s="77">
        <v>1</v>
      </c>
      <c r="H8457" s="80">
        <f t="shared" si="528"/>
        <v>33.204176741091331</v>
      </c>
      <c r="I8457" s="80">
        <f t="shared" si="529"/>
        <v>1000</v>
      </c>
      <c r="K8457" s="80">
        <f t="shared" si="530"/>
        <v>0</v>
      </c>
      <c r="L8457" s="80" t="str">
        <f t="shared" si="531"/>
        <v/>
      </c>
    </row>
    <row r="8458" spans="1:12" x14ac:dyDescent="0.8">
      <c r="A8458" s="74">
        <v>8457</v>
      </c>
      <c r="B8458" s="75">
        <v>234427.39083811571</v>
      </c>
      <c r="C8458" s="76">
        <v>35.401228892193586</v>
      </c>
      <c r="D8458" s="76">
        <v>28.578880930538155</v>
      </c>
      <c r="E8458" s="76">
        <v>633.61719336385897</v>
      </c>
      <c r="F8458" s="76">
        <v>46.034788700301618</v>
      </c>
      <c r="G8458" s="77">
        <v>2</v>
      </c>
      <c r="H8458" s="80">
        <f t="shared" si="528"/>
        <v>35.401228892193586</v>
      </c>
      <c r="I8458" s="80">
        <f t="shared" si="529"/>
        <v>1000</v>
      </c>
      <c r="K8458" s="80">
        <f t="shared" si="530"/>
        <v>0</v>
      </c>
      <c r="L8458" s="80" t="str">
        <f t="shared" si="531"/>
        <v/>
      </c>
    </row>
    <row r="8459" spans="1:12" x14ac:dyDescent="0.8">
      <c r="A8459" s="74">
        <v>8458</v>
      </c>
      <c r="B8459" s="75">
        <v>-105748.50585125783</v>
      </c>
      <c r="C8459" s="76">
        <v>38.480393033767101</v>
      </c>
      <c r="D8459" s="76">
        <v>26.310066428351785</v>
      </c>
      <c r="E8459" s="76">
        <v>567.94977549281919</v>
      </c>
      <c r="F8459" s="76">
        <v>36.116972381918011</v>
      </c>
      <c r="G8459" s="77">
        <v>3</v>
      </c>
      <c r="H8459" s="80">
        <f t="shared" si="528"/>
        <v>36.116972381918011</v>
      </c>
      <c r="I8459" s="80">
        <f t="shared" si="529"/>
        <v>567.94977549281919</v>
      </c>
      <c r="K8459" s="80">
        <f t="shared" si="530"/>
        <v>567.94977549281919</v>
      </c>
      <c r="L8459" s="80">
        <f t="shared" si="531"/>
        <v>567.94977549281919</v>
      </c>
    </row>
    <row r="8460" spans="1:12" x14ac:dyDescent="0.8">
      <c r="A8460" s="74">
        <v>8459</v>
      </c>
      <c r="B8460" s="75">
        <v>230407.08040364413</v>
      </c>
      <c r="C8460" s="76">
        <v>39.409069191552156</v>
      </c>
      <c r="D8460" s="76">
        <v>25.8859924515877</v>
      </c>
      <c r="E8460" s="76">
        <v>501.45682253558442</v>
      </c>
      <c r="F8460" s="76">
        <v>47.582163682581474</v>
      </c>
      <c r="G8460" s="77">
        <v>2</v>
      </c>
      <c r="H8460" s="80">
        <f t="shared" si="528"/>
        <v>39.409069191552156</v>
      </c>
      <c r="I8460" s="80">
        <f t="shared" si="529"/>
        <v>1000</v>
      </c>
      <c r="K8460" s="80">
        <f t="shared" si="530"/>
        <v>0</v>
      </c>
      <c r="L8460" s="80" t="str">
        <f t="shared" si="531"/>
        <v/>
      </c>
    </row>
    <row r="8461" spans="1:12" x14ac:dyDescent="0.8">
      <c r="A8461" s="74">
        <v>8460</v>
      </c>
      <c r="B8461" s="75">
        <v>367462.59231553809</v>
      </c>
      <c r="C8461" s="76">
        <v>32.515401591306393</v>
      </c>
      <c r="D8461" s="76">
        <v>33.495364694962142</v>
      </c>
      <c r="E8461" s="76">
        <v>522.99710715795504</v>
      </c>
      <c r="F8461" s="76">
        <v>40.269170932345602</v>
      </c>
      <c r="G8461" s="77">
        <v>2</v>
      </c>
      <c r="H8461" s="80">
        <f t="shared" si="528"/>
        <v>32.515401591306393</v>
      </c>
      <c r="I8461" s="80">
        <f t="shared" si="529"/>
        <v>1000</v>
      </c>
      <c r="K8461" s="80">
        <f t="shared" si="530"/>
        <v>0</v>
      </c>
      <c r="L8461" s="80" t="str">
        <f t="shared" si="531"/>
        <v/>
      </c>
    </row>
    <row r="8462" spans="1:12" x14ac:dyDescent="0.8">
      <c r="A8462" s="74">
        <v>8461</v>
      </c>
      <c r="B8462" s="75">
        <v>71604.685130171478</v>
      </c>
      <c r="C8462" s="76">
        <v>44.793052612097291</v>
      </c>
      <c r="D8462" s="76">
        <v>31.120085020085014</v>
      </c>
      <c r="E8462" s="76">
        <v>587.24446316789363</v>
      </c>
      <c r="F8462" s="76">
        <v>42.094610716211086</v>
      </c>
      <c r="G8462" s="77">
        <v>2</v>
      </c>
      <c r="H8462" s="80">
        <f t="shared" si="528"/>
        <v>44.793052612097291</v>
      </c>
      <c r="I8462" s="80">
        <f t="shared" si="529"/>
        <v>1000</v>
      </c>
      <c r="K8462" s="80">
        <f t="shared" si="530"/>
        <v>0</v>
      </c>
      <c r="L8462" s="80" t="str">
        <f t="shared" si="531"/>
        <v/>
      </c>
    </row>
    <row r="8463" spans="1:12" x14ac:dyDescent="0.8">
      <c r="A8463" s="74">
        <v>8462</v>
      </c>
      <c r="B8463" s="75">
        <v>477238.26382963266</v>
      </c>
      <c r="C8463" s="76">
        <v>29.167041545860986</v>
      </c>
      <c r="D8463" s="76">
        <v>28.159526176065402</v>
      </c>
      <c r="E8463" s="76">
        <v>641.91508237485925</v>
      </c>
      <c r="F8463" s="76">
        <v>33.111920597643163</v>
      </c>
      <c r="G8463" s="77">
        <v>2</v>
      </c>
      <c r="H8463" s="80">
        <f t="shared" si="528"/>
        <v>29.167041545860986</v>
      </c>
      <c r="I8463" s="80">
        <f t="shared" si="529"/>
        <v>1000</v>
      </c>
      <c r="K8463" s="80">
        <f t="shared" si="530"/>
        <v>0</v>
      </c>
      <c r="L8463" s="80" t="str">
        <f t="shared" si="531"/>
        <v/>
      </c>
    </row>
    <row r="8464" spans="1:12" x14ac:dyDescent="0.8">
      <c r="A8464" s="74">
        <v>8463</v>
      </c>
      <c r="B8464" s="75">
        <v>566427.05038423371</v>
      </c>
      <c r="C8464" s="76">
        <v>31.494895860450391</v>
      </c>
      <c r="D8464" s="76">
        <v>29.475463584542332</v>
      </c>
      <c r="E8464" s="76">
        <v>707.04074643495585</v>
      </c>
      <c r="F8464" s="76">
        <v>45.739805847561456</v>
      </c>
      <c r="G8464" s="77">
        <v>2</v>
      </c>
      <c r="H8464" s="80">
        <f t="shared" si="528"/>
        <v>31.494895860450391</v>
      </c>
      <c r="I8464" s="80">
        <f t="shared" si="529"/>
        <v>1000</v>
      </c>
      <c r="K8464" s="80">
        <f t="shared" si="530"/>
        <v>0</v>
      </c>
      <c r="L8464" s="80" t="str">
        <f t="shared" si="531"/>
        <v/>
      </c>
    </row>
    <row r="8465" spans="1:12" x14ac:dyDescent="0.8">
      <c r="A8465" s="74">
        <v>8464</v>
      </c>
      <c r="B8465" s="75">
        <v>415661.53550914722</v>
      </c>
      <c r="C8465" s="76">
        <v>29.759577621048145</v>
      </c>
      <c r="D8465" s="76">
        <v>27.38456635956128</v>
      </c>
      <c r="E8465" s="76">
        <v>685.12572963863965</v>
      </c>
      <c r="F8465" s="76">
        <v>43.437414200336896</v>
      </c>
      <c r="G8465" s="77">
        <v>2</v>
      </c>
      <c r="H8465" s="80">
        <f t="shared" si="528"/>
        <v>29.759577621048145</v>
      </c>
      <c r="I8465" s="80">
        <f t="shared" si="529"/>
        <v>1000</v>
      </c>
      <c r="K8465" s="80">
        <f t="shared" si="530"/>
        <v>0</v>
      </c>
      <c r="L8465" s="80" t="str">
        <f t="shared" si="531"/>
        <v/>
      </c>
    </row>
    <row r="8466" spans="1:12" x14ac:dyDescent="0.8">
      <c r="A8466" s="74">
        <v>8465</v>
      </c>
      <c r="B8466" s="75">
        <v>329670.80685331114</v>
      </c>
      <c r="C8466" s="76">
        <v>39.86964102470597</v>
      </c>
      <c r="D8466" s="76">
        <v>30.424898013629551</v>
      </c>
      <c r="E8466" s="76">
        <v>673.38761828436361</v>
      </c>
      <c r="F8466" s="76">
        <v>49.798266885035616</v>
      </c>
      <c r="G8466" s="77">
        <v>1</v>
      </c>
      <c r="H8466" s="80">
        <f t="shared" si="528"/>
        <v>30.424898013629551</v>
      </c>
      <c r="I8466" s="80">
        <f t="shared" si="529"/>
        <v>1000</v>
      </c>
      <c r="K8466" s="80">
        <f t="shared" si="530"/>
        <v>0</v>
      </c>
      <c r="L8466" s="80" t="str">
        <f t="shared" si="531"/>
        <v/>
      </c>
    </row>
    <row r="8467" spans="1:12" x14ac:dyDescent="0.8">
      <c r="A8467" s="74">
        <v>8466</v>
      </c>
      <c r="B8467" s="75">
        <v>434779.12658416387</v>
      </c>
      <c r="C8467" s="76">
        <v>33.07167380276865</v>
      </c>
      <c r="D8467" s="76">
        <v>28.148572613679892</v>
      </c>
      <c r="E8467" s="76">
        <v>569.91540551483365</v>
      </c>
      <c r="F8467" s="76">
        <v>46.964743198898937</v>
      </c>
      <c r="G8467" s="77">
        <v>2</v>
      </c>
      <c r="H8467" s="80">
        <f t="shared" si="528"/>
        <v>33.07167380276865</v>
      </c>
      <c r="I8467" s="80">
        <f t="shared" si="529"/>
        <v>1000</v>
      </c>
      <c r="K8467" s="80">
        <f t="shared" si="530"/>
        <v>0</v>
      </c>
      <c r="L8467" s="80" t="str">
        <f t="shared" si="531"/>
        <v/>
      </c>
    </row>
    <row r="8468" spans="1:12" x14ac:dyDescent="0.8">
      <c r="A8468" s="74">
        <v>8467</v>
      </c>
      <c r="B8468" s="75">
        <v>449173.07496588258</v>
      </c>
      <c r="C8468" s="76">
        <v>26.813241043659321</v>
      </c>
      <c r="D8468" s="76">
        <v>29.771562319248527</v>
      </c>
      <c r="E8468" s="76">
        <v>778.40828572877172</v>
      </c>
      <c r="F8468" s="76">
        <v>38.617549919894905</v>
      </c>
      <c r="G8468" s="77">
        <v>2</v>
      </c>
      <c r="H8468" s="80">
        <f t="shared" si="528"/>
        <v>26.813241043659321</v>
      </c>
      <c r="I8468" s="80">
        <f t="shared" si="529"/>
        <v>1000</v>
      </c>
      <c r="K8468" s="80">
        <f t="shared" si="530"/>
        <v>0</v>
      </c>
      <c r="L8468" s="80" t="str">
        <f t="shared" si="531"/>
        <v/>
      </c>
    </row>
    <row r="8469" spans="1:12" x14ac:dyDescent="0.8">
      <c r="A8469" s="74">
        <v>8468</v>
      </c>
      <c r="B8469" s="75">
        <v>159883.25183840352</v>
      </c>
      <c r="C8469" s="76">
        <v>43.004145467201319</v>
      </c>
      <c r="D8469" s="76">
        <v>29.187032273540343</v>
      </c>
      <c r="E8469" s="76">
        <v>520.33795117736554</v>
      </c>
      <c r="F8469" s="76">
        <v>32.75151274256686</v>
      </c>
      <c r="G8469" s="77">
        <v>2</v>
      </c>
      <c r="H8469" s="80">
        <f t="shared" si="528"/>
        <v>43.004145467201319</v>
      </c>
      <c r="I8469" s="80">
        <f t="shared" si="529"/>
        <v>1000</v>
      </c>
      <c r="K8469" s="80">
        <f t="shared" si="530"/>
        <v>0</v>
      </c>
      <c r="L8469" s="80" t="str">
        <f t="shared" si="531"/>
        <v/>
      </c>
    </row>
    <row r="8470" spans="1:12" x14ac:dyDescent="0.8">
      <c r="A8470" s="74">
        <v>8469</v>
      </c>
      <c r="B8470" s="75">
        <v>252001.96942684939</v>
      </c>
      <c r="C8470" s="76">
        <v>38.767231808539933</v>
      </c>
      <c r="D8470" s="76">
        <v>21.543694408451593</v>
      </c>
      <c r="E8470" s="76">
        <v>609.23222384019232</v>
      </c>
      <c r="F8470" s="76">
        <v>36.729571869143427</v>
      </c>
      <c r="G8470" s="77">
        <v>2</v>
      </c>
      <c r="H8470" s="80">
        <f t="shared" si="528"/>
        <v>38.767231808539933</v>
      </c>
      <c r="I8470" s="80">
        <f t="shared" si="529"/>
        <v>1000</v>
      </c>
      <c r="K8470" s="80">
        <f t="shared" si="530"/>
        <v>0</v>
      </c>
      <c r="L8470" s="80" t="str">
        <f t="shared" si="531"/>
        <v/>
      </c>
    </row>
    <row r="8471" spans="1:12" x14ac:dyDescent="0.8">
      <c r="A8471" s="74">
        <v>8470</v>
      </c>
      <c r="B8471" s="75">
        <v>29746.563475027448</v>
      </c>
      <c r="C8471" s="76">
        <v>31.147735469900091</v>
      </c>
      <c r="D8471" s="76">
        <v>29.227940604599819</v>
      </c>
      <c r="E8471" s="76">
        <v>692.61575132879011</v>
      </c>
      <c r="F8471" s="76">
        <v>35.858990499332165</v>
      </c>
      <c r="G8471" s="77">
        <v>3</v>
      </c>
      <c r="H8471" s="80">
        <f t="shared" si="528"/>
        <v>35.858990499332165</v>
      </c>
      <c r="I8471" s="80">
        <f t="shared" si="529"/>
        <v>692.61575132879011</v>
      </c>
      <c r="K8471" s="80">
        <f t="shared" si="530"/>
        <v>692.61575132879011</v>
      </c>
      <c r="L8471" s="80">
        <f t="shared" si="531"/>
        <v>692.61575132879011</v>
      </c>
    </row>
    <row r="8472" spans="1:12" x14ac:dyDescent="0.8">
      <c r="A8472" s="74">
        <v>8471</v>
      </c>
      <c r="B8472" s="75">
        <v>577377.85683718184</v>
      </c>
      <c r="C8472" s="76">
        <v>29.776016295960602</v>
      </c>
      <c r="D8472" s="76">
        <v>27.677481362509251</v>
      </c>
      <c r="E8472" s="76">
        <v>613.53912040125044</v>
      </c>
      <c r="F8472" s="76">
        <v>42.973371553797904</v>
      </c>
      <c r="G8472" s="77">
        <v>2</v>
      </c>
      <c r="H8472" s="80">
        <f t="shared" si="528"/>
        <v>29.776016295960602</v>
      </c>
      <c r="I8472" s="80">
        <f t="shared" si="529"/>
        <v>1000</v>
      </c>
      <c r="K8472" s="80">
        <f t="shared" si="530"/>
        <v>0</v>
      </c>
      <c r="L8472" s="80" t="str">
        <f t="shared" si="531"/>
        <v/>
      </c>
    </row>
    <row r="8473" spans="1:12" x14ac:dyDescent="0.8">
      <c r="A8473" s="74">
        <v>8472</v>
      </c>
      <c r="B8473" s="75">
        <v>577885.56818256038</v>
      </c>
      <c r="C8473" s="76">
        <v>28.302460277293719</v>
      </c>
      <c r="D8473" s="76">
        <v>29.230533453674994</v>
      </c>
      <c r="E8473" s="76">
        <v>505.76613764834065</v>
      </c>
      <c r="F8473" s="76">
        <v>40.453398803584953</v>
      </c>
      <c r="G8473" s="77">
        <v>2</v>
      </c>
      <c r="H8473" s="80">
        <f t="shared" si="528"/>
        <v>28.302460277293719</v>
      </c>
      <c r="I8473" s="80">
        <f t="shared" si="529"/>
        <v>1000</v>
      </c>
      <c r="K8473" s="80">
        <f t="shared" si="530"/>
        <v>0</v>
      </c>
      <c r="L8473" s="80" t="str">
        <f t="shared" si="531"/>
        <v/>
      </c>
    </row>
    <row r="8474" spans="1:12" x14ac:dyDescent="0.8">
      <c r="A8474" s="74">
        <v>8473</v>
      </c>
      <c r="B8474" s="75">
        <v>402146.70272471686</v>
      </c>
      <c r="C8474" s="76">
        <v>33.203658144287097</v>
      </c>
      <c r="D8474" s="76">
        <v>21.772744337954872</v>
      </c>
      <c r="E8474" s="76">
        <v>696.74243802007777</v>
      </c>
      <c r="F8474" s="76">
        <v>39.74096225950646</v>
      </c>
      <c r="G8474" s="77">
        <v>1</v>
      </c>
      <c r="H8474" s="80">
        <f t="shared" si="528"/>
        <v>21.772744337954872</v>
      </c>
      <c r="I8474" s="80">
        <f t="shared" si="529"/>
        <v>1000</v>
      </c>
      <c r="K8474" s="80">
        <f t="shared" si="530"/>
        <v>0</v>
      </c>
      <c r="L8474" s="80" t="str">
        <f t="shared" si="531"/>
        <v/>
      </c>
    </row>
    <row r="8475" spans="1:12" x14ac:dyDescent="0.8">
      <c r="A8475" s="74">
        <v>8474</v>
      </c>
      <c r="B8475" s="75">
        <v>552616.63681573514</v>
      </c>
      <c r="C8475" s="76">
        <v>28.924833700029492</v>
      </c>
      <c r="D8475" s="76">
        <v>24.657168190887223</v>
      </c>
      <c r="E8475" s="76">
        <v>567.47258289225408</v>
      </c>
      <c r="F8475" s="76">
        <v>45.845781855276925</v>
      </c>
      <c r="G8475" s="77">
        <v>2</v>
      </c>
      <c r="H8475" s="80">
        <f t="shared" si="528"/>
        <v>28.924833700029492</v>
      </c>
      <c r="I8475" s="80">
        <f t="shared" si="529"/>
        <v>1000</v>
      </c>
      <c r="K8475" s="80">
        <f t="shared" si="530"/>
        <v>0</v>
      </c>
      <c r="L8475" s="80" t="str">
        <f t="shared" si="531"/>
        <v/>
      </c>
    </row>
    <row r="8476" spans="1:12" x14ac:dyDescent="0.8">
      <c r="A8476" s="74">
        <v>8475</v>
      </c>
      <c r="B8476" s="75">
        <v>20966.481945626438</v>
      </c>
      <c r="C8476" s="76">
        <v>33.384264961607869</v>
      </c>
      <c r="D8476" s="76">
        <v>28.686077789129254</v>
      </c>
      <c r="E8476" s="76">
        <v>529.63172387497207</v>
      </c>
      <c r="F8476" s="76">
        <v>32.34220635021083</v>
      </c>
      <c r="G8476" s="77">
        <v>3</v>
      </c>
      <c r="H8476" s="80">
        <f t="shared" si="528"/>
        <v>32.34220635021083</v>
      </c>
      <c r="I8476" s="80">
        <f t="shared" si="529"/>
        <v>529.63172387497207</v>
      </c>
      <c r="K8476" s="80">
        <f t="shared" si="530"/>
        <v>529.63172387497207</v>
      </c>
      <c r="L8476" s="80">
        <f t="shared" si="531"/>
        <v>529.63172387497207</v>
      </c>
    </row>
    <row r="8477" spans="1:12" x14ac:dyDescent="0.8">
      <c r="A8477" s="74">
        <v>8476</v>
      </c>
      <c r="B8477" s="75">
        <v>-44713.165513771353</v>
      </c>
      <c r="C8477" s="76">
        <v>48.064155100248307</v>
      </c>
      <c r="D8477" s="76">
        <v>29.451866891280698</v>
      </c>
      <c r="E8477" s="76">
        <v>523.19995520190844</v>
      </c>
      <c r="F8477" s="76">
        <v>42.973937801358453</v>
      </c>
      <c r="G8477" s="77">
        <v>2</v>
      </c>
      <c r="H8477" s="80">
        <f t="shared" si="528"/>
        <v>48.064155100248307</v>
      </c>
      <c r="I8477" s="80">
        <f t="shared" si="529"/>
        <v>1000</v>
      </c>
      <c r="K8477" s="80">
        <f t="shared" si="530"/>
        <v>0</v>
      </c>
      <c r="L8477" s="80" t="str">
        <f t="shared" si="531"/>
        <v/>
      </c>
    </row>
    <row r="8478" spans="1:12" x14ac:dyDescent="0.8">
      <c r="A8478" s="74">
        <v>8477</v>
      </c>
      <c r="B8478" s="75">
        <v>284384.28562464379</v>
      </c>
      <c r="C8478" s="76">
        <v>36.641225324365621</v>
      </c>
      <c r="D8478" s="76">
        <v>24.109490210024902</v>
      </c>
      <c r="E8478" s="76">
        <v>685.32531222174384</v>
      </c>
      <c r="F8478" s="76">
        <v>35.287033263068849</v>
      </c>
      <c r="G8478" s="77">
        <v>2</v>
      </c>
      <c r="H8478" s="80">
        <f t="shared" si="528"/>
        <v>36.641225324365621</v>
      </c>
      <c r="I8478" s="80">
        <f t="shared" si="529"/>
        <v>1000</v>
      </c>
      <c r="K8478" s="80">
        <f t="shared" si="530"/>
        <v>0</v>
      </c>
      <c r="L8478" s="80" t="str">
        <f t="shared" si="531"/>
        <v/>
      </c>
    </row>
    <row r="8479" spans="1:12" x14ac:dyDescent="0.8">
      <c r="A8479" s="74">
        <v>8478</v>
      </c>
      <c r="B8479" s="75">
        <v>415205.88910564152</v>
      </c>
      <c r="C8479" s="76">
        <v>30.503623687404207</v>
      </c>
      <c r="D8479" s="76">
        <v>27.765013509988037</v>
      </c>
      <c r="E8479" s="76">
        <v>458.31656539211957</v>
      </c>
      <c r="F8479" s="76">
        <v>47.735569979333626</v>
      </c>
      <c r="G8479" s="77">
        <v>1</v>
      </c>
      <c r="H8479" s="80">
        <f t="shared" si="528"/>
        <v>27.765013509988037</v>
      </c>
      <c r="I8479" s="80">
        <f t="shared" si="529"/>
        <v>1000</v>
      </c>
      <c r="K8479" s="80">
        <f t="shared" si="530"/>
        <v>0</v>
      </c>
      <c r="L8479" s="80" t="str">
        <f t="shared" si="531"/>
        <v/>
      </c>
    </row>
    <row r="8480" spans="1:12" x14ac:dyDescent="0.8">
      <c r="A8480" s="74">
        <v>8479</v>
      </c>
      <c r="B8480" s="75">
        <v>-156260.30465502688</v>
      </c>
      <c r="C8480" s="76">
        <v>45.582880025551205</v>
      </c>
      <c r="D8480" s="76">
        <v>31.868224726988224</v>
      </c>
      <c r="E8480" s="76">
        <v>571.38683928099749</v>
      </c>
      <c r="F8480" s="76">
        <v>42.825821200444359</v>
      </c>
      <c r="G8480" s="77">
        <v>3</v>
      </c>
      <c r="H8480" s="80">
        <f t="shared" si="528"/>
        <v>42.825821200444359</v>
      </c>
      <c r="I8480" s="80">
        <f t="shared" si="529"/>
        <v>571.38683928099749</v>
      </c>
      <c r="K8480" s="80">
        <f t="shared" si="530"/>
        <v>571.38683928099749</v>
      </c>
      <c r="L8480" s="80">
        <f t="shared" si="531"/>
        <v>571.38683928099749</v>
      </c>
    </row>
    <row r="8481" spans="1:12" x14ac:dyDescent="0.8">
      <c r="A8481" s="74">
        <v>8480</v>
      </c>
      <c r="B8481" s="75">
        <v>1738.7999197863974</v>
      </c>
      <c r="C8481" s="76">
        <v>40.783579015831464</v>
      </c>
      <c r="D8481" s="76">
        <v>25.903364228048467</v>
      </c>
      <c r="E8481" s="76">
        <v>598.84218038144502</v>
      </c>
      <c r="F8481" s="76">
        <v>47.866022853145054</v>
      </c>
      <c r="G8481" s="77">
        <v>2</v>
      </c>
      <c r="H8481" s="80">
        <f t="shared" si="528"/>
        <v>40.783579015831464</v>
      </c>
      <c r="I8481" s="80">
        <f t="shared" si="529"/>
        <v>1000</v>
      </c>
      <c r="K8481" s="80">
        <f t="shared" si="530"/>
        <v>0</v>
      </c>
      <c r="L8481" s="80" t="str">
        <f t="shared" si="531"/>
        <v/>
      </c>
    </row>
    <row r="8482" spans="1:12" x14ac:dyDescent="0.8">
      <c r="A8482" s="74">
        <v>8481</v>
      </c>
      <c r="B8482" s="75">
        <v>122247.56774279661</v>
      </c>
      <c r="C8482" s="76">
        <v>39.574146495890147</v>
      </c>
      <c r="D8482" s="76">
        <v>27.454836301258322</v>
      </c>
      <c r="E8482" s="76">
        <v>428.66528281316653</v>
      </c>
      <c r="F8482" s="76">
        <v>53.024967947432863</v>
      </c>
      <c r="G8482" s="77">
        <v>2</v>
      </c>
      <c r="H8482" s="80">
        <f t="shared" si="528"/>
        <v>39.574146495890147</v>
      </c>
      <c r="I8482" s="80">
        <f t="shared" si="529"/>
        <v>1000</v>
      </c>
      <c r="K8482" s="80">
        <f t="shared" si="530"/>
        <v>0</v>
      </c>
      <c r="L8482" s="80" t="str">
        <f t="shared" si="531"/>
        <v/>
      </c>
    </row>
    <row r="8483" spans="1:12" x14ac:dyDescent="0.8">
      <c r="A8483" s="74">
        <v>8482</v>
      </c>
      <c r="B8483" s="75">
        <v>332478.70196528709</v>
      </c>
      <c r="C8483" s="76">
        <v>42.919364351362873</v>
      </c>
      <c r="D8483" s="76">
        <v>32.177599377052246</v>
      </c>
      <c r="E8483" s="76">
        <v>620.96767475268109</v>
      </c>
      <c r="F8483" s="76">
        <v>33.584675092997472</v>
      </c>
      <c r="G8483" s="77">
        <v>1</v>
      </c>
      <c r="H8483" s="80">
        <f t="shared" si="528"/>
        <v>32.177599377052246</v>
      </c>
      <c r="I8483" s="80">
        <f t="shared" si="529"/>
        <v>1000</v>
      </c>
      <c r="K8483" s="80">
        <f t="shared" si="530"/>
        <v>0</v>
      </c>
      <c r="L8483" s="80" t="str">
        <f t="shared" si="531"/>
        <v/>
      </c>
    </row>
    <row r="8484" spans="1:12" x14ac:dyDescent="0.8">
      <c r="A8484" s="74">
        <v>8483</v>
      </c>
      <c r="B8484" s="75">
        <v>480832.55606060685</v>
      </c>
      <c r="C8484" s="76">
        <v>32.640345121375681</v>
      </c>
      <c r="D8484" s="76">
        <v>30.710221041851764</v>
      </c>
      <c r="E8484" s="76">
        <v>773.86921256935489</v>
      </c>
      <c r="F8484" s="76">
        <v>40.867820963106958</v>
      </c>
      <c r="G8484" s="77">
        <v>1</v>
      </c>
      <c r="H8484" s="80">
        <f t="shared" si="528"/>
        <v>30.710221041851764</v>
      </c>
      <c r="I8484" s="80">
        <f t="shared" si="529"/>
        <v>1000</v>
      </c>
      <c r="K8484" s="80">
        <f t="shared" si="530"/>
        <v>0</v>
      </c>
      <c r="L8484" s="80" t="str">
        <f t="shared" si="531"/>
        <v/>
      </c>
    </row>
    <row r="8485" spans="1:12" x14ac:dyDescent="0.8">
      <c r="A8485" s="74">
        <v>8484</v>
      </c>
      <c r="B8485" s="75">
        <v>375430.10318581294</v>
      </c>
      <c r="C8485" s="76">
        <v>33.500593247422465</v>
      </c>
      <c r="D8485" s="76">
        <v>29.811950699978091</v>
      </c>
      <c r="E8485" s="76">
        <v>574.58566548751685</v>
      </c>
      <c r="F8485" s="76">
        <v>40.355851862000748</v>
      </c>
      <c r="G8485" s="77">
        <v>2</v>
      </c>
      <c r="H8485" s="80">
        <f t="shared" si="528"/>
        <v>33.500593247422465</v>
      </c>
      <c r="I8485" s="80">
        <f t="shared" si="529"/>
        <v>1000</v>
      </c>
      <c r="K8485" s="80">
        <f t="shared" si="530"/>
        <v>0</v>
      </c>
      <c r="L8485" s="80" t="str">
        <f t="shared" si="531"/>
        <v/>
      </c>
    </row>
    <row r="8486" spans="1:12" x14ac:dyDescent="0.8">
      <c r="A8486" s="74">
        <v>8485</v>
      </c>
      <c r="B8486" s="75">
        <v>479976.3314095391</v>
      </c>
      <c r="C8486" s="76">
        <v>26.298042718456589</v>
      </c>
      <c r="D8486" s="76">
        <v>24.835383740448968</v>
      </c>
      <c r="E8486" s="76">
        <v>639.69625864089971</v>
      </c>
      <c r="F8486" s="76">
        <v>34.629139006088842</v>
      </c>
      <c r="G8486" s="77">
        <v>1</v>
      </c>
      <c r="H8486" s="80">
        <f t="shared" si="528"/>
        <v>24.835383740448968</v>
      </c>
      <c r="I8486" s="80">
        <f t="shared" si="529"/>
        <v>1000</v>
      </c>
      <c r="K8486" s="80">
        <f t="shared" si="530"/>
        <v>0</v>
      </c>
      <c r="L8486" s="80" t="str">
        <f t="shared" si="531"/>
        <v/>
      </c>
    </row>
    <row r="8487" spans="1:12" x14ac:dyDescent="0.8">
      <c r="A8487" s="74">
        <v>8486</v>
      </c>
      <c r="B8487" s="75">
        <v>93700.255170820048</v>
      </c>
      <c r="C8487" s="76">
        <v>44.098605326462263</v>
      </c>
      <c r="D8487" s="76">
        <v>29.97801761770841</v>
      </c>
      <c r="E8487" s="76">
        <v>643.36287933965093</v>
      </c>
      <c r="F8487" s="76">
        <v>38.391963038033438</v>
      </c>
      <c r="G8487" s="77">
        <v>2</v>
      </c>
      <c r="H8487" s="80">
        <f t="shared" si="528"/>
        <v>44.098605326462263</v>
      </c>
      <c r="I8487" s="80">
        <f t="shared" si="529"/>
        <v>1000</v>
      </c>
      <c r="K8487" s="80">
        <f t="shared" si="530"/>
        <v>0</v>
      </c>
      <c r="L8487" s="80" t="str">
        <f t="shared" si="531"/>
        <v/>
      </c>
    </row>
    <row r="8488" spans="1:12" x14ac:dyDescent="0.8">
      <c r="A8488" s="74">
        <v>8487</v>
      </c>
      <c r="B8488" s="75">
        <v>-91794.136963618919</v>
      </c>
      <c r="C8488" s="76">
        <v>36.250694399826536</v>
      </c>
      <c r="D8488" s="76">
        <v>25.522995339702661</v>
      </c>
      <c r="E8488" s="76">
        <v>469.62103794164705</v>
      </c>
      <c r="F8488" s="76">
        <v>35.85190637170134</v>
      </c>
      <c r="G8488" s="77">
        <v>3</v>
      </c>
      <c r="H8488" s="80">
        <f t="shared" si="528"/>
        <v>35.85190637170134</v>
      </c>
      <c r="I8488" s="80">
        <f t="shared" si="529"/>
        <v>469.62103794164705</v>
      </c>
      <c r="K8488" s="80">
        <f t="shared" si="530"/>
        <v>469.62103794164705</v>
      </c>
      <c r="L8488" s="80">
        <f t="shared" si="531"/>
        <v>469.62103794164705</v>
      </c>
    </row>
    <row r="8489" spans="1:12" x14ac:dyDescent="0.8">
      <c r="A8489" s="74">
        <v>8488</v>
      </c>
      <c r="B8489" s="75">
        <v>452835.26664647786</v>
      </c>
      <c r="C8489" s="76">
        <v>31.502603610378166</v>
      </c>
      <c r="D8489" s="76">
        <v>27.122232319887601</v>
      </c>
      <c r="E8489" s="76">
        <v>590.58127872664272</v>
      </c>
      <c r="F8489" s="76">
        <v>41.379300943577626</v>
      </c>
      <c r="G8489" s="77">
        <v>2</v>
      </c>
      <c r="H8489" s="80">
        <f t="shared" si="528"/>
        <v>31.502603610378166</v>
      </c>
      <c r="I8489" s="80">
        <f t="shared" si="529"/>
        <v>1000</v>
      </c>
      <c r="K8489" s="80">
        <f t="shared" si="530"/>
        <v>0</v>
      </c>
      <c r="L8489" s="80" t="str">
        <f t="shared" si="531"/>
        <v/>
      </c>
    </row>
    <row r="8490" spans="1:12" x14ac:dyDescent="0.8">
      <c r="A8490" s="74">
        <v>8489</v>
      </c>
      <c r="B8490" s="75">
        <v>290295.01850385405</v>
      </c>
      <c r="C8490" s="76">
        <v>32.167427371858864</v>
      </c>
      <c r="D8490" s="76">
        <v>31.561283669911255</v>
      </c>
      <c r="E8490" s="76">
        <v>646.83399605987336</v>
      </c>
      <c r="F8490" s="76">
        <v>49.486843716810668</v>
      </c>
      <c r="G8490" s="77">
        <v>1</v>
      </c>
      <c r="H8490" s="80">
        <f t="shared" si="528"/>
        <v>31.561283669911255</v>
      </c>
      <c r="I8490" s="80">
        <f t="shared" si="529"/>
        <v>1000</v>
      </c>
      <c r="K8490" s="80">
        <f t="shared" si="530"/>
        <v>0</v>
      </c>
      <c r="L8490" s="80" t="str">
        <f t="shared" si="531"/>
        <v/>
      </c>
    </row>
    <row r="8491" spans="1:12" x14ac:dyDescent="0.8">
      <c r="A8491" s="74">
        <v>8490</v>
      </c>
      <c r="B8491" s="75">
        <v>594471.20889920904</v>
      </c>
      <c r="C8491" s="76">
        <v>26.372330555997316</v>
      </c>
      <c r="D8491" s="76">
        <v>27.953724491883161</v>
      </c>
      <c r="E8491" s="76">
        <v>513.60326267653272</v>
      </c>
      <c r="F8491" s="76">
        <v>40.638037182095033</v>
      </c>
      <c r="G8491" s="77">
        <v>2</v>
      </c>
      <c r="H8491" s="80">
        <f t="shared" si="528"/>
        <v>26.372330555997316</v>
      </c>
      <c r="I8491" s="80">
        <f t="shared" si="529"/>
        <v>1000</v>
      </c>
      <c r="K8491" s="80">
        <f t="shared" si="530"/>
        <v>0</v>
      </c>
      <c r="L8491" s="80" t="str">
        <f t="shared" si="531"/>
        <v/>
      </c>
    </row>
    <row r="8492" spans="1:12" x14ac:dyDescent="0.8">
      <c r="A8492" s="74">
        <v>8491</v>
      </c>
      <c r="B8492" s="75">
        <v>145217.8888853814</v>
      </c>
      <c r="C8492" s="76">
        <v>38.72132265557795</v>
      </c>
      <c r="D8492" s="76">
        <v>29.779962309891246</v>
      </c>
      <c r="E8492" s="76">
        <v>534.81955561235748</v>
      </c>
      <c r="F8492" s="76">
        <v>47.958498130907643</v>
      </c>
      <c r="G8492" s="77">
        <v>2</v>
      </c>
      <c r="H8492" s="80">
        <f t="shared" si="528"/>
        <v>38.72132265557795</v>
      </c>
      <c r="I8492" s="80">
        <f t="shared" si="529"/>
        <v>1000</v>
      </c>
      <c r="K8492" s="80">
        <f t="shared" si="530"/>
        <v>0</v>
      </c>
      <c r="L8492" s="80" t="str">
        <f t="shared" si="531"/>
        <v/>
      </c>
    </row>
    <row r="8493" spans="1:12" x14ac:dyDescent="0.8">
      <c r="A8493" s="74">
        <v>8492</v>
      </c>
      <c r="B8493" s="75">
        <v>-197192.56866538851</v>
      </c>
      <c r="C8493" s="76">
        <v>38.448505159357168</v>
      </c>
      <c r="D8493" s="76">
        <v>24.17691902159202</v>
      </c>
      <c r="E8493" s="76">
        <v>538.56812582505472</v>
      </c>
      <c r="F8493" s="76">
        <v>41.732181106213979</v>
      </c>
      <c r="G8493" s="77">
        <v>3</v>
      </c>
      <c r="H8493" s="80">
        <f t="shared" si="528"/>
        <v>41.732181106213979</v>
      </c>
      <c r="I8493" s="80">
        <f t="shared" si="529"/>
        <v>538.56812582505472</v>
      </c>
      <c r="K8493" s="80">
        <f t="shared" si="530"/>
        <v>538.56812582505472</v>
      </c>
      <c r="L8493" s="80">
        <f t="shared" si="531"/>
        <v>538.56812582505472</v>
      </c>
    </row>
    <row r="8494" spans="1:12" x14ac:dyDescent="0.8">
      <c r="A8494" s="74">
        <v>8493</v>
      </c>
      <c r="B8494" s="75">
        <v>-140244.80994556448</v>
      </c>
      <c r="C8494" s="76">
        <v>32.928431084682096</v>
      </c>
      <c r="D8494" s="76">
        <v>26.068454328360914</v>
      </c>
      <c r="E8494" s="76">
        <v>509.30158118657141</v>
      </c>
      <c r="F8494" s="76">
        <v>38.868929261257186</v>
      </c>
      <c r="G8494" s="77">
        <v>3</v>
      </c>
      <c r="H8494" s="80">
        <f t="shared" si="528"/>
        <v>38.868929261257186</v>
      </c>
      <c r="I8494" s="80">
        <f t="shared" si="529"/>
        <v>509.30158118657141</v>
      </c>
      <c r="K8494" s="80">
        <f t="shared" si="530"/>
        <v>509.30158118657141</v>
      </c>
      <c r="L8494" s="80">
        <f t="shared" si="531"/>
        <v>509.30158118657141</v>
      </c>
    </row>
    <row r="8495" spans="1:12" x14ac:dyDescent="0.8">
      <c r="A8495" s="74">
        <v>8494</v>
      </c>
      <c r="B8495" s="75">
        <v>662493.69015205419</v>
      </c>
      <c r="C8495" s="76">
        <v>29.342466919336289</v>
      </c>
      <c r="D8495" s="76">
        <v>23.834936628887654</v>
      </c>
      <c r="E8495" s="76">
        <v>584.69001358843684</v>
      </c>
      <c r="F8495" s="76">
        <v>53.443898986620077</v>
      </c>
      <c r="G8495" s="77">
        <v>2</v>
      </c>
      <c r="H8495" s="80">
        <f t="shared" si="528"/>
        <v>29.342466919336289</v>
      </c>
      <c r="I8495" s="80">
        <f t="shared" si="529"/>
        <v>1000</v>
      </c>
      <c r="K8495" s="80">
        <f t="shared" si="530"/>
        <v>0</v>
      </c>
      <c r="L8495" s="80" t="str">
        <f t="shared" si="531"/>
        <v/>
      </c>
    </row>
    <row r="8496" spans="1:12" x14ac:dyDescent="0.8">
      <c r="A8496" s="74">
        <v>8495</v>
      </c>
      <c r="B8496" s="75">
        <v>287574.68014447438</v>
      </c>
      <c r="C8496" s="76">
        <v>37.305427286542901</v>
      </c>
      <c r="D8496" s="76">
        <v>28.604422795986874</v>
      </c>
      <c r="E8496" s="76">
        <v>623.23947166816311</v>
      </c>
      <c r="F8496" s="76">
        <v>42.654542243538074</v>
      </c>
      <c r="G8496" s="77">
        <v>2</v>
      </c>
      <c r="H8496" s="80">
        <f t="shared" si="528"/>
        <v>37.305427286542901</v>
      </c>
      <c r="I8496" s="80">
        <f t="shared" si="529"/>
        <v>1000</v>
      </c>
      <c r="K8496" s="80">
        <f t="shared" si="530"/>
        <v>0</v>
      </c>
      <c r="L8496" s="80" t="str">
        <f t="shared" si="531"/>
        <v/>
      </c>
    </row>
    <row r="8497" spans="1:12" x14ac:dyDescent="0.8">
      <c r="A8497" s="74">
        <v>8496</v>
      </c>
      <c r="B8497" s="75">
        <v>-165516.57990418049</v>
      </c>
      <c r="C8497" s="76">
        <v>33.828713073762231</v>
      </c>
      <c r="D8497" s="76">
        <v>30.24072902481392</v>
      </c>
      <c r="E8497" s="76">
        <v>727.07961815415058</v>
      </c>
      <c r="F8497" s="76">
        <v>47.436709013686325</v>
      </c>
      <c r="G8497" s="77">
        <v>3</v>
      </c>
      <c r="H8497" s="80">
        <f t="shared" si="528"/>
        <v>47.436709013686325</v>
      </c>
      <c r="I8497" s="80">
        <f t="shared" si="529"/>
        <v>727.07961815415058</v>
      </c>
      <c r="K8497" s="80">
        <f t="shared" si="530"/>
        <v>727.07961815415058</v>
      </c>
      <c r="L8497" s="80">
        <f t="shared" si="531"/>
        <v>727.07961815415058</v>
      </c>
    </row>
    <row r="8498" spans="1:12" x14ac:dyDescent="0.8">
      <c r="A8498" s="74">
        <v>8497</v>
      </c>
      <c r="B8498" s="75">
        <v>-141805.3757082792</v>
      </c>
      <c r="C8498" s="76">
        <v>46.414117803015479</v>
      </c>
      <c r="D8498" s="76">
        <v>33.257248257395474</v>
      </c>
      <c r="E8498" s="76">
        <v>561.45195855077475</v>
      </c>
      <c r="F8498" s="76">
        <v>41.931901706074228</v>
      </c>
      <c r="G8498" s="77">
        <v>3</v>
      </c>
      <c r="H8498" s="80">
        <f t="shared" si="528"/>
        <v>41.931901706074228</v>
      </c>
      <c r="I8498" s="80">
        <f t="shared" si="529"/>
        <v>561.45195855077475</v>
      </c>
      <c r="K8498" s="80">
        <f t="shared" si="530"/>
        <v>561.45195855077475</v>
      </c>
      <c r="L8498" s="80">
        <f t="shared" si="531"/>
        <v>561.45195855077475</v>
      </c>
    </row>
    <row r="8499" spans="1:12" x14ac:dyDescent="0.8">
      <c r="A8499" s="74">
        <v>8498</v>
      </c>
      <c r="B8499" s="75">
        <v>561549.92670871923</v>
      </c>
      <c r="C8499" s="76">
        <v>22.550438400176031</v>
      </c>
      <c r="D8499" s="76">
        <v>28.126119821305089</v>
      </c>
      <c r="E8499" s="76">
        <v>510.88534815663456</v>
      </c>
      <c r="F8499" s="76">
        <v>39.326524466709159</v>
      </c>
      <c r="G8499" s="77">
        <v>2</v>
      </c>
      <c r="H8499" s="80">
        <f t="shared" si="528"/>
        <v>22.550438400176031</v>
      </c>
      <c r="I8499" s="80">
        <f t="shared" si="529"/>
        <v>1000</v>
      </c>
      <c r="K8499" s="80">
        <f t="shared" si="530"/>
        <v>0</v>
      </c>
      <c r="L8499" s="80" t="str">
        <f t="shared" si="531"/>
        <v/>
      </c>
    </row>
    <row r="8500" spans="1:12" x14ac:dyDescent="0.8">
      <c r="A8500" s="74">
        <v>8499</v>
      </c>
      <c r="B8500" s="75">
        <v>366679.4764437438</v>
      </c>
      <c r="C8500" s="76">
        <v>24.071376929779944</v>
      </c>
      <c r="D8500" s="76">
        <v>29.539660049737329</v>
      </c>
      <c r="E8500" s="76">
        <v>451.13594746165938</v>
      </c>
      <c r="F8500" s="76">
        <v>52.549093680628111</v>
      </c>
      <c r="G8500" s="77">
        <v>2</v>
      </c>
      <c r="H8500" s="80">
        <f t="shared" si="528"/>
        <v>24.071376929779944</v>
      </c>
      <c r="I8500" s="80">
        <f t="shared" si="529"/>
        <v>1000</v>
      </c>
      <c r="K8500" s="80">
        <f t="shared" si="530"/>
        <v>0</v>
      </c>
      <c r="L8500" s="80" t="str">
        <f t="shared" si="531"/>
        <v/>
      </c>
    </row>
    <row r="8501" spans="1:12" x14ac:dyDescent="0.8">
      <c r="A8501" s="74">
        <v>8500</v>
      </c>
      <c r="B8501" s="75">
        <v>279005.15357729397</v>
      </c>
      <c r="C8501" s="76">
        <v>38.045504026600469</v>
      </c>
      <c r="D8501" s="76">
        <v>31.592999284602186</v>
      </c>
      <c r="E8501" s="76">
        <v>494.19798817008075</v>
      </c>
      <c r="F8501" s="76">
        <v>40.699551816630731</v>
      </c>
      <c r="G8501" s="77">
        <v>2</v>
      </c>
      <c r="H8501" s="80">
        <f t="shared" si="528"/>
        <v>38.045504026600469</v>
      </c>
      <c r="I8501" s="80">
        <f t="shared" si="529"/>
        <v>1000</v>
      </c>
      <c r="K8501" s="80">
        <f t="shared" si="530"/>
        <v>0</v>
      </c>
      <c r="L8501" s="80" t="str">
        <f t="shared" si="531"/>
        <v/>
      </c>
    </row>
    <row r="8502" spans="1:12" x14ac:dyDescent="0.8">
      <c r="A8502" s="74">
        <v>8501</v>
      </c>
      <c r="B8502" s="75">
        <v>412970.87127966527</v>
      </c>
      <c r="C8502" s="76">
        <v>35.118867230979376</v>
      </c>
      <c r="D8502" s="76">
        <v>25.846379158912981</v>
      </c>
      <c r="E8502" s="76">
        <v>483.80322338647375</v>
      </c>
      <c r="F8502" s="76">
        <v>33.669176717307451</v>
      </c>
      <c r="G8502" s="77">
        <v>2</v>
      </c>
      <c r="H8502" s="80">
        <f t="shared" si="528"/>
        <v>35.118867230979376</v>
      </c>
      <c r="I8502" s="80">
        <f t="shared" si="529"/>
        <v>1000</v>
      </c>
      <c r="K8502" s="80">
        <f t="shared" si="530"/>
        <v>0</v>
      </c>
      <c r="L8502" s="80" t="str">
        <f t="shared" si="531"/>
        <v/>
      </c>
    </row>
    <row r="8503" spans="1:12" x14ac:dyDescent="0.8">
      <c r="A8503" s="74">
        <v>8502</v>
      </c>
      <c r="B8503" s="75">
        <v>-115752.46405091975</v>
      </c>
      <c r="C8503" s="76">
        <v>41.136644491969605</v>
      </c>
      <c r="D8503" s="76">
        <v>33.182781087319086</v>
      </c>
      <c r="E8503" s="76">
        <v>780.31957043266925</v>
      </c>
      <c r="F8503" s="76">
        <v>48.023702693365166</v>
      </c>
      <c r="G8503" s="77">
        <v>3</v>
      </c>
      <c r="H8503" s="80">
        <f t="shared" si="528"/>
        <v>48.023702693365166</v>
      </c>
      <c r="I8503" s="80">
        <f t="shared" si="529"/>
        <v>780.31957043266925</v>
      </c>
      <c r="K8503" s="80">
        <f t="shared" si="530"/>
        <v>780.31957043266925</v>
      </c>
      <c r="L8503" s="80">
        <f t="shared" si="531"/>
        <v>780.31957043266925</v>
      </c>
    </row>
    <row r="8504" spans="1:12" x14ac:dyDescent="0.8">
      <c r="A8504" s="74">
        <v>8503</v>
      </c>
      <c r="B8504" s="75">
        <v>414521.5546878241</v>
      </c>
      <c r="C8504" s="76">
        <v>32.32906824197687</v>
      </c>
      <c r="D8504" s="76">
        <v>24.708798452420677</v>
      </c>
      <c r="E8504" s="76">
        <v>553.61357636691821</v>
      </c>
      <c r="F8504" s="76">
        <v>40.667071621543627</v>
      </c>
      <c r="G8504" s="77">
        <v>2</v>
      </c>
      <c r="H8504" s="80">
        <f t="shared" si="528"/>
        <v>32.32906824197687</v>
      </c>
      <c r="I8504" s="80">
        <f t="shared" si="529"/>
        <v>1000</v>
      </c>
      <c r="K8504" s="80">
        <f t="shared" si="530"/>
        <v>0</v>
      </c>
      <c r="L8504" s="80" t="str">
        <f t="shared" si="531"/>
        <v/>
      </c>
    </row>
    <row r="8505" spans="1:12" x14ac:dyDescent="0.8">
      <c r="A8505" s="74">
        <v>8504</v>
      </c>
      <c r="B8505" s="75">
        <v>233688.88123028493</v>
      </c>
      <c r="C8505" s="76">
        <v>39.950940481074589</v>
      </c>
      <c r="D8505" s="76">
        <v>26.136905470253261</v>
      </c>
      <c r="E8505" s="76">
        <v>628.5909207177591</v>
      </c>
      <c r="F8505" s="76">
        <v>39.155759866342805</v>
      </c>
      <c r="G8505" s="77">
        <v>2</v>
      </c>
      <c r="H8505" s="80">
        <f t="shared" si="528"/>
        <v>39.950940481074589</v>
      </c>
      <c r="I8505" s="80">
        <f t="shared" si="529"/>
        <v>1000</v>
      </c>
      <c r="K8505" s="80">
        <f t="shared" si="530"/>
        <v>0</v>
      </c>
      <c r="L8505" s="80" t="str">
        <f t="shared" si="531"/>
        <v/>
      </c>
    </row>
    <row r="8506" spans="1:12" x14ac:dyDescent="0.8">
      <c r="A8506" s="74">
        <v>8505</v>
      </c>
      <c r="B8506" s="75">
        <v>369503.68874067906</v>
      </c>
      <c r="C8506" s="76">
        <v>42.076341072613182</v>
      </c>
      <c r="D8506" s="76">
        <v>26.234048560063915</v>
      </c>
      <c r="E8506" s="76">
        <v>600.07302129017853</v>
      </c>
      <c r="F8506" s="76">
        <v>36.504816945323114</v>
      </c>
      <c r="G8506" s="77">
        <v>1</v>
      </c>
      <c r="H8506" s="80">
        <f t="shared" si="528"/>
        <v>26.234048560063915</v>
      </c>
      <c r="I8506" s="80">
        <f t="shared" si="529"/>
        <v>1000</v>
      </c>
      <c r="K8506" s="80">
        <f t="shared" si="530"/>
        <v>0</v>
      </c>
      <c r="L8506" s="80" t="str">
        <f t="shared" si="531"/>
        <v/>
      </c>
    </row>
    <row r="8507" spans="1:12" x14ac:dyDescent="0.8">
      <c r="A8507" s="74">
        <v>8506</v>
      </c>
      <c r="B8507" s="75">
        <v>-114562.26971378247</v>
      </c>
      <c r="C8507" s="76">
        <v>35.922009922342539</v>
      </c>
      <c r="D8507" s="76">
        <v>28.685499632683765</v>
      </c>
      <c r="E8507" s="76">
        <v>627.12640882509311</v>
      </c>
      <c r="F8507" s="76">
        <v>44.149177911742647</v>
      </c>
      <c r="G8507" s="77">
        <v>3</v>
      </c>
      <c r="H8507" s="80">
        <f t="shared" si="528"/>
        <v>44.149177911742647</v>
      </c>
      <c r="I8507" s="80">
        <f t="shared" si="529"/>
        <v>627.12640882509311</v>
      </c>
      <c r="K8507" s="80">
        <f t="shared" si="530"/>
        <v>627.12640882509311</v>
      </c>
      <c r="L8507" s="80">
        <f t="shared" si="531"/>
        <v>627.12640882509311</v>
      </c>
    </row>
    <row r="8508" spans="1:12" x14ac:dyDescent="0.8">
      <c r="A8508" s="74">
        <v>8507</v>
      </c>
      <c r="B8508" s="75">
        <v>-296925.7137073339</v>
      </c>
      <c r="C8508" s="76">
        <v>38.148207492924655</v>
      </c>
      <c r="D8508" s="76">
        <v>30.555012051818494</v>
      </c>
      <c r="E8508" s="76">
        <v>683.53190702000461</v>
      </c>
      <c r="F8508" s="76">
        <v>51.774658065043987</v>
      </c>
      <c r="G8508" s="77">
        <v>3</v>
      </c>
      <c r="H8508" s="80">
        <f t="shared" si="528"/>
        <v>51.774658065043987</v>
      </c>
      <c r="I8508" s="80">
        <f t="shared" si="529"/>
        <v>683.53190702000461</v>
      </c>
      <c r="K8508" s="80">
        <f t="shared" si="530"/>
        <v>683.53190702000461</v>
      </c>
      <c r="L8508" s="80">
        <f t="shared" si="531"/>
        <v>683.53190702000461</v>
      </c>
    </row>
    <row r="8509" spans="1:12" x14ac:dyDescent="0.8">
      <c r="A8509" s="74">
        <v>8508</v>
      </c>
      <c r="B8509" s="75">
        <v>160365.11223213491</v>
      </c>
      <c r="C8509" s="76">
        <v>42.73011201230095</v>
      </c>
      <c r="D8509" s="76">
        <v>31.23942400474737</v>
      </c>
      <c r="E8509" s="76">
        <v>543.33871282847156</v>
      </c>
      <c r="F8509" s="76">
        <v>36.140328515442413</v>
      </c>
      <c r="G8509" s="77">
        <v>2</v>
      </c>
      <c r="H8509" s="80">
        <f t="shared" si="528"/>
        <v>42.73011201230095</v>
      </c>
      <c r="I8509" s="80">
        <f t="shared" si="529"/>
        <v>1000</v>
      </c>
      <c r="K8509" s="80">
        <f t="shared" si="530"/>
        <v>0</v>
      </c>
      <c r="L8509" s="80" t="str">
        <f t="shared" si="531"/>
        <v/>
      </c>
    </row>
    <row r="8510" spans="1:12" x14ac:dyDescent="0.8">
      <c r="A8510" s="74">
        <v>8509</v>
      </c>
      <c r="B8510" s="75">
        <v>625134.25638168398</v>
      </c>
      <c r="C8510" s="76">
        <v>33.246302809557733</v>
      </c>
      <c r="D8510" s="76">
        <v>27.414464071332869</v>
      </c>
      <c r="E8510" s="76">
        <v>494.54532847744372</v>
      </c>
      <c r="F8510" s="76">
        <v>46.954464661546226</v>
      </c>
      <c r="G8510" s="77">
        <v>1</v>
      </c>
      <c r="H8510" s="80">
        <f t="shared" si="528"/>
        <v>27.414464071332869</v>
      </c>
      <c r="I8510" s="80">
        <f t="shared" si="529"/>
        <v>1000</v>
      </c>
      <c r="K8510" s="80">
        <f t="shared" si="530"/>
        <v>0</v>
      </c>
      <c r="L8510" s="80" t="str">
        <f t="shared" si="531"/>
        <v/>
      </c>
    </row>
    <row r="8511" spans="1:12" x14ac:dyDescent="0.8">
      <c r="A8511" s="74">
        <v>8510</v>
      </c>
      <c r="B8511" s="75">
        <v>262589.4803600607</v>
      </c>
      <c r="C8511" s="76">
        <v>37.469998203578697</v>
      </c>
      <c r="D8511" s="76">
        <v>27.01741856831995</v>
      </c>
      <c r="E8511" s="76">
        <v>519.81722793037989</v>
      </c>
      <c r="F8511" s="76">
        <v>42.963680993761471</v>
      </c>
      <c r="G8511" s="77">
        <v>2</v>
      </c>
      <c r="H8511" s="80">
        <f t="shared" si="528"/>
        <v>37.469998203578697</v>
      </c>
      <c r="I8511" s="80">
        <f t="shared" si="529"/>
        <v>1000</v>
      </c>
      <c r="K8511" s="80">
        <f t="shared" si="530"/>
        <v>0</v>
      </c>
      <c r="L8511" s="80" t="str">
        <f t="shared" si="531"/>
        <v/>
      </c>
    </row>
    <row r="8512" spans="1:12" x14ac:dyDescent="0.8">
      <c r="A8512" s="74">
        <v>8511</v>
      </c>
      <c r="B8512" s="75">
        <v>-72142.312035147566</v>
      </c>
      <c r="C8512" s="76">
        <v>36.4492767343501</v>
      </c>
      <c r="D8512" s="76">
        <v>26.003781193846248</v>
      </c>
      <c r="E8512" s="76">
        <v>714.63631849298395</v>
      </c>
      <c r="F8512" s="76">
        <v>41.802126605477532</v>
      </c>
      <c r="G8512" s="77">
        <v>3</v>
      </c>
      <c r="H8512" s="80">
        <f t="shared" si="528"/>
        <v>41.802126605477532</v>
      </c>
      <c r="I8512" s="80">
        <f t="shared" si="529"/>
        <v>714.63631849298395</v>
      </c>
      <c r="K8512" s="80">
        <f t="shared" si="530"/>
        <v>714.63631849298395</v>
      </c>
      <c r="L8512" s="80">
        <f t="shared" si="531"/>
        <v>714.63631849298395</v>
      </c>
    </row>
    <row r="8513" spans="1:12" x14ac:dyDescent="0.8">
      <c r="A8513" s="74">
        <v>8512</v>
      </c>
      <c r="B8513" s="75">
        <v>271221.73583974736</v>
      </c>
      <c r="C8513" s="76">
        <v>32.14468875766444</v>
      </c>
      <c r="D8513" s="76">
        <v>30.128669272967539</v>
      </c>
      <c r="E8513" s="76">
        <v>710.8755841187201</v>
      </c>
      <c r="F8513" s="76">
        <v>31.050387570287132</v>
      </c>
      <c r="G8513" s="77">
        <v>2</v>
      </c>
      <c r="H8513" s="80">
        <f t="shared" si="528"/>
        <v>32.14468875766444</v>
      </c>
      <c r="I8513" s="80">
        <f t="shared" si="529"/>
        <v>1000</v>
      </c>
      <c r="K8513" s="80">
        <f t="shared" si="530"/>
        <v>0</v>
      </c>
      <c r="L8513" s="80" t="str">
        <f t="shared" si="531"/>
        <v/>
      </c>
    </row>
    <row r="8514" spans="1:12" x14ac:dyDescent="0.8">
      <c r="A8514" s="74">
        <v>8513</v>
      </c>
      <c r="B8514" s="75">
        <v>314158.4334675516</v>
      </c>
      <c r="C8514" s="76">
        <v>30.990926066134421</v>
      </c>
      <c r="D8514" s="76">
        <v>28.637899641108039</v>
      </c>
      <c r="E8514" s="76">
        <v>567.45923845555717</v>
      </c>
      <c r="F8514" s="76">
        <v>41.527610936842486</v>
      </c>
      <c r="G8514" s="77">
        <v>2</v>
      </c>
      <c r="H8514" s="80">
        <f t="shared" si="528"/>
        <v>30.990926066134421</v>
      </c>
      <c r="I8514" s="80">
        <f t="shared" si="529"/>
        <v>1000</v>
      </c>
      <c r="K8514" s="80">
        <f t="shared" si="530"/>
        <v>0</v>
      </c>
      <c r="L8514" s="80" t="str">
        <f t="shared" si="531"/>
        <v/>
      </c>
    </row>
    <row r="8515" spans="1:12" x14ac:dyDescent="0.8">
      <c r="A8515" s="74">
        <v>8514</v>
      </c>
      <c r="B8515" s="75">
        <v>-312434.51272142841</v>
      </c>
      <c r="C8515" s="76">
        <v>35.400362585508532</v>
      </c>
      <c r="D8515" s="76">
        <v>31.293153698233066</v>
      </c>
      <c r="E8515" s="76">
        <v>522.77391438321092</v>
      </c>
      <c r="F8515" s="76">
        <v>51.127363548297694</v>
      </c>
      <c r="G8515" s="77">
        <v>3</v>
      </c>
      <c r="H8515" s="80">
        <f t="shared" ref="H8515:H8578" si="532">IF($G8515 = 1, $D8515, IF($G8515 = 2, $C8515, IF($G8515 = 3, $F8515)))</f>
        <v>51.127363548297694</v>
      </c>
      <c r="I8515" s="80">
        <f t="shared" ref="I8515:I8578" si="533">IF($G8515 = 1, 1000, IF($G8515 = 2, 1000, IF($G8515 = 3, $E8515)))</f>
        <v>522.77391438321092</v>
      </c>
      <c r="K8515" s="80">
        <f t="shared" ref="K8515:K8578" si="534">IF($G8515 = 3, $E8515, 0)</f>
        <v>522.77391438321092</v>
      </c>
      <c r="L8515" s="80">
        <f t="shared" ref="L8515:L8578" si="535">IF($G8515 = 3, $E8515, "")</f>
        <v>522.77391438321092</v>
      </c>
    </row>
    <row r="8516" spans="1:12" x14ac:dyDescent="0.8">
      <c r="A8516" s="74">
        <v>8515</v>
      </c>
      <c r="B8516" s="75">
        <v>658474.31549105281</v>
      </c>
      <c r="C8516" s="76">
        <v>40.825745431374486</v>
      </c>
      <c r="D8516" s="76">
        <v>23.652158148778366</v>
      </c>
      <c r="E8516" s="76">
        <v>552.3433711804937</v>
      </c>
      <c r="F8516" s="76">
        <v>44.457129627225072</v>
      </c>
      <c r="G8516" s="77">
        <v>1</v>
      </c>
      <c r="H8516" s="80">
        <f t="shared" si="532"/>
        <v>23.652158148778366</v>
      </c>
      <c r="I8516" s="80">
        <f t="shared" si="533"/>
        <v>1000</v>
      </c>
      <c r="K8516" s="80">
        <f t="shared" si="534"/>
        <v>0</v>
      </c>
      <c r="L8516" s="80" t="str">
        <f t="shared" si="535"/>
        <v/>
      </c>
    </row>
    <row r="8517" spans="1:12" x14ac:dyDescent="0.8">
      <c r="A8517" s="74">
        <v>8516</v>
      </c>
      <c r="B8517" s="75">
        <v>538014.84634514642</v>
      </c>
      <c r="C8517" s="76">
        <v>37.452528473626465</v>
      </c>
      <c r="D8517" s="76">
        <v>25.056958703691091</v>
      </c>
      <c r="E8517" s="76">
        <v>572.98307198305895</v>
      </c>
      <c r="F8517" s="76">
        <v>45.535812507848831</v>
      </c>
      <c r="G8517" s="77">
        <v>1</v>
      </c>
      <c r="H8517" s="80">
        <f t="shared" si="532"/>
        <v>25.056958703691091</v>
      </c>
      <c r="I8517" s="80">
        <f t="shared" si="533"/>
        <v>1000</v>
      </c>
      <c r="K8517" s="80">
        <f t="shared" si="534"/>
        <v>0</v>
      </c>
      <c r="L8517" s="80" t="str">
        <f t="shared" si="535"/>
        <v/>
      </c>
    </row>
    <row r="8518" spans="1:12" x14ac:dyDescent="0.8">
      <c r="A8518" s="74">
        <v>8517</v>
      </c>
      <c r="B8518" s="75">
        <v>115717.62670449517</v>
      </c>
      <c r="C8518" s="76">
        <v>42.475856359998744</v>
      </c>
      <c r="D8518" s="76">
        <v>28.855943509759626</v>
      </c>
      <c r="E8518" s="76">
        <v>520.05315023953312</v>
      </c>
      <c r="F8518" s="76">
        <v>44.64154814634783</v>
      </c>
      <c r="G8518" s="77">
        <v>2</v>
      </c>
      <c r="H8518" s="80">
        <f t="shared" si="532"/>
        <v>42.475856359998744</v>
      </c>
      <c r="I8518" s="80">
        <f t="shared" si="533"/>
        <v>1000</v>
      </c>
      <c r="K8518" s="80">
        <f t="shared" si="534"/>
        <v>0</v>
      </c>
      <c r="L8518" s="80" t="str">
        <f t="shared" si="535"/>
        <v/>
      </c>
    </row>
    <row r="8519" spans="1:12" x14ac:dyDescent="0.8">
      <c r="A8519" s="74">
        <v>8518</v>
      </c>
      <c r="B8519" s="75">
        <v>331537.65999347577</v>
      </c>
      <c r="C8519" s="76">
        <v>34.78754547810712</v>
      </c>
      <c r="D8519" s="76">
        <v>33.089158574559441</v>
      </c>
      <c r="E8519" s="76">
        <v>489.79196540499606</v>
      </c>
      <c r="F8519" s="76">
        <v>46.356202201213598</v>
      </c>
      <c r="G8519" s="77">
        <v>2</v>
      </c>
      <c r="H8519" s="80">
        <f t="shared" si="532"/>
        <v>34.78754547810712</v>
      </c>
      <c r="I8519" s="80">
        <f t="shared" si="533"/>
        <v>1000</v>
      </c>
      <c r="K8519" s="80">
        <f t="shared" si="534"/>
        <v>0</v>
      </c>
      <c r="L8519" s="80" t="str">
        <f t="shared" si="535"/>
        <v/>
      </c>
    </row>
    <row r="8520" spans="1:12" x14ac:dyDescent="0.8">
      <c r="A8520" s="74">
        <v>8519</v>
      </c>
      <c r="B8520" s="75">
        <v>628540.4862923834</v>
      </c>
      <c r="C8520" s="76">
        <v>28.718456461197228</v>
      </c>
      <c r="D8520" s="76">
        <v>26.212399486441313</v>
      </c>
      <c r="E8520" s="76">
        <v>657.17798493823307</v>
      </c>
      <c r="F8520" s="76">
        <v>45.371650650611109</v>
      </c>
      <c r="G8520" s="77">
        <v>2</v>
      </c>
      <c r="H8520" s="80">
        <f t="shared" si="532"/>
        <v>28.718456461197228</v>
      </c>
      <c r="I8520" s="80">
        <f t="shared" si="533"/>
        <v>1000</v>
      </c>
      <c r="K8520" s="80">
        <f t="shared" si="534"/>
        <v>0</v>
      </c>
      <c r="L8520" s="80" t="str">
        <f t="shared" si="535"/>
        <v/>
      </c>
    </row>
    <row r="8521" spans="1:12" x14ac:dyDescent="0.8">
      <c r="A8521" s="74">
        <v>8520</v>
      </c>
      <c r="B8521" s="75">
        <v>-83576.189625323052</v>
      </c>
      <c r="C8521" s="76">
        <v>35.109403749700782</v>
      </c>
      <c r="D8521" s="76">
        <v>31.637915021720197</v>
      </c>
      <c r="E8521" s="76">
        <v>492.37003532560436</v>
      </c>
      <c r="F8521" s="76">
        <v>36.324657205695686</v>
      </c>
      <c r="G8521" s="77">
        <v>3</v>
      </c>
      <c r="H8521" s="80">
        <f t="shared" si="532"/>
        <v>36.324657205695686</v>
      </c>
      <c r="I8521" s="80">
        <f t="shared" si="533"/>
        <v>492.37003532560436</v>
      </c>
      <c r="K8521" s="80">
        <f t="shared" si="534"/>
        <v>492.37003532560436</v>
      </c>
      <c r="L8521" s="80">
        <f t="shared" si="535"/>
        <v>492.37003532560436</v>
      </c>
    </row>
    <row r="8522" spans="1:12" x14ac:dyDescent="0.8">
      <c r="A8522" s="74">
        <v>8521</v>
      </c>
      <c r="B8522" s="75">
        <v>-94403.931818723911</v>
      </c>
      <c r="C8522" s="76">
        <v>44.496072493147715</v>
      </c>
      <c r="D8522" s="76">
        <v>31.647919598212503</v>
      </c>
      <c r="E8522" s="76">
        <v>561.11542513029622</v>
      </c>
      <c r="F8522" s="76">
        <v>32.617594170800771</v>
      </c>
      <c r="G8522" s="77">
        <v>2</v>
      </c>
      <c r="H8522" s="80">
        <f t="shared" si="532"/>
        <v>44.496072493147715</v>
      </c>
      <c r="I8522" s="80">
        <f t="shared" si="533"/>
        <v>1000</v>
      </c>
      <c r="K8522" s="80">
        <f t="shared" si="534"/>
        <v>0</v>
      </c>
      <c r="L8522" s="80" t="str">
        <f t="shared" si="535"/>
        <v/>
      </c>
    </row>
    <row r="8523" spans="1:12" x14ac:dyDescent="0.8">
      <c r="A8523" s="74">
        <v>8522</v>
      </c>
      <c r="B8523" s="75">
        <v>635851.4984401986</v>
      </c>
      <c r="C8523" s="76">
        <v>25.394413066721828</v>
      </c>
      <c r="D8523" s="76">
        <v>31.419275543191464</v>
      </c>
      <c r="E8523" s="76">
        <v>607.37515493332376</v>
      </c>
      <c r="F8523" s="76">
        <v>41.993555935157502</v>
      </c>
      <c r="G8523" s="77">
        <v>2</v>
      </c>
      <c r="H8523" s="80">
        <f t="shared" si="532"/>
        <v>25.394413066721828</v>
      </c>
      <c r="I8523" s="80">
        <f t="shared" si="533"/>
        <v>1000</v>
      </c>
      <c r="K8523" s="80">
        <f t="shared" si="534"/>
        <v>0</v>
      </c>
      <c r="L8523" s="80" t="str">
        <f t="shared" si="535"/>
        <v/>
      </c>
    </row>
    <row r="8524" spans="1:12" x14ac:dyDescent="0.8">
      <c r="A8524" s="74">
        <v>8523</v>
      </c>
      <c r="B8524" s="75">
        <v>307730.05312567996</v>
      </c>
      <c r="C8524" s="76">
        <v>35.373065619871596</v>
      </c>
      <c r="D8524" s="76">
        <v>23.906207032940834</v>
      </c>
      <c r="E8524" s="76">
        <v>470.57438124126833</v>
      </c>
      <c r="F8524" s="76">
        <v>52.540881742973831</v>
      </c>
      <c r="G8524" s="77">
        <v>2</v>
      </c>
      <c r="H8524" s="80">
        <f t="shared" si="532"/>
        <v>35.373065619871596</v>
      </c>
      <c r="I8524" s="80">
        <f t="shared" si="533"/>
        <v>1000</v>
      </c>
      <c r="K8524" s="80">
        <f t="shared" si="534"/>
        <v>0</v>
      </c>
      <c r="L8524" s="80" t="str">
        <f t="shared" si="535"/>
        <v/>
      </c>
    </row>
    <row r="8525" spans="1:12" x14ac:dyDescent="0.8">
      <c r="A8525" s="74">
        <v>8524</v>
      </c>
      <c r="B8525" s="75">
        <v>9016.73416395206</v>
      </c>
      <c r="C8525" s="76">
        <v>46.303830561579247</v>
      </c>
      <c r="D8525" s="76">
        <v>30.068092594548808</v>
      </c>
      <c r="E8525" s="76">
        <v>553.99675415576985</v>
      </c>
      <c r="F8525" s="76">
        <v>47.664675030630242</v>
      </c>
      <c r="G8525" s="77">
        <v>2</v>
      </c>
      <c r="H8525" s="80">
        <f t="shared" si="532"/>
        <v>46.303830561579247</v>
      </c>
      <c r="I8525" s="80">
        <f t="shared" si="533"/>
        <v>1000</v>
      </c>
      <c r="K8525" s="80">
        <f t="shared" si="534"/>
        <v>0</v>
      </c>
      <c r="L8525" s="80" t="str">
        <f t="shared" si="535"/>
        <v/>
      </c>
    </row>
    <row r="8526" spans="1:12" x14ac:dyDescent="0.8">
      <c r="A8526" s="74">
        <v>8525</v>
      </c>
      <c r="B8526" s="75">
        <v>504474.1696855491</v>
      </c>
      <c r="C8526" s="76">
        <v>32.113835664613248</v>
      </c>
      <c r="D8526" s="76">
        <v>21.847883867079975</v>
      </c>
      <c r="E8526" s="76">
        <v>484.80759893071354</v>
      </c>
      <c r="F8526" s="76">
        <v>38.609021458695452</v>
      </c>
      <c r="G8526" s="77">
        <v>2</v>
      </c>
      <c r="H8526" s="80">
        <f t="shared" si="532"/>
        <v>32.113835664613248</v>
      </c>
      <c r="I8526" s="80">
        <f t="shared" si="533"/>
        <v>1000</v>
      </c>
      <c r="K8526" s="80">
        <f t="shared" si="534"/>
        <v>0</v>
      </c>
      <c r="L8526" s="80" t="str">
        <f t="shared" si="535"/>
        <v/>
      </c>
    </row>
    <row r="8527" spans="1:12" x14ac:dyDescent="0.8">
      <c r="A8527" s="74">
        <v>8526</v>
      </c>
      <c r="B8527" s="75">
        <v>114364.71179194842</v>
      </c>
      <c r="C8527" s="76">
        <v>41.853164356889906</v>
      </c>
      <c r="D8527" s="76">
        <v>25.909497440858594</v>
      </c>
      <c r="E8527" s="76">
        <v>496.26228802052742</v>
      </c>
      <c r="F8527" s="76">
        <v>36.179867713851209</v>
      </c>
      <c r="G8527" s="77">
        <v>2</v>
      </c>
      <c r="H8527" s="80">
        <f t="shared" si="532"/>
        <v>41.853164356889906</v>
      </c>
      <c r="I8527" s="80">
        <f t="shared" si="533"/>
        <v>1000</v>
      </c>
      <c r="K8527" s="80">
        <f t="shared" si="534"/>
        <v>0</v>
      </c>
      <c r="L8527" s="80" t="str">
        <f t="shared" si="535"/>
        <v/>
      </c>
    </row>
    <row r="8528" spans="1:12" x14ac:dyDescent="0.8">
      <c r="A8528" s="74">
        <v>8527</v>
      </c>
      <c r="B8528" s="75">
        <v>306837.53059005435</v>
      </c>
      <c r="C8528" s="76">
        <v>36.231647980968553</v>
      </c>
      <c r="D8528" s="76">
        <v>22.407087124895785</v>
      </c>
      <c r="E8528" s="76">
        <v>462.77013827855728</v>
      </c>
      <c r="F8528" s="76">
        <v>45.715171431227603</v>
      </c>
      <c r="G8528" s="77">
        <v>2</v>
      </c>
      <c r="H8528" s="80">
        <f t="shared" si="532"/>
        <v>36.231647980968553</v>
      </c>
      <c r="I8528" s="80">
        <f t="shared" si="533"/>
        <v>1000</v>
      </c>
      <c r="K8528" s="80">
        <f t="shared" si="534"/>
        <v>0</v>
      </c>
      <c r="L8528" s="80" t="str">
        <f t="shared" si="535"/>
        <v/>
      </c>
    </row>
    <row r="8529" spans="1:12" x14ac:dyDescent="0.8">
      <c r="A8529" s="74">
        <v>8528</v>
      </c>
      <c r="B8529" s="75">
        <v>22885.474564787233</v>
      </c>
      <c r="C8529" s="76">
        <v>43.197063575004222</v>
      </c>
      <c r="D8529" s="76">
        <v>27.309362961824107</v>
      </c>
      <c r="E8529" s="76">
        <v>507.49089748524591</v>
      </c>
      <c r="F8529" s="76">
        <v>55.682105075465948</v>
      </c>
      <c r="G8529" s="77">
        <v>2</v>
      </c>
      <c r="H8529" s="80">
        <f t="shared" si="532"/>
        <v>43.197063575004222</v>
      </c>
      <c r="I8529" s="80">
        <f t="shared" si="533"/>
        <v>1000</v>
      </c>
      <c r="K8529" s="80">
        <f t="shared" si="534"/>
        <v>0</v>
      </c>
      <c r="L8529" s="80" t="str">
        <f t="shared" si="535"/>
        <v/>
      </c>
    </row>
    <row r="8530" spans="1:12" x14ac:dyDescent="0.8">
      <c r="A8530" s="74">
        <v>8529</v>
      </c>
      <c r="B8530" s="75">
        <v>425136.8219220615</v>
      </c>
      <c r="C8530" s="76">
        <v>27.711701236879748</v>
      </c>
      <c r="D8530" s="76">
        <v>30.085761897707517</v>
      </c>
      <c r="E8530" s="76">
        <v>534.98574154553262</v>
      </c>
      <c r="F8530" s="76">
        <v>47.139338583208556</v>
      </c>
      <c r="G8530" s="77">
        <v>2</v>
      </c>
      <c r="H8530" s="80">
        <f t="shared" si="532"/>
        <v>27.711701236879748</v>
      </c>
      <c r="I8530" s="80">
        <f t="shared" si="533"/>
        <v>1000</v>
      </c>
      <c r="K8530" s="80">
        <f t="shared" si="534"/>
        <v>0</v>
      </c>
      <c r="L8530" s="80" t="str">
        <f t="shared" si="535"/>
        <v/>
      </c>
    </row>
    <row r="8531" spans="1:12" x14ac:dyDescent="0.8">
      <c r="A8531" s="74">
        <v>8530</v>
      </c>
      <c r="B8531" s="75">
        <v>422850.04420092283</v>
      </c>
      <c r="C8531" s="76">
        <v>33.307993046115627</v>
      </c>
      <c r="D8531" s="76">
        <v>28.245909347687441</v>
      </c>
      <c r="E8531" s="76">
        <v>650.64602429729371</v>
      </c>
      <c r="F8531" s="76">
        <v>34.816128200119543</v>
      </c>
      <c r="G8531" s="77">
        <v>2</v>
      </c>
      <c r="H8531" s="80">
        <f t="shared" si="532"/>
        <v>33.307993046115627</v>
      </c>
      <c r="I8531" s="80">
        <f t="shared" si="533"/>
        <v>1000</v>
      </c>
      <c r="K8531" s="80">
        <f t="shared" si="534"/>
        <v>0</v>
      </c>
      <c r="L8531" s="80" t="str">
        <f t="shared" si="535"/>
        <v/>
      </c>
    </row>
    <row r="8532" spans="1:12" x14ac:dyDescent="0.8">
      <c r="A8532" s="74">
        <v>8531</v>
      </c>
      <c r="B8532" s="75">
        <v>-187457.41527015343</v>
      </c>
      <c r="C8532" s="76">
        <v>42.483377990255015</v>
      </c>
      <c r="D8532" s="76">
        <v>28.891321327372978</v>
      </c>
      <c r="E8532" s="76">
        <v>580.09036564848634</v>
      </c>
      <c r="F8532" s="76">
        <v>43.667671451731003</v>
      </c>
      <c r="G8532" s="77">
        <v>3</v>
      </c>
      <c r="H8532" s="80">
        <f t="shared" si="532"/>
        <v>43.667671451731003</v>
      </c>
      <c r="I8532" s="80">
        <f t="shared" si="533"/>
        <v>580.09036564848634</v>
      </c>
      <c r="K8532" s="80">
        <f t="shared" si="534"/>
        <v>580.09036564848634</v>
      </c>
      <c r="L8532" s="80">
        <f t="shared" si="535"/>
        <v>580.09036564848634</v>
      </c>
    </row>
    <row r="8533" spans="1:12" x14ac:dyDescent="0.8">
      <c r="A8533" s="74">
        <v>8532</v>
      </c>
      <c r="B8533" s="75">
        <v>470859.98324296926</v>
      </c>
      <c r="C8533" s="76">
        <v>34.552583390837981</v>
      </c>
      <c r="D8533" s="76">
        <v>30.046312506967979</v>
      </c>
      <c r="E8533" s="76">
        <v>667.45230964508573</v>
      </c>
      <c r="F8533" s="76">
        <v>50.124557527214854</v>
      </c>
      <c r="G8533" s="77">
        <v>2</v>
      </c>
      <c r="H8533" s="80">
        <f t="shared" si="532"/>
        <v>34.552583390837981</v>
      </c>
      <c r="I8533" s="80">
        <f t="shared" si="533"/>
        <v>1000</v>
      </c>
      <c r="K8533" s="80">
        <f t="shared" si="534"/>
        <v>0</v>
      </c>
      <c r="L8533" s="80" t="str">
        <f t="shared" si="535"/>
        <v/>
      </c>
    </row>
    <row r="8534" spans="1:12" x14ac:dyDescent="0.8">
      <c r="A8534" s="74">
        <v>8533</v>
      </c>
      <c r="B8534" s="75">
        <v>463101.63065077504</v>
      </c>
      <c r="C8534" s="76">
        <v>33.856165929854072</v>
      </c>
      <c r="D8534" s="76">
        <v>29.715682631731415</v>
      </c>
      <c r="E8534" s="76">
        <v>544.18689357583946</v>
      </c>
      <c r="F8534" s="76">
        <v>40.286411815712398</v>
      </c>
      <c r="G8534" s="77">
        <v>1</v>
      </c>
      <c r="H8534" s="80">
        <f t="shared" si="532"/>
        <v>29.715682631731415</v>
      </c>
      <c r="I8534" s="80">
        <f t="shared" si="533"/>
        <v>1000</v>
      </c>
      <c r="K8534" s="80">
        <f t="shared" si="534"/>
        <v>0</v>
      </c>
      <c r="L8534" s="80" t="str">
        <f t="shared" si="535"/>
        <v/>
      </c>
    </row>
    <row r="8535" spans="1:12" x14ac:dyDescent="0.8">
      <c r="A8535" s="74">
        <v>8534</v>
      </c>
      <c r="B8535" s="75">
        <v>513109.81864041882</v>
      </c>
      <c r="C8535" s="76">
        <v>29.258724781539463</v>
      </c>
      <c r="D8535" s="76">
        <v>27.229928799061177</v>
      </c>
      <c r="E8535" s="76">
        <v>562.74355219327845</v>
      </c>
      <c r="F8535" s="76">
        <v>45.002063183543513</v>
      </c>
      <c r="G8535" s="77">
        <v>2</v>
      </c>
      <c r="H8535" s="80">
        <f t="shared" si="532"/>
        <v>29.258724781539463</v>
      </c>
      <c r="I8535" s="80">
        <f t="shared" si="533"/>
        <v>1000</v>
      </c>
      <c r="K8535" s="80">
        <f t="shared" si="534"/>
        <v>0</v>
      </c>
      <c r="L8535" s="80" t="str">
        <f t="shared" si="535"/>
        <v/>
      </c>
    </row>
    <row r="8536" spans="1:12" x14ac:dyDescent="0.8">
      <c r="A8536" s="74">
        <v>8535</v>
      </c>
      <c r="B8536" s="75">
        <v>401540.52824240504</v>
      </c>
      <c r="C8536" s="76">
        <v>41.03810982561555</v>
      </c>
      <c r="D8536" s="76">
        <v>31.899829323138142</v>
      </c>
      <c r="E8536" s="76">
        <v>742.15492523756132</v>
      </c>
      <c r="F8536" s="76">
        <v>42.536597980678081</v>
      </c>
      <c r="G8536" s="77">
        <v>1</v>
      </c>
      <c r="H8536" s="80">
        <f t="shared" si="532"/>
        <v>31.899829323138142</v>
      </c>
      <c r="I8536" s="80">
        <f t="shared" si="533"/>
        <v>1000</v>
      </c>
      <c r="K8536" s="80">
        <f t="shared" si="534"/>
        <v>0</v>
      </c>
      <c r="L8536" s="80" t="str">
        <f t="shared" si="535"/>
        <v/>
      </c>
    </row>
    <row r="8537" spans="1:12" x14ac:dyDescent="0.8">
      <c r="A8537" s="74">
        <v>8536</v>
      </c>
      <c r="B8537" s="75">
        <v>545803.3263031363</v>
      </c>
      <c r="C8537" s="76">
        <v>43.583717012773882</v>
      </c>
      <c r="D8537" s="76">
        <v>27.473653549592864</v>
      </c>
      <c r="E8537" s="76">
        <v>495.43451353875002</v>
      </c>
      <c r="F8537" s="76">
        <v>49.449152340493647</v>
      </c>
      <c r="G8537" s="77">
        <v>1</v>
      </c>
      <c r="H8537" s="80">
        <f t="shared" si="532"/>
        <v>27.473653549592864</v>
      </c>
      <c r="I8537" s="80">
        <f t="shared" si="533"/>
        <v>1000</v>
      </c>
      <c r="K8537" s="80">
        <f t="shared" si="534"/>
        <v>0</v>
      </c>
      <c r="L8537" s="80" t="str">
        <f t="shared" si="535"/>
        <v/>
      </c>
    </row>
    <row r="8538" spans="1:12" x14ac:dyDescent="0.8">
      <c r="A8538" s="74">
        <v>8537</v>
      </c>
      <c r="B8538" s="75">
        <v>408057.66944361967</v>
      </c>
      <c r="C8538" s="76">
        <v>45.550025173094348</v>
      </c>
      <c r="D8538" s="76">
        <v>26.812712743902104</v>
      </c>
      <c r="E8538" s="76">
        <v>734.60481555504077</v>
      </c>
      <c r="F8538" s="76">
        <v>43.329342674084444</v>
      </c>
      <c r="G8538" s="77">
        <v>1</v>
      </c>
      <c r="H8538" s="80">
        <f t="shared" si="532"/>
        <v>26.812712743902104</v>
      </c>
      <c r="I8538" s="80">
        <f t="shared" si="533"/>
        <v>1000</v>
      </c>
      <c r="K8538" s="80">
        <f t="shared" si="534"/>
        <v>0</v>
      </c>
      <c r="L8538" s="80" t="str">
        <f t="shared" si="535"/>
        <v/>
      </c>
    </row>
    <row r="8539" spans="1:12" x14ac:dyDescent="0.8">
      <c r="A8539" s="74">
        <v>8538</v>
      </c>
      <c r="B8539" s="75">
        <v>283075.58882171474</v>
      </c>
      <c r="C8539" s="76">
        <v>29.864200336719591</v>
      </c>
      <c r="D8539" s="76">
        <v>29.899736395979048</v>
      </c>
      <c r="E8539" s="76">
        <v>524.10261074632217</v>
      </c>
      <c r="F8539" s="76">
        <v>41.958291106124427</v>
      </c>
      <c r="G8539" s="77">
        <v>1</v>
      </c>
      <c r="H8539" s="80">
        <f t="shared" si="532"/>
        <v>29.899736395979048</v>
      </c>
      <c r="I8539" s="80">
        <f t="shared" si="533"/>
        <v>1000</v>
      </c>
      <c r="K8539" s="80">
        <f t="shared" si="534"/>
        <v>0</v>
      </c>
      <c r="L8539" s="80" t="str">
        <f t="shared" si="535"/>
        <v/>
      </c>
    </row>
    <row r="8540" spans="1:12" x14ac:dyDescent="0.8">
      <c r="A8540" s="74">
        <v>8539</v>
      </c>
      <c r="B8540" s="75">
        <v>44530.843678240431</v>
      </c>
      <c r="C8540" s="76">
        <v>38.985698967940039</v>
      </c>
      <c r="D8540" s="76">
        <v>26.889469510817314</v>
      </c>
      <c r="E8540" s="76">
        <v>453.15117367780766</v>
      </c>
      <c r="F8540" s="76">
        <v>35.9486648830325</v>
      </c>
      <c r="G8540" s="77">
        <v>2</v>
      </c>
      <c r="H8540" s="80">
        <f t="shared" si="532"/>
        <v>38.985698967940039</v>
      </c>
      <c r="I8540" s="80">
        <f t="shared" si="533"/>
        <v>1000</v>
      </c>
      <c r="K8540" s="80">
        <f t="shared" si="534"/>
        <v>0</v>
      </c>
      <c r="L8540" s="80" t="str">
        <f t="shared" si="535"/>
        <v/>
      </c>
    </row>
    <row r="8541" spans="1:12" x14ac:dyDescent="0.8">
      <c r="A8541" s="74">
        <v>8540</v>
      </c>
      <c r="B8541" s="75">
        <v>474175.31952705281</v>
      </c>
      <c r="C8541" s="76">
        <v>30.544944235755842</v>
      </c>
      <c r="D8541" s="76">
        <v>30.428633250125852</v>
      </c>
      <c r="E8541" s="76">
        <v>623.00687789410426</v>
      </c>
      <c r="F8541" s="76">
        <v>46.950003531987974</v>
      </c>
      <c r="G8541" s="77">
        <v>2</v>
      </c>
      <c r="H8541" s="80">
        <f t="shared" si="532"/>
        <v>30.544944235755842</v>
      </c>
      <c r="I8541" s="80">
        <f t="shared" si="533"/>
        <v>1000</v>
      </c>
      <c r="K8541" s="80">
        <f t="shared" si="534"/>
        <v>0</v>
      </c>
      <c r="L8541" s="80" t="str">
        <f t="shared" si="535"/>
        <v/>
      </c>
    </row>
    <row r="8542" spans="1:12" x14ac:dyDescent="0.8">
      <c r="A8542" s="74">
        <v>8541</v>
      </c>
      <c r="B8542" s="75">
        <v>540167.15856913431</v>
      </c>
      <c r="C8542" s="76">
        <v>37.871435436353735</v>
      </c>
      <c r="D8542" s="76">
        <v>25.706672531332543</v>
      </c>
      <c r="E8542" s="76">
        <v>502.32003019834065</v>
      </c>
      <c r="F8542" s="76">
        <v>45.640333012123207</v>
      </c>
      <c r="G8542" s="77">
        <v>1</v>
      </c>
      <c r="H8542" s="80">
        <f t="shared" si="532"/>
        <v>25.706672531332543</v>
      </c>
      <c r="I8542" s="80">
        <f t="shared" si="533"/>
        <v>1000</v>
      </c>
      <c r="K8542" s="80">
        <f t="shared" si="534"/>
        <v>0</v>
      </c>
      <c r="L8542" s="80" t="str">
        <f t="shared" si="535"/>
        <v/>
      </c>
    </row>
    <row r="8543" spans="1:12" x14ac:dyDescent="0.8">
      <c r="A8543" s="74">
        <v>8542</v>
      </c>
      <c r="B8543" s="75">
        <v>-27321.705753568327</v>
      </c>
      <c r="C8543" s="76">
        <v>45.778226498042748</v>
      </c>
      <c r="D8543" s="76">
        <v>30.647463240968335</v>
      </c>
      <c r="E8543" s="76">
        <v>656.94804655099472</v>
      </c>
      <c r="F8543" s="76">
        <v>48.730939549158187</v>
      </c>
      <c r="G8543" s="77">
        <v>2</v>
      </c>
      <c r="H8543" s="80">
        <f t="shared" si="532"/>
        <v>45.778226498042748</v>
      </c>
      <c r="I8543" s="80">
        <f t="shared" si="533"/>
        <v>1000</v>
      </c>
      <c r="K8543" s="80">
        <f t="shared" si="534"/>
        <v>0</v>
      </c>
      <c r="L8543" s="80" t="str">
        <f t="shared" si="535"/>
        <v/>
      </c>
    </row>
    <row r="8544" spans="1:12" x14ac:dyDescent="0.8">
      <c r="A8544" s="74">
        <v>8543</v>
      </c>
      <c r="B8544" s="75">
        <v>555633.20800660225</v>
      </c>
      <c r="C8544" s="76">
        <v>27.120985982235702</v>
      </c>
      <c r="D8544" s="76">
        <v>29.916216363674678</v>
      </c>
      <c r="E8544" s="76">
        <v>534.84097700138318</v>
      </c>
      <c r="F8544" s="76">
        <v>42.745323062607625</v>
      </c>
      <c r="G8544" s="77">
        <v>2</v>
      </c>
      <c r="H8544" s="80">
        <f t="shared" si="532"/>
        <v>27.120985982235702</v>
      </c>
      <c r="I8544" s="80">
        <f t="shared" si="533"/>
        <v>1000</v>
      </c>
      <c r="K8544" s="80">
        <f t="shared" si="534"/>
        <v>0</v>
      </c>
      <c r="L8544" s="80" t="str">
        <f t="shared" si="535"/>
        <v/>
      </c>
    </row>
    <row r="8545" spans="1:12" x14ac:dyDescent="0.8">
      <c r="A8545" s="74">
        <v>8544</v>
      </c>
      <c r="B8545" s="75">
        <v>309955.45805417583</v>
      </c>
      <c r="C8545" s="76">
        <v>36.20050587932608</v>
      </c>
      <c r="D8545" s="76">
        <v>32.80475775497456</v>
      </c>
      <c r="E8545" s="76">
        <v>634.33843362437699</v>
      </c>
      <c r="F8545" s="76">
        <v>42.757450481468219</v>
      </c>
      <c r="G8545" s="77">
        <v>2</v>
      </c>
      <c r="H8545" s="80">
        <f t="shared" si="532"/>
        <v>36.20050587932608</v>
      </c>
      <c r="I8545" s="80">
        <f t="shared" si="533"/>
        <v>1000</v>
      </c>
      <c r="K8545" s="80">
        <f t="shared" si="534"/>
        <v>0</v>
      </c>
      <c r="L8545" s="80" t="str">
        <f t="shared" si="535"/>
        <v/>
      </c>
    </row>
    <row r="8546" spans="1:12" x14ac:dyDescent="0.8">
      <c r="A8546" s="74">
        <v>8545</v>
      </c>
      <c r="B8546" s="75">
        <v>228800.84120660275</v>
      </c>
      <c r="C8546" s="76">
        <v>35.732017349452363</v>
      </c>
      <c r="D8546" s="76">
        <v>23.595683203673286</v>
      </c>
      <c r="E8546" s="76">
        <v>525.5660801777783</v>
      </c>
      <c r="F8546" s="76">
        <v>36.638743395389298</v>
      </c>
      <c r="G8546" s="77">
        <v>2</v>
      </c>
      <c r="H8546" s="80">
        <f t="shared" si="532"/>
        <v>35.732017349452363</v>
      </c>
      <c r="I8546" s="80">
        <f t="shared" si="533"/>
        <v>1000</v>
      </c>
      <c r="K8546" s="80">
        <f t="shared" si="534"/>
        <v>0</v>
      </c>
      <c r="L8546" s="80" t="str">
        <f t="shared" si="535"/>
        <v/>
      </c>
    </row>
    <row r="8547" spans="1:12" x14ac:dyDescent="0.8">
      <c r="A8547" s="74">
        <v>8546</v>
      </c>
      <c r="B8547" s="75">
        <v>473952.10059958231</v>
      </c>
      <c r="C8547" s="76">
        <v>40.301411407142034</v>
      </c>
      <c r="D8547" s="76">
        <v>25.111906492373471</v>
      </c>
      <c r="E8547" s="76">
        <v>564.66527839288437</v>
      </c>
      <c r="F8547" s="76">
        <v>47.449732617897276</v>
      </c>
      <c r="G8547" s="77">
        <v>1</v>
      </c>
      <c r="H8547" s="80">
        <f t="shared" si="532"/>
        <v>25.111906492373471</v>
      </c>
      <c r="I8547" s="80">
        <f t="shared" si="533"/>
        <v>1000</v>
      </c>
      <c r="K8547" s="80">
        <f t="shared" si="534"/>
        <v>0</v>
      </c>
      <c r="L8547" s="80" t="str">
        <f t="shared" si="535"/>
        <v/>
      </c>
    </row>
    <row r="8548" spans="1:12" x14ac:dyDescent="0.8">
      <c r="A8548" s="74">
        <v>8547</v>
      </c>
      <c r="B8548" s="75">
        <v>-4679.8519808212295</v>
      </c>
      <c r="C8548" s="76">
        <v>34.160152457898342</v>
      </c>
      <c r="D8548" s="76">
        <v>26.700768529291857</v>
      </c>
      <c r="E8548" s="76">
        <v>669.34943779046966</v>
      </c>
      <c r="F8548" s="76">
        <v>36.129467272809329</v>
      </c>
      <c r="G8548" s="77">
        <v>3</v>
      </c>
      <c r="H8548" s="80">
        <f t="shared" si="532"/>
        <v>36.129467272809329</v>
      </c>
      <c r="I8548" s="80">
        <f t="shared" si="533"/>
        <v>669.34943779046966</v>
      </c>
      <c r="K8548" s="80">
        <f t="shared" si="534"/>
        <v>669.34943779046966</v>
      </c>
      <c r="L8548" s="80">
        <f t="shared" si="535"/>
        <v>669.34943779046966</v>
      </c>
    </row>
    <row r="8549" spans="1:12" x14ac:dyDescent="0.8">
      <c r="A8549" s="74">
        <v>8548</v>
      </c>
      <c r="B8549" s="75">
        <v>-276624.24828334642</v>
      </c>
      <c r="C8549" s="76">
        <v>33.196333882681287</v>
      </c>
      <c r="D8549" s="76">
        <v>23.807238820983571</v>
      </c>
      <c r="E8549" s="76">
        <v>527.17545718007148</v>
      </c>
      <c r="F8549" s="76">
        <v>49.842901561010365</v>
      </c>
      <c r="G8549" s="77">
        <v>3</v>
      </c>
      <c r="H8549" s="80">
        <f t="shared" si="532"/>
        <v>49.842901561010365</v>
      </c>
      <c r="I8549" s="80">
        <f t="shared" si="533"/>
        <v>527.17545718007148</v>
      </c>
      <c r="K8549" s="80">
        <f t="shared" si="534"/>
        <v>527.17545718007148</v>
      </c>
      <c r="L8549" s="80">
        <f t="shared" si="535"/>
        <v>527.17545718007148</v>
      </c>
    </row>
    <row r="8550" spans="1:12" x14ac:dyDescent="0.8">
      <c r="A8550" s="74">
        <v>8549</v>
      </c>
      <c r="B8550" s="75">
        <v>211030.43976467499</v>
      </c>
      <c r="C8550" s="76">
        <v>39.722780079160536</v>
      </c>
      <c r="D8550" s="76">
        <v>30.299677720146466</v>
      </c>
      <c r="E8550" s="76">
        <v>593.67536784891809</v>
      </c>
      <c r="F8550" s="76">
        <v>47.656219640373088</v>
      </c>
      <c r="G8550" s="77">
        <v>2</v>
      </c>
      <c r="H8550" s="80">
        <f t="shared" si="532"/>
        <v>39.722780079160536</v>
      </c>
      <c r="I8550" s="80">
        <f t="shared" si="533"/>
        <v>1000</v>
      </c>
      <c r="K8550" s="80">
        <f t="shared" si="534"/>
        <v>0</v>
      </c>
      <c r="L8550" s="80" t="str">
        <f t="shared" si="535"/>
        <v/>
      </c>
    </row>
    <row r="8551" spans="1:12" x14ac:dyDescent="0.8">
      <c r="A8551" s="74">
        <v>8550</v>
      </c>
      <c r="B8551" s="75">
        <v>495678.69144045445</v>
      </c>
      <c r="C8551" s="76">
        <v>26.054256227788578</v>
      </c>
      <c r="D8551" s="76">
        <v>32.936882395282638</v>
      </c>
      <c r="E8551" s="76">
        <v>578.96669816424037</v>
      </c>
      <c r="F8551" s="76">
        <v>40.155805549530371</v>
      </c>
      <c r="G8551" s="77">
        <v>1</v>
      </c>
      <c r="H8551" s="80">
        <f t="shared" si="532"/>
        <v>32.936882395282638</v>
      </c>
      <c r="I8551" s="80">
        <f t="shared" si="533"/>
        <v>1000</v>
      </c>
      <c r="K8551" s="80">
        <f t="shared" si="534"/>
        <v>0</v>
      </c>
      <c r="L8551" s="80" t="str">
        <f t="shared" si="535"/>
        <v/>
      </c>
    </row>
    <row r="8552" spans="1:12" x14ac:dyDescent="0.8">
      <c r="A8552" s="74">
        <v>8551</v>
      </c>
      <c r="B8552" s="75">
        <v>-270616.2444340596</v>
      </c>
      <c r="C8552" s="76">
        <v>44.112782112373132</v>
      </c>
      <c r="D8552" s="76">
        <v>23.722355141590697</v>
      </c>
      <c r="E8552" s="76">
        <v>552.55065410959162</v>
      </c>
      <c r="F8552" s="76">
        <v>48.069358410974118</v>
      </c>
      <c r="G8552" s="77">
        <v>3</v>
      </c>
      <c r="H8552" s="80">
        <f t="shared" si="532"/>
        <v>48.069358410974118</v>
      </c>
      <c r="I8552" s="80">
        <f t="shared" si="533"/>
        <v>552.55065410959162</v>
      </c>
      <c r="K8552" s="80">
        <f t="shared" si="534"/>
        <v>552.55065410959162</v>
      </c>
      <c r="L8552" s="80">
        <f t="shared" si="535"/>
        <v>552.55065410959162</v>
      </c>
    </row>
    <row r="8553" spans="1:12" x14ac:dyDescent="0.8">
      <c r="A8553" s="74">
        <v>8552</v>
      </c>
      <c r="B8553" s="75">
        <v>189947.05436357576</v>
      </c>
      <c r="C8553" s="76">
        <v>42.074760051792587</v>
      </c>
      <c r="D8553" s="76">
        <v>34.251703713963032</v>
      </c>
      <c r="E8553" s="76">
        <v>522.61834444179613</v>
      </c>
      <c r="F8553" s="76">
        <v>37.825828832506048</v>
      </c>
      <c r="G8553" s="77">
        <v>1</v>
      </c>
      <c r="H8553" s="80">
        <f t="shared" si="532"/>
        <v>34.251703713963032</v>
      </c>
      <c r="I8553" s="80">
        <f t="shared" si="533"/>
        <v>1000</v>
      </c>
      <c r="K8553" s="80">
        <f t="shared" si="534"/>
        <v>0</v>
      </c>
      <c r="L8553" s="80" t="str">
        <f t="shared" si="535"/>
        <v/>
      </c>
    </row>
    <row r="8554" spans="1:12" x14ac:dyDescent="0.8">
      <c r="A8554" s="74">
        <v>8553</v>
      </c>
      <c r="B8554" s="75">
        <v>150688.90019977116</v>
      </c>
      <c r="C8554" s="76">
        <v>41.66694282756594</v>
      </c>
      <c r="D8554" s="76">
        <v>30.435573204218382</v>
      </c>
      <c r="E8554" s="76">
        <v>476.29767351065817</v>
      </c>
      <c r="F8554" s="76">
        <v>37.731590397359142</v>
      </c>
      <c r="G8554" s="77">
        <v>2</v>
      </c>
      <c r="H8554" s="80">
        <f t="shared" si="532"/>
        <v>41.66694282756594</v>
      </c>
      <c r="I8554" s="80">
        <f t="shared" si="533"/>
        <v>1000</v>
      </c>
      <c r="K8554" s="80">
        <f t="shared" si="534"/>
        <v>0</v>
      </c>
      <c r="L8554" s="80" t="str">
        <f t="shared" si="535"/>
        <v/>
      </c>
    </row>
    <row r="8555" spans="1:12" x14ac:dyDescent="0.8">
      <c r="A8555" s="74">
        <v>8554</v>
      </c>
      <c r="B8555" s="75">
        <v>460717.29107029596</v>
      </c>
      <c r="C8555" s="76">
        <v>28.517901216192147</v>
      </c>
      <c r="D8555" s="76">
        <v>31.944483306492664</v>
      </c>
      <c r="E8555" s="76">
        <v>699.38782161555264</v>
      </c>
      <c r="F8555" s="76">
        <v>52.010720354142613</v>
      </c>
      <c r="G8555" s="77">
        <v>2</v>
      </c>
      <c r="H8555" s="80">
        <f t="shared" si="532"/>
        <v>28.517901216192147</v>
      </c>
      <c r="I8555" s="80">
        <f t="shared" si="533"/>
        <v>1000</v>
      </c>
      <c r="K8555" s="80">
        <f t="shared" si="534"/>
        <v>0</v>
      </c>
      <c r="L8555" s="80" t="str">
        <f t="shared" si="535"/>
        <v/>
      </c>
    </row>
    <row r="8556" spans="1:12" x14ac:dyDescent="0.8">
      <c r="A8556" s="74">
        <v>8555</v>
      </c>
      <c r="B8556" s="75">
        <v>300595.63753887638</v>
      </c>
      <c r="C8556" s="76">
        <v>29.726453627732589</v>
      </c>
      <c r="D8556" s="76">
        <v>23.933533719381764</v>
      </c>
      <c r="E8556" s="76">
        <v>777.37880450235491</v>
      </c>
      <c r="F8556" s="76">
        <v>40.489732816571099</v>
      </c>
      <c r="G8556" s="77">
        <v>2</v>
      </c>
      <c r="H8556" s="80">
        <f t="shared" si="532"/>
        <v>29.726453627732589</v>
      </c>
      <c r="I8556" s="80">
        <f t="shared" si="533"/>
        <v>1000</v>
      </c>
      <c r="K8556" s="80">
        <f t="shared" si="534"/>
        <v>0</v>
      </c>
      <c r="L8556" s="80" t="str">
        <f t="shared" si="535"/>
        <v/>
      </c>
    </row>
    <row r="8557" spans="1:12" x14ac:dyDescent="0.8">
      <c r="A8557" s="74">
        <v>8556</v>
      </c>
      <c r="B8557" s="75">
        <v>-118601.14978895499</v>
      </c>
      <c r="C8557" s="76">
        <v>31.214955057234871</v>
      </c>
      <c r="D8557" s="76">
        <v>28.17178358084151</v>
      </c>
      <c r="E8557" s="76">
        <v>525.19295713489305</v>
      </c>
      <c r="F8557" s="76">
        <v>40.59933842980486</v>
      </c>
      <c r="G8557" s="77">
        <v>3</v>
      </c>
      <c r="H8557" s="80">
        <f t="shared" si="532"/>
        <v>40.59933842980486</v>
      </c>
      <c r="I8557" s="80">
        <f t="shared" si="533"/>
        <v>525.19295713489305</v>
      </c>
      <c r="K8557" s="80">
        <f t="shared" si="534"/>
        <v>525.19295713489305</v>
      </c>
      <c r="L8557" s="80">
        <f t="shared" si="535"/>
        <v>525.19295713489305</v>
      </c>
    </row>
    <row r="8558" spans="1:12" x14ac:dyDescent="0.8">
      <c r="A8558" s="74">
        <v>8557</v>
      </c>
      <c r="B8558" s="75">
        <v>135363.37491985853</v>
      </c>
      <c r="C8558" s="76">
        <v>37.457777972959697</v>
      </c>
      <c r="D8558" s="76">
        <v>25.903555079617838</v>
      </c>
      <c r="E8558" s="76">
        <v>652.52345549560016</v>
      </c>
      <c r="F8558" s="76">
        <v>52.230761565687764</v>
      </c>
      <c r="G8558" s="77">
        <v>2</v>
      </c>
      <c r="H8558" s="80">
        <f t="shared" si="532"/>
        <v>37.457777972959697</v>
      </c>
      <c r="I8558" s="80">
        <f t="shared" si="533"/>
        <v>1000</v>
      </c>
      <c r="K8558" s="80">
        <f t="shared" si="534"/>
        <v>0</v>
      </c>
      <c r="L8558" s="80" t="str">
        <f t="shared" si="535"/>
        <v/>
      </c>
    </row>
    <row r="8559" spans="1:12" x14ac:dyDescent="0.8">
      <c r="A8559" s="74">
        <v>8558</v>
      </c>
      <c r="B8559" s="75">
        <v>627445.92388961348</v>
      </c>
      <c r="C8559" s="76">
        <v>21.150964854464366</v>
      </c>
      <c r="D8559" s="76">
        <v>27.692920787977563</v>
      </c>
      <c r="E8559" s="76">
        <v>491.46267657317497</v>
      </c>
      <c r="F8559" s="76">
        <v>42.600427781484591</v>
      </c>
      <c r="G8559" s="77">
        <v>2</v>
      </c>
      <c r="H8559" s="80">
        <f t="shared" si="532"/>
        <v>21.150964854464366</v>
      </c>
      <c r="I8559" s="80">
        <f t="shared" si="533"/>
        <v>1000</v>
      </c>
      <c r="K8559" s="80">
        <f t="shared" si="534"/>
        <v>0</v>
      </c>
      <c r="L8559" s="80" t="str">
        <f t="shared" si="535"/>
        <v/>
      </c>
    </row>
    <row r="8560" spans="1:12" x14ac:dyDescent="0.8">
      <c r="A8560" s="74">
        <v>8559</v>
      </c>
      <c r="B8560" s="75">
        <v>326442.58390769456</v>
      </c>
      <c r="C8560" s="76">
        <v>36.845026895780201</v>
      </c>
      <c r="D8560" s="76">
        <v>23.175426687625269</v>
      </c>
      <c r="E8560" s="76">
        <v>633.6914683149198</v>
      </c>
      <c r="F8560" s="76">
        <v>47.920038433615808</v>
      </c>
      <c r="G8560" s="77">
        <v>2</v>
      </c>
      <c r="H8560" s="80">
        <f t="shared" si="532"/>
        <v>36.845026895780201</v>
      </c>
      <c r="I8560" s="80">
        <f t="shared" si="533"/>
        <v>1000</v>
      </c>
      <c r="K8560" s="80">
        <f t="shared" si="534"/>
        <v>0</v>
      </c>
      <c r="L8560" s="80" t="str">
        <f t="shared" si="535"/>
        <v/>
      </c>
    </row>
    <row r="8561" spans="1:12" x14ac:dyDescent="0.8">
      <c r="A8561" s="74">
        <v>8560</v>
      </c>
      <c r="B8561" s="75">
        <v>379085.55765528465</v>
      </c>
      <c r="C8561" s="76">
        <v>34.044675127645249</v>
      </c>
      <c r="D8561" s="76">
        <v>27.131581415299987</v>
      </c>
      <c r="E8561" s="76">
        <v>572.5793344998898</v>
      </c>
      <c r="F8561" s="76">
        <v>40.200733397318359</v>
      </c>
      <c r="G8561" s="77">
        <v>1</v>
      </c>
      <c r="H8561" s="80">
        <f t="shared" si="532"/>
        <v>27.131581415299987</v>
      </c>
      <c r="I8561" s="80">
        <f t="shared" si="533"/>
        <v>1000</v>
      </c>
      <c r="K8561" s="80">
        <f t="shared" si="534"/>
        <v>0</v>
      </c>
      <c r="L8561" s="80" t="str">
        <f t="shared" si="535"/>
        <v/>
      </c>
    </row>
    <row r="8562" spans="1:12" x14ac:dyDescent="0.8">
      <c r="A8562" s="74">
        <v>8561</v>
      </c>
      <c r="B8562" s="75">
        <v>116588.76781815267</v>
      </c>
      <c r="C8562" s="76">
        <v>41.933975096311968</v>
      </c>
      <c r="D8562" s="76">
        <v>28.703110859899105</v>
      </c>
      <c r="E8562" s="76">
        <v>478.65692267845816</v>
      </c>
      <c r="F8562" s="76">
        <v>44.364529638400299</v>
      </c>
      <c r="G8562" s="77">
        <v>2</v>
      </c>
      <c r="H8562" s="80">
        <f t="shared" si="532"/>
        <v>41.933975096311968</v>
      </c>
      <c r="I8562" s="80">
        <f t="shared" si="533"/>
        <v>1000</v>
      </c>
      <c r="K8562" s="80">
        <f t="shared" si="534"/>
        <v>0</v>
      </c>
      <c r="L8562" s="80" t="str">
        <f t="shared" si="535"/>
        <v/>
      </c>
    </row>
    <row r="8563" spans="1:12" x14ac:dyDescent="0.8">
      <c r="A8563" s="74">
        <v>8562</v>
      </c>
      <c r="B8563" s="75">
        <v>-213898.34805488773</v>
      </c>
      <c r="C8563" s="76">
        <v>27.154962450032063</v>
      </c>
      <c r="D8563" s="76">
        <v>28.558557390998491</v>
      </c>
      <c r="E8563" s="76">
        <v>540.39546538120317</v>
      </c>
      <c r="F8563" s="76">
        <v>44.451015734155966</v>
      </c>
      <c r="G8563" s="77">
        <v>3</v>
      </c>
      <c r="H8563" s="80">
        <f t="shared" si="532"/>
        <v>44.451015734155966</v>
      </c>
      <c r="I8563" s="80">
        <f t="shared" si="533"/>
        <v>540.39546538120317</v>
      </c>
      <c r="K8563" s="80">
        <f t="shared" si="534"/>
        <v>540.39546538120317</v>
      </c>
      <c r="L8563" s="80">
        <f t="shared" si="535"/>
        <v>540.39546538120317</v>
      </c>
    </row>
    <row r="8564" spans="1:12" x14ac:dyDescent="0.8">
      <c r="A8564" s="74">
        <v>8563</v>
      </c>
      <c r="B8564" s="75">
        <v>391476.0151450946</v>
      </c>
      <c r="C8564" s="76">
        <v>33.013467649442859</v>
      </c>
      <c r="D8564" s="76">
        <v>29.038733207903011</v>
      </c>
      <c r="E8564" s="76">
        <v>506.51059317692625</v>
      </c>
      <c r="F8564" s="76">
        <v>34.738457642520316</v>
      </c>
      <c r="G8564" s="77">
        <v>2</v>
      </c>
      <c r="H8564" s="80">
        <f t="shared" si="532"/>
        <v>33.013467649442859</v>
      </c>
      <c r="I8564" s="80">
        <f t="shared" si="533"/>
        <v>1000</v>
      </c>
      <c r="K8564" s="80">
        <f t="shared" si="534"/>
        <v>0</v>
      </c>
      <c r="L8564" s="80" t="str">
        <f t="shared" si="535"/>
        <v/>
      </c>
    </row>
    <row r="8565" spans="1:12" x14ac:dyDescent="0.8">
      <c r="A8565" s="74">
        <v>8564</v>
      </c>
      <c r="B8565" s="75">
        <v>28113.966825343668</v>
      </c>
      <c r="C8565" s="76">
        <v>47.702551037749586</v>
      </c>
      <c r="D8565" s="76">
        <v>27.899402774361562</v>
      </c>
      <c r="E8565" s="76">
        <v>548.01366520015108</v>
      </c>
      <c r="F8565" s="76">
        <v>50.79632384396124</v>
      </c>
      <c r="G8565" s="77">
        <v>2</v>
      </c>
      <c r="H8565" s="80">
        <f t="shared" si="532"/>
        <v>47.702551037749586</v>
      </c>
      <c r="I8565" s="80">
        <f t="shared" si="533"/>
        <v>1000</v>
      </c>
      <c r="K8565" s="80">
        <f t="shared" si="534"/>
        <v>0</v>
      </c>
      <c r="L8565" s="80" t="str">
        <f t="shared" si="535"/>
        <v/>
      </c>
    </row>
    <row r="8566" spans="1:12" x14ac:dyDescent="0.8">
      <c r="A8566" s="74">
        <v>8565</v>
      </c>
      <c r="B8566" s="75">
        <v>-52395.586352867074</v>
      </c>
      <c r="C8566" s="76">
        <v>38.708816406750799</v>
      </c>
      <c r="D8566" s="76">
        <v>33.897920729901308</v>
      </c>
      <c r="E8566" s="76">
        <v>516.32398972089334</v>
      </c>
      <c r="F8566" s="76">
        <v>35.477983026871996</v>
      </c>
      <c r="G8566" s="77">
        <v>3</v>
      </c>
      <c r="H8566" s="80">
        <f t="shared" si="532"/>
        <v>35.477983026871996</v>
      </c>
      <c r="I8566" s="80">
        <f t="shared" si="533"/>
        <v>516.32398972089334</v>
      </c>
      <c r="K8566" s="80">
        <f t="shared" si="534"/>
        <v>516.32398972089334</v>
      </c>
      <c r="L8566" s="80">
        <f t="shared" si="535"/>
        <v>516.32398972089334</v>
      </c>
    </row>
    <row r="8567" spans="1:12" x14ac:dyDescent="0.8">
      <c r="A8567" s="74">
        <v>8566</v>
      </c>
      <c r="B8567" s="75">
        <v>370065.83779422077</v>
      </c>
      <c r="C8567" s="76">
        <v>35.969258990836515</v>
      </c>
      <c r="D8567" s="76">
        <v>31.419403048547636</v>
      </c>
      <c r="E8567" s="76">
        <v>586.50140199237887</v>
      </c>
      <c r="F8567" s="76">
        <v>40.027720191029431</v>
      </c>
      <c r="G8567" s="77">
        <v>2</v>
      </c>
      <c r="H8567" s="80">
        <f t="shared" si="532"/>
        <v>35.969258990836515</v>
      </c>
      <c r="I8567" s="80">
        <f t="shared" si="533"/>
        <v>1000</v>
      </c>
      <c r="K8567" s="80">
        <f t="shared" si="534"/>
        <v>0</v>
      </c>
      <c r="L8567" s="80" t="str">
        <f t="shared" si="535"/>
        <v/>
      </c>
    </row>
    <row r="8568" spans="1:12" x14ac:dyDescent="0.8">
      <c r="A8568" s="74">
        <v>8567</v>
      </c>
      <c r="B8568" s="75">
        <v>-266171.35569522087</v>
      </c>
      <c r="C8568" s="76">
        <v>35.357363237704263</v>
      </c>
      <c r="D8568" s="76">
        <v>26.035504626928315</v>
      </c>
      <c r="E8568" s="76">
        <v>557.95625544412712</v>
      </c>
      <c r="F8568" s="76">
        <v>47.911043930915326</v>
      </c>
      <c r="G8568" s="77">
        <v>3</v>
      </c>
      <c r="H8568" s="80">
        <f t="shared" si="532"/>
        <v>47.911043930915326</v>
      </c>
      <c r="I8568" s="80">
        <f t="shared" si="533"/>
        <v>557.95625544412712</v>
      </c>
      <c r="K8568" s="80">
        <f t="shared" si="534"/>
        <v>557.95625544412712</v>
      </c>
      <c r="L8568" s="80">
        <f t="shared" si="535"/>
        <v>557.95625544412712</v>
      </c>
    </row>
    <row r="8569" spans="1:12" x14ac:dyDescent="0.8">
      <c r="A8569" s="74">
        <v>8568</v>
      </c>
      <c r="B8569" s="75">
        <v>344863.28825324145</v>
      </c>
      <c r="C8569" s="76">
        <v>39.453847374284933</v>
      </c>
      <c r="D8569" s="76">
        <v>31.567803333085482</v>
      </c>
      <c r="E8569" s="76">
        <v>479.66113252184255</v>
      </c>
      <c r="F8569" s="76">
        <v>39.895999536683178</v>
      </c>
      <c r="G8569" s="77">
        <v>1</v>
      </c>
      <c r="H8569" s="80">
        <f t="shared" si="532"/>
        <v>31.567803333085482</v>
      </c>
      <c r="I8569" s="80">
        <f t="shared" si="533"/>
        <v>1000</v>
      </c>
      <c r="K8569" s="80">
        <f t="shared" si="534"/>
        <v>0</v>
      </c>
      <c r="L8569" s="80" t="str">
        <f t="shared" si="535"/>
        <v/>
      </c>
    </row>
    <row r="8570" spans="1:12" x14ac:dyDescent="0.8">
      <c r="A8570" s="74">
        <v>8569</v>
      </c>
      <c r="B8570" s="75">
        <v>343139.61447664141</v>
      </c>
      <c r="C8570" s="76">
        <v>33.275763230117988</v>
      </c>
      <c r="D8570" s="76">
        <v>27.825841918721324</v>
      </c>
      <c r="E8570" s="76">
        <v>560.2154076855669</v>
      </c>
      <c r="F8570" s="76">
        <v>37.930282627898926</v>
      </c>
      <c r="G8570" s="77">
        <v>2</v>
      </c>
      <c r="H8570" s="80">
        <f t="shared" si="532"/>
        <v>33.275763230117988</v>
      </c>
      <c r="I8570" s="80">
        <f t="shared" si="533"/>
        <v>1000</v>
      </c>
      <c r="K8570" s="80">
        <f t="shared" si="534"/>
        <v>0</v>
      </c>
      <c r="L8570" s="80" t="str">
        <f t="shared" si="535"/>
        <v/>
      </c>
    </row>
    <row r="8571" spans="1:12" x14ac:dyDescent="0.8">
      <c r="A8571" s="74">
        <v>8570</v>
      </c>
      <c r="B8571" s="75">
        <v>63231.070464885328</v>
      </c>
      <c r="C8571" s="76">
        <v>42.079541177937138</v>
      </c>
      <c r="D8571" s="76">
        <v>29.282771154603022</v>
      </c>
      <c r="E8571" s="76">
        <v>554.89934226591697</v>
      </c>
      <c r="F8571" s="76">
        <v>41.292085965085477</v>
      </c>
      <c r="G8571" s="77">
        <v>2</v>
      </c>
      <c r="H8571" s="80">
        <f t="shared" si="532"/>
        <v>42.079541177937138</v>
      </c>
      <c r="I8571" s="80">
        <f t="shared" si="533"/>
        <v>1000</v>
      </c>
      <c r="K8571" s="80">
        <f t="shared" si="534"/>
        <v>0</v>
      </c>
      <c r="L8571" s="80" t="str">
        <f t="shared" si="535"/>
        <v/>
      </c>
    </row>
    <row r="8572" spans="1:12" x14ac:dyDescent="0.8">
      <c r="A8572" s="74">
        <v>8571</v>
      </c>
      <c r="B8572" s="75">
        <v>381850.58229524642</v>
      </c>
      <c r="C8572" s="76">
        <v>31.252023668883691</v>
      </c>
      <c r="D8572" s="76">
        <v>27.724617017797179</v>
      </c>
      <c r="E8572" s="76">
        <v>501.19345922967352</v>
      </c>
      <c r="F8572" s="76">
        <v>36.105024939005787</v>
      </c>
      <c r="G8572" s="77">
        <v>2</v>
      </c>
      <c r="H8572" s="80">
        <f t="shared" si="532"/>
        <v>31.252023668883691</v>
      </c>
      <c r="I8572" s="80">
        <f t="shared" si="533"/>
        <v>1000</v>
      </c>
      <c r="K8572" s="80">
        <f t="shared" si="534"/>
        <v>0</v>
      </c>
      <c r="L8572" s="80" t="str">
        <f t="shared" si="535"/>
        <v/>
      </c>
    </row>
    <row r="8573" spans="1:12" x14ac:dyDescent="0.8">
      <c r="A8573" s="74">
        <v>8572</v>
      </c>
      <c r="B8573" s="75">
        <v>-218901.16269227164</v>
      </c>
      <c r="C8573" s="76">
        <v>46.826275371613832</v>
      </c>
      <c r="D8573" s="76">
        <v>26.875703769672302</v>
      </c>
      <c r="E8573" s="76">
        <v>559.78466813260172</v>
      </c>
      <c r="F8573" s="76">
        <v>46.209984715558519</v>
      </c>
      <c r="G8573" s="77">
        <v>3</v>
      </c>
      <c r="H8573" s="80">
        <f t="shared" si="532"/>
        <v>46.209984715558519</v>
      </c>
      <c r="I8573" s="80">
        <f t="shared" si="533"/>
        <v>559.78466813260172</v>
      </c>
      <c r="K8573" s="80">
        <f t="shared" si="534"/>
        <v>559.78466813260172</v>
      </c>
      <c r="L8573" s="80">
        <f t="shared" si="535"/>
        <v>559.78466813260172</v>
      </c>
    </row>
    <row r="8574" spans="1:12" x14ac:dyDescent="0.8">
      <c r="A8574" s="74">
        <v>8573</v>
      </c>
      <c r="B8574" s="75">
        <v>-198647.89332886203</v>
      </c>
      <c r="C8574" s="76">
        <v>32.847845360810069</v>
      </c>
      <c r="D8574" s="76">
        <v>33.352894326297367</v>
      </c>
      <c r="E8574" s="76">
        <v>483.76764834970413</v>
      </c>
      <c r="F8574" s="76">
        <v>43.32707853497844</v>
      </c>
      <c r="G8574" s="77">
        <v>3</v>
      </c>
      <c r="H8574" s="80">
        <f t="shared" si="532"/>
        <v>43.32707853497844</v>
      </c>
      <c r="I8574" s="80">
        <f t="shared" si="533"/>
        <v>483.76764834970413</v>
      </c>
      <c r="K8574" s="80">
        <f t="shared" si="534"/>
        <v>483.76764834970413</v>
      </c>
      <c r="L8574" s="80">
        <f t="shared" si="535"/>
        <v>483.76764834970413</v>
      </c>
    </row>
    <row r="8575" spans="1:12" x14ac:dyDescent="0.8">
      <c r="A8575" s="74">
        <v>8574</v>
      </c>
      <c r="B8575" s="75">
        <v>456371.70087185968</v>
      </c>
      <c r="C8575" s="76">
        <v>37.16445280653938</v>
      </c>
      <c r="D8575" s="76">
        <v>28.36219442748515</v>
      </c>
      <c r="E8575" s="76">
        <v>586.76095002175452</v>
      </c>
      <c r="F8575" s="76">
        <v>30.590491156289058</v>
      </c>
      <c r="G8575" s="77">
        <v>1</v>
      </c>
      <c r="H8575" s="80">
        <f t="shared" si="532"/>
        <v>28.36219442748515</v>
      </c>
      <c r="I8575" s="80">
        <f t="shared" si="533"/>
        <v>1000</v>
      </c>
      <c r="K8575" s="80">
        <f t="shared" si="534"/>
        <v>0</v>
      </c>
      <c r="L8575" s="80" t="str">
        <f t="shared" si="535"/>
        <v/>
      </c>
    </row>
    <row r="8576" spans="1:12" x14ac:dyDescent="0.8">
      <c r="A8576" s="74">
        <v>8575</v>
      </c>
      <c r="B8576" s="75">
        <v>201494.18701355136</v>
      </c>
      <c r="C8576" s="76">
        <v>35.279884365410169</v>
      </c>
      <c r="D8576" s="76">
        <v>22.38001991272299</v>
      </c>
      <c r="E8576" s="76">
        <v>680.31675822549471</v>
      </c>
      <c r="F8576" s="76">
        <v>42.802002212978948</v>
      </c>
      <c r="G8576" s="77">
        <v>2</v>
      </c>
      <c r="H8576" s="80">
        <f t="shared" si="532"/>
        <v>35.279884365410169</v>
      </c>
      <c r="I8576" s="80">
        <f t="shared" si="533"/>
        <v>1000</v>
      </c>
      <c r="K8576" s="80">
        <f t="shared" si="534"/>
        <v>0</v>
      </c>
      <c r="L8576" s="80" t="str">
        <f t="shared" si="535"/>
        <v/>
      </c>
    </row>
    <row r="8577" spans="1:12" x14ac:dyDescent="0.8">
      <c r="A8577" s="74">
        <v>8576</v>
      </c>
      <c r="B8577" s="75">
        <v>-18790.789615947986</v>
      </c>
      <c r="C8577" s="76">
        <v>29.726356630816625</v>
      </c>
      <c r="D8577" s="76">
        <v>29.210283058464807</v>
      </c>
      <c r="E8577" s="76">
        <v>489.21976595371598</v>
      </c>
      <c r="F8577" s="76">
        <v>34.404397698472003</v>
      </c>
      <c r="G8577" s="77">
        <v>3</v>
      </c>
      <c r="H8577" s="80">
        <f t="shared" si="532"/>
        <v>34.404397698472003</v>
      </c>
      <c r="I8577" s="80">
        <f t="shared" si="533"/>
        <v>489.21976595371598</v>
      </c>
      <c r="K8577" s="80">
        <f t="shared" si="534"/>
        <v>489.21976595371598</v>
      </c>
      <c r="L8577" s="80">
        <f t="shared" si="535"/>
        <v>489.21976595371598</v>
      </c>
    </row>
    <row r="8578" spans="1:12" x14ac:dyDescent="0.8">
      <c r="A8578" s="74">
        <v>8577</v>
      </c>
      <c r="B8578" s="75">
        <v>-123500.14361753757</v>
      </c>
      <c r="C8578" s="76">
        <v>25.410390549658597</v>
      </c>
      <c r="D8578" s="76">
        <v>29.160203215614754</v>
      </c>
      <c r="E8578" s="76">
        <v>570.7493924856185</v>
      </c>
      <c r="F8578" s="76">
        <v>40.168143272909944</v>
      </c>
      <c r="G8578" s="77">
        <v>3</v>
      </c>
      <c r="H8578" s="80">
        <f t="shared" si="532"/>
        <v>40.168143272909944</v>
      </c>
      <c r="I8578" s="80">
        <f t="shared" si="533"/>
        <v>570.7493924856185</v>
      </c>
      <c r="K8578" s="80">
        <f t="shared" si="534"/>
        <v>570.7493924856185</v>
      </c>
      <c r="L8578" s="80">
        <f t="shared" si="535"/>
        <v>570.7493924856185</v>
      </c>
    </row>
    <row r="8579" spans="1:12" x14ac:dyDescent="0.8">
      <c r="A8579" s="74">
        <v>8578</v>
      </c>
      <c r="B8579" s="75">
        <v>34940.437278562691</v>
      </c>
      <c r="C8579" s="76">
        <v>36.185136147451942</v>
      </c>
      <c r="D8579" s="76">
        <v>28.938610755705117</v>
      </c>
      <c r="E8579" s="76">
        <v>537.2134459761246</v>
      </c>
      <c r="F8579" s="76">
        <v>32.269008099786745</v>
      </c>
      <c r="G8579" s="77">
        <v>3</v>
      </c>
      <c r="H8579" s="80">
        <f t="shared" ref="H8579:H8642" si="536">IF($G8579 = 1, $D8579, IF($G8579 = 2, $C8579, IF($G8579 = 3, $F8579)))</f>
        <v>32.269008099786745</v>
      </c>
      <c r="I8579" s="80">
        <f t="shared" ref="I8579:I8642" si="537">IF($G8579 = 1, 1000, IF($G8579 = 2, 1000, IF($G8579 = 3, $E8579)))</f>
        <v>537.2134459761246</v>
      </c>
      <c r="K8579" s="80">
        <f t="shared" ref="K8579:K8642" si="538">IF($G8579 = 3, $E8579, 0)</f>
        <v>537.2134459761246</v>
      </c>
      <c r="L8579" s="80">
        <f t="shared" ref="L8579:L8642" si="539">IF($G8579 = 3, $E8579, "")</f>
        <v>537.2134459761246</v>
      </c>
    </row>
    <row r="8580" spans="1:12" x14ac:dyDescent="0.8">
      <c r="A8580" s="74">
        <v>8579</v>
      </c>
      <c r="B8580" s="75">
        <v>84776.980519510107</v>
      </c>
      <c r="C8580" s="76">
        <v>44.913030459285856</v>
      </c>
      <c r="D8580" s="76">
        <v>28.651806327304232</v>
      </c>
      <c r="E8580" s="76">
        <v>758.18831892226899</v>
      </c>
      <c r="F8580" s="76">
        <v>34.191986590119178</v>
      </c>
      <c r="G8580" s="77">
        <v>3</v>
      </c>
      <c r="H8580" s="80">
        <f t="shared" si="536"/>
        <v>34.191986590119178</v>
      </c>
      <c r="I8580" s="80">
        <f t="shared" si="537"/>
        <v>758.18831892226899</v>
      </c>
      <c r="K8580" s="80">
        <f t="shared" si="538"/>
        <v>758.18831892226899</v>
      </c>
      <c r="L8580" s="80">
        <f t="shared" si="539"/>
        <v>758.18831892226899</v>
      </c>
    </row>
    <row r="8581" spans="1:12" x14ac:dyDescent="0.8">
      <c r="A8581" s="74">
        <v>8580</v>
      </c>
      <c r="B8581" s="75">
        <v>47422.687760243658</v>
      </c>
      <c r="C8581" s="76">
        <v>37.141059916040767</v>
      </c>
      <c r="D8581" s="76">
        <v>30.176610247353519</v>
      </c>
      <c r="E8581" s="76">
        <v>469.78375524509215</v>
      </c>
      <c r="F8581" s="76">
        <v>45.837264467763255</v>
      </c>
      <c r="G8581" s="77">
        <v>2</v>
      </c>
      <c r="H8581" s="80">
        <f t="shared" si="536"/>
        <v>37.141059916040767</v>
      </c>
      <c r="I8581" s="80">
        <f t="shared" si="537"/>
        <v>1000</v>
      </c>
      <c r="K8581" s="80">
        <f t="shared" si="538"/>
        <v>0</v>
      </c>
      <c r="L8581" s="80" t="str">
        <f t="shared" si="539"/>
        <v/>
      </c>
    </row>
    <row r="8582" spans="1:12" x14ac:dyDescent="0.8">
      <c r="A8582" s="74">
        <v>8581</v>
      </c>
      <c r="B8582" s="75">
        <v>484314.28110868484</v>
      </c>
      <c r="C8582" s="76">
        <v>35.165744939934285</v>
      </c>
      <c r="D8582" s="76">
        <v>21.688098304563727</v>
      </c>
      <c r="E8582" s="76">
        <v>552.57099185492689</v>
      </c>
      <c r="F8582" s="76">
        <v>52.650340924532998</v>
      </c>
      <c r="G8582" s="77">
        <v>2</v>
      </c>
      <c r="H8582" s="80">
        <f t="shared" si="536"/>
        <v>35.165744939934285</v>
      </c>
      <c r="I8582" s="80">
        <f t="shared" si="537"/>
        <v>1000</v>
      </c>
      <c r="K8582" s="80">
        <f t="shared" si="538"/>
        <v>0</v>
      </c>
      <c r="L8582" s="80" t="str">
        <f t="shared" si="539"/>
        <v/>
      </c>
    </row>
    <row r="8583" spans="1:12" x14ac:dyDescent="0.8">
      <c r="A8583" s="74">
        <v>8582</v>
      </c>
      <c r="B8583" s="75">
        <v>431167.25319355261</v>
      </c>
      <c r="C8583" s="76">
        <v>25.246698899761107</v>
      </c>
      <c r="D8583" s="76">
        <v>26.708260010571475</v>
      </c>
      <c r="E8583" s="76">
        <v>609.09768459406428</v>
      </c>
      <c r="F8583" s="76">
        <v>41.930536070496416</v>
      </c>
      <c r="G8583" s="77">
        <v>2</v>
      </c>
      <c r="H8583" s="80">
        <f t="shared" si="536"/>
        <v>25.246698899761107</v>
      </c>
      <c r="I8583" s="80">
        <f t="shared" si="537"/>
        <v>1000</v>
      </c>
      <c r="K8583" s="80">
        <f t="shared" si="538"/>
        <v>0</v>
      </c>
      <c r="L8583" s="80" t="str">
        <f t="shared" si="539"/>
        <v/>
      </c>
    </row>
    <row r="8584" spans="1:12" x14ac:dyDescent="0.8">
      <c r="A8584" s="74">
        <v>8583</v>
      </c>
      <c r="B8584" s="75">
        <v>52577.695580962114</v>
      </c>
      <c r="C8584" s="76">
        <v>44.321742146527257</v>
      </c>
      <c r="D8584" s="76">
        <v>28.100272034012569</v>
      </c>
      <c r="E8584" s="76">
        <v>582.12994810484781</v>
      </c>
      <c r="F8584" s="76">
        <v>43.154792628223568</v>
      </c>
      <c r="G8584" s="77">
        <v>2</v>
      </c>
      <c r="H8584" s="80">
        <f t="shared" si="536"/>
        <v>44.321742146527257</v>
      </c>
      <c r="I8584" s="80">
        <f t="shared" si="537"/>
        <v>1000</v>
      </c>
      <c r="K8584" s="80">
        <f t="shared" si="538"/>
        <v>0</v>
      </c>
      <c r="L8584" s="80" t="str">
        <f t="shared" si="539"/>
        <v/>
      </c>
    </row>
    <row r="8585" spans="1:12" x14ac:dyDescent="0.8">
      <c r="A8585" s="74">
        <v>8584</v>
      </c>
      <c r="B8585" s="75">
        <v>544996.71718044509</v>
      </c>
      <c r="C8585" s="76">
        <v>29.07381317219701</v>
      </c>
      <c r="D8585" s="76">
        <v>26.347012081552272</v>
      </c>
      <c r="E8585" s="76">
        <v>580.90350965234938</v>
      </c>
      <c r="F8585" s="76">
        <v>46.475302903852665</v>
      </c>
      <c r="G8585" s="77">
        <v>2</v>
      </c>
      <c r="H8585" s="80">
        <f t="shared" si="536"/>
        <v>29.07381317219701</v>
      </c>
      <c r="I8585" s="80">
        <f t="shared" si="537"/>
        <v>1000</v>
      </c>
      <c r="K8585" s="80">
        <f t="shared" si="538"/>
        <v>0</v>
      </c>
      <c r="L8585" s="80" t="str">
        <f t="shared" si="539"/>
        <v/>
      </c>
    </row>
    <row r="8586" spans="1:12" x14ac:dyDescent="0.8">
      <c r="A8586" s="74">
        <v>8585</v>
      </c>
      <c r="B8586" s="75">
        <v>-29674.410786109045</v>
      </c>
      <c r="C8586" s="76">
        <v>33.759512591710717</v>
      </c>
      <c r="D8586" s="76">
        <v>24.157375798824315</v>
      </c>
      <c r="E8586" s="76">
        <v>522.79471103032495</v>
      </c>
      <c r="F8586" s="76">
        <v>34.939316351782843</v>
      </c>
      <c r="G8586" s="77">
        <v>3</v>
      </c>
      <c r="H8586" s="80">
        <f t="shared" si="536"/>
        <v>34.939316351782843</v>
      </c>
      <c r="I8586" s="80">
        <f t="shared" si="537"/>
        <v>522.79471103032495</v>
      </c>
      <c r="K8586" s="80">
        <f t="shared" si="538"/>
        <v>522.79471103032495</v>
      </c>
      <c r="L8586" s="80">
        <f t="shared" si="539"/>
        <v>522.79471103032495</v>
      </c>
    </row>
    <row r="8587" spans="1:12" x14ac:dyDescent="0.8">
      <c r="A8587" s="74">
        <v>8586</v>
      </c>
      <c r="B8587" s="75">
        <v>315509.04899862595</v>
      </c>
      <c r="C8587" s="76">
        <v>38.469739613269006</v>
      </c>
      <c r="D8587" s="76">
        <v>23.630264281732469</v>
      </c>
      <c r="E8587" s="76">
        <v>680.04216014623898</v>
      </c>
      <c r="F8587" s="76">
        <v>38.069444210108237</v>
      </c>
      <c r="G8587" s="77">
        <v>1</v>
      </c>
      <c r="H8587" s="80">
        <f t="shared" si="536"/>
        <v>23.630264281732469</v>
      </c>
      <c r="I8587" s="80">
        <f t="shared" si="537"/>
        <v>1000</v>
      </c>
      <c r="K8587" s="80">
        <f t="shared" si="538"/>
        <v>0</v>
      </c>
      <c r="L8587" s="80" t="str">
        <f t="shared" si="539"/>
        <v/>
      </c>
    </row>
    <row r="8588" spans="1:12" x14ac:dyDescent="0.8">
      <c r="A8588" s="74">
        <v>8587</v>
      </c>
      <c r="B8588" s="75">
        <v>169984.58393979189</v>
      </c>
      <c r="C8588" s="76">
        <v>39.379767490999448</v>
      </c>
      <c r="D8588" s="76">
        <v>32.377806353772371</v>
      </c>
      <c r="E8588" s="76">
        <v>582.26594955297764</v>
      </c>
      <c r="F8588" s="76">
        <v>40.66342449008453</v>
      </c>
      <c r="G8588" s="77">
        <v>2</v>
      </c>
      <c r="H8588" s="80">
        <f t="shared" si="536"/>
        <v>39.379767490999448</v>
      </c>
      <c r="I8588" s="80">
        <f t="shared" si="537"/>
        <v>1000</v>
      </c>
      <c r="K8588" s="80">
        <f t="shared" si="538"/>
        <v>0</v>
      </c>
      <c r="L8588" s="80" t="str">
        <f t="shared" si="539"/>
        <v/>
      </c>
    </row>
    <row r="8589" spans="1:12" x14ac:dyDescent="0.8">
      <c r="A8589" s="74">
        <v>8588</v>
      </c>
      <c r="B8589" s="75">
        <v>-22654.941134506837</v>
      </c>
      <c r="C8589" s="76">
        <v>30.899563836920343</v>
      </c>
      <c r="D8589" s="76">
        <v>24.824210854941096</v>
      </c>
      <c r="E8589" s="76">
        <v>569.73186389315129</v>
      </c>
      <c r="F8589" s="76">
        <v>38.123726350171985</v>
      </c>
      <c r="G8589" s="77">
        <v>3</v>
      </c>
      <c r="H8589" s="80">
        <f t="shared" si="536"/>
        <v>38.123726350171985</v>
      </c>
      <c r="I8589" s="80">
        <f t="shared" si="537"/>
        <v>569.73186389315129</v>
      </c>
      <c r="K8589" s="80">
        <f t="shared" si="538"/>
        <v>569.73186389315129</v>
      </c>
      <c r="L8589" s="80">
        <f t="shared" si="539"/>
        <v>569.73186389315129</v>
      </c>
    </row>
    <row r="8590" spans="1:12" x14ac:dyDescent="0.8">
      <c r="A8590" s="74">
        <v>8589</v>
      </c>
      <c r="B8590" s="75">
        <v>424731.1611704845</v>
      </c>
      <c r="C8590" s="76">
        <v>36.967418552957788</v>
      </c>
      <c r="D8590" s="76">
        <v>25.190975570014214</v>
      </c>
      <c r="E8590" s="76">
        <v>515.68788372806875</v>
      </c>
      <c r="F8590" s="76">
        <v>38.379625454964255</v>
      </c>
      <c r="G8590" s="77">
        <v>1</v>
      </c>
      <c r="H8590" s="80">
        <f t="shared" si="536"/>
        <v>25.190975570014214</v>
      </c>
      <c r="I8590" s="80">
        <f t="shared" si="537"/>
        <v>1000</v>
      </c>
      <c r="K8590" s="80">
        <f t="shared" si="538"/>
        <v>0</v>
      </c>
      <c r="L8590" s="80" t="str">
        <f t="shared" si="539"/>
        <v/>
      </c>
    </row>
    <row r="8591" spans="1:12" x14ac:dyDescent="0.8">
      <c r="A8591" s="74">
        <v>8590</v>
      </c>
      <c r="B8591" s="75">
        <v>353223.22872488946</v>
      </c>
      <c r="C8591" s="76">
        <v>36.762401686509051</v>
      </c>
      <c r="D8591" s="76">
        <v>28.251868383994285</v>
      </c>
      <c r="E8591" s="76">
        <v>630.26534738933356</v>
      </c>
      <c r="F8591" s="76">
        <v>51.92308579937167</v>
      </c>
      <c r="G8591" s="77">
        <v>2</v>
      </c>
      <c r="H8591" s="80">
        <f t="shared" si="536"/>
        <v>36.762401686509051</v>
      </c>
      <c r="I8591" s="80">
        <f t="shared" si="537"/>
        <v>1000</v>
      </c>
      <c r="K8591" s="80">
        <f t="shared" si="538"/>
        <v>0</v>
      </c>
      <c r="L8591" s="80" t="str">
        <f t="shared" si="539"/>
        <v/>
      </c>
    </row>
    <row r="8592" spans="1:12" x14ac:dyDescent="0.8">
      <c r="A8592" s="74">
        <v>8591</v>
      </c>
      <c r="B8592" s="75">
        <v>148912.12526984606</v>
      </c>
      <c r="C8592" s="76">
        <v>43.647111866297067</v>
      </c>
      <c r="D8592" s="76">
        <v>33.16070965980402</v>
      </c>
      <c r="E8592" s="76">
        <v>684.08798304270272</v>
      </c>
      <c r="F8592" s="76">
        <v>34.676884425429371</v>
      </c>
      <c r="G8592" s="77">
        <v>3</v>
      </c>
      <c r="H8592" s="80">
        <f t="shared" si="536"/>
        <v>34.676884425429371</v>
      </c>
      <c r="I8592" s="80">
        <f t="shared" si="537"/>
        <v>684.08798304270272</v>
      </c>
      <c r="K8592" s="80">
        <f t="shared" si="538"/>
        <v>684.08798304270272</v>
      </c>
      <c r="L8592" s="80">
        <f t="shared" si="539"/>
        <v>684.08798304270272</v>
      </c>
    </row>
    <row r="8593" spans="1:12" x14ac:dyDescent="0.8">
      <c r="A8593" s="74">
        <v>8592</v>
      </c>
      <c r="B8593" s="75">
        <v>-303897.72713647503</v>
      </c>
      <c r="C8593" s="76">
        <v>34.166036403888612</v>
      </c>
      <c r="D8593" s="76">
        <v>29.624894839683616</v>
      </c>
      <c r="E8593" s="76">
        <v>587.46988780144591</v>
      </c>
      <c r="F8593" s="76">
        <v>52.943985474107713</v>
      </c>
      <c r="G8593" s="77">
        <v>3</v>
      </c>
      <c r="H8593" s="80">
        <f t="shared" si="536"/>
        <v>52.943985474107713</v>
      </c>
      <c r="I8593" s="80">
        <f t="shared" si="537"/>
        <v>587.46988780144591</v>
      </c>
      <c r="K8593" s="80">
        <f t="shared" si="538"/>
        <v>587.46988780144591</v>
      </c>
      <c r="L8593" s="80">
        <f t="shared" si="539"/>
        <v>587.46988780144591</v>
      </c>
    </row>
    <row r="8594" spans="1:12" x14ac:dyDescent="0.8">
      <c r="A8594" s="74">
        <v>8593</v>
      </c>
      <c r="B8594" s="75">
        <v>141726.00150463684</v>
      </c>
      <c r="C8594" s="76">
        <v>35.61706269626557</v>
      </c>
      <c r="D8594" s="76">
        <v>32.985736600105206</v>
      </c>
      <c r="E8594" s="76">
        <v>448.67595958164924</v>
      </c>
      <c r="F8594" s="76">
        <v>44.640477022860395</v>
      </c>
      <c r="G8594" s="77">
        <v>2</v>
      </c>
      <c r="H8594" s="80">
        <f t="shared" si="536"/>
        <v>35.61706269626557</v>
      </c>
      <c r="I8594" s="80">
        <f t="shared" si="537"/>
        <v>1000</v>
      </c>
      <c r="K8594" s="80">
        <f t="shared" si="538"/>
        <v>0</v>
      </c>
      <c r="L8594" s="80" t="str">
        <f t="shared" si="539"/>
        <v/>
      </c>
    </row>
    <row r="8595" spans="1:12" x14ac:dyDescent="0.8">
      <c r="A8595" s="74">
        <v>8594</v>
      </c>
      <c r="B8595" s="75">
        <v>505502.1910403138</v>
      </c>
      <c r="C8595" s="76">
        <v>32.934923947240478</v>
      </c>
      <c r="D8595" s="76">
        <v>26.032605493180814</v>
      </c>
      <c r="E8595" s="76">
        <v>518.60349639663616</v>
      </c>
      <c r="F8595" s="76">
        <v>45.747079006637975</v>
      </c>
      <c r="G8595" s="77">
        <v>2</v>
      </c>
      <c r="H8595" s="80">
        <f t="shared" si="536"/>
        <v>32.934923947240478</v>
      </c>
      <c r="I8595" s="80">
        <f t="shared" si="537"/>
        <v>1000</v>
      </c>
      <c r="K8595" s="80">
        <f t="shared" si="538"/>
        <v>0</v>
      </c>
      <c r="L8595" s="80" t="str">
        <f t="shared" si="539"/>
        <v/>
      </c>
    </row>
    <row r="8596" spans="1:12" x14ac:dyDescent="0.8">
      <c r="A8596" s="74">
        <v>8595</v>
      </c>
      <c r="B8596" s="75">
        <v>-286362.40607864736</v>
      </c>
      <c r="C8596" s="76">
        <v>45.334392246301753</v>
      </c>
      <c r="D8596" s="76">
        <v>24.206722368668164</v>
      </c>
      <c r="E8596" s="76">
        <v>457.98447731765975</v>
      </c>
      <c r="F8596" s="76">
        <v>50.477201917700427</v>
      </c>
      <c r="G8596" s="77">
        <v>3</v>
      </c>
      <c r="H8596" s="80">
        <f t="shared" si="536"/>
        <v>50.477201917700427</v>
      </c>
      <c r="I8596" s="80">
        <f t="shared" si="537"/>
        <v>457.98447731765975</v>
      </c>
      <c r="K8596" s="80">
        <f t="shared" si="538"/>
        <v>457.98447731765975</v>
      </c>
      <c r="L8596" s="80">
        <f t="shared" si="539"/>
        <v>457.98447731765975</v>
      </c>
    </row>
    <row r="8597" spans="1:12" x14ac:dyDescent="0.8">
      <c r="A8597" s="74">
        <v>8596</v>
      </c>
      <c r="B8597" s="75">
        <v>-193258.59690241306</v>
      </c>
      <c r="C8597" s="76">
        <v>32.545331934712003</v>
      </c>
      <c r="D8597" s="76">
        <v>29.08296338925275</v>
      </c>
      <c r="E8597" s="76">
        <v>572.32734671296851</v>
      </c>
      <c r="F8597" s="76">
        <v>46.364609878412381</v>
      </c>
      <c r="G8597" s="77">
        <v>3</v>
      </c>
      <c r="H8597" s="80">
        <f t="shared" si="536"/>
        <v>46.364609878412381</v>
      </c>
      <c r="I8597" s="80">
        <f t="shared" si="537"/>
        <v>572.32734671296851</v>
      </c>
      <c r="K8597" s="80">
        <f t="shared" si="538"/>
        <v>572.32734671296851</v>
      </c>
      <c r="L8597" s="80">
        <f t="shared" si="539"/>
        <v>572.32734671296851</v>
      </c>
    </row>
    <row r="8598" spans="1:12" x14ac:dyDescent="0.8">
      <c r="A8598" s="74">
        <v>8597</v>
      </c>
      <c r="B8598" s="75">
        <v>559960.39599490981</v>
      </c>
      <c r="C8598" s="76">
        <v>40.149054292300313</v>
      </c>
      <c r="D8598" s="76">
        <v>23.238806528205085</v>
      </c>
      <c r="E8598" s="76">
        <v>516.78781655410535</v>
      </c>
      <c r="F8598" s="76">
        <v>35.996877798635275</v>
      </c>
      <c r="G8598" s="77">
        <v>1</v>
      </c>
      <c r="H8598" s="80">
        <f t="shared" si="536"/>
        <v>23.238806528205085</v>
      </c>
      <c r="I8598" s="80">
        <f t="shared" si="537"/>
        <v>1000</v>
      </c>
      <c r="K8598" s="80">
        <f t="shared" si="538"/>
        <v>0</v>
      </c>
      <c r="L8598" s="80" t="str">
        <f t="shared" si="539"/>
        <v/>
      </c>
    </row>
    <row r="8599" spans="1:12" x14ac:dyDescent="0.8">
      <c r="A8599" s="74">
        <v>8598</v>
      </c>
      <c r="B8599" s="75">
        <v>-80828.78231998696</v>
      </c>
      <c r="C8599" s="76">
        <v>39.254241112808046</v>
      </c>
      <c r="D8599" s="76">
        <v>30.645644634460329</v>
      </c>
      <c r="E8599" s="76">
        <v>751.76549539118434</v>
      </c>
      <c r="F8599" s="76">
        <v>42.259371308275519</v>
      </c>
      <c r="G8599" s="77">
        <v>3</v>
      </c>
      <c r="H8599" s="80">
        <f t="shared" si="536"/>
        <v>42.259371308275519</v>
      </c>
      <c r="I8599" s="80">
        <f t="shared" si="537"/>
        <v>751.76549539118434</v>
      </c>
      <c r="K8599" s="80">
        <f t="shared" si="538"/>
        <v>751.76549539118434</v>
      </c>
      <c r="L8599" s="80">
        <f t="shared" si="539"/>
        <v>751.76549539118434</v>
      </c>
    </row>
    <row r="8600" spans="1:12" x14ac:dyDescent="0.8">
      <c r="A8600" s="74">
        <v>8599</v>
      </c>
      <c r="B8600" s="75">
        <v>341182.04451938462</v>
      </c>
      <c r="C8600" s="76">
        <v>37.773545429348658</v>
      </c>
      <c r="D8600" s="76">
        <v>30.639436180126303</v>
      </c>
      <c r="E8600" s="76">
        <v>623.41116637520292</v>
      </c>
      <c r="F8600" s="76">
        <v>41.166420774965829</v>
      </c>
      <c r="G8600" s="77">
        <v>2</v>
      </c>
      <c r="H8600" s="80">
        <f t="shared" si="536"/>
        <v>37.773545429348658</v>
      </c>
      <c r="I8600" s="80">
        <f t="shared" si="537"/>
        <v>1000</v>
      </c>
      <c r="K8600" s="80">
        <f t="shared" si="538"/>
        <v>0</v>
      </c>
      <c r="L8600" s="80" t="str">
        <f t="shared" si="539"/>
        <v/>
      </c>
    </row>
    <row r="8601" spans="1:12" x14ac:dyDescent="0.8">
      <c r="A8601" s="74">
        <v>8600</v>
      </c>
      <c r="B8601" s="75">
        <v>-25396.674199383007</v>
      </c>
      <c r="C8601" s="76">
        <v>46.407566144634195</v>
      </c>
      <c r="D8601" s="76">
        <v>33.30751929331506</v>
      </c>
      <c r="E8601" s="76">
        <v>494.77295626507095</v>
      </c>
      <c r="F8601" s="76">
        <v>33.767211478424812</v>
      </c>
      <c r="G8601" s="77">
        <v>3</v>
      </c>
      <c r="H8601" s="80">
        <f t="shared" si="536"/>
        <v>33.767211478424812</v>
      </c>
      <c r="I8601" s="80">
        <f t="shared" si="537"/>
        <v>494.77295626507095</v>
      </c>
      <c r="K8601" s="80">
        <f t="shared" si="538"/>
        <v>494.77295626507095</v>
      </c>
      <c r="L8601" s="80">
        <f t="shared" si="539"/>
        <v>494.77295626507095</v>
      </c>
    </row>
    <row r="8602" spans="1:12" x14ac:dyDescent="0.8">
      <c r="A8602" s="74">
        <v>8601</v>
      </c>
      <c r="B8602" s="75">
        <v>100370.89831787464</v>
      </c>
      <c r="C8602" s="76">
        <v>39.881827513794228</v>
      </c>
      <c r="D8602" s="76">
        <v>29.39867818509466</v>
      </c>
      <c r="E8602" s="76">
        <v>588.66495792844353</v>
      </c>
      <c r="F8602" s="76">
        <v>50.034819246053146</v>
      </c>
      <c r="G8602" s="77">
        <v>2</v>
      </c>
      <c r="H8602" s="80">
        <f t="shared" si="536"/>
        <v>39.881827513794228</v>
      </c>
      <c r="I8602" s="80">
        <f t="shared" si="537"/>
        <v>1000</v>
      </c>
      <c r="K8602" s="80">
        <f t="shared" si="538"/>
        <v>0</v>
      </c>
      <c r="L8602" s="80" t="str">
        <f t="shared" si="539"/>
        <v/>
      </c>
    </row>
    <row r="8603" spans="1:12" x14ac:dyDescent="0.8">
      <c r="A8603" s="74">
        <v>8602</v>
      </c>
      <c r="B8603" s="75">
        <v>458970.1725003717</v>
      </c>
      <c r="C8603" s="76">
        <v>30.340888873486577</v>
      </c>
      <c r="D8603" s="76">
        <v>26.177520288803287</v>
      </c>
      <c r="E8603" s="76">
        <v>469.88215025588647</v>
      </c>
      <c r="F8603" s="76">
        <v>46.779451590183939</v>
      </c>
      <c r="G8603" s="77">
        <v>1</v>
      </c>
      <c r="H8603" s="80">
        <f t="shared" si="536"/>
        <v>26.177520288803287</v>
      </c>
      <c r="I8603" s="80">
        <f t="shared" si="537"/>
        <v>1000</v>
      </c>
      <c r="K8603" s="80">
        <f t="shared" si="538"/>
        <v>0</v>
      </c>
      <c r="L8603" s="80" t="str">
        <f t="shared" si="539"/>
        <v/>
      </c>
    </row>
    <row r="8604" spans="1:12" x14ac:dyDescent="0.8">
      <c r="A8604" s="74">
        <v>8603</v>
      </c>
      <c r="B8604" s="75">
        <v>-195260.87521915138</v>
      </c>
      <c r="C8604" s="76">
        <v>26.617371801814837</v>
      </c>
      <c r="D8604" s="76">
        <v>32.110930621984622</v>
      </c>
      <c r="E8604" s="76">
        <v>760.24665429116351</v>
      </c>
      <c r="F8604" s="76">
        <v>48.530701228730727</v>
      </c>
      <c r="G8604" s="77">
        <v>3</v>
      </c>
      <c r="H8604" s="80">
        <f t="shared" si="536"/>
        <v>48.530701228730727</v>
      </c>
      <c r="I8604" s="80">
        <f t="shared" si="537"/>
        <v>760.24665429116351</v>
      </c>
      <c r="K8604" s="80">
        <f t="shared" si="538"/>
        <v>760.24665429116351</v>
      </c>
      <c r="L8604" s="80">
        <f t="shared" si="539"/>
        <v>760.24665429116351</v>
      </c>
    </row>
    <row r="8605" spans="1:12" x14ac:dyDescent="0.8">
      <c r="A8605" s="74">
        <v>8604</v>
      </c>
      <c r="B8605" s="75">
        <v>542982.28751508798</v>
      </c>
      <c r="C8605" s="76">
        <v>22.340587954554881</v>
      </c>
      <c r="D8605" s="76">
        <v>27.191976784355422</v>
      </c>
      <c r="E8605" s="76">
        <v>487.31400913579529</v>
      </c>
      <c r="F8605" s="76">
        <v>37.433059940699764</v>
      </c>
      <c r="G8605" s="77">
        <v>2</v>
      </c>
      <c r="H8605" s="80">
        <f t="shared" si="536"/>
        <v>22.340587954554881</v>
      </c>
      <c r="I8605" s="80">
        <f t="shared" si="537"/>
        <v>1000</v>
      </c>
      <c r="K8605" s="80">
        <f t="shared" si="538"/>
        <v>0</v>
      </c>
      <c r="L8605" s="80" t="str">
        <f t="shared" si="539"/>
        <v/>
      </c>
    </row>
    <row r="8606" spans="1:12" x14ac:dyDescent="0.8">
      <c r="A8606" s="74">
        <v>8605</v>
      </c>
      <c r="B8606" s="75">
        <v>-231705.0825340189</v>
      </c>
      <c r="C8606" s="76">
        <v>36.218977576724953</v>
      </c>
      <c r="D8606" s="76">
        <v>30.718104327950542</v>
      </c>
      <c r="E8606" s="76">
        <v>620.80435333887363</v>
      </c>
      <c r="F8606" s="76">
        <v>49.395299463414474</v>
      </c>
      <c r="G8606" s="77">
        <v>3</v>
      </c>
      <c r="H8606" s="80">
        <f t="shared" si="536"/>
        <v>49.395299463414474</v>
      </c>
      <c r="I8606" s="80">
        <f t="shared" si="537"/>
        <v>620.80435333887363</v>
      </c>
      <c r="K8606" s="80">
        <f t="shared" si="538"/>
        <v>620.80435333887363</v>
      </c>
      <c r="L8606" s="80">
        <f t="shared" si="539"/>
        <v>620.80435333887363</v>
      </c>
    </row>
    <row r="8607" spans="1:12" x14ac:dyDescent="0.8">
      <c r="A8607" s="74">
        <v>8606</v>
      </c>
      <c r="B8607" s="75">
        <v>-75695.273082830245</v>
      </c>
      <c r="C8607" s="76">
        <v>41.28751852555272</v>
      </c>
      <c r="D8607" s="76">
        <v>23.612512098512198</v>
      </c>
      <c r="E8607" s="76">
        <v>553.69556720314336</v>
      </c>
      <c r="F8607" s="76">
        <v>40.63081306042934</v>
      </c>
      <c r="G8607" s="77">
        <v>3</v>
      </c>
      <c r="H8607" s="80">
        <f t="shared" si="536"/>
        <v>40.63081306042934</v>
      </c>
      <c r="I8607" s="80">
        <f t="shared" si="537"/>
        <v>553.69556720314336</v>
      </c>
      <c r="K8607" s="80">
        <f t="shared" si="538"/>
        <v>553.69556720314336</v>
      </c>
      <c r="L8607" s="80">
        <f t="shared" si="539"/>
        <v>553.69556720314336</v>
      </c>
    </row>
    <row r="8608" spans="1:12" x14ac:dyDescent="0.8">
      <c r="A8608" s="74">
        <v>8607</v>
      </c>
      <c r="B8608" s="75">
        <v>-48319.860019414686</v>
      </c>
      <c r="C8608" s="76">
        <v>44.048963481614912</v>
      </c>
      <c r="D8608" s="76">
        <v>24.684172027528479</v>
      </c>
      <c r="E8608" s="76">
        <v>562.84446523791621</v>
      </c>
      <c r="F8608" s="76">
        <v>42.929457242501286</v>
      </c>
      <c r="G8608" s="77">
        <v>2</v>
      </c>
      <c r="H8608" s="80">
        <f t="shared" si="536"/>
        <v>44.048963481614912</v>
      </c>
      <c r="I8608" s="80">
        <f t="shared" si="537"/>
        <v>1000</v>
      </c>
      <c r="K8608" s="80">
        <f t="shared" si="538"/>
        <v>0</v>
      </c>
      <c r="L8608" s="80" t="str">
        <f t="shared" si="539"/>
        <v/>
      </c>
    </row>
    <row r="8609" spans="1:12" x14ac:dyDescent="0.8">
      <c r="A8609" s="74">
        <v>8608</v>
      </c>
      <c r="B8609" s="75">
        <v>65041.108632951044</v>
      </c>
      <c r="C8609" s="76">
        <v>43.42446573068522</v>
      </c>
      <c r="D8609" s="76">
        <v>24.490473842183036</v>
      </c>
      <c r="E8609" s="76">
        <v>549.4367750055369</v>
      </c>
      <c r="F8609" s="76">
        <v>44.115736623160529</v>
      </c>
      <c r="G8609" s="77">
        <v>2</v>
      </c>
      <c r="H8609" s="80">
        <f t="shared" si="536"/>
        <v>43.42446573068522</v>
      </c>
      <c r="I8609" s="80">
        <f t="shared" si="537"/>
        <v>1000</v>
      </c>
      <c r="K8609" s="80">
        <f t="shared" si="538"/>
        <v>0</v>
      </c>
      <c r="L8609" s="80" t="str">
        <f t="shared" si="539"/>
        <v/>
      </c>
    </row>
    <row r="8610" spans="1:12" x14ac:dyDescent="0.8">
      <c r="A8610" s="74">
        <v>8609</v>
      </c>
      <c r="B8610" s="75">
        <v>696224.12290206319</v>
      </c>
      <c r="C8610" s="76">
        <v>30.800036335343208</v>
      </c>
      <c r="D8610" s="76">
        <v>32.849135739398399</v>
      </c>
      <c r="E8610" s="76">
        <v>555.31413056254996</v>
      </c>
      <c r="F8610" s="76">
        <v>43.802246276445288</v>
      </c>
      <c r="G8610" s="77">
        <v>2</v>
      </c>
      <c r="H8610" s="80">
        <f t="shared" si="536"/>
        <v>30.800036335343208</v>
      </c>
      <c r="I8610" s="80">
        <f t="shared" si="537"/>
        <v>1000</v>
      </c>
      <c r="K8610" s="80">
        <f t="shared" si="538"/>
        <v>0</v>
      </c>
      <c r="L8610" s="80" t="str">
        <f t="shared" si="539"/>
        <v/>
      </c>
    </row>
    <row r="8611" spans="1:12" x14ac:dyDescent="0.8">
      <c r="A8611" s="74">
        <v>8610</v>
      </c>
      <c r="B8611" s="75">
        <v>304660.24349014903</v>
      </c>
      <c r="C8611" s="76">
        <v>36.641232975233137</v>
      </c>
      <c r="D8611" s="76">
        <v>31.544947179542934</v>
      </c>
      <c r="E8611" s="76">
        <v>448.48874462724552</v>
      </c>
      <c r="F8611" s="76">
        <v>50.251230641036052</v>
      </c>
      <c r="G8611" s="77">
        <v>2</v>
      </c>
      <c r="H8611" s="80">
        <f t="shared" si="536"/>
        <v>36.641232975233137</v>
      </c>
      <c r="I8611" s="80">
        <f t="shared" si="537"/>
        <v>1000</v>
      </c>
      <c r="K8611" s="80">
        <f t="shared" si="538"/>
        <v>0</v>
      </c>
      <c r="L8611" s="80" t="str">
        <f t="shared" si="539"/>
        <v/>
      </c>
    </row>
    <row r="8612" spans="1:12" x14ac:dyDescent="0.8">
      <c r="A8612" s="74">
        <v>8611</v>
      </c>
      <c r="B8612" s="75">
        <v>324314.41967010498</v>
      </c>
      <c r="C8612" s="76">
        <v>37.518268322477702</v>
      </c>
      <c r="D8612" s="76">
        <v>22.684530831694989</v>
      </c>
      <c r="E8612" s="76">
        <v>572.95912149803019</v>
      </c>
      <c r="F8612" s="76">
        <v>50.915364071895077</v>
      </c>
      <c r="G8612" s="77">
        <v>2</v>
      </c>
      <c r="H8612" s="80">
        <f t="shared" si="536"/>
        <v>37.518268322477702</v>
      </c>
      <c r="I8612" s="80">
        <f t="shared" si="537"/>
        <v>1000</v>
      </c>
      <c r="K8612" s="80">
        <f t="shared" si="538"/>
        <v>0</v>
      </c>
      <c r="L8612" s="80" t="str">
        <f t="shared" si="539"/>
        <v/>
      </c>
    </row>
    <row r="8613" spans="1:12" x14ac:dyDescent="0.8">
      <c r="A8613" s="74">
        <v>8612</v>
      </c>
      <c r="B8613" s="75">
        <v>178220.48978447099</v>
      </c>
      <c r="C8613" s="76">
        <v>38.794372556217567</v>
      </c>
      <c r="D8613" s="76">
        <v>31.097140449548384</v>
      </c>
      <c r="E8613" s="76">
        <v>697.02919190157274</v>
      </c>
      <c r="F8613" s="76">
        <v>44.681695793422406</v>
      </c>
      <c r="G8613" s="77">
        <v>2</v>
      </c>
      <c r="H8613" s="80">
        <f t="shared" si="536"/>
        <v>38.794372556217567</v>
      </c>
      <c r="I8613" s="80">
        <f t="shared" si="537"/>
        <v>1000</v>
      </c>
      <c r="K8613" s="80">
        <f t="shared" si="538"/>
        <v>0</v>
      </c>
      <c r="L8613" s="80" t="str">
        <f t="shared" si="539"/>
        <v/>
      </c>
    </row>
    <row r="8614" spans="1:12" x14ac:dyDescent="0.8">
      <c r="A8614" s="74">
        <v>8613</v>
      </c>
      <c r="B8614" s="75">
        <v>-29031.112913108664</v>
      </c>
      <c r="C8614" s="76">
        <v>32.055766490956572</v>
      </c>
      <c r="D8614" s="76">
        <v>28.950725080973012</v>
      </c>
      <c r="E8614" s="76">
        <v>562.95896088283121</v>
      </c>
      <c r="F8614" s="76">
        <v>37.9961899181245</v>
      </c>
      <c r="G8614" s="77">
        <v>3</v>
      </c>
      <c r="H8614" s="80">
        <f t="shared" si="536"/>
        <v>37.9961899181245</v>
      </c>
      <c r="I8614" s="80">
        <f t="shared" si="537"/>
        <v>562.95896088283121</v>
      </c>
      <c r="K8614" s="80">
        <f t="shared" si="538"/>
        <v>562.95896088283121</v>
      </c>
      <c r="L8614" s="80">
        <f t="shared" si="539"/>
        <v>562.95896088283121</v>
      </c>
    </row>
    <row r="8615" spans="1:12" x14ac:dyDescent="0.8">
      <c r="A8615" s="74">
        <v>8614</v>
      </c>
      <c r="B8615" s="75">
        <v>242423.63965016138</v>
      </c>
      <c r="C8615" s="76">
        <v>38.508535628451931</v>
      </c>
      <c r="D8615" s="76">
        <v>29.725320832157006</v>
      </c>
      <c r="E8615" s="76">
        <v>666.00340334182624</v>
      </c>
      <c r="F8615" s="76">
        <v>37.43564727047729</v>
      </c>
      <c r="G8615" s="77">
        <v>2</v>
      </c>
      <c r="H8615" s="80">
        <f t="shared" si="536"/>
        <v>38.508535628451931</v>
      </c>
      <c r="I8615" s="80">
        <f t="shared" si="537"/>
        <v>1000</v>
      </c>
      <c r="K8615" s="80">
        <f t="shared" si="538"/>
        <v>0</v>
      </c>
      <c r="L8615" s="80" t="str">
        <f t="shared" si="539"/>
        <v/>
      </c>
    </row>
    <row r="8616" spans="1:12" x14ac:dyDescent="0.8">
      <c r="A8616" s="74">
        <v>8615</v>
      </c>
      <c r="B8616" s="75">
        <v>-166217.87197362678</v>
      </c>
      <c r="C8616" s="76">
        <v>41.148899181212222</v>
      </c>
      <c r="D8616" s="76">
        <v>31.173302671401814</v>
      </c>
      <c r="E8616" s="76">
        <v>415.85311550386638</v>
      </c>
      <c r="F8616" s="76">
        <v>38.777128382594562</v>
      </c>
      <c r="G8616" s="77">
        <v>3</v>
      </c>
      <c r="H8616" s="80">
        <f t="shared" si="536"/>
        <v>38.777128382594562</v>
      </c>
      <c r="I8616" s="80">
        <f t="shared" si="537"/>
        <v>415.85311550386638</v>
      </c>
      <c r="K8616" s="80">
        <f t="shared" si="538"/>
        <v>415.85311550386638</v>
      </c>
      <c r="L8616" s="80">
        <f t="shared" si="539"/>
        <v>415.85311550386638</v>
      </c>
    </row>
    <row r="8617" spans="1:12" x14ac:dyDescent="0.8">
      <c r="A8617" s="74">
        <v>8616</v>
      </c>
      <c r="B8617" s="75">
        <v>243010.83358797897</v>
      </c>
      <c r="C8617" s="76">
        <v>31.782642446576972</v>
      </c>
      <c r="D8617" s="76">
        <v>24.954797138525485</v>
      </c>
      <c r="E8617" s="76">
        <v>489.61651761548728</v>
      </c>
      <c r="F8617" s="76">
        <v>38.649150799514892</v>
      </c>
      <c r="G8617" s="77">
        <v>2</v>
      </c>
      <c r="H8617" s="80">
        <f t="shared" si="536"/>
        <v>31.782642446576972</v>
      </c>
      <c r="I8617" s="80">
        <f t="shared" si="537"/>
        <v>1000</v>
      </c>
      <c r="K8617" s="80">
        <f t="shared" si="538"/>
        <v>0</v>
      </c>
      <c r="L8617" s="80" t="str">
        <f t="shared" si="539"/>
        <v/>
      </c>
    </row>
    <row r="8618" spans="1:12" x14ac:dyDescent="0.8">
      <c r="A8618" s="74">
        <v>8617</v>
      </c>
      <c r="B8618" s="75">
        <v>467618.09549890831</v>
      </c>
      <c r="C8618" s="76">
        <v>30.160486116445973</v>
      </c>
      <c r="D8618" s="76">
        <v>28.672039479975869</v>
      </c>
      <c r="E8618" s="76">
        <v>507.81965942999989</v>
      </c>
      <c r="F8618" s="76">
        <v>47.457077484115842</v>
      </c>
      <c r="G8618" s="77">
        <v>1</v>
      </c>
      <c r="H8618" s="80">
        <f t="shared" si="536"/>
        <v>28.672039479975869</v>
      </c>
      <c r="I8618" s="80">
        <f t="shared" si="537"/>
        <v>1000</v>
      </c>
      <c r="K8618" s="80">
        <f t="shared" si="538"/>
        <v>0</v>
      </c>
      <c r="L8618" s="80" t="str">
        <f t="shared" si="539"/>
        <v/>
      </c>
    </row>
    <row r="8619" spans="1:12" x14ac:dyDescent="0.8">
      <c r="A8619" s="74">
        <v>8618</v>
      </c>
      <c r="B8619" s="75">
        <v>91246.026551392395</v>
      </c>
      <c r="C8619" s="76">
        <v>41.42012861279138</v>
      </c>
      <c r="D8619" s="76">
        <v>30.140943064741389</v>
      </c>
      <c r="E8619" s="76">
        <v>487.01489805470112</v>
      </c>
      <c r="F8619" s="76">
        <v>44.264101284323729</v>
      </c>
      <c r="G8619" s="77">
        <v>2</v>
      </c>
      <c r="H8619" s="80">
        <f t="shared" si="536"/>
        <v>41.42012861279138</v>
      </c>
      <c r="I8619" s="80">
        <f t="shared" si="537"/>
        <v>1000</v>
      </c>
      <c r="K8619" s="80">
        <f t="shared" si="538"/>
        <v>0</v>
      </c>
      <c r="L8619" s="80" t="str">
        <f t="shared" si="539"/>
        <v/>
      </c>
    </row>
    <row r="8620" spans="1:12" x14ac:dyDescent="0.8">
      <c r="A8620" s="74">
        <v>8619</v>
      </c>
      <c r="B8620" s="75">
        <v>464059.07403863384</v>
      </c>
      <c r="C8620" s="76">
        <v>27.983524349406416</v>
      </c>
      <c r="D8620" s="76">
        <v>26.754600480881571</v>
      </c>
      <c r="E8620" s="76">
        <v>450.64793989465221</v>
      </c>
      <c r="F8620" s="76">
        <v>40.374515500804492</v>
      </c>
      <c r="G8620" s="77">
        <v>2</v>
      </c>
      <c r="H8620" s="80">
        <f t="shared" si="536"/>
        <v>27.983524349406416</v>
      </c>
      <c r="I8620" s="80">
        <f t="shared" si="537"/>
        <v>1000</v>
      </c>
      <c r="K8620" s="80">
        <f t="shared" si="538"/>
        <v>0</v>
      </c>
      <c r="L8620" s="80" t="str">
        <f t="shared" si="539"/>
        <v/>
      </c>
    </row>
    <row r="8621" spans="1:12" x14ac:dyDescent="0.8">
      <c r="A8621" s="74">
        <v>8620</v>
      </c>
      <c r="B8621" s="75">
        <v>269363.18228367646</v>
      </c>
      <c r="C8621" s="76">
        <v>35.231693362495797</v>
      </c>
      <c r="D8621" s="76">
        <v>27.408583338491901</v>
      </c>
      <c r="E8621" s="76">
        <v>490.28096938516353</v>
      </c>
      <c r="F8621" s="76">
        <v>49.115950833007432</v>
      </c>
      <c r="G8621" s="77">
        <v>2</v>
      </c>
      <c r="H8621" s="80">
        <f t="shared" si="536"/>
        <v>35.231693362495797</v>
      </c>
      <c r="I8621" s="80">
        <f t="shared" si="537"/>
        <v>1000</v>
      </c>
      <c r="K8621" s="80">
        <f t="shared" si="538"/>
        <v>0</v>
      </c>
      <c r="L8621" s="80" t="str">
        <f t="shared" si="539"/>
        <v/>
      </c>
    </row>
    <row r="8622" spans="1:12" x14ac:dyDescent="0.8">
      <c r="A8622" s="74">
        <v>8621</v>
      </c>
      <c r="B8622" s="75">
        <v>-76841.146287658019</v>
      </c>
      <c r="C8622" s="76">
        <v>27.058027389965119</v>
      </c>
      <c r="D8622" s="76">
        <v>27.35769383806911</v>
      </c>
      <c r="E8622" s="76">
        <v>563.49138195280966</v>
      </c>
      <c r="F8622" s="76">
        <v>37.48652845403435</v>
      </c>
      <c r="G8622" s="77">
        <v>3</v>
      </c>
      <c r="H8622" s="80">
        <f t="shared" si="536"/>
        <v>37.48652845403435</v>
      </c>
      <c r="I8622" s="80">
        <f t="shared" si="537"/>
        <v>563.49138195280966</v>
      </c>
      <c r="K8622" s="80">
        <f t="shared" si="538"/>
        <v>563.49138195280966</v>
      </c>
      <c r="L8622" s="80">
        <f t="shared" si="539"/>
        <v>563.49138195280966</v>
      </c>
    </row>
    <row r="8623" spans="1:12" x14ac:dyDescent="0.8">
      <c r="A8623" s="74">
        <v>8622</v>
      </c>
      <c r="B8623" s="75">
        <v>387528.43685800163</v>
      </c>
      <c r="C8623" s="76">
        <v>28.506440129779254</v>
      </c>
      <c r="D8623" s="76">
        <v>26.427636850177677</v>
      </c>
      <c r="E8623" s="76">
        <v>538.28620357673617</v>
      </c>
      <c r="F8623" s="76">
        <v>48.509128400706963</v>
      </c>
      <c r="G8623" s="77">
        <v>1</v>
      </c>
      <c r="H8623" s="80">
        <f t="shared" si="536"/>
        <v>26.427636850177677</v>
      </c>
      <c r="I8623" s="80">
        <f t="shared" si="537"/>
        <v>1000</v>
      </c>
      <c r="K8623" s="80">
        <f t="shared" si="538"/>
        <v>0</v>
      </c>
      <c r="L8623" s="80" t="str">
        <f t="shared" si="539"/>
        <v/>
      </c>
    </row>
    <row r="8624" spans="1:12" x14ac:dyDescent="0.8">
      <c r="A8624" s="74">
        <v>8623</v>
      </c>
      <c r="B8624" s="75">
        <v>257985.99900649511</v>
      </c>
      <c r="C8624" s="76">
        <v>35.416819490231163</v>
      </c>
      <c r="D8624" s="76">
        <v>24.397919255342977</v>
      </c>
      <c r="E8624" s="76">
        <v>417.82087556196308</v>
      </c>
      <c r="F8624" s="76">
        <v>48.683138096081947</v>
      </c>
      <c r="G8624" s="77">
        <v>2</v>
      </c>
      <c r="H8624" s="80">
        <f t="shared" si="536"/>
        <v>35.416819490231163</v>
      </c>
      <c r="I8624" s="80">
        <f t="shared" si="537"/>
        <v>1000</v>
      </c>
      <c r="K8624" s="80">
        <f t="shared" si="538"/>
        <v>0</v>
      </c>
      <c r="L8624" s="80" t="str">
        <f t="shared" si="539"/>
        <v/>
      </c>
    </row>
    <row r="8625" spans="1:12" x14ac:dyDescent="0.8">
      <c r="A8625" s="74">
        <v>8624</v>
      </c>
      <c r="B8625" s="75">
        <v>415294.04768315214</v>
      </c>
      <c r="C8625" s="76">
        <v>30.20291238921051</v>
      </c>
      <c r="D8625" s="76">
        <v>30.777963677094061</v>
      </c>
      <c r="E8625" s="76">
        <v>520.06583694993355</v>
      </c>
      <c r="F8625" s="76">
        <v>42.188749493010768</v>
      </c>
      <c r="G8625" s="77">
        <v>2</v>
      </c>
      <c r="H8625" s="80">
        <f t="shared" si="536"/>
        <v>30.20291238921051</v>
      </c>
      <c r="I8625" s="80">
        <f t="shared" si="537"/>
        <v>1000</v>
      </c>
      <c r="K8625" s="80">
        <f t="shared" si="538"/>
        <v>0</v>
      </c>
      <c r="L8625" s="80" t="str">
        <f t="shared" si="539"/>
        <v/>
      </c>
    </row>
    <row r="8626" spans="1:12" x14ac:dyDescent="0.8">
      <c r="A8626" s="74">
        <v>8625</v>
      </c>
      <c r="B8626" s="75">
        <v>214922.09270659625</v>
      </c>
      <c r="C8626" s="76">
        <v>36.381205349802045</v>
      </c>
      <c r="D8626" s="76">
        <v>24.974029915146765</v>
      </c>
      <c r="E8626" s="76">
        <v>551.87173798613037</v>
      </c>
      <c r="F8626" s="76">
        <v>41.126723407882935</v>
      </c>
      <c r="G8626" s="77">
        <v>2</v>
      </c>
      <c r="H8626" s="80">
        <f t="shared" si="536"/>
        <v>36.381205349802045</v>
      </c>
      <c r="I8626" s="80">
        <f t="shared" si="537"/>
        <v>1000</v>
      </c>
      <c r="K8626" s="80">
        <f t="shared" si="538"/>
        <v>0</v>
      </c>
      <c r="L8626" s="80" t="str">
        <f t="shared" si="539"/>
        <v/>
      </c>
    </row>
    <row r="8627" spans="1:12" x14ac:dyDescent="0.8">
      <c r="A8627" s="74">
        <v>8626</v>
      </c>
      <c r="B8627" s="75">
        <v>474219.01596604893</v>
      </c>
      <c r="C8627" s="76">
        <v>24.926893503200535</v>
      </c>
      <c r="D8627" s="76">
        <v>30.36052505691061</v>
      </c>
      <c r="E8627" s="76">
        <v>504.46911839524648</v>
      </c>
      <c r="F8627" s="76">
        <v>33.061357159527297</v>
      </c>
      <c r="G8627" s="77">
        <v>2</v>
      </c>
      <c r="H8627" s="80">
        <f t="shared" si="536"/>
        <v>24.926893503200535</v>
      </c>
      <c r="I8627" s="80">
        <f t="shared" si="537"/>
        <v>1000</v>
      </c>
      <c r="K8627" s="80">
        <f t="shared" si="538"/>
        <v>0</v>
      </c>
      <c r="L8627" s="80" t="str">
        <f t="shared" si="539"/>
        <v/>
      </c>
    </row>
    <row r="8628" spans="1:12" x14ac:dyDescent="0.8">
      <c r="A8628" s="74">
        <v>8627</v>
      </c>
      <c r="B8628" s="75">
        <v>353917.86741551338</v>
      </c>
      <c r="C8628" s="76">
        <v>34.357824929740595</v>
      </c>
      <c r="D8628" s="76">
        <v>30.187063934798452</v>
      </c>
      <c r="E8628" s="76">
        <v>517.6843080388951</v>
      </c>
      <c r="F8628" s="76">
        <v>45.037481109547116</v>
      </c>
      <c r="G8628" s="77">
        <v>2</v>
      </c>
      <c r="H8628" s="80">
        <f t="shared" si="536"/>
        <v>34.357824929740595</v>
      </c>
      <c r="I8628" s="80">
        <f t="shared" si="537"/>
        <v>1000</v>
      </c>
      <c r="K8628" s="80">
        <f t="shared" si="538"/>
        <v>0</v>
      </c>
      <c r="L8628" s="80" t="str">
        <f t="shared" si="539"/>
        <v/>
      </c>
    </row>
    <row r="8629" spans="1:12" x14ac:dyDescent="0.8">
      <c r="A8629" s="74">
        <v>8628</v>
      </c>
      <c r="B8629" s="75">
        <v>223357.16521047777</v>
      </c>
      <c r="C8629" s="76">
        <v>38.89579646264621</v>
      </c>
      <c r="D8629" s="76">
        <v>25.803030629844045</v>
      </c>
      <c r="E8629" s="76">
        <v>674.01997080133401</v>
      </c>
      <c r="F8629" s="76">
        <v>38.966534610413596</v>
      </c>
      <c r="G8629" s="77">
        <v>2</v>
      </c>
      <c r="H8629" s="80">
        <f t="shared" si="536"/>
        <v>38.89579646264621</v>
      </c>
      <c r="I8629" s="80">
        <f t="shared" si="537"/>
        <v>1000</v>
      </c>
      <c r="K8629" s="80">
        <f t="shared" si="538"/>
        <v>0</v>
      </c>
      <c r="L8629" s="80" t="str">
        <f t="shared" si="539"/>
        <v/>
      </c>
    </row>
    <row r="8630" spans="1:12" x14ac:dyDescent="0.8">
      <c r="A8630" s="74">
        <v>8629</v>
      </c>
      <c r="B8630" s="75">
        <v>583790.72370813158</v>
      </c>
      <c r="C8630" s="76">
        <v>26.755935615414327</v>
      </c>
      <c r="D8630" s="76">
        <v>24.487959250991818</v>
      </c>
      <c r="E8630" s="76">
        <v>513.00811761301713</v>
      </c>
      <c r="F8630" s="76">
        <v>44.290640030309682</v>
      </c>
      <c r="G8630" s="77">
        <v>2</v>
      </c>
      <c r="H8630" s="80">
        <f t="shared" si="536"/>
        <v>26.755935615414327</v>
      </c>
      <c r="I8630" s="80">
        <f t="shared" si="537"/>
        <v>1000</v>
      </c>
      <c r="K8630" s="80">
        <f t="shared" si="538"/>
        <v>0</v>
      </c>
      <c r="L8630" s="80" t="str">
        <f t="shared" si="539"/>
        <v/>
      </c>
    </row>
    <row r="8631" spans="1:12" x14ac:dyDescent="0.8">
      <c r="A8631" s="74">
        <v>8630</v>
      </c>
      <c r="B8631" s="75">
        <v>397211.19788688398</v>
      </c>
      <c r="C8631" s="76">
        <v>30.073455552511923</v>
      </c>
      <c r="D8631" s="76">
        <v>26.399922811238415</v>
      </c>
      <c r="E8631" s="76">
        <v>462.06352279219482</v>
      </c>
      <c r="F8631" s="76">
        <v>46.159535018730935</v>
      </c>
      <c r="G8631" s="77">
        <v>2</v>
      </c>
      <c r="H8631" s="80">
        <f t="shared" si="536"/>
        <v>30.073455552511923</v>
      </c>
      <c r="I8631" s="80">
        <f t="shared" si="537"/>
        <v>1000</v>
      </c>
      <c r="K8631" s="80">
        <f t="shared" si="538"/>
        <v>0</v>
      </c>
      <c r="L8631" s="80" t="str">
        <f t="shared" si="539"/>
        <v/>
      </c>
    </row>
    <row r="8632" spans="1:12" x14ac:dyDescent="0.8">
      <c r="A8632" s="74">
        <v>8631</v>
      </c>
      <c r="B8632" s="75">
        <v>-15064.867312200833</v>
      </c>
      <c r="C8632" s="76">
        <v>45.404488571436559</v>
      </c>
      <c r="D8632" s="76">
        <v>28.551575678602514</v>
      </c>
      <c r="E8632" s="76">
        <v>596.25903251997431</v>
      </c>
      <c r="F8632" s="76">
        <v>45.467790243250477</v>
      </c>
      <c r="G8632" s="77">
        <v>2</v>
      </c>
      <c r="H8632" s="80">
        <f t="shared" si="536"/>
        <v>45.404488571436559</v>
      </c>
      <c r="I8632" s="80">
        <f t="shared" si="537"/>
        <v>1000</v>
      </c>
      <c r="K8632" s="80">
        <f t="shared" si="538"/>
        <v>0</v>
      </c>
      <c r="L8632" s="80" t="str">
        <f t="shared" si="539"/>
        <v/>
      </c>
    </row>
    <row r="8633" spans="1:12" x14ac:dyDescent="0.8">
      <c r="A8633" s="74">
        <v>8632</v>
      </c>
      <c r="B8633" s="75">
        <v>223541.491272151</v>
      </c>
      <c r="C8633" s="76">
        <v>35.25446714448848</v>
      </c>
      <c r="D8633" s="76">
        <v>27.322897737686766</v>
      </c>
      <c r="E8633" s="76">
        <v>513.81025958600981</v>
      </c>
      <c r="F8633" s="76">
        <v>41.819704826400887</v>
      </c>
      <c r="G8633" s="77">
        <v>2</v>
      </c>
      <c r="H8633" s="80">
        <f t="shared" si="536"/>
        <v>35.25446714448848</v>
      </c>
      <c r="I8633" s="80">
        <f t="shared" si="537"/>
        <v>1000</v>
      </c>
      <c r="K8633" s="80">
        <f t="shared" si="538"/>
        <v>0</v>
      </c>
      <c r="L8633" s="80" t="str">
        <f t="shared" si="539"/>
        <v/>
      </c>
    </row>
    <row r="8634" spans="1:12" x14ac:dyDescent="0.8">
      <c r="A8634" s="74">
        <v>8633</v>
      </c>
      <c r="B8634" s="75">
        <v>-350688.45907820901</v>
      </c>
      <c r="C8634" s="76">
        <v>28.443074519699529</v>
      </c>
      <c r="D8634" s="76">
        <v>26.992177092021631</v>
      </c>
      <c r="E8634" s="76">
        <v>423.48896496132835</v>
      </c>
      <c r="F8634" s="76">
        <v>52.363198882741074</v>
      </c>
      <c r="G8634" s="77">
        <v>3</v>
      </c>
      <c r="H8634" s="80">
        <f t="shared" si="536"/>
        <v>52.363198882741074</v>
      </c>
      <c r="I8634" s="80">
        <f t="shared" si="537"/>
        <v>423.48896496132835</v>
      </c>
      <c r="K8634" s="80">
        <f t="shared" si="538"/>
        <v>423.48896496132835</v>
      </c>
      <c r="L8634" s="80">
        <f t="shared" si="539"/>
        <v>423.48896496132835</v>
      </c>
    </row>
    <row r="8635" spans="1:12" x14ac:dyDescent="0.8">
      <c r="A8635" s="74">
        <v>8634</v>
      </c>
      <c r="B8635" s="75">
        <v>-249771.92227379489</v>
      </c>
      <c r="C8635" s="76">
        <v>29.913851088109794</v>
      </c>
      <c r="D8635" s="76">
        <v>26.972582531412002</v>
      </c>
      <c r="E8635" s="76">
        <v>580.85261059555046</v>
      </c>
      <c r="F8635" s="76">
        <v>48.137315216854276</v>
      </c>
      <c r="G8635" s="77">
        <v>3</v>
      </c>
      <c r="H8635" s="80">
        <f t="shared" si="536"/>
        <v>48.137315216854276</v>
      </c>
      <c r="I8635" s="80">
        <f t="shared" si="537"/>
        <v>580.85261059555046</v>
      </c>
      <c r="K8635" s="80">
        <f t="shared" si="538"/>
        <v>580.85261059555046</v>
      </c>
      <c r="L8635" s="80">
        <f t="shared" si="539"/>
        <v>580.85261059555046</v>
      </c>
    </row>
    <row r="8636" spans="1:12" x14ac:dyDescent="0.8">
      <c r="A8636" s="74">
        <v>8635</v>
      </c>
      <c r="B8636" s="75">
        <v>-47862.391263505677</v>
      </c>
      <c r="C8636" s="76">
        <v>44.851463133107551</v>
      </c>
      <c r="D8636" s="76">
        <v>31.433383105655444</v>
      </c>
      <c r="E8636" s="76">
        <v>581.38833885743873</v>
      </c>
      <c r="F8636" s="76">
        <v>32.944969140111972</v>
      </c>
      <c r="G8636" s="77">
        <v>2</v>
      </c>
      <c r="H8636" s="80">
        <f t="shared" si="536"/>
        <v>44.851463133107551</v>
      </c>
      <c r="I8636" s="80">
        <f t="shared" si="537"/>
        <v>1000</v>
      </c>
      <c r="K8636" s="80">
        <f t="shared" si="538"/>
        <v>0</v>
      </c>
      <c r="L8636" s="80" t="str">
        <f t="shared" si="539"/>
        <v/>
      </c>
    </row>
    <row r="8637" spans="1:12" x14ac:dyDescent="0.8">
      <c r="A8637" s="74">
        <v>8636</v>
      </c>
      <c r="B8637" s="75">
        <v>505208.88294339832</v>
      </c>
      <c r="C8637" s="76">
        <v>27.571110468406939</v>
      </c>
      <c r="D8637" s="76">
        <v>32.261200490359926</v>
      </c>
      <c r="E8637" s="76">
        <v>551.70799351062931</v>
      </c>
      <c r="F8637" s="76">
        <v>30.426289451991671</v>
      </c>
      <c r="G8637" s="77">
        <v>2</v>
      </c>
      <c r="H8637" s="80">
        <f t="shared" si="536"/>
        <v>27.571110468406939</v>
      </c>
      <c r="I8637" s="80">
        <f t="shared" si="537"/>
        <v>1000</v>
      </c>
      <c r="K8637" s="80">
        <f t="shared" si="538"/>
        <v>0</v>
      </c>
      <c r="L8637" s="80" t="str">
        <f t="shared" si="539"/>
        <v/>
      </c>
    </row>
    <row r="8638" spans="1:12" x14ac:dyDescent="0.8">
      <c r="A8638" s="74">
        <v>8637</v>
      </c>
      <c r="B8638" s="75">
        <v>234847.5410471214</v>
      </c>
      <c r="C8638" s="76">
        <v>37.8583077306413</v>
      </c>
      <c r="D8638" s="76">
        <v>29.134210067409892</v>
      </c>
      <c r="E8638" s="76">
        <v>621.12846629093451</v>
      </c>
      <c r="F8638" s="76">
        <v>32.861713914423824</v>
      </c>
      <c r="G8638" s="77">
        <v>2</v>
      </c>
      <c r="H8638" s="80">
        <f t="shared" si="536"/>
        <v>37.8583077306413</v>
      </c>
      <c r="I8638" s="80">
        <f t="shared" si="537"/>
        <v>1000</v>
      </c>
      <c r="K8638" s="80">
        <f t="shared" si="538"/>
        <v>0</v>
      </c>
      <c r="L8638" s="80" t="str">
        <f t="shared" si="539"/>
        <v/>
      </c>
    </row>
    <row r="8639" spans="1:12" x14ac:dyDescent="0.8">
      <c r="A8639" s="74">
        <v>8638</v>
      </c>
      <c r="B8639" s="75">
        <v>177375.58811032539</v>
      </c>
      <c r="C8639" s="76">
        <v>40.978542245017138</v>
      </c>
      <c r="D8639" s="76">
        <v>21.980848167003433</v>
      </c>
      <c r="E8639" s="76">
        <v>490.80193766517101</v>
      </c>
      <c r="F8639" s="76">
        <v>47.462718808673074</v>
      </c>
      <c r="G8639" s="77">
        <v>2</v>
      </c>
      <c r="H8639" s="80">
        <f t="shared" si="536"/>
        <v>40.978542245017138</v>
      </c>
      <c r="I8639" s="80">
        <f t="shared" si="537"/>
        <v>1000</v>
      </c>
      <c r="K8639" s="80">
        <f t="shared" si="538"/>
        <v>0</v>
      </c>
      <c r="L8639" s="80" t="str">
        <f t="shared" si="539"/>
        <v/>
      </c>
    </row>
    <row r="8640" spans="1:12" x14ac:dyDescent="0.8">
      <c r="A8640" s="74">
        <v>8639</v>
      </c>
      <c r="B8640" s="75">
        <v>369912.76686245855</v>
      </c>
      <c r="C8640" s="76">
        <v>33.86228127791739</v>
      </c>
      <c r="D8640" s="76">
        <v>29.496501274882103</v>
      </c>
      <c r="E8640" s="76">
        <v>547.91268800059629</v>
      </c>
      <c r="F8640" s="76">
        <v>47.230751952597622</v>
      </c>
      <c r="G8640" s="77">
        <v>1</v>
      </c>
      <c r="H8640" s="80">
        <f t="shared" si="536"/>
        <v>29.496501274882103</v>
      </c>
      <c r="I8640" s="80">
        <f t="shared" si="537"/>
        <v>1000</v>
      </c>
      <c r="K8640" s="80">
        <f t="shared" si="538"/>
        <v>0</v>
      </c>
      <c r="L8640" s="80" t="str">
        <f t="shared" si="539"/>
        <v/>
      </c>
    </row>
    <row r="8641" spans="1:12" x14ac:dyDescent="0.8">
      <c r="A8641" s="74">
        <v>8640</v>
      </c>
      <c r="B8641" s="75">
        <v>-136295.24372586538</v>
      </c>
      <c r="C8641" s="76">
        <v>41.447123444982537</v>
      </c>
      <c r="D8641" s="76">
        <v>30.489250010074379</v>
      </c>
      <c r="E8641" s="76">
        <v>430.89501852220354</v>
      </c>
      <c r="F8641" s="76">
        <v>39.648319446859759</v>
      </c>
      <c r="G8641" s="77">
        <v>3</v>
      </c>
      <c r="H8641" s="80">
        <f t="shared" si="536"/>
        <v>39.648319446859759</v>
      </c>
      <c r="I8641" s="80">
        <f t="shared" si="537"/>
        <v>430.89501852220354</v>
      </c>
      <c r="K8641" s="80">
        <f t="shared" si="538"/>
        <v>430.89501852220354</v>
      </c>
      <c r="L8641" s="80">
        <f t="shared" si="539"/>
        <v>430.89501852220354</v>
      </c>
    </row>
    <row r="8642" spans="1:12" x14ac:dyDescent="0.8">
      <c r="A8642" s="74">
        <v>8641</v>
      </c>
      <c r="B8642" s="75">
        <v>-262700.7670050778</v>
      </c>
      <c r="C8642" s="76">
        <v>27.256112484777169</v>
      </c>
      <c r="D8642" s="76">
        <v>29.433436200506556</v>
      </c>
      <c r="E8642" s="76">
        <v>449.63088996957657</v>
      </c>
      <c r="F8642" s="76">
        <v>45.671379018605279</v>
      </c>
      <c r="G8642" s="77">
        <v>3</v>
      </c>
      <c r="H8642" s="80">
        <f t="shared" si="536"/>
        <v>45.671379018605279</v>
      </c>
      <c r="I8642" s="80">
        <f t="shared" si="537"/>
        <v>449.63088996957657</v>
      </c>
      <c r="K8642" s="80">
        <f t="shared" si="538"/>
        <v>449.63088996957657</v>
      </c>
      <c r="L8642" s="80">
        <f t="shared" si="539"/>
        <v>449.63088996957657</v>
      </c>
    </row>
    <row r="8643" spans="1:12" x14ac:dyDescent="0.8">
      <c r="A8643" s="74">
        <v>8642</v>
      </c>
      <c r="B8643" s="75">
        <v>590094.0001884317</v>
      </c>
      <c r="C8643" s="76">
        <v>32.509898031966159</v>
      </c>
      <c r="D8643" s="76">
        <v>26.273993889094328</v>
      </c>
      <c r="E8643" s="76">
        <v>575.43454863992031</v>
      </c>
      <c r="F8643" s="76">
        <v>50.88664533426364</v>
      </c>
      <c r="G8643" s="77">
        <v>1</v>
      </c>
      <c r="H8643" s="80">
        <f t="shared" ref="H8643:H8706" si="540">IF($G8643 = 1, $D8643, IF($G8643 = 2, $C8643, IF($G8643 = 3, $F8643)))</f>
        <v>26.273993889094328</v>
      </c>
      <c r="I8643" s="80">
        <f t="shared" ref="I8643:I8706" si="541">IF($G8643 = 1, 1000, IF($G8643 = 2, 1000, IF($G8643 = 3, $E8643)))</f>
        <v>1000</v>
      </c>
      <c r="K8643" s="80">
        <f t="shared" ref="K8643:K8706" si="542">IF($G8643 = 3, $E8643, 0)</f>
        <v>0</v>
      </c>
      <c r="L8643" s="80" t="str">
        <f t="shared" ref="L8643:L8706" si="543">IF($G8643 = 3, $E8643, "")</f>
        <v/>
      </c>
    </row>
    <row r="8644" spans="1:12" x14ac:dyDescent="0.8">
      <c r="A8644" s="74">
        <v>8643</v>
      </c>
      <c r="B8644" s="75">
        <v>390826.63838174776</v>
      </c>
      <c r="C8644" s="76">
        <v>34.085865623989136</v>
      </c>
      <c r="D8644" s="76">
        <v>27.079309838988298</v>
      </c>
      <c r="E8644" s="76">
        <v>465.78232394916455</v>
      </c>
      <c r="F8644" s="76">
        <v>44.580399353956132</v>
      </c>
      <c r="G8644" s="77">
        <v>2</v>
      </c>
      <c r="H8644" s="80">
        <f t="shared" si="540"/>
        <v>34.085865623989136</v>
      </c>
      <c r="I8644" s="80">
        <f t="shared" si="541"/>
        <v>1000</v>
      </c>
      <c r="K8644" s="80">
        <f t="shared" si="542"/>
        <v>0</v>
      </c>
      <c r="L8644" s="80" t="str">
        <f t="shared" si="543"/>
        <v/>
      </c>
    </row>
    <row r="8645" spans="1:12" x14ac:dyDescent="0.8">
      <c r="A8645" s="74">
        <v>8644</v>
      </c>
      <c r="B8645" s="75">
        <v>648517.24992422806</v>
      </c>
      <c r="C8645" s="76">
        <v>30.431793496651999</v>
      </c>
      <c r="D8645" s="76">
        <v>31.528565108265525</v>
      </c>
      <c r="E8645" s="76">
        <v>505.42535101857538</v>
      </c>
      <c r="F8645" s="76">
        <v>39.082954121800697</v>
      </c>
      <c r="G8645" s="77">
        <v>2</v>
      </c>
      <c r="H8645" s="80">
        <f t="shared" si="540"/>
        <v>30.431793496651999</v>
      </c>
      <c r="I8645" s="80">
        <f t="shared" si="541"/>
        <v>1000</v>
      </c>
      <c r="K8645" s="80">
        <f t="shared" si="542"/>
        <v>0</v>
      </c>
      <c r="L8645" s="80" t="str">
        <f t="shared" si="543"/>
        <v/>
      </c>
    </row>
    <row r="8646" spans="1:12" x14ac:dyDescent="0.8">
      <c r="A8646" s="74">
        <v>8645</v>
      </c>
      <c r="B8646" s="75">
        <v>291985.49096243456</v>
      </c>
      <c r="C8646" s="76">
        <v>34.904890728961504</v>
      </c>
      <c r="D8646" s="76">
        <v>29.206179536050186</v>
      </c>
      <c r="E8646" s="76">
        <v>412.57944639440939</v>
      </c>
      <c r="F8646" s="76">
        <v>38.355942821480468</v>
      </c>
      <c r="G8646" s="77">
        <v>2</v>
      </c>
      <c r="H8646" s="80">
        <f t="shared" si="540"/>
        <v>34.904890728961504</v>
      </c>
      <c r="I8646" s="80">
        <f t="shared" si="541"/>
        <v>1000</v>
      </c>
      <c r="K8646" s="80">
        <f t="shared" si="542"/>
        <v>0</v>
      </c>
      <c r="L8646" s="80" t="str">
        <f t="shared" si="543"/>
        <v/>
      </c>
    </row>
    <row r="8647" spans="1:12" x14ac:dyDescent="0.8">
      <c r="A8647" s="74">
        <v>8646</v>
      </c>
      <c r="B8647" s="75">
        <v>453507.47802175675</v>
      </c>
      <c r="C8647" s="76">
        <v>33.236366884259397</v>
      </c>
      <c r="D8647" s="76">
        <v>31.391020121012012</v>
      </c>
      <c r="E8647" s="76">
        <v>583.42247778300941</v>
      </c>
      <c r="F8647" s="76">
        <v>32.286730051876098</v>
      </c>
      <c r="G8647" s="77">
        <v>1</v>
      </c>
      <c r="H8647" s="80">
        <f t="shared" si="540"/>
        <v>31.391020121012012</v>
      </c>
      <c r="I8647" s="80">
        <f t="shared" si="541"/>
        <v>1000</v>
      </c>
      <c r="K8647" s="80">
        <f t="shared" si="542"/>
        <v>0</v>
      </c>
      <c r="L8647" s="80" t="str">
        <f t="shared" si="543"/>
        <v/>
      </c>
    </row>
    <row r="8648" spans="1:12" x14ac:dyDescent="0.8">
      <c r="A8648" s="74">
        <v>8647</v>
      </c>
      <c r="B8648" s="75">
        <v>229560.72515898454</v>
      </c>
      <c r="C8648" s="76">
        <v>36.293088608461368</v>
      </c>
      <c r="D8648" s="76">
        <v>29.342656828680749</v>
      </c>
      <c r="E8648" s="76">
        <v>504.82574136226629</v>
      </c>
      <c r="F8648" s="76">
        <v>33.222317753270296</v>
      </c>
      <c r="G8648" s="77">
        <v>2</v>
      </c>
      <c r="H8648" s="80">
        <f t="shared" si="540"/>
        <v>36.293088608461368</v>
      </c>
      <c r="I8648" s="80">
        <f t="shared" si="541"/>
        <v>1000</v>
      </c>
      <c r="K8648" s="80">
        <f t="shared" si="542"/>
        <v>0</v>
      </c>
      <c r="L8648" s="80" t="str">
        <f t="shared" si="543"/>
        <v/>
      </c>
    </row>
    <row r="8649" spans="1:12" x14ac:dyDescent="0.8">
      <c r="A8649" s="74">
        <v>8648</v>
      </c>
      <c r="B8649" s="75">
        <v>638101.8137690369</v>
      </c>
      <c r="C8649" s="76">
        <v>27.514243147848546</v>
      </c>
      <c r="D8649" s="76">
        <v>32.462420785456089</v>
      </c>
      <c r="E8649" s="76">
        <v>650.09350521095666</v>
      </c>
      <c r="F8649" s="76">
        <v>52.508826051108471</v>
      </c>
      <c r="G8649" s="77">
        <v>2</v>
      </c>
      <c r="H8649" s="80">
        <f t="shared" si="540"/>
        <v>27.514243147848546</v>
      </c>
      <c r="I8649" s="80">
        <f t="shared" si="541"/>
        <v>1000</v>
      </c>
      <c r="K8649" s="80">
        <f t="shared" si="542"/>
        <v>0</v>
      </c>
      <c r="L8649" s="80" t="str">
        <f t="shared" si="543"/>
        <v/>
      </c>
    </row>
    <row r="8650" spans="1:12" x14ac:dyDescent="0.8">
      <c r="A8650" s="74">
        <v>8649</v>
      </c>
      <c r="B8650" s="75">
        <v>63842.962183595635</v>
      </c>
      <c r="C8650" s="76">
        <v>43.858811499475742</v>
      </c>
      <c r="D8650" s="76">
        <v>24.191192440479778</v>
      </c>
      <c r="E8650" s="76">
        <v>508.16950362557202</v>
      </c>
      <c r="F8650" s="76">
        <v>37.698184467850474</v>
      </c>
      <c r="G8650" s="77">
        <v>2</v>
      </c>
      <c r="H8650" s="80">
        <f t="shared" si="540"/>
        <v>43.858811499475742</v>
      </c>
      <c r="I8650" s="80">
        <f t="shared" si="541"/>
        <v>1000</v>
      </c>
      <c r="K8650" s="80">
        <f t="shared" si="542"/>
        <v>0</v>
      </c>
      <c r="L8650" s="80" t="str">
        <f t="shared" si="543"/>
        <v/>
      </c>
    </row>
    <row r="8651" spans="1:12" x14ac:dyDescent="0.8">
      <c r="A8651" s="74">
        <v>8650</v>
      </c>
      <c r="B8651" s="75">
        <v>308545.74741852446</v>
      </c>
      <c r="C8651" s="76">
        <v>35.506371572323516</v>
      </c>
      <c r="D8651" s="76">
        <v>26.35963836641476</v>
      </c>
      <c r="E8651" s="76">
        <v>562.99925129676183</v>
      </c>
      <c r="F8651" s="76">
        <v>39.790765334156902</v>
      </c>
      <c r="G8651" s="77">
        <v>2</v>
      </c>
      <c r="H8651" s="80">
        <f t="shared" si="540"/>
        <v>35.506371572323516</v>
      </c>
      <c r="I8651" s="80">
        <f t="shared" si="541"/>
        <v>1000</v>
      </c>
      <c r="K8651" s="80">
        <f t="shared" si="542"/>
        <v>0</v>
      </c>
      <c r="L8651" s="80" t="str">
        <f t="shared" si="543"/>
        <v/>
      </c>
    </row>
    <row r="8652" spans="1:12" x14ac:dyDescent="0.8">
      <c r="A8652" s="74">
        <v>8651</v>
      </c>
      <c r="B8652" s="75">
        <v>274561.81289330218</v>
      </c>
      <c r="C8652" s="76">
        <v>36.857585111418778</v>
      </c>
      <c r="D8652" s="76">
        <v>26.711351258523923</v>
      </c>
      <c r="E8652" s="76">
        <v>524.95811907664574</v>
      </c>
      <c r="F8652" s="76">
        <v>44.851516776266202</v>
      </c>
      <c r="G8652" s="77">
        <v>2</v>
      </c>
      <c r="H8652" s="80">
        <f t="shared" si="540"/>
        <v>36.857585111418778</v>
      </c>
      <c r="I8652" s="80">
        <f t="shared" si="541"/>
        <v>1000</v>
      </c>
      <c r="K8652" s="80">
        <f t="shared" si="542"/>
        <v>0</v>
      </c>
      <c r="L8652" s="80" t="str">
        <f t="shared" si="543"/>
        <v/>
      </c>
    </row>
    <row r="8653" spans="1:12" x14ac:dyDescent="0.8">
      <c r="A8653" s="74">
        <v>8652</v>
      </c>
      <c r="B8653" s="75">
        <v>-27707.402845772216</v>
      </c>
      <c r="C8653" s="76">
        <v>46.966258688672795</v>
      </c>
      <c r="D8653" s="76">
        <v>26.820988001598685</v>
      </c>
      <c r="E8653" s="76">
        <v>610.40992933230655</v>
      </c>
      <c r="F8653" s="76">
        <v>33.780574709907036</v>
      </c>
      <c r="G8653" s="77">
        <v>2</v>
      </c>
      <c r="H8653" s="80">
        <f t="shared" si="540"/>
        <v>46.966258688672795</v>
      </c>
      <c r="I8653" s="80">
        <f t="shared" si="541"/>
        <v>1000</v>
      </c>
      <c r="K8653" s="80">
        <f t="shared" si="542"/>
        <v>0</v>
      </c>
      <c r="L8653" s="80" t="str">
        <f t="shared" si="543"/>
        <v/>
      </c>
    </row>
    <row r="8654" spans="1:12" x14ac:dyDescent="0.8">
      <c r="A8654" s="74">
        <v>8653</v>
      </c>
      <c r="B8654" s="75">
        <v>-142921.09186122799</v>
      </c>
      <c r="C8654" s="76">
        <v>38.132157100788248</v>
      </c>
      <c r="D8654" s="76">
        <v>31.834327376280775</v>
      </c>
      <c r="E8654" s="76">
        <v>763.41099809217644</v>
      </c>
      <c r="F8654" s="76">
        <v>49.689165996760551</v>
      </c>
      <c r="G8654" s="77">
        <v>3</v>
      </c>
      <c r="H8654" s="80">
        <f t="shared" si="540"/>
        <v>49.689165996760551</v>
      </c>
      <c r="I8654" s="80">
        <f t="shared" si="541"/>
        <v>763.41099809217644</v>
      </c>
      <c r="K8654" s="80">
        <f t="shared" si="542"/>
        <v>763.41099809217644</v>
      </c>
      <c r="L8654" s="80">
        <f t="shared" si="543"/>
        <v>763.41099809217644</v>
      </c>
    </row>
    <row r="8655" spans="1:12" x14ac:dyDescent="0.8">
      <c r="A8655" s="74">
        <v>8654</v>
      </c>
      <c r="B8655" s="75">
        <v>526049.61369506759</v>
      </c>
      <c r="C8655" s="76">
        <v>24.978019756478972</v>
      </c>
      <c r="D8655" s="76">
        <v>23.438409025415176</v>
      </c>
      <c r="E8655" s="76">
        <v>746.79628795599547</v>
      </c>
      <c r="F8655" s="76">
        <v>48.351393483962561</v>
      </c>
      <c r="G8655" s="77">
        <v>2</v>
      </c>
      <c r="H8655" s="80">
        <f t="shared" si="540"/>
        <v>24.978019756478972</v>
      </c>
      <c r="I8655" s="80">
        <f t="shared" si="541"/>
        <v>1000</v>
      </c>
      <c r="K8655" s="80">
        <f t="shared" si="542"/>
        <v>0</v>
      </c>
      <c r="L8655" s="80" t="str">
        <f t="shared" si="543"/>
        <v/>
      </c>
    </row>
    <row r="8656" spans="1:12" x14ac:dyDescent="0.8">
      <c r="A8656" s="74">
        <v>8655</v>
      </c>
      <c r="B8656" s="75">
        <v>176498.11823765002</v>
      </c>
      <c r="C8656" s="76">
        <v>38.854582184155873</v>
      </c>
      <c r="D8656" s="76">
        <v>25.020536428544091</v>
      </c>
      <c r="E8656" s="76">
        <v>499.39725142090714</v>
      </c>
      <c r="F8656" s="76">
        <v>53.610269180244835</v>
      </c>
      <c r="G8656" s="77">
        <v>2</v>
      </c>
      <c r="H8656" s="80">
        <f t="shared" si="540"/>
        <v>38.854582184155873</v>
      </c>
      <c r="I8656" s="80">
        <f t="shared" si="541"/>
        <v>1000</v>
      </c>
      <c r="K8656" s="80">
        <f t="shared" si="542"/>
        <v>0</v>
      </c>
      <c r="L8656" s="80" t="str">
        <f t="shared" si="543"/>
        <v/>
      </c>
    </row>
    <row r="8657" spans="1:12" x14ac:dyDescent="0.8">
      <c r="A8657" s="74">
        <v>8656</v>
      </c>
      <c r="B8657" s="75">
        <v>488686.78070148733</v>
      </c>
      <c r="C8657" s="76">
        <v>40.252828540566092</v>
      </c>
      <c r="D8657" s="76">
        <v>24.166679481134906</v>
      </c>
      <c r="E8657" s="76">
        <v>439.3432522592222</v>
      </c>
      <c r="F8657" s="76">
        <v>35.87714390266067</v>
      </c>
      <c r="G8657" s="77">
        <v>1</v>
      </c>
      <c r="H8657" s="80">
        <f t="shared" si="540"/>
        <v>24.166679481134906</v>
      </c>
      <c r="I8657" s="80">
        <f t="shared" si="541"/>
        <v>1000</v>
      </c>
      <c r="K8657" s="80">
        <f t="shared" si="542"/>
        <v>0</v>
      </c>
      <c r="L8657" s="80" t="str">
        <f t="shared" si="543"/>
        <v/>
      </c>
    </row>
    <row r="8658" spans="1:12" x14ac:dyDescent="0.8">
      <c r="A8658" s="74">
        <v>8657</v>
      </c>
      <c r="B8658" s="75">
        <v>353581.12392451568</v>
      </c>
      <c r="C8658" s="76">
        <v>34.029100030362152</v>
      </c>
      <c r="D8658" s="76">
        <v>33.458508601165967</v>
      </c>
      <c r="E8658" s="76">
        <v>578.01298022508399</v>
      </c>
      <c r="F8658" s="76">
        <v>31.481041633408708</v>
      </c>
      <c r="G8658" s="77">
        <v>2</v>
      </c>
      <c r="H8658" s="80">
        <f t="shared" si="540"/>
        <v>34.029100030362152</v>
      </c>
      <c r="I8658" s="80">
        <f t="shared" si="541"/>
        <v>1000</v>
      </c>
      <c r="K8658" s="80">
        <f t="shared" si="542"/>
        <v>0</v>
      </c>
      <c r="L8658" s="80" t="str">
        <f t="shared" si="543"/>
        <v/>
      </c>
    </row>
    <row r="8659" spans="1:12" x14ac:dyDescent="0.8">
      <c r="A8659" s="74">
        <v>8658</v>
      </c>
      <c r="B8659" s="75">
        <v>-204017.17115806951</v>
      </c>
      <c r="C8659" s="76">
        <v>33.618866016342153</v>
      </c>
      <c r="D8659" s="76">
        <v>28.26615964275565</v>
      </c>
      <c r="E8659" s="76">
        <v>548.23894419274825</v>
      </c>
      <c r="F8659" s="76">
        <v>48.00698640833658</v>
      </c>
      <c r="G8659" s="77">
        <v>3</v>
      </c>
      <c r="H8659" s="80">
        <f t="shared" si="540"/>
        <v>48.00698640833658</v>
      </c>
      <c r="I8659" s="80">
        <f t="shared" si="541"/>
        <v>548.23894419274825</v>
      </c>
      <c r="K8659" s="80">
        <f t="shared" si="542"/>
        <v>548.23894419274825</v>
      </c>
      <c r="L8659" s="80">
        <f t="shared" si="543"/>
        <v>548.23894419274825</v>
      </c>
    </row>
    <row r="8660" spans="1:12" x14ac:dyDescent="0.8">
      <c r="A8660" s="74">
        <v>8659</v>
      </c>
      <c r="B8660" s="75">
        <v>-301137.20961208502</v>
      </c>
      <c r="C8660" s="76">
        <v>33.808054860687676</v>
      </c>
      <c r="D8660" s="76">
        <v>24.846646967954559</v>
      </c>
      <c r="E8660" s="76">
        <v>586.27043757708793</v>
      </c>
      <c r="F8660" s="76">
        <v>51.030572392717723</v>
      </c>
      <c r="G8660" s="77">
        <v>3</v>
      </c>
      <c r="H8660" s="80">
        <f t="shared" si="540"/>
        <v>51.030572392717723</v>
      </c>
      <c r="I8660" s="80">
        <f t="shared" si="541"/>
        <v>586.27043757708793</v>
      </c>
      <c r="K8660" s="80">
        <f t="shared" si="542"/>
        <v>586.27043757708793</v>
      </c>
      <c r="L8660" s="80">
        <f t="shared" si="543"/>
        <v>586.27043757708793</v>
      </c>
    </row>
    <row r="8661" spans="1:12" x14ac:dyDescent="0.8">
      <c r="A8661" s="74">
        <v>8660</v>
      </c>
      <c r="B8661" s="75">
        <v>410483.04964798968</v>
      </c>
      <c r="C8661" s="76">
        <v>30.602090340641219</v>
      </c>
      <c r="D8661" s="76">
        <v>27.889274482982323</v>
      </c>
      <c r="E8661" s="76">
        <v>527.44667731266009</v>
      </c>
      <c r="F8661" s="76">
        <v>38.434547021865733</v>
      </c>
      <c r="G8661" s="77">
        <v>2</v>
      </c>
      <c r="H8661" s="80">
        <f t="shared" si="540"/>
        <v>30.602090340641219</v>
      </c>
      <c r="I8661" s="80">
        <f t="shared" si="541"/>
        <v>1000</v>
      </c>
      <c r="K8661" s="80">
        <f t="shared" si="542"/>
        <v>0</v>
      </c>
      <c r="L8661" s="80" t="str">
        <f t="shared" si="543"/>
        <v/>
      </c>
    </row>
    <row r="8662" spans="1:12" x14ac:dyDescent="0.8">
      <c r="A8662" s="74">
        <v>8661</v>
      </c>
      <c r="B8662" s="75">
        <v>-141739.11715616216</v>
      </c>
      <c r="C8662" s="76">
        <v>31.17731085224359</v>
      </c>
      <c r="D8662" s="76">
        <v>29.549982572462682</v>
      </c>
      <c r="E8662" s="76">
        <v>438.86151033607803</v>
      </c>
      <c r="F8662" s="76">
        <v>35.600688100224353</v>
      </c>
      <c r="G8662" s="77">
        <v>3</v>
      </c>
      <c r="H8662" s="80">
        <f t="shared" si="540"/>
        <v>35.600688100224353</v>
      </c>
      <c r="I8662" s="80">
        <f t="shared" si="541"/>
        <v>438.86151033607803</v>
      </c>
      <c r="K8662" s="80">
        <f t="shared" si="542"/>
        <v>438.86151033607803</v>
      </c>
      <c r="L8662" s="80">
        <f t="shared" si="543"/>
        <v>438.86151033607803</v>
      </c>
    </row>
    <row r="8663" spans="1:12" x14ac:dyDescent="0.8">
      <c r="A8663" s="74">
        <v>8662</v>
      </c>
      <c r="B8663" s="75">
        <v>222332.6325364355</v>
      </c>
      <c r="C8663" s="76">
        <v>36.682734229222014</v>
      </c>
      <c r="D8663" s="76">
        <v>21.993334557469151</v>
      </c>
      <c r="E8663" s="76">
        <v>475.76701066641408</v>
      </c>
      <c r="F8663" s="76">
        <v>45.496085087173732</v>
      </c>
      <c r="G8663" s="77">
        <v>2</v>
      </c>
      <c r="H8663" s="80">
        <f t="shared" si="540"/>
        <v>36.682734229222014</v>
      </c>
      <c r="I8663" s="80">
        <f t="shared" si="541"/>
        <v>1000</v>
      </c>
      <c r="K8663" s="80">
        <f t="shared" si="542"/>
        <v>0</v>
      </c>
      <c r="L8663" s="80" t="str">
        <f t="shared" si="543"/>
        <v/>
      </c>
    </row>
    <row r="8664" spans="1:12" x14ac:dyDescent="0.8">
      <c r="A8664" s="74">
        <v>8663</v>
      </c>
      <c r="B8664" s="75">
        <v>486531.48432762851</v>
      </c>
      <c r="C8664" s="76">
        <v>28.250694356383583</v>
      </c>
      <c r="D8664" s="76">
        <v>30.937737315116077</v>
      </c>
      <c r="E8664" s="76">
        <v>485.86728339704973</v>
      </c>
      <c r="F8664" s="76">
        <v>36.627395268412251</v>
      </c>
      <c r="G8664" s="77">
        <v>2</v>
      </c>
      <c r="H8664" s="80">
        <f t="shared" si="540"/>
        <v>28.250694356383583</v>
      </c>
      <c r="I8664" s="80">
        <f t="shared" si="541"/>
        <v>1000</v>
      </c>
      <c r="K8664" s="80">
        <f t="shared" si="542"/>
        <v>0</v>
      </c>
      <c r="L8664" s="80" t="str">
        <f t="shared" si="543"/>
        <v/>
      </c>
    </row>
    <row r="8665" spans="1:12" x14ac:dyDescent="0.8">
      <c r="A8665" s="74">
        <v>8664</v>
      </c>
      <c r="B8665" s="75">
        <v>519655.57231301139</v>
      </c>
      <c r="C8665" s="76">
        <v>26.578480472073942</v>
      </c>
      <c r="D8665" s="76">
        <v>31.247926512652715</v>
      </c>
      <c r="E8665" s="76">
        <v>595.85429851194328</v>
      </c>
      <c r="F8665" s="76">
        <v>43.575465165415586</v>
      </c>
      <c r="G8665" s="77">
        <v>2</v>
      </c>
      <c r="H8665" s="80">
        <f t="shared" si="540"/>
        <v>26.578480472073942</v>
      </c>
      <c r="I8665" s="80">
        <f t="shared" si="541"/>
        <v>1000</v>
      </c>
      <c r="K8665" s="80">
        <f t="shared" si="542"/>
        <v>0</v>
      </c>
      <c r="L8665" s="80" t="str">
        <f t="shared" si="543"/>
        <v/>
      </c>
    </row>
    <row r="8666" spans="1:12" x14ac:dyDescent="0.8">
      <c r="A8666" s="74">
        <v>8665</v>
      </c>
      <c r="B8666" s="75">
        <v>-2179.8261123925913</v>
      </c>
      <c r="C8666" s="76">
        <v>37.291144795189773</v>
      </c>
      <c r="D8666" s="76">
        <v>25.532407025925405</v>
      </c>
      <c r="E8666" s="76">
        <v>519.96039784641641</v>
      </c>
      <c r="F8666" s="76">
        <v>33.264264282714002</v>
      </c>
      <c r="G8666" s="77">
        <v>3</v>
      </c>
      <c r="H8666" s="80">
        <f t="shared" si="540"/>
        <v>33.264264282714002</v>
      </c>
      <c r="I8666" s="80">
        <f t="shared" si="541"/>
        <v>519.96039784641641</v>
      </c>
      <c r="K8666" s="80">
        <f t="shared" si="542"/>
        <v>519.96039784641641</v>
      </c>
      <c r="L8666" s="80">
        <f t="shared" si="543"/>
        <v>519.96039784641641</v>
      </c>
    </row>
    <row r="8667" spans="1:12" x14ac:dyDescent="0.8">
      <c r="A8667" s="74">
        <v>8666</v>
      </c>
      <c r="B8667" s="75">
        <v>470241.14578959346</v>
      </c>
      <c r="C8667" s="76">
        <v>31.651678552267846</v>
      </c>
      <c r="D8667" s="76">
        <v>29.538776942046759</v>
      </c>
      <c r="E8667" s="76">
        <v>680.62111591275823</v>
      </c>
      <c r="F8667" s="76">
        <v>44.40455178066523</v>
      </c>
      <c r="G8667" s="77">
        <v>1</v>
      </c>
      <c r="H8667" s="80">
        <f t="shared" si="540"/>
        <v>29.538776942046759</v>
      </c>
      <c r="I8667" s="80">
        <f t="shared" si="541"/>
        <v>1000</v>
      </c>
      <c r="K8667" s="80">
        <f t="shared" si="542"/>
        <v>0</v>
      </c>
      <c r="L8667" s="80" t="str">
        <f t="shared" si="543"/>
        <v/>
      </c>
    </row>
    <row r="8668" spans="1:12" x14ac:dyDescent="0.8">
      <c r="A8668" s="74">
        <v>8667</v>
      </c>
      <c r="B8668" s="75">
        <v>527834.72806860902</v>
      </c>
      <c r="C8668" s="76">
        <v>28.75103582621961</v>
      </c>
      <c r="D8668" s="76">
        <v>28.197037167491736</v>
      </c>
      <c r="E8668" s="76">
        <v>655.0105692235403</v>
      </c>
      <c r="F8668" s="76">
        <v>48.06201850109165</v>
      </c>
      <c r="G8668" s="77">
        <v>1</v>
      </c>
      <c r="H8668" s="80">
        <f t="shared" si="540"/>
        <v>28.197037167491736</v>
      </c>
      <c r="I8668" s="80">
        <f t="shared" si="541"/>
        <v>1000</v>
      </c>
      <c r="K8668" s="80">
        <f t="shared" si="542"/>
        <v>0</v>
      </c>
      <c r="L8668" s="80" t="str">
        <f t="shared" si="543"/>
        <v/>
      </c>
    </row>
    <row r="8669" spans="1:12" x14ac:dyDescent="0.8">
      <c r="A8669" s="74">
        <v>8668</v>
      </c>
      <c r="B8669" s="75">
        <v>-256054.32657312602</v>
      </c>
      <c r="C8669" s="76">
        <v>23.221230993227739</v>
      </c>
      <c r="D8669" s="76">
        <v>26.790182984124367</v>
      </c>
      <c r="E8669" s="76">
        <v>440.11072236728108</v>
      </c>
      <c r="F8669" s="76">
        <v>45.45704219395833</v>
      </c>
      <c r="G8669" s="77">
        <v>3</v>
      </c>
      <c r="H8669" s="80">
        <f t="shared" si="540"/>
        <v>45.45704219395833</v>
      </c>
      <c r="I8669" s="80">
        <f t="shared" si="541"/>
        <v>440.11072236728108</v>
      </c>
      <c r="K8669" s="80">
        <f t="shared" si="542"/>
        <v>440.11072236728108</v>
      </c>
      <c r="L8669" s="80">
        <f t="shared" si="543"/>
        <v>440.11072236728108</v>
      </c>
    </row>
    <row r="8670" spans="1:12" x14ac:dyDescent="0.8">
      <c r="A8670" s="74">
        <v>8669</v>
      </c>
      <c r="B8670" s="75">
        <v>302906.46927469154</v>
      </c>
      <c r="C8670" s="76">
        <v>37.166201398641306</v>
      </c>
      <c r="D8670" s="76">
        <v>30.15994639254027</v>
      </c>
      <c r="E8670" s="76">
        <v>657.86878398287377</v>
      </c>
      <c r="F8670" s="76">
        <v>34.137477728176819</v>
      </c>
      <c r="G8670" s="77">
        <v>2</v>
      </c>
      <c r="H8670" s="80">
        <f t="shared" si="540"/>
        <v>37.166201398641306</v>
      </c>
      <c r="I8670" s="80">
        <f t="shared" si="541"/>
        <v>1000</v>
      </c>
      <c r="K8670" s="80">
        <f t="shared" si="542"/>
        <v>0</v>
      </c>
      <c r="L8670" s="80" t="str">
        <f t="shared" si="543"/>
        <v/>
      </c>
    </row>
    <row r="8671" spans="1:12" x14ac:dyDescent="0.8">
      <c r="A8671" s="74">
        <v>8670</v>
      </c>
      <c r="B8671" s="75">
        <v>-184878.46462043189</v>
      </c>
      <c r="C8671" s="76">
        <v>32.804326155005519</v>
      </c>
      <c r="D8671" s="76">
        <v>28.407073538132085</v>
      </c>
      <c r="E8671" s="76">
        <v>580.28653814558663</v>
      </c>
      <c r="F8671" s="76">
        <v>43.905232031044065</v>
      </c>
      <c r="G8671" s="77">
        <v>3</v>
      </c>
      <c r="H8671" s="80">
        <f t="shared" si="540"/>
        <v>43.905232031044065</v>
      </c>
      <c r="I8671" s="80">
        <f t="shared" si="541"/>
        <v>580.28653814558663</v>
      </c>
      <c r="K8671" s="80">
        <f t="shared" si="542"/>
        <v>580.28653814558663</v>
      </c>
      <c r="L8671" s="80">
        <f t="shared" si="543"/>
        <v>580.28653814558663</v>
      </c>
    </row>
    <row r="8672" spans="1:12" x14ac:dyDescent="0.8">
      <c r="A8672" s="74">
        <v>8671</v>
      </c>
      <c r="B8672" s="75">
        <v>88742.41775519494</v>
      </c>
      <c r="C8672" s="76">
        <v>43.632771335784341</v>
      </c>
      <c r="D8672" s="76">
        <v>28.730205471402158</v>
      </c>
      <c r="E8672" s="76">
        <v>445.44032931054301</v>
      </c>
      <c r="F8672" s="76">
        <v>46.02224739170228</v>
      </c>
      <c r="G8672" s="77">
        <v>2</v>
      </c>
      <c r="H8672" s="80">
        <f t="shared" si="540"/>
        <v>43.632771335784341</v>
      </c>
      <c r="I8672" s="80">
        <f t="shared" si="541"/>
        <v>1000</v>
      </c>
      <c r="K8672" s="80">
        <f t="shared" si="542"/>
        <v>0</v>
      </c>
      <c r="L8672" s="80" t="str">
        <f t="shared" si="543"/>
        <v/>
      </c>
    </row>
    <row r="8673" spans="1:12" x14ac:dyDescent="0.8">
      <c r="A8673" s="74">
        <v>8672</v>
      </c>
      <c r="B8673" s="75">
        <v>184918.27401035838</v>
      </c>
      <c r="C8673" s="76">
        <v>37.477915333680741</v>
      </c>
      <c r="D8673" s="76">
        <v>30.058121699877145</v>
      </c>
      <c r="E8673" s="76">
        <v>524.47651672871268</v>
      </c>
      <c r="F8673" s="76">
        <v>32.686327107534723</v>
      </c>
      <c r="G8673" s="77">
        <v>2</v>
      </c>
      <c r="H8673" s="80">
        <f t="shared" si="540"/>
        <v>37.477915333680741</v>
      </c>
      <c r="I8673" s="80">
        <f t="shared" si="541"/>
        <v>1000</v>
      </c>
      <c r="K8673" s="80">
        <f t="shared" si="542"/>
        <v>0</v>
      </c>
      <c r="L8673" s="80" t="str">
        <f t="shared" si="543"/>
        <v/>
      </c>
    </row>
    <row r="8674" spans="1:12" x14ac:dyDescent="0.8">
      <c r="A8674" s="74">
        <v>8673</v>
      </c>
      <c r="B8674" s="75">
        <v>407318.54350679624</v>
      </c>
      <c r="C8674" s="76">
        <v>30.267887855301652</v>
      </c>
      <c r="D8674" s="76">
        <v>27.604558362888049</v>
      </c>
      <c r="E8674" s="76">
        <v>598.70066782347567</v>
      </c>
      <c r="F8674" s="76">
        <v>49.602997996442141</v>
      </c>
      <c r="G8674" s="77">
        <v>2</v>
      </c>
      <c r="H8674" s="80">
        <f t="shared" si="540"/>
        <v>30.267887855301652</v>
      </c>
      <c r="I8674" s="80">
        <f t="shared" si="541"/>
        <v>1000</v>
      </c>
      <c r="K8674" s="80">
        <f t="shared" si="542"/>
        <v>0</v>
      </c>
      <c r="L8674" s="80" t="str">
        <f t="shared" si="543"/>
        <v/>
      </c>
    </row>
    <row r="8675" spans="1:12" x14ac:dyDescent="0.8">
      <c r="A8675" s="74">
        <v>8674</v>
      </c>
      <c r="B8675" s="75">
        <v>-88568.272775540128</v>
      </c>
      <c r="C8675" s="76">
        <v>34.151878442968552</v>
      </c>
      <c r="D8675" s="76">
        <v>25.65570656092514</v>
      </c>
      <c r="E8675" s="76">
        <v>509.5833109129768</v>
      </c>
      <c r="F8675" s="76">
        <v>34.401230096148346</v>
      </c>
      <c r="G8675" s="77">
        <v>3</v>
      </c>
      <c r="H8675" s="80">
        <f t="shared" si="540"/>
        <v>34.401230096148346</v>
      </c>
      <c r="I8675" s="80">
        <f t="shared" si="541"/>
        <v>509.5833109129768</v>
      </c>
      <c r="K8675" s="80">
        <f t="shared" si="542"/>
        <v>509.5833109129768</v>
      </c>
      <c r="L8675" s="80">
        <f t="shared" si="543"/>
        <v>509.5833109129768</v>
      </c>
    </row>
    <row r="8676" spans="1:12" x14ac:dyDescent="0.8">
      <c r="A8676" s="74">
        <v>8675</v>
      </c>
      <c r="B8676" s="75">
        <v>-200650.44279014296</v>
      </c>
      <c r="C8676" s="76">
        <v>24.992928917129976</v>
      </c>
      <c r="D8676" s="76">
        <v>24.03794217552996</v>
      </c>
      <c r="E8676" s="76">
        <v>638.75057153735872</v>
      </c>
      <c r="F8676" s="76">
        <v>49.685056045019273</v>
      </c>
      <c r="G8676" s="77">
        <v>3</v>
      </c>
      <c r="H8676" s="80">
        <f t="shared" si="540"/>
        <v>49.685056045019273</v>
      </c>
      <c r="I8676" s="80">
        <f t="shared" si="541"/>
        <v>638.75057153735872</v>
      </c>
      <c r="K8676" s="80">
        <f t="shared" si="542"/>
        <v>638.75057153735872</v>
      </c>
      <c r="L8676" s="80">
        <f t="shared" si="543"/>
        <v>638.75057153735872</v>
      </c>
    </row>
    <row r="8677" spans="1:12" x14ac:dyDescent="0.8">
      <c r="A8677" s="74">
        <v>8676</v>
      </c>
      <c r="B8677" s="75">
        <v>-195232.25254675117</v>
      </c>
      <c r="C8677" s="76">
        <v>27.676589841397238</v>
      </c>
      <c r="D8677" s="76">
        <v>26.378377325747142</v>
      </c>
      <c r="E8677" s="76">
        <v>530.92347131774318</v>
      </c>
      <c r="F8677" s="76">
        <v>45.77960068755732</v>
      </c>
      <c r="G8677" s="77">
        <v>3</v>
      </c>
      <c r="H8677" s="80">
        <f t="shared" si="540"/>
        <v>45.77960068755732</v>
      </c>
      <c r="I8677" s="80">
        <f t="shared" si="541"/>
        <v>530.92347131774318</v>
      </c>
      <c r="K8677" s="80">
        <f t="shared" si="542"/>
        <v>530.92347131774318</v>
      </c>
      <c r="L8677" s="80">
        <f t="shared" si="543"/>
        <v>530.92347131774318</v>
      </c>
    </row>
    <row r="8678" spans="1:12" x14ac:dyDescent="0.8">
      <c r="A8678" s="74">
        <v>8677</v>
      </c>
      <c r="B8678" s="75">
        <v>245138.71608954342</v>
      </c>
      <c r="C8678" s="76">
        <v>36.036287011381887</v>
      </c>
      <c r="D8678" s="76">
        <v>29.246238141328028</v>
      </c>
      <c r="E8678" s="76">
        <v>638.02638593079212</v>
      </c>
      <c r="F8678" s="76">
        <v>44.300327524581881</v>
      </c>
      <c r="G8678" s="77">
        <v>2</v>
      </c>
      <c r="H8678" s="80">
        <f t="shared" si="540"/>
        <v>36.036287011381887</v>
      </c>
      <c r="I8678" s="80">
        <f t="shared" si="541"/>
        <v>1000</v>
      </c>
      <c r="K8678" s="80">
        <f t="shared" si="542"/>
        <v>0</v>
      </c>
      <c r="L8678" s="80" t="str">
        <f t="shared" si="543"/>
        <v/>
      </c>
    </row>
    <row r="8679" spans="1:12" x14ac:dyDescent="0.8">
      <c r="A8679" s="74">
        <v>8678</v>
      </c>
      <c r="B8679" s="75">
        <v>181254.91399719985</v>
      </c>
      <c r="C8679" s="76">
        <v>37.474109401017017</v>
      </c>
      <c r="D8679" s="76">
        <v>23.54985093448672</v>
      </c>
      <c r="E8679" s="76">
        <v>676.88765629753721</v>
      </c>
      <c r="F8679" s="76">
        <v>36.579043977573477</v>
      </c>
      <c r="G8679" s="77">
        <v>2</v>
      </c>
      <c r="H8679" s="80">
        <f t="shared" si="540"/>
        <v>37.474109401017017</v>
      </c>
      <c r="I8679" s="80">
        <f t="shared" si="541"/>
        <v>1000</v>
      </c>
      <c r="K8679" s="80">
        <f t="shared" si="542"/>
        <v>0</v>
      </c>
      <c r="L8679" s="80" t="str">
        <f t="shared" si="543"/>
        <v/>
      </c>
    </row>
    <row r="8680" spans="1:12" x14ac:dyDescent="0.8">
      <c r="A8680" s="74">
        <v>8679</v>
      </c>
      <c r="B8680" s="75">
        <v>407852.11114771268</v>
      </c>
      <c r="C8680" s="76">
        <v>29.597273194394763</v>
      </c>
      <c r="D8680" s="76">
        <v>27.019468146577374</v>
      </c>
      <c r="E8680" s="76">
        <v>571.63711719943853</v>
      </c>
      <c r="F8680" s="76">
        <v>41.838796381888564</v>
      </c>
      <c r="G8680" s="77">
        <v>2</v>
      </c>
      <c r="H8680" s="80">
        <f t="shared" si="540"/>
        <v>29.597273194394763</v>
      </c>
      <c r="I8680" s="80">
        <f t="shared" si="541"/>
        <v>1000</v>
      </c>
      <c r="K8680" s="80">
        <f t="shared" si="542"/>
        <v>0</v>
      </c>
      <c r="L8680" s="80" t="str">
        <f t="shared" si="543"/>
        <v/>
      </c>
    </row>
    <row r="8681" spans="1:12" x14ac:dyDescent="0.8">
      <c r="A8681" s="74">
        <v>8680</v>
      </c>
      <c r="B8681" s="75">
        <v>-90313.930528229335</v>
      </c>
      <c r="C8681" s="76">
        <v>46.261075875560721</v>
      </c>
      <c r="D8681" s="76">
        <v>28.745896539205852</v>
      </c>
      <c r="E8681" s="76">
        <v>510.8706793470302</v>
      </c>
      <c r="F8681" s="76">
        <v>34.010541325463215</v>
      </c>
      <c r="G8681" s="77">
        <v>2</v>
      </c>
      <c r="H8681" s="80">
        <f t="shared" si="540"/>
        <v>46.261075875560721</v>
      </c>
      <c r="I8681" s="80">
        <f t="shared" si="541"/>
        <v>1000</v>
      </c>
      <c r="K8681" s="80">
        <f t="shared" si="542"/>
        <v>0</v>
      </c>
      <c r="L8681" s="80" t="str">
        <f t="shared" si="543"/>
        <v/>
      </c>
    </row>
    <row r="8682" spans="1:12" x14ac:dyDescent="0.8">
      <c r="A8682" s="74">
        <v>8681</v>
      </c>
      <c r="B8682" s="75">
        <v>389761.16950996686</v>
      </c>
      <c r="C8682" s="76">
        <v>32.963591794370963</v>
      </c>
      <c r="D8682" s="76">
        <v>29.711839920346875</v>
      </c>
      <c r="E8682" s="76">
        <v>492.66579599468776</v>
      </c>
      <c r="F8682" s="76">
        <v>36.117046919991303</v>
      </c>
      <c r="G8682" s="77">
        <v>2</v>
      </c>
      <c r="H8682" s="80">
        <f t="shared" si="540"/>
        <v>32.963591794370963</v>
      </c>
      <c r="I8682" s="80">
        <f t="shared" si="541"/>
        <v>1000</v>
      </c>
      <c r="K8682" s="80">
        <f t="shared" si="542"/>
        <v>0</v>
      </c>
      <c r="L8682" s="80" t="str">
        <f t="shared" si="543"/>
        <v/>
      </c>
    </row>
    <row r="8683" spans="1:12" x14ac:dyDescent="0.8">
      <c r="A8683" s="74">
        <v>8682</v>
      </c>
      <c r="B8683" s="75">
        <v>16364.689033301314</v>
      </c>
      <c r="C8683" s="76">
        <v>39.90200480671426</v>
      </c>
      <c r="D8683" s="76">
        <v>26.821816818513867</v>
      </c>
      <c r="E8683" s="76">
        <v>518.13153648282525</v>
      </c>
      <c r="F8683" s="76">
        <v>47.171911206627314</v>
      </c>
      <c r="G8683" s="77">
        <v>2</v>
      </c>
      <c r="H8683" s="80">
        <f t="shared" si="540"/>
        <v>39.90200480671426</v>
      </c>
      <c r="I8683" s="80">
        <f t="shared" si="541"/>
        <v>1000</v>
      </c>
      <c r="K8683" s="80">
        <f t="shared" si="542"/>
        <v>0</v>
      </c>
      <c r="L8683" s="80" t="str">
        <f t="shared" si="543"/>
        <v/>
      </c>
    </row>
    <row r="8684" spans="1:12" x14ac:dyDescent="0.8">
      <c r="A8684" s="74">
        <v>8683</v>
      </c>
      <c r="B8684" s="75">
        <v>-4641.5208112110849</v>
      </c>
      <c r="C8684" s="76">
        <v>31.049783500102809</v>
      </c>
      <c r="D8684" s="76">
        <v>28.581793142052845</v>
      </c>
      <c r="E8684" s="76">
        <v>622.40016261130177</v>
      </c>
      <c r="F8684" s="76">
        <v>35.354919336791326</v>
      </c>
      <c r="G8684" s="77">
        <v>3</v>
      </c>
      <c r="H8684" s="80">
        <f t="shared" si="540"/>
        <v>35.354919336791326</v>
      </c>
      <c r="I8684" s="80">
        <f t="shared" si="541"/>
        <v>622.40016261130177</v>
      </c>
      <c r="K8684" s="80">
        <f t="shared" si="542"/>
        <v>622.40016261130177</v>
      </c>
      <c r="L8684" s="80">
        <f t="shared" si="543"/>
        <v>622.40016261130177</v>
      </c>
    </row>
    <row r="8685" spans="1:12" x14ac:dyDescent="0.8">
      <c r="A8685" s="74">
        <v>8684</v>
      </c>
      <c r="B8685" s="75">
        <v>388308.17642923375</v>
      </c>
      <c r="C8685" s="76">
        <v>40.984342550267328</v>
      </c>
      <c r="D8685" s="76">
        <v>30.891013657044031</v>
      </c>
      <c r="E8685" s="76">
        <v>619.42558993251737</v>
      </c>
      <c r="F8685" s="76">
        <v>42.715710498150813</v>
      </c>
      <c r="G8685" s="77">
        <v>1</v>
      </c>
      <c r="H8685" s="80">
        <f t="shared" si="540"/>
        <v>30.891013657044031</v>
      </c>
      <c r="I8685" s="80">
        <f t="shared" si="541"/>
        <v>1000</v>
      </c>
      <c r="K8685" s="80">
        <f t="shared" si="542"/>
        <v>0</v>
      </c>
      <c r="L8685" s="80" t="str">
        <f t="shared" si="543"/>
        <v/>
      </c>
    </row>
    <row r="8686" spans="1:12" x14ac:dyDescent="0.8">
      <c r="A8686" s="74">
        <v>8685</v>
      </c>
      <c r="B8686" s="75">
        <v>374425.47580982745</v>
      </c>
      <c r="C8686" s="76">
        <v>33.134706834958344</v>
      </c>
      <c r="D8686" s="76">
        <v>26.271950671427291</v>
      </c>
      <c r="E8686" s="76">
        <v>482.13793063945184</v>
      </c>
      <c r="F8686" s="76">
        <v>47.325816432466873</v>
      </c>
      <c r="G8686" s="77">
        <v>2</v>
      </c>
      <c r="H8686" s="80">
        <f t="shared" si="540"/>
        <v>33.134706834958344</v>
      </c>
      <c r="I8686" s="80">
        <f t="shared" si="541"/>
        <v>1000</v>
      </c>
      <c r="K8686" s="80">
        <f t="shared" si="542"/>
        <v>0</v>
      </c>
      <c r="L8686" s="80" t="str">
        <f t="shared" si="543"/>
        <v/>
      </c>
    </row>
    <row r="8687" spans="1:12" x14ac:dyDescent="0.8">
      <c r="A8687" s="74">
        <v>8686</v>
      </c>
      <c r="B8687" s="75">
        <v>103254.02520412812</v>
      </c>
      <c r="C8687" s="76">
        <v>36.624094835102873</v>
      </c>
      <c r="D8687" s="76">
        <v>25.18239461104254</v>
      </c>
      <c r="E8687" s="76">
        <v>587.96530447349653</v>
      </c>
      <c r="F8687" s="76">
        <v>33.082155214504475</v>
      </c>
      <c r="G8687" s="77">
        <v>2</v>
      </c>
      <c r="H8687" s="80">
        <f t="shared" si="540"/>
        <v>36.624094835102873</v>
      </c>
      <c r="I8687" s="80">
        <f t="shared" si="541"/>
        <v>1000</v>
      </c>
      <c r="K8687" s="80">
        <f t="shared" si="542"/>
        <v>0</v>
      </c>
      <c r="L8687" s="80" t="str">
        <f t="shared" si="543"/>
        <v/>
      </c>
    </row>
    <row r="8688" spans="1:12" x14ac:dyDescent="0.8">
      <c r="A8688" s="74">
        <v>8687</v>
      </c>
      <c r="B8688" s="75">
        <v>479272.62936621578</v>
      </c>
      <c r="C8688" s="76">
        <v>34.284246183322892</v>
      </c>
      <c r="D8688" s="76">
        <v>27.798688977542145</v>
      </c>
      <c r="E8688" s="76">
        <v>469.88256285998773</v>
      </c>
      <c r="F8688" s="76">
        <v>34.294889882282838</v>
      </c>
      <c r="G8688" s="77">
        <v>2</v>
      </c>
      <c r="H8688" s="80">
        <f t="shared" si="540"/>
        <v>34.284246183322892</v>
      </c>
      <c r="I8688" s="80">
        <f t="shared" si="541"/>
        <v>1000</v>
      </c>
      <c r="K8688" s="80">
        <f t="shared" si="542"/>
        <v>0</v>
      </c>
      <c r="L8688" s="80" t="str">
        <f t="shared" si="543"/>
        <v/>
      </c>
    </row>
    <row r="8689" spans="1:12" x14ac:dyDescent="0.8">
      <c r="A8689" s="74">
        <v>8688</v>
      </c>
      <c r="B8689" s="75">
        <v>679044.43914186046</v>
      </c>
      <c r="C8689" s="76">
        <v>28.827764598621908</v>
      </c>
      <c r="D8689" s="76">
        <v>32.280315775028257</v>
      </c>
      <c r="E8689" s="76">
        <v>523.47283875653454</v>
      </c>
      <c r="F8689" s="76">
        <v>38.077292765345994</v>
      </c>
      <c r="G8689" s="77">
        <v>2</v>
      </c>
      <c r="H8689" s="80">
        <f t="shared" si="540"/>
        <v>28.827764598621908</v>
      </c>
      <c r="I8689" s="80">
        <f t="shared" si="541"/>
        <v>1000</v>
      </c>
      <c r="K8689" s="80">
        <f t="shared" si="542"/>
        <v>0</v>
      </c>
      <c r="L8689" s="80" t="str">
        <f t="shared" si="543"/>
        <v/>
      </c>
    </row>
    <row r="8690" spans="1:12" x14ac:dyDescent="0.8">
      <c r="A8690" s="74">
        <v>8689</v>
      </c>
      <c r="B8690" s="75">
        <v>209781.39852994774</v>
      </c>
      <c r="C8690" s="76">
        <v>39.421676400652814</v>
      </c>
      <c r="D8690" s="76">
        <v>24.298751140089294</v>
      </c>
      <c r="E8690" s="76">
        <v>513.44133384147847</v>
      </c>
      <c r="F8690" s="76">
        <v>45.703409336667832</v>
      </c>
      <c r="G8690" s="77">
        <v>2</v>
      </c>
      <c r="H8690" s="80">
        <f t="shared" si="540"/>
        <v>39.421676400652814</v>
      </c>
      <c r="I8690" s="80">
        <f t="shared" si="541"/>
        <v>1000</v>
      </c>
      <c r="K8690" s="80">
        <f t="shared" si="542"/>
        <v>0</v>
      </c>
      <c r="L8690" s="80" t="str">
        <f t="shared" si="543"/>
        <v/>
      </c>
    </row>
    <row r="8691" spans="1:12" x14ac:dyDescent="0.8">
      <c r="A8691" s="74">
        <v>8690</v>
      </c>
      <c r="B8691" s="75">
        <v>259863.78940736759</v>
      </c>
      <c r="C8691" s="76">
        <v>35.346947777006747</v>
      </c>
      <c r="D8691" s="76">
        <v>28.198347149846768</v>
      </c>
      <c r="E8691" s="76">
        <v>538.43274669773132</v>
      </c>
      <c r="F8691" s="76">
        <v>32.130420499683851</v>
      </c>
      <c r="G8691" s="77">
        <v>2</v>
      </c>
      <c r="H8691" s="80">
        <f t="shared" si="540"/>
        <v>35.346947777006747</v>
      </c>
      <c r="I8691" s="80">
        <f t="shared" si="541"/>
        <v>1000</v>
      </c>
      <c r="K8691" s="80">
        <f t="shared" si="542"/>
        <v>0</v>
      </c>
      <c r="L8691" s="80" t="str">
        <f t="shared" si="543"/>
        <v/>
      </c>
    </row>
    <row r="8692" spans="1:12" x14ac:dyDescent="0.8">
      <c r="A8692" s="74">
        <v>8691</v>
      </c>
      <c r="B8692" s="75">
        <v>253787.71960161068</v>
      </c>
      <c r="C8692" s="76">
        <v>39.02509384652106</v>
      </c>
      <c r="D8692" s="76">
        <v>32.86663136897355</v>
      </c>
      <c r="E8692" s="76">
        <v>597.11277082189577</v>
      </c>
      <c r="F8692" s="76">
        <v>53.141681514550157</v>
      </c>
      <c r="G8692" s="77">
        <v>2</v>
      </c>
      <c r="H8692" s="80">
        <f t="shared" si="540"/>
        <v>39.02509384652106</v>
      </c>
      <c r="I8692" s="80">
        <f t="shared" si="541"/>
        <v>1000</v>
      </c>
      <c r="K8692" s="80">
        <f t="shared" si="542"/>
        <v>0</v>
      </c>
      <c r="L8692" s="80" t="str">
        <f t="shared" si="543"/>
        <v/>
      </c>
    </row>
    <row r="8693" spans="1:12" x14ac:dyDescent="0.8">
      <c r="A8693" s="74">
        <v>8692</v>
      </c>
      <c r="B8693" s="75">
        <v>72998.348679957446</v>
      </c>
      <c r="C8693" s="76">
        <v>43.421430851920157</v>
      </c>
      <c r="D8693" s="76">
        <v>30.963859738423796</v>
      </c>
      <c r="E8693" s="76">
        <v>668.74311943217094</v>
      </c>
      <c r="F8693" s="76">
        <v>47.025079562361569</v>
      </c>
      <c r="G8693" s="77">
        <v>2</v>
      </c>
      <c r="H8693" s="80">
        <f t="shared" si="540"/>
        <v>43.421430851920157</v>
      </c>
      <c r="I8693" s="80">
        <f t="shared" si="541"/>
        <v>1000</v>
      </c>
      <c r="K8693" s="80">
        <f t="shared" si="542"/>
        <v>0</v>
      </c>
      <c r="L8693" s="80" t="str">
        <f t="shared" si="543"/>
        <v/>
      </c>
    </row>
    <row r="8694" spans="1:12" x14ac:dyDescent="0.8">
      <c r="A8694" s="74">
        <v>8693</v>
      </c>
      <c r="B8694" s="75">
        <v>496618.88745892816</v>
      </c>
      <c r="C8694" s="76">
        <v>38.23758286052955</v>
      </c>
      <c r="D8694" s="76">
        <v>26.336027829440717</v>
      </c>
      <c r="E8694" s="76">
        <v>518.13246497047726</v>
      </c>
      <c r="F8694" s="76">
        <v>44.133692332864243</v>
      </c>
      <c r="G8694" s="77">
        <v>1</v>
      </c>
      <c r="H8694" s="80">
        <f t="shared" si="540"/>
        <v>26.336027829440717</v>
      </c>
      <c r="I8694" s="80">
        <f t="shared" si="541"/>
        <v>1000</v>
      </c>
      <c r="K8694" s="80">
        <f t="shared" si="542"/>
        <v>0</v>
      </c>
      <c r="L8694" s="80" t="str">
        <f t="shared" si="543"/>
        <v/>
      </c>
    </row>
    <row r="8695" spans="1:12" x14ac:dyDescent="0.8">
      <c r="A8695" s="74">
        <v>8694</v>
      </c>
      <c r="B8695" s="75">
        <v>206877.98496525828</v>
      </c>
      <c r="C8695" s="76">
        <v>35.675735233799017</v>
      </c>
      <c r="D8695" s="76">
        <v>32.853426397062591</v>
      </c>
      <c r="E8695" s="76">
        <v>523.79048012859698</v>
      </c>
      <c r="F8695" s="76">
        <v>37.182869918880613</v>
      </c>
      <c r="G8695" s="77">
        <v>1</v>
      </c>
      <c r="H8695" s="80">
        <f t="shared" si="540"/>
        <v>32.853426397062591</v>
      </c>
      <c r="I8695" s="80">
        <f t="shared" si="541"/>
        <v>1000</v>
      </c>
      <c r="K8695" s="80">
        <f t="shared" si="542"/>
        <v>0</v>
      </c>
      <c r="L8695" s="80" t="str">
        <f t="shared" si="543"/>
        <v/>
      </c>
    </row>
    <row r="8696" spans="1:12" x14ac:dyDescent="0.8">
      <c r="A8696" s="74">
        <v>8695</v>
      </c>
      <c r="B8696" s="75">
        <v>336475.45138940914</v>
      </c>
      <c r="C8696" s="76">
        <v>32.438364019152843</v>
      </c>
      <c r="D8696" s="76">
        <v>30.425999960453556</v>
      </c>
      <c r="E8696" s="76">
        <v>640.25457000135941</v>
      </c>
      <c r="F8696" s="76">
        <v>39.244265538878032</v>
      </c>
      <c r="G8696" s="77">
        <v>2</v>
      </c>
      <c r="H8696" s="80">
        <f t="shared" si="540"/>
        <v>32.438364019152843</v>
      </c>
      <c r="I8696" s="80">
        <f t="shared" si="541"/>
        <v>1000</v>
      </c>
      <c r="K8696" s="80">
        <f t="shared" si="542"/>
        <v>0</v>
      </c>
      <c r="L8696" s="80" t="str">
        <f t="shared" si="543"/>
        <v/>
      </c>
    </row>
    <row r="8697" spans="1:12" x14ac:dyDescent="0.8">
      <c r="A8697" s="74">
        <v>8696</v>
      </c>
      <c r="B8697" s="75">
        <v>255561.31726544979</v>
      </c>
      <c r="C8697" s="76">
        <v>39.243267442279176</v>
      </c>
      <c r="D8697" s="76">
        <v>25.312950884627728</v>
      </c>
      <c r="E8697" s="76">
        <v>449.95823547566647</v>
      </c>
      <c r="F8697" s="76">
        <v>42.472738773665775</v>
      </c>
      <c r="G8697" s="77">
        <v>2</v>
      </c>
      <c r="H8697" s="80">
        <f t="shared" si="540"/>
        <v>39.243267442279176</v>
      </c>
      <c r="I8697" s="80">
        <f t="shared" si="541"/>
        <v>1000</v>
      </c>
      <c r="K8697" s="80">
        <f t="shared" si="542"/>
        <v>0</v>
      </c>
      <c r="L8697" s="80" t="str">
        <f t="shared" si="543"/>
        <v/>
      </c>
    </row>
    <row r="8698" spans="1:12" x14ac:dyDescent="0.8">
      <c r="A8698" s="74">
        <v>8697</v>
      </c>
      <c r="B8698" s="75">
        <v>-54655.831317484612</v>
      </c>
      <c r="C8698" s="76">
        <v>28.150954185861135</v>
      </c>
      <c r="D8698" s="76">
        <v>27.027297446721732</v>
      </c>
      <c r="E8698" s="76">
        <v>684.80082424501882</v>
      </c>
      <c r="F8698" s="76">
        <v>42.317197511465473</v>
      </c>
      <c r="G8698" s="77">
        <v>3</v>
      </c>
      <c r="H8698" s="80">
        <f t="shared" si="540"/>
        <v>42.317197511465473</v>
      </c>
      <c r="I8698" s="80">
        <f t="shared" si="541"/>
        <v>684.80082424501882</v>
      </c>
      <c r="K8698" s="80">
        <f t="shared" si="542"/>
        <v>684.80082424501882</v>
      </c>
      <c r="L8698" s="80">
        <f t="shared" si="543"/>
        <v>684.80082424501882</v>
      </c>
    </row>
    <row r="8699" spans="1:12" x14ac:dyDescent="0.8">
      <c r="A8699" s="74">
        <v>8698</v>
      </c>
      <c r="B8699" s="75">
        <v>53529.807988090208</v>
      </c>
      <c r="C8699" s="76">
        <v>37.243016876076375</v>
      </c>
      <c r="D8699" s="76">
        <v>25.267348999697273</v>
      </c>
      <c r="E8699" s="76">
        <v>481.10867393350702</v>
      </c>
      <c r="F8699" s="76">
        <v>35.048088907574495</v>
      </c>
      <c r="G8699" s="77">
        <v>2</v>
      </c>
      <c r="H8699" s="80">
        <f t="shared" si="540"/>
        <v>37.243016876076375</v>
      </c>
      <c r="I8699" s="80">
        <f t="shared" si="541"/>
        <v>1000</v>
      </c>
      <c r="K8699" s="80">
        <f t="shared" si="542"/>
        <v>0</v>
      </c>
      <c r="L8699" s="80" t="str">
        <f t="shared" si="543"/>
        <v/>
      </c>
    </row>
    <row r="8700" spans="1:12" x14ac:dyDescent="0.8">
      <c r="A8700" s="74">
        <v>8699</v>
      </c>
      <c r="B8700" s="75">
        <v>-90869.335084958235</v>
      </c>
      <c r="C8700" s="76">
        <v>33.942360159162263</v>
      </c>
      <c r="D8700" s="76">
        <v>28.27293005428961</v>
      </c>
      <c r="E8700" s="76">
        <v>520.4305198217985</v>
      </c>
      <c r="F8700" s="76">
        <v>39.657579229073328</v>
      </c>
      <c r="G8700" s="77">
        <v>3</v>
      </c>
      <c r="H8700" s="80">
        <f t="shared" si="540"/>
        <v>39.657579229073328</v>
      </c>
      <c r="I8700" s="80">
        <f t="shared" si="541"/>
        <v>520.4305198217985</v>
      </c>
      <c r="K8700" s="80">
        <f t="shared" si="542"/>
        <v>520.4305198217985</v>
      </c>
      <c r="L8700" s="80">
        <f t="shared" si="543"/>
        <v>520.4305198217985</v>
      </c>
    </row>
    <row r="8701" spans="1:12" x14ac:dyDescent="0.8">
      <c r="A8701" s="74">
        <v>8700</v>
      </c>
      <c r="B8701" s="75">
        <v>257606.54650519462</v>
      </c>
      <c r="C8701" s="76">
        <v>36.922083892223739</v>
      </c>
      <c r="D8701" s="76">
        <v>29.42537306848406</v>
      </c>
      <c r="E8701" s="76">
        <v>585.27044339327313</v>
      </c>
      <c r="F8701" s="76">
        <v>54.415580744164885</v>
      </c>
      <c r="G8701" s="77">
        <v>2</v>
      </c>
      <c r="H8701" s="80">
        <f t="shared" si="540"/>
        <v>36.922083892223739</v>
      </c>
      <c r="I8701" s="80">
        <f t="shared" si="541"/>
        <v>1000</v>
      </c>
      <c r="K8701" s="80">
        <f t="shared" si="542"/>
        <v>0</v>
      </c>
      <c r="L8701" s="80" t="str">
        <f t="shared" si="543"/>
        <v/>
      </c>
    </row>
    <row r="8702" spans="1:12" x14ac:dyDescent="0.8">
      <c r="A8702" s="74">
        <v>8701</v>
      </c>
      <c r="B8702" s="75">
        <v>122845.70296304906</v>
      </c>
      <c r="C8702" s="76">
        <v>42.044177603473692</v>
      </c>
      <c r="D8702" s="76">
        <v>26.412369718182539</v>
      </c>
      <c r="E8702" s="76">
        <v>500.87540226506604</v>
      </c>
      <c r="F8702" s="76">
        <v>42.592080620842879</v>
      </c>
      <c r="G8702" s="77">
        <v>2</v>
      </c>
      <c r="H8702" s="80">
        <f t="shared" si="540"/>
        <v>42.044177603473692</v>
      </c>
      <c r="I8702" s="80">
        <f t="shared" si="541"/>
        <v>1000</v>
      </c>
      <c r="K8702" s="80">
        <f t="shared" si="542"/>
        <v>0</v>
      </c>
      <c r="L8702" s="80" t="str">
        <f t="shared" si="543"/>
        <v/>
      </c>
    </row>
    <row r="8703" spans="1:12" x14ac:dyDescent="0.8">
      <c r="A8703" s="74">
        <v>8702</v>
      </c>
      <c r="B8703" s="75">
        <v>177269.425238678</v>
      </c>
      <c r="C8703" s="76">
        <v>41.374291382491322</v>
      </c>
      <c r="D8703" s="76">
        <v>32.294672150267893</v>
      </c>
      <c r="E8703" s="76">
        <v>588.15929460228972</v>
      </c>
      <c r="F8703" s="76">
        <v>50.895252245763942</v>
      </c>
      <c r="G8703" s="77">
        <v>2</v>
      </c>
      <c r="H8703" s="80">
        <f t="shared" si="540"/>
        <v>41.374291382491322</v>
      </c>
      <c r="I8703" s="80">
        <f t="shared" si="541"/>
        <v>1000</v>
      </c>
      <c r="K8703" s="80">
        <f t="shared" si="542"/>
        <v>0</v>
      </c>
      <c r="L8703" s="80" t="str">
        <f t="shared" si="543"/>
        <v/>
      </c>
    </row>
    <row r="8704" spans="1:12" x14ac:dyDescent="0.8">
      <c r="A8704" s="74">
        <v>8703</v>
      </c>
      <c r="B8704" s="75">
        <v>368367.4656184013</v>
      </c>
      <c r="C8704" s="76">
        <v>30.343147376793326</v>
      </c>
      <c r="D8704" s="76">
        <v>26.902334088707867</v>
      </c>
      <c r="E8704" s="76">
        <v>668.92690912646526</v>
      </c>
      <c r="F8704" s="76">
        <v>43.378898714187706</v>
      </c>
      <c r="G8704" s="77">
        <v>1</v>
      </c>
      <c r="H8704" s="80">
        <f t="shared" si="540"/>
        <v>26.902334088707867</v>
      </c>
      <c r="I8704" s="80">
        <f t="shared" si="541"/>
        <v>1000</v>
      </c>
      <c r="K8704" s="80">
        <f t="shared" si="542"/>
        <v>0</v>
      </c>
      <c r="L8704" s="80" t="str">
        <f t="shared" si="543"/>
        <v/>
      </c>
    </row>
    <row r="8705" spans="1:12" x14ac:dyDescent="0.8">
      <c r="A8705" s="74">
        <v>8704</v>
      </c>
      <c r="B8705" s="75">
        <v>-207785.0691039199</v>
      </c>
      <c r="C8705" s="76">
        <v>39.97367196942588</v>
      </c>
      <c r="D8705" s="76">
        <v>29.112362735031876</v>
      </c>
      <c r="E8705" s="76">
        <v>524.56736452544646</v>
      </c>
      <c r="F8705" s="76">
        <v>44.341075234773491</v>
      </c>
      <c r="G8705" s="77">
        <v>3</v>
      </c>
      <c r="H8705" s="80">
        <f t="shared" si="540"/>
        <v>44.341075234773491</v>
      </c>
      <c r="I8705" s="80">
        <f t="shared" si="541"/>
        <v>524.56736452544646</v>
      </c>
      <c r="K8705" s="80">
        <f t="shared" si="542"/>
        <v>524.56736452544646</v>
      </c>
      <c r="L8705" s="80">
        <f t="shared" si="543"/>
        <v>524.56736452544646</v>
      </c>
    </row>
    <row r="8706" spans="1:12" x14ac:dyDescent="0.8">
      <c r="A8706" s="74">
        <v>8705</v>
      </c>
      <c r="B8706" s="75">
        <v>381586.94525027368</v>
      </c>
      <c r="C8706" s="76">
        <v>33.54818190334673</v>
      </c>
      <c r="D8706" s="76">
        <v>22.566853417578287</v>
      </c>
      <c r="E8706" s="76">
        <v>429.52289530662716</v>
      </c>
      <c r="F8706" s="76">
        <v>40.741865488513703</v>
      </c>
      <c r="G8706" s="77">
        <v>2</v>
      </c>
      <c r="H8706" s="80">
        <f t="shared" si="540"/>
        <v>33.54818190334673</v>
      </c>
      <c r="I8706" s="80">
        <f t="shared" si="541"/>
        <v>1000</v>
      </c>
      <c r="K8706" s="80">
        <f t="shared" si="542"/>
        <v>0</v>
      </c>
      <c r="L8706" s="80" t="str">
        <f t="shared" si="543"/>
        <v/>
      </c>
    </row>
    <row r="8707" spans="1:12" x14ac:dyDescent="0.8">
      <c r="A8707" s="74">
        <v>8706</v>
      </c>
      <c r="B8707" s="75">
        <v>284411.7505752868</v>
      </c>
      <c r="C8707" s="76">
        <v>36.131311538810607</v>
      </c>
      <c r="D8707" s="76">
        <v>29.588043006331834</v>
      </c>
      <c r="E8707" s="76">
        <v>713.60763708969921</v>
      </c>
      <c r="F8707" s="76">
        <v>40.566308906472671</v>
      </c>
      <c r="G8707" s="77">
        <v>2</v>
      </c>
      <c r="H8707" s="80">
        <f t="shared" ref="H8707:H8770" si="544">IF($G8707 = 1, $D8707, IF($G8707 = 2, $C8707, IF($G8707 = 3, $F8707)))</f>
        <v>36.131311538810607</v>
      </c>
      <c r="I8707" s="80">
        <f t="shared" ref="I8707:I8770" si="545">IF($G8707 = 1, 1000, IF($G8707 = 2, 1000, IF($G8707 = 3, $E8707)))</f>
        <v>1000</v>
      </c>
      <c r="K8707" s="80">
        <f t="shared" ref="K8707:K8770" si="546">IF($G8707 = 3, $E8707, 0)</f>
        <v>0</v>
      </c>
      <c r="L8707" s="80" t="str">
        <f t="shared" ref="L8707:L8770" si="547">IF($G8707 = 3, $E8707, "")</f>
        <v/>
      </c>
    </row>
    <row r="8708" spans="1:12" x14ac:dyDescent="0.8">
      <c r="A8708" s="74">
        <v>8707</v>
      </c>
      <c r="B8708" s="75">
        <v>48112.505023774225</v>
      </c>
      <c r="C8708" s="76">
        <v>41.99780920553652</v>
      </c>
      <c r="D8708" s="76">
        <v>28.425436967597754</v>
      </c>
      <c r="E8708" s="76">
        <v>530.75171992465152</v>
      </c>
      <c r="F8708" s="76">
        <v>40.382165391626813</v>
      </c>
      <c r="G8708" s="77">
        <v>2</v>
      </c>
      <c r="H8708" s="80">
        <f t="shared" si="544"/>
        <v>41.99780920553652</v>
      </c>
      <c r="I8708" s="80">
        <f t="shared" si="545"/>
        <v>1000</v>
      </c>
      <c r="K8708" s="80">
        <f t="shared" si="546"/>
        <v>0</v>
      </c>
      <c r="L8708" s="80" t="str">
        <f t="shared" si="547"/>
        <v/>
      </c>
    </row>
    <row r="8709" spans="1:12" x14ac:dyDescent="0.8">
      <c r="A8709" s="74">
        <v>8708</v>
      </c>
      <c r="B8709" s="75">
        <v>-37899.206961616408</v>
      </c>
      <c r="C8709" s="76">
        <v>38.073060018059472</v>
      </c>
      <c r="D8709" s="76">
        <v>26.116285607350278</v>
      </c>
      <c r="E8709" s="76">
        <v>555.7541009713093</v>
      </c>
      <c r="F8709" s="76">
        <v>43.697846312521833</v>
      </c>
      <c r="G8709" s="77">
        <v>3</v>
      </c>
      <c r="H8709" s="80">
        <f t="shared" si="544"/>
        <v>43.697846312521833</v>
      </c>
      <c r="I8709" s="80">
        <f t="shared" si="545"/>
        <v>555.7541009713093</v>
      </c>
      <c r="K8709" s="80">
        <f t="shared" si="546"/>
        <v>555.7541009713093</v>
      </c>
      <c r="L8709" s="80">
        <f t="shared" si="547"/>
        <v>555.7541009713093</v>
      </c>
    </row>
    <row r="8710" spans="1:12" x14ac:dyDescent="0.8">
      <c r="A8710" s="74">
        <v>8709</v>
      </c>
      <c r="B8710" s="75">
        <v>511685.8216655096</v>
      </c>
      <c r="C8710" s="76">
        <v>24.447838149730991</v>
      </c>
      <c r="D8710" s="76">
        <v>29.735366708460433</v>
      </c>
      <c r="E8710" s="76">
        <v>432.28120622340299</v>
      </c>
      <c r="F8710" s="76">
        <v>53.835435891371517</v>
      </c>
      <c r="G8710" s="77">
        <v>2</v>
      </c>
      <c r="H8710" s="80">
        <f t="shared" si="544"/>
        <v>24.447838149730991</v>
      </c>
      <c r="I8710" s="80">
        <f t="shared" si="545"/>
        <v>1000</v>
      </c>
      <c r="K8710" s="80">
        <f t="shared" si="546"/>
        <v>0</v>
      </c>
      <c r="L8710" s="80" t="str">
        <f t="shared" si="547"/>
        <v/>
      </c>
    </row>
    <row r="8711" spans="1:12" x14ac:dyDescent="0.8">
      <c r="A8711" s="74">
        <v>8710</v>
      </c>
      <c r="B8711" s="75">
        <v>256503.27176699555</v>
      </c>
      <c r="C8711" s="76">
        <v>36.138237025012778</v>
      </c>
      <c r="D8711" s="76">
        <v>22.431078074972085</v>
      </c>
      <c r="E8711" s="76">
        <v>681.20013162957548</v>
      </c>
      <c r="F8711" s="76">
        <v>40.304540176255216</v>
      </c>
      <c r="G8711" s="77">
        <v>2</v>
      </c>
      <c r="H8711" s="80">
        <f t="shared" si="544"/>
        <v>36.138237025012778</v>
      </c>
      <c r="I8711" s="80">
        <f t="shared" si="545"/>
        <v>1000</v>
      </c>
      <c r="K8711" s="80">
        <f t="shared" si="546"/>
        <v>0</v>
      </c>
      <c r="L8711" s="80" t="str">
        <f t="shared" si="547"/>
        <v/>
      </c>
    </row>
    <row r="8712" spans="1:12" x14ac:dyDescent="0.8">
      <c r="A8712" s="74">
        <v>8711</v>
      </c>
      <c r="B8712" s="75">
        <v>594770.41553771473</v>
      </c>
      <c r="C8712" s="76">
        <v>29.251396642918259</v>
      </c>
      <c r="D8712" s="76">
        <v>31.823494580406152</v>
      </c>
      <c r="E8712" s="76">
        <v>548.19141624712245</v>
      </c>
      <c r="F8712" s="76">
        <v>49.277702953561061</v>
      </c>
      <c r="G8712" s="77">
        <v>2</v>
      </c>
      <c r="H8712" s="80">
        <f t="shared" si="544"/>
        <v>29.251396642918259</v>
      </c>
      <c r="I8712" s="80">
        <f t="shared" si="545"/>
        <v>1000</v>
      </c>
      <c r="K8712" s="80">
        <f t="shared" si="546"/>
        <v>0</v>
      </c>
      <c r="L8712" s="80" t="str">
        <f t="shared" si="547"/>
        <v/>
      </c>
    </row>
    <row r="8713" spans="1:12" x14ac:dyDescent="0.8">
      <c r="A8713" s="74">
        <v>8712</v>
      </c>
      <c r="B8713" s="75">
        <v>523033.38948445837</v>
      </c>
      <c r="C8713" s="76">
        <v>25.851213047147823</v>
      </c>
      <c r="D8713" s="76">
        <v>30.019354499568287</v>
      </c>
      <c r="E8713" s="76">
        <v>546.50067146648769</v>
      </c>
      <c r="F8713" s="76">
        <v>40.387169385274923</v>
      </c>
      <c r="G8713" s="77">
        <v>2</v>
      </c>
      <c r="H8713" s="80">
        <f t="shared" si="544"/>
        <v>25.851213047147823</v>
      </c>
      <c r="I8713" s="80">
        <f t="shared" si="545"/>
        <v>1000</v>
      </c>
      <c r="K8713" s="80">
        <f t="shared" si="546"/>
        <v>0</v>
      </c>
      <c r="L8713" s="80" t="str">
        <f t="shared" si="547"/>
        <v/>
      </c>
    </row>
    <row r="8714" spans="1:12" x14ac:dyDescent="0.8">
      <c r="A8714" s="74">
        <v>8713</v>
      </c>
      <c r="B8714" s="75">
        <v>445231.07419424457</v>
      </c>
      <c r="C8714" s="76">
        <v>34.642401518837687</v>
      </c>
      <c r="D8714" s="76">
        <v>28.677572073986369</v>
      </c>
      <c r="E8714" s="76">
        <v>702.29199939175544</v>
      </c>
      <c r="F8714" s="76">
        <v>45.303915671593671</v>
      </c>
      <c r="G8714" s="77">
        <v>1</v>
      </c>
      <c r="H8714" s="80">
        <f t="shared" si="544"/>
        <v>28.677572073986369</v>
      </c>
      <c r="I8714" s="80">
        <f t="shared" si="545"/>
        <v>1000</v>
      </c>
      <c r="K8714" s="80">
        <f t="shared" si="546"/>
        <v>0</v>
      </c>
      <c r="L8714" s="80" t="str">
        <f t="shared" si="547"/>
        <v/>
      </c>
    </row>
    <row r="8715" spans="1:12" x14ac:dyDescent="0.8">
      <c r="A8715" s="74">
        <v>8714</v>
      </c>
      <c r="B8715" s="75">
        <v>517212.45675616781</v>
      </c>
      <c r="C8715" s="76">
        <v>27.680509519909506</v>
      </c>
      <c r="D8715" s="76">
        <v>27.71216026507911</v>
      </c>
      <c r="E8715" s="76">
        <v>690.74275043026773</v>
      </c>
      <c r="F8715" s="76">
        <v>34.039838674257197</v>
      </c>
      <c r="G8715" s="77">
        <v>2</v>
      </c>
      <c r="H8715" s="80">
        <f t="shared" si="544"/>
        <v>27.680509519909506</v>
      </c>
      <c r="I8715" s="80">
        <f t="shared" si="545"/>
        <v>1000</v>
      </c>
      <c r="K8715" s="80">
        <f t="shared" si="546"/>
        <v>0</v>
      </c>
      <c r="L8715" s="80" t="str">
        <f t="shared" si="547"/>
        <v/>
      </c>
    </row>
    <row r="8716" spans="1:12" x14ac:dyDescent="0.8">
      <c r="A8716" s="74">
        <v>8715</v>
      </c>
      <c r="B8716" s="75">
        <v>350563.8284282689</v>
      </c>
      <c r="C8716" s="76">
        <v>34.886103161998236</v>
      </c>
      <c r="D8716" s="76">
        <v>25.643749566986095</v>
      </c>
      <c r="E8716" s="76">
        <v>523.31691178150732</v>
      </c>
      <c r="F8716" s="76">
        <v>36.339572636687592</v>
      </c>
      <c r="G8716" s="77">
        <v>2</v>
      </c>
      <c r="H8716" s="80">
        <f t="shared" si="544"/>
        <v>34.886103161998236</v>
      </c>
      <c r="I8716" s="80">
        <f t="shared" si="545"/>
        <v>1000</v>
      </c>
      <c r="K8716" s="80">
        <f t="shared" si="546"/>
        <v>0</v>
      </c>
      <c r="L8716" s="80" t="str">
        <f t="shared" si="547"/>
        <v/>
      </c>
    </row>
    <row r="8717" spans="1:12" x14ac:dyDescent="0.8">
      <c r="A8717" s="74">
        <v>8716</v>
      </c>
      <c r="B8717" s="75">
        <v>213943.93756186962</v>
      </c>
      <c r="C8717" s="76">
        <v>38.824952398754377</v>
      </c>
      <c r="D8717" s="76">
        <v>28.00183014444837</v>
      </c>
      <c r="E8717" s="76">
        <v>432.00418271448746</v>
      </c>
      <c r="F8717" s="76">
        <v>37.314822512762518</v>
      </c>
      <c r="G8717" s="77">
        <v>2</v>
      </c>
      <c r="H8717" s="80">
        <f t="shared" si="544"/>
        <v>38.824952398754377</v>
      </c>
      <c r="I8717" s="80">
        <f t="shared" si="545"/>
        <v>1000</v>
      </c>
      <c r="K8717" s="80">
        <f t="shared" si="546"/>
        <v>0</v>
      </c>
      <c r="L8717" s="80" t="str">
        <f t="shared" si="547"/>
        <v/>
      </c>
    </row>
    <row r="8718" spans="1:12" x14ac:dyDescent="0.8">
      <c r="A8718" s="74">
        <v>8717</v>
      </c>
      <c r="B8718" s="75">
        <v>-335438.05799469189</v>
      </c>
      <c r="C8718" s="76">
        <v>42.925910621864162</v>
      </c>
      <c r="D8718" s="76">
        <v>29.169635604254371</v>
      </c>
      <c r="E8718" s="76">
        <v>455.84066602501673</v>
      </c>
      <c r="F8718" s="76">
        <v>52.427587132286817</v>
      </c>
      <c r="G8718" s="77">
        <v>3</v>
      </c>
      <c r="H8718" s="80">
        <f t="shared" si="544"/>
        <v>52.427587132286817</v>
      </c>
      <c r="I8718" s="80">
        <f t="shared" si="545"/>
        <v>455.84066602501673</v>
      </c>
      <c r="K8718" s="80">
        <f t="shared" si="546"/>
        <v>455.84066602501673</v>
      </c>
      <c r="L8718" s="80">
        <f t="shared" si="547"/>
        <v>455.84066602501673</v>
      </c>
    </row>
    <row r="8719" spans="1:12" x14ac:dyDescent="0.8">
      <c r="A8719" s="74">
        <v>8718</v>
      </c>
      <c r="B8719" s="75">
        <v>-33548.925362429116</v>
      </c>
      <c r="C8719" s="76">
        <v>33.6798995482837</v>
      </c>
      <c r="D8719" s="76">
        <v>25.787254394377698</v>
      </c>
      <c r="E8719" s="76">
        <v>592.7550345118126</v>
      </c>
      <c r="F8719" s="76">
        <v>38.54928423383538</v>
      </c>
      <c r="G8719" s="77">
        <v>3</v>
      </c>
      <c r="H8719" s="80">
        <f t="shared" si="544"/>
        <v>38.54928423383538</v>
      </c>
      <c r="I8719" s="80">
        <f t="shared" si="545"/>
        <v>592.7550345118126</v>
      </c>
      <c r="K8719" s="80">
        <f t="shared" si="546"/>
        <v>592.7550345118126</v>
      </c>
      <c r="L8719" s="80">
        <f t="shared" si="547"/>
        <v>592.7550345118126</v>
      </c>
    </row>
    <row r="8720" spans="1:12" x14ac:dyDescent="0.8">
      <c r="A8720" s="74">
        <v>8719</v>
      </c>
      <c r="B8720" s="75">
        <v>149340.04899342358</v>
      </c>
      <c r="C8720" s="76">
        <v>39.942836831204268</v>
      </c>
      <c r="D8720" s="76">
        <v>28.553165854278269</v>
      </c>
      <c r="E8720" s="76">
        <v>528.04516373500621</v>
      </c>
      <c r="F8720" s="76">
        <v>39.93538402121149</v>
      </c>
      <c r="G8720" s="77">
        <v>2</v>
      </c>
      <c r="H8720" s="80">
        <f t="shared" si="544"/>
        <v>39.942836831204268</v>
      </c>
      <c r="I8720" s="80">
        <f t="shared" si="545"/>
        <v>1000</v>
      </c>
      <c r="K8720" s="80">
        <f t="shared" si="546"/>
        <v>0</v>
      </c>
      <c r="L8720" s="80" t="str">
        <f t="shared" si="547"/>
        <v/>
      </c>
    </row>
    <row r="8721" spans="1:12" x14ac:dyDescent="0.8">
      <c r="A8721" s="74">
        <v>8720</v>
      </c>
      <c r="B8721" s="75">
        <v>543843.66139088105</v>
      </c>
      <c r="C8721" s="76">
        <v>40.855379787242128</v>
      </c>
      <c r="D8721" s="76">
        <v>25.768517229257029</v>
      </c>
      <c r="E8721" s="76">
        <v>597.30360073381917</v>
      </c>
      <c r="F8721" s="76">
        <v>43.816706235854866</v>
      </c>
      <c r="G8721" s="77">
        <v>1</v>
      </c>
      <c r="H8721" s="80">
        <f t="shared" si="544"/>
        <v>25.768517229257029</v>
      </c>
      <c r="I8721" s="80">
        <f t="shared" si="545"/>
        <v>1000</v>
      </c>
      <c r="K8721" s="80">
        <f t="shared" si="546"/>
        <v>0</v>
      </c>
      <c r="L8721" s="80" t="str">
        <f t="shared" si="547"/>
        <v/>
      </c>
    </row>
    <row r="8722" spans="1:12" x14ac:dyDescent="0.8">
      <c r="A8722" s="74">
        <v>8721</v>
      </c>
      <c r="B8722" s="75">
        <v>387885.86254827119</v>
      </c>
      <c r="C8722" s="76">
        <v>26.677950470479423</v>
      </c>
      <c r="D8722" s="76">
        <v>30.01434765559922</v>
      </c>
      <c r="E8722" s="76">
        <v>551.76657942261818</v>
      </c>
      <c r="F8722" s="76">
        <v>51.650856409417209</v>
      </c>
      <c r="G8722" s="77">
        <v>1</v>
      </c>
      <c r="H8722" s="80">
        <f t="shared" si="544"/>
        <v>30.01434765559922</v>
      </c>
      <c r="I8722" s="80">
        <f t="shared" si="545"/>
        <v>1000</v>
      </c>
      <c r="K8722" s="80">
        <f t="shared" si="546"/>
        <v>0</v>
      </c>
      <c r="L8722" s="80" t="str">
        <f t="shared" si="547"/>
        <v/>
      </c>
    </row>
    <row r="8723" spans="1:12" x14ac:dyDescent="0.8">
      <c r="A8723" s="74">
        <v>8722</v>
      </c>
      <c r="B8723" s="75">
        <v>360478.9845643614</v>
      </c>
      <c r="C8723" s="76">
        <v>40.344975046622608</v>
      </c>
      <c r="D8723" s="76">
        <v>27.937783316776486</v>
      </c>
      <c r="E8723" s="76">
        <v>448.30609984879231</v>
      </c>
      <c r="F8723" s="76">
        <v>33.951937731495001</v>
      </c>
      <c r="G8723" s="77">
        <v>1</v>
      </c>
      <c r="H8723" s="80">
        <f t="shared" si="544"/>
        <v>27.937783316776486</v>
      </c>
      <c r="I8723" s="80">
        <f t="shared" si="545"/>
        <v>1000</v>
      </c>
      <c r="K8723" s="80">
        <f t="shared" si="546"/>
        <v>0</v>
      </c>
      <c r="L8723" s="80" t="str">
        <f t="shared" si="547"/>
        <v/>
      </c>
    </row>
    <row r="8724" spans="1:12" x14ac:dyDescent="0.8">
      <c r="A8724" s="74">
        <v>8723</v>
      </c>
      <c r="B8724" s="75">
        <v>207194.13374465262</v>
      </c>
      <c r="C8724" s="76">
        <v>34.261514481358091</v>
      </c>
      <c r="D8724" s="76">
        <v>32.883151161034675</v>
      </c>
      <c r="E8724" s="76">
        <v>610.45707953310409</v>
      </c>
      <c r="F8724" s="76">
        <v>39.484367317645805</v>
      </c>
      <c r="G8724" s="77">
        <v>1</v>
      </c>
      <c r="H8724" s="80">
        <f t="shared" si="544"/>
        <v>32.883151161034675</v>
      </c>
      <c r="I8724" s="80">
        <f t="shared" si="545"/>
        <v>1000</v>
      </c>
      <c r="K8724" s="80">
        <f t="shared" si="546"/>
        <v>0</v>
      </c>
      <c r="L8724" s="80" t="str">
        <f t="shared" si="547"/>
        <v/>
      </c>
    </row>
    <row r="8725" spans="1:12" x14ac:dyDescent="0.8">
      <c r="A8725" s="74">
        <v>8724</v>
      </c>
      <c r="B8725" s="75">
        <v>255250.64492291003</v>
      </c>
      <c r="C8725" s="76">
        <v>39.363351703361658</v>
      </c>
      <c r="D8725" s="76">
        <v>28.187159733495569</v>
      </c>
      <c r="E8725" s="76">
        <v>500.38683891686105</v>
      </c>
      <c r="F8725" s="76">
        <v>40.518837137751966</v>
      </c>
      <c r="G8725" s="77">
        <v>2</v>
      </c>
      <c r="H8725" s="80">
        <f t="shared" si="544"/>
        <v>39.363351703361658</v>
      </c>
      <c r="I8725" s="80">
        <f t="shared" si="545"/>
        <v>1000</v>
      </c>
      <c r="K8725" s="80">
        <f t="shared" si="546"/>
        <v>0</v>
      </c>
      <c r="L8725" s="80" t="str">
        <f t="shared" si="547"/>
        <v/>
      </c>
    </row>
    <row r="8726" spans="1:12" x14ac:dyDescent="0.8">
      <c r="A8726" s="74">
        <v>8725</v>
      </c>
      <c r="B8726" s="75">
        <v>536505.78127787844</v>
      </c>
      <c r="C8726" s="76">
        <v>28.419715702981481</v>
      </c>
      <c r="D8726" s="76">
        <v>27.535690472352503</v>
      </c>
      <c r="E8726" s="76">
        <v>743.21057658418658</v>
      </c>
      <c r="F8726" s="76">
        <v>36.196391131581848</v>
      </c>
      <c r="G8726" s="77">
        <v>2</v>
      </c>
      <c r="H8726" s="80">
        <f t="shared" si="544"/>
        <v>28.419715702981481</v>
      </c>
      <c r="I8726" s="80">
        <f t="shared" si="545"/>
        <v>1000</v>
      </c>
      <c r="K8726" s="80">
        <f t="shared" si="546"/>
        <v>0</v>
      </c>
      <c r="L8726" s="80" t="str">
        <f t="shared" si="547"/>
        <v/>
      </c>
    </row>
    <row r="8727" spans="1:12" x14ac:dyDescent="0.8">
      <c r="A8727" s="74">
        <v>8726</v>
      </c>
      <c r="B8727" s="75">
        <v>257166.88244962902</v>
      </c>
      <c r="C8727" s="76">
        <v>37.065880787051086</v>
      </c>
      <c r="D8727" s="76">
        <v>27.934562606820947</v>
      </c>
      <c r="E8727" s="76">
        <v>516.94540005117074</v>
      </c>
      <c r="F8727" s="76">
        <v>44.45984307121217</v>
      </c>
      <c r="G8727" s="77">
        <v>2</v>
      </c>
      <c r="H8727" s="80">
        <f t="shared" si="544"/>
        <v>37.065880787051086</v>
      </c>
      <c r="I8727" s="80">
        <f t="shared" si="545"/>
        <v>1000</v>
      </c>
      <c r="K8727" s="80">
        <f t="shared" si="546"/>
        <v>0</v>
      </c>
      <c r="L8727" s="80" t="str">
        <f t="shared" si="547"/>
        <v/>
      </c>
    </row>
    <row r="8728" spans="1:12" x14ac:dyDescent="0.8">
      <c r="A8728" s="74">
        <v>8727</v>
      </c>
      <c r="B8728" s="75">
        <v>544126.17143296148</v>
      </c>
      <c r="C8728" s="76">
        <v>25.176458280319615</v>
      </c>
      <c r="D8728" s="76">
        <v>29.475748971747372</v>
      </c>
      <c r="E8728" s="76">
        <v>711.46057162398097</v>
      </c>
      <c r="F8728" s="76">
        <v>46.940876056881699</v>
      </c>
      <c r="G8728" s="77">
        <v>2</v>
      </c>
      <c r="H8728" s="80">
        <f t="shared" si="544"/>
        <v>25.176458280319615</v>
      </c>
      <c r="I8728" s="80">
        <f t="shared" si="545"/>
        <v>1000</v>
      </c>
      <c r="K8728" s="80">
        <f t="shared" si="546"/>
        <v>0</v>
      </c>
      <c r="L8728" s="80" t="str">
        <f t="shared" si="547"/>
        <v/>
      </c>
    </row>
    <row r="8729" spans="1:12" x14ac:dyDescent="0.8">
      <c r="A8729" s="74">
        <v>8728</v>
      </c>
      <c r="B8729" s="75">
        <v>-98694.669814831112</v>
      </c>
      <c r="C8729" s="76">
        <v>33.711030102962262</v>
      </c>
      <c r="D8729" s="76">
        <v>27.637604768386435</v>
      </c>
      <c r="E8729" s="76">
        <v>533.75835414695348</v>
      </c>
      <c r="F8729" s="76">
        <v>38.852082070256571</v>
      </c>
      <c r="G8729" s="77">
        <v>3</v>
      </c>
      <c r="H8729" s="80">
        <f t="shared" si="544"/>
        <v>38.852082070256571</v>
      </c>
      <c r="I8729" s="80">
        <f t="shared" si="545"/>
        <v>533.75835414695348</v>
      </c>
      <c r="K8729" s="80">
        <f t="shared" si="546"/>
        <v>533.75835414695348</v>
      </c>
      <c r="L8729" s="80">
        <f t="shared" si="547"/>
        <v>533.75835414695348</v>
      </c>
    </row>
    <row r="8730" spans="1:12" x14ac:dyDescent="0.8">
      <c r="A8730" s="74">
        <v>8729</v>
      </c>
      <c r="B8730" s="75">
        <v>388070.87853893335</v>
      </c>
      <c r="C8730" s="76">
        <v>26.973527674308791</v>
      </c>
      <c r="D8730" s="76">
        <v>31.626791921765459</v>
      </c>
      <c r="E8730" s="76">
        <v>437.37582544896298</v>
      </c>
      <c r="F8730" s="76">
        <v>43.942483319058098</v>
      </c>
      <c r="G8730" s="77">
        <v>1</v>
      </c>
      <c r="H8730" s="80">
        <f t="shared" si="544"/>
        <v>31.626791921765459</v>
      </c>
      <c r="I8730" s="80">
        <f t="shared" si="545"/>
        <v>1000</v>
      </c>
      <c r="K8730" s="80">
        <f t="shared" si="546"/>
        <v>0</v>
      </c>
      <c r="L8730" s="80" t="str">
        <f t="shared" si="547"/>
        <v/>
      </c>
    </row>
    <row r="8731" spans="1:12" x14ac:dyDescent="0.8">
      <c r="A8731" s="74">
        <v>8730</v>
      </c>
      <c r="B8731" s="75">
        <v>106365.39901102055</v>
      </c>
      <c r="C8731" s="76">
        <v>42.889014973410717</v>
      </c>
      <c r="D8731" s="76">
        <v>29.141489547204856</v>
      </c>
      <c r="E8731" s="76">
        <v>620.9113828329979</v>
      </c>
      <c r="F8731" s="76">
        <v>35.589784250207934</v>
      </c>
      <c r="G8731" s="77">
        <v>2</v>
      </c>
      <c r="H8731" s="80">
        <f t="shared" si="544"/>
        <v>42.889014973410717</v>
      </c>
      <c r="I8731" s="80">
        <f t="shared" si="545"/>
        <v>1000</v>
      </c>
      <c r="K8731" s="80">
        <f t="shared" si="546"/>
        <v>0</v>
      </c>
      <c r="L8731" s="80" t="str">
        <f t="shared" si="547"/>
        <v/>
      </c>
    </row>
    <row r="8732" spans="1:12" x14ac:dyDescent="0.8">
      <c r="A8732" s="74">
        <v>8731</v>
      </c>
      <c r="B8732" s="75">
        <v>276207.34528689692</v>
      </c>
      <c r="C8732" s="76">
        <v>35.921943023051362</v>
      </c>
      <c r="D8732" s="76">
        <v>28.956866555382284</v>
      </c>
      <c r="E8732" s="76">
        <v>613.60361307655103</v>
      </c>
      <c r="F8732" s="76">
        <v>37.716858513565121</v>
      </c>
      <c r="G8732" s="77">
        <v>2</v>
      </c>
      <c r="H8732" s="80">
        <f t="shared" si="544"/>
        <v>35.921943023051362</v>
      </c>
      <c r="I8732" s="80">
        <f t="shared" si="545"/>
        <v>1000</v>
      </c>
      <c r="K8732" s="80">
        <f t="shared" si="546"/>
        <v>0</v>
      </c>
      <c r="L8732" s="80" t="str">
        <f t="shared" si="547"/>
        <v/>
      </c>
    </row>
    <row r="8733" spans="1:12" x14ac:dyDescent="0.8">
      <c r="A8733" s="74">
        <v>8732</v>
      </c>
      <c r="B8733" s="75">
        <v>615501.03732110653</v>
      </c>
      <c r="C8733" s="76">
        <v>34.4376778057959</v>
      </c>
      <c r="D8733" s="76">
        <v>28.206886550721297</v>
      </c>
      <c r="E8733" s="76">
        <v>587.37392628033672</v>
      </c>
      <c r="F8733" s="76">
        <v>48.486570768985494</v>
      </c>
      <c r="G8733" s="77">
        <v>1</v>
      </c>
      <c r="H8733" s="80">
        <f t="shared" si="544"/>
        <v>28.206886550721297</v>
      </c>
      <c r="I8733" s="80">
        <f t="shared" si="545"/>
        <v>1000</v>
      </c>
      <c r="K8733" s="80">
        <f t="shared" si="546"/>
        <v>0</v>
      </c>
      <c r="L8733" s="80" t="str">
        <f t="shared" si="547"/>
        <v/>
      </c>
    </row>
    <row r="8734" spans="1:12" x14ac:dyDescent="0.8">
      <c r="A8734" s="74">
        <v>8733</v>
      </c>
      <c r="B8734" s="75">
        <v>320520.33856101986</v>
      </c>
      <c r="C8734" s="76">
        <v>35.573544169376888</v>
      </c>
      <c r="D8734" s="76">
        <v>26.283311588118558</v>
      </c>
      <c r="E8734" s="76">
        <v>714.75242492071675</v>
      </c>
      <c r="F8734" s="76">
        <v>44.321846520165487</v>
      </c>
      <c r="G8734" s="77">
        <v>2</v>
      </c>
      <c r="H8734" s="80">
        <f t="shared" si="544"/>
        <v>35.573544169376888</v>
      </c>
      <c r="I8734" s="80">
        <f t="shared" si="545"/>
        <v>1000</v>
      </c>
      <c r="K8734" s="80">
        <f t="shared" si="546"/>
        <v>0</v>
      </c>
      <c r="L8734" s="80" t="str">
        <f t="shared" si="547"/>
        <v/>
      </c>
    </row>
    <row r="8735" spans="1:12" x14ac:dyDescent="0.8">
      <c r="A8735" s="74">
        <v>8734</v>
      </c>
      <c r="B8735" s="75">
        <v>430126.18301336514</v>
      </c>
      <c r="C8735" s="76">
        <v>30.215545735825124</v>
      </c>
      <c r="D8735" s="76">
        <v>31.807051516043508</v>
      </c>
      <c r="E8735" s="76">
        <v>720.62003101983942</v>
      </c>
      <c r="F8735" s="76">
        <v>43.488464482969505</v>
      </c>
      <c r="G8735" s="77">
        <v>2</v>
      </c>
      <c r="H8735" s="80">
        <f t="shared" si="544"/>
        <v>30.215545735825124</v>
      </c>
      <c r="I8735" s="80">
        <f t="shared" si="545"/>
        <v>1000</v>
      </c>
      <c r="K8735" s="80">
        <f t="shared" si="546"/>
        <v>0</v>
      </c>
      <c r="L8735" s="80" t="str">
        <f t="shared" si="547"/>
        <v/>
      </c>
    </row>
    <row r="8736" spans="1:12" x14ac:dyDescent="0.8">
      <c r="A8736" s="74">
        <v>8735</v>
      </c>
      <c r="B8736" s="75">
        <v>211739.11812676559</v>
      </c>
      <c r="C8736" s="76">
        <v>38.961440498693378</v>
      </c>
      <c r="D8736" s="76">
        <v>31.205152477083715</v>
      </c>
      <c r="E8736" s="76">
        <v>670.62447587334429</v>
      </c>
      <c r="F8736" s="76">
        <v>42.911241783366528</v>
      </c>
      <c r="G8736" s="77">
        <v>2</v>
      </c>
      <c r="H8736" s="80">
        <f t="shared" si="544"/>
        <v>38.961440498693378</v>
      </c>
      <c r="I8736" s="80">
        <f t="shared" si="545"/>
        <v>1000</v>
      </c>
      <c r="K8736" s="80">
        <f t="shared" si="546"/>
        <v>0</v>
      </c>
      <c r="L8736" s="80" t="str">
        <f t="shared" si="547"/>
        <v/>
      </c>
    </row>
    <row r="8737" spans="1:12" x14ac:dyDescent="0.8">
      <c r="A8737" s="74">
        <v>8736</v>
      </c>
      <c r="B8737" s="75">
        <v>-212983.23628231464</v>
      </c>
      <c r="C8737" s="76">
        <v>41.479515200282293</v>
      </c>
      <c r="D8737" s="76">
        <v>29.952211128669536</v>
      </c>
      <c r="E8737" s="76">
        <v>609.73936273446384</v>
      </c>
      <c r="F8737" s="76">
        <v>47.749497652106157</v>
      </c>
      <c r="G8737" s="77">
        <v>3</v>
      </c>
      <c r="H8737" s="80">
        <f t="shared" si="544"/>
        <v>47.749497652106157</v>
      </c>
      <c r="I8737" s="80">
        <f t="shared" si="545"/>
        <v>609.73936273446384</v>
      </c>
      <c r="K8737" s="80">
        <f t="shared" si="546"/>
        <v>609.73936273446384</v>
      </c>
      <c r="L8737" s="80">
        <f t="shared" si="547"/>
        <v>609.73936273446384</v>
      </c>
    </row>
    <row r="8738" spans="1:12" x14ac:dyDescent="0.8">
      <c r="A8738" s="74">
        <v>8737</v>
      </c>
      <c r="B8738" s="75">
        <v>137218.86096312478</v>
      </c>
      <c r="C8738" s="76">
        <v>44.178595354058345</v>
      </c>
      <c r="D8738" s="76">
        <v>29.045563195634095</v>
      </c>
      <c r="E8738" s="76">
        <v>691.82946783014813</v>
      </c>
      <c r="F8738" s="76">
        <v>41.943570162322004</v>
      </c>
      <c r="G8738" s="77">
        <v>2</v>
      </c>
      <c r="H8738" s="80">
        <f t="shared" si="544"/>
        <v>44.178595354058345</v>
      </c>
      <c r="I8738" s="80">
        <f t="shared" si="545"/>
        <v>1000</v>
      </c>
      <c r="K8738" s="80">
        <f t="shared" si="546"/>
        <v>0</v>
      </c>
      <c r="L8738" s="80" t="str">
        <f t="shared" si="547"/>
        <v/>
      </c>
    </row>
    <row r="8739" spans="1:12" x14ac:dyDescent="0.8">
      <c r="A8739" s="74">
        <v>8738</v>
      </c>
      <c r="B8739" s="75">
        <v>173476.98704507621</v>
      </c>
      <c r="C8739" s="76">
        <v>37.703249155763729</v>
      </c>
      <c r="D8739" s="76">
        <v>28.060814333051464</v>
      </c>
      <c r="E8739" s="76">
        <v>474.52308087429594</v>
      </c>
      <c r="F8739" s="76">
        <v>47.598540567697398</v>
      </c>
      <c r="G8739" s="77">
        <v>2</v>
      </c>
      <c r="H8739" s="80">
        <f t="shared" si="544"/>
        <v>37.703249155763729</v>
      </c>
      <c r="I8739" s="80">
        <f t="shared" si="545"/>
        <v>1000</v>
      </c>
      <c r="K8739" s="80">
        <f t="shared" si="546"/>
        <v>0</v>
      </c>
      <c r="L8739" s="80" t="str">
        <f t="shared" si="547"/>
        <v/>
      </c>
    </row>
    <row r="8740" spans="1:12" x14ac:dyDescent="0.8">
      <c r="A8740" s="74">
        <v>8739</v>
      </c>
      <c r="B8740" s="75">
        <v>355763.5409506599</v>
      </c>
      <c r="C8740" s="76">
        <v>37.194364400334919</v>
      </c>
      <c r="D8740" s="76">
        <v>22.570531056574886</v>
      </c>
      <c r="E8740" s="76">
        <v>631.03200068603564</v>
      </c>
      <c r="F8740" s="76">
        <v>45.098170460551231</v>
      </c>
      <c r="G8740" s="77">
        <v>2</v>
      </c>
      <c r="H8740" s="80">
        <f t="shared" si="544"/>
        <v>37.194364400334919</v>
      </c>
      <c r="I8740" s="80">
        <f t="shared" si="545"/>
        <v>1000</v>
      </c>
      <c r="K8740" s="80">
        <f t="shared" si="546"/>
        <v>0</v>
      </c>
      <c r="L8740" s="80" t="str">
        <f t="shared" si="547"/>
        <v/>
      </c>
    </row>
    <row r="8741" spans="1:12" x14ac:dyDescent="0.8">
      <c r="A8741" s="74">
        <v>8740</v>
      </c>
      <c r="B8741" s="75">
        <v>551087.92797645438</v>
      </c>
      <c r="C8741" s="76">
        <v>34.897734153310829</v>
      </c>
      <c r="D8741" s="76">
        <v>23.949219021946998</v>
      </c>
      <c r="E8741" s="76">
        <v>494.45729547234026</v>
      </c>
      <c r="F8741" s="76">
        <v>44.767923211196809</v>
      </c>
      <c r="G8741" s="77">
        <v>1</v>
      </c>
      <c r="H8741" s="80">
        <f t="shared" si="544"/>
        <v>23.949219021946998</v>
      </c>
      <c r="I8741" s="80">
        <f t="shared" si="545"/>
        <v>1000</v>
      </c>
      <c r="K8741" s="80">
        <f t="shared" si="546"/>
        <v>0</v>
      </c>
      <c r="L8741" s="80" t="str">
        <f t="shared" si="547"/>
        <v/>
      </c>
    </row>
    <row r="8742" spans="1:12" x14ac:dyDescent="0.8">
      <c r="A8742" s="74">
        <v>8741</v>
      </c>
      <c r="B8742" s="75">
        <v>250059.58618605253</v>
      </c>
      <c r="C8742" s="76">
        <v>35.025873271390573</v>
      </c>
      <c r="D8742" s="76">
        <v>24.846004575424043</v>
      </c>
      <c r="E8742" s="76">
        <v>523.28205591270398</v>
      </c>
      <c r="F8742" s="76">
        <v>41.848667067929753</v>
      </c>
      <c r="G8742" s="77">
        <v>2</v>
      </c>
      <c r="H8742" s="80">
        <f t="shared" si="544"/>
        <v>35.025873271390573</v>
      </c>
      <c r="I8742" s="80">
        <f t="shared" si="545"/>
        <v>1000</v>
      </c>
      <c r="K8742" s="80">
        <f t="shared" si="546"/>
        <v>0</v>
      </c>
      <c r="L8742" s="80" t="str">
        <f t="shared" si="547"/>
        <v/>
      </c>
    </row>
    <row r="8743" spans="1:12" x14ac:dyDescent="0.8">
      <c r="A8743" s="74">
        <v>8742</v>
      </c>
      <c r="B8743" s="75">
        <v>-191068.89986560936</v>
      </c>
      <c r="C8743" s="76">
        <v>31.421304545342043</v>
      </c>
      <c r="D8743" s="76">
        <v>31.430118091871982</v>
      </c>
      <c r="E8743" s="76">
        <v>445.1710833311829</v>
      </c>
      <c r="F8743" s="76">
        <v>36.411187632006509</v>
      </c>
      <c r="G8743" s="77">
        <v>3</v>
      </c>
      <c r="H8743" s="80">
        <f t="shared" si="544"/>
        <v>36.411187632006509</v>
      </c>
      <c r="I8743" s="80">
        <f t="shared" si="545"/>
        <v>445.1710833311829</v>
      </c>
      <c r="K8743" s="80">
        <f t="shared" si="546"/>
        <v>445.1710833311829</v>
      </c>
      <c r="L8743" s="80">
        <f t="shared" si="547"/>
        <v>445.1710833311829</v>
      </c>
    </row>
    <row r="8744" spans="1:12" x14ac:dyDescent="0.8">
      <c r="A8744" s="74">
        <v>8743</v>
      </c>
      <c r="B8744" s="75">
        <v>498773.83117199643</v>
      </c>
      <c r="C8744" s="76">
        <v>29.546655593931447</v>
      </c>
      <c r="D8744" s="76">
        <v>22.835832293439548</v>
      </c>
      <c r="E8744" s="76">
        <v>574.90900007037089</v>
      </c>
      <c r="F8744" s="76">
        <v>41.90021449940685</v>
      </c>
      <c r="G8744" s="77">
        <v>2</v>
      </c>
      <c r="H8744" s="80">
        <f t="shared" si="544"/>
        <v>29.546655593931447</v>
      </c>
      <c r="I8744" s="80">
        <f t="shared" si="545"/>
        <v>1000</v>
      </c>
      <c r="K8744" s="80">
        <f t="shared" si="546"/>
        <v>0</v>
      </c>
      <c r="L8744" s="80" t="str">
        <f t="shared" si="547"/>
        <v/>
      </c>
    </row>
    <row r="8745" spans="1:12" x14ac:dyDescent="0.8">
      <c r="A8745" s="74">
        <v>8744</v>
      </c>
      <c r="B8745" s="75">
        <v>481093.32443033252</v>
      </c>
      <c r="C8745" s="76">
        <v>26.007892202635315</v>
      </c>
      <c r="D8745" s="76">
        <v>27.975917792202303</v>
      </c>
      <c r="E8745" s="76">
        <v>644.38270797597158</v>
      </c>
      <c r="F8745" s="76">
        <v>39.242246280182236</v>
      </c>
      <c r="G8745" s="77">
        <v>2</v>
      </c>
      <c r="H8745" s="80">
        <f t="shared" si="544"/>
        <v>26.007892202635315</v>
      </c>
      <c r="I8745" s="80">
        <f t="shared" si="545"/>
        <v>1000</v>
      </c>
      <c r="K8745" s="80">
        <f t="shared" si="546"/>
        <v>0</v>
      </c>
      <c r="L8745" s="80" t="str">
        <f t="shared" si="547"/>
        <v/>
      </c>
    </row>
    <row r="8746" spans="1:12" x14ac:dyDescent="0.8">
      <c r="A8746" s="74">
        <v>8745</v>
      </c>
      <c r="B8746" s="75">
        <v>-123196.01414037403</v>
      </c>
      <c r="C8746" s="76">
        <v>35.141949587633405</v>
      </c>
      <c r="D8746" s="76">
        <v>28.475556064460257</v>
      </c>
      <c r="E8746" s="76">
        <v>456.96420567669281</v>
      </c>
      <c r="F8746" s="76">
        <v>37.308179587370475</v>
      </c>
      <c r="G8746" s="77">
        <v>3</v>
      </c>
      <c r="H8746" s="80">
        <f t="shared" si="544"/>
        <v>37.308179587370475</v>
      </c>
      <c r="I8746" s="80">
        <f t="shared" si="545"/>
        <v>456.96420567669281</v>
      </c>
      <c r="K8746" s="80">
        <f t="shared" si="546"/>
        <v>456.96420567669281</v>
      </c>
      <c r="L8746" s="80">
        <f t="shared" si="547"/>
        <v>456.96420567669281</v>
      </c>
    </row>
    <row r="8747" spans="1:12" x14ac:dyDescent="0.8">
      <c r="A8747" s="74">
        <v>8746</v>
      </c>
      <c r="B8747" s="75">
        <v>321608.00139388279</v>
      </c>
      <c r="C8747" s="76">
        <v>34.471144564258488</v>
      </c>
      <c r="D8747" s="76">
        <v>25.391374471403246</v>
      </c>
      <c r="E8747" s="76">
        <v>485.87708866073075</v>
      </c>
      <c r="F8747" s="76">
        <v>45.799339098710377</v>
      </c>
      <c r="G8747" s="77">
        <v>2</v>
      </c>
      <c r="H8747" s="80">
        <f t="shared" si="544"/>
        <v>34.471144564258488</v>
      </c>
      <c r="I8747" s="80">
        <f t="shared" si="545"/>
        <v>1000</v>
      </c>
      <c r="K8747" s="80">
        <f t="shared" si="546"/>
        <v>0</v>
      </c>
      <c r="L8747" s="80" t="str">
        <f t="shared" si="547"/>
        <v/>
      </c>
    </row>
    <row r="8748" spans="1:12" x14ac:dyDescent="0.8">
      <c r="A8748" s="74">
        <v>8747</v>
      </c>
      <c r="B8748" s="75">
        <v>347939.99315038137</v>
      </c>
      <c r="C8748" s="76">
        <v>37.580325225014739</v>
      </c>
      <c r="D8748" s="76">
        <v>24.859971037759362</v>
      </c>
      <c r="E8748" s="76">
        <v>579.12493186753136</v>
      </c>
      <c r="F8748" s="76">
        <v>33.012812363607004</v>
      </c>
      <c r="G8748" s="77">
        <v>2</v>
      </c>
      <c r="H8748" s="80">
        <f t="shared" si="544"/>
        <v>37.580325225014739</v>
      </c>
      <c r="I8748" s="80">
        <f t="shared" si="545"/>
        <v>1000</v>
      </c>
      <c r="K8748" s="80">
        <f t="shared" si="546"/>
        <v>0</v>
      </c>
      <c r="L8748" s="80" t="str">
        <f t="shared" si="547"/>
        <v/>
      </c>
    </row>
    <row r="8749" spans="1:12" x14ac:dyDescent="0.8">
      <c r="A8749" s="74">
        <v>8748</v>
      </c>
      <c r="B8749" s="75">
        <v>404477.88973369403</v>
      </c>
      <c r="C8749" s="76">
        <v>27.357893509386457</v>
      </c>
      <c r="D8749" s="76">
        <v>23.998816372704464</v>
      </c>
      <c r="E8749" s="76">
        <v>631.62524926875869</v>
      </c>
      <c r="F8749" s="76">
        <v>41.838328345695899</v>
      </c>
      <c r="G8749" s="77">
        <v>1</v>
      </c>
      <c r="H8749" s="80">
        <f t="shared" si="544"/>
        <v>23.998816372704464</v>
      </c>
      <c r="I8749" s="80">
        <f t="shared" si="545"/>
        <v>1000</v>
      </c>
      <c r="K8749" s="80">
        <f t="shared" si="546"/>
        <v>0</v>
      </c>
      <c r="L8749" s="80" t="str">
        <f t="shared" si="547"/>
        <v/>
      </c>
    </row>
    <row r="8750" spans="1:12" x14ac:dyDescent="0.8">
      <c r="A8750" s="74">
        <v>8749</v>
      </c>
      <c r="B8750" s="75">
        <v>491189.64815141354</v>
      </c>
      <c r="C8750" s="76">
        <v>28.985567260487009</v>
      </c>
      <c r="D8750" s="76">
        <v>29.63354687413754</v>
      </c>
      <c r="E8750" s="76">
        <v>498.94865269118702</v>
      </c>
      <c r="F8750" s="76">
        <v>49.904932681468779</v>
      </c>
      <c r="G8750" s="77">
        <v>1</v>
      </c>
      <c r="H8750" s="80">
        <f t="shared" si="544"/>
        <v>29.63354687413754</v>
      </c>
      <c r="I8750" s="80">
        <f t="shared" si="545"/>
        <v>1000</v>
      </c>
      <c r="K8750" s="80">
        <f t="shared" si="546"/>
        <v>0</v>
      </c>
      <c r="L8750" s="80" t="str">
        <f t="shared" si="547"/>
        <v/>
      </c>
    </row>
    <row r="8751" spans="1:12" x14ac:dyDescent="0.8">
      <c r="A8751" s="74">
        <v>8750</v>
      </c>
      <c r="B8751" s="75">
        <v>576379.28000668064</v>
      </c>
      <c r="C8751" s="76">
        <v>36.562794746164236</v>
      </c>
      <c r="D8751" s="76">
        <v>27.391711109119235</v>
      </c>
      <c r="E8751" s="76">
        <v>671.9692961445005</v>
      </c>
      <c r="F8751" s="76">
        <v>50.593041568845187</v>
      </c>
      <c r="G8751" s="77">
        <v>1</v>
      </c>
      <c r="H8751" s="80">
        <f t="shared" si="544"/>
        <v>27.391711109119235</v>
      </c>
      <c r="I8751" s="80">
        <f t="shared" si="545"/>
        <v>1000</v>
      </c>
      <c r="K8751" s="80">
        <f t="shared" si="546"/>
        <v>0</v>
      </c>
      <c r="L8751" s="80" t="str">
        <f t="shared" si="547"/>
        <v/>
      </c>
    </row>
    <row r="8752" spans="1:12" x14ac:dyDescent="0.8">
      <c r="A8752" s="74">
        <v>8751</v>
      </c>
      <c r="B8752" s="75">
        <v>244651.42220407701</v>
      </c>
      <c r="C8752" s="76">
        <v>34.716800571898887</v>
      </c>
      <c r="D8752" s="76">
        <v>31.101304000048682</v>
      </c>
      <c r="E8752" s="76">
        <v>535.37248490923639</v>
      </c>
      <c r="F8752" s="76">
        <v>42.591949992422485</v>
      </c>
      <c r="G8752" s="77">
        <v>2</v>
      </c>
      <c r="H8752" s="80">
        <f t="shared" si="544"/>
        <v>34.716800571898887</v>
      </c>
      <c r="I8752" s="80">
        <f t="shared" si="545"/>
        <v>1000</v>
      </c>
      <c r="K8752" s="80">
        <f t="shared" si="546"/>
        <v>0</v>
      </c>
      <c r="L8752" s="80" t="str">
        <f t="shared" si="547"/>
        <v/>
      </c>
    </row>
    <row r="8753" spans="1:12" x14ac:dyDescent="0.8">
      <c r="A8753" s="74">
        <v>8752</v>
      </c>
      <c r="B8753" s="75">
        <v>539023.8479484159</v>
      </c>
      <c r="C8753" s="76">
        <v>28.525202661954047</v>
      </c>
      <c r="D8753" s="76">
        <v>33.099702512742255</v>
      </c>
      <c r="E8753" s="76">
        <v>676.33907060943625</v>
      </c>
      <c r="F8753" s="76">
        <v>43.012749259056889</v>
      </c>
      <c r="G8753" s="77">
        <v>2</v>
      </c>
      <c r="H8753" s="80">
        <f t="shared" si="544"/>
        <v>28.525202661954047</v>
      </c>
      <c r="I8753" s="80">
        <f t="shared" si="545"/>
        <v>1000</v>
      </c>
      <c r="K8753" s="80">
        <f t="shared" si="546"/>
        <v>0</v>
      </c>
      <c r="L8753" s="80" t="str">
        <f t="shared" si="547"/>
        <v/>
      </c>
    </row>
    <row r="8754" spans="1:12" x14ac:dyDescent="0.8">
      <c r="A8754" s="74">
        <v>8753</v>
      </c>
      <c r="B8754" s="75">
        <v>549220.33305934817</v>
      </c>
      <c r="C8754" s="76">
        <v>30.245352328075224</v>
      </c>
      <c r="D8754" s="76">
        <v>30.555037887731849</v>
      </c>
      <c r="E8754" s="76">
        <v>580.87302528401381</v>
      </c>
      <c r="F8754" s="76">
        <v>34.964641527208492</v>
      </c>
      <c r="G8754" s="77">
        <v>2</v>
      </c>
      <c r="H8754" s="80">
        <f t="shared" si="544"/>
        <v>30.245352328075224</v>
      </c>
      <c r="I8754" s="80">
        <f t="shared" si="545"/>
        <v>1000</v>
      </c>
      <c r="K8754" s="80">
        <f t="shared" si="546"/>
        <v>0</v>
      </c>
      <c r="L8754" s="80" t="str">
        <f t="shared" si="547"/>
        <v/>
      </c>
    </row>
    <row r="8755" spans="1:12" x14ac:dyDescent="0.8">
      <c r="A8755" s="74">
        <v>8754</v>
      </c>
      <c r="B8755" s="75">
        <v>-49975.615960194729</v>
      </c>
      <c r="C8755" s="76">
        <v>35.767912042490373</v>
      </c>
      <c r="D8755" s="76">
        <v>32.875030614599723</v>
      </c>
      <c r="E8755" s="76">
        <v>609.29744107017143</v>
      </c>
      <c r="F8755" s="76">
        <v>36.616792283130039</v>
      </c>
      <c r="G8755" s="77">
        <v>3</v>
      </c>
      <c r="H8755" s="80">
        <f t="shared" si="544"/>
        <v>36.616792283130039</v>
      </c>
      <c r="I8755" s="80">
        <f t="shared" si="545"/>
        <v>609.29744107017143</v>
      </c>
      <c r="K8755" s="80">
        <f t="shared" si="546"/>
        <v>609.29744107017143</v>
      </c>
      <c r="L8755" s="80">
        <f t="shared" si="547"/>
        <v>609.29744107017143</v>
      </c>
    </row>
    <row r="8756" spans="1:12" x14ac:dyDescent="0.8">
      <c r="A8756" s="74">
        <v>8755</v>
      </c>
      <c r="B8756" s="75">
        <v>90891.535306955222</v>
      </c>
      <c r="C8756" s="76">
        <v>39.70012074157404</v>
      </c>
      <c r="D8756" s="76">
        <v>32.62981521147055</v>
      </c>
      <c r="E8756" s="76">
        <v>683.58140734537494</v>
      </c>
      <c r="F8756" s="76">
        <v>42.952514672666602</v>
      </c>
      <c r="G8756" s="77">
        <v>2</v>
      </c>
      <c r="H8756" s="80">
        <f t="shared" si="544"/>
        <v>39.70012074157404</v>
      </c>
      <c r="I8756" s="80">
        <f t="shared" si="545"/>
        <v>1000</v>
      </c>
      <c r="K8756" s="80">
        <f t="shared" si="546"/>
        <v>0</v>
      </c>
      <c r="L8756" s="80" t="str">
        <f t="shared" si="547"/>
        <v/>
      </c>
    </row>
    <row r="8757" spans="1:12" x14ac:dyDescent="0.8">
      <c r="A8757" s="74">
        <v>8756</v>
      </c>
      <c r="B8757" s="75">
        <v>663032.18044017511</v>
      </c>
      <c r="C8757" s="76">
        <v>23.465116143296296</v>
      </c>
      <c r="D8757" s="76">
        <v>23.106399135989495</v>
      </c>
      <c r="E8757" s="76">
        <v>648.22310339542878</v>
      </c>
      <c r="F8757" s="76">
        <v>37.849063470703285</v>
      </c>
      <c r="G8757" s="77">
        <v>2</v>
      </c>
      <c r="H8757" s="80">
        <f t="shared" si="544"/>
        <v>23.465116143296296</v>
      </c>
      <c r="I8757" s="80">
        <f t="shared" si="545"/>
        <v>1000</v>
      </c>
      <c r="K8757" s="80">
        <f t="shared" si="546"/>
        <v>0</v>
      </c>
      <c r="L8757" s="80" t="str">
        <f t="shared" si="547"/>
        <v/>
      </c>
    </row>
    <row r="8758" spans="1:12" x14ac:dyDescent="0.8">
      <c r="A8758" s="74">
        <v>8757</v>
      </c>
      <c r="B8758" s="75">
        <v>449944.86764623504</v>
      </c>
      <c r="C8758" s="76">
        <v>34.162843176527787</v>
      </c>
      <c r="D8758" s="76">
        <v>26.596323748873331</v>
      </c>
      <c r="E8758" s="76">
        <v>620.06356540428465</v>
      </c>
      <c r="F8758" s="76">
        <v>54.201940410322365</v>
      </c>
      <c r="G8758" s="77">
        <v>2</v>
      </c>
      <c r="H8758" s="80">
        <f t="shared" si="544"/>
        <v>34.162843176527787</v>
      </c>
      <c r="I8758" s="80">
        <f t="shared" si="545"/>
        <v>1000</v>
      </c>
      <c r="K8758" s="80">
        <f t="shared" si="546"/>
        <v>0</v>
      </c>
      <c r="L8758" s="80" t="str">
        <f t="shared" si="547"/>
        <v/>
      </c>
    </row>
    <row r="8759" spans="1:12" x14ac:dyDescent="0.8">
      <c r="A8759" s="74">
        <v>8758</v>
      </c>
      <c r="B8759" s="75">
        <v>91674.582273732405</v>
      </c>
      <c r="C8759" s="76">
        <v>44.355660802363452</v>
      </c>
      <c r="D8759" s="76">
        <v>26.364962063815565</v>
      </c>
      <c r="E8759" s="76">
        <v>458.87354124269535</v>
      </c>
      <c r="F8759" s="76">
        <v>47.644060400343605</v>
      </c>
      <c r="G8759" s="77">
        <v>2</v>
      </c>
      <c r="H8759" s="80">
        <f t="shared" si="544"/>
        <v>44.355660802363452</v>
      </c>
      <c r="I8759" s="80">
        <f t="shared" si="545"/>
        <v>1000</v>
      </c>
      <c r="K8759" s="80">
        <f t="shared" si="546"/>
        <v>0</v>
      </c>
      <c r="L8759" s="80" t="str">
        <f t="shared" si="547"/>
        <v/>
      </c>
    </row>
    <row r="8760" spans="1:12" x14ac:dyDescent="0.8">
      <c r="A8760" s="74">
        <v>8759</v>
      </c>
      <c r="B8760" s="75">
        <v>580608.02816859423</v>
      </c>
      <c r="C8760" s="76">
        <v>25.115668607539668</v>
      </c>
      <c r="D8760" s="76">
        <v>24.07385176656754</v>
      </c>
      <c r="E8760" s="76">
        <v>609.65632454677529</v>
      </c>
      <c r="F8760" s="76">
        <v>39.221294380815323</v>
      </c>
      <c r="G8760" s="77">
        <v>1</v>
      </c>
      <c r="H8760" s="80">
        <f t="shared" si="544"/>
        <v>24.07385176656754</v>
      </c>
      <c r="I8760" s="80">
        <f t="shared" si="545"/>
        <v>1000</v>
      </c>
      <c r="K8760" s="80">
        <f t="shared" si="546"/>
        <v>0</v>
      </c>
      <c r="L8760" s="80" t="str">
        <f t="shared" si="547"/>
        <v/>
      </c>
    </row>
    <row r="8761" spans="1:12" x14ac:dyDescent="0.8">
      <c r="A8761" s="74">
        <v>8760</v>
      </c>
      <c r="B8761" s="75">
        <v>-19132.256602442358</v>
      </c>
      <c r="C8761" s="76">
        <v>23.278304727984874</v>
      </c>
      <c r="D8761" s="76">
        <v>27.062000568422189</v>
      </c>
      <c r="E8761" s="76">
        <v>686.86135756640283</v>
      </c>
      <c r="F8761" s="76">
        <v>38.422649947487386</v>
      </c>
      <c r="G8761" s="77">
        <v>3</v>
      </c>
      <c r="H8761" s="80">
        <f t="shared" si="544"/>
        <v>38.422649947487386</v>
      </c>
      <c r="I8761" s="80">
        <f t="shared" si="545"/>
        <v>686.86135756640283</v>
      </c>
      <c r="K8761" s="80">
        <f t="shared" si="546"/>
        <v>686.86135756640283</v>
      </c>
      <c r="L8761" s="80">
        <f t="shared" si="547"/>
        <v>686.86135756640283</v>
      </c>
    </row>
    <row r="8762" spans="1:12" x14ac:dyDescent="0.8">
      <c r="A8762" s="74">
        <v>8761</v>
      </c>
      <c r="B8762" s="75">
        <v>522410.34678924154</v>
      </c>
      <c r="C8762" s="76">
        <v>31.770476617040792</v>
      </c>
      <c r="D8762" s="76">
        <v>21.616868202234478</v>
      </c>
      <c r="E8762" s="76">
        <v>570.61337897071462</v>
      </c>
      <c r="F8762" s="76">
        <v>43.255330509723308</v>
      </c>
      <c r="G8762" s="77">
        <v>1</v>
      </c>
      <c r="H8762" s="80">
        <f t="shared" si="544"/>
        <v>21.616868202234478</v>
      </c>
      <c r="I8762" s="80">
        <f t="shared" si="545"/>
        <v>1000</v>
      </c>
      <c r="K8762" s="80">
        <f t="shared" si="546"/>
        <v>0</v>
      </c>
      <c r="L8762" s="80" t="str">
        <f t="shared" si="547"/>
        <v/>
      </c>
    </row>
    <row r="8763" spans="1:12" x14ac:dyDescent="0.8">
      <c r="A8763" s="74">
        <v>8762</v>
      </c>
      <c r="B8763" s="75">
        <v>396905.74839128321</v>
      </c>
      <c r="C8763" s="76">
        <v>31.640839327768518</v>
      </c>
      <c r="D8763" s="76">
        <v>25.142404388355061</v>
      </c>
      <c r="E8763" s="76">
        <v>537.31380646075536</v>
      </c>
      <c r="F8763" s="76">
        <v>35.249595844725839</v>
      </c>
      <c r="G8763" s="77">
        <v>2</v>
      </c>
      <c r="H8763" s="80">
        <f t="shared" si="544"/>
        <v>31.640839327768518</v>
      </c>
      <c r="I8763" s="80">
        <f t="shared" si="545"/>
        <v>1000</v>
      </c>
      <c r="K8763" s="80">
        <f t="shared" si="546"/>
        <v>0</v>
      </c>
      <c r="L8763" s="80" t="str">
        <f t="shared" si="547"/>
        <v/>
      </c>
    </row>
    <row r="8764" spans="1:12" x14ac:dyDescent="0.8">
      <c r="A8764" s="74">
        <v>8763</v>
      </c>
      <c r="B8764" s="75">
        <v>267069.62701363885</v>
      </c>
      <c r="C8764" s="76">
        <v>31.711400512149005</v>
      </c>
      <c r="D8764" s="76">
        <v>28.909010188082888</v>
      </c>
      <c r="E8764" s="76">
        <v>717.89028580563354</v>
      </c>
      <c r="F8764" s="76">
        <v>36.660031572074743</v>
      </c>
      <c r="G8764" s="77">
        <v>1</v>
      </c>
      <c r="H8764" s="80">
        <f t="shared" si="544"/>
        <v>28.909010188082888</v>
      </c>
      <c r="I8764" s="80">
        <f t="shared" si="545"/>
        <v>1000</v>
      </c>
      <c r="K8764" s="80">
        <f t="shared" si="546"/>
        <v>0</v>
      </c>
      <c r="L8764" s="80" t="str">
        <f t="shared" si="547"/>
        <v/>
      </c>
    </row>
    <row r="8765" spans="1:12" x14ac:dyDescent="0.8">
      <c r="A8765" s="74">
        <v>8764</v>
      </c>
      <c r="B8765" s="75">
        <v>305812.27083528135</v>
      </c>
      <c r="C8765" s="76">
        <v>35.252981656091045</v>
      </c>
      <c r="D8765" s="76">
        <v>24.21725016597852</v>
      </c>
      <c r="E8765" s="76">
        <v>611.22074942140489</v>
      </c>
      <c r="F8765" s="76">
        <v>39.173653071899842</v>
      </c>
      <c r="G8765" s="77">
        <v>2</v>
      </c>
      <c r="H8765" s="80">
        <f t="shared" si="544"/>
        <v>35.252981656091045</v>
      </c>
      <c r="I8765" s="80">
        <f t="shared" si="545"/>
        <v>1000</v>
      </c>
      <c r="K8765" s="80">
        <f t="shared" si="546"/>
        <v>0</v>
      </c>
      <c r="L8765" s="80" t="str">
        <f t="shared" si="547"/>
        <v/>
      </c>
    </row>
    <row r="8766" spans="1:12" x14ac:dyDescent="0.8">
      <c r="A8766" s="74">
        <v>8765</v>
      </c>
      <c r="B8766" s="75">
        <v>-129874.24384373217</v>
      </c>
      <c r="C8766" s="76">
        <v>31.308349775844214</v>
      </c>
      <c r="D8766" s="76">
        <v>22.591856035720767</v>
      </c>
      <c r="E8766" s="76">
        <v>484.07949973013069</v>
      </c>
      <c r="F8766" s="76">
        <v>39.383557167515129</v>
      </c>
      <c r="G8766" s="77">
        <v>3</v>
      </c>
      <c r="H8766" s="80">
        <f t="shared" si="544"/>
        <v>39.383557167515129</v>
      </c>
      <c r="I8766" s="80">
        <f t="shared" si="545"/>
        <v>484.07949973013069</v>
      </c>
      <c r="K8766" s="80">
        <f t="shared" si="546"/>
        <v>484.07949973013069</v>
      </c>
      <c r="L8766" s="80">
        <f t="shared" si="547"/>
        <v>484.07949973013069</v>
      </c>
    </row>
    <row r="8767" spans="1:12" x14ac:dyDescent="0.8">
      <c r="A8767" s="74">
        <v>8766</v>
      </c>
      <c r="B8767" s="75">
        <v>395243.05797521048</v>
      </c>
      <c r="C8767" s="76">
        <v>34.126960592141437</v>
      </c>
      <c r="D8767" s="76">
        <v>25.442748942193095</v>
      </c>
      <c r="E8767" s="76">
        <v>520.01947995850173</v>
      </c>
      <c r="F8767" s="76">
        <v>44.222612803756235</v>
      </c>
      <c r="G8767" s="77">
        <v>2</v>
      </c>
      <c r="H8767" s="80">
        <f t="shared" si="544"/>
        <v>34.126960592141437</v>
      </c>
      <c r="I8767" s="80">
        <f t="shared" si="545"/>
        <v>1000</v>
      </c>
      <c r="K8767" s="80">
        <f t="shared" si="546"/>
        <v>0</v>
      </c>
      <c r="L8767" s="80" t="str">
        <f t="shared" si="547"/>
        <v/>
      </c>
    </row>
    <row r="8768" spans="1:12" x14ac:dyDescent="0.8">
      <c r="A8768" s="74">
        <v>8767</v>
      </c>
      <c r="B8768" s="75">
        <v>199906.10658128746</v>
      </c>
      <c r="C8768" s="76">
        <v>41.066021297768138</v>
      </c>
      <c r="D8768" s="76">
        <v>24.765470785910864</v>
      </c>
      <c r="E8768" s="76">
        <v>619.82221801898947</v>
      </c>
      <c r="F8768" s="76">
        <v>48.624452946432108</v>
      </c>
      <c r="G8768" s="77">
        <v>2</v>
      </c>
      <c r="H8768" s="80">
        <f t="shared" si="544"/>
        <v>41.066021297768138</v>
      </c>
      <c r="I8768" s="80">
        <f t="shared" si="545"/>
        <v>1000</v>
      </c>
      <c r="K8768" s="80">
        <f t="shared" si="546"/>
        <v>0</v>
      </c>
      <c r="L8768" s="80" t="str">
        <f t="shared" si="547"/>
        <v/>
      </c>
    </row>
    <row r="8769" spans="1:12" x14ac:dyDescent="0.8">
      <c r="A8769" s="74">
        <v>8768</v>
      </c>
      <c r="B8769" s="75">
        <v>-135862.14114340278</v>
      </c>
      <c r="C8769" s="76">
        <v>36.692431689948002</v>
      </c>
      <c r="D8769" s="76">
        <v>31.139552063019334</v>
      </c>
      <c r="E8769" s="76">
        <v>637.43178828041505</v>
      </c>
      <c r="F8769" s="76">
        <v>43.300400707210983</v>
      </c>
      <c r="G8769" s="77">
        <v>3</v>
      </c>
      <c r="H8769" s="80">
        <f t="shared" si="544"/>
        <v>43.300400707210983</v>
      </c>
      <c r="I8769" s="80">
        <f t="shared" si="545"/>
        <v>637.43178828041505</v>
      </c>
      <c r="K8769" s="80">
        <f t="shared" si="546"/>
        <v>637.43178828041505</v>
      </c>
      <c r="L8769" s="80">
        <f t="shared" si="547"/>
        <v>637.43178828041505</v>
      </c>
    </row>
    <row r="8770" spans="1:12" x14ac:dyDescent="0.8">
      <c r="A8770" s="74">
        <v>8769</v>
      </c>
      <c r="B8770" s="75">
        <v>543912.66182225477</v>
      </c>
      <c r="C8770" s="76">
        <v>25.979840300721438</v>
      </c>
      <c r="D8770" s="76">
        <v>26.479404902490607</v>
      </c>
      <c r="E8770" s="76">
        <v>462.20614899719931</v>
      </c>
      <c r="F8770" s="76">
        <v>37.529668382905967</v>
      </c>
      <c r="G8770" s="77">
        <v>2</v>
      </c>
      <c r="H8770" s="80">
        <f t="shared" si="544"/>
        <v>25.979840300721438</v>
      </c>
      <c r="I8770" s="80">
        <f t="shared" si="545"/>
        <v>1000</v>
      </c>
      <c r="K8770" s="80">
        <f t="shared" si="546"/>
        <v>0</v>
      </c>
      <c r="L8770" s="80" t="str">
        <f t="shared" si="547"/>
        <v/>
      </c>
    </row>
    <row r="8771" spans="1:12" x14ac:dyDescent="0.8">
      <c r="A8771" s="74">
        <v>8770</v>
      </c>
      <c r="B8771" s="75">
        <v>-221063.78685878869</v>
      </c>
      <c r="C8771" s="76">
        <v>32.645102816555223</v>
      </c>
      <c r="D8771" s="76">
        <v>23.157063695918147</v>
      </c>
      <c r="E8771" s="76">
        <v>488.85122283622286</v>
      </c>
      <c r="F8771" s="76">
        <v>44.148067316607687</v>
      </c>
      <c r="G8771" s="77">
        <v>3</v>
      </c>
      <c r="H8771" s="80">
        <f t="shared" ref="H8771:H8834" si="548">IF($G8771 = 1, $D8771, IF($G8771 = 2, $C8771, IF($G8771 = 3, $F8771)))</f>
        <v>44.148067316607687</v>
      </c>
      <c r="I8771" s="80">
        <f t="shared" ref="I8771:I8834" si="549">IF($G8771 = 1, 1000, IF($G8771 = 2, 1000, IF($G8771 = 3, $E8771)))</f>
        <v>488.85122283622286</v>
      </c>
      <c r="K8771" s="80">
        <f t="shared" ref="K8771:K8834" si="550">IF($G8771 = 3, $E8771, 0)</f>
        <v>488.85122283622286</v>
      </c>
      <c r="L8771" s="80">
        <f t="shared" ref="L8771:L8834" si="551">IF($G8771 = 3, $E8771, "")</f>
        <v>488.85122283622286</v>
      </c>
    </row>
    <row r="8772" spans="1:12" x14ac:dyDescent="0.8">
      <c r="A8772" s="74">
        <v>8771</v>
      </c>
      <c r="B8772" s="75">
        <v>192679.65463791019</v>
      </c>
      <c r="C8772" s="76">
        <v>37.968680272881414</v>
      </c>
      <c r="D8772" s="76">
        <v>28.861084107801346</v>
      </c>
      <c r="E8772" s="76">
        <v>490.04172315024852</v>
      </c>
      <c r="F8772" s="76">
        <v>45.380082322497671</v>
      </c>
      <c r="G8772" s="77">
        <v>2</v>
      </c>
      <c r="H8772" s="80">
        <f t="shared" si="548"/>
        <v>37.968680272881414</v>
      </c>
      <c r="I8772" s="80">
        <f t="shared" si="549"/>
        <v>1000</v>
      </c>
      <c r="K8772" s="80">
        <f t="shared" si="550"/>
        <v>0</v>
      </c>
      <c r="L8772" s="80" t="str">
        <f t="shared" si="551"/>
        <v/>
      </c>
    </row>
    <row r="8773" spans="1:12" x14ac:dyDescent="0.8">
      <c r="A8773" s="74">
        <v>8772</v>
      </c>
      <c r="B8773" s="75">
        <v>323903.15736154374</v>
      </c>
      <c r="C8773" s="76">
        <v>38.231302174694918</v>
      </c>
      <c r="D8773" s="76">
        <v>30.328615987772821</v>
      </c>
      <c r="E8773" s="76">
        <v>543.68983564185942</v>
      </c>
      <c r="F8773" s="76">
        <v>32.538053349744352</v>
      </c>
      <c r="G8773" s="77">
        <v>2</v>
      </c>
      <c r="H8773" s="80">
        <f t="shared" si="548"/>
        <v>38.231302174694918</v>
      </c>
      <c r="I8773" s="80">
        <f t="shared" si="549"/>
        <v>1000</v>
      </c>
      <c r="K8773" s="80">
        <f t="shared" si="550"/>
        <v>0</v>
      </c>
      <c r="L8773" s="80" t="str">
        <f t="shared" si="551"/>
        <v/>
      </c>
    </row>
    <row r="8774" spans="1:12" x14ac:dyDescent="0.8">
      <c r="A8774" s="74">
        <v>8773</v>
      </c>
      <c r="B8774" s="75">
        <v>277828.68937737588</v>
      </c>
      <c r="C8774" s="76">
        <v>31.847616821266314</v>
      </c>
      <c r="D8774" s="76">
        <v>23.506293995218094</v>
      </c>
      <c r="E8774" s="76">
        <v>503.15363099092468</v>
      </c>
      <c r="F8774" s="76">
        <v>38.56741921633175</v>
      </c>
      <c r="G8774" s="77">
        <v>1</v>
      </c>
      <c r="H8774" s="80">
        <f t="shared" si="548"/>
        <v>23.506293995218094</v>
      </c>
      <c r="I8774" s="80">
        <f t="shared" si="549"/>
        <v>1000</v>
      </c>
      <c r="K8774" s="80">
        <f t="shared" si="550"/>
        <v>0</v>
      </c>
      <c r="L8774" s="80" t="str">
        <f t="shared" si="551"/>
        <v/>
      </c>
    </row>
    <row r="8775" spans="1:12" x14ac:dyDescent="0.8">
      <c r="A8775" s="74">
        <v>8774</v>
      </c>
      <c r="B8775" s="75">
        <v>539060.51470197365</v>
      </c>
      <c r="C8775" s="76">
        <v>34.323741555257754</v>
      </c>
      <c r="D8775" s="76">
        <v>28.724160531034205</v>
      </c>
      <c r="E8775" s="76">
        <v>457.88773768282886</v>
      </c>
      <c r="F8775" s="76">
        <v>45.386096057885311</v>
      </c>
      <c r="G8775" s="77">
        <v>1</v>
      </c>
      <c r="H8775" s="80">
        <f t="shared" si="548"/>
        <v>28.724160531034205</v>
      </c>
      <c r="I8775" s="80">
        <f t="shared" si="549"/>
        <v>1000</v>
      </c>
      <c r="K8775" s="80">
        <f t="shared" si="550"/>
        <v>0</v>
      </c>
      <c r="L8775" s="80" t="str">
        <f t="shared" si="551"/>
        <v/>
      </c>
    </row>
    <row r="8776" spans="1:12" x14ac:dyDescent="0.8">
      <c r="A8776" s="74">
        <v>8775</v>
      </c>
      <c r="B8776" s="75">
        <v>56476.79066104372</v>
      </c>
      <c r="C8776" s="76">
        <v>40.340996807100879</v>
      </c>
      <c r="D8776" s="76">
        <v>26.753810739060619</v>
      </c>
      <c r="E8776" s="76">
        <v>463.88837846316812</v>
      </c>
      <c r="F8776" s="76">
        <v>52.362082025747753</v>
      </c>
      <c r="G8776" s="77">
        <v>2</v>
      </c>
      <c r="H8776" s="80">
        <f t="shared" si="548"/>
        <v>40.340996807100879</v>
      </c>
      <c r="I8776" s="80">
        <f t="shared" si="549"/>
        <v>1000</v>
      </c>
      <c r="K8776" s="80">
        <f t="shared" si="550"/>
        <v>0</v>
      </c>
      <c r="L8776" s="80" t="str">
        <f t="shared" si="551"/>
        <v/>
      </c>
    </row>
    <row r="8777" spans="1:12" x14ac:dyDescent="0.8">
      <c r="A8777" s="74">
        <v>8776</v>
      </c>
      <c r="B8777" s="75">
        <v>-286159.80095452489</v>
      </c>
      <c r="C8777" s="76">
        <v>30.407561369599087</v>
      </c>
      <c r="D8777" s="76">
        <v>30.629156743747412</v>
      </c>
      <c r="E8777" s="76">
        <v>551.4810334124171</v>
      </c>
      <c r="F8777" s="76">
        <v>52.560187676171168</v>
      </c>
      <c r="G8777" s="77">
        <v>3</v>
      </c>
      <c r="H8777" s="80">
        <f t="shared" si="548"/>
        <v>52.560187676171168</v>
      </c>
      <c r="I8777" s="80">
        <f t="shared" si="549"/>
        <v>551.4810334124171</v>
      </c>
      <c r="K8777" s="80">
        <f t="shared" si="550"/>
        <v>551.4810334124171</v>
      </c>
      <c r="L8777" s="80">
        <f t="shared" si="551"/>
        <v>551.4810334124171</v>
      </c>
    </row>
    <row r="8778" spans="1:12" x14ac:dyDescent="0.8">
      <c r="A8778" s="74">
        <v>8777</v>
      </c>
      <c r="B8778" s="75">
        <v>275384.92097807769</v>
      </c>
      <c r="C8778" s="76">
        <v>37.829102741758312</v>
      </c>
      <c r="D8778" s="76">
        <v>27.925851393250298</v>
      </c>
      <c r="E8778" s="76">
        <v>707.43030662803335</v>
      </c>
      <c r="F8778" s="76">
        <v>49.822310560388516</v>
      </c>
      <c r="G8778" s="77">
        <v>2</v>
      </c>
      <c r="H8778" s="80">
        <f t="shared" si="548"/>
        <v>37.829102741758312</v>
      </c>
      <c r="I8778" s="80">
        <f t="shared" si="549"/>
        <v>1000</v>
      </c>
      <c r="K8778" s="80">
        <f t="shared" si="550"/>
        <v>0</v>
      </c>
      <c r="L8778" s="80" t="str">
        <f t="shared" si="551"/>
        <v/>
      </c>
    </row>
    <row r="8779" spans="1:12" x14ac:dyDescent="0.8">
      <c r="A8779" s="74">
        <v>8778</v>
      </c>
      <c r="B8779" s="75">
        <v>376094.37294066255</v>
      </c>
      <c r="C8779" s="76">
        <v>34.219033402230295</v>
      </c>
      <c r="D8779" s="76">
        <v>25.516413628271486</v>
      </c>
      <c r="E8779" s="76">
        <v>583.73938275911144</v>
      </c>
      <c r="F8779" s="76">
        <v>38.058880412571888</v>
      </c>
      <c r="G8779" s="77">
        <v>2</v>
      </c>
      <c r="H8779" s="80">
        <f t="shared" si="548"/>
        <v>34.219033402230295</v>
      </c>
      <c r="I8779" s="80">
        <f t="shared" si="549"/>
        <v>1000</v>
      </c>
      <c r="K8779" s="80">
        <f t="shared" si="550"/>
        <v>0</v>
      </c>
      <c r="L8779" s="80" t="str">
        <f t="shared" si="551"/>
        <v/>
      </c>
    </row>
    <row r="8780" spans="1:12" x14ac:dyDescent="0.8">
      <c r="A8780" s="74">
        <v>8779</v>
      </c>
      <c r="B8780" s="75">
        <v>542623.46181583917</v>
      </c>
      <c r="C8780" s="76">
        <v>38.817276232391578</v>
      </c>
      <c r="D8780" s="76">
        <v>21.769387655546279</v>
      </c>
      <c r="E8780" s="76">
        <v>713.60791133713406</v>
      </c>
      <c r="F8780" s="76">
        <v>48.57705741181131</v>
      </c>
      <c r="G8780" s="77">
        <v>1</v>
      </c>
      <c r="H8780" s="80">
        <f t="shared" si="548"/>
        <v>21.769387655546279</v>
      </c>
      <c r="I8780" s="80">
        <f t="shared" si="549"/>
        <v>1000</v>
      </c>
      <c r="K8780" s="80">
        <f t="shared" si="550"/>
        <v>0</v>
      </c>
      <c r="L8780" s="80" t="str">
        <f t="shared" si="551"/>
        <v/>
      </c>
    </row>
    <row r="8781" spans="1:12" x14ac:dyDescent="0.8">
      <c r="A8781" s="74">
        <v>8780</v>
      </c>
      <c r="B8781" s="75">
        <v>-186874.29834635672</v>
      </c>
      <c r="C8781" s="76">
        <v>30.634046254464078</v>
      </c>
      <c r="D8781" s="76">
        <v>24.534501780374271</v>
      </c>
      <c r="E8781" s="76">
        <v>428.8534842774871</v>
      </c>
      <c r="F8781" s="76">
        <v>41.942327920950135</v>
      </c>
      <c r="G8781" s="77">
        <v>3</v>
      </c>
      <c r="H8781" s="80">
        <f t="shared" si="548"/>
        <v>41.942327920950135</v>
      </c>
      <c r="I8781" s="80">
        <f t="shared" si="549"/>
        <v>428.8534842774871</v>
      </c>
      <c r="K8781" s="80">
        <f t="shared" si="550"/>
        <v>428.8534842774871</v>
      </c>
      <c r="L8781" s="80">
        <f t="shared" si="551"/>
        <v>428.8534842774871</v>
      </c>
    </row>
    <row r="8782" spans="1:12" x14ac:dyDescent="0.8">
      <c r="A8782" s="74">
        <v>8781</v>
      </c>
      <c r="B8782" s="75">
        <v>400627.28022192419</v>
      </c>
      <c r="C8782" s="76">
        <v>24.875842034120364</v>
      </c>
      <c r="D8782" s="76">
        <v>31.84411210261468</v>
      </c>
      <c r="E8782" s="76">
        <v>752.98235126439613</v>
      </c>
      <c r="F8782" s="76">
        <v>45.153646507729761</v>
      </c>
      <c r="G8782" s="77">
        <v>2</v>
      </c>
      <c r="H8782" s="80">
        <f t="shared" si="548"/>
        <v>24.875842034120364</v>
      </c>
      <c r="I8782" s="80">
        <f t="shared" si="549"/>
        <v>1000</v>
      </c>
      <c r="K8782" s="80">
        <f t="shared" si="550"/>
        <v>0</v>
      </c>
      <c r="L8782" s="80" t="str">
        <f t="shared" si="551"/>
        <v/>
      </c>
    </row>
    <row r="8783" spans="1:12" x14ac:dyDescent="0.8">
      <c r="A8783" s="74">
        <v>8782</v>
      </c>
      <c r="B8783" s="75">
        <v>145904.20383667876</v>
      </c>
      <c r="C8783" s="76">
        <v>35.182161347341392</v>
      </c>
      <c r="D8783" s="76">
        <v>29.117299713399568</v>
      </c>
      <c r="E8783" s="76">
        <v>428.77603146056293</v>
      </c>
      <c r="F8783" s="76">
        <v>49.011473634117245</v>
      </c>
      <c r="G8783" s="77">
        <v>2</v>
      </c>
      <c r="H8783" s="80">
        <f t="shared" si="548"/>
        <v>35.182161347341392</v>
      </c>
      <c r="I8783" s="80">
        <f t="shared" si="549"/>
        <v>1000</v>
      </c>
      <c r="K8783" s="80">
        <f t="shared" si="550"/>
        <v>0</v>
      </c>
      <c r="L8783" s="80" t="str">
        <f t="shared" si="551"/>
        <v/>
      </c>
    </row>
    <row r="8784" spans="1:12" x14ac:dyDescent="0.8">
      <c r="A8784" s="74">
        <v>8783</v>
      </c>
      <c r="B8784" s="75">
        <v>-8401.7024844267871</v>
      </c>
      <c r="C8784" s="76">
        <v>26.769654434467462</v>
      </c>
      <c r="D8784" s="76">
        <v>30.115457852493581</v>
      </c>
      <c r="E8784" s="76">
        <v>701.50212536275376</v>
      </c>
      <c r="F8784" s="76">
        <v>38.84533914482229</v>
      </c>
      <c r="G8784" s="77">
        <v>3</v>
      </c>
      <c r="H8784" s="80">
        <f t="shared" si="548"/>
        <v>38.84533914482229</v>
      </c>
      <c r="I8784" s="80">
        <f t="shared" si="549"/>
        <v>701.50212536275376</v>
      </c>
      <c r="K8784" s="80">
        <f t="shared" si="550"/>
        <v>701.50212536275376</v>
      </c>
      <c r="L8784" s="80">
        <f t="shared" si="551"/>
        <v>701.50212536275376</v>
      </c>
    </row>
    <row r="8785" spans="1:12" x14ac:dyDescent="0.8">
      <c r="A8785" s="74">
        <v>8784</v>
      </c>
      <c r="B8785" s="75">
        <v>346476.95313504664</v>
      </c>
      <c r="C8785" s="76">
        <v>38.417079404750531</v>
      </c>
      <c r="D8785" s="76">
        <v>30.8458517573047</v>
      </c>
      <c r="E8785" s="76">
        <v>530.04353565384963</v>
      </c>
      <c r="F8785" s="76">
        <v>35.847789404566477</v>
      </c>
      <c r="G8785" s="77">
        <v>1</v>
      </c>
      <c r="H8785" s="80">
        <f t="shared" si="548"/>
        <v>30.8458517573047</v>
      </c>
      <c r="I8785" s="80">
        <f t="shared" si="549"/>
        <v>1000</v>
      </c>
      <c r="K8785" s="80">
        <f t="shared" si="550"/>
        <v>0</v>
      </c>
      <c r="L8785" s="80" t="str">
        <f t="shared" si="551"/>
        <v/>
      </c>
    </row>
    <row r="8786" spans="1:12" x14ac:dyDescent="0.8">
      <c r="A8786" s="74">
        <v>8785</v>
      </c>
      <c r="B8786" s="75">
        <v>122196.47713294718</v>
      </c>
      <c r="C8786" s="76">
        <v>43.704836065229593</v>
      </c>
      <c r="D8786" s="76">
        <v>28.451527229334346</v>
      </c>
      <c r="E8786" s="76">
        <v>513.90492795425109</v>
      </c>
      <c r="F8786" s="76">
        <v>48.508962320928624</v>
      </c>
      <c r="G8786" s="77">
        <v>2</v>
      </c>
      <c r="H8786" s="80">
        <f t="shared" si="548"/>
        <v>43.704836065229593</v>
      </c>
      <c r="I8786" s="80">
        <f t="shared" si="549"/>
        <v>1000</v>
      </c>
      <c r="K8786" s="80">
        <f t="shared" si="550"/>
        <v>0</v>
      </c>
      <c r="L8786" s="80" t="str">
        <f t="shared" si="551"/>
        <v/>
      </c>
    </row>
    <row r="8787" spans="1:12" x14ac:dyDescent="0.8">
      <c r="A8787" s="74">
        <v>8786</v>
      </c>
      <c r="B8787" s="75">
        <v>350297.29367656494</v>
      </c>
      <c r="C8787" s="76">
        <v>30.055936434957111</v>
      </c>
      <c r="D8787" s="76">
        <v>28.621065615549494</v>
      </c>
      <c r="E8787" s="76">
        <v>513.62839465406068</v>
      </c>
      <c r="F8787" s="76">
        <v>35.48991019904286</v>
      </c>
      <c r="G8787" s="77">
        <v>2</v>
      </c>
      <c r="H8787" s="80">
        <f t="shared" si="548"/>
        <v>30.055936434957111</v>
      </c>
      <c r="I8787" s="80">
        <f t="shared" si="549"/>
        <v>1000</v>
      </c>
      <c r="K8787" s="80">
        <f t="shared" si="550"/>
        <v>0</v>
      </c>
      <c r="L8787" s="80" t="str">
        <f t="shared" si="551"/>
        <v/>
      </c>
    </row>
    <row r="8788" spans="1:12" x14ac:dyDescent="0.8">
      <c r="A8788" s="74">
        <v>8787</v>
      </c>
      <c r="B8788" s="75">
        <v>351300.25580896484</v>
      </c>
      <c r="C8788" s="76">
        <v>38.870401583401957</v>
      </c>
      <c r="D8788" s="76">
        <v>30.669152594607858</v>
      </c>
      <c r="E8788" s="76">
        <v>575.3817565321358</v>
      </c>
      <c r="F8788" s="76">
        <v>37.941724137047416</v>
      </c>
      <c r="G8788" s="77">
        <v>2</v>
      </c>
      <c r="H8788" s="80">
        <f t="shared" si="548"/>
        <v>38.870401583401957</v>
      </c>
      <c r="I8788" s="80">
        <f t="shared" si="549"/>
        <v>1000</v>
      </c>
      <c r="K8788" s="80">
        <f t="shared" si="550"/>
        <v>0</v>
      </c>
      <c r="L8788" s="80" t="str">
        <f t="shared" si="551"/>
        <v/>
      </c>
    </row>
    <row r="8789" spans="1:12" x14ac:dyDescent="0.8">
      <c r="A8789" s="74">
        <v>8788</v>
      </c>
      <c r="B8789" s="75">
        <v>450382.54056929052</v>
      </c>
      <c r="C8789" s="76">
        <v>33.973863687788992</v>
      </c>
      <c r="D8789" s="76">
        <v>23.971695379117286</v>
      </c>
      <c r="E8789" s="76">
        <v>634.11295935524151</v>
      </c>
      <c r="F8789" s="76">
        <v>40.005871110760786</v>
      </c>
      <c r="G8789" s="77">
        <v>2</v>
      </c>
      <c r="H8789" s="80">
        <f t="shared" si="548"/>
        <v>33.973863687788992</v>
      </c>
      <c r="I8789" s="80">
        <f t="shared" si="549"/>
        <v>1000</v>
      </c>
      <c r="K8789" s="80">
        <f t="shared" si="550"/>
        <v>0</v>
      </c>
      <c r="L8789" s="80" t="str">
        <f t="shared" si="551"/>
        <v/>
      </c>
    </row>
    <row r="8790" spans="1:12" x14ac:dyDescent="0.8">
      <c r="A8790" s="74">
        <v>8789</v>
      </c>
      <c r="B8790" s="75">
        <v>-286837.0259228209</v>
      </c>
      <c r="C8790" s="76">
        <v>22.570855952054927</v>
      </c>
      <c r="D8790" s="76">
        <v>29.653051851794352</v>
      </c>
      <c r="E8790" s="76">
        <v>455.17367503713763</v>
      </c>
      <c r="F8790" s="76">
        <v>49.672849428470712</v>
      </c>
      <c r="G8790" s="77">
        <v>3</v>
      </c>
      <c r="H8790" s="80">
        <f t="shared" si="548"/>
        <v>49.672849428470712</v>
      </c>
      <c r="I8790" s="80">
        <f t="shared" si="549"/>
        <v>455.17367503713763</v>
      </c>
      <c r="K8790" s="80">
        <f t="shared" si="550"/>
        <v>455.17367503713763</v>
      </c>
      <c r="L8790" s="80">
        <f t="shared" si="551"/>
        <v>455.17367503713763</v>
      </c>
    </row>
    <row r="8791" spans="1:12" x14ac:dyDescent="0.8">
      <c r="A8791" s="74">
        <v>8790</v>
      </c>
      <c r="B8791" s="75">
        <v>641506.94029371883</v>
      </c>
      <c r="C8791" s="76">
        <v>26.667447359636313</v>
      </c>
      <c r="D8791" s="76">
        <v>32.467759671745888</v>
      </c>
      <c r="E8791" s="76">
        <v>464.34382608354764</v>
      </c>
      <c r="F8791" s="76">
        <v>38.242238448180132</v>
      </c>
      <c r="G8791" s="77">
        <v>2</v>
      </c>
      <c r="H8791" s="80">
        <f t="shared" si="548"/>
        <v>26.667447359636313</v>
      </c>
      <c r="I8791" s="80">
        <f t="shared" si="549"/>
        <v>1000</v>
      </c>
      <c r="K8791" s="80">
        <f t="shared" si="550"/>
        <v>0</v>
      </c>
      <c r="L8791" s="80" t="str">
        <f t="shared" si="551"/>
        <v/>
      </c>
    </row>
    <row r="8792" spans="1:12" x14ac:dyDescent="0.8">
      <c r="A8792" s="74">
        <v>8791</v>
      </c>
      <c r="B8792" s="75">
        <v>-175254.16277429694</v>
      </c>
      <c r="C8792" s="76">
        <v>36.594758831277815</v>
      </c>
      <c r="D8792" s="76">
        <v>28.45520315525804</v>
      </c>
      <c r="E8792" s="76">
        <v>469.08313550264882</v>
      </c>
      <c r="F8792" s="76">
        <v>43.47939621635134</v>
      </c>
      <c r="G8792" s="77">
        <v>3</v>
      </c>
      <c r="H8792" s="80">
        <f t="shared" si="548"/>
        <v>43.47939621635134</v>
      </c>
      <c r="I8792" s="80">
        <f t="shared" si="549"/>
        <v>469.08313550264882</v>
      </c>
      <c r="K8792" s="80">
        <f t="shared" si="550"/>
        <v>469.08313550264882</v>
      </c>
      <c r="L8792" s="80">
        <f t="shared" si="551"/>
        <v>469.08313550264882</v>
      </c>
    </row>
    <row r="8793" spans="1:12" x14ac:dyDescent="0.8">
      <c r="A8793" s="74">
        <v>8792</v>
      </c>
      <c r="B8793" s="75">
        <v>543910.40649809688</v>
      </c>
      <c r="C8793" s="76">
        <v>30.033100672414001</v>
      </c>
      <c r="D8793" s="76">
        <v>26.319984262601078</v>
      </c>
      <c r="E8793" s="76">
        <v>713.46757289802679</v>
      </c>
      <c r="F8793" s="76">
        <v>49.147084980810476</v>
      </c>
      <c r="G8793" s="77">
        <v>2</v>
      </c>
      <c r="H8793" s="80">
        <f t="shared" si="548"/>
        <v>30.033100672414001</v>
      </c>
      <c r="I8793" s="80">
        <f t="shared" si="549"/>
        <v>1000</v>
      </c>
      <c r="K8793" s="80">
        <f t="shared" si="550"/>
        <v>0</v>
      </c>
      <c r="L8793" s="80" t="str">
        <f t="shared" si="551"/>
        <v/>
      </c>
    </row>
    <row r="8794" spans="1:12" x14ac:dyDescent="0.8">
      <c r="A8794" s="74">
        <v>8793</v>
      </c>
      <c r="B8794" s="75">
        <v>325775.54988848674</v>
      </c>
      <c r="C8794" s="76">
        <v>34.798202316849753</v>
      </c>
      <c r="D8794" s="76">
        <v>30.348683033463111</v>
      </c>
      <c r="E8794" s="76">
        <v>641.00248653328822</v>
      </c>
      <c r="F8794" s="76">
        <v>34.342527349227467</v>
      </c>
      <c r="G8794" s="77">
        <v>1</v>
      </c>
      <c r="H8794" s="80">
        <f t="shared" si="548"/>
        <v>30.348683033463111</v>
      </c>
      <c r="I8794" s="80">
        <f t="shared" si="549"/>
        <v>1000</v>
      </c>
      <c r="K8794" s="80">
        <f t="shared" si="550"/>
        <v>0</v>
      </c>
      <c r="L8794" s="80" t="str">
        <f t="shared" si="551"/>
        <v/>
      </c>
    </row>
    <row r="8795" spans="1:12" x14ac:dyDescent="0.8">
      <c r="A8795" s="74">
        <v>8794</v>
      </c>
      <c r="B8795" s="75">
        <v>552472.36387404264</v>
      </c>
      <c r="C8795" s="76">
        <v>25.613201109031074</v>
      </c>
      <c r="D8795" s="76">
        <v>27.381440169603572</v>
      </c>
      <c r="E8795" s="76">
        <v>580.56608979317241</v>
      </c>
      <c r="F8795" s="76">
        <v>47.457319632523266</v>
      </c>
      <c r="G8795" s="77">
        <v>1</v>
      </c>
      <c r="H8795" s="80">
        <f t="shared" si="548"/>
        <v>27.381440169603572</v>
      </c>
      <c r="I8795" s="80">
        <f t="shared" si="549"/>
        <v>1000</v>
      </c>
      <c r="K8795" s="80">
        <f t="shared" si="550"/>
        <v>0</v>
      </c>
      <c r="L8795" s="80" t="str">
        <f t="shared" si="551"/>
        <v/>
      </c>
    </row>
    <row r="8796" spans="1:12" x14ac:dyDescent="0.8">
      <c r="A8796" s="74">
        <v>8795</v>
      </c>
      <c r="B8796" s="75">
        <v>367823.22200649185</v>
      </c>
      <c r="C8796" s="76">
        <v>36.705960412675481</v>
      </c>
      <c r="D8796" s="76">
        <v>21.763670453201733</v>
      </c>
      <c r="E8796" s="76">
        <v>644.53080242042495</v>
      </c>
      <c r="F8796" s="76">
        <v>53.664833796869807</v>
      </c>
      <c r="G8796" s="77">
        <v>2</v>
      </c>
      <c r="H8796" s="80">
        <f t="shared" si="548"/>
        <v>36.705960412675481</v>
      </c>
      <c r="I8796" s="80">
        <f t="shared" si="549"/>
        <v>1000</v>
      </c>
      <c r="K8796" s="80">
        <f t="shared" si="550"/>
        <v>0</v>
      </c>
      <c r="L8796" s="80" t="str">
        <f t="shared" si="551"/>
        <v/>
      </c>
    </row>
    <row r="8797" spans="1:12" x14ac:dyDescent="0.8">
      <c r="A8797" s="74">
        <v>8796</v>
      </c>
      <c r="B8797" s="75">
        <v>517587.98462080723</v>
      </c>
      <c r="C8797" s="76">
        <v>42.1793264441961</v>
      </c>
      <c r="D8797" s="76">
        <v>28.205871321167159</v>
      </c>
      <c r="E8797" s="76">
        <v>497.4922742554383</v>
      </c>
      <c r="F8797" s="76">
        <v>48.285538322049597</v>
      </c>
      <c r="G8797" s="77">
        <v>1</v>
      </c>
      <c r="H8797" s="80">
        <f t="shared" si="548"/>
        <v>28.205871321167159</v>
      </c>
      <c r="I8797" s="80">
        <f t="shared" si="549"/>
        <v>1000</v>
      </c>
      <c r="K8797" s="80">
        <f t="shared" si="550"/>
        <v>0</v>
      </c>
      <c r="L8797" s="80" t="str">
        <f t="shared" si="551"/>
        <v/>
      </c>
    </row>
    <row r="8798" spans="1:12" x14ac:dyDescent="0.8">
      <c r="A8798" s="74">
        <v>8797</v>
      </c>
      <c r="B8798" s="75">
        <v>181784.74559069308</v>
      </c>
      <c r="C8798" s="76">
        <v>38.785761618446884</v>
      </c>
      <c r="D8798" s="76">
        <v>25.932689770169031</v>
      </c>
      <c r="E8798" s="76">
        <v>474.60901988518702</v>
      </c>
      <c r="F8798" s="76">
        <v>45.297577382197765</v>
      </c>
      <c r="G8798" s="77">
        <v>2</v>
      </c>
      <c r="H8798" s="80">
        <f t="shared" si="548"/>
        <v>38.785761618446884</v>
      </c>
      <c r="I8798" s="80">
        <f t="shared" si="549"/>
        <v>1000</v>
      </c>
      <c r="K8798" s="80">
        <f t="shared" si="550"/>
        <v>0</v>
      </c>
      <c r="L8798" s="80" t="str">
        <f t="shared" si="551"/>
        <v/>
      </c>
    </row>
    <row r="8799" spans="1:12" x14ac:dyDescent="0.8">
      <c r="A8799" s="74">
        <v>8798</v>
      </c>
      <c r="B8799" s="75">
        <v>560291.24000599049</v>
      </c>
      <c r="C8799" s="76">
        <v>22.43782104952183</v>
      </c>
      <c r="D8799" s="76">
        <v>22.671343510698257</v>
      </c>
      <c r="E8799" s="76">
        <v>538.3094722139075</v>
      </c>
      <c r="F8799" s="76">
        <v>45.664580541166416</v>
      </c>
      <c r="G8799" s="77">
        <v>2</v>
      </c>
      <c r="H8799" s="80">
        <f t="shared" si="548"/>
        <v>22.43782104952183</v>
      </c>
      <c r="I8799" s="80">
        <f t="shared" si="549"/>
        <v>1000</v>
      </c>
      <c r="K8799" s="80">
        <f t="shared" si="550"/>
        <v>0</v>
      </c>
      <c r="L8799" s="80" t="str">
        <f t="shared" si="551"/>
        <v/>
      </c>
    </row>
    <row r="8800" spans="1:12" x14ac:dyDescent="0.8">
      <c r="A8800" s="74">
        <v>8799</v>
      </c>
      <c r="B8800" s="75">
        <v>478157.74442731286</v>
      </c>
      <c r="C8800" s="76">
        <v>38.875620413803667</v>
      </c>
      <c r="D8800" s="76">
        <v>29.69712841621897</v>
      </c>
      <c r="E8800" s="76">
        <v>561.88497163964814</v>
      </c>
      <c r="F8800" s="76">
        <v>34.905865519100658</v>
      </c>
      <c r="G8800" s="77">
        <v>1</v>
      </c>
      <c r="H8800" s="80">
        <f t="shared" si="548"/>
        <v>29.69712841621897</v>
      </c>
      <c r="I8800" s="80">
        <f t="shared" si="549"/>
        <v>1000</v>
      </c>
      <c r="K8800" s="80">
        <f t="shared" si="550"/>
        <v>0</v>
      </c>
      <c r="L8800" s="80" t="str">
        <f t="shared" si="551"/>
        <v/>
      </c>
    </row>
    <row r="8801" spans="1:12" x14ac:dyDescent="0.8">
      <c r="A8801" s="74">
        <v>8800</v>
      </c>
      <c r="B8801" s="75">
        <v>706634.87706876826</v>
      </c>
      <c r="C8801" s="76">
        <v>23.36921315400701</v>
      </c>
      <c r="D8801" s="76">
        <v>30.892541440510417</v>
      </c>
      <c r="E8801" s="76">
        <v>622.53411541191713</v>
      </c>
      <c r="F8801" s="76">
        <v>35.933654270022956</v>
      </c>
      <c r="G8801" s="77">
        <v>2</v>
      </c>
      <c r="H8801" s="80">
        <f t="shared" si="548"/>
        <v>23.36921315400701</v>
      </c>
      <c r="I8801" s="80">
        <f t="shared" si="549"/>
        <v>1000</v>
      </c>
      <c r="K8801" s="80">
        <f t="shared" si="550"/>
        <v>0</v>
      </c>
      <c r="L8801" s="80" t="str">
        <f t="shared" si="551"/>
        <v/>
      </c>
    </row>
    <row r="8802" spans="1:12" x14ac:dyDescent="0.8">
      <c r="A8802" s="74">
        <v>8801</v>
      </c>
      <c r="B8802" s="75">
        <v>5631.1561207927298</v>
      </c>
      <c r="C8802" s="76">
        <v>32.048045744539877</v>
      </c>
      <c r="D8802" s="76">
        <v>33.954941971662407</v>
      </c>
      <c r="E8802" s="76">
        <v>591.56807356606691</v>
      </c>
      <c r="F8802" s="76">
        <v>38.236891087269271</v>
      </c>
      <c r="G8802" s="77">
        <v>3</v>
      </c>
      <c r="H8802" s="80">
        <f t="shared" si="548"/>
        <v>38.236891087269271</v>
      </c>
      <c r="I8802" s="80">
        <f t="shared" si="549"/>
        <v>591.56807356606691</v>
      </c>
      <c r="K8802" s="80">
        <f t="shared" si="550"/>
        <v>591.56807356606691</v>
      </c>
      <c r="L8802" s="80">
        <f t="shared" si="551"/>
        <v>591.56807356606691</v>
      </c>
    </row>
    <row r="8803" spans="1:12" x14ac:dyDescent="0.8">
      <c r="A8803" s="74">
        <v>8802</v>
      </c>
      <c r="B8803" s="75">
        <v>276247.38502786495</v>
      </c>
      <c r="C8803" s="76">
        <v>37.648057795291848</v>
      </c>
      <c r="D8803" s="76">
        <v>27.405883597118585</v>
      </c>
      <c r="E8803" s="76">
        <v>737.06810168690083</v>
      </c>
      <c r="F8803" s="76">
        <v>37.237252620035655</v>
      </c>
      <c r="G8803" s="77">
        <v>2</v>
      </c>
      <c r="H8803" s="80">
        <f t="shared" si="548"/>
        <v>37.648057795291848</v>
      </c>
      <c r="I8803" s="80">
        <f t="shared" si="549"/>
        <v>1000</v>
      </c>
      <c r="K8803" s="80">
        <f t="shared" si="550"/>
        <v>0</v>
      </c>
      <c r="L8803" s="80" t="str">
        <f t="shared" si="551"/>
        <v/>
      </c>
    </row>
    <row r="8804" spans="1:12" x14ac:dyDescent="0.8">
      <c r="A8804" s="74">
        <v>8803</v>
      </c>
      <c r="B8804" s="75">
        <v>-250152.10001869476</v>
      </c>
      <c r="C8804" s="76">
        <v>31.072267563727294</v>
      </c>
      <c r="D8804" s="76">
        <v>29.097106575808102</v>
      </c>
      <c r="E8804" s="76">
        <v>616.51677451143928</v>
      </c>
      <c r="F8804" s="76">
        <v>49.364362556800295</v>
      </c>
      <c r="G8804" s="77">
        <v>3</v>
      </c>
      <c r="H8804" s="80">
        <f t="shared" si="548"/>
        <v>49.364362556800295</v>
      </c>
      <c r="I8804" s="80">
        <f t="shared" si="549"/>
        <v>616.51677451143928</v>
      </c>
      <c r="K8804" s="80">
        <f t="shared" si="550"/>
        <v>616.51677451143928</v>
      </c>
      <c r="L8804" s="80">
        <f t="shared" si="551"/>
        <v>616.51677451143928</v>
      </c>
    </row>
    <row r="8805" spans="1:12" x14ac:dyDescent="0.8">
      <c r="A8805" s="74">
        <v>8804</v>
      </c>
      <c r="B8805" s="75">
        <v>184617.82575891796</v>
      </c>
      <c r="C8805" s="76">
        <v>38.994251228466815</v>
      </c>
      <c r="D8805" s="76">
        <v>27.996687062987256</v>
      </c>
      <c r="E8805" s="76">
        <v>496.76319140417422</v>
      </c>
      <c r="F8805" s="76">
        <v>51.331411787569081</v>
      </c>
      <c r="G8805" s="77">
        <v>2</v>
      </c>
      <c r="H8805" s="80">
        <f t="shared" si="548"/>
        <v>38.994251228466815</v>
      </c>
      <c r="I8805" s="80">
        <f t="shared" si="549"/>
        <v>1000</v>
      </c>
      <c r="K8805" s="80">
        <f t="shared" si="550"/>
        <v>0</v>
      </c>
      <c r="L8805" s="80" t="str">
        <f t="shared" si="551"/>
        <v/>
      </c>
    </row>
    <row r="8806" spans="1:12" x14ac:dyDescent="0.8">
      <c r="A8806" s="74">
        <v>8805</v>
      </c>
      <c r="B8806" s="75">
        <v>316265.07442426402</v>
      </c>
      <c r="C8806" s="76">
        <v>42.088816540404771</v>
      </c>
      <c r="D8806" s="76">
        <v>29.191435329934798</v>
      </c>
      <c r="E8806" s="76">
        <v>642.03996239332116</v>
      </c>
      <c r="F8806" s="76">
        <v>46.606324145379418</v>
      </c>
      <c r="G8806" s="77">
        <v>1</v>
      </c>
      <c r="H8806" s="80">
        <f t="shared" si="548"/>
        <v>29.191435329934798</v>
      </c>
      <c r="I8806" s="80">
        <f t="shared" si="549"/>
        <v>1000</v>
      </c>
      <c r="K8806" s="80">
        <f t="shared" si="550"/>
        <v>0</v>
      </c>
      <c r="L8806" s="80" t="str">
        <f t="shared" si="551"/>
        <v/>
      </c>
    </row>
    <row r="8807" spans="1:12" x14ac:dyDescent="0.8">
      <c r="A8807" s="74">
        <v>8806</v>
      </c>
      <c r="B8807" s="75">
        <v>19630.496166575234</v>
      </c>
      <c r="C8807" s="76">
        <v>32.009955998056427</v>
      </c>
      <c r="D8807" s="76">
        <v>28.953223481668989</v>
      </c>
      <c r="E8807" s="76">
        <v>427.31321469734524</v>
      </c>
      <c r="F8807" s="76">
        <v>32.935618681226813</v>
      </c>
      <c r="G8807" s="77">
        <v>3</v>
      </c>
      <c r="H8807" s="80">
        <f t="shared" si="548"/>
        <v>32.935618681226813</v>
      </c>
      <c r="I8807" s="80">
        <f t="shared" si="549"/>
        <v>427.31321469734524</v>
      </c>
      <c r="K8807" s="80">
        <f t="shared" si="550"/>
        <v>427.31321469734524</v>
      </c>
      <c r="L8807" s="80">
        <f t="shared" si="551"/>
        <v>427.31321469734524</v>
      </c>
    </row>
    <row r="8808" spans="1:12" x14ac:dyDescent="0.8">
      <c r="A8808" s="74">
        <v>8807</v>
      </c>
      <c r="B8808" s="75">
        <v>520447.63315748842</v>
      </c>
      <c r="C8808" s="76">
        <v>32.51850968345795</v>
      </c>
      <c r="D8808" s="76">
        <v>24.855414320904568</v>
      </c>
      <c r="E8808" s="76">
        <v>604.44367236349092</v>
      </c>
      <c r="F8808" s="76">
        <v>34.599888899078934</v>
      </c>
      <c r="G8808" s="77">
        <v>2</v>
      </c>
      <c r="H8808" s="80">
        <f t="shared" si="548"/>
        <v>32.51850968345795</v>
      </c>
      <c r="I8808" s="80">
        <f t="shared" si="549"/>
        <v>1000</v>
      </c>
      <c r="K8808" s="80">
        <f t="shared" si="550"/>
        <v>0</v>
      </c>
      <c r="L8808" s="80" t="str">
        <f t="shared" si="551"/>
        <v/>
      </c>
    </row>
    <row r="8809" spans="1:12" x14ac:dyDescent="0.8">
      <c r="A8809" s="74">
        <v>8808</v>
      </c>
      <c r="B8809" s="75">
        <v>-3468.7142146783881</v>
      </c>
      <c r="C8809" s="76">
        <v>48.945701072224864</v>
      </c>
      <c r="D8809" s="76">
        <v>26.007452966246383</v>
      </c>
      <c r="E8809" s="76">
        <v>701.69821936563972</v>
      </c>
      <c r="F8809" s="76">
        <v>47.514373130931141</v>
      </c>
      <c r="G8809" s="77">
        <v>2</v>
      </c>
      <c r="H8809" s="80">
        <f t="shared" si="548"/>
        <v>48.945701072224864</v>
      </c>
      <c r="I8809" s="80">
        <f t="shared" si="549"/>
        <v>1000</v>
      </c>
      <c r="K8809" s="80">
        <f t="shared" si="550"/>
        <v>0</v>
      </c>
      <c r="L8809" s="80" t="str">
        <f t="shared" si="551"/>
        <v/>
      </c>
    </row>
    <row r="8810" spans="1:12" x14ac:dyDescent="0.8">
      <c r="A8810" s="74">
        <v>8809</v>
      </c>
      <c r="B8810" s="75">
        <v>473645.1399415927</v>
      </c>
      <c r="C8810" s="76">
        <v>33.20129827177891</v>
      </c>
      <c r="D8810" s="76">
        <v>23.445000958475756</v>
      </c>
      <c r="E8810" s="76">
        <v>692.13558879310472</v>
      </c>
      <c r="F8810" s="76">
        <v>43.805609103185162</v>
      </c>
      <c r="G8810" s="77">
        <v>2</v>
      </c>
      <c r="H8810" s="80">
        <f t="shared" si="548"/>
        <v>33.20129827177891</v>
      </c>
      <c r="I8810" s="80">
        <f t="shared" si="549"/>
        <v>1000</v>
      </c>
      <c r="K8810" s="80">
        <f t="shared" si="550"/>
        <v>0</v>
      </c>
      <c r="L8810" s="80" t="str">
        <f t="shared" si="551"/>
        <v/>
      </c>
    </row>
    <row r="8811" spans="1:12" x14ac:dyDescent="0.8">
      <c r="A8811" s="74">
        <v>8810</v>
      </c>
      <c r="B8811" s="75">
        <v>506486.08127082512</v>
      </c>
      <c r="C8811" s="76">
        <v>23.340394865613312</v>
      </c>
      <c r="D8811" s="76">
        <v>32.354473798529995</v>
      </c>
      <c r="E8811" s="76">
        <v>566.28667073572478</v>
      </c>
      <c r="F8811" s="76">
        <v>43.683204040171248</v>
      </c>
      <c r="G8811" s="77">
        <v>2</v>
      </c>
      <c r="H8811" s="80">
        <f t="shared" si="548"/>
        <v>23.340394865613312</v>
      </c>
      <c r="I8811" s="80">
        <f t="shared" si="549"/>
        <v>1000</v>
      </c>
      <c r="K8811" s="80">
        <f t="shared" si="550"/>
        <v>0</v>
      </c>
      <c r="L8811" s="80" t="str">
        <f t="shared" si="551"/>
        <v/>
      </c>
    </row>
    <row r="8812" spans="1:12" x14ac:dyDescent="0.8">
      <c r="A8812" s="74">
        <v>8811</v>
      </c>
      <c r="B8812" s="75">
        <v>666823.42200480355</v>
      </c>
      <c r="C8812" s="76">
        <v>30.955831272147886</v>
      </c>
      <c r="D8812" s="76">
        <v>31.084397161190232</v>
      </c>
      <c r="E8812" s="76">
        <v>532.98052064349031</v>
      </c>
      <c r="F8812" s="76">
        <v>38.0813613889853</v>
      </c>
      <c r="G8812" s="77">
        <v>2</v>
      </c>
      <c r="H8812" s="80">
        <f t="shared" si="548"/>
        <v>30.955831272147886</v>
      </c>
      <c r="I8812" s="80">
        <f t="shared" si="549"/>
        <v>1000</v>
      </c>
      <c r="K8812" s="80">
        <f t="shared" si="550"/>
        <v>0</v>
      </c>
      <c r="L8812" s="80" t="str">
        <f t="shared" si="551"/>
        <v/>
      </c>
    </row>
    <row r="8813" spans="1:12" x14ac:dyDescent="0.8">
      <c r="A8813" s="74">
        <v>8812</v>
      </c>
      <c r="B8813" s="75">
        <v>331253.90480217058</v>
      </c>
      <c r="C8813" s="76">
        <v>33.279712639299007</v>
      </c>
      <c r="D8813" s="76">
        <v>26.438004323522257</v>
      </c>
      <c r="E8813" s="76">
        <v>541.82628257056535</v>
      </c>
      <c r="F8813" s="76">
        <v>45.612796296503788</v>
      </c>
      <c r="G8813" s="77">
        <v>2</v>
      </c>
      <c r="H8813" s="80">
        <f t="shared" si="548"/>
        <v>33.279712639299007</v>
      </c>
      <c r="I8813" s="80">
        <f t="shared" si="549"/>
        <v>1000</v>
      </c>
      <c r="K8813" s="80">
        <f t="shared" si="550"/>
        <v>0</v>
      </c>
      <c r="L8813" s="80" t="str">
        <f t="shared" si="551"/>
        <v/>
      </c>
    </row>
    <row r="8814" spans="1:12" x14ac:dyDescent="0.8">
      <c r="A8814" s="74">
        <v>8813</v>
      </c>
      <c r="B8814" s="75">
        <v>-176586.90647589718</v>
      </c>
      <c r="C8814" s="76">
        <v>32.588616544165198</v>
      </c>
      <c r="D8814" s="76">
        <v>28.136279976779349</v>
      </c>
      <c r="E8814" s="76">
        <v>546.20159133607831</v>
      </c>
      <c r="F8814" s="76">
        <v>47.088267137234951</v>
      </c>
      <c r="G8814" s="77">
        <v>3</v>
      </c>
      <c r="H8814" s="80">
        <f t="shared" si="548"/>
        <v>47.088267137234951</v>
      </c>
      <c r="I8814" s="80">
        <f t="shared" si="549"/>
        <v>546.20159133607831</v>
      </c>
      <c r="K8814" s="80">
        <f t="shared" si="550"/>
        <v>546.20159133607831</v>
      </c>
      <c r="L8814" s="80">
        <f t="shared" si="551"/>
        <v>546.20159133607831</v>
      </c>
    </row>
    <row r="8815" spans="1:12" x14ac:dyDescent="0.8">
      <c r="A8815" s="74">
        <v>8814</v>
      </c>
      <c r="B8815" s="75">
        <v>-60980.940404012334</v>
      </c>
      <c r="C8815" s="76">
        <v>46.230669125057297</v>
      </c>
      <c r="D8815" s="76">
        <v>23.000481300816908</v>
      </c>
      <c r="E8815" s="76">
        <v>480.53164780357775</v>
      </c>
      <c r="F8815" s="76">
        <v>50.006736968930539</v>
      </c>
      <c r="G8815" s="77">
        <v>2</v>
      </c>
      <c r="H8815" s="80">
        <f t="shared" si="548"/>
        <v>46.230669125057297</v>
      </c>
      <c r="I8815" s="80">
        <f t="shared" si="549"/>
        <v>1000</v>
      </c>
      <c r="K8815" s="80">
        <f t="shared" si="550"/>
        <v>0</v>
      </c>
      <c r="L8815" s="80" t="str">
        <f t="shared" si="551"/>
        <v/>
      </c>
    </row>
    <row r="8816" spans="1:12" x14ac:dyDescent="0.8">
      <c r="A8816" s="74">
        <v>8815</v>
      </c>
      <c r="B8816" s="75">
        <v>408795.80860087252</v>
      </c>
      <c r="C8816" s="76">
        <v>27.180461526354275</v>
      </c>
      <c r="D8816" s="76">
        <v>24.957754116392952</v>
      </c>
      <c r="E8816" s="76">
        <v>522.50802082685345</v>
      </c>
      <c r="F8816" s="76">
        <v>38.316551238406468</v>
      </c>
      <c r="G8816" s="77">
        <v>1</v>
      </c>
      <c r="H8816" s="80">
        <f t="shared" si="548"/>
        <v>24.957754116392952</v>
      </c>
      <c r="I8816" s="80">
        <f t="shared" si="549"/>
        <v>1000</v>
      </c>
      <c r="K8816" s="80">
        <f t="shared" si="550"/>
        <v>0</v>
      </c>
      <c r="L8816" s="80" t="str">
        <f t="shared" si="551"/>
        <v/>
      </c>
    </row>
    <row r="8817" spans="1:12" x14ac:dyDescent="0.8">
      <c r="A8817" s="74">
        <v>8816</v>
      </c>
      <c r="B8817" s="75">
        <v>-152268.90634513623</v>
      </c>
      <c r="C8817" s="76">
        <v>29.078535436416672</v>
      </c>
      <c r="D8817" s="76">
        <v>30.508781283281706</v>
      </c>
      <c r="E8817" s="76">
        <v>745.39698415500186</v>
      </c>
      <c r="F8817" s="76">
        <v>45.118151544356834</v>
      </c>
      <c r="G8817" s="77">
        <v>3</v>
      </c>
      <c r="H8817" s="80">
        <f t="shared" si="548"/>
        <v>45.118151544356834</v>
      </c>
      <c r="I8817" s="80">
        <f t="shared" si="549"/>
        <v>745.39698415500186</v>
      </c>
      <c r="K8817" s="80">
        <f t="shared" si="550"/>
        <v>745.39698415500186</v>
      </c>
      <c r="L8817" s="80">
        <f t="shared" si="551"/>
        <v>745.39698415500186</v>
      </c>
    </row>
    <row r="8818" spans="1:12" x14ac:dyDescent="0.8">
      <c r="A8818" s="74">
        <v>8817</v>
      </c>
      <c r="B8818" s="75">
        <v>31626.863730448531</v>
      </c>
      <c r="C8818" s="76">
        <v>40.317733107881253</v>
      </c>
      <c r="D8818" s="76">
        <v>31.775681873422435</v>
      </c>
      <c r="E8818" s="76">
        <v>774.13302390061688</v>
      </c>
      <c r="F8818" s="76">
        <v>43.343644662397239</v>
      </c>
      <c r="G8818" s="77">
        <v>2</v>
      </c>
      <c r="H8818" s="80">
        <f t="shared" si="548"/>
        <v>40.317733107881253</v>
      </c>
      <c r="I8818" s="80">
        <f t="shared" si="549"/>
        <v>1000</v>
      </c>
      <c r="K8818" s="80">
        <f t="shared" si="550"/>
        <v>0</v>
      </c>
      <c r="L8818" s="80" t="str">
        <f t="shared" si="551"/>
        <v/>
      </c>
    </row>
    <row r="8819" spans="1:12" x14ac:dyDescent="0.8">
      <c r="A8819" s="74">
        <v>8818</v>
      </c>
      <c r="B8819" s="75">
        <v>233589.97674115049</v>
      </c>
      <c r="C8819" s="76">
        <v>38.45286156278609</v>
      </c>
      <c r="D8819" s="76">
        <v>30.184741408058464</v>
      </c>
      <c r="E8819" s="76">
        <v>569.86639730038826</v>
      </c>
      <c r="F8819" s="76">
        <v>41.770846721728461</v>
      </c>
      <c r="G8819" s="77">
        <v>2</v>
      </c>
      <c r="H8819" s="80">
        <f t="shared" si="548"/>
        <v>38.45286156278609</v>
      </c>
      <c r="I8819" s="80">
        <f t="shared" si="549"/>
        <v>1000</v>
      </c>
      <c r="K8819" s="80">
        <f t="shared" si="550"/>
        <v>0</v>
      </c>
      <c r="L8819" s="80" t="str">
        <f t="shared" si="551"/>
        <v/>
      </c>
    </row>
    <row r="8820" spans="1:12" x14ac:dyDescent="0.8">
      <c r="A8820" s="74">
        <v>8819</v>
      </c>
      <c r="B8820" s="75">
        <v>-303327.3311854112</v>
      </c>
      <c r="C8820" s="76">
        <v>38.554741646187658</v>
      </c>
      <c r="D8820" s="76">
        <v>25.485096979054642</v>
      </c>
      <c r="E8820" s="76">
        <v>531.72928496437635</v>
      </c>
      <c r="F8820" s="76">
        <v>49.446706864927151</v>
      </c>
      <c r="G8820" s="77">
        <v>3</v>
      </c>
      <c r="H8820" s="80">
        <f t="shared" si="548"/>
        <v>49.446706864927151</v>
      </c>
      <c r="I8820" s="80">
        <f t="shared" si="549"/>
        <v>531.72928496437635</v>
      </c>
      <c r="K8820" s="80">
        <f t="shared" si="550"/>
        <v>531.72928496437635</v>
      </c>
      <c r="L8820" s="80">
        <f t="shared" si="551"/>
        <v>531.72928496437635</v>
      </c>
    </row>
    <row r="8821" spans="1:12" x14ac:dyDescent="0.8">
      <c r="A8821" s="74">
        <v>8820</v>
      </c>
      <c r="B8821" s="75">
        <v>-171121.24552581925</v>
      </c>
      <c r="C8821" s="76">
        <v>43.67763930535456</v>
      </c>
      <c r="D8821" s="76">
        <v>28.47227827387578</v>
      </c>
      <c r="E8821" s="76">
        <v>537.71981055048718</v>
      </c>
      <c r="F8821" s="76">
        <v>39.807543098095991</v>
      </c>
      <c r="G8821" s="77">
        <v>3</v>
      </c>
      <c r="H8821" s="80">
        <f t="shared" si="548"/>
        <v>39.807543098095991</v>
      </c>
      <c r="I8821" s="80">
        <f t="shared" si="549"/>
        <v>537.71981055048718</v>
      </c>
      <c r="K8821" s="80">
        <f t="shared" si="550"/>
        <v>537.71981055048718</v>
      </c>
      <c r="L8821" s="80">
        <f t="shared" si="551"/>
        <v>537.71981055048718</v>
      </c>
    </row>
    <row r="8822" spans="1:12" x14ac:dyDescent="0.8">
      <c r="A8822" s="74">
        <v>8821</v>
      </c>
      <c r="B8822" s="75">
        <v>-211105.07971892785</v>
      </c>
      <c r="C8822" s="76">
        <v>31.039741706433375</v>
      </c>
      <c r="D8822" s="76">
        <v>28.060100453080953</v>
      </c>
      <c r="E8822" s="76">
        <v>481.95765022423984</v>
      </c>
      <c r="F8822" s="76">
        <v>41.405798970521644</v>
      </c>
      <c r="G8822" s="77">
        <v>3</v>
      </c>
      <c r="H8822" s="80">
        <f t="shared" si="548"/>
        <v>41.405798970521644</v>
      </c>
      <c r="I8822" s="80">
        <f t="shared" si="549"/>
        <v>481.95765022423984</v>
      </c>
      <c r="K8822" s="80">
        <f t="shared" si="550"/>
        <v>481.95765022423984</v>
      </c>
      <c r="L8822" s="80">
        <f t="shared" si="551"/>
        <v>481.95765022423984</v>
      </c>
    </row>
    <row r="8823" spans="1:12" x14ac:dyDescent="0.8">
      <c r="A8823" s="74">
        <v>8822</v>
      </c>
      <c r="B8823" s="75">
        <v>83996.65683322493</v>
      </c>
      <c r="C8823" s="76">
        <v>43.010875990610316</v>
      </c>
      <c r="D8823" s="76">
        <v>25.568101424443984</v>
      </c>
      <c r="E8823" s="76">
        <v>671.81060795332519</v>
      </c>
      <c r="F8823" s="76">
        <v>39.617619730552597</v>
      </c>
      <c r="G8823" s="77">
        <v>2</v>
      </c>
      <c r="H8823" s="80">
        <f t="shared" si="548"/>
        <v>43.010875990610316</v>
      </c>
      <c r="I8823" s="80">
        <f t="shared" si="549"/>
        <v>1000</v>
      </c>
      <c r="K8823" s="80">
        <f t="shared" si="550"/>
        <v>0</v>
      </c>
      <c r="L8823" s="80" t="str">
        <f t="shared" si="551"/>
        <v/>
      </c>
    </row>
    <row r="8824" spans="1:12" x14ac:dyDescent="0.8">
      <c r="A8824" s="74">
        <v>8823</v>
      </c>
      <c r="B8824" s="75">
        <v>172624.6712497829</v>
      </c>
      <c r="C8824" s="76">
        <v>38.20771967629711</v>
      </c>
      <c r="D8824" s="76">
        <v>32.071296710938469</v>
      </c>
      <c r="E8824" s="76">
        <v>547.65689175306773</v>
      </c>
      <c r="F8824" s="76">
        <v>45.573617044143411</v>
      </c>
      <c r="G8824" s="77">
        <v>2</v>
      </c>
      <c r="H8824" s="80">
        <f t="shared" si="548"/>
        <v>38.20771967629711</v>
      </c>
      <c r="I8824" s="80">
        <f t="shared" si="549"/>
        <v>1000</v>
      </c>
      <c r="K8824" s="80">
        <f t="shared" si="550"/>
        <v>0</v>
      </c>
      <c r="L8824" s="80" t="str">
        <f t="shared" si="551"/>
        <v/>
      </c>
    </row>
    <row r="8825" spans="1:12" x14ac:dyDescent="0.8">
      <c r="A8825" s="74">
        <v>8824</v>
      </c>
      <c r="B8825" s="75">
        <v>-318642.29212406417</v>
      </c>
      <c r="C8825" s="76">
        <v>29.925173937664148</v>
      </c>
      <c r="D8825" s="76">
        <v>26.623554735298864</v>
      </c>
      <c r="E8825" s="76">
        <v>519.58199830106196</v>
      </c>
      <c r="F8825" s="76">
        <v>53.328518488721308</v>
      </c>
      <c r="G8825" s="77">
        <v>3</v>
      </c>
      <c r="H8825" s="80">
        <f t="shared" si="548"/>
        <v>53.328518488721308</v>
      </c>
      <c r="I8825" s="80">
        <f t="shared" si="549"/>
        <v>519.58199830106196</v>
      </c>
      <c r="K8825" s="80">
        <f t="shared" si="550"/>
        <v>519.58199830106196</v>
      </c>
      <c r="L8825" s="80">
        <f t="shared" si="551"/>
        <v>519.58199830106196</v>
      </c>
    </row>
    <row r="8826" spans="1:12" x14ac:dyDescent="0.8">
      <c r="A8826" s="74">
        <v>8825</v>
      </c>
      <c r="B8826" s="75">
        <v>499322.06736369804</v>
      </c>
      <c r="C8826" s="76">
        <v>26.3549713379509</v>
      </c>
      <c r="D8826" s="76">
        <v>27.56459868623163</v>
      </c>
      <c r="E8826" s="76">
        <v>497.55545671609957</v>
      </c>
      <c r="F8826" s="76">
        <v>47.215218653851231</v>
      </c>
      <c r="G8826" s="77">
        <v>2</v>
      </c>
      <c r="H8826" s="80">
        <f t="shared" si="548"/>
        <v>26.3549713379509</v>
      </c>
      <c r="I8826" s="80">
        <f t="shared" si="549"/>
        <v>1000</v>
      </c>
      <c r="K8826" s="80">
        <f t="shared" si="550"/>
        <v>0</v>
      </c>
      <c r="L8826" s="80" t="str">
        <f t="shared" si="551"/>
        <v/>
      </c>
    </row>
    <row r="8827" spans="1:12" x14ac:dyDescent="0.8">
      <c r="A8827" s="74">
        <v>8826</v>
      </c>
      <c r="B8827" s="75">
        <v>2167.9803121862933</v>
      </c>
      <c r="C8827" s="76">
        <v>46.061746761660956</v>
      </c>
      <c r="D8827" s="76">
        <v>28.1107270306102</v>
      </c>
      <c r="E8827" s="76">
        <v>545.50084822504095</v>
      </c>
      <c r="F8827" s="76">
        <v>44.283351578143481</v>
      </c>
      <c r="G8827" s="77">
        <v>2</v>
      </c>
      <c r="H8827" s="80">
        <f t="shared" si="548"/>
        <v>46.061746761660956</v>
      </c>
      <c r="I8827" s="80">
        <f t="shared" si="549"/>
        <v>1000</v>
      </c>
      <c r="K8827" s="80">
        <f t="shared" si="550"/>
        <v>0</v>
      </c>
      <c r="L8827" s="80" t="str">
        <f t="shared" si="551"/>
        <v/>
      </c>
    </row>
    <row r="8828" spans="1:12" x14ac:dyDescent="0.8">
      <c r="A8828" s="74">
        <v>8827</v>
      </c>
      <c r="B8828" s="75">
        <v>514665.39956781385</v>
      </c>
      <c r="C8828" s="76">
        <v>28.539547030069709</v>
      </c>
      <c r="D8828" s="76">
        <v>27.310763361400916</v>
      </c>
      <c r="E8828" s="76">
        <v>474.07159184344499</v>
      </c>
      <c r="F8828" s="76">
        <v>42.455466293482743</v>
      </c>
      <c r="G8828" s="77">
        <v>2</v>
      </c>
      <c r="H8828" s="80">
        <f t="shared" si="548"/>
        <v>28.539547030069709</v>
      </c>
      <c r="I8828" s="80">
        <f t="shared" si="549"/>
        <v>1000</v>
      </c>
      <c r="K8828" s="80">
        <f t="shared" si="550"/>
        <v>0</v>
      </c>
      <c r="L8828" s="80" t="str">
        <f t="shared" si="551"/>
        <v/>
      </c>
    </row>
    <row r="8829" spans="1:12" x14ac:dyDescent="0.8">
      <c r="A8829" s="74">
        <v>8828</v>
      </c>
      <c r="B8829" s="75">
        <v>280140.08947802708</v>
      </c>
      <c r="C8829" s="76">
        <v>35.368533874633656</v>
      </c>
      <c r="D8829" s="76">
        <v>27.558773432610224</v>
      </c>
      <c r="E8829" s="76">
        <v>680.68769814231109</v>
      </c>
      <c r="F8829" s="76">
        <v>41.037904789015769</v>
      </c>
      <c r="G8829" s="77">
        <v>2</v>
      </c>
      <c r="H8829" s="80">
        <f t="shared" si="548"/>
        <v>35.368533874633656</v>
      </c>
      <c r="I8829" s="80">
        <f t="shared" si="549"/>
        <v>1000</v>
      </c>
      <c r="K8829" s="80">
        <f t="shared" si="550"/>
        <v>0</v>
      </c>
      <c r="L8829" s="80" t="str">
        <f t="shared" si="551"/>
        <v/>
      </c>
    </row>
    <row r="8830" spans="1:12" x14ac:dyDescent="0.8">
      <c r="A8830" s="74">
        <v>8829</v>
      </c>
      <c r="B8830" s="75">
        <v>261854.90095656901</v>
      </c>
      <c r="C8830" s="76">
        <v>36.027484870870175</v>
      </c>
      <c r="D8830" s="76">
        <v>29.288312040618621</v>
      </c>
      <c r="E8830" s="76">
        <v>496.00605328280307</v>
      </c>
      <c r="F8830" s="76">
        <v>37.579673730454104</v>
      </c>
      <c r="G8830" s="77">
        <v>2</v>
      </c>
      <c r="H8830" s="80">
        <f t="shared" si="548"/>
        <v>36.027484870870175</v>
      </c>
      <c r="I8830" s="80">
        <f t="shared" si="549"/>
        <v>1000</v>
      </c>
      <c r="K8830" s="80">
        <f t="shared" si="550"/>
        <v>0</v>
      </c>
      <c r="L8830" s="80" t="str">
        <f t="shared" si="551"/>
        <v/>
      </c>
    </row>
    <row r="8831" spans="1:12" x14ac:dyDescent="0.8">
      <c r="A8831" s="74">
        <v>8830</v>
      </c>
      <c r="B8831" s="75">
        <v>18425.816805484472</v>
      </c>
      <c r="C8831" s="76">
        <v>46.84604950645199</v>
      </c>
      <c r="D8831" s="76">
        <v>31.445105461590526</v>
      </c>
      <c r="E8831" s="76">
        <v>462.35243574523162</v>
      </c>
      <c r="F8831" s="76">
        <v>38.974502337232138</v>
      </c>
      <c r="G8831" s="77">
        <v>2</v>
      </c>
      <c r="H8831" s="80">
        <f t="shared" si="548"/>
        <v>46.84604950645199</v>
      </c>
      <c r="I8831" s="80">
        <f t="shared" si="549"/>
        <v>1000</v>
      </c>
      <c r="K8831" s="80">
        <f t="shared" si="550"/>
        <v>0</v>
      </c>
      <c r="L8831" s="80" t="str">
        <f t="shared" si="551"/>
        <v/>
      </c>
    </row>
    <row r="8832" spans="1:12" x14ac:dyDescent="0.8">
      <c r="A8832" s="74">
        <v>8831</v>
      </c>
      <c r="B8832" s="75">
        <v>-55888.285281186923</v>
      </c>
      <c r="C8832" s="76">
        <v>40.209556395926541</v>
      </c>
      <c r="D8832" s="76">
        <v>29.672630160883561</v>
      </c>
      <c r="E8832" s="76">
        <v>570.01132877170585</v>
      </c>
      <c r="F8832" s="76">
        <v>40.022611227618015</v>
      </c>
      <c r="G8832" s="77">
        <v>3</v>
      </c>
      <c r="H8832" s="80">
        <f t="shared" si="548"/>
        <v>40.022611227618015</v>
      </c>
      <c r="I8832" s="80">
        <f t="shared" si="549"/>
        <v>570.01132877170585</v>
      </c>
      <c r="K8832" s="80">
        <f t="shared" si="550"/>
        <v>570.01132877170585</v>
      </c>
      <c r="L8832" s="80">
        <f t="shared" si="551"/>
        <v>570.01132877170585</v>
      </c>
    </row>
    <row r="8833" spans="1:12" x14ac:dyDescent="0.8">
      <c r="A8833" s="74">
        <v>8832</v>
      </c>
      <c r="B8833" s="75">
        <v>405185.71167993988</v>
      </c>
      <c r="C8833" s="76">
        <v>30.694401797532258</v>
      </c>
      <c r="D8833" s="76">
        <v>28.838438980393093</v>
      </c>
      <c r="E8833" s="76">
        <v>437.87801818830155</v>
      </c>
      <c r="F8833" s="76">
        <v>41.549797588580169</v>
      </c>
      <c r="G8833" s="77">
        <v>2</v>
      </c>
      <c r="H8833" s="80">
        <f t="shared" si="548"/>
        <v>30.694401797532258</v>
      </c>
      <c r="I8833" s="80">
        <f t="shared" si="549"/>
        <v>1000</v>
      </c>
      <c r="K8833" s="80">
        <f t="shared" si="550"/>
        <v>0</v>
      </c>
      <c r="L8833" s="80" t="str">
        <f t="shared" si="551"/>
        <v/>
      </c>
    </row>
    <row r="8834" spans="1:12" x14ac:dyDescent="0.8">
      <c r="A8834" s="74">
        <v>8833</v>
      </c>
      <c r="B8834" s="75">
        <v>262072.98443654226</v>
      </c>
      <c r="C8834" s="76">
        <v>36.036611605646847</v>
      </c>
      <c r="D8834" s="76">
        <v>31.225040445584249</v>
      </c>
      <c r="E8834" s="76">
        <v>502.47835301001697</v>
      </c>
      <c r="F8834" s="76">
        <v>35.926243521061473</v>
      </c>
      <c r="G8834" s="77">
        <v>2</v>
      </c>
      <c r="H8834" s="80">
        <f t="shared" si="548"/>
        <v>36.036611605646847</v>
      </c>
      <c r="I8834" s="80">
        <f t="shared" si="549"/>
        <v>1000</v>
      </c>
      <c r="K8834" s="80">
        <f t="shared" si="550"/>
        <v>0</v>
      </c>
      <c r="L8834" s="80" t="str">
        <f t="shared" si="551"/>
        <v/>
      </c>
    </row>
    <row r="8835" spans="1:12" x14ac:dyDescent="0.8">
      <c r="A8835" s="74">
        <v>8834</v>
      </c>
      <c r="B8835" s="75">
        <v>-150260.62547398359</v>
      </c>
      <c r="C8835" s="76">
        <v>33.982789037873154</v>
      </c>
      <c r="D8835" s="76">
        <v>24.444287181458815</v>
      </c>
      <c r="E8835" s="76">
        <v>597.15945023288293</v>
      </c>
      <c r="F8835" s="76">
        <v>40.58879813670481</v>
      </c>
      <c r="G8835" s="77">
        <v>3</v>
      </c>
      <c r="H8835" s="80">
        <f t="shared" ref="H8835:H8898" si="552">IF($G8835 = 1, $D8835, IF($G8835 = 2, $C8835, IF($G8835 = 3, $F8835)))</f>
        <v>40.58879813670481</v>
      </c>
      <c r="I8835" s="80">
        <f t="shared" ref="I8835:I8898" si="553">IF($G8835 = 1, 1000, IF($G8835 = 2, 1000, IF($G8835 = 3, $E8835)))</f>
        <v>597.15945023288293</v>
      </c>
      <c r="K8835" s="80">
        <f t="shared" ref="K8835:K8898" si="554">IF($G8835 = 3, $E8835, 0)</f>
        <v>597.15945023288293</v>
      </c>
      <c r="L8835" s="80">
        <f t="shared" ref="L8835:L8898" si="555">IF($G8835 = 3, $E8835, "")</f>
        <v>597.15945023288293</v>
      </c>
    </row>
    <row r="8836" spans="1:12" x14ac:dyDescent="0.8">
      <c r="A8836" s="74">
        <v>8835</v>
      </c>
      <c r="B8836" s="75">
        <v>410552.24894106248</v>
      </c>
      <c r="C8836" s="76">
        <v>33.283751619524224</v>
      </c>
      <c r="D8836" s="76">
        <v>28.96668384047522</v>
      </c>
      <c r="E8836" s="76">
        <v>567.1547646160875</v>
      </c>
      <c r="F8836" s="76">
        <v>38.442663085108563</v>
      </c>
      <c r="G8836" s="77">
        <v>2</v>
      </c>
      <c r="H8836" s="80">
        <f t="shared" si="552"/>
        <v>33.283751619524224</v>
      </c>
      <c r="I8836" s="80">
        <f t="shared" si="553"/>
        <v>1000</v>
      </c>
      <c r="K8836" s="80">
        <f t="shared" si="554"/>
        <v>0</v>
      </c>
      <c r="L8836" s="80" t="str">
        <f t="shared" si="555"/>
        <v/>
      </c>
    </row>
    <row r="8837" spans="1:12" x14ac:dyDescent="0.8">
      <c r="A8837" s="74">
        <v>8836</v>
      </c>
      <c r="B8837" s="75">
        <v>399144.59414274339</v>
      </c>
      <c r="C8837" s="76">
        <v>32.069989898358173</v>
      </c>
      <c r="D8837" s="76">
        <v>25.765071231427708</v>
      </c>
      <c r="E8837" s="76">
        <v>546.48445866301256</v>
      </c>
      <c r="F8837" s="76">
        <v>41.436692437669016</v>
      </c>
      <c r="G8837" s="77">
        <v>2</v>
      </c>
      <c r="H8837" s="80">
        <f t="shared" si="552"/>
        <v>32.069989898358173</v>
      </c>
      <c r="I8837" s="80">
        <f t="shared" si="553"/>
        <v>1000</v>
      </c>
      <c r="K8837" s="80">
        <f t="shared" si="554"/>
        <v>0</v>
      </c>
      <c r="L8837" s="80" t="str">
        <f t="shared" si="555"/>
        <v/>
      </c>
    </row>
    <row r="8838" spans="1:12" x14ac:dyDescent="0.8">
      <c r="A8838" s="74">
        <v>8837</v>
      </c>
      <c r="B8838" s="75">
        <v>155936.40445901779</v>
      </c>
      <c r="C8838" s="76">
        <v>42.789078522702276</v>
      </c>
      <c r="D8838" s="76">
        <v>31.550555447867492</v>
      </c>
      <c r="E8838" s="76">
        <v>520.37689471605881</v>
      </c>
      <c r="F8838" s="76">
        <v>33.442384542119761</v>
      </c>
      <c r="G8838" s="77">
        <v>2</v>
      </c>
      <c r="H8838" s="80">
        <f t="shared" si="552"/>
        <v>42.789078522702276</v>
      </c>
      <c r="I8838" s="80">
        <f t="shared" si="553"/>
        <v>1000</v>
      </c>
      <c r="K8838" s="80">
        <f t="shared" si="554"/>
        <v>0</v>
      </c>
      <c r="L8838" s="80" t="str">
        <f t="shared" si="555"/>
        <v/>
      </c>
    </row>
    <row r="8839" spans="1:12" x14ac:dyDescent="0.8">
      <c r="A8839" s="74">
        <v>8838</v>
      </c>
      <c r="B8839" s="75">
        <v>559232.89741470013</v>
      </c>
      <c r="C8839" s="76">
        <v>28.661363981693597</v>
      </c>
      <c r="D8839" s="76">
        <v>29.029782115535699</v>
      </c>
      <c r="E8839" s="76">
        <v>456.95271213226994</v>
      </c>
      <c r="F8839" s="76">
        <v>37.483034705610308</v>
      </c>
      <c r="G8839" s="77">
        <v>2</v>
      </c>
      <c r="H8839" s="80">
        <f t="shared" si="552"/>
        <v>28.661363981693597</v>
      </c>
      <c r="I8839" s="80">
        <f t="shared" si="553"/>
        <v>1000</v>
      </c>
      <c r="K8839" s="80">
        <f t="shared" si="554"/>
        <v>0</v>
      </c>
      <c r="L8839" s="80" t="str">
        <f t="shared" si="555"/>
        <v/>
      </c>
    </row>
    <row r="8840" spans="1:12" x14ac:dyDescent="0.8">
      <c r="A8840" s="74">
        <v>8839</v>
      </c>
      <c r="B8840" s="75">
        <v>104510.31854375289</v>
      </c>
      <c r="C8840" s="76">
        <v>40.53508021891912</v>
      </c>
      <c r="D8840" s="76">
        <v>28.890445087121591</v>
      </c>
      <c r="E8840" s="76">
        <v>622.67206894923322</v>
      </c>
      <c r="F8840" s="76">
        <v>36.76493527797961</v>
      </c>
      <c r="G8840" s="77">
        <v>2</v>
      </c>
      <c r="H8840" s="80">
        <f t="shared" si="552"/>
        <v>40.53508021891912</v>
      </c>
      <c r="I8840" s="80">
        <f t="shared" si="553"/>
        <v>1000</v>
      </c>
      <c r="K8840" s="80">
        <f t="shared" si="554"/>
        <v>0</v>
      </c>
      <c r="L8840" s="80" t="str">
        <f t="shared" si="555"/>
        <v/>
      </c>
    </row>
    <row r="8841" spans="1:12" x14ac:dyDescent="0.8">
      <c r="A8841" s="74">
        <v>8840</v>
      </c>
      <c r="B8841" s="75">
        <v>264956.30087753944</v>
      </c>
      <c r="C8841" s="76">
        <v>35.954012008616459</v>
      </c>
      <c r="D8841" s="76">
        <v>30.482345921519073</v>
      </c>
      <c r="E8841" s="76">
        <v>613.86550712612689</v>
      </c>
      <c r="F8841" s="76">
        <v>42.357613045610655</v>
      </c>
      <c r="G8841" s="77">
        <v>2</v>
      </c>
      <c r="H8841" s="80">
        <f t="shared" si="552"/>
        <v>35.954012008616459</v>
      </c>
      <c r="I8841" s="80">
        <f t="shared" si="553"/>
        <v>1000</v>
      </c>
      <c r="K8841" s="80">
        <f t="shared" si="554"/>
        <v>0</v>
      </c>
      <c r="L8841" s="80" t="str">
        <f t="shared" si="555"/>
        <v/>
      </c>
    </row>
    <row r="8842" spans="1:12" x14ac:dyDescent="0.8">
      <c r="A8842" s="74">
        <v>8841</v>
      </c>
      <c r="B8842" s="75">
        <v>390993.05252970499</v>
      </c>
      <c r="C8842" s="76">
        <v>35.727927894635286</v>
      </c>
      <c r="D8842" s="76">
        <v>28.088891369736643</v>
      </c>
      <c r="E8842" s="76">
        <v>631.66566868466668</v>
      </c>
      <c r="F8842" s="76">
        <v>33.846303039249754</v>
      </c>
      <c r="G8842" s="77">
        <v>1</v>
      </c>
      <c r="H8842" s="80">
        <f t="shared" si="552"/>
        <v>28.088891369736643</v>
      </c>
      <c r="I8842" s="80">
        <f t="shared" si="553"/>
        <v>1000</v>
      </c>
      <c r="K8842" s="80">
        <f t="shared" si="554"/>
        <v>0</v>
      </c>
      <c r="L8842" s="80" t="str">
        <f t="shared" si="555"/>
        <v/>
      </c>
    </row>
    <row r="8843" spans="1:12" x14ac:dyDescent="0.8">
      <c r="A8843" s="74">
        <v>8842</v>
      </c>
      <c r="B8843" s="75">
        <v>234024.45632471493</v>
      </c>
      <c r="C8843" s="76">
        <v>36.024835690862112</v>
      </c>
      <c r="D8843" s="76">
        <v>28.541572207280737</v>
      </c>
      <c r="E8843" s="76">
        <v>550.01149812845335</v>
      </c>
      <c r="F8843" s="76">
        <v>36.189494518496453</v>
      </c>
      <c r="G8843" s="77">
        <v>2</v>
      </c>
      <c r="H8843" s="80">
        <f t="shared" si="552"/>
        <v>36.024835690862112</v>
      </c>
      <c r="I8843" s="80">
        <f t="shared" si="553"/>
        <v>1000</v>
      </c>
      <c r="K8843" s="80">
        <f t="shared" si="554"/>
        <v>0</v>
      </c>
      <c r="L8843" s="80" t="str">
        <f t="shared" si="555"/>
        <v/>
      </c>
    </row>
    <row r="8844" spans="1:12" x14ac:dyDescent="0.8">
      <c r="A8844" s="74">
        <v>8843</v>
      </c>
      <c r="B8844" s="75">
        <v>323530.46594996983</v>
      </c>
      <c r="C8844" s="76">
        <v>30.97812537257763</v>
      </c>
      <c r="D8844" s="76">
        <v>25.741402203706215</v>
      </c>
      <c r="E8844" s="76">
        <v>454.4224284139479</v>
      </c>
      <c r="F8844" s="76">
        <v>30.379030055085995</v>
      </c>
      <c r="G8844" s="77">
        <v>2</v>
      </c>
      <c r="H8844" s="80">
        <f t="shared" si="552"/>
        <v>30.97812537257763</v>
      </c>
      <c r="I8844" s="80">
        <f t="shared" si="553"/>
        <v>1000</v>
      </c>
      <c r="K8844" s="80">
        <f t="shared" si="554"/>
        <v>0</v>
      </c>
      <c r="L8844" s="80" t="str">
        <f t="shared" si="555"/>
        <v/>
      </c>
    </row>
    <row r="8845" spans="1:12" x14ac:dyDescent="0.8">
      <c r="A8845" s="74">
        <v>8844</v>
      </c>
      <c r="B8845" s="75">
        <v>-109972.35287604877</v>
      </c>
      <c r="C8845" s="76">
        <v>37.064791669388306</v>
      </c>
      <c r="D8845" s="76">
        <v>31.350399344845254</v>
      </c>
      <c r="E8845" s="76">
        <v>766.78755581659311</v>
      </c>
      <c r="F8845" s="76">
        <v>47.0134889303541</v>
      </c>
      <c r="G8845" s="77">
        <v>3</v>
      </c>
      <c r="H8845" s="80">
        <f t="shared" si="552"/>
        <v>47.0134889303541</v>
      </c>
      <c r="I8845" s="80">
        <f t="shared" si="553"/>
        <v>766.78755581659311</v>
      </c>
      <c r="K8845" s="80">
        <f t="shared" si="554"/>
        <v>766.78755581659311</v>
      </c>
      <c r="L8845" s="80">
        <f t="shared" si="555"/>
        <v>766.78755581659311</v>
      </c>
    </row>
    <row r="8846" spans="1:12" x14ac:dyDescent="0.8">
      <c r="A8846" s="74">
        <v>8845</v>
      </c>
      <c r="B8846" s="75">
        <v>125462.1413193529</v>
      </c>
      <c r="C8846" s="76">
        <v>39.123462986712461</v>
      </c>
      <c r="D8846" s="76">
        <v>25.69539498099854</v>
      </c>
      <c r="E8846" s="76">
        <v>508.27077777486852</v>
      </c>
      <c r="F8846" s="76">
        <v>44.553880540897239</v>
      </c>
      <c r="G8846" s="77">
        <v>2</v>
      </c>
      <c r="H8846" s="80">
        <f t="shared" si="552"/>
        <v>39.123462986712461</v>
      </c>
      <c r="I8846" s="80">
        <f t="shared" si="553"/>
        <v>1000</v>
      </c>
      <c r="K8846" s="80">
        <f t="shared" si="554"/>
        <v>0</v>
      </c>
      <c r="L8846" s="80" t="str">
        <f t="shared" si="555"/>
        <v/>
      </c>
    </row>
    <row r="8847" spans="1:12" x14ac:dyDescent="0.8">
      <c r="A8847" s="74">
        <v>8846</v>
      </c>
      <c r="B8847" s="75">
        <v>490932.320439904</v>
      </c>
      <c r="C8847" s="76">
        <v>37.40812780589566</v>
      </c>
      <c r="D8847" s="76">
        <v>26.708361156358713</v>
      </c>
      <c r="E8847" s="76">
        <v>624.06344800999113</v>
      </c>
      <c r="F8847" s="76">
        <v>32.811036164762953</v>
      </c>
      <c r="G8847" s="77">
        <v>1</v>
      </c>
      <c r="H8847" s="80">
        <f t="shared" si="552"/>
        <v>26.708361156358713</v>
      </c>
      <c r="I8847" s="80">
        <f t="shared" si="553"/>
        <v>1000</v>
      </c>
      <c r="K8847" s="80">
        <f t="shared" si="554"/>
        <v>0</v>
      </c>
      <c r="L8847" s="80" t="str">
        <f t="shared" si="555"/>
        <v/>
      </c>
    </row>
    <row r="8848" spans="1:12" x14ac:dyDescent="0.8">
      <c r="A8848" s="74">
        <v>8847</v>
      </c>
      <c r="B8848" s="75">
        <v>305356.85575038241</v>
      </c>
      <c r="C8848" s="76">
        <v>35.965045420063767</v>
      </c>
      <c r="D8848" s="76">
        <v>24.490360938961256</v>
      </c>
      <c r="E8848" s="76">
        <v>726.48021203365431</v>
      </c>
      <c r="F8848" s="76">
        <v>39.846671492948673</v>
      </c>
      <c r="G8848" s="77">
        <v>2</v>
      </c>
      <c r="H8848" s="80">
        <f t="shared" si="552"/>
        <v>35.965045420063767</v>
      </c>
      <c r="I8848" s="80">
        <f t="shared" si="553"/>
        <v>1000</v>
      </c>
      <c r="K8848" s="80">
        <f t="shared" si="554"/>
        <v>0</v>
      </c>
      <c r="L8848" s="80" t="str">
        <f t="shared" si="555"/>
        <v/>
      </c>
    </row>
    <row r="8849" spans="1:12" x14ac:dyDescent="0.8">
      <c r="A8849" s="74">
        <v>8848</v>
      </c>
      <c r="B8849" s="75">
        <v>670570.48664637748</v>
      </c>
      <c r="C8849" s="76">
        <v>31.22834403267176</v>
      </c>
      <c r="D8849" s="76">
        <v>27.456506849169536</v>
      </c>
      <c r="E8849" s="76">
        <v>506.49912667678666</v>
      </c>
      <c r="F8849" s="76">
        <v>41.548872951735653</v>
      </c>
      <c r="G8849" s="77">
        <v>2</v>
      </c>
      <c r="H8849" s="80">
        <f t="shared" si="552"/>
        <v>31.22834403267176</v>
      </c>
      <c r="I8849" s="80">
        <f t="shared" si="553"/>
        <v>1000</v>
      </c>
      <c r="K8849" s="80">
        <f t="shared" si="554"/>
        <v>0</v>
      </c>
      <c r="L8849" s="80" t="str">
        <f t="shared" si="555"/>
        <v/>
      </c>
    </row>
    <row r="8850" spans="1:12" x14ac:dyDescent="0.8">
      <c r="A8850" s="74">
        <v>8849</v>
      </c>
      <c r="B8850" s="75">
        <v>346047.12110648397</v>
      </c>
      <c r="C8850" s="76">
        <v>26.567911501653182</v>
      </c>
      <c r="D8850" s="76">
        <v>23.327500073777198</v>
      </c>
      <c r="E8850" s="76">
        <v>724.0479008379308</v>
      </c>
      <c r="F8850" s="76">
        <v>37.361218757626062</v>
      </c>
      <c r="G8850" s="77">
        <v>2</v>
      </c>
      <c r="H8850" s="80">
        <f t="shared" si="552"/>
        <v>26.567911501653182</v>
      </c>
      <c r="I8850" s="80">
        <f t="shared" si="553"/>
        <v>1000</v>
      </c>
      <c r="K8850" s="80">
        <f t="shared" si="554"/>
        <v>0</v>
      </c>
      <c r="L8850" s="80" t="str">
        <f t="shared" si="555"/>
        <v/>
      </c>
    </row>
    <row r="8851" spans="1:12" x14ac:dyDescent="0.8">
      <c r="A8851" s="74">
        <v>8850</v>
      </c>
      <c r="B8851" s="75">
        <v>346800.63530619349</v>
      </c>
      <c r="C8851" s="76">
        <v>32.878009494417711</v>
      </c>
      <c r="D8851" s="76">
        <v>27.350437953998984</v>
      </c>
      <c r="E8851" s="76">
        <v>721.12086696461506</v>
      </c>
      <c r="F8851" s="76">
        <v>42.74620392879774</v>
      </c>
      <c r="G8851" s="77">
        <v>2</v>
      </c>
      <c r="H8851" s="80">
        <f t="shared" si="552"/>
        <v>32.878009494417711</v>
      </c>
      <c r="I8851" s="80">
        <f t="shared" si="553"/>
        <v>1000</v>
      </c>
      <c r="K8851" s="80">
        <f t="shared" si="554"/>
        <v>0</v>
      </c>
      <c r="L8851" s="80" t="str">
        <f t="shared" si="555"/>
        <v/>
      </c>
    </row>
    <row r="8852" spans="1:12" x14ac:dyDescent="0.8">
      <c r="A8852" s="74">
        <v>8851</v>
      </c>
      <c r="B8852" s="75">
        <v>277895.50321179628</v>
      </c>
      <c r="C8852" s="76">
        <v>36.683790184133031</v>
      </c>
      <c r="D8852" s="76">
        <v>30.366910878605758</v>
      </c>
      <c r="E8852" s="76">
        <v>422.09708776016146</v>
      </c>
      <c r="F8852" s="76">
        <v>45.696235048706455</v>
      </c>
      <c r="G8852" s="77">
        <v>2</v>
      </c>
      <c r="H8852" s="80">
        <f t="shared" si="552"/>
        <v>36.683790184133031</v>
      </c>
      <c r="I8852" s="80">
        <f t="shared" si="553"/>
        <v>1000</v>
      </c>
      <c r="K8852" s="80">
        <f t="shared" si="554"/>
        <v>0</v>
      </c>
      <c r="L8852" s="80" t="str">
        <f t="shared" si="555"/>
        <v/>
      </c>
    </row>
    <row r="8853" spans="1:12" x14ac:dyDescent="0.8">
      <c r="A8853" s="74">
        <v>8852</v>
      </c>
      <c r="B8853" s="75">
        <v>207432.00841292762</v>
      </c>
      <c r="C8853" s="76">
        <v>42.584906075505259</v>
      </c>
      <c r="D8853" s="76">
        <v>26.301127954536344</v>
      </c>
      <c r="E8853" s="76">
        <v>552.41939749606104</v>
      </c>
      <c r="F8853" s="76">
        <v>31.206088593324239</v>
      </c>
      <c r="G8853" s="77">
        <v>2</v>
      </c>
      <c r="H8853" s="80">
        <f t="shared" si="552"/>
        <v>42.584906075505259</v>
      </c>
      <c r="I8853" s="80">
        <f t="shared" si="553"/>
        <v>1000</v>
      </c>
      <c r="K8853" s="80">
        <f t="shared" si="554"/>
        <v>0</v>
      </c>
      <c r="L8853" s="80" t="str">
        <f t="shared" si="555"/>
        <v/>
      </c>
    </row>
    <row r="8854" spans="1:12" x14ac:dyDescent="0.8">
      <c r="A8854" s="74">
        <v>8853</v>
      </c>
      <c r="B8854" s="75">
        <v>610880.0074122576</v>
      </c>
      <c r="C8854" s="76">
        <v>22.313456366026571</v>
      </c>
      <c r="D8854" s="76">
        <v>26.360814349546125</v>
      </c>
      <c r="E8854" s="76">
        <v>618.82856850944768</v>
      </c>
      <c r="F8854" s="76">
        <v>38.651366232021196</v>
      </c>
      <c r="G8854" s="77">
        <v>2</v>
      </c>
      <c r="H8854" s="80">
        <f t="shared" si="552"/>
        <v>22.313456366026571</v>
      </c>
      <c r="I8854" s="80">
        <f t="shared" si="553"/>
        <v>1000</v>
      </c>
      <c r="K8854" s="80">
        <f t="shared" si="554"/>
        <v>0</v>
      </c>
      <c r="L8854" s="80" t="str">
        <f t="shared" si="555"/>
        <v/>
      </c>
    </row>
    <row r="8855" spans="1:12" x14ac:dyDescent="0.8">
      <c r="A8855" s="74">
        <v>8854</v>
      </c>
      <c r="B8855" s="75">
        <v>471358.90186788514</v>
      </c>
      <c r="C8855" s="76">
        <v>23.450392452313007</v>
      </c>
      <c r="D8855" s="76">
        <v>25.982536083518958</v>
      </c>
      <c r="E8855" s="76">
        <v>472.12227239634308</v>
      </c>
      <c r="F8855" s="76">
        <v>36.538308806220201</v>
      </c>
      <c r="G8855" s="77">
        <v>2</v>
      </c>
      <c r="H8855" s="80">
        <f t="shared" si="552"/>
        <v>23.450392452313007</v>
      </c>
      <c r="I8855" s="80">
        <f t="shared" si="553"/>
        <v>1000</v>
      </c>
      <c r="K8855" s="80">
        <f t="shared" si="554"/>
        <v>0</v>
      </c>
      <c r="L8855" s="80" t="str">
        <f t="shared" si="555"/>
        <v/>
      </c>
    </row>
    <row r="8856" spans="1:12" x14ac:dyDescent="0.8">
      <c r="A8856" s="74">
        <v>8855</v>
      </c>
      <c r="B8856" s="75">
        <v>624564.06860693544</v>
      </c>
      <c r="C8856" s="76">
        <v>34.870436891201351</v>
      </c>
      <c r="D8856" s="76">
        <v>24.434745286386896</v>
      </c>
      <c r="E8856" s="76">
        <v>474.56334490906295</v>
      </c>
      <c r="F8856" s="76">
        <v>49.342245285847198</v>
      </c>
      <c r="G8856" s="77">
        <v>1</v>
      </c>
      <c r="H8856" s="80">
        <f t="shared" si="552"/>
        <v>24.434745286386896</v>
      </c>
      <c r="I8856" s="80">
        <f t="shared" si="553"/>
        <v>1000</v>
      </c>
      <c r="K8856" s="80">
        <f t="shared" si="554"/>
        <v>0</v>
      </c>
      <c r="L8856" s="80" t="str">
        <f t="shared" si="555"/>
        <v/>
      </c>
    </row>
    <row r="8857" spans="1:12" x14ac:dyDescent="0.8">
      <c r="A8857" s="74">
        <v>8856</v>
      </c>
      <c r="B8857" s="75">
        <v>459251.97529885569</v>
      </c>
      <c r="C8857" s="76">
        <v>30.653904666618374</v>
      </c>
      <c r="D8857" s="76">
        <v>29.262795157026435</v>
      </c>
      <c r="E8857" s="76">
        <v>429.59340738859709</v>
      </c>
      <c r="F8857" s="76">
        <v>39.132021196500268</v>
      </c>
      <c r="G8857" s="77">
        <v>2</v>
      </c>
      <c r="H8857" s="80">
        <f t="shared" si="552"/>
        <v>30.653904666618374</v>
      </c>
      <c r="I8857" s="80">
        <f t="shared" si="553"/>
        <v>1000</v>
      </c>
      <c r="K8857" s="80">
        <f t="shared" si="554"/>
        <v>0</v>
      </c>
      <c r="L8857" s="80" t="str">
        <f t="shared" si="555"/>
        <v/>
      </c>
    </row>
    <row r="8858" spans="1:12" x14ac:dyDescent="0.8">
      <c r="A8858" s="74">
        <v>8857</v>
      </c>
      <c r="B8858" s="75">
        <v>212367.47167373705</v>
      </c>
      <c r="C8858" s="76">
        <v>37.27497396105602</v>
      </c>
      <c r="D8858" s="76">
        <v>28.667683441087004</v>
      </c>
      <c r="E8858" s="76">
        <v>542.48269025085347</v>
      </c>
      <c r="F8858" s="76">
        <v>39.311168547348345</v>
      </c>
      <c r="G8858" s="77">
        <v>2</v>
      </c>
      <c r="H8858" s="80">
        <f t="shared" si="552"/>
        <v>37.27497396105602</v>
      </c>
      <c r="I8858" s="80">
        <f t="shared" si="553"/>
        <v>1000</v>
      </c>
      <c r="K8858" s="80">
        <f t="shared" si="554"/>
        <v>0</v>
      </c>
      <c r="L8858" s="80" t="str">
        <f t="shared" si="555"/>
        <v/>
      </c>
    </row>
    <row r="8859" spans="1:12" x14ac:dyDescent="0.8">
      <c r="A8859" s="74">
        <v>8858</v>
      </c>
      <c r="B8859" s="75">
        <v>401441.22155125206</v>
      </c>
      <c r="C8859" s="76">
        <v>41.27429618981769</v>
      </c>
      <c r="D8859" s="76">
        <v>29.771264940759192</v>
      </c>
      <c r="E8859" s="76">
        <v>499.89001264656042</v>
      </c>
      <c r="F8859" s="76">
        <v>48.850097343011299</v>
      </c>
      <c r="G8859" s="77">
        <v>1</v>
      </c>
      <c r="H8859" s="80">
        <f t="shared" si="552"/>
        <v>29.771264940759192</v>
      </c>
      <c r="I8859" s="80">
        <f t="shared" si="553"/>
        <v>1000</v>
      </c>
      <c r="K8859" s="80">
        <f t="shared" si="554"/>
        <v>0</v>
      </c>
      <c r="L8859" s="80" t="str">
        <f t="shared" si="555"/>
        <v/>
      </c>
    </row>
    <row r="8860" spans="1:12" x14ac:dyDescent="0.8">
      <c r="A8860" s="74">
        <v>8859</v>
      </c>
      <c r="B8860" s="75">
        <v>689577.76577864168</v>
      </c>
      <c r="C8860" s="76">
        <v>28.39639685146583</v>
      </c>
      <c r="D8860" s="76">
        <v>28.640419576405932</v>
      </c>
      <c r="E8860" s="76">
        <v>567.63135492374738</v>
      </c>
      <c r="F8860" s="76">
        <v>36.376743258382263</v>
      </c>
      <c r="G8860" s="77">
        <v>2</v>
      </c>
      <c r="H8860" s="80">
        <f t="shared" si="552"/>
        <v>28.39639685146583</v>
      </c>
      <c r="I8860" s="80">
        <f t="shared" si="553"/>
        <v>1000</v>
      </c>
      <c r="K8860" s="80">
        <f t="shared" si="554"/>
        <v>0</v>
      </c>
      <c r="L8860" s="80" t="str">
        <f t="shared" si="555"/>
        <v/>
      </c>
    </row>
    <row r="8861" spans="1:12" x14ac:dyDescent="0.8">
      <c r="A8861" s="74">
        <v>8860</v>
      </c>
      <c r="B8861" s="75">
        <v>-54711.672860152088</v>
      </c>
      <c r="C8861" s="76">
        <v>37.261963896015018</v>
      </c>
      <c r="D8861" s="76">
        <v>24.680736399564214</v>
      </c>
      <c r="E8861" s="76">
        <v>602.5159796494263</v>
      </c>
      <c r="F8861" s="76">
        <v>36.055845545548003</v>
      </c>
      <c r="G8861" s="77">
        <v>3</v>
      </c>
      <c r="H8861" s="80">
        <f t="shared" si="552"/>
        <v>36.055845545548003</v>
      </c>
      <c r="I8861" s="80">
        <f t="shared" si="553"/>
        <v>602.5159796494263</v>
      </c>
      <c r="K8861" s="80">
        <f t="shared" si="554"/>
        <v>602.5159796494263</v>
      </c>
      <c r="L8861" s="80">
        <f t="shared" si="555"/>
        <v>602.5159796494263</v>
      </c>
    </row>
    <row r="8862" spans="1:12" x14ac:dyDescent="0.8">
      <c r="A8862" s="74">
        <v>8861</v>
      </c>
      <c r="B8862" s="75">
        <v>375435.21177454153</v>
      </c>
      <c r="C8862" s="76">
        <v>36.518375066205024</v>
      </c>
      <c r="D8862" s="76">
        <v>29.036874588333998</v>
      </c>
      <c r="E8862" s="76">
        <v>463.41320075436892</v>
      </c>
      <c r="F8862" s="76">
        <v>49.160215682291792</v>
      </c>
      <c r="G8862" s="77">
        <v>2</v>
      </c>
      <c r="H8862" s="80">
        <f t="shared" si="552"/>
        <v>36.518375066205024</v>
      </c>
      <c r="I8862" s="80">
        <f t="shared" si="553"/>
        <v>1000</v>
      </c>
      <c r="K8862" s="80">
        <f t="shared" si="554"/>
        <v>0</v>
      </c>
      <c r="L8862" s="80" t="str">
        <f t="shared" si="555"/>
        <v/>
      </c>
    </row>
    <row r="8863" spans="1:12" x14ac:dyDescent="0.8">
      <c r="A8863" s="74">
        <v>8862</v>
      </c>
      <c r="B8863" s="75">
        <v>315256.70986755076</v>
      </c>
      <c r="C8863" s="76">
        <v>29.280150163591991</v>
      </c>
      <c r="D8863" s="76">
        <v>31.023752873080802</v>
      </c>
      <c r="E8863" s="76">
        <v>516.38602290778647</v>
      </c>
      <c r="F8863" s="76">
        <v>49.207213453658035</v>
      </c>
      <c r="G8863" s="77">
        <v>1</v>
      </c>
      <c r="H8863" s="80">
        <f t="shared" si="552"/>
        <v>31.023752873080802</v>
      </c>
      <c r="I8863" s="80">
        <f t="shared" si="553"/>
        <v>1000</v>
      </c>
      <c r="K8863" s="80">
        <f t="shared" si="554"/>
        <v>0</v>
      </c>
      <c r="L8863" s="80" t="str">
        <f t="shared" si="555"/>
        <v/>
      </c>
    </row>
    <row r="8864" spans="1:12" x14ac:dyDescent="0.8">
      <c r="A8864" s="74">
        <v>8863</v>
      </c>
      <c r="B8864" s="75">
        <v>450046.88147665351</v>
      </c>
      <c r="C8864" s="76">
        <v>31.384896120704838</v>
      </c>
      <c r="D8864" s="76">
        <v>28.837051256825312</v>
      </c>
      <c r="E8864" s="76">
        <v>665.147711350745</v>
      </c>
      <c r="F8864" s="76">
        <v>34.318554369937885</v>
      </c>
      <c r="G8864" s="77">
        <v>1</v>
      </c>
      <c r="H8864" s="80">
        <f t="shared" si="552"/>
        <v>28.837051256825312</v>
      </c>
      <c r="I8864" s="80">
        <f t="shared" si="553"/>
        <v>1000</v>
      </c>
      <c r="K8864" s="80">
        <f t="shared" si="554"/>
        <v>0</v>
      </c>
      <c r="L8864" s="80" t="str">
        <f t="shared" si="555"/>
        <v/>
      </c>
    </row>
    <row r="8865" spans="1:12" x14ac:dyDescent="0.8">
      <c r="A8865" s="74">
        <v>8864</v>
      </c>
      <c r="B8865" s="75">
        <v>-198446.66758648609</v>
      </c>
      <c r="C8865" s="76">
        <v>37.240627321947976</v>
      </c>
      <c r="D8865" s="76">
        <v>27.300825287505543</v>
      </c>
      <c r="E8865" s="76">
        <v>425.11447573559894</v>
      </c>
      <c r="F8865" s="76">
        <v>40.868622643746448</v>
      </c>
      <c r="G8865" s="77">
        <v>3</v>
      </c>
      <c r="H8865" s="80">
        <f t="shared" si="552"/>
        <v>40.868622643746448</v>
      </c>
      <c r="I8865" s="80">
        <f t="shared" si="553"/>
        <v>425.11447573559894</v>
      </c>
      <c r="K8865" s="80">
        <f t="shared" si="554"/>
        <v>425.11447573559894</v>
      </c>
      <c r="L8865" s="80">
        <f t="shared" si="555"/>
        <v>425.11447573559894</v>
      </c>
    </row>
    <row r="8866" spans="1:12" x14ac:dyDescent="0.8">
      <c r="A8866" s="74">
        <v>8865</v>
      </c>
      <c r="B8866" s="75">
        <v>209725.88431818131</v>
      </c>
      <c r="C8866" s="76">
        <v>38.2036874948747</v>
      </c>
      <c r="D8866" s="76">
        <v>22.769508866555277</v>
      </c>
      <c r="E8866" s="76">
        <v>513.76858541721674</v>
      </c>
      <c r="F8866" s="76">
        <v>51.422349171319205</v>
      </c>
      <c r="G8866" s="77">
        <v>2</v>
      </c>
      <c r="H8866" s="80">
        <f t="shared" si="552"/>
        <v>38.2036874948747</v>
      </c>
      <c r="I8866" s="80">
        <f t="shared" si="553"/>
        <v>1000</v>
      </c>
      <c r="K8866" s="80">
        <f t="shared" si="554"/>
        <v>0</v>
      </c>
      <c r="L8866" s="80" t="str">
        <f t="shared" si="555"/>
        <v/>
      </c>
    </row>
    <row r="8867" spans="1:12" x14ac:dyDescent="0.8">
      <c r="A8867" s="74">
        <v>8866</v>
      </c>
      <c r="B8867" s="75">
        <v>417339.61692284886</v>
      </c>
      <c r="C8867" s="76">
        <v>43.0695454673914</v>
      </c>
      <c r="D8867" s="76">
        <v>26.022137772309037</v>
      </c>
      <c r="E8867" s="76">
        <v>730.428200645929</v>
      </c>
      <c r="F8867" s="76">
        <v>45.28958413614891</v>
      </c>
      <c r="G8867" s="77">
        <v>1</v>
      </c>
      <c r="H8867" s="80">
        <f t="shared" si="552"/>
        <v>26.022137772309037</v>
      </c>
      <c r="I8867" s="80">
        <f t="shared" si="553"/>
        <v>1000</v>
      </c>
      <c r="K8867" s="80">
        <f t="shared" si="554"/>
        <v>0</v>
      </c>
      <c r="L8867" s="80" t="str">
        <f t="shared" si="555"/>
        <v/>
      </c>
    </row>
    <row r="8868" spans="1:12" x14ac:dyDescent="0.8">
      <c r="A8868" s="74">
        <v>8867</v>
      </c>
      <c r="B8868" s="75">
        <v>239007.2508664804</v>
      </c>
      <c r="C8868" s="76">
        <v>35.965988653825832</v>
      </c>
      <c r="D8868" s="76">
        <v>21.858940205455898</v>
      </c>
      <c r="E8868" s="76">
        <v>609.00541297008306</v>
      </c>
      <c r="F8868" s="76">
        <v>32.29661214818136</v>
      </c>
      <c r="G8868" s="77">
        <v>2</v>
      </c>
      <c r="H8868" s="80">
        <f t="shared" si="552"/>
        <v>35.965988653825832</v>
      </c>
      <c r="I8868" s="80">
        <f t="shared" si="553"/>
        <v>1000</v>
      </c>
      <c r="K8868" s="80">
        <f t="shared" si="554"/>
        <v>0</v>
      </c>
      <c r="L8868" s="80" t="str">
        <f t="shared" si="555"/>
        <v/>
      </c>
    </row>
    <row r="8869" spans="1:12" x14ac:dyDescent="0.8">
      <c r="A8869" s="74">
        <v>8868</v>
      </c>
      <c r="B8869" s="75">
        <v>-189626.07326025655</v>
      </c>
      <c r="C8869" s="76">
        <v>33.986281615483996</v>
      </c>
      <c r="D8869" s="76">
        <v>24.079992324826478</v>
      </c>
      <c r="E8869" s="76">
        <v>629.42609900385787</v>
      </c>
      <c r="F8869" s="76">
        <v>45.482318124985717</v>
      </c>
      <c r="G8869" s="77">
        <v>3</v>
      </c>
      <c r="H8869" s="80">
        <f t="shared" si="552"/>
        <v>45.482318124985717</v>
      </c>
      <c r="I8869" s="80">
        <f t="shared" si="553"/>
        <v>629.42609900385787</v>
      </c>
      <c r="K8869" s="80">
        <f t="shared" si="554"/>
        <v>629.42609900385787</v>
      </c>
      <c r="L8869" s="80">
        <f t="shared" si="555"/>
        <v>629.42609900385787</v>
      </c>
    </row>
    <row r="8870" spans="1:12" x14ac:dyDescent="0.8">
      <c r="A8870" s="74">
        <v>8869</v>
      </c>
      <c r="B8870" s="75">
        <v>-181.24394347448833</v>
      </c>
      <c r="C8870" s="76">
        <v>44.115989597784065</v>
      </c>
      <c r="D8870" s="76">
        <v>29.99604587904285</v>
      </c>
      <c r="E8870" s="76">
        <v>560.00505685080361</v>
      </c>
      <c r="F8870" s="76">
        <v>41.749738711566465</v>
      </c>
      <c r="G8870" s="77">
        <v>2</v>
      </c>
      <c r="H8870" s="80">
        <f t="shared" si="552"/>
        <v>44.115989597784065</v>
      </c>
      <c r="I8870" s="80">
        <f t="shared" si="553"/>
        <v>1000</v>
      </c>
      <c r="K8870" s="80">
        <f t="shared" si="554"/>
        <v>0</v>
      </c>
      <c r="L8870" s="80" t="str">
        <f t="shared" si="555"/>
        <v/>
      </c>
    </row>
    <row r="8871" spans="1:12" x14ac:dyDescent="0.8">
      <c r="A8871" s="74">
        <v>8870</v>
      </c>
      <c r="B8871" s="75">
        <v>203709.00579270744</v>
      </c>
      <c r="C8871" s="76">
        <v>36.252587331812705</v>
      </c>
      <c r="D8871" s="76">
        <v>28.880179022912159</v>
      </c>
      <c r="E8871" s="76">
        <v>512.2830814027775</v>
      </c>
      <c r="F8871" s="76">
        <v>39.156681609012345</v>
      </c>
      <c r="G8871" s="77">
        <v>2</v>
      </c>
      <c r="H8871" s="80">
        <f t="shared" si="552"/>
        <v>36.252587331812705</v>
      </c>
      <c r="I8871" s="80">
        <f t="shared" si="553"/>
        <v>1000</v>
      </c>
      <c r="K8871" s="80">
        <f t="shared" si="554"/>
        <v>0</v>
      </c>
      <c r="L8871" s="80" t="str">
        <f t="shared" si="555"/>
        <v/>
      </c>
    </row>
    <row r="8872" spans="1:12" x14ac:dyDescent="0.8">
      <c r="A8872" s="74">
        <v>8871</v>
      </c>
      <c r="B8872" s="75">
        <v>202050.44423182262</v>
      </c>
      <c r="C8872" s="76">
        <v>40.515746971519327</v>
      </c>
      <c r="D8872" s="76">
        <v>27.124802446095547</v>
      </c>
      <c r="E8872" s="76">
        <v>438.91926134181091</v>
      </c>
      <c r="F8872" s="76">
        <v>49.203960159854859</v>
      </c>
      <c r="G8872" s="77">
        <v>2</v>
      </c>
      <c r="H8872" s="80">
        <f t="shared" si="552"/>
        <v>40.515746971519327</v>
      </c>
      <c r="I8872" s="80">
        <f t="shared" si="553"/>
        <v>1000</v>
      </c>
      <c r="K8872" s="80">
        <f t="shared" si="554"/>
        <v>0</v>
      </c>
      <c r="L8872" s="80" t="str">
        <f t="shared" si="555"/>
        <v/>
      </c>
    </row>
    <row r="8873" spans="1:12" x14ac:dyDescent="0.8">
      <c r="A8873" s="74">
        <v>8872</v>
      </c>
      <c r="B8873" s="75">
        <v>385450.67705660779</v>
      </c>
      <c r="C8873" s="76">
        <v>26.043247222665084</v>
      </c>
      <c r="D8873" s="76">
        <v>32.039041286895575</v>
      </c>
      <c r="E8873" s="76">
        <v>569.88221029034958</v>
      </c>
      <c r="F8873" s="76">
        <v>36.912773861824242</v>
      </c>
      <c r="G8873" s="77">
        <v>1</v>
      </c>
      <c r="H8873" s="80">
        <f t="shared" si="552"/>
        <v>32.039041286895575</v>
      </c>
      <c r="I8873" s="80">
        <f t="shared" si="553"/>
        <v>1000</v>
      </c>
      <c r="K8873" s="80">
        <f t="shared" si="554"/>
        <v>0</v>
      </c>
      <c r="L8873" s="80" t="str">
        <f t="shared" si="555"/>
        <v/>
      </c>
    </row>
    <row r="8874" spans="1:12" x14ac:dyDescent="0.8">
      <c r="A8874" s="74">
        <v>8873</v>
      </c>
      <c r="B8874" s="75">
        <v>-32137.108978230041</v>
      </c>
      <c r="C8874" s="76">
        <v>47.798888047975922</v>
      </c>
      <c r="D8874" s="76">
        <v>21.668695041885758</v>
      </c>
      <c r="E8874" s="76">
        <v>664.08566656821768</v>
      </c>
      <c r="F8874" s="76">
        <v>46.603012336305291</v>
      </c>
      <c r="G8874" s="77">
        <v>2</v>
      </c>
      <c r="H8874" s="80">
        <f t="shared" si="552"/>
        <v>47.798888047975922</v>
      </c>
      <c r="I8874" s="80">
        <f t="shared" si="553"/>
        <v>1000</v>
      </c>
      <c r="K8874" s="80">
        <f t="shared" si="554"/>
        <v>0</v>
      </c>
      <c r="L8874" s="80" t="str">
        <f t="shared" si="555"/>
        <v/>
      </c>
    </row>
    <row r="8875" spans="1:12" x14ac:dyDescent="0.8">
      <c r="A8875" s="74">
        <v>8874</v>
      </c>
      <c r="B8875" s="75">
        <v>272657.24214310269</v>
      </c>
      <c r="C8875" s="76">
        <v>34.875742836436544</v>
      </c>
      <c r="D8875" s="76">
        <v>32.898694686467493</v>
      </c>
      <c r="E8875" s="76">
        <v>510.36779834077504</v>
      </c>
      <c r="F8875" s="76">
        <v>53.498442633657476</v>
      </c>
      <c r="G8875" s="77">
        <v>2</v>
      </c>
      <c r="H8875" s="80">
        <f t="shared" si="552"/>
        <v>34.875742836436544</v>
      </c>
      <c r="I8875" s="80">
        <f t="shared" si="553"/>
        <v>1000</v>
      </c>
      <c r="K8875" s="80">
        <f t="shared" si="554"/>
        <v>0</v>
      </c>
      <c r="L8875" s="80" t="str">
        <f t="shared" si="555"/>
        <v/>
      </c>
    </row>
    <row r="8876" spans="1:12" x14ac:dyDescent="0.8">
      <c r="A8876" s="74">
        <v>8875</v>
      </c>
      <c r="B8876" s="75">
        <v>-141743.15916095604</v>
      </c>
      <c r="C8876" s="76">
        <v>28.869988302252136</v>
      </c>
      <c r="D8876" s="76">
        <v>30.271956507617976</v>
      </c>
      <c r="E8876" s="76">
        <v>545.29238709262859</v>
      </c>
      <c r="F8876" s="76">
        <v>41.013051062033881</v>
      </c>
      <c r="G8876" s="77">
        <v>3</v>
      </c>
      <c r="H8876" s="80">
        <f t="shared" si="552"/>
        <v>41.013051062033881</v>
      </c>
      <c r="I8876" s="80">
        <f t="shared" si="553"/>
        <v>545.29238709262859</v>
      </c>
      <c r="K8876" s="80">
        <f t="shared" si="554"/>
        <v>545.29238709262859</v>
      </c>
      <c r="L8876" s="80">
        <f t="shared" si="555"/>
        <v>545.29238709262859</v>
      </c>
    </row>
    <row r="8877" spans="1:12" x14ac:dyDescent="0.8">
      <c r="A8877" s="74">
        <v>8876</v>
      </c>
      <c r="B8877" s="75">
        <v>507016.77655812446</v>
      </c>
      <c r="C8877" s="76">
        <v>48.062344810078699</v>
      </c>
      <c r="D8877" s="76">
        <v>30.264881936202467</v>
      </c>
      <c r="E8877" s="76">
        <v>721.14253299165694</v>
      </c>
      <c r="F8877" s="76">
        <v>39.781860410112969</v>
      </c>
      <c r="G8877" s="77">
        <v>1</v>
      </c>
      <c r="H8877" s="80">
        <f t="shared" si="552"/>
        <v>30.264881936202467</v>
      </c>
      <c r="I8877" s="80">
        <f t="shared" si="553"/>
        <v>1000</v>
      </c>
      <c r="K8877" s="80">
        <f t="shared" si="554"/>
        <v>0</v>
      </c>
      <c r="L8877" s="80" t="str">
        <f t="shared" si="555"/>
        <v/>
      </c>
    </row>
    <row r="8878" spans="1:12" x14ac:dyDescent="0.8">
      <c r="A8878" s="74">
        <v>8877</v>
      </c>
      <c r="B8878" s="75">
        <v>422519.18013400701</v>
      </c>
      <c r="C8878" s="76">
        <v>33.205882151057914</v>
      </c>
      <c r="D8878" s="76">
        <v>28.704115133563523</v>
      </c>
      <c r="E8878" s="76">
        <v>521.71891924190118</v>
      </c>
      <c r="F8878" s="76">
        <v>45.424567822607855</v>
      </c>
      <c r="G8878" s="77">
        <v>2</v>
      </c>
      <c r="H8878" s="80">
        <f t="shared" si="552"/>
        <v>33.205882151057914</v>
      </c>
      <c r="I8878" s="80">
        <f t="shared" si="553"/>
        <v>1000</v>
      </c>
      <c r="K8878" s="80">
        <f t="shared" si="554"/>
        <v>0</v>
      </c>
      <c r="L8878" s="80" t="str">
        <f t="shared" si="555"/>
        <v/>
      </c>
    </row>
    <row r="8879" spans="1:12" x14ac:dyDescent="0.8">
      <c r="A8879" s="74">
        <v>8878</v>
      </c>
      <c r="B8879" s="75">
        <v>504910.17060625367</v>
      </c>
      <c r="C8879" s="76">
        <v>26.963034472351573</v>
      </c>
      <c r="D8879" s="76">
        <v>21.88115617536484</v>
      </c>
      <c r="E8879" s="76">
        <v>744.67157715039411</v>
      </c>
      <c r="F8879" s="76">
        <v>35.508996929627955</v>
      </c>
      <c r="G8879" s="77">
        <v>2</v>
      </c>
      <c r="H8879" s="80">
        <f t="shared" si="552"/>
        <v>26.963034472351573</v>
      </c>
      <c r="I8879" s="80">
        <f t="shared" si="553"/>
        <v>1000</v>
      </c>
      <c r="K8879" s="80">
        <f t="shared" si="554"/>
        <v>0</v>
      </c>
      <c r="L8879" s="80" t="str">
        <f t="shared" si="555"/>
        <v/>
      </c>
    </row>
    <row r="8880" spans="1:12" x14ac:dyDescent="0.8">
      <c r="A8880" s="74">
        <v>8879</v>
      </c>
      <c r="B8880" s="75">
        <v>464485.84577132156</v>
      </c>
      <c r="C8880" s="76">
        <v>29.868742328360526</v>
      </c>
      <c r="D8880" s="76">
        <v>29.072259927971619</v>
      </c>
      <c r="E8880" s="76">
        <v>595.62265274045035</v>
      </c>
      <c r="F8880" s="76">
        <v>40.802864183090698</v>
      </c>
      <c r="G8880" s="77">
        <v>1</v>
      </c>
      <c r="H8880" s="80">
        <f t="shared" si="552"/>
        <v>29.072259927971619</v>
      </c>
      <c r="I8880" s="80">
        <f t="shared" si="553"/>
        <v>1000</v>
      </c>
      <c r="K8880" s="80">
        <f t="shared" si="554"/>
        <v>0</v>
      </c>
      <c r="L8880" s="80" t="str">
        <f t="shared" si="555"/>
        <v/>
      </c>
    </row>
    <row r="8881" spans="1:12" x14ac:dyDescent="0.8">
      <c r="A8881" s="74">
        <v>8880</v>
      </c>
      <c r="B8881" s="75">
        <v>-18593.758437776007</v>
      </c>
      <c r="C8881" s="76">
        <v>45.088336960560596</v>
      </c>
      <c r="D8881" s="76">
        <v>27.092261390975828</v>
      </c>
      <c r="E8881" s="76">
        <v>622.62590848602372</v>
      </c>
      <c r="F8881" s="76">
        <v>40.451151599251027</v>
      </c>
      <c r="G8881" s="77">
        <v>2</v>
      </c>
      <c r="H8881" s="80">
        <f t="shared" si="552"/>
        <v>45.088336960560596</v>
      </c>
      <c r="I8881" s="80">
        <f t="shared" si="553"/>
        <v>1000</v>
      </c>
      <c r="K8881" s="80">
        <f t="shared" si="554"/>
        <v>0</v>
      </c>
      <c r="L8881" s="80" t="str">
        <f t="shared" si="555"/>
        <v/>
      </c>
    </row>
    <row r="8882" spans="1:12" x14ac:dyDescent="0.8">
      <c r="A8882" s="74">
        <v>8881</v>
      </c>
      <c r="B8882" s="75">
        <v>463576.36749269953</v>
      </c>
      <c r="C8882" s="76">
        <v>22.652443738871504</v>
      </c>
      <c r="D8882" s="76">
        <v>24.322366762768993</v>
      </c>
      <c r="E8882" s="76">
        <v>731.60861463468655</v>
      </c>
      <c r="F8882" s="76">
        <v>45.34143794644713</v>
      </c>
      <c r="G8882" s="77">
        <v>2</v>
      </c>
      <c r="H8882" s="80">
        <f t="shared" si="552"/>
        <v>22.652443738871504</v>
      </c>
      <c r="I8882" s="80">
        <f t="shared" si="553"/>
        <v>1000</v>
      </c>
      <c r="K8882" s="80">
        <f t="shared" si="554"/>
        <v>0</v>
      </c>
      <c r="L8882" s="80" t="str">
        <f t="shared" si="555"/>
        <v/>
      </c>
    </row>
    <row r="8883" spans="1:12" x14ac:dyDescent="0.8">
      <c r="A8883" s="74">
        <v>8882</v>
      </c>
      <c r="B8883" s="75">
        <v>342066.50206049415</v>
      </c>
      <c r="C8883" s="76">
        <v>31.068451451912239</v>
      </c>
      <c r="D8883" s="76">
        <v>27.265356698263105</v>
      </c>
      <c r="E8883" s="76">
        <v>661.50262350954699</v>
      </c>
      <c r="F8883" s="76">
        <v>42.005722336667432</v>
      </c>
      <c r="G8883" s="77">
        <v>2</v>
      </c>
      <c r="H8883" s="80">
        <f t="shared" si="552"/>
        <v>31.068451451912239</v>
      </c>
      <c r="I8883" s="80">
        <f t="shared" si="553"/>
        <v>1000</v>
      </c>
      <c r="K8883" s="80">
        <f t="shared" si="554"/>
        <v>0</v>
      </c>
      <c r="L8883" s="80" t="str">
        <f t="shared" si="555"/>
        <v/>
      </c>
    </row>
    <row r="8884" spans="1:12" x14ac:dyDescent="0.8">
      <c r="A8884" s="74">
        <v>8883</v>
      </c>
      <c r="B8884" s="75">
        <v>237350.71514910692</v>
      </c>
      <c r="C8884" s="76">
        <v>36.738567498612426</v>
      </c>
      <c r="D8884" s="76">
        <v>32.053308128777715</v>
      </c>
      <c r="E8884" s="76">
        <v>432.2846839400778</v>
      </c>
      <c r="F8884" s="76">
        <v>41.204702223409058</v>
      </c>
      <c r="G8884" s="77">
        <v>1</v>
      </c>
      <c r="H8884" s="80">
        <f t="shared" si="552"/>
        <v>32.053308128777715</v>
      </c>
      <c r="I8884" s="80">
        <f t="shared" si="553"/>
        <v>1000</v>
      </c>
      <c r="K8884" s="80">
        <f t="shared" si="554"/>
        <v>0</v>
      </c>
      <c r="L8884" s="80" t="str">
        <f t="shared" si="555"/>
        <v/>
      </c>
    </row>
    <row r="8885" spans="1:12" x14ac:dyDescent="0.8">
      <c r="A8885" s="74">
        <v>8884</v>
      </c>
      <c r="B8885" s="75">
        <v>30889.321843013866</v>
      </c>
      <c r="C8885" s="76">
        <v>41.685261931656662</v>
      </c>
      <c r="D8885" s="76">
        <v>26.508370630004787</v>
      </c>
      <c r="E8885" s="76">
        <v>548.17385041430771</v>
      </c>
      <c r="F8885" s="76">
        <v>36.668242220583572</v>
      </c>
      <c r="G8885" s="77">
        <v>2</v>
      </c>
      <c r="H8885" s="80">
        <f t="shared" si="552"/>
        <v>41.685261931656662</v>
      </c>
      <c r="I8885" s="80">
        <f t="shared" si="553"/>
        <v>1000</v>
      </c>
      <c r="K8885" s="80">
        <f t="shared" si="554"/>
        <v>0</v>
      </c>
      <c r="L8885" s="80" t="str">
        <f t="shared" si="555"/>
        <v/>
      </c>
    </row>
    <row r="8886" spans="1:12" x14ac:dyDescent="0.8">
      <c r="A8886" s="74">
        <v>8885</v>
      </c>
      <c r="B8886" s="75">
        <v>-206370.88780772127</v>
      </c>
      <c r="C8886" s="76">
        <v>34.3760768776839</v>
      </c>
      <c r="D8886" s="76">
        <v>28.537294880870952</v>
      </c>
      <c r="E8886" s="76">
        <v>742.68880971339593</v>
      </c>
      <c r="F8886" s="76">
        <v>49.499654030813758</v>
      </c>
      <c r="G8886" s="77">
        <v>3</v>
      </c>
      <c r="H8886" s="80">
        <f t="shared" si="552"/>
        <v>49.499654030813758</v>
      </c>
      <c r="I8886" s="80">
        <f t="shared" si="553"/>
        <v>742.68880971339593</v>
      </c>
      <c r="K8886" s="80">
        <f t="shared" si="554"/>
        <v>742.68880971339593</v>
      </c>
      <c r="L8886" s="80">
        <f t="shared" si="555"/>
        <v>742.68880971339593</v>
      </c>
    </row>
    <row r="8887" spans="1:12" x14ac:dyDescent="0.8">
      <c r="A8887" s="74">
        <v>8886</v>
      </c>
      <c r="B8887" s="75">
        <v>-195426.66849818383</v>
      </c>
      <c r="C8887" s="76">
        <v>36.509534189774008</v>
      </c>
      <c r="D8887" s="76">
        <v>27.238910751409072</v>
      </c>
      <c r="E8887" s="76">
        <v>604.09133544380722</v>
      </c>
      <c r="F8887" s="76">
        <v>47.564872968121847</v>
      </c>
      <c r="G8887" s="77">
        <v>3</v>
      </c>
      <c r="H8887" s="80">
        <f t="shared" si="552"/>
        <v>47.564872968121847</v>
      </c>
      <c r="I8887" s="80">
        <f t="shared" si="553"/>
        <v>604.09133544380722</v>
      </c>
      <c r="K8887" s="80">
        <f t="shared" si="554"/>
        <v>604.09133544380722</v>
      </c>
      <c r="L8887" s="80">
        <f t="shared" si="555"/>
        <v>604.09133544380722</v>
      </c>
    </row>
    <row r="8888" spans="1:12" x14ac:dyDescent="0.8">
      <c r="A8888" s="74">
        <v>8887</v>
      </c>
      <c r="B8888" s="75">
        <v>-328316.63711307012</v>
      </c>
      <c r="C8888" s="76">
        <v>33.609999051374274</v>
      </c>
      <c r="D8888" s="76">
        <v>25.871299091069002</v>
      </c>
      <c r="E8888" s="76">
        <v>521.08519955443512</v>
      </c>
      <c r="F8888" s="76">
        <v>54.528021377327001</v>
      </c>
      <c r="G8888" s="77">
        <v>3</v>
      </c>
      <c r="H8888" s="80">
        <f t="shared" si="552"/>
        <v>54.528021377327001</v>
      </c>
      <c r="I8888" s="80">
        <f t="shared" si="553"/>
        <v>521.08519955443512</v>
      </c>
      <c r="K8888" s="80">
        <f t="shared" si="554"/>
        <v>521.08519955443512</v>
      </c>
      <c r="L8888" s="80">
        <f t="shared" si="555"/>
        <v>521.08519955443512</v>
      </c>
    </row>
    <row r="8889" spans="1:12" x14ac:dyDescent="0.8">
      <c r="A8889" s="74">
        <v>8888</v>
      </c>
      <c r="B8889" s="75">
        <v>294778.0484825694</v>
      </c>
      <c r="C8889" s="76">
        <v>32.404041244341393</v>
      </c>
      <c r="D8889" s="76">
        <v>25.678887323111972</v>
      </c>
      <c r="E8889" s="76">
        <v>574.60391646776714</v>
      </c>
      <c r="F8889" s="76">
        <v>42.776454811753048</v>
      </c>
      <c r="G8889" s="77">
        <v>2</v>
      </c>
      <c r="H8889" s="80">
        <f t="shared" si="552"/>
        <v>32.404041244341393</v>
      </c>
      <c r="I8889" s="80">
        <f t="shared" si="553"/>
        <v>1000</v>
      </c>
      <c r="K8889" s="80">
        <f t="shared" si="554"/>
        <v>0</v>
      </c>
      <c r="L8889" s="80" t="str">
        <f t="shared" si="555"/>
        <v/>
      </c>
    </row>
    <row r="8890" spans="1:12" x14ac:dyDescent="0.8">
      <c r="A8890" s="74">
        <v>8889</v>
      </c>
      <c r="B8890" s="75">
        <v>568260.61439159955</v>
      </c>
      <c r="C8890" s="76">
        <v>22.359541983092193</v>
      </c>
      <c r="D8890" s="76">
        <v>25.731057031660207</v>
      </c>
      <c r="E8890" s="76">
        <v>554.03311621890191</v>
      </c>
      <c r="F8890" s="76">
        <v>52.51646464808239</v>
      </c>
      <c r="G8890" s="77">
        <v>2</v>
      </c>
      <c r="H8890" s="80">
        <f t="shared" si="552"/>
        <v>22.359541983092193</v>
      </c>
      <c r="I8890" s="80">
        <f t="shared" si="553"/>
        <v>1000</v>
      </c>
      <c r="K8890" s="80">
        <f t="shared" si="554"/>
        <v>0</v>
      </c>
      <c r="L8890" s="80" t="str">
        <f t="shared" si="555"/>
        <v/>
      </c>
    </row>
    <row r="8891" spans="1:12" x14ac:dyDescent="0.8">
      <c r="A8891" s="74">
        <v>8890</v>
      </c>
      <c r="B8891" s="75">
        <v>299641.8106343816</v>
      </c>
      <c r="C8891" s="76">
        <v>34.410383603624162</v>
      </c>
      <c r="D8891" s="76">
        <v>32.368359858507617</v>
      </c>
      <c r="E8891" s="76">
        <v>757.62717697752896</v>
      </c>
      <c r="F8891" s="76">
        <v>37.729015417502708</v>
      </c>
      <c r="G8891" s="77">
        <v>2</v>
      </c>
      <c r="H8891" s="80">
        <f t="shared" si="552"/>
        <v>34.410383603624162</v>
      </c>
      <c r="I8891" s="80">
        <f t="shared" si="553"/>
        <v>1000</v>
      </c>
      <c r="K8891" s="80">
        <f t="shared" si="554"/>
        <v>0</v>
      </c>
      <c r="L8891" s="80" t="str">
        <f t="shared" si="555"/>
        <v/>
      </c>
    </row>
    <row r="8892" spans="1:12" x14ac:dyDescent="0.8">
      <c r="A8892" s="74">
        <v>8891</v>
      </c>
      <c r="B8892" s="75">
        <v>11333.344625317492</v>
      </c>
      <c r="C8892" s="76">
        <v>31.383454526399738</v>
      </c>
      <c r="D8892" s="76">
        <v>28.994564499885009</v>
      </c>
      <c r="E8892" s="76">
        <v>580.576927044949</v>
      </c>
      <c r="F8892" s="76">
        <v>29.970637073190087</v>
      </c>
      <c r="G8892" s="77">
        <v>3</v>
      </c>
      <c r="H8892" s="80">
        <f t="shared" si="552"/>
        <v>29.970637073190087</v>
      </c>
      <c r="I8892" s="80">
        <f t="shared" si="553"/>
        <v>580.576927044949</v>
      </c>
      <c r="K8892" s="80">
        <f t="shared" si="554"/>
        <v>580.576927044949</v>
      </c>
      <c r="L8892" s="80">
        <f t="shared" si="555"/>
        <v>580.576927044949</v>
      </c>
    </row>
    <row r="8893" spans="1:12" x14ac:dyDescent="0.8">
      <c r="A8893" s="74">
        <v>8892</v>
      </c>
      <c r="B8893" s="75">
        <v>541477.81180147291</v>
      </c>
      <c r="C8893" s="76">
        <v>31.330993602643346</v>
      </c>
      <c r="D8893" s="76">
        <v>30.743121296026896</v>
      </c>
      <c r="E8893" s="76">
        <v>513.18270527706125</v>
      </c>
      <c r="F8893" s="76">
        <v>48.599658630253707</v>
      </c>
      <c r="G8893" s="77">
        <v>2</v>
      </c>
      <c r="H8893" s="80">
        <f t="shared" si="552"/>
        <v>31.330993602643346</v>
      </c>
      <c r="I8893" s="80">
        <f t="shared" si="553"/>
        <v>1000</v>
      </c>
      <c r="K8893" s="80">
        <f t="shared" si="554"/>
        <v>0</v>
      </c>
      <c r="L8893" s="80" t="str">
        <f t="shared" si="555"/>
        <v/>
      </c>
    </row>
    <row r="8894" spans="1:12" x14ac:dyDescent="0.8">
      <c r="A8894" s="74">
        <v>8893</v>
      </c>
      <c r="B8894" s="75">
        <v>-72468.960183906136</v>
      </c>
      <c r="C8894" s="76">
        <v>46.036205918525212</v>
      </c>
      <c r="D8894" s="76">
        <v>30.299582219841575</v>
      </c>
      <c r="E8894" s="76">
        <v>544.20154562849359</v>
      </c>
      <c r="F8894" s="76">
        <v>32.91214178276222</v>
      </c>
      <c r="G8894" s="77">
        <v>2</v>
      </c>
      <c r="H8894" s="80">
        <f t="shared" si="552"/>
        <v>46.036205918525212</v>
      </c>
      <c r="I8894" s="80">
        <f t="shared" si="553"/>
        <v>1000</v>
      </c>
      <c r="K8894" s="80">
        <f t="shared" si="554"/>
        <v>0</v>
      </c>
      <c r="L8894" s="80" t="str">
        <f t="shared" si="555"/>
        <v/>
      </c>
    </row>
    <row r="8895" spans="1:12" x14ac:dyDescent="0.8">
      <c r="A8895" s="74">
        <v>8894</v>
      </c>
      <c r="B8895" s="75">
        <v>103999.83259710879</v>
      </c>
      <c r="C8895" s="76">
        <v>36.126258416717079</v>
      </c>
      <c r="D8895" s="76">
        <v>29.17921760995419</v>
      </c>
      <c r="E8895" s="76">
        <v>494.82507854830044</v>
      </c>
      <c r="F8895" s="76">
        <v>35.851465372582176</v>
      </c>
      <c r="G8895" s="77">
        <v>2</v>
      </c>
      <c r="H8895" s="80">
        <f t="shared" si="552"/>
        <v>36.126258416717079</v>
      </c>
      <c r="I8895" s="80">
        <f t="shared" si="553"/>
        <v>1000</v>
      </c>
      <c r="K8895" s="80">
        <f t="shared" si="554"/>
        <v>0</v>
      </c>
      <c r="L8895" s="80" t="str">
        <f t="shared" si="555"/>
        <v/>
      </c>
    </row>
    <row r="8896" spans="1:12" x14ac:dyDescent="0.8">
      <c r="A8896" s="74">
        <v>8895</v>
      </c>
      <c r="B8896" s="75">
        <v>118062.63223085715</v>
      </c>
      <c r="C8896" s="76">
        <v>39.72022084113361</v>
      </c>
      <c r="D8896" s="76">
        <v>28.961077648012292</v>
      </c>
      <c r="E8896" s="76">
        <v>597.08927768971489</v>
      </c>
      <c r="F8896" s="76">
        <v>50.665949366328213</v>
      </c>
      <c r="G8896" s="77">
        <v>2</v>
      </c>
      <c r="H8896" s="80">
        <f t="shared" si="552"/>
        <v>39.72022084113361</v>
      </c>
      <c r="I8896" s="80">
        <f t="shared" si="553"/>
        <v>1000</v>
      </c>
      <c r="K8896" s="80">
        <f t="shared" si="554"/>
        <v>0</v>
      </c>
      <c r="L8896" s="80" t="str">
        <f t="shared" si="555"/>
        <v/>
      </c>
    </row>
    <row r="8897" spans="1:12" x14ac:dyDescent="0.8">
      <c r="A8897" s="74">
        <v>8896</v>
      </c>
      <c r="B8897" s="75">
        <v>-292499.84803165612</v>
      </c>
      <c r="C8897" s="76">
        <v>29.327952032160432</v>
      </c>
      <c r="D8897" s="76">
        <v>29.195043559656312</v>
      </c>
      <c r="E8897" s="76">
        <v>501.73436373750883</v>
      </c>
      <c r="F8897" s="76">
        <v>51.234317406299247</v>
      </c>
      <c r="G8897" s="77">
        <v>3</v>
      </c>
      <c r="H8897" s="80">
        <f t="shared" si="552"/>
        <v>51.234317406299247</v>
      </c>
      <c r="I8897" s="80">
        <f t="shared" si="553"/>
        <v>501.73436373750883</v>
      </c>
      <c r="K8897" s="80">
        <f t="shared" si="554"/>
        <v>501.73436373750883</v>
      </c>
      <c r="L8897" s="80">
        <f t="shared" si="555"/>
        <v>501.73436373750883</v>
      </c>
    </row>
    <row r="8898" spans="1:12" x14ac:dyDescent="0.8">
      <c r="A8898" s="74">
        <v>8897</v>
      </c>
      <c r="B8898" s="75">
        <v>565720.00778125599</v>
      </c>
      <c r="C8898" s="76">
        <v>40.798262530370955</v>
      </c>
      <c r="D8898" s="76">
        <v>26.127285739839976</v>
      </c>
      <c r="E8898" s="76">
        <v>568.87835361428449</v>
      </c>
      <c r="F8898" s="76">
        <v>43.620971013242304</v>
      </c>
      <c r="G8898" s="77">
        <v>1</v>
      </c>
      <c r="H8898" s="80">
        <f t="shared" si="552"/>
        <v>26.127285739839976</v>
      </c>
      <c r="I8898" s="80">
        <f t="shared" si="553"/>
        <v>1000</v>
      </c>
      <c r="K8898" s="80">
        <f t="shared" si="554"/>
        <v>0</v>
      </c>
      <c r="L8898" s="80" t="str">
        <f t="shared" si="555"/>
        <v/>
      </c>
    </row>
    <row r="8899" spans="1:12" x14ac:dyDescent="0.8">
      <c r="A8899" s="74">
        <v>8898</v>
      </c>
      <c r="B8899" s="75">
        <v>298888.83829881437</v>
      </c>
      <c r="C8899" s="76">
        <v>36.54248533331625</v>
      </c>
      <c r="D8899" s="76">
        <v>30.127501406116259</v>
      </c>
      <c r="E8899" s="76">
        <v>442.16671141049255</v>
      </c>
      <c r="F8899" s="76">
        <v>44.610721874097443</v>
      </c>
      <c r="G8899" s="77">
        <v>2</v>
      </c>
      <c r="H8899" s="80">
        <f t="shared" ref="H8899:H8962" si="556">IF($G8899 = 1, $D8899, IF($G8899 = 2, $C8899, IF($G8899 = 3, $F8899)))</f>
        <v>36.54248533331625</v>
      </c>
      <c r="I8899" s="80">
        <f t="shared" ref="I8899:I8962" si="557">IF($G8899 = 1, 1000, IF($G8899 = 2, 1000, IF($G8899 = 3, $E8899)))</f>
        <v>1000</v>
      </c>
      <c r="K8899" s="80">
        <f t="shared" ref="K8899:K8962" si="558">IF($G8899 = 3, $E8899, 0)</f>
        <v>0</v>
      </c>
      <c r="L8899" s="80" t="str">
        <f t="shared" ref="L8899:L8962" si="559">IF($G8899 = 3, $E8899, "")</f>
        <v/>
      </c>
    </row>
    <row r="8900" spans="1:12" x14ac:dyDescent="0.8">
      <c r="A8900" s="74">
        <v>8899</v>
      </c>
      <c r="B8900" s="75">
        <v>24307.801917491714</v>
      </c>
      <c r="C8900" s="76">
        <v>43.147146014075773</v>
      </c>
      <c r="D8900" s="76">
        <v>24.963732974170849</v>
      </c>
      <c r="E8900" s="76">
        <v>620.21312813859527</v>
      </c>
      <c r="F8900" s="76">
        <v>38.868520448024931</v>
      </c>
      <c r="G8900" s="77">
        <v>3</v>
      </c>
      <c r="H8900" s="80">
        <f t="shared" si="556"/>
        <v>38.868520448024931</v>
      </c>
      <c r="I8900" s="80">
        <f t="shared" si="557"/>
        <v>620.21312813859527</v>
      </c>
      <c r="K8900" s="80">
        <f t="shared" si="558"/>
        <v>620.21312813859527</v>
      </c>
      <c r="L8900" s="80">
        <f t="shared" si="559"/>
        <v>620.21312813859527</v>
      </c>
    </row>
    <row r="8901" spans="1:12" x14ac:dyDescent="0.8">
      <c r="A8901" s="74">
        <v>8900</v>
      </c>
      <c r="B8901" s="75">
        <v>599848.3676746781</v>
      </c>
      <c r="C8901" s="76">
        <v>27.483368168146768</v>
      </c>
      <c r="D8901" s="76">
        <v>27.640433355262111</v>
      </c>
      <c r="E8901" s="76">
        <v>509.39343133046259</v>
      </c>
      <c r="F8901" s="76">
        <v>42.889250514425541</v>
      </c>
      <c r="G8901" s="77">
        <v>2</v>
      </c>
      <c r="H8901" s="80">
        <f t="shared" si="556"/>
        <v>27.483368168146768</v>
      </c>
      <c r="I8901" s="80">
        <f t="shared" si="557"/>
        <v>1000</v>
      </c>
      <c r="K8901" s="80">
        <f t="shared" si="558"/>
        <v>0</v>
      </c>
      <c r="L8901" s="80" t="str">
        <f t="shared" si="559"/>
        <v/>
      </c>
    </row>
    <row r="8902" spans="1:12" x14ac:dyDescent="0.8">
      <c r="A8902" s="74">
        <v>8901</v>
      </c>
      <c r="B8902" s="75">
        <v>325499.10119585181</v>
      </c>
      <c r="C8902" s="76">
        <v>24.017472504269218</v>
      </c>
      <c r="D8902" s="76">
        <v>32.582061682855034</v>
      </c>
      <c r="E8902" s="76">
        <v>650.27894774645711</v>
      </c>
      <c r="F8902" s="76">
        <v>45.267731894778507</v>
      </c>
      <c r="G8902" s="77">
        <v>1</v>
      </c>
      <c r="H8902" s="80">
        <f t="shared" si="556"/>
        <v>32.582061682855034</v>
      </c>
      <c r="I8902" s="80">
        <f t="shared" si="557"/>
        <v>1000</v>
      </c>
      <c r="K8902" s="80">
        <f t="shared" si="558"/>
        <v>0</v>
      </c>
      <c r="L8902" s="80" t="str">
        <f t="shared" si="559"/>
        <v/>
      </c>
    </row>
    <row r="8903" spans="1:12" x14ac:dyDescent="0.8">
      <c r="A8903" s="74">
        <v>8902</v>
      </c>
      <c r="B8903" s="75">
        <v>259364.26701659383</v>
      </c>
      <c r="C8903" s="76">
        <v>38.413408057181186</v>
      </c>
      <c r="D8903" s="76">
        <v>29.801472873557401</v>
      </c>
      <c r="E8903" s="76">
        <v>574.59695000450483</v>
      </c>
      <c r="F8903" s="76">
        <v>46.463534343028172</v>
      </c>
      <c r="G8903" s="77">
        <v>2</v>
      </c>
      <c r="H8903" s="80">
        <f t="shared" si="556"/>
        <v>38.413408057181186</v>
      </c>
      <c r="I8903" s="80">
        <f t="shared" si="557"/>
        <v>1000</v>
      </c>
      <c r="K8903" s="80">
        <f t="shared" si="558"/>
        <v>0</v>
      </c>
      <c r="L8903" s="80" t="str">
        <f t="shared" si="559"/>
        <v/>
      </c>
    </row>
    <row r="8904" spans="1:12" x14ac:dyDescent="0.8">
      <c r="A8904" s="74">
        <v>8903</v>
      </c>
      <c r="B8904" s="75">
        <v>-120759.13450285723</v>
      </c>
      <c r="C8904" s="76">
        <v>38.371360650355427</v>
      </c>
      <c r="D8904" s="76">
        <v>24.036507279674893</v>
      </c>
      <c r="E8904" s="76">
        <v>619.00179406466407</v>
      </c>
      <c r="F8904" s="76">
        <v>42.427127336922482</v>
      </c>
      <c r="G8904" s="77">
        <v>3</v>
      </c>
      <c r="H8904" s="80">
        <f t="shared" si="556"/>
        <v>42.427127336922482</v>
      </c>
      <c r="I8904" s="80">
        <f t="shared" si="557"/>
        <v>619.00179406466407</v>
      </c>
      <c r="K8904" s="80">
        <f t="shared" si="558"/>
        <v>619.00179406466407</v>
      </c>
      <c r="L8904" s="80">
        <f t="shared" si="559"/>
        <v>619.00179406466407</v>
      </c>
    </row>
    <row r="8905" spans="1:12" x14ac:dyDescent="0.8">
      <c r="A8905" s="74">
        <v>8904</v>
      </c>
      <c r="B8905" s="75">
        <v>413241.28533458291</v>
      </c>
      <c r="C8905" s="76">
        <v>30.59676661898186</v>
      </c>
      <c r="D8905" s="76">
        <v>32.702768005320124</v>
      </c>
      <c r="E8905" s="76">
        <v>619.29296825043593</v>
      </c>
      <c r="F8905" s="76">
        <v>37.20386770939691</v>
      </c>
      <c r="G8905" s="77">
        <v>2</v>
      </c>
      <c r="H8905" s="80">
        <f t="shared" si="556"/>
        <v>30.59676661898186</v>
      </c>
      <c r="I8905" s="80">
        <f t="shared" si="557"/>
        <v>1000</v>
      </c>
      <c r="K8905" s="80">
        <f t="shared" si="558"/>
        <v>0</v>
      </c>
      <c r="L8905" s="80" t="str">
        <f t="shared" si="559"/>
        <v/>
      </c>
    </row>
    <row r="8906" spans="1:12" x14ac:dyDescent="0.8">
      <c r="A8906" s="74">
        <v>8905</v>
      </c>
      <c r="B8906" s="75">
        <v>222123.42651295755</v>
      </c>
      <c r="C8906" s="76">
        <v>33.491559027802275</v>
      </c>
      <c r="D8906" s="76">
        <v>28.713995692926957</v>
      </c>
      <c r="E8906" s="76">
        <v>472.83448399211591</v>
      </c>
      <c r="F8906" s="76">
        <v>54.172938639558872</v>
      </c>
      <c r="G8906" s="77">
        <v>2</v>
      </c>
      <c r="H8906" s="80">
        <f t="shared" si="556"/>
        <v>33.491559027802275</v>
      </c>
      <c r="I8906" s="80">
        <f t="shared" si="557"/>
        <v>1000</v>
      </c>
      <c r="K8906" s="80">
        <f t="shared" si="558"/>
        <v>0</v>
      </c>
      <c r="L8906" s="80" t="str">
        <f t="shared" si="559"/>
        <v/>
      </c>
    </row>
    <row r="8907" spans="1:12" x14ac:dyDescent="0.8">
      <c r="A8907" s="74">
        <v>8906</v>
      </c>
      <c r="B8907" s="75">
        <v>-12834.432939454447</v>
      </c>
      <c r="C8907" s="76">
        <v>30.906458689319699</v>
      </c>
      <c r="D8907" s="76">
        <v>32.242051209022549</v>
      </c>
      <c r="E8907" s="76">
        <v>720.68192653096457</v>
      </c>
      <c r="F8907" s="76">
        <v>42.618066833952795</v>
      </c>
      <c r="G8907" s="77">
        <v>3</v>
      </c>
      <c r="H8907" s="80">
        <f t="shared" si="556"/>
        <v>42.618066833952795</v>
      </c>
      <c r="I8907" s="80">
        <f t="shared" si="557"/>
        <v>720.68192653096457</v>
      </c>
      <c r="K8907" s="80">
        <f t="shared" si="558"/>
        <v>720.68192653096457</v>
      </c>
      <c r="L8907" s="80">
        <f t="shared" si="559"/>
        <v>720.68192653096457</v>
      </c>
    </row>
    <row r="8908" spans="1:12" x14ac:dyDescent="0.8">
      <c r="A8908" s="74">
        <v>8907</v>
      </c>
      <c r="B8908" s="75">
        <v>77086.776582719991</v>
      </c>
      <c r="C8908" s="76">
        <v>38.41422124432588</v>
      </c>
      <c r="D8908" s="76">
        <v>29.92131272073668</v>
      </c>
      <c r="E8908" s="76">
        <v>595.09628064147455</v>
      </c>
      <c r="F8908" s="76">
        <v>35.149601941919393</v>
      </c>
      <c r="G8908" s="77">
        <v>3</v>
      </c>
      <c r="H8908" s="80">
        <f t="shared" si="556"/>
        <v>35.149601941919393</v>
      </c>
      <c r="I8908" s="80">
        <f t="shared" si="557"/>
        <v>595.09628064147455</v>
      </c>
      <c r="K8908" s="80">
        <f t="shared" si="558"/>
        <v>595.09628064147455</v>
      </c>
      <c r="L8908" s="80">
        <f t="shared" si="559"/>
        <v>595.09628064147455</v>
      </c>
    </row>
    <row r="8909" spans="1:12" x14ac:dyDescent="0.8">
      <c r="A8909" s="74">
        <v>8908</v>
      </c>
      <c r="B8909" s="75">
        <v>533538.29861007212</v>
      </c>
      <c r="C8909" s="76">
        <v>41.661329269061035</v>
      </c>
      <c r="D8909" s="76">
        <v>26.198533438116065</v>
      </c>
      <c r="E8909" s="76">
        <v>697.69940364601598</v>
      </c>
      <c r="F8909" s="76">
        <v>35.341941478595537</v>
      </c>
      <c r="G8909" s="77">
        <v>1</v>
      </c>
      <c r="H8909" s="80">
        <f t="shared" si="556"/>
        <v>26.198533438116065</v>
      </c>
      <c r="I8909" s="80">
        <f t="shared" si="557"/>
        <v>1000</v>
      </c>
      <c r="K8909" s="80">
        <f t="shared" si="558"/>
        <v>0</v>
      </c>
      <c r="L8909" s="80" t="str">
        <f t="shared" si="559"/>
        <v/>
      </c>
    </row>
    <row r="8910" spans="1:12" x14ac:dyDescent="0.8">
      <c r="A8910" s="74">
        <v>8909</v>
      </c>
      <c r="B8910" s="75">
        <v>558190.65126829036</v>
      </c>
      <c r="C8910" s="76">
        <v>25.263173001746363</v>
      </c>
      <c r="D8910" s="76">
        <v>30.475625357146555</v>
      </c>
      <c r="E8910" s="76">
        <v>447.9769560572941</v>
      </c>
      <c r="F8910" s="76">
        <v>43.773146813669207</v>
      </c>
      <c r="G8910" s="77">
        <v>2</v>
      </c>
      <c r="H8910" s="80">
        <f t="shared" si="556"/>
        <v>25.263173001746363</v>
      </c>
      <c r="I8910" s="80">
        <f t="shared" si="557"/>
        <v>1000</v>
      </c>
      <c r="K8910" s="80">
        <f t="shared" si="558"/>
        <v>0</v>
      </c>
      <c r="L8910" s="80" t="str">
        <f t="shared" si="559"/>
        <v/>
      </c>
    </row>
    <row r="8911" spans="1:12" x14ac:dyDescent="0.8">
      <c r="A8911" s="74">
        <v>8910</v>
      </c>
      <c r="B8911" s="75">
        <v>74440.813591687474</v>
      </c>
      <c r="C8911" s="76">
        <v>42.096534201433954</v>
      </c>
      <c r="D8911" s="76">
        <v>32.156829570287847</v>
      </c>
      <c r="E8911" s="76">
        <v>436.41410441897233</v>
      </c>
      <c r="F8911" s="76">
        <v>48.653391518140765</v>
      </c>
      <c r="G8911" s="77">
        <v>2</v>
      </c>
      <c r="H8911" s="80">
        <f t="shared" si="556"/>
        <v>42.096534201433954</v>
      </c>
      <c r="I8911" s="80">
        <f t="shared" si="557"/>
        <v>1000</v>
      </c>
      <c r="K8911" s="80">
        <f t="shared" si="558"/>
        <v>0</v>
      </c>
      <c r="L8911" s="80" t="str">
        <f t="shared" si="559"/>
        <v/>
      </c>
    </row>
    <row r="8912" spans="1:12" x14ac:dyDescent="0.8">
      <c r="A8912" s="74">
        <v>8911</v>
      </c>
      <c r="B8912" s="75">
        <v>621077.67053455533</v>
      </c>
      <c r="C8912" s="76">
        <v>28.188901658959725</v>
      </c>
      <c r="D8912" s="76">
        <v>25.054136040202067</v>
      </c>
      <c r="E8912" s="76">
        <v>791.80780525701005</v>
      </c>
      <c r="F8912" s="76">
        <v>46.59837705095881</v>
      </c>
      <c r="G8912" s="77">
        <v>1</v>
      </c>
      <c r="H8912" s="80">
        <f t="shared" si="556"/>
        <v>25.054136040202067</v>
      </c>
      <c r="I8912" s="80">
        <f t="shared" si="557"/>
        <v>1000</v>
      </c>
      <c r="K8912" s="80">
        <f t="shared" si="558"/>
        <v>0</v>
      </c>
      <c r="L8912" s="80" t="str">
        <f t="shared" si="559"/>
        <v/>
      </c>
    </row>
    <row r="8913" spans="1:12" x14ac:dyDescent="0.8">
      <c r="A8913" s="74">
        <v>8912</v>
      </c>
      <c r="B8913" s="75">
        <v>646635.32714382955</v>
      </c>
      <c r="C8913" s="76">
        <v>27.486135129650116</v>
      </c>
      <c r="D8913" s="76">
        <v>29.040519702424184</v>
      </c>
      <c r="E8913" s="76">
        <v>601.07760659382825</v>
      </c>
      <c r="F8913" s="76">
        <v>45.903159352902456</v>
      </c>
      <c r="G8913" s="77">
        <v>2</v>
      </c>
      <c r="H8913" s="80">
        <f t="shared" si="556"/>
        <v>27.486135129650116</v>
      </c>
      <c r="I8913" s="80">
        <f t="shared" si="557"/>
        <v>1000</v>
      </c>
      <c r="K8913" s="80">
        <f t="shared" si="558"/>
        <v>0</v>
      </c>
      <c r="L8913" s="80" t="str">
        <f t="shared" si="559"/>
        <v/>
      </c>
    </row>
    <row r="8914" spans="1:12" x14ac:dyDescent="0.8">
      <c r="A8914" s="74">
        <v>8913</v>
      </c>
      <c r="B8914" s="75">
        <v>-26240.050813016482</v>
      </c>
      <c r="C8914" s="76">
        <v>37.360975563725489</v>
      </c>
      <c r="D8914" s="76">
        <v>27.964577081219272</v>
      </c>
      <c r="E8914" s="76">
        <v>705.69362360918888</v>
      </c>
      <c r="F8914" s="76">
        <v>35.464221282121251</v>
      </c>
      <c r="G8914" s="77">
        <v>3</v>
      </c>
      <c r="H8914" s="80">
        <f t="shared" si="556"/>
        <v>35.464221282121251</v>
      </c>
      <c r="I8914" s="80">
        <f t="shared" si="557"/>
        <v>705.69362360918888</v>
      </c>
      <c r="K8914" s="80">
        <f t="shared" si="558"/>
        <v>705.69362360918888</v>
      </c>
      <c r="L8914" s="80">
        <f t="shared" si="559"/>
        <v>705.69362360918888</v>
      </c>
    </row>
    <row r="8915" spans="1:12" x14ac:dyDescent="0.8">
      <c r="A8915" s="74">
        <v>8914</v>
      </c>
      <c r="B8915" s="75">
        <v>456026.29111586022</v>
      </c>
      <c r="C8915" s="76">
        <v>23.590740590742879</v>
      </c>
      <c r="D8915" s="76">
        <v>27.586479025507607</v>
      </c>
      <c r="E8915" s="76">
        <v>535.58448830265377</v>
      </c>
      <c r="F8915" s="76">
        <v>45.607489049394019</v>
      </c>
      <c r="G8915" s="77">
        <v>2</v>
      </c>
      <c r="H8915" s="80">
        <f t="shared" si="556"/>
        <v>23.590740590742879</v>
      </c>
      <c r="I8915" s="80">
        <f t="shared" si="557"/>
        <v>1000</v>
      </c>
      <c r="K8915" s="80">
        <f t="shared" si="558"/>
        <v>0</v>
      </c>
      <c r="L8915" s="80" t="str">
        <f t="shared" si="559"/>
        <v/>
      </c>
    </row>
    <row r="8916" spans="1:12" x14ac:dyDescent="0.8">
      <c r="A8916" s="74">
        <v>8915</v>
      </c>
      <c r="B8916" s="75">
        <v>252108.86075428757</v>
      </c>
      <c r="C8916" s="76">
        <v>38.856403013618241</v>
      </c>
      <c r="D8916" s="76">
        <v>28.33198380171283</v>
      </c>
      <c r="E8916" s="76">
        <v>563.72386103607516</v>
      </c>
      <c r="F8916" s="76">
        <v>39.904278084818188</v>
      </c>
      <c r="G8916" s="77">
        <v>2</v>
      </c>
      <c r="H8916" s="80">
        <f t="shared" si="556"/>
        <v>38.856403013618241</v>
      </c>
      <c r="I8916" s="80">
        <f t="shared" si="557"/>
        <v>1000</v>
      </c>
      <c r="K8916" s="80">
        <f t="shared" si="558"/>
        <v>0</v>
      </c>
      <c r="L8916" s="80" t="str">
        <f t="shared" si="559"/>
        <v/>
      </c>
    </row>
    <row r="8917" spans="1:12" x14ac:dyDescent="0.8">
      <c r="A8917" s="74">
        <v>8916</v>
      </c>
      <c r="B8917" s="75">
        <v>-103942.55727652204</v>
      </c>
      <c r="C8917" s="76">
        <v>47.767514239257885</v>
      </c>
      <c r="D8917" s="76">
        <v>26.340280707181421</v>
      </c>
      <c r="E8917" s="76">
        <v>645.57790311049439</v>
      </c>
      <c r="F8917" s="76">
        <v>41.875176233714754</v>
      </c>
      <c r="G8917" s="77">
        <v>2</v>
      </c>
      <c r="H8917" s="80">
        <f t="shared" si="556"/>
        <v>47.767514239257885</v>
      </c>
      <c r="I8917" s="80">
        <f t="shared" si="557"/>
        <v>1000</v>
      </c>
      <c r="K8917" s="80">
        <f t="shared" si="558"/>
        <v>0</v>
      </c>
      <c r="L8917" s="80" t="str">
        <f t="shared" si="559"/>
        <v/>
      </c>
    </row>
    <row r="8918" spans="1:12" x14ac:dyDescent="0.8">
      <c r="A8918" s="74">
        <v>8917</v>
      </c>
      <c r="B8918" s="75">
        <v>212236.39923503995</v>
      </c>
      <c r="C8918" s="76">
        <v>38.578334561926368</v>
      </c>
      <c r="D8918" s="76">
        <v>26.835258544612536</v>
      </c>
      <c r="E8918" s="76">
        <v>695.20128358530837</v>
      </c>
      <c r="F8918" s="76">
        <v>35.713333097735145</v>
      </c>
      <c r="G8918" s="77">
        <v>2</v>
      </c>
      <c r="H8918" s="80">
        <f t="shared" si="556"/>
        <v>38.578334561926368</v>
      </c>
      <c r="I8918" s="80">
        <f t="shared" si="557"/>
        <v>1000</v>
      </c>
      <c r="K8918" s="80">
        <f t="shared" si="558"/>
        <v>0</v>
      </c>
      <c r="L8918" s="80" t="str">
        <f t="shared" si="559"/>
        <v/>
      </c>
    </row>
    <row r="8919" spans="1:12" x14ac:dyDescent="0.8">
      <c r="A8919" s="74">
        <v>8918</v>
      </c>
      <c r="B8919" s="75">
        <v>375351.59268895746</v>
      </c>
      <c r="C8919" s="76">
        <v>40.72365634267495</v>
      </c>
      <c r="D8919" s="76">
        <v>29.585477926095027</v>
      </c>
      <c r="E8919" s="76">
        <v>497.65799103505049</v>
      </c>
      <c r="F8919" s="76">
        <v>49.49118168822546</v>
      </c>
      <c r="G8919" s="77">
        <v>1</v>
      </c>
      <c r="H8919" s="80">
        <f t="shared" si="556"/>
        <v>29.585477926095027</v>
      </c>
      <c r="I8919" s="80">
        <f t="shared" si="557"/>
        <v>1000</v>
      </c>
      <c r="K8919" s="80">
        <f t="shared" si="558"/>
        <v>0</v>
      </c>
      <c r="L8919" s="80" t="str">
        <f t="shared" si="559"/>
        <v/>
      </c>
    </row>
    <row r="8920" spans="1:12" x14ac:dyDescent="0.8">
      <c r="A8920" s="74">
        <v>8919</v>
      </c>
      <c r="B8920" s="75">
        <v>442817.56660313159</v>
      </c>
      <c r="C8920" s="76">
        <v>32.295941028982945</v>
      </c>
      <c r="D8920" s="76">
        <v>30.885233499971445</v>
      </c>
      <c r="E8920" s="76">
        <v>446.89990376599371</v>
      </c>
      <c r="F8920" s="76">
        <v>49.038729033698282</v>
      </c>
      <c r="G8920" s="77">
        <v>2</v>
      </c>
      <c r="H8920" s="80">
        <f t="shared" si="556"/>
        <v>32.295941028982945</v>
      </c>
      <c r="I8920" s="80">
        <f t="shared" si="557"/>
        <v>1000</v>
      </c>
      <c r="K8920" s="80">
        <f t="shared" si="558"/>
        <v>0</v>
      </c>
      <c r="L8920" s="80" t="str">
        <f t="shared" si="559"/>
        <v/>
      </c>
    </row>
    <row r="8921" spans="1:12" x14ac:dyDescent="0.8">
      <c r="A8921" s="74">
        <v>8920</v>
      </c>
      <c r="B8921" s="75">
        <v>397741.61783499271</v>
      </c>
      <c r="C8921" s="76">
        <v>37.547364939127576</v>
      </c>
      <c r="D8921" s="76">
        <v>29.366604347192364</v>
      </c>
      <c r="E8921" s="76">
        <v>443.58119479742953</v>
      </c>
      <c r="F8921" s="76">
        <v>50.526080094397742</v>
      </c>
      <c r="G8921" s="77">
        <v>1</v>
      </c>
      <c r="H8921" s="80">
        <f t="shared" si="556"/>
        <v>29.366604347192364</v>
      </c>
      <c r="I8921" s="80">
        <f t="shared" si="557"/>
        <v>1000</v>
      </c>
      <c r="K8921" s="80">
        <f t="shared" si="558"/>
        <v>0</v>
      </c>
      <c r="L8921" s="80" t="str">
        <f t="shared" si="559"/>
        <v/>
      </c>
    </row>
    <row r="8922" spans="1:12" x14ac:dyDescent="0.8">
      <c r="A8922" s="74">
        <v>8921</v>
      </c>
      <c r="B8922" s="75">
        <v>-127123.4804167049</v>
      </c>
      <c r="C8922" s="76">
        <v>41.963822199315139</v>
      </c>
      <c r="D8922" s="76">
        <v>26.849974603118241</v>
      </c>
      <c r="E8922" s="76">
        <v>552.13039268727198</v>
      </c>
      <c r="F8922" s="76">
        <v>42.679947877142922</v>
      </c>
      <c r="G8922" s="77">
        <v>3</v>
      </c>
      <c r="H8922" s="80">
        <f t="shared" si="556"/>
        <v>42.679947877142922</v>
      </c>
      <c r="I8922" s="80">
        <f t="shared" si="557"/>
        <v>552.13039268727198</v>
      </c>
      <c r="K8922" s="80">
        <f t="shared" si="558"/>
        <v>552.13039268727198</v>
      </c>
      <c r="L8922" s="80">
        <f t="shared" si="559"/>
        <v>552.13039268727198</v>
      </c>
    </row>
    <row r="8923" spans="1:12" x14ac:dyDescent="0.8">
      <c r="A8923" s="74">
        <v>8922</v>
      </c>
      <c r="B8923" s="75">
        <v>-229973.15499962377</v>
      </c>
      <c r="C8923" s="76">
        <v>32.829198578405638</v>
      </c>
      <c r="D8923" s="76">
        <v>33.009910763336769</v>
      </c>
      <c r="E8923" s="76">
        <v>646.48438406420291</v>
      </c>
      <c r="F8923" s="76">
        <v>46.937943874067926</v>
      </c>
      <c r="G8923" s="77">
        <v>3</v>
      </c>
      <c r="H8923" s="80">
        <f t="shared" si="556"/>
        <v>46.937943874067926</v>
      </c>
      <c r="I8923" s="80">
        <f t="shared" si="557"/>
        <v>646.48438406420291</v>
      </c>
      <c r="K8923" s="80">
        <f t="shared" si="558"/>
        <v>646.48438406420291</v>
      </c>
      <c r="L8923" s="80">
        <f t="shared" si="559"/>
        <v>646.48438406420291</v>
      </c>
    </row>
    <row r="8924" spans="1:12" x14ac:dyDescent="0.8">
      <c r="A8924" s="74">
        <v>8923</v>
      </c>
      <c r="B8924" s="75">
        <v>357529.57319579204</v>
      </c>
      <c r="C8924" s="76">
        <v>33.205893950563834</v>
      </c>
      <c r="D8924" s="76">
        <v>30.640225092592992</v>
      </c>
      <c r="E8924" s="76">
        <v>548.31325578999702</v>
      </c>
      <c r="F8924" s="76">
        <v>39.794187450329858</v>
      </c>
      <c r="G8924" s="77">
        <v>2</v>
      </c>
      <c r="H8924" s="80">
        <f t="shared" si="556"/>
        <v>33.205893950563834</v>
      </c>
      <c r="I8924" s="80">
        <f t="shared" si="557"/>
        <v>1000</v>
      </c>
      <c r="K8924" s="80">
        <f t="shared" si="558"/>
        <v>0</v>
      </c>
      <c r="L8924" s="80" t="str">
        <f t="shared" si="559"/>
        <v/>
      </c>
    </row>
    <row r="8925" spans="1:12" x14ac:dyDescent="0.8">
      <c r="A8925" s="74">
        <v>8924</v>
      </c>
      <c r="B8925" s="75">
        <v>450593.73976502242</v>
      </c>
      <c r="C8925" s="76">
        <v>26.890793316792038</v>
      </c>
      <c r="D8925" s="76">
        <v>27.414599121805786</v>
      </c>
      <c r="E8925" s="76">
        <v>685.87676978119032</v>
      </c>
      <c r="F8925" s="76">
        <v>33.634003359562797</v>
      </c>
      <c r="G8925" s="77">
        <v>2</v>
      </c>
      <c r="H8925" s="80">
        <f t="shared" si="556"/>
        <v>26.890793316792038</v>
      </c>
      <c r="I8925" s="80">
        <f t="shared" si="557"/>
        <v>1000</v>
      </c>
      <c r="K8925" s="80">
        <f t="shared" si="558"/>
        <v>0</v>
      </c>
      <c r="L8925" s="80" t="str">
        <f t="shared" si="559"/>
        <v/>
      </c>
    </row>
    <row r="8926" spans="1:12" x14ac:dyDescent="0.8">
      <c r="A8926" s="74">
        <v>8925</v>
      </c>
      <c r="B8926" s="75">
        <v>263021.84009711328</v>
      </c>
      <c r="C8926" s="76">
        <v>37.818955569502627</v>
      </c>
      <c r="D8926" s="76">
        <v>29.773229953472253</v>
      </c>
      <c r="E8926" s="76">
        <v>454.60522424331896</v>
      </c>
      <c r="F8926" s="76">
        <v>35.588230371220618</v>
      </c>
      <c r="G8926" s="77">
        <v>2</v>
      </c>
      <c r="H8926" s="80">
        <f t="shared" si="556"/>
        <v>37.818955569502627</v>
      </c>
      <c r="I8926" s="80">
        <f t="shared" si="557"/>
        <v>1000</v>
      </c>
      <c r="K8926" s="80">
        <f t="shared" si="558"/>
        <v>0</v>
      </c>
      <c r="L8926" s="80" t="str">
        <f t="shared" si="559"/>
        <v/>
      </c>
    </row>
    <row r="8927" spans="1:12" x14ac:dyDescent="0.8">
      <c r="A8927" s="74">
        <v>8926</v>
      </c>
      <c r="B8927" s="75">
        <v>458160.88755139383</v>
      </c>
      <c r="C8927" s="76">
        <v>29.771941972911577</v>
      </c>
      <c r="D8927" s="76">
        <v>32.354082205231308</v>
      </c>
      <c r="E8927" s="76">
        <v>719.18230126865035</v>
      </c>
      <c r="F8927" s="76">
        <v>36.92044715970701</v>
      </c>
      <c r="G8927" s="77">
        <v>2</v>
      </c>
      <c r="H8927" s="80">
        <f t="shared" si="556"/>
        <v>29.771941972911577</v>
      </c>
      <c r="I8927" s="80">
        <f t="shared" si="557"/>
        <v>1000</v>
      </c>
      <c r="K8927" s="80">
        <f t="shared" si="558"/>
        <v>0</v>
      </c>
      <c r="L8927" s="80" t="str">
        <f t="shared" si="559"/>
        <v/>
      </c>
    </row>
    <row r="8928" spans="1:12" x14ac:dyDescent="0.8">
      <c r="A8928" s="74">
        <v>8927</v>
      </c>
      <c r="B8928" s="75">
        <v>203503.24308644515</v>
      </c>
      <c r="C8928" s="76">
        <v>39.626231080263103</v>
      </c>
      <c r="D8928" s="76">
        <v>29.146641346572689</v>
      </c>
      <c r="E8928" s="76">
        <v>604.22213243924443</v>
      </c>
      <c r="F8928" s="76">
        <v>35.272646398373574</v>
      </c>
      <c r="G8928" s="77">
        <v>2</v>
      </c>
      <c r="H8928" s="80">
        <f t="shared" si="556"/>
        <v>39.626231080263103</v>
      </c>
      <c r="I8928" s="80">
        <f t="shared" si="557"/>
        <v>1000</v>
      </c>
      <c r="K8928" s="80">
        <f t="shared" si="558"/>
        <v>0</v>
      </c>
      <c r="L8928" s="80" t="str">
        <f t="shared" si="559"/>
        <v/>
      </c>
    </row>
    <row r="8929" spans="1:12" x14ac:dyDescent="0.8">
      <c r="A8929" s="74">
        <v>8928</v>
      </c>
      <c r="B8929" s="75">
        <v>458856.93500809884</v>
      </c>
      <c r="C8929" s="76">
        <v>24.892795524083887</v>
      </c>
      <c r="D8929" s="76">
        <v>34.279296655797282</v>
      </c>
      <c r="E8929" s="76">
        <v>447.81522520586498</v>
      </c>
      <c r="F8929" s="76">
        <v>40.976467887820675</v>
      </c>
      <c r="G8929" s="77">
        <v>2</v>
      </c>
      <c r="H8929" s="80">
        <f t="shared" si="556"/>
        <v>24.892795524083887</v>
      </c>
      <c r="I8929" s="80">
        <f t="shared" si="557"/>
        <v>1000</v>
      </c>
      <c r="K8929" s="80">
        <f t="shared" si="558"/>
        <v>0</v>
      </c>
      <c r="L8929" s="80" t="str">
        <f t="shared" si="559"/>
        <v/>
      </c>
    </row>
    <row r="8930" spans="1:12" x14ac:dyDescent="0.8">
      <c r="A8930" s="74">
        <v>8929</v>
      </c>
      <c r="B8930" s="75">
        <v>305644.99001521571</v>
      </c>
      <c r="C8930" s="76">
        <v>31.594253923313389</v>
      </c>
      <c r="D8930" s="76">
        <v>31.797823204393104</v>
      </c>
      <c r="E8930" s="76">
        <v>719.39178197394313</v>
      </c>
      <c r="F8930" s="76">
        <v>36.16981419557839</v>
      </c>
      <c r="G8930" s="77">
        <v>2</v>
      </c>
      <c r="H8930" s="80">
        <f t="shared" si="556"/>
        <v>31.594253923313389</v>
      </c>
      <c r="I8930" s="80">
        <f t="shared" si="557"/>
        <v>1000</v>
      </c>
      <c r="K8930" s="80">
        <f t="shared" si="558"/>
        <v>0</v>
      </c>
      <c r="L8930" s="80" t="str">
        <f t="shared" si="559"/>
        <v/>
      </c>
    </row>
    <row r="8931" spans="1:12" x14ac:dyDescent="0.8">
      <c r="A8931" s="74">
        <v>8930</v>
      </c>
      <c r="B8931" s="75">
        <v>627412.60128992377</v>
      </c>
      <c r="C8931" s="76">
        <v>21.8024449420225</v>
      </c>
      <c r="D8931" s="76">
        <v>21.669012440302325</v>
      </c>
      <c r="E8931" s="76">
        <v>690.38585246862147</v>
      </c>
      <c r="F8931" s="76">
        <v>40.562580721292065</v>
      </c>
      <c r="G8931" s="77">
        <v>2</v>
      </c>
      <c r="H8931" s="80">
        <f t="shared" si="556"/>
        <v>21.8024449420225</v>
      </c>
      <c r="I8931" s="80">
        <f t="shared" si="557"/>
        <v>1000</v>
      </c>
      <c r="K8931" s="80">
        <f t="shared" si="558"/>
        <v>0</v>
      </c>
      <c r="L8931" s="80" t="str">
        <f t="shared" si="559"/>
        <v/>
      </c>
    </row>
    <row r="8932" spans="1:12" x14ac:dyDescent="0.8">
      <c r="A8932" s="74">
        <v>8931</v>
      </c>
      <c r="B8932" s="75">
        <v>-98620.159879179904</v>
      </c>
      <c r="C8932" s="76">
        <v>34.955172773530535</v>
      </c>
      <c r="D8932" s="76">
        <v>33.648226257004694</v>
      </c>
      <c r="E8932" s="76">
        <v>706.90000383526262</v>
      </c>
      <c r="F8932" s="76">
        <v>42.408336227547458</v>
      </c>
      <c r="G8932" s="77">
        <v>3</v>
      </c>
      <c r="H8932" s="80">
        <f t="shared" si="556"/>
        <v>42.408336227547458</v>
      </c>
      <c r="I8932" s="80">
        <f t="shared" si="557"/>
        <v>706.90000383526262</v>
      </c>
      <c r="K8932" s="80">
        <f t="shared" si="558"/>
        <v>706.90000383526262</v>
      </c>
      <c r="L8932" s="80">
        <f t="shared" si="559"/>
        <v>706.90000383526262</v>
      </c>
    </row>
    <row r="8933" spans="1:12" x14ac:dyDescent="0.8">
      <c r="A8933" s="74">
        <v>8932</v>
      </c>
      <c r="B8933" s="75">
        <v>99949.770260784775</v>
      </c>
      <c r="C8933" s="76">
        <v>37.656568326259915</v>
      </c>
      <c r="D8933" s="76">
        <v>29.608810037217935</v>
      </c>
      <c r="E8933" s="76">
        <v>505.84849593145316</v>
      </c>
      <c r="F8933" s="76">
        <v>37.321839073036728</v>
      </c>
      <c r="G8933" s="77">
        <v>2</v>
      </c>
      <c r="H8933" s="80">
        <f t="shared" si="556"/>
        <v>37.656568326259915</v>
      </c>
      <c r="I8933" s="80">
        <f t="shared" si="557"/>
        <v>1000</v>
      </c>
      <c r="K8933" s="80">
        <f t="shared" si="558"/>
        <v>0</v>
      </c>
      <c r="L8933" s="80" t="str">
        <f t="shared" si="559"/>
        <v/>
      </c>
    </row>
    <row r="8934" spans="1:12" x14ac:dyDescent="0.8">
      <c r="A8934" s="74">
        <v>8933</v>
      </c>
      <c r="B8934" s="75">
        <v>333322.25555176614</v>
      </c>
      <c r="C8934" s="76">
        <v>31.838445198409378</v>
      </c>
      <c r="D8934" s="76">
        <v>25.461079404183831</v>
      </c>
      <c r="E8934" s="76">
        <v>481.39758600333215</v>
      </c>
      <c r="F8934" s="76">
        <v>37.98944063705973</v>
      </c>
      <c r="G8934" s="77">
        <v>2</v>
      </c>
      <c r="H8934" s="80">
        <f t="shared" si="556"/>
        <v>31.838445198409378</v>
      </c>
      <c r="I8934" s="80">
        <f t="shared" si="557"/>
        <v>1000</v>
      </c>
      <c r="K8934" s="80">
        <f t="shared" si="558"/>
        <v>0</v>
      </c>
      <c r="L8934" s="80" t="str">
        <f t="shared" si="559"/>
        <v/>
      </c>
    </row>
    <row r="8935" spans="1:12" x14ac:dyDescent="0.8">
      <c r="A8935" s="74">
        <v>8934</v>
      </c>
      <c r="B8935" s="75">
        <v>-111026.76095480705</v>
      </c>
      <c r="C8935" s="76">
        <v>45.103959198246251</v>
      </c>
      <c r="D8935" s="76">
        <v>29.141927905447123</v>
      </c>
      <c r="E8935" s="76">
        <v>534.3305560519309</v>
      </c>
      <c r="F8935" s="76">
        <v>34.882214527783937</v>
      </c>
      <c r="G8935" s="77">
        <v>3</v>
      </c>
      <c r="H8935" s="80">
        <f t="shared" si="556"/>
        <v>34.882214527783937</v>
      </c>
      <c r="I8935" s="80">
        <f t="shared" si="557"/>
        <v>534.3305560519309</v>
      </c>
      <c r="K8935" s="80">
        <f t="shared" si="558"/>
        <v>534.3305560519309</v>
      </c>
      <c r="L8935" s="80">
        <f t="shared" si="559"/>
        <v>534.3305560519309</v>
      </c>
    </row>
    <row r="8936" spans="1:12" x14ac:dyDescent="0.8">
      <c r="A8936" s="74">
        <v>8935</v>
      </c>
      <c r="B8936" s="75">
        <v>-192420.40127939172</v>
      </c>
      <c r="C8936" s="76">
        <v>36.015197972940641</v>
      </c>
      <c r="D8936" s="76">
        <v>25.909435023131493</v>
      </c>
      <c r="E8936" s="76">
        <v>636.70980825526567</v>
      </c>
      <c r="F8936" s="76">
        <v>46.464512277875912</v>
      </c>
      <c r="G8936" s="77">
        <v>3</v>
      </c>
      <c r="H8936" s="80">
        <f t="shared" si="556"/>
        <v>46.464512277875912</v>
      </c>
      <c r="I8936" s="80">
        <f t="shared" si="557"/>
        <v>636.70980825526567</v>
      </c>
      <c r="K8936" s="80">
        <f t="shared" si="558"/>
        <v>636.70980825526567</v>
      </c>
      <c r="L8936" s="80">
        <f t="shared" si="559"/>
        <v>636.70980825526567</v>
      </c>
    </row>
    <row r="8937" spans="1:12" x14ac:dyDescent="0.8">
      <c r="A8937" s="74">
        <v>8936</v>
      </c>
      <c r="B8937" s="75">
        <v>279930.03167544259</v>
      </c>
      <c r="C8937" s="76">
        <v>38.76317011957142</v>
      </c>
      <c r="D8937" s="76">
        <v>24.789403471915328</v>
      </c>
      <c r="E8937" s="76">
        <v>563.41265859702753</v>
      </c>
      <c r="F8937" s="76">
        <v>49.298294037073447</v>
      </c>
      <c r="G8937" s="77">
        <v>2</v>
      </c>
      <c r="H8937" s="80">
        <f t="shared" si="556"/>
        <v>38.76317011957142</v>
      </c>
      <c r="I8937" s="80">
        <f t="shared" si="557"/>
        <v>1000</v>
      </c>
      <c r="K8937" s="80">
        <f t="shared" si="558"/>
        <v>0</v>
      </c>
      <c r="L8937" s="80" t="str">
        <f t="shared" si="559"/>
        <v/>
      </c>
    </row>
    <row r="8938" spans="1:12" x14ac:dyDescent="0.8">
      <c r="A8938" s="74">
        <v>8937</v>
      </c>
      <c r="B8938" s="75">
        <v>543473.82309789117</v>
      </c>
      <c r="C8938" s="76">
        <v>31.257135092525964</v>
      </c>
      <c r="D8938" s="76">
        <v>25.07038079551403</v>
      </c>
      <c r="E8938" s="76">
        <v>451.16969662052895</v>
      </c>
      <c r="F8938" s="76">
        <v>34.936844747281441</v>
      </c>
      <c r="G8938" s="77">
        <v>1</v>
      </c>
      <c r="H8938" s="80">
        <f t="shared" si="556"/>
        <v>25.07038079551403</v>
      </c>
      <c r="I8938" s="80">
        <f t="shared" si="557"/>
        <v>1000</v>
      </c>
      <c r="K8938" s="80">
        <f t="shared" si="558"/>
        <v>0</v>
      </c>
      <c r="L8938" s="80" t="str">
        <f t="shared" si="559"/>
        <v/>
      </c>
    </row>
    <row r="8939" spans="1:12" x14ac:dyDescent="0.8">
      <c r="A8939" s="74">
        <v>8938</v>
      </c>
      <c r="B8939" s="75">
        <v>185992.02283073147</v>
      </c>
      <c r="C8939" s="76">
        <v>40.606821190470669</v>
      </c>
      <c r="D8939" s="76">
        <v>32.859783678603904</v>
      </c>
      <c r="E8939" s="76">
        <v>503.90515116314839</v>
      </c>
      <c r="F8939" s="76">
        <v>36.329691484758612</v>
      </c>
      <c r="G8939" s="77">
        <v>2</v>
      </c>
      <c r="H8939" s="80">
        <f t="shared" si="556"/>
        <v>40.606821190470669</v>
      </c>
      <c r="I8939" s="80">
        <f t="shared" si="557"/>
        <v>1000</v>
      </c>
      <c r="K8939" s="80">
        <f t="shared" si="558"/>
        <v>0</v>
      </c>
      <c r="L8939" s="80" t="str">
        <f t="shared" si="559"/>
        <v/>
      </c>
    </row>
    <row r="8940" spans="1:12" x14ac:dyDescent="0.8">
      <c r="A8940" s="74">
        <v>8939</v>
      </c>
      <c r="B8940" s="75">
        <v>536678.22474323213</v>
      </c>
      <c r="C8940" s="76">
        <v>36.582175453312438</v>
      </c>
      <c r="D8940" s="76">
        <v>28.214253507339471</v>
      </c>
      <c r="E8940" s="76">
        <v>667.68976817292014</v>
      </c>
      <c r="F8940" s="76">
        <v>44.97223676640882</v>
      </c>
      <c r="G8940" s="77">
        <v>1</v>
      </c>
      <c r="H8940" s="80">
        <f t="shared" si="556"/>
        <v>28.214253507339471</v>
      </c>
      <c r="I8940" s="80">
        <f t="shared" si="557"/>
        <v>1000</v>
      </c>
      <c r="K8940" s="80">
        <f t="shared" si="558"/>
        <v>0</v>
      </c>
      <c r="L8940" s="80" t="str">
        <f t="shared" si="559"/>
        <v/>
      </c>
    </row>
    <row r="8941" spans="1:12" x14ac:dyDescent="0.8">
      <c r="A8941" s="74">
        <v>8940</v>
      </c>
      <c r="B8941" s="75">
        <v>216787.30569647276</v>
      </c>
      <c r="C8941" s="76">
        <v>36.104605202729708</v>
      </c>
      <c r="D8941" s="76">
        <v>30.35658898562999</v>
      </c>
      <c r="E8941" s="76">
        <v>528.7899985680906</v>
      </c>
      <c r="F8941" s="76">
        <v>41.868981080727508</v>
      </c>
      <c r="G8941" s="77">
        <v>2</v>
      </c>
      <c r="H8941" s="80">
        <f t="shared" si="556"/>
        <v>36.104605202729708</v>
      </c>
      <c r="I8941" s="80">
        <f t="shared" si="557"/>
        <v>1000</v>
      </c>
      <c r="K8941" s="80">
        <f t="shared" si="558"/>
        <v>0</v>
      </c>
      <c r="L8941" s="80" t="str">
        <f t="shared" si="559"/>
        <v/>
      </c>
    </row>
    <row r="8942" spans="1:12" x14ac:dyDescent="0.8">
      <c r="A8942" s="74">
        <v>8941</v>
      </c>
      <c r="B8942" s="75">
        <v>426451.46152824722</v>
      </c>
      <c r="C8942" s="76">
        <v>32.266673989746735</v>
      </c>
      <c r="D8942" s="76">
        <v>30.378415584849009</v>
      </c>
      <c r="E8942" s="76">
        <v>579.68074633869116</v>
      </c>
      <c r="F8942" s="76">
        <v>42.20965241015297</v>
      </c>
      <c r="G8942" s="77">
        <v>2</v>
      </c>
      <c r="H8942" s="80">
        <f t="shared" si="556"/>
        <v>32.266673989746735</v>
      </c>
      <c r="I8942" s="80">
        <f t="shared" si="557"/>
        <v>1000</v>
      </c>
      <c r="K8942" s="80">
        <f t="shared" si="558"/>
        <v>0</v>
      </c>
      <c r="L8942" s="80" t="str">
        <f t="shared" si="559"/>
        <v/>
      </c>
    </row>
    <row r="8943" spans="1:12" x14ac:dyDescent="0.8">
      <c r="A8943" s="74">
        <v>8942</v>
      </c>
      <c r="B8943" s="75">
        <v>653324.8552937666</v>
      </c>
      <c r="C8943" s="76">
        <v>34.211137322981685</v>
      </c>
      <c r="D8943" s="76">
        <v>29.101106057996319</v>
      </c>
      <c r="E8943" s="76">
        <v>598.97118483960116</v>
      </c>
      <c r="F8943" s="76">
        <v>36.929547944143813</v>
      </c>
      <c r="G8943" s="77">
        <v>1</v>
      </c>
      <c r="H8943" s="80">
        <f t="shared" si="556"/>
        <v>29.101106057996319</v>
      </c>
      <c r="I8943" s="80">
        <f t="shared" si="557"/>
        <v>1000</v>
      </c>
      <c r="K8943" s="80">
        <f t="shared" si="558"/>
        <v>0</v>
      </c>
      <c r="L8943" s="80" t="str">
        <f t="shared" si="559"/>
        <v/>
      </c>
    </row>
    <row r="8944" spans="1:12" x14ac:dyDescent="0.8">
      <c r="A8944" s="74">
        <v>8943</v>
      </c>
      <c r="B8944" s="75">
        <v>474655.73824220244</v>
      </c>
      <c r="C8944" s="76">
        <v>30.091769381138924</v>
      </c>
      <c r="D8944" s="76">
        <v>30.160248139902777</v>
      </c>
      <c r="E8944" s="76">
        <v>520.52053947846252</v>
      </c>
      <c r="F8944" s="76">
        <v>39.067678084964278</v>
      </c>
      <c r="G8944" s="77">
        <v>1</v>
      </c>
      <c r="H8944" s="80">
        <f t="shared" si="556"/>
        <v>30.160248139902777</v>
      </c>
      <c r="I8944" s="80">
        <f t="shared" si="557"/>
        <v>1000</v>
      </c>
      <c r="K8944" s="80">
        <f t="shared" si="558"/>
        <v>0</v>
      </c>
      <c r="L8944" s="80" t="str">
        <f t="shared" si="559"/>
        <v/>
      </c>
    </row>
    <row r="8945" spans="1:12" x14ac:dyDescent="0.8">
      <c r="A8945" s="74">
        <v>8944</v>
      </c>
      <c r="B8945" s="75">
        <v>10855.8297641268</v>
      </c>
      <c r="C8945" s="76">
        <v>27.736798849737006</v>
      </c>
      <c r="D8945" s="76">
        <v>31.289223903365784</v>
      </c>
      <c r="E8945" s="76">
        <v>461.30558014012956</v>
      </c>
      <c r="F8945" s="76">
        <v>30.78331313198148</v>
      </c>
      <c r="G8945" s="77">
        <v>3</v>
      </c>
      <c r="H8945" s="80">
        <f t="shared" si="556"/>
        <v>30.78331313198148</v>
      </c>
      <c r="I8945" s="80">
        <f t="shared" si="557"/>
        <v>461.30558014012956</v>
      </c>
      <c r="K8945" s="80">
        <f t="shared" si="558"/>
        <v>461.30558014012956</v>
      </c>
      <c r="L8945" s="80">
        <f t="shared" si="559"/>
        <v>461.30558014012956</v>
      </c>
    </row>
    <row r="8946" spans="1:12" x14ac:dyDescent="0.8">
      <c r="A8946" s="74">
        <v>8945</v>
      </c>
      <c r="B8946" s="75">
        <v>-199865.2224335745</v>
      </c>
      <c r="C8946" s="76">
        <v>27.508066496493139</v>
      </c>
      <c r="D8946" s="76">
        <v>30.566563191142812</v>
      </c>
      <c r="E8946" s="76">
        <v>603.19748545029995</v>
      </c>
      <c r="F8946" s="76">
        <v>47.605058146931498</v>
      </c>
      <c r="G8946" s="77">
        <v>3</v>
      </c>
      <c r="H8946" s="80">
        <f t="shared" si="556"/>
        <v>47.605058146931498</v>
      </c>
      <c r="I8946" s="80">
        <f t="shared" si="557"/>
        <v>603.19748545029995</v>
      </c>
      <c r="K8946" s="80">
        <f t="shared" si="558"/>
        <v>603.19748545029995</v>
      </c>
      <c r="L8946" s="80">
        <f t="shared" si="559"/>
        <v>603.19748545029995</v>
      </c>
    </row>
    <row r="8947" spans="1:12" x14ac:dyDescent="0.8">
      <c r="A8947" s="74">
        <v>8946</v>
      </c>
      <c r="B8947" s="75">
        <v>434370.18752544839</v>
      </c>
      <c r="C8947" s="76">
        <v>44.329525033938182</v>
      </c>
      <c r="D8947" s="76">
        <v>25.26544806399211</v>
      </c>
      <c r="E8947" s="76">
        <v>684.26075387633455</v>
      </c>
      <c r="F8947" s="76">
        <v>40.182824922453648</v>
      </c>
      <c r="G8947" s="77">
        <v>1</v>
      </c>
      <c r="H8947" s="80">
        <f t="shared" si="556"/>
        <v>25.26544806399211</v>
      </c>
      <c r="I8947" s="80">
        <f t="shared" si="557"/>
        <v>1000</v>
      </c>
      <c r="K8947" s="80">
        <f t="shared" si="558"/>
        <v>0</v>
      </c>
      <c r="L8947" s="80" t="str">
        <f t="shared" si="559"/>
        <v/>
      </c>
    </row>
    <row r="8948" spans="1:12" x14ac:dyDescent="0.8">
      <c r="A8948" s="74">
        <v>8947</v>
      </c>
      <c r="B8948" s="75">
        <v>510969.50584955304</v>
      </c>
      <c r="C8948" s="76">
        <v>36.993068476088887</v>
      </c>
      <c r="D8948" s="76">
        <v>27.878229305028508</v>
      </c>
      <c r="E8948" s="76">
        <v>634.86370159578553</v>
      </c>
      <c r="F8948" s="76">
        <v>45.747420281223562</v>
      </c>
      <c r="G8948" s="77">
        <v>2</v>
      </c>
      <c r="H8948" s="80">
        <f t="shared" si="556"/>
        <v>36.993068476088887</v>
      </c>
      <c r="I8948" s="80">
        <f t="shared" si="557"/>
        <v>1000</v>
      </c>
      <c r="K8948" s="80">
        <f t="shared" si="558"/>
        <v>0</v>
      </c>
      <c r="L8948" s="80" t="str">
        <f t="shared" si="559"/>
        <v/>
      </c>
    </row>
    <row r="8949" spans="1:12" x14ac:dyDescent="0.8">
      <c r="A8949" s="74">
        <v>8948</v>
      </c>
      <c r="B8949" s="75">
        <v>-253741.17172962474</v>
      </c>
      <c r="C8949" s="76">
        <v>31.849909632279257</v>
      </c>
      <c r="D8949" s="76">
        <v>32.675752622576098</v>
      </c>
      <c r="E8949" s="76">
        <v>600.53516449611573</v>
      </c>
      <c r="F8949" s="76">
        <v>50.48286835820933</v>
      </c>
      <c r="G8949" s="77">
        <v>3</v>
      </c>
      <c r="H8949" s="80">
        <f t="shared" si="556"/>
        <v>50.48286835820933</v>
      </c>
      <c r="I8949" s="80">
        <f t="shared" si="557"/>
        <v>600.53516449611573</v>
      </c>
      <c r="K8949" s="80">
        <f t="shared" si="558"/>
        <v>600.53516449611573</v>
      </c>
      <c r="L8949" s="80">
        <f t="shared" si="559"/>
        <v>600.53516449611573</v>
      </c>
    </row>
    <row r="8950" spans="1:12" x14ac:dyDescent="0.8">
      <c r="A8950" s="74">
        <v>8949</v>
      </c>
      <c r="B8950" s="75">
        <v>-39084.350907635875</v>
      </c>
      <c r="C8950" s="76">
        <v>46.520784827905651</v>
      </c>
      <c r="D8950" s="76">
        <v>33.689169731074522</v>
      </c>
      <c r="E8950" s="76">
        <v>669.8514604545793</v>
      </c>
      <c r="F8950" s="76">
        <v>42.292464811081466</v>
      </c>
      <c r="G8950" s="77">
        <v>2</v>
      </c>
      <c r="H8950" s="80">
        <f t="shared" si="556"/>
        <v>46.520784827905651</v>
      </c>
      <c r="I8950" s="80">
        <f t="shared" si="557"/>
        <v>1000</v>
      </c>
      <c r="K8950" s="80">
        <f t="shared" si="558"/>
        <v>0</v>
      </c>
      <c r="L8950" s="80" t="str">
        <f t="shared" si="559"/>
        <v/>
      </c>
    </row>
    <row r="8951" spans="1:12" x14ac:dyDescent="0.8">
      <c r="A8951" s="74">
        <v>8950</v>
      </c>
      <c r="B8951" s="75">
        <v>452828.32337146439</v>
      </c>
      <c r="C8951" s="76">
        <v>31.477651358444092</v>
      </c>
      <c r="D8951" s="76">
        <v>29.710100263899779</v>
      </c>
      <c r="E8951" s="76">
        <v>435.16779287067152</v>
      </c>
      <c r="F8951" s="76">
        <v>42.767641245596714</v>
      </c>
      <c r="G8951" s="77">
        <v>1</v>
      </c>
      <c r="H8951" s="80">
        <f t="shared" si="556"/>
        <v>29.710100263899779</v>
      </c>
      <c r="I8951" s="80">
        <f t="shared" si="557"/>
        <v>1000</v>
      </c>
      <c r="K8951" s="80">
        <f t="shared" si="558"/>
        <v>0</v>
      </c>
      <c r="L8951" s="80" t="str">
        <f t="shared" si="559"/>
        <v/>
      </c>
    </row>
    <row r="8952" spans="1:12" x14ac:dyDescent="0.8">
      <c r="A8952" s="74">
        <v>8951</v>
      </c>
      <c r="B8952" s="75">
        <v>-255110.29893497238</v>
      </c>
      <c r="C8952" s="76">
        <v>36.051169669256268</v>
      </c>
      <c r="D8952" s="76">
        <v>26.837306420798669</v>
      </c>
      <c r="E8952" s="76">
        <v>416.02788897933334</v>
      </c>
      <c r="F8952" s="76">
        <v>43.951250405652289</v>
      </c>
      <c r="G8952" s="77">
        <v>3</v>
      </c>
      <c r="H8952" s="80">
        <f t="shared" si="556"/>
        <v>43.951250405652289</v>
      </c>
      <c r="I8952" s="80">
        <f t="shared" si="557"/>
        <v>416.02788897933334</v>
      </c>
      <c r="K8952" s="80">
        <f t="shared" si="558"/>
        <v>416.02788897933334</v>
      </c>
      <c r="L8952" s="80">
        <f t="shared" si="559"/>
        <v>416.02788897933334</v>
      </c>
    </row>
    <row r="8953" spans="1:12" x14ac:dyDescent="0.8">
      <c r="A8953" s="74">
        <v>8952</v>
      </c>
      <c r="B8953" s="75">
        <v>-215949.77083911118</v>
      </c>
      <c r="C8953" s="76">
        <v>33.167973755871806</v>
      </c>
      <c r="D8953" s="76">
        <v>28.146406566972008</v>
      </c>
      <c r="E8953" s="76">
        <v>457.70081417065228</v>
      </c>
      <c r="F8953" s="76">
        <v>41.782461003797103</v>
      </c>
      <c r="G8953" s="77">
        <v>3</v>
      </c>
      <c r="H8953" s="80">
        <f t="shared" si="556"/>
        <v>41.782461003797103</v>
      </c>
      <c r="I8953" s="80">
        <f t="shared" si="557"/>
        <v>457.70081417065228</v>
      </c>
      <c r="K8953" s="80">
        <f t="shared" si="558"/>
        <v>457.70081417065228</v>
      </c>
      <c r="L8953" s="80">
        <f t="shared" si="559"/>
        <v>457.70081417065228</v>
      </c>
    </row>
    <row r="8954" spans="1:12" x14ac:dyDescent="0.8">
      <c r="A8954" s="74">
        <v>8953</v>
      </c>
      <c r="B8954" s="75">
        <v>411507.715697465</v>
      </c>
      <c r="C8954" s="76">
        <v>31.790765664939229</v>
      </c>
      <c r="D8954" s="76">
        <v>33.183574449567459</v>
      </c>
      <c r="E8954" s="76">
        <v>588.36498688626386</v>
      </c>
      <c r="F8954" s="76">
        <v>46.074201598642901</v>
      </c>
      <c r="G8954" s="77">
        <v>1</v>
      </c>
      <c r="H8954" s="80">
        <f t="shared" si="556"/>
        <v>33.183574449567459</v>
      </c>
      <c r="I8954" s="80">
        <f t="shared" si="557"/>
        <v>1000</v>
      </c>
      <c r="K8954" s="80">
        <f t="shared" si="558"/>
        <v>0</v>
      </c>
      <c r="L8954" s="80" t="str">
        <f t="shared" si="559"/>
        <v/>
      </c>
    </row>
    <row r="8955" spans="1:12" x14ac:dyDescent="0.8">
      <c r="A8955" s="74">
        <v>8954</v>
      </c>
      <c r="B8955" s="75">
        <v>-12360.778220264008</v>
      </c>
      <c r="C8955" s="76">
        <v>45.157358465146032</v>
      </c>
      <c r="D8955" s="76">
        <v>29.853342923338204</v>
      </c>
      <c r="E8955" s="76">
        <v>502.84039103884965</v>
      </c>
      <c r="F8955" s="76">
        <v>45.898114418718613</v>
      </c>
      <c r="G8955" s="77">
        <v>2</v>
      </c>
      <c r="H8955" s="80">
        <f t="shared" si="556"/>
        <v>45.157358465146032</v>
      </c>
      <c r="I8955" s="80">
        <f t="shared" si="557"/>
        <v>1000</v>
      </c>
      <c r="K8955" s="80">
        <f t="shared" si="558"/>
        <v>0</v>
      </c>
      <c r="L8955" s="80" t="str">
        <f t="shared" si="559"/>
        <v/>
      </c>
    </row>
    <row r="8956" spans="1:12" x14ac:dyDescent="0.8">
      <c r="A8956" s="74">
        <v>8955</v>
      </c>
      <c r="B8956" s="75">
        <v>653636.00046230108</v>
      </c>
      <c r="C8956" s="76">
        <v>28.972378281786259</v>
      </c>
      <c r="D8956" s="76">
        <v>27.61838201661681</v>
      </c>
      <c r="E8956" s="76">
        <v>421.48199805702404</v>
      </c>
      <c r="F8956" s="76">
        <v>43.116005061331535</v>
      </c>
      <c r="G8956" s="77">
        <v>2</v>
      </c>
      <c r="H8956" s="80">
        <f t="shared" si="556"/>
        <v>28.972378281786259</v>
      </c>
      <c r="I8956" s="80">
        <f t="shared" si="557"/>
        <v>1000</v>
      </c>
      <c r="K8956" s="80">
        <f t="shared" si="558"/>
        <v>0</v>
      </c>
      <c r="L8956" s="80" t="str">
        <f t="shared" si="559"/>
        <v/>
      </c>
    </row>
    <row r="8957" spans="1:12" x14ac:dyDescent="0.8">
      <c r="A8957" s="74">
        <v>8956</v>
      </c>
      <c r="B8957" s="75">
        <v>1341.6874727571849</v>
      </c>
      <c r="C8957" s="76">
        <v>45.207194228782235</v>
      </c>
      <c r="D8957" s="76">
        <v>27.259719600715997</v>
      </c>
      <c r="E8957" s="76">
        <v>479.5542487789894</v>
      </c>
      <c r="F8957" s="76">
        <v>42.588922825934453</v>
      </c>
      <c r="G8957" s="77">
        <v>2</v>
      </c>
      <c r="H8957" s="80">
        <f t="shared" si="556"/>
        <v>45.207194228782235</v>
      </c>
      <c r="I8957" s="80">
        <f t="shared" si="557"/>
        <v>1000</v>
      </c>
      <c r="K8957" s="80">
        <f t="shared" si="558"/>
        <v>0</v>
      </c>
      <c r="L8957" s="80" t="str">
        <f t="shared" si="559"/>
        <v/>
      </c>
    </row>
    <row r="8958" spans="1:12" x14ac:dyDescent="0.8">
      <c r="A8958" s="74">
        <v>8957</v>
      </c>
      <c r="B8958" s="75">
        <v>550988.62113434123</v>
      </c>
      <c r="C8958" s="76">
        <v>45.635295575106028</v>
      </c>
      <c r="D8958" s="76">
        <v>29.096031472601243</v>
      </c>
      <c r="E8958" s="76">
        <v>506.95099053963986</v>
      </c>
      <c r="F8958" s="76">
        <v>43.883299799197729</v>
      </c>
      <c r="G8958" s="77">
        <v>1</v>
      </c>
      <c r="H8958" s="80">
        <f t="shared" si="556"/>
        <v>29.096031472601243</v>
      </c>
      <c r="I8958" s="80">
        <f t="shared" si="557"/>
        <v>1000</v>
      </c>
      <c r="K8958" s="80">
        <f t="shared" si="558"/>
        <v>0</v>
      </c>
      <c r="L8958" s="80" t="str">
        <f t="shared" si="559"/>
        <v/>
      </c>
    </row>
    <row r="8959" spans="1:12" x14ac:dyDescent="0.8">
      <c r="A8959" s="74">
        <v>8958</v>
      </c>
      <c r="B8959" s="75">
        <v>335751.00801674463</v>
      </c>
      <c r="C8959" s="76">
        <v>32.323300025339393</v>
      </c>
      <c r="D8959" s="76">
        <v>28.714716982997263</v>
      </c>
      <c r="E8959" s="76">
        <v>642.72809424091702</v>
      </c>
      <c r="F8959" s="76">
        <v>42.312940231143443</v>
      </c>
      <c r="G8959" s="77">
        <v>2</v>
      </c>
      <c r="H8959" s="80">
        <f t="shared" si="556"/>
        <v>32.323300025339393</v>
      </c>
      <c r="I8959" s="80">
        <f t="shared" si="557"/>
        <v>1000</v>
      </c>
      <c r="K8959" s="80">
        <f t="shared" si="558"/>
        <v>0</v>
      </c>
      <c r="L8959" s="80" t="str">
        <f t="shared" si="559"/>
        <v/>
      </c>
    </row>
    <row r="8960" spans="1:12" x14ac:dyDescent="0.8">
      <c r="A8960" s="74">
        <v>8959</v>
      </c>
      <c r="B8960" s="75">
        <v>-83979.482908973237</v>
      </c>
      <c r="C8960" s="76">
        <v>46.184037914200886</v>
      </c>
      <c r="D8960" s="76">
        <v>27.794993388347475</v>
      </c>
      <c r="E8960" s="76">
        <v>482.29876677655335</v>
      </c>
      <c r="F8960" s="76">
        <v>37.409704693392612</v>
      </c>
      <c r="G8960" s="77">
        <v>2</v>
      </c>
      <c r="H8960" s="80">
        <f t="shared" si="556"/>
        <v>46.184037914200886</v>
      </c>
      <c r="I8960" s="80">
        <f t="shared" si="557"/>
        <v>1000</v>
      </c>
      <c r="K8960" s="80">
        <f t="shared" si="558"/>
        <v>0</v>
      </c>
      <c r="L8960" s="80" t="str">
        <f t="shared" si="559"/>
        <v/>
      </c>
    </row>
    <row r="8961" spans="1:12" x14ac:dyDescent="0.8">
      <c r="A8961" s="74">
        <v>8960</v>
      </c>
      <c r="B8961" s="75">
        <v>582190.17766261846</v>
      </c>
      <c r="C8961" s="76">
        <v>27.824263207297161</v>
      </c>
      <c r="D8961" s="76">
        <v>28.9555925869149</v>
      </c>
      <c r="E8961" s="76">
        <v>661.7320610328261</v>
      </c>
      <c r="F8961" s="76">
        <v>36.957531388313072</v>
      </c>
      <c r="G8961" s="77">
        <v>2</v>
      </c>
      <c r="H8961" s="80">
        <f t="shared" si="556"/>
        <v>27.824263207297161</v>
      </c>
      <c r="I8961" s="80">
        <f t="shared" si="557"/>
        <v>1000</v>
      </c>
      <c r="K8961" s="80">
        <f t="shared" si="558"/>
        <v>0</v>
      </c>
      <c r="L8961" s="80" t="str">
        <f t="shared" si="559"/>
        <v/>
      </c>
    </row>
    <row r="8962" spans="1:12" x14ac:dyDescent="0.8">
      <c r="A8962" s="74">
        <v>8961</v>
      </c>
      <c r="B8962" s="75">
        <v>406922.65531713516</v>
      </c>
      <c r="C8962" s="76">
        <v>34.390651978052389</v>
      </c>
      <c r="D8962" s="76">
        <v>27.402727994776694</v>
      </c>
      <c r="E8962" s="76">
        <v>439.85413342162934</v>
      </c>
      <c r="F8962" s="76">
        <v>39.415876300129682</v>
      </c>
      <c r="G8962" s="77">
        <v>2</v>
      </c>
      <c r="H8962" s="80">
        <f t="shared" si="556"/>
        <v>34.390651978052389</v>
      </c>
      <c r="I8962" s="80">
        <f t="shared" si="557"/>
        <v>1000</v>
      </c>
      <c r="K8962" s="80">
        <f t="shared" si="558"/>
        <v>0</v>
      </c>
      <c r="L8962" s="80" t="str">
        <f t="shared" si="559"/>
        <v/>
      </c>
    </row>
    <row r="8963" spans="1:12" x14ac:dyDescent="0.8">
      <c r="A8963" s="74">
        <v>8962</v>
      </c>
      <c r="B8963" s="75">
        <v>-254133.95268938318</v>
      </c>
      <c r="C8963" s="76">
        <v>33.195641636850254</v>
      </c>
      <c r="D8963" s="76">
        <v>29.493601854198417</v>
      </c>
      <c r="E8963" s="76">
        <v>453.92881575434598</v>
      </c>
      <c r="F8963" s="76">
        <v>49.117853120293418</v>
      </c>
      <c r="G8963" s="77">
        <v>3</v>
      </c>
      <c r="H8963" s="80">
        <f t="shared" ref="H8963:H9026" si="560">IF($G8963 = 1, $D8963, IF($G8963 = 2, $C8963, IF($G8963 = 3, $F8963)))</f>
        <v>49.117853120293418</v>
      </c>
      <c r="I8963" s="80">
        <f t="shared" ref="I8963:I9026" si="561">IF($G8963 = 1, 1000, IF($G8963 = 2, 1000, IF($G8963 = 3, $E8963)))</f>
        <v>453.92881575434598</v>
      </c>
      <c r="K8963" s="80">
        <f t="shared" ref="K8963:K9026" si="562">IF($G8963 = 3, $E8963, 0)</f>
        <v>453.92881575434598</v>
      </c>
      <c r="L8963" s="80">
        <f t="shared" ref="L8963:L9026" si="563">IF($G8963 = 3, $E8963, "")</f>
        <v>453.92881575434598</v>
      </c>
    </row>
    <row r="8964" spans="1:12" x14ac:dyDescent="0.8">
      <c r="A8964" s="74">
        <v>8963</v>
      </c>
      <c r="B8964" s="75">
        <v>-276221.17496804777</v>
      </c>
      <c r="C8964" s="76">
        <v>27.452674671687774</v>
      </c>
      <c r="D8964" s="76">
        <v>29.531559143378495</v>
      </c>
      <c r="E8964" s="76">
        <v>503.00495955223204</v>
      </c>
      <c r="F8964" s="76">
        <v>49.712845258843551</v>
      </c>
      <c r="G8964" s="77">
        <v>3</v>
      </c>
      <c r="H8964" s="80">
        <f t="shared" si="560"/>
        <v>49.712845258843551</v>
      </c>
      <c r="I8964" s="80">
        <f t="shared" si="561"/>
        <v>503.00495955223204</v>
      </c>
      <c r="K8964" s="80">
        <f t="shared" si="562"/>
        <v>503.00495955223204</v>
      </c>
      <c r="L8964" s="80">
        <f t="shared" si="563"/>
        <v>503.00495955223204</v>
      </c>
    </row>
    <row r="8965" spans="1:12" x14ac:dyDescent="0.8">
      <c r="A8965" s="74">
        <v>8964</v>
      </c>
      <c r="B8965" s="75">
        <v>527758.33162916172</v>
      </c>
      <c r="C8965" s="76">
        <v>26.501530246707571</v>
      </c>
      <c r="D8965" s="76">
        <v>30.793984205205106</v>
      </c>
      <c r="E8965" s="76">
        <v>611.68441912888022</v>
      </c>
      <c r="F8965" s="76">
        <v>37.924367581677615</v>
      </c>
      <c r="G8965" s="77">
        <v>2</v>
      </c>
      <c r="H8965" s="80">
        <f t="shared" si="560"/>
        <v>26.501530246707571</v>
      </c>
      <c r="I8965" s="80">
        <f t="shared" si="561"/>
        <v>1000</v>
      </c>
      <c r="K8965" s="80">
        <f t="shared" si="562"/>
        <v>0</v>
      </c>
      <c r="L8965" s="80" t="str">
        <f t="shared" si="563"/>
        <v/>
      </c>
    </row>
    <row r="8966" spans="1:12" x14ac:dyDescent="0.8">
      <c r="A8966" s="74">
        <v>8965</v>
      </c>
      <c r="B8966" s="75">
        <v>244139.81559472159</v>
      </c>
      <c r="C8966" s="76">
        <v>39.859299902848669</v>
      </c>
      <c r="D8966" s="76">
        <v>23.872242031023347</v>
      </c>
      <c r="E8966" s="76">
        <v>661.42143349884384</v>
      </c>
      <c r="F8966" s="76">
        <v>41.943947991270782</v>
      </c>
      <c r="G8966" s="77">
        <v>2</v>
      </c>
      <c r="H8966" s="80">
        <f t="shared" si="560"/>
        <v>39.859299902848669</v>
      </c>
      <c r="I8966" s="80">
        <f t="shared" si="561"/>
        <v>1000</v>
      </c>
      <c r="K8966" s="80">
        <f t="shared" si="562"/>
        <v>0</v>
      </c>
      <c r="L8966" s="80" t="str">
        <f t="shared" si="563"/>
        <v/>
      </c>
    </row>
    <row r="8967" spans="1:12" x14ac:dyDescent="0.8">
      <c r="A8967" s="74">
        <v>8966</v>
      </c>
      <c r="B8967" s="75">
        <v>629667.7526503941</v>
      </c>
      <c r="C8967" s="76">
        <v>31.211810283207452</v>
      </c>
      <c r="D8967" s="76">
        <v>26.422713282658439</v>
      </c>
      <c r="E8967" s="76">
        <v>635.59322015334908</v>
      </c>
      <c r="F8967" s="76">
        <v>51.213258070297499</v>
      </c>
      <c r="G8967" s="77">
        <v>1</v>
      </c>
      <c r="H8967" s="80">
        <f t="shared" si="560"/>
        <v>26.422713282658439</v>
      </c>
      <c r="I8967" s="80">
        <f t="shared" si="561"/>
        <v>1000</v>
      </c>
      <c r="K8967" s="80">
        <f t="shared" si="562"/>
        <v>0</v>
      </c>
      <c r="L8967" s="80" t="str">
        <f t="shared" si="563"/>
        <v/>
      </c>
    </row>
    <row r="8968" spans="1:12" x14ac:dyDescent="0.8">
      <c r="A8968" s="74">
        <v>8967</v>
      </c>
      <c r="B8968" s="75">
        <v>-309461.10688262014</v>
      </c>
      <c r="C8968" s="76">
        <v>29.621543229854272</v>
      </c>
      <c r="D8968" s="76">
        <v>26.534571984136967</v>
      </c>
      <c r="E8968" s="76">
        <v>602.75686581225807</v>
      </c>
      <c r="F8968" s="76">
        <v>53.804190948411389</v>
      </c>
      <c r="G8968" s="77">
        <v>3</v>
      </c>
      <c r="H8968" s="80">
        <f t="shared" si="560"/>
        <v>53.804190948411389</v>
      </c>
      <c r="I8968" s="80">
        <f t="shared" si="561"/>
        <v>602.75686581225807</v>
      </c>
      <c r="K8968" s="80">
        <f t="shared" si="562"/>
        <v>602.75686581225807</v>
      </c>
      <c r="L8968" s="80">
        <f t="shared" si="563"/>
        <v>602.75686581225807</v>
      </c>
    </row>
    <row r="8969" spans="1:12" x14ac:dyDescent="0.8">
      <c r="A8969" s="74">
        <v>8968</v>
      </c>
      <c r="B8969" s="75">
        <v>219598.94971267157</v>
      </c>
      <c r="C8969" s="76">
        <v>38.387144343843815</v>
      </c>
      <c r="D8969" s="76">
        <v>25.654507863639964</v>
      </c>
      <c r="E8969" s="76">
        <v>548.98656074856422</v>
      </c>
      <c r="F8969" s="76">
        <v>36.66017319638776</v>
      </c>
      <c r="G8969" s="77">
        <v>2</v>
      </c>
      <c r="H8969" s="80">
        <f t="shared" si="560"/>
        <v>38.387144343843815</v>
      </c>
      <c r="I8969" s="80">
        <f t="shared" si="561"/>
        <v>1000</v>
      </c>
      <c r="K8969" s="80">
        <f t="shared" si="562"/>
        <v>0</v>
      </c>
      <c r="L8969" s="80" t="str">
        <f t="shared" si="563"/>
        <v/>
      </c>
    </row>
    <row r="8970" spans="1:12" x14ac:dyDescent="0.8">
      <c r="A8970" s="74">
        <v>8969</v>
      </c>
      <c r="B8970" s="75">
        <v>-124031.12408541562</v>
      </c>
      <c r="C8970" s="76">
        <v>31.741107233942902</v>
      </c>
      <c r="D8970" s="76">
        <v>25.407785173971966</v>
      </c>
      <c r="E8970" s="76">
        <v>537.03878863830971</v>
      </c>
      <c r="F8970" s="76">
        <v>35.44675676620043</v>
      </c>
      <c r="G8970" s="77">
        <v>3</v>
      </c>
      <c r="H8970" s="80">
        <f t="shared" si="560"/>
        <v>35.44675676620043</v>
      </c>
      <c r="I8970" s="80">
        <f t="shared" si="561"/>
        <v>537.03878863830971</v>
      </c>
      <c r="K8970" s="80">
        <f t="shared" si="562"/>
        <v>537.03878863830971</v>
      </c>
      <c r="L8970" s="80">
        <f t="shared" si="563"/>
        <v>537.03878863830971</v>
      </c>
    </row>
    <row r="8971" spans="1:12" x14ac:dyDescent="0.8">
      <c r="A8971" s="74">
        <v>8970</v>
      </c>
      <c r="B8971" s="75">
        <v>24482.468373361975</v>
      </c>
      <c r="C8971" s="76">
        <v>33.235073042998856</v>
      </c>
      <c r="D8971" s="76">
        <v>27.467388620979193</v>
      </c>
      <c r="E8971" s="76">
        <v>751.29811698034177</v>
      </c>
      <c r="F8971" s="76">
        <v>39.643076543300865</v>
      </c>
      <c r="G8971" s="77">
        <v>3</v>
      </c>
      <c r="H8971" s="80">
        <f t="shared" si="560"/>
        <v>39.643076543300865</v>
      </c>
      <c r="I8971" s="80">
        <f t="shared" si="561"/>
        <v>751.29811698034177</v>
      </c>
      <c r="K8971" s="80">
        <f t="shared" si="562"/>
        <v>751.29811698034177</v>
      </c>
      <c r="L8971" s="80">
        <f t="shared" si="563"/>
        <v>751.29811698034177</v>
      </c>
    </row>
    <row r="8972" spans="1:12" x14ac:dyDescent="0.8">
      <c r="A8972" s="74">
        <v>8971</v>
      </c>
      <c r="B8972" s="75">
        <v>376651.06907864637</v>
      </c>
      <c r="C8972" s="76">
        <v>34.955083146350383</v>
      </c>
      <c r="D8972" s="76">
        <v>27.582409408687816</v>
      </c>
      <c r="E8972" s="76">
        <v>451.95050825747467</v>
      </c>
      <c r="F8972" s="76">
        <v>38.209624927384368</v>
      </c>
      <c r="G8972" s="77">
        <v>1</v>
      </c>
      <c r="H8972" s="80">
        <f t="shared" si="560"/>
        <v>27.582409408687816</v>
      </c>
      <c r="I8972" s="80">
        <f t="shared" si="561"/>
        <v>1000</v>
      </c>
      <c r="K8972" s="80">
        <f t="shared" si="562"/>
        <v>0</v>
      </c>
      <c r="L8972" s="80" t="str">
        <f t="shared" si="563"/>
        <v/>
      </c>
    </row>
    <row r="8973" spans="1:12" x14ac:dyDescent="0.8">
      <c r="A8973" s="74">
        <v>8972</v>
      </c>
      <c r="B8973" s="75">
        <v>448470.01194316498</v>
      </c>
      <c r="C8973" s="76">
        <v>35.496409725447336</v>
      </c>
      <c r="D8973" s="76">
        <v>30.603046710247455</v>
      </c>
      <c r="E8973" s="76">
        <v>541.89273696778741</v>
      </c>
      <c r="F8973" s="76">
        <v>48.663061198945897</v>
      </c>
      <c r="G8973" s="77">
        <v>2</v>
      </c>
      <c r="H8973" s="80">
        <f t="shared" si="560"/>
        <v>35.496409725447336</v>
      </c>
      <c r="I8973" s="80">
        <f t="shared" si="561"/>
        <v>1000</v>
      </c>
      <c r="K8973" s="80">
        <f t="shared" si="562"/>
        <v>0</v>
      </c>
      <c r="L8973" s="80" t="str">
        <f t="shared" si="563"/>
        <v/>
      </c>
    </row>
    <row r="8974" spans="1:12" x14ac:dyDescent="0.8">
      <c r="A8974" s="74">
        <v>8973</v>
      </c>
      <c r="B8974" s="75">
        <v>130411.87357907509</v>
      </c>
      <c r="C8974" s="76">
        <v>33.717189391860494</v>
      </c>
      <c r="D8974" s="76">
        <v>29.935953662596511</v>
      </c>
      <c r="E8974" s="76">
        <v>610.4823645132808</v>
      </c>
      <c r="F8974" s="76">
        <v>41.401518443361155</v>
      </c>
      <c r="G8974" s="77">
        <v>2</v>
      </c>
      <c r="H8974" s="80">
        <f t="shared" si="560"/>
        <v>33.717189391860494</v>
      </c>
      <c r="I8974" s="80">
        <f t="shared" si="561"/>
        <v>1000</v>
      </c>
      <c r="K8974" s="80">
        <f t="shared" si="562"/>
        <v>0</v>
      </c>
      <c r="L8974" s="80" t="str">
        <f t="shared" si="563"/>
        <v/>
      </c>
    </row>
    <row r="8975" spans="1:12" x14ac:dyDescent="0.8">
      <c r="A8975" s="74">
        <v>8974</v>
      </c>
      <c r="B8975" s="75">
        <v>-290397.7630358655</v>
      </c>
      <c r="C8975" s="76">
        <v>28.943069155814047</v>
      </c>
      <c r="D8975" s="76">
        <v>25.886849295954022</v>
      </c>
      <c r="E8975" s="76">
        <v>447.45911764578653</v>
      </c>
      <c r="F8975" s="76">
        <v>50.462808306923257</v>
      </c>
      <c r="G8975" s="77">
        <v>3</v>
      </c>
      <c r="H8975" s="80">
        <f t="shared" si="560"/>
        <v>50.462808306923257</v>
      </c>
      <c r="I8975" s="80">
        <f t="shared" si="561"/>
        <v>447.45911764578653</v>
      </c>
      <c r="K8975" s="80">
        <f t="shared" si="562"/>
        <v>447.45911764578653</v>
      </c>
      <c r="L8975" s="80">
        <f t="shared" si="563"/>
        <v>447.45911764578653</v>
      </c>
    </row>
    <row r="8976" spans="1:12" x14ac:dyDescent="0.8">
      <c r="A8976" s="74">
        <v>8975</v>
      </c>
      <c r="B8976" s="75">
        <v>341639.39935637102</v>
      </c>
      <c r="C8976" s="76">
        <v>37.531238581178208</v>
      </c>
      <c r="D8976" s="76">
        <v>31.625981499984423</v>
      </c>
      <c r="E8976" s="76">
        <v>596.30491495609249</v>
      </c>
      <c r="F8976" s="76">
        <v>43.663921556465247</v>
      </c>
      <c r="G8976" s="77">
        <v>1</v>
      </c>
      <c r="H8976" s="80">
        <f t="shared" si="560"/>
        <v>31.625981499984423</v>
      </c>
      <c r="I8976" s="80">
        <f t="shared" si="561"/>
        <v>1000</v>
      </c>
      <c r="K8976" s="80">
        <f t="shared" si="562"/>
        <v>0</v>
      </c>
      <c r="L8976" s="80" t="str">
        <f t="shared" si="563"/>
        <v/>
      </c>
    </row>
    <row r="8977" spans="1:12" x14ac:dyDescent="0.8">
      <c r="A8977" s="74">
        <v>8976</v>
      </c>
      <c r="B8977" s="75">
        <v>450633.25138254417</v>
      </c>
      <c r="C8977" s="76">
        <v>31.145271510543026</v>
      </c>
      <c r="D8977" s="76">
        <v>24.837295248520558</v>
      </c>
      <c r="E8977" s="76">
        <v>644.03682429378796</v>
      </c>
      <c r="F8977" s="76">
        <v>31.596556932847552</v>
      </c>
      <c r="G8977" s="77">
        <v>1</v>
      </c>
      <c r="H8977" s="80">
        <f t="shared" si="560"/>
        <v>24.837295248520558</v>
      </c>
      <c r="I8977" s="80">
        <f t="shared" si="561"/>
        <v>1000</v>
      </c>
      <c r="K8977" s="80">
        <f t="shared" si="562"/>
        <v>0</v>
      </c>
      <c r="L8977" s="80" t="str">
        <f t="shared" si="563"/>
        <v/>
      </c>
    </row>
    <row r="8978" spans="1:12" x14ac:dyDescent="0.8">
      <c r="A8978" s="74">
        <v>8977</v>
      </c>
      <c r="B8978" s="75">
        <v>330103.43903693324</v>
      </c>
      <c r="C8978" s="76">
        <v>31.449228170630995</v>
      </c>
      <c r="D8978" s="76">
        <v>26.661234317777705</v>
      </c>
      <c r="E8978" s="76">
        <v>623.67387339332174</v>
      </c>
      <c r="F8978" s="76">
        <v>40.194240920341691</v>
      </c>
      <c r="G8978" s="77">
        <v>2</v>
      </c>
      <c r="H8978" s="80">
        <f t="shared" si="560"/>
        <v>31.449228170630995</v>
      </c>
      <c r="I8978" s="80">
        <f t="shared" si="561"/>
        <v>1000</v>
      </c>
      <c r="K8978" s="80">
        <f t="shared" si="562"/>
        <v>0</v>
      </c>
      <c r="L8978" s="80" t="str">
        <f t="shared" si="563"/>
        <v/>
      </c>
    </row>
    <row r="8979" spans="1:12" x14ac:dyDescent="0.8">
      <c r="A8979" s="74">
        <v>8978</v>
      </c>
      <c r="B8979" s="75">
        <v>-96784.088511611801</v>
      </c>
      <c r="C8979" s="76">
        <v>40.103172439114836</v>
      </c>
      <c r="D8979" s="76">
        <v>30.024570001328204</v>
      </c>
      <c r="E8979" s="76">
        <v>568.92394810617282</v>
      </c>
      <c r="F8979" s="76">
        <v>40.49474640453235</v>
      </c>
      <c r="G8979" s="77">
        <v>3</v>
      </c>
      <c r="H8979" s="80">
        <f t="shared" si="560"/>
        <v>40.49474640453235</v>
      </c>
      <c r="I8979" s="80">
        <f t="shared" si="561"/>
        <v>568.92394810617282</v>
      </c>
      <c r="K8979" s="80">
        <f t="shared" si="562"/>
        <v>568.92394810617282</v>
      </c>
      <c r="L8979" s="80">
        <f t="shared" si="563"/>
        <v>568.92394810617282</v>
      </c>
    </row>
    <row r="8980" spans="1:12" x14ac:dyDescent="0.8">
      <c r="A8980" s="74">
        <v>8979</v>
      </c>
      <c r="B8980" s="75">
        <v>268061.7555999686</v>
      </c>
      <c r="C8980" s="76">
        <v>37.468951619138458</v>
      </c>
      <c r="D8980" s="76">
        <v>26.013149459818319</v>
      </c>
      <c r="E8980" s="76">
        <v>583.96898529838575</v>
      </c>
      <c r="F8980" s="76">
        <v>46.972797155719327</v>
      </c>
      <c r="G8980" s="77">
        <v>2</v>
      </c>
      <c r="H8980" s="80">
        <f t="shared" si="560"/>
        <v>37.468951619138458</v>
      </c>
      <c r="I8980" s="80">
        <f t="shared" si="561"/>
        <v>1000</v>
      </c>
      <c r="K8980" s="80">
        <f t="shared" si="562"/>
        <v>0</v>
      </c>
      <c r="L8980" s="80" t="str">
        <f t="shared" si="563"/>
        <v/>
      </c>
    </row>
    <row r="8981" spans="1:12" x14ac:dyDescent="0.8">
      <c r="A8981" s="74">
        <v>8980</v>
      </c>
      <c r="B8981" s="75">
        <v>294790.13046995481</v>
      </c>
      <c r="C8981" s="76">
        <v>37.752381393395055</v>
      </c>
      <c r="D8981" s="76">
        <v>28.164939640845724</v>
      </c>
      <c r="E8981" s="76">
        <v>487.7267919288646</v>
      </c>
      <c r="F8981" s="76">
        <v>47.524800671264934</v>
      </c>
      <c r="G8981" s="77">
        <v>2</v>
      </c>
      <c r="H8981" s="80">
        <f t="shared" si="560"/>
        <v>37.752381393395055</v>
      </c>
      <c r="I8981" s="80">
        <f t="shared" si="561"/>
        <v>1000</v>
      </c>
      <c r="K8981" s="80">
        <f t="shared" si="562"/>
        <v>0</v>
      </c>
      <c r="L8981" s="80" t="str">
        <f t="shared" si="563"/>
        <v/>
      </c>
    </row>
    <row r="8982" spans="1:12" x14ac:dyDescent="0.8">
      <c r="A8982" s="74">
        <v>8981</v>
      </c>
      <c r="B8982" s="75">
        <v>55673.138980671763</v>
      </c>
      <c r="C8982" s="76">
        <v>30.93282481035196</v>
      </c>
      <c r="D8982" s="76">
        <v>31.738004018047594</v>
      </c>
      <c r="E8982" s="76">
        <v>769.47682179577123</v>
      </c>
      <c r="F8982" s="76">
        <v>39.154183978585323</v>
      </c>
      <c r="G8982" s="77">
        <v>3</v>
      </c>
      <c r="H8982" s="80">
        <f t="shared" si="560"/>
        <v>39.154183978585323</v>
      </c>
      <c r="I8982" s="80">
        <f t="shared" si="561"/>
        <v>769.47682179577123</v>
      </c>
      <c r="K8982" s="80">
        <f t="shared" si="562"/>
        <v>769.47682179577123</v>
      </c>
      <c r="L8982" s="80">
        <f t="shared" si="563"/>
        <v>769.47682179577123</v>
      </c>
    </row>
    <row r="8983" spans="1:12" x14ac:dyDescent="0.8">
      <c r="A8983" s="74">
        <v>8982</v>
      </c>
      <c r="B8983" s="75">
        <v>500201.95473433379</v>
      </c>
      <c r="C8983" s="76">
        <v>24.556661630691654</v>
      </c>
      <c r="D8983" s="76">
        <v>30.177677852685751</v>
      </c>
      <c r="E8983" s="76">
        <v>635.49387568966267</v>
      </c>
      <c r="F8983" s="76">
        <v>30.4378209107185</v>
      </c>
      <c r="G8983" s="77">
        <v>1</v>
      </c>
      <c r="H8983" s="80">
        <f t="shared" si="560"/>
        <v>30.177677852685751</v>
      </c>
      <c r="I8983" s="80">
        <f t="shared" si="561"/>
        <v>1000</v>
      </c>
      <c r="K8983" s="80">
        <f t="shared" si="562"/>
        <v>0</v>
      </c>
      <c r="L8983" s="80" t="str">
        <f t="shared" si="563"/>
        <v/>
      </c>
    </row>
    <row r="8984" spans="1:12" x14ac:dyDescent="0.8">
      <c r="A8984" s="74">
        <v>8983</v>
      </c>
      <c r="B8984" s="75">
        <v>485700.4213155969</v>
      </c>
      <c r="C8984" s="76">
        <v>44.650803504911181</v>
      </c>
      <c r="D8984" s="76">
        <v>29.342792750384305</v>
      </c>
      <c r="E8984" s="76">
        <v>477.64132613788263</v>
      </c>
      <c r="F8984" s="76">
        <v>40.084759701874809</v>
      </c>
      <c r="G8984" s="77">
        <v>1</v>
      </c>
      <c r="H8984" s="80">
        <f t="shared" si="560"/>
        <v>29.342792750384305</v>
      </c>
      <c r="I8984" s="80">
        <f t="shared" si="561"/>
        <v>1000</v>
      </c>
      <c r="K8984" s="80">
        <f t="shared" si="562"/>
        <v>0</v>
      </c>
      <c r="L8984" s="80" t="str">
        <f t="shared" si="563"/>
        <v/>
      </c>
    </row>
    <row r="8985" spans="1:12" x14ac:dyDescent="0.8">
      <c r="A8985" s="74">
        <v>8984</v>
      </c>
      <c r="B8985" s="75">
        <v>476066.89618836972</v>
      </c>
      <c r="C8985" s="76">
        <v>26.230089688264879</v>
      </c>
      <c r="D8985" s="76">
        <v>26.653725387172997</v>
      </c>
      <c r="E8985" s="76">
        <v>631.00623077581236</v>
      </c>
      <c r="F8985" s="76">
        <v>41.731512913751402</v>
      </c>
      <c r="G8985" s="77">
        <v>2</v>
      </c>
      <c r="H8985" s="80">
        <f t="shared" si="560"/>
        <v>26.230089688264879</v>
      </c>
      <c r="I8985" s="80">
        <f t="shared" si="561"/>
        <v>1000</v>
      </c>
      <c r="K8985" s="80">
        <f t="shared" si="562"/>
        <v>0</v>
      </c>
      <c r="L8985" s="80" t="str">
        <f t="shared" si="563"/>
        <v/>
      </c>
    </row>
    <row r="8986" spans="1:12" x14ac:dyDescent="0.8">
      <c r="A8986" s="74">
        <v>8985</v>
      </c>
      <c r="B8986" s="75">
        <v>646670.51545333955</v>
      </c>
      <c r="C8986" s="76">
        <v>28.337960268971695</v>
      </c>
      <c r="D8986" s="76">
        <v>31.225228509995585</v>
      </c>
      <c r="E8986" s="76">
        <v>472.69149191317246</v>
      </c>
      <c r="F8986" s="76">
        <v>42.360978432113122</v>
      </c>
      <c r="G8986" s="77">
        <v>2</v>
      </c>
      <c r="H8986" s="80">
        <f t="shared" si="560"/>
        <v>28.337960268971695</v>
      </c>
      <c r="I8986" s="80">
        <f t="shared" si="561"/>
        <v>1000</v>
      </c>
      <c r="K8986" s="80">
        <f t="shared" si="562"/>
        <v>0</v>
      </c>
      <c r="L8986" s="80" t="str">
        <f t="shared" si="563"/>
        <v/>
      </c>
    </row>
    <row r="8987" spans="1:12" x14ac:dyDescent="0.8">
      <c r="A8987" s="74">
        <v>8986</v>
      </c>
      <c r="B8987" s="75">
        <v>454031.55372993043</v>
      </c>
      <c r="C8987" s="76">
        <v>28.51346289174672</v>
      </c>
      <c r="D8987" s="76">
        <v>28.951140191640746</v>
      </c>
      <c r="E8987" s="76">
        <v>486.77569499910976</v>
      </c>
      <c r="F8987" s="76">
        <v>38.662201662848695</v>
      </c>
      <c r="G8987" s="77">
        <v>2</v>
      </c>
      <c r="H8987" s="80">
        <f t="shared" si="560"/>
        <v>28.51346289174672</v>
      </c>
      <c r="I8987" s="80">
        <f t="shared" si="561"/>
        <v>1000</v>
      </c>
      <c r="K8987" s="80">
        <f t="shared" si="562"/>
        <v>0</v>
      </c>
      <c r="L8987" s="80" t="str">
        <f t="shared" si="563"/>
        <v/>
      </c>
    </row>
    <row r="8988" spans="1:12" x14ac:dyDescent="0.8">
      <c r="A8988" s="74">
        <v>8987</v>
      </c>
      <c r="B8988" s="75">
        <v>173999.85389601742</v>
      </c>
      <c r="C8988" s="76">
        <v>39.795437838680037</v>
      </c>
      <c r="D8988" s="76">
        <v>25.06138136199111</v>
      </c>
      <c r="E8988" s="76">
        <v>586.52043531687241</v>
      </c>
      <c r="F8988" s="76">
        <v>50.812940008169136</v>
      </c>
      <c r="G8988" s="77">
        <v>2</v>
      </c>
      <c r="H8988" s="80">
        <f t="shared" si="560"/>
        <v>39.795437838680037</v>
      </c>
      <c r="I8988" s="80">
        <f t="shared" si="561"/>
        <v>1000</v>
      </c>
      <c r="K8988" s="80">
        <f t="shared" si="562"/>
        <v>0</v>
      </c>
      <c r="L8988" s="80" t="str">
        <f t="shared" si="563"/>
        <v/>
      </c>
    </row>
    <row r="8989" spans="1:12" x14ac:dyDescent="0.8">
      <c r="A8989" s="74">
        <v>8988</v>
      </c>
      <c r="B8989" s="75">
        <v>-16419.448598506628</v>
      </c>
      <c r="C8989" s="76">
        <v>43.196678326091856</v>
      </c>
      <c r="D8989" s="76">
        <v>28.594912123070113</v>
      </c>
      <c r="E8989" s="76">
        <v>600.7425209370241</v>
      </c>
      <c r="F8989" s="76">
        <v>48.931664924567123</v>
      </c>
      <c r="G8989" s="77">
        <v>2</v>
      </c>
      <c r="H8989" s="80">
        <f t="shared" si="560"/>
        <v>43.196678326091856</v>
      </c>
      <c r="I8989" s="80">
        <f t="shared" si="561"/>
        <v>1000</v>
      </c>
      <c r="K8989" s="80">
        <f t="shared" si="562"/>
        <v>0</v>
      </c>
      <c r="L8989" s="80" t="str">
        <f t="shared" si="563"/>
        <v/>
      </c>
    </row>
    <row r="8990" spans="1:12" x14ac:dyDescent="0.8">
      <c r="A8990" s="74">
        <v>8989</v>
      </c>
      <c r="B8990" s="75">
        <v>-273268.67291188776</v>
      </c>
      <c r="C8990" s="76">
        <v>41.670156488299085</v>
      </c>
      <c r="D8990" s="76">
        <v>27.645365437565442</v>
      </c>
      <c r="E8990" s="76">
        <v>567.48831923824866</v>
      </c>
      <c r="F8990" s="76">
        <v>51.047640341753386</v>
      </c>
      <c r="G8990" s="77">
        <v>3</v>
      </c>
      <c r="H8990" s="80">
        <f t="shared" si="560"/>
        <v>51.047640341753386</v>
      </c>
      <c r="I8990" s="80">
        <f t="shared" si="561"/>
        <v>567.48831923824866</v>
      </c>
      <c r="K8990" s="80">
        <f t="shared" si="562"/>
        <v>567.48831923824866</v>
      </c>
      <c r="L8990" s="80">
        <f t="shared" si="563"/>
        <v>567.48831923824866</v>
      </c>
    </row>
    <row r="8991" spans="1:12" x14ac:dyDescent="0.8">
      <c r="A8991" s="74">
        <v>8990</v>
      </c>
      <c r="B8991" s="75">
        <v>40380.273490976309</v>
      </c>
      <c r="C8991" s="76">
        <v>42.342734652001724</v>
      </c>
      <c r="D8991" s="76">
        <v>24.491600961453024</v>
      </c>
      <c r="E8991" s="76">
        <v>508.50592944113299</v>
      </c>
      <c r="F8991" s="76">
        <v>50.812594758116575</v>
      </c>
      <c r="G8991" s="77">
        <v>2</v>
      </c>
      <c r="H8991" s="80">
        <f t="shared" si="560"/>
        <v>42.342734652001724</v>
      </c>
      <c r="I8991" s="80">
        <f t="shared" si="561"/>
        <v>1000</v>
      </c>
      <c r="K8991" s="80">
        <f t="shared" si="562"/>
        <v>0</v>
      </c>
      <c r="L8991" s="80" t="str">
        <f t="shared" si="563"/>
        <v/>
      </c>
    </row>
    <row r="8992" spans="1:12" x14ac:dyDescent="0.8">
      <c r="A8992" s="74">
        <v>8991</v>
      </c>
      <c r="B8992" s="75">
        <v>145775.06009433861</v>
      </c>
      <c r="C8992" s="76">
        <v>25.698585765996334</v>
      </c>
      <c r="D8992" s="76">
        <v>31.682567904422275</v>
      </c>
      <c r="E8992" s="76">
        <v>743.10229009449415</v>
      </c>
      <c r="F8992" s="76">
        <v>37.839651128259064</v>
      </c>
      <c r="G8992" s="77">
        <v>3</v>
      </c>
      <c r="H8992" s="80">
        <f t="shared" si="560"/>
        <v>37.839651128259064</v>
      </c>
      <c r="I8992" s="80">
        <f t="shared" si="561"/>
        <v>743.10229009449415</v>
      </c>
      <c r="K8992" s="80">
        <f t="shared" si="562"/>
        <v>743.10229009449415</v>
      </c>
      <c r="L8992" s="80">
        <f t="shared" si="563"/>
        <v>743.10229009449415</v>
      </c>
    </row>
    <row r="8993" spans="1:12" x14ac:dyDescent="0.8">
      <c r="A8993" s="74">
        <v>8992</v>
      </c>
      <c r="B8993" s="75">
        <v>510929.0002445206</v>
      </c>
      <c r="C8993" s="76">
        <v>22.449592857275299</v>
      </c>
      <c r="D8993" s="76">
        <v>28.933766662936637</v>
      </c>
      <c r="E8993" s="76">
        <v>634.47196281572792</v>
      </c>
      <c r="F8993" s="76">
        <v>41.28267531895888</v>
      </c>
      <c r="G8993" s="77">
        <v>2</v>
      </c>
      <c r="H8993" s="80">
        <f t="shared" si="560"/>
        <v>22.449592857275299</v>
      </c>
      <c r="I8993" s="80">
        <f t="shared" si="561"/>
        <v>1000</v>
      </c>
      <c r="K8993" s="80">
        <f t="shared" si="562"/>
        <v>0</v>
      </c>
      <c r="L8993" s="80" t="str">
        <f t="shared" si="563"/>
        <v/>
      </c>
    </row>
    <row r="8994" spans="1:12" x14ac:dyDescent="0.8">
      <c r="A8994" s="74">
        <v>8993</v>
      </c>
      <c r="B8994" s="75">
        <v>548293.67572285328</v>
      </c>
      <c r="C8994" s="76">
        <v>34.45345312027758</v>
      </c>
      <c r="D8994" s="76">
        <v>27.21176549452375</v>
      </c>
      <c r="E8994" s="76">
        <v>413.09557176070876</v>
      </c>
      <c r="F8994" s="76">
        <v>38.852321930272474</v>
      </c>
      <c r="G8994" s="77">
        <v>1</v>
      </c>
      <c r="H8994" s="80">
        <f t="shared" si="560"/>
        <v>27.21176549452375</v>
      </c>
      <c r="I8994" s="80">
        <f t="shared" si="561"/>
        <v>1000</v>
      </c>
      <c r="K8994" s="80">
        <f t="shared" si="562"/>
        <v>0</v>
      </c>
      <c r="L8994" s="80" t="str">
        <f t="shared" si="563"/>
        <v/>
      </c>
    </row>
    <row r="8995" spans="1:12" x14ac:dyDescent="0.8">
      <c r="A8995" s="74">
        <v>8994</v>
      </c>
      <c r="B8995" s="75">
        <v>-73418.002033614321</v>
      </c>
      <c r="C8995" s="76">
        <v>47.94800697743289</v>
      </c>
      <c r="D8995" s="76">
        <v>23.718000456425116</v>
      </c>
      <c r="E8995" s="76">
        <v>479.4528087065105</v>
      </c>
      <c r="F8995" s="76">
        <v>34.159691379045327</v>
      </c>
      <c r="G8995" s="77">
        <v>2</v>
      </c>
      <c r="H8995" s="80">
        <f t="shared" si="560"/>
        <v>47.94800697743289</v>
      </c>
      <c r="I8995" s="80">
        <f t="shared" si="561"/>
        <v>1000</v>
      </c>
      <c r="K8995" s="80">
        <f t="shared" si="562"/>
        <v>0</v>
      </c>
      <c r="L8995" s="80" t="str">
        <f t="shared" si="563"/>
        <v/>
      </c>
    </row>
    <row r="8996" spans="1:12" x14ac:dyDescent="0.8">
      <c r="A8996" s="74">
        <v>8995</v>
      </c>
      <c r="B8996" s="75">
        <v>93461.936629696051</v>
      </c>
      <c r="C8996" s="76">
        <v>41.314588541067053</v>
      </c>
      <c r="D8996" s="76">
        <v>28.730422087449831</v>
      </c>
      <c r="E8996" s="76">
        <v>534.2710102936569</v>
      </c>
      <c r="F8996" s="76">
        <v>36.916587849862751</v>
      </c>
      <c r="G8996" s="77">
        <v>2</v>
      </c>
      <c r="H8996" s="80">
        <f t="shared" si="560"/>
        <v>41.314588541067053</v>
      </c>
      <c r="I8996" s="80">
        <f t="shared" si="561"/>
        <v>1000</v>
      </c>
      <c r="K8996" s="80">
        <f t="shared" si="562"/>
        <v>0</v>
      </c>
      <c r="L8996" s="80" t="str">
        <f t="shared" si="563"/>
        <v/>
      </c>
    </row>
    <row r="8997" spans="1:12" x14ac:dyDescent="0.8">
      <c r="A8997" s="74">
        <v>8996</v>
      </c>
      <c r="B8997" s="75">
        <v>558572.59406470438</v>
      </c>
      <c r="C8997" s="76">
        <v>29.265902308502348</v>
      </c>
      <c r="D8997" s="76">
        <v>27.828116149339543</v>
      </c>
      <c r="E8997" s="76">
        <v>448.91553247201716</v>
      </c>
      <c r="F8997" s="76">
        <v>41.979905857307941</v>
      </c>
      <c r="G8997" s="77">
        <v>2</v>
      </c>
      <c r="H8997" s="80">
        <f t="shared" si="560"/>
        <v>29.265902308502348</v>
      </c>
      <c r="I8997" s="80">
        <f t="shared" si="561"/>
        <v>1000</v>
      </c>
      <c r="K8997" s="80">
        <f t="shared" si="562"/>
        <v>0</v>
      </c>
      <c r="L8997" s="80" t="str">
        <f t="shared" si="563"/>
        <v/>
      </c>
    </row>
    <row r="8998" spans="1:12" x14ac:dyDescent="0.8">
      <c r="A8998" s="74">
        <v>8997</v>
      </c>
      <c r="B8998" s="75">
        <v>386006.32942728442</v>
      </c>
      <c r="C8998" s="76">
        <v>32.661241071322969</v>
      </c>
      <c r="D8998" s="76">
        <v>28.851180718057332</v>
      </c>
      <c r="E8998" s="76">
        <v>466.15875209010187</v>
      </c>
      <c r="F8998" s="76">
        <v>31.843822933512481</v>
      </c>
      <c r="G8998" s="77">
        <v>2</v>
      </c>
      <c r="H8998" s="80">
        <f t="shared" si="560"/>
        <v>32.661241071322969</v>
      </c>
      <c r="I8998" s="80">
        <f t="shared" si="561"/>
        <v>1000</v>
      </c>
      <c r="K8998" s="80">
        <f t="shared" si="562"/>
        <v>0</v>
      </c>
      <c r="L8998" s="80" t="str">
        <f t="shared" si="563"/>
        <v/>
      </c>
    </row>
    <row r="8999" spans="1:12" x14ac:dyDescent="0.8">
      <c r="A8999" s="74">
        <v>8998</v>
      </c>
      <c r="B8999" s="75">
        <v>214374.23525354872</v>
      </c>
      <c r="C8999" s="76">
        <v>42.855091975705847</v>
      </c>
      <c r="D8999" s="76">
        <v>24.678673274230754</v>
      </c>
      <c r="E8999" s="76">
        <v>761.00998736773454</v>
      </c>
      <c r="F8999" s="76">
        <v>42.218804965628898</v>
      </c>
      <c r="G8999" s="77">
        <v>2</v>
      </c>
      <c r="H8999" s="80">
        <f t="shared" si="560"/>
        <v>42.855091975705847</v>
      </c>
      <c r="I8999" s="80">
        <f t="shared" si="561"/>
        <v>1000</v>
      </c>
      <c r="K8999" s="80">
        <f t="shared" si="562"/>
        <v>0</v>
      </c>
      <c r="L8999" s="80" t="str">
        <f t="shared" si="563"/>
        <v/>
      </c>
    </row>
    <row r="9000" spans="1:12" x14ac:dyDescent="0.8">
      <c r="A9000" s="74">
        <v>8999</v>
      </c>
      <c r="B9000" s="75">
        <v>524083.77190357307</v>
      </c>
      <c r="C9000" s="76">
        <v>32.889369386640347</v>
      </c>
      <c r="D9000" s="76">
        <v>28.417238460873566</v>
      </c>
      <c r="E9000" s="76">
        <v>453.97749803066796</v>
      </c>
      <c r="F9000" s="76">
        <v>42.879312956589807</v>
      </c>
      <c r="G9000" s="77">
        <v>1</v>
      </c>
      <c r="H9000" s="80">
        <f t="shared" si="560"/>
        <v>28.417238460873566</v>
      </c>
      <c r="I9000" s="80">
        <f t="shared" si="561"/>
        <v>1000</v>
      </c>
      <c r="K9000" s="80">
        <f t="shared" si="562"/>
        <v>0</v>
      </c>
      <c r="L9000" s="80" t="str">
        <f t="shared" si="563"/>
        <v/>
      </c>
    </row>
    <row r="9001" spans="1:12" x14ac:dyDescent="0.8">
      <c r="A9001" s="74">
        <v>9000</v>
      </c>
      <c r="B9001" s="75">
        <v>543670.66138828173</v>
      </c>
      <c r="C9001" s="76">
        <v>31.289893184726459</v>
      </c>
      <c r="D9001" s="76">
        <v>24.164248836147149</v>
      </c>
      <c r="E9001" s="76">
        <v>593.26904865457846</v>
      </c>
      <c r="F9001" s="76">
        <v>38.416355232054777</v>
      </c>
      <c r="G9001" s="77">
        <v>2</v>
      </c>
      <c r="H9001" s="80">
        <f t="shared" si="560"/>
        <v>31.289893184726459</v>
      </c>
      <c r="I9001" s="80">
        <f t="shared" si="561"/>
        <v>1000</v>
      </c>
      <c r="K9001" s="80">
        <f t="shared" si="562"/>
        <v>0</v>
      </c>
      <c r="L9001" s="80" t="str">
        <f t="shared" si="563"/>
        <v/>
      </c>
    </row>
    <row r="9002" spans="1:12" x14ac:dyDescent="0.8">
      <c r="A9002" s="74">
        <v>9001</v>
      </c>
      <c r="B9002" s="75">
        <v>346398.30707132234</v>
      </c>
      <c r="C9002" s="76">
        <v>31.351888915690687</v>
      </c>
      <c r="D9002" s="76">
        <v>26.653702802693921</v>
      </c>
      <c r="E9002" s="76">
        <v>628.38840789544622</v>
      </c>
      <c r="F9002" s="76">
        <v>53.2596788916725</v>
      </c>
      <c r="G9002" s="77">
        <v>2</v>
      </c>
      <c r="H9002" s="80">
        <f t="shared" si="560"/>
        <v>31.351888915690687</v>
      </c>
      <c r="I9002" s="80">
        <f t="shared" si="561"/>
        <v>1000</v>
      </c>
      <c r="K9002" s="80">
        <f t="shared" si="562"/>
        <v>0</v>
      </c>
      <c r="L9002" s="80" t="str">
        <f t="shared" si="563"/>
        <v/>
      </c>
    </row>
    <row r="9003" spans="1:12" x14ac:dyDescent="0.8">
      <c r="A9003" s="74">
        <v>9002</v>
      </c>
      <c r="B9003" s="75">
        <v>499508.13196741696</v>
      </c>
      <c r="C9003" s="76">
        <v>25.691715629991329</v>
      </c>
      <c r="D9003" s="76">
        <v>26.643240608420879</v>
      </c>
      <c r="E9003" s="76">
        <v>522.86974302810881</v>
      </c>
      <c r="F9003" s="76">
        <v>35.87690077649021</v>
      </c>
      <c r="G9003" s="77">
        <v>2</v>
      </c>
      <c r="H9003" s="80">
        <f t="shared" si="560"/>
        <v>25.691715629991329</v>
      </c>
      <c r="I9003" s="80">
        <f t="shared" si="561"/>
        <v>1000</v>
      </c>
      <c r="K9003" s="80">
        <f t="shared" si="562"/>
        <v>0</v>
      </c>
      <c r="L9003" s="80" t="str">
        <f t="shared" si="563"/>
        <v/>
      </c>
    </row>
    <row r="9004" spans="1:12" x14ac:dyDescent="0.8">
      <c r="A9004" s="74">
        <v>9003</v>
      </c>
      <c r="B9004" s="75">
        <v>-125183.13500717864</v>
      </c>
      <c r="C9004" s="76">
        <v>28.729579110170299</v>
      </c>
      <c r="D9004" s="76">
        <v>28.970185255269577</v>
      </c>
      <c r="E9004" s="76">
        <v>508.92414690272756</v>
      </c>
      <c r="F9004" s="76">
        <v>38.380955606387843</v>
      </c>
      <c r="G9004" s="77">
        <v>3</v>
      </c>
      <c r="H9004" s="80">
        <f t="shared" si="560"/>
        <v>38.380955606387843</v>
      </c>
      <c r="I9004" s="80">
        <f t="shared" si="561"/>
        <v>508.92414690272756</v>
      </c>
      <c r="K9004" s="80">
        <f t="shared" si="562"/>
        <v>508.92414690272756</v>
      </c>
      <c r="L9004" s="80">
        <f t="shared" si="563"/>
        <v>508.92414690272756</v>
      </c>
    </row>
    <row r="9005" spans="1:12" x14ac:dyDescent="0.8">
      <c r="A9005" s="74">
        <v>9004</v>
      </c>
      <c r="B9005" s="75">
        <v>521507.12086092681</v>
      </c>
      <c r="C9005" s="76">
        <v>27.165069185347125</v>
      </c>
      <c r="D9005" s="76">
        <v>28.092382982217089</v>
      </c>
      <c r="E9005" s="76">
        <v>497.96721380038719</v>
      </c>
      <c r="F9005" s="76">
        <v>32.848046088446438</v>
      </c>
      <c r="G9005" s="77">
        <v>2</v>
      </c>
      <c r="H9005" s="80">
        <f t="shared" si="560"/>
        <v>27.165069185347125</v>
      </c>
      <c r="I9005" s="80">
        <f t="shared" si="561"/>
        <v>1000</v>
      </c>
      <c r="K9005" s="80">
        <f t="shared" si="562"/>
        <v>0</v>
      </c>
      <c r="L9005" s="80" t="str">
        <f t="shared" si="563"/>
        <v/>
      </c>
    </row>
    <row r="9006" spans="1:12" x14ac:dyDescent="0.8">
      <c r="A9006" s="74">
        <v>9005</v>
      </c>
      <c r="B9006" s="75">
        <v>19162.286446826998</v>
      </c>
      <c r="C9006" s="76">
        <v>37.797857170368104</v>
      </c>
      <c r="D9006" s="76">
        <v>31.343075840559703</v>
      </c>
      <c r="E9006" s="76">
        <v>694.00065609614285</v>
      </c>
      <c r="F9006" s="76">
        <v>34.32049652227608</v>
      </c>
      <c r="G9006" s="77">
        <v>2</v>
      </c>
      <c r="H9006" s="80">
        <f t="shared" si="560"/>
        <v>37.797857170368104</v>
      </c>
      <c r="I9006" s="80">
        <f t="shared" si="561"/>
        <v>1000</v>
      </c>
      <c r="K9006" s="80">
        <f t="shared" si="562"/>
        <v>0</v>
      </c>
      <c r="L9006" s="80" t="str">
        <f t="shared" si="563"/>
        <v/>
      </c>
    </row>
    <row r="9007" spans="1:12" x14ac:dyDescent="0.8">
      <c r="A9007" s="74">
        <v>9006</v>
      </c>
      <c r="B9007" s="75">
        <v>233866.4139674278</v>
      </c>
      <c r="C9007" s="76">
        <v>37.411109562416378</v>
      </c>
      <c r="D9007" s="76">
        <v>27.962087373375255</v>
      </c>
      <c r="E9007" s="76">
        <v>643.62452790723773</v>
      </c>
      <c r="F9007" s="76">
        <v>32.42623975692176</v>
      </c>
      <c r="G9007" s="77">
        <v>2</v>
      </c>
      <c r="H9007" s="80">
        <f t="shared" si="560"/>
        <v>37.411109562416378</v>
      </c>
      <c r="I9007" s="80">
        <f t="shared" si="561"/>
        <v>1000</v>
      </c>
      <c r="K9007" s="80">
        <f t="shared" si="562"/>
        <v>0</v>
      </c>
      <c r="L9007" s="80" t="str">
        <f t="shared" si="563"/>
        <v/>
      </c>
    </row>
    <row r="9008" spans="1:12" x14ac:dyDescent="0.8">
      <c r="A9008" s="74">
        <v>9007</v>
      </c>
      <c r="B9008" s="75">
        <v>-82448.694382741349</v>
      </c>
      <c r="C9008" s="76">
        <v>34.344483354595894</v>
      </c>
      <c r="D9008" s="76">
        <v>27.641890743957354</v>
      </c>
      <c r="E9008" s="76">
        <v>463.58092240487667</v>
      </c>
      <c r="F9008" s="76">
        <v>39.526668763218375</v>
      </c>
      <c r="G9008" s="77">
        <v>3</v>
      </c>
      <c r="H9008" s="80">
        <f t="shared" si="560"/>
        <v>39.526668763218375</v>
      </c>
      <c r="I9008" s="80">
        <f t="shared" si="561"/>
        <v>463.58092240487667</v>
      </c>
      <c r="K9008" s="80">
        <f t="shared" si="562"/>
        <v>463.58092240487667</v>
      </c>
      <c r="L9008" s="80">
        <f t="shared" si="563"/>
        <v>463.58092240487667</v>
      </c>
    </row>
    <row r="9009" spans="1:12" x14ac:dyDescent="0.8">
      <c r="A9009" s="74">
        <v>9008</v>
      </c>
      <c r="B9009" s="75">
        <v>461148.56925449241</v>
      </c>
      <c r="C9009" s="76">
        <v>30.873416629622497</v>
      </c>
      <c r="D9009" s="76">
        <v>31.32396296404557</v>
      </c>
      <c r="E9009" s="76">
        <v>470.52442179673955</v>
      </c>
      <c r="F9009" s="76">
        <v>49.932079907647605</v>
      </c>
      <c r="G9009" s="77">
        <v>2</v>
      </c>
      <c r="H9009" s="80">
        <f t="shared" si="560"/>
        <v>30.873416629622497</v>
      </c>
      <c r="I9009" s="80">
        <f t="shared" si="561"/>
        <v>1000</v>
      </c>
      <c r="K9009" s="80">
        <f t="shared" si="562"/>
        <v>0</v>
      </c>
      <c r="L9009" s="80" t="str">
        <f t="shared" si="563"/>
        <v/>
      </c>
    </row>
    <row r="9010" spans="1:12" x14ac:dyDescent="0.8">
      <c r="A9010" s="74">
        <v>9009</v>
      </c>
      <c r="B9010" s="75">
        <v>342691.43291029404</v>
      </c>
      <c r="C9010" s="76">
        <v>31.901882265885785</v>
      </c>
      <c r="D9010" s="76">
        <v>27.322241661124274</v>
      </c>
      <c r="E9010" s="76">
        <v>514.60545061943765</v>
      </c>
      <c r="F9010" s="76">
        <v>39.01899134253717</v>
      </c>
      <c r="G9010" s="77">
        <v>2</v>
      </c>
      <c r="H9010" s="80">
        <f t="shared" si="560"/>
        <v>31.901882265885785</v>
      </c>
      <c r="I9010" s="80">
        <f t="shared" si="561"/>
        <v>1000</v>
      </c>
      <c r="K9010" s="80">
        <f t="shared" si="562"/>
        <v>0</v>
      </c>
      <c r="L9010" s="80" t="str">
        <f t="shared" si="563"/>
        <v/>
      </c>
    </row>
    <row r="9011" spans="1:12" x14ac:dyDescent="0.8">
      <c r="A9011" s="74">
        <v>9010</v>
      </c>
      <c r="B9011" s="75">
        <v>369100.12501959875</v>
      </c>
      <c r="C9011" s="76">
        <v>33.550697580707777</v>
      </c>
      <c r="D9011" s="76">
        <v>29.379293315279007</v>
      </c>
      <c r="E9011" s="76">
        <v>716.80610363465246</v>
      </c>
      <c r="F9011" s="76">
        <v>48.953158154214783</v>
      </c>
      <c r="G9011" s="77">
        <v>2</v>
      </c>
      <c r="H9011" s="80">
        <f t="shared" si="560"/>
        <v>33.550697580707777</v>
      </c>
      <c r="I9011" s="80">
        <f t="shared" si="561"/>
        <v>1000</v>
      </c>
      <c r="K9011" s="80">
        <f t="shared" si="562"/>
        <v>0</v>
      </c>
      <c r="L9011" s="80" t="str">
        <f t="shared" si="563"/>
        <v/>
      </c>
    </row>
    <row r="9012" spans="1:12" x14ac:dyDescent="0.8">
      <c r="A9012" s="74">
        <v>9011</v>
      </c>
      <c r="B9012" s="75">
        <v>392300.98361087032</v>
      </c>
      <c r="C9012" s="76">
        <v>26.268369539017808</v>
      </c>
      <c r="D9012" s="76">
        <v>28.027148577919249</v>
      </c>
      <c r="E9012" s="76">
        <v>715.3146114714541</v>
      </c>
      <c r="F9012" s="76">
        <v>38.812028725366552</v>
      </c>
      <c r="G9012" s="77">
        <v>1</v>
      </c>
      <c r="H9012" s="80">
        <f t="shared" si="560"/>
        <v>28.027148577919249</v>
      </c>
      <c r="I9012" s="80">
        <f t="shared" si="561"/>
        <v>1000</v>
      </c>
      <c r="K9012" s="80">
        <f t="shared" si="562"/>
        <v>0</v>
      </c>
      <c r="L9012" s="80" t="str">
        <f t="shared" si="563"/>
        <v/>
      </c>
    </row>
    <row r="9013" spans="1:12" x14ac:dyDescent="0.8">
      <c r="A9013" s="74">
        <v>9012</v>
      </c>
      <c r="B9013" s="75">
        <v>-197428.6905522875</v>
      </c>
      <c r="C9013" s="76">
        <v>30.153593700984484</v>
      </c>
      <c r="D9013" s="76">
        <v>28.257356582722338</v>
      </c>
      <c r="E9013" s="76">
        <v>512.14294748810357</v>
      </c>
      <c r="F9013" s="76">
        <v>45.467319590290344</v>
      </c>
      <c r="G9013" s="77">
        <v>3</v>
      </c>
      <c r="H9013" s="80">
        <f t="shared" si="560"/>
        <v>45.467319590290344</v>
      </c>
      <c r="I9013" s="80">
        <f t="shared" si="561"/>
        <v>512.14294748810357</v>
      </c>
      <c r="K9013" s="80">
        <f t="shared" si="562"/>
        <v>512.14294748810357</v>
      </c>
      <c r="L9013" s="80">
        <f t="shared" si="563"/>
        <v>512.14294748810357</v>
      </c>
    </row>
    <row r="9014" spans="1:12" x14ac:dyDescent="0.8">
      <c r="A9014" s="74">
        <v>9013</v>
      </c>
      <c r="B9014" s="75">
        <v>558503.22364851693</v>
      </c>
      <c r="C9014" s="76">
        <v>23.963136538355506</v>
      </c>
      <c r="D9014" s="76">
        <v>23.2737861101763</v>
      </c>
      <c r="E9014" s="76">
        <v>618.09187954160268</v>
      </c>
      <c r="F9014" s="76">
        <v>46.125092078629685</v>
      </c>
      <c r="G9014" s="77">
        <v>1</v>
      </c>
      <c r="H9014" s="80">
        <f t="shared" si="560"/>
        <v>23.2737861101763</v>
      </c>
      <c r="I9014" s="80">
        <f t="shared" si="561"/>
        <v>1000</v>
      </c>
      <c r="K9014" s="80">
        <f t="shared" si="562"/>
        <v>0</v>
      </c>
      <c r="L9014" s="80" t="str">
        <f t="shared" si="563"/>
        <v/>
      </c>
    </row>
    <row r="9015" spans="1:12" x14ac:dyDescent="0.8">
      <c r="A9015" s="74">
        <v>9014</v>
      </c>
      <c r="B9015" s="75">
        <v>528937.53157282481</v>
      </c>
      <c r="C9015" s="76">
        <v>39.104274982113125</v>
      </c>
      <c r="D9015" s="76">
        <v>25.083703865889845</v>
      </c>
      <c r="E9015" s="76">
        <v>583.53612449226239</v>
      </c>
      <c r="F9015" s="76">
        <v>39.560726140005016</v>
      </c>
      <c r="G9015" s="77">
        <v>1</v>
      </c>
      <c r="H9015" s="80">
        <f t="shared" si="560"/>
        <v>25.083703865889845</v>
      </c>
      <c r="I9015" s="80">
        <f t="shared" si="561"/>
        <v>1000</v>
      </c>
      <c r="K9015" s="80">
        <f t="shared" si="562"/>
        <v>0</v>
      </c>
      <c r="L9015" s="80" t="str">
        <f t="shared" si="563"/>
        <v/>
      </c>
    </row>
    <row r="9016" spans="1:12" x14ac:dyDescent="0.8">
      <c r="A9016" s="74">
        <v>9015</v>
      </c>
      <c r="B9016" s="75">
        <v>-122077.64897037367</v>
      </c>
      <c r="C9016" s="76">
        <v>37.604498704388241</v>
      </c>
      <c r="D9016" s="76">
        <v>27.749982676948864</v>
      </c>
      <c r="E9016" s="76">
        <v>492.60559260182652</v>
      </c>
      <c r="F9016" s="76">
        <v>43.074190644610859</v>
      </c>
      <c r="G9016" s="77">
        <v>3</v>
      </c>
      <c r="H9016" s="80">
        <f t="shared" si="560"/>
        <v>43.074190644610859</v>
      </c>
      <c r="I9016" s="80">
        <f t="shared" si="561"/>
        <v>492.60559260182652</v>
      </c>
      <c r="K9016" s="80">
        <f t="shared" si="562"/>
        <v>492.60559260182652</v>
      </c>
      <c r="L9016" s="80">
        <f t="shared" si="563"/>
        <v>492.60559260182652</v>
      </c>
    </row>
    <row r="9017" spans="1:12" x14ac:dyDescent="0.8">
      <c r="A9017" s="74">
        <v>9016</v>
      </c>
      <c r="B9017" s="75">
        <v>516935.04193100613</v>
      </c>
      <c r="C9017" s="76">
        <v>45.152754611031568</v>
      </c>
      <c r="D9017" s="76">
        <v>28.638676909811409</v>
      </c>
      <c r="E9017" s="76">
        <v>777.56523952308896</v>
      </c>
      <c r="F9017" s="76">
        <v>43.604638129124659</v>
      </c>
      <c r="G9017" s="77">
        <v>1</v>
      </c>
      <c r="H9017" s="80">
        <f t="shared" si="560"/>
        <v>28.638676909811409</v>
      </c>
      <c r="I9017" s="80">
        <f t="shared" si="561"/>
        <v>1000</v>
      </c>
      <c r="K9017" s="80">
        <f t="shared" si="562"/>
        <v>0</v>
      </c>
      <c r="L9017" s="80" t="str">
        <f t="shared" si="563"/>
        <v/>
      </c>
    </row>
    <row r="9018" spans="1:12" x14ac:dyDescent="0.8">
      <c r="A9018" s="74">
        <v>9017</v>
      </c>
      <c r="B9018" s="75">
        <v>387751.58778392035</v>
      </c>
      <c r="C9018" s="76">
        <v>35.075982935429337</v>
      </c>
      <c r="D9018" s="76">
        <v>25.840884796934088</v>
      </c>
      <c r="E9018" s="76">
        <v>564.79757553248896</v>
      </c>
      <c r="F9018" s="76">
        <v>39.797744801235893</v>
      </c>
      <c r="G9018" s="77">
        <v>2</v>
      </c>
      <c r="H9018" s="80">
        <f t="shared" si="560"/>
        <v>35.075982935429337</v>
      </c>
      <c r="I9018" s="80">
        <f t="shared" si="561"/>
        <v>1000</v>
      </c>
      <c r="K9018" s="80">
        <f t="shared" si="562"/>
        <v>0</v>
      </c>
      <c r="L9018" s="80" t="str">
        <f t="shared" si="563"/>
        <v/>
      </c>
    </row>
    <row r="9019" spans="1:12" x14ac:dyDescent="0.8">
      <c r="A9019" s="74">
        <v>9018</v>
      </c>
      <c r="B9019" s="75">
        <v>498983.23062139726</v>
      </c>
      <c r="C9019" s="76">
        <v>26.253760666035664</v>
      </c>
      <c r="D9019" s="76">
        <v>30.409651872413797</v>
      </c>
      <c r="E9019" s="76">
        <v>586.38178327775017</v>
      </c>
      <c r="F9019" s="76">
        <v>48.698858430817424</v>
      </c>
      <c r="G9019" s="77">
        <v>2</v>
      </c>
      <c r="H9019" s="80">
        <f t="shared" si="560"/>
        <v>26.253760666035664</v>
      </c>
      <c r="I9019" s="80">
        <f t="shared" si="561"/>
        <v>1000</v>
      </c>
      <c r="K9019" s="80">
        <f t="shared" si="562"/>
        <v>0</v>
      </c>
      <c r="L9019" s="80" t="str">
        <f t="shared" si="563"/>
        <v/>
      </c>
    </row>
    <row r="9020" spans="1:12" x14ac:dyDescent="0.8">
      <c r="A9020" s="74">
        <v>9019</v>
      </c>
      <c r="B9020" s="75">
        <v>27718.420036848402</v>
      </c>
      <c r="C9020" s="76">
        <v>42.366836537619662</v>
      </c>
      <c r="D9020" s="76">
        <v>28.902560443914027</v>
      </c>
      <c r="E9020" s="76">
        <v>688.64585776334195</v>
      </c>
      <c r="F9020" s="76">
        <v>49.9368735188553</v>
      </c>
      <c r="G9020" s="77">
        <v>2</v>
      </c>
      <c r="H9020" s="80">
        <f t="shared" si="560"/>
        <v>42.366836537619662</v>
      </c>
      <c r="I9020" s="80">
        <f t="shared" si="561"/>
        <v>1000</v>
      </c>
      <c r="K9020" s="80">
        <f t="shared" si="562"/>
        <v>0</v>
      </c>
      <c r="L9020" s="80" t="str">
        <f t="shared" si="563"/>
        <v/>
      </c>
    </row>
    <row r="9021" spans="1:12" x14ac:dyDescent="0.8">
      <c r="A9021" s="74">
        <v>9020</v>
      </c>
      <c r="B9021" s="75">
        <v>-4151.7947673981544</v>
      </c>
      <c r="C9021" s="76">
        <v>25.969383619985084</v>
      </c>
      <c r="D9021" s="76">
        <v>23.817412395250734</v>
      </c>
      <c r="E9021" s="76">
        <v>632.91302121599472</v>
      </c>
      <c r="F9021" s="76">
        <v>32.311940048983764</v>
      </c>
      <c r="G9021" s="77">
        <v>3</v>
      </c>
      <c r="H9021" s="80">
        <f t="shared" si="560"/>
        <v>32.311940048983764</v>
      </c>
      <c r="I9021" s="80">
        <f t="shared" si="561"/>
        <v>632.91302121599472</v>
      </c>
      <c r="K9021" s="80">
        <f t="shared" si="562"/>
        <v>632.91302121599472</v>
      </c>
      <c r="L9021" s="80">
        <f t="shared" si="563"/>
        <v>632.91302121599472</v>
      </c>
    </row>
    <row r="9022" spans="1:12" x14ac:dyDescent="0.8">
      <c r="A9022" s="74">
        <v>9021</v>
      </c>
      <c r="B9022" s="75">
        <v>-247836.55868425919</v>
      </c>
      <c r="C9022" s="76">
        <v>42.833666004696731</v>
      </c>
      <c r="D9022" s="76">
        <v>29.766759638078682</v>
      </c>
      <c r="E9022" s="76">
        <v>617.8865648541256</v>
      </c>
      <c r="F9022" s="76">
        <v>47.834176100154544</v>
      </c>
      <c r="G9022" s="77">
        <v>3</v>
      </c>
      <c r="H9022" s="80">
        <f t="shared" si="560"/>
        <v>47.834176100154544</v>
      </c>
      <c r="I9022" s="80">
        <f t="shared" si="561"/>
        <v>617.8865648541256</v>
      </c>
      <c r="K9022" s="80">
        <f t="shared" si="562"/>
        <v>617.8865648541256</v>
      </c>
      <c r="L9022" s="80">
        <f t="shared" si="563"/>
        <v>617.8865648541256</v>
      </c>
    </row>
    <row r="9023" spans="1:12" x14ac:dyDescent="0.8">
      <c r="A9023" s="74">
        <v>9022</v>
      </c>
      <c r="B9023" s="75">
        <v>44675.187376880785</v>
      </c>
      <c r="C9023" s="76">
        <v>43.015053269529339</v>
      </c>
      <c r="D9023" s="76">
        <v>27.190536782526504</v>
      </c>
      <c r="E9023" s="76">
        <v>535.73436351293071</v>
      </c>
      <c r="F9023" s="76">
        <v>35.335564827498715</v>
      </c>
      <c r="G9023" s="77">
        <v>2</v>
      </c>
      <c r="H9023" s="80">
        <f t="shared" si="560"/>
        <v>43.015053269529339</v>
      </c>
      <c r="I9023" s="80">
        <f t="shared" si="561"/>
        <v>1000</v>
      </c>
      <c r="K9023" s="80">
        <f t="shared" si="562"/>
        <v>0</v>
      </c>
      <c r="L9023" s="80" t="str">
        <f t="shared" si="563"/>
        <v/>
      </c>
    </row>
    <row r="9024" spans="1:12" x14ac:dyDescent="0.8">
      <c r="A9024" s="74">
        <v>9023</v>
      </c>
      <c r="B9024" s="75">
        <v>552622.12918718159</v>
      </c>
      <c r="C9024" s="76">
        <v>40.940734419044034</v>
      </c>
      <c r="D9024" s="76">
        <v>27.688459600078694</v>
      </c>
      <c r="E9024" s="76">
        <v>554.36628088897464</v>
      </c>
      <c r="F9024" s="76">
        <v>42.986495552360104</v>
      </c>
      <c r="G9024" s="77">
        <v>1</v>
      </c>
      <c r="H9024" s="80">
        <f t="shared" si="560"/>
        <v>27.688459600078694</v>
      </c>
      <c r="I9024" s="80">
        <f t="shared" si="561"/>
        <v>1000</v>
      </c>
      <c r="K9024" s="80">
        <f t="shared" si="562"/>
        <v>0</v>
      </c>
      <c r="L9024" s="80" t="str">
        <f t="shared" si="563"/>
        <v/>
      </c>
    </row>
    <row r="9025" spans="1:12" x14ac:dyDescent="0.8">
      <c r="A9025" s="74">
        <v>9024</v>
      </c>
      <c r="B9025" s="75">
        <v>113077.29501230642</v>
      </c>
      <c r="C9025" s="76">
        <v>43.228301397525428</v>
      </c>
      <c r="D9025" s="76">
        <v>29.940891739341279</v>
      </c>
      <c r="E9025" s="76">
        <v>582.4230724816473</v>
      </c>
      <c r="F9025" s="76">
        <v>40.414655745560935</v>
      </c>
      <c r="G9025" s="77">
        <v>2</v>
      </c>
      <c r="H9025" s="80">
        <f t="shared" si="560"/>
        <v>43.228301397525428</v>
      </c>
      <c r="I9025" s="80">
        <f t="shared" si="561"/>
        <v>1000</v>
      </c>
      <c r="K9025" s="80">
        <f t="shared" si="562"/>
        <v>0</v>
      </c>
      <c r="L9025" s="80" t="str">
        <f t="shared" si="563"/>
        <v/>
      </c>
    </row>
    <row r="9026" spans="1:12" x14ac:dyDescent="0.8">
      <c r="A9026" s="74">
        <v>9025</v>
      </c>
      <c r="B9026" s="75">
        <v>464496.09600228281</v>
      </c>
      <c r="C9026" s="76">
        <v>35.198284143186143</v>
      </c>
      <c r="D9026" s="76">
        <v>32.850190969272354</v>
      </c>
      <c r="E9026" s="76">
        <v>461.83564519415364</v>
      </c>
      <c r="F9026" s="76">
        <v>48.074048950352989</v>
      </c>
      <c r="G9026" s="77">
        <v>2</v>
      </c>
      <c r="H9026" s="80">
        <f t="shared" si="560"/>
        <v>35.198284143186143</v>
      </c>
      <c r="I9026" s="80">
        <f t="shared" si="561"/>
        <v>1000</v>
      </c>
      <c r="K9026" s="80">
        <f t="shared" si="562"/>
        <v>0</v>
      </c>
      <c r="L9026" s="80" t="str">
        <f t="shared" si="563"/>
        <v/>
      </c>
    </row>
    <row r="9027" spans="1:12" x14ac:dyDescent="0.8">
      <c r="A9027" s="74">
        <v>9026</v>
      </c>
      <c r="B9027" s="75">
        <v>350217.92292042961</v>
      </c>
      <c r="C9027" s="76">
        <v>31.200480260198098</v>
      </c>
      <c r="D9027" s="76">
        <v>28.269305194331842</v>
      </c>
      <c r="E9027" s="76">
        <v>564.61790562316082</v>
      </c>
      <c r="F9027" s="76">
        <v>43.535295407815717</v>
      </c>
      <c r="G9027" s="77">
        <v>1</v>
      </c>
      <c r="H9027" s="80">
        <f t="shared" ref="H9027:H9090" si="564">IF($G9027 = 1, $D9027, IF($G9027 = 2, $C9027, IF($G9027 = 3, $F9027)))</f>
        <v>28.269305194331842</v>
      </c>
      <c r="I9027" s="80">
        <f t="shared" ref="I9027:I9090" si="565">IF($G9027 = 1, 1000, IF($G9027 = 2, 1000, IF($G9027 = 3, $E9027)))</f>
        <v>1000</v>
      </c>
      <c r="K9027" s="80">
        <f t="shared" ref="K9027:K9090" si="566">IF($G9027 = 3, $E9027, 0)</f>
        <v>0</v>
      </c>
      <c r="L9027" s="80" t="str">
        <f t="shared" ref="L9027:L9090" si="567">IF($G9027 = 3, $E9027, "")</f>
        <v/>
      </c>
    </row>
    <row r="9028" spans="1:12" x14ac:dyDescent="0.8">
      <c r="A9028" s="74">
        <v>9027</v>
      </c>
      <c r="B9028" s="75">
        <v>129888.42241915409</v>
      </c>
      <c r="C9028" s="76">
        <v>42.874366299870907</v>
      </c>
      <c r="D9028" s="76">
        <v>27.328137375164786</v>
      </c>
      <c r="E9028" s="76">
        <v>510.42051585919609</v>
      </c>
      <c r="F9028" s="76">
        <v>34.115141983538749</v>
      </c>
      <c r="G9028" s="77">
        <v>2</v>
      </c>
      <c r="H9028" s="80">
        <f t="shared" si="564"/>
        <v>42.874366299870907</v>
      </c>
      <c r="I9028" s="80">
        <f t="shared" si="565"/>
        <v>1000</v>
      </c>
      <c r="K9028" s="80">
        <f t="shared" si="566"/>
        <v>0</v>
      </c>
      <c r="L9028" s="80" t="str">
        <f t="shared" si="567"/>
        <v/>
      </c>
    </row>
    <row r="9029" spans="1:12" x14ac:dyDescent="0.8">
      <c r="A9029" s="74">
        <v>9028</v>
      </c>
      <c r="B9029" s="75">
        <v>93041.202349597588</v>
      </c>
      <c r="C9029" s="76">
        <v>42.033970311185605</v>
      </c>
      <c r="D9029" s="76">
        <v>26.849880305617738</v>
      </c>
      <c r="E9029" s="76">
        <v>666.36778415923254</v>
      </c>
      <c r="F9029" s="76">
        <v>44.020224102463303</v>
      </c>
      <c r="G9029" s="77">
        <v>2</v>
      </c>
      <c r="H9029" s="80">
        <f t="shared" si="564"/>
        <v>42.033970311185605</v>
      </c>
      <c r="I9029" s="80">
        <f t="shared" si="565"/>
        <v>1000</v>
      </c>
      <c r="K9029" s="80">
        <f t="shared" si="566"/>
        <v>0</v>
      </c>
      <c r="L9029" s="80" t="str">
        <f t="shared" si="567"/>
        <v/>
      </c>
    </row>
    <row r="9030" spans="1:12" x14ac:dyDescent="0.8">
      <c r="A9030" s="74">
        <v>9029</v>
      </c>
      <c r="B9030" s="75">
        <v>-120144.83456735499</v>
      </c>
      <c r="C9030" s="76">
        <v>35.395938744963651</v>
      </c>
      <c r="D9030" s="76">
        <v>32.154232328761864</v>
      </c>
      <c r="E9030" s="76">
        <v>543.66001701421419</v>
      </c>
      <c r="F9030" s="76">
        <v>40.615087192751787</v>
      </c>
      <c r="G9030" s="77">
        <v>3</v>
      </c>
      <c r="H9030" s="80">
        <f t="shared" si="564"/>
        <v>40.615087192751787</v>
      </c>
      <c r="I9030" s="80">
        <f t="shared" si="565"/>
        <v>543.66001701421419</v>
      </c>
      <c r="K9030" s="80">
        <f t="shared" si="566"/>
        <v>543.66001701421419</v>
      </c>
      <c r="L9030" s="80">
        <f t="shared" si="567"/>
        <v>543.66001701421419</v>
      </c>
    </row>
    <row r="9031" spans="1:12" x14ac:dyDescent="0.8">
      <c r="A9031" s="74">
        <v>9030</v>
      </c>
      <c r="B9031" s="75">
        <v>146391.16499338439</v>
      </c>
      <c r="C9031" s="76">
        <v>39.422238538162112</v>
      </c>
      <c r="D9031" s="76">
        <v>27.574308750103391</v>
      </c>
      <c r="E9031" s="76">
        <v>500.04523413880736</v>
      </c>
      <c r="F9031" s="76">
        <v>42.400720054489241</v>
      </c>
      <c r="G9031" s="77">
        <v>2</v>
      </c>
      <c r="H9031" s="80">
        <f t="shared" si="564"/>
        <v>39.422238538162112</v>
      </c>
      <c r="I9031" s="80">
        <f t="shared" si="565"/>
        <v>1000</v>
      </c>
      <c r="K9031" s="80">
        <f t="shared" si="566"/>
        <v>0</v>
      </c>
      <c r="L9031" s="80" t="str">
        <f t="shared" si="567"/>
        <v/>
      </c>
    </row>
    <row r="9032" spans="1:12" x14ac:dyDescent="0.8">
      <c r="A9032" s="74">
        <v>9031</v>
      </c>
      <c r="B9032" s="75">
        <v>-38782.408275895752</v>
      </c>
      <c r="C9032" s="76">
        <v>36.517279984918304</v>
      </c>
      <c r="D9032" s="76">
        <v>24.667323477941615</v>
      </c>
      <c r="E9032" s="76">
        <v>588.28247904163834</v>
      </c>
      <c r="F9032" s="76">
        <v>38.456591202634236</v>
      </c>
      <c r="G9032" s="77">
        <v>3</v>
      </c>
      <c r="H9032" s="80">
        <f t="shared" si="564"/>
        <v>38.456591202634236</v>
      </c>
      <c r="I9032" s="80">
        <f t="shared" si="565"/>
        <v>588.28247904163834</v>
      </c>
      <c r="K9032" s="80">
        <f t="shared" si="566"/>
        <v>588.28247904163834</v>
      </c>
      <c r="L9032" s="80">
        <f t="shared" si="567"/>
        <v>588.28247904163834</v>
      </c>
    </row>
    <row r="9033" spans="1:12" x14ac:dyDescent="0.8">
      <c r="A9033" s="74">
        <v>9032</v>
      </c>
      <c r="B9033" s="75">
        <v>472902.74299454433</v>
      </c>
      <c r="C9033" s="76">
        <v>34.477060577020815</v>
      </c>
      <c r="D9033" s="76">
        <v>24.72495561743925</v>
      </c>
      <c r="E9033" s="76">
        <v>541.06696165573931</v>
      </c>
      <c r="F9033" s="76">
        <v>45.185661913223242</v>
      </c>
      <c r="G9033" s="77">
        <v>1</v>
      </c>
      <c r="H9033" s="80">
        <f t="shared" si="564"/>
        <v>24.72495561743925</v>
      </c>
      <c r="I9033" s="80">
        <f t="shared" si="565"/>
        <v>1000</v>
      </c>
      <c r="K9033" s="80">
        <f t="shared" si="566"/>
        <v>0</v>
      </c>
      <c r="L9033" s="80" t="str">
        <f t="shared" si="567"/>
        <v/>
      </c>
    </row>
    <row r="9034" spans="1:12" x14ac:dyDescent="0.8">
      <c r="A9034" s="74">
        <v>9033</v>
      </c>
      <c r="B9034" s="75">
        <v>512823.40406298661</v>
      </c>
      <c r="C9034" s="76">
        <v>38.847996815987784</v>
      </c>
      <c r="D9034" s="76">
        <v>28.902533115209941</v>
      </c>
      <c r="E9034" s="76">
        <v>588.37373089749974</v>
      </c>
      <c r="F9034" s="76">
        <v>42.207997745033637</v>
      </c>
      <c r="G9034" s="77">
        <v>1</v>
      </c>
      <c r="H9034" s="80">
        <f t="shared" si="564"/>
        <v>28.902533115209941</v>
      </c>
      <c r="I9034" s="80">
        <f t="shared" si="565"/>
        <v>1000</v>
      </c>
      <c r="K9034" s="80">
        <f t="shared" si="566"/>
        <v>0</v>
      </c>
      <c r="L9034" s="80" t="str">
        <f t="shared" si="567"/>
        <v/>
      </c>
    </row>
    <row r="9035" spans="1:12" x14ac:dyDescent="0.8">
      <c r="A9035" s="74">
        <v>9034</v>
      </c>
      <c r="B9035" s="75">
        <v>348590.29891612101</v>
      </c>
      <c r="C9035" s="76">
        <v>30.762220904983401</v>
      </c>
      <c r="D9035" s="76">
        <v>27.031461687986173</v>
      </c>
      <c r="E9035" s="76">
        <v>543.3943510429508</v>
      </c>
      <c r="F9035" s="76">
        <v>55.161498110247813</v>
      </c>
      <c r="G9035" s="77">
        <v>2</v>
      </c>
      <c r="H9035" s="80">
        <f t="shared" si="564"/>
        <v>30.762220904983401</v>
      </c>
      <c r="I9035" s="80">
        <f t="shared" si="565"/>
        <v>1000</v>
      </c>
      <c r="K9035" s="80">
        <f t="shared" si="566"/>
        <v>0</v>
      </c>
      <c r="L9035" s="80" t="str">
        <f t="shared" si="567"/>
        <v/>
      </c>
    </row>
    <row r="9036" spans="1:12" x14ac:dyDescent="0.8">
      <c r="A9036" s="74">
        <v>9035</v>
      </c>
      <c r="B9036" s="75">
        <v>111195.07585990359</v>
      </c>
      <c r="C9036" s="76">
        <v>46.368213688098635</v>
      </c>
      <c r="D9036" s="76">
        <v>27.350691042976187</v>
      </c>
      <c r="E9036" s="76">
        <v>696.16846073797865</v>
      </c>
      <c r="F9036" s="76">
        <v>32.232937348912301</v>
      </c>
      <c r="G9036" s="77">
        <v>3</v>
      </c>
      <c r="H9036" s="80">
        <f t="shared" si="564"/>
        <v>32.232937348912301</v>
      </c>
      <c r="I9036" s="80">
        <f t="shared" si="565"/>
        <v>696.16846073797865</v>
      </c>
      <c r="K9036" s="80">
        <f t="shared" si="566"/>
        <v>696.16846073797865</v>
      </c>
      <c r="L9036" s="80">
        <f t="shared" si="567"/>
        <v>696.16846073797865</v>
      </c>
    </row>
    <row r="9037" spans="1:12" x14ac:dyDescent="0.8">
      <c r="A9037" s="74">
        <v>9036</v>
      </c>
      <c r="B9037" s="75">
        <v>462290.51130804326</v>
      </c>
      <c r="C9037" s="76">
        <v>41.951834250187211</v>
      </c>
      <c r="D9037" s="76">
        <v>26.382420575112924</v>
      </c>
      <c r="E9037" s="76">
        <v>583.18473218741212</v>
      </c>
      <c r="F9037" s="76">
        <v>29.755969854943565</v>
      </c>
      <c r="G9037" s="77">
        <v>1</v>
      </c>
      <c r="H9037" s="80">
        <f t="shared" si="564"/>
        <v>26.382420575112924</v>
      </c>
      <c r="I9037" s="80">
        <f t="shared" si="565"/>
        <v>1000</v>
      </c>
      <c r="K9037" s="80">
        <f t="shared" si="566"/>
        <v>0</v>
      </c>
      <c r="L9037" s="80" t="str">
        <f t="shared" si="567"/>
        <v/>
      </c>
    </row>
    <row r="9038" spans="1:12" x14ac:dyDescent="0.8">
      <c r="A9038" s="74">
        <v>9037</v>
      </c>
      <c r="B9038" s="75">
        <v>480276.36647022236</v>
      </c>
      <c r="C9038" s="76">
        <v>31.213209439428155</v>
      </c>
      <c r="D9038" s="76">
        <v>27.761654392713808</v>
      </c>
      <c r="E9038" s="76">
        <v>425.85261899763674</v>
      </c>
      <c r="F9038" s="76">
        <v>42.002257347952167</v>
      </c>
      <c r="G9038" s="77">
        <v>1</v>
      </c>
      <c r="H9038" s="80">
        <f t="shared" si="564"/>
        <v>27.761654392713808</v>
      </c>
      <c r="I9038" s="80">
        <f t="shared" si="565"/>
        <v>1000</v>
      </c>
      <c r="K9038" s="80">
        <f t="shared" si="566"/>
        <v>0</v>
      </c>
      <c r="L9038" s="80" t="str">
        <f t="shared" si="567"/>
        <v/>
      </c>
    </row>
    <row r="9039" spans="1:12" x14ac:dyDescent="0.8">
      <c r="A9039" s="74">
        <v>9038</v>
      </c>
      <c r="B9039" s="75">
        <v>133386.53830404999</v>
      </c>
      <c r="C9039" s="76">
        <v>41.330546080487551</v>
      </c>
      <c r="D9039" s="76">
        <v>22.916783247310232</v>
      </c>
      <c r="E9039" s="76">
        <v>419.11629668718876</v>
      </c>
      <c r="F9039" s="76">
        <v>40.693894817592039</v>
      </c>
      <c r="G9039" s="77">
        <v>2</v>
      </c>
      <c r="H9039" s="80">
        <f t="shared" si="564"/>
        <v>41.330546080487551</v>
      </c>
      <c r="I9039" s="80">
        <f t="shared" si="565"/>
        <v>1000</v>
      </c>
      <c r="K9039" s="80">
        <f t="shared" si="566"/>
        <v>0</v>
      </c>
      <c r="L9039" s="80" t="str">
        <f t="shared" si="567"/>
        <v/>
      </c>
    </row>
    <row r="9040" spans="1:12" x14ac:dyDescent="0.8">
      <c r="A9040" s="74">
        <v>9039</v>
      </c>
      <c r="B9040" s="75">
        <v>48237.048503321363</v>
      </c>
      <c r="C9040" s="76">
        <v>41.552310956157235</v>
      </c>
      <c r="D9040" s="76">
        <v>30.44433888046251</v>
      </c>
      <c r="E9040" s="76">
        <v>537.18845560924478</v>
      </c>
      <c r="F9040" s="76">
        <v>46.918290934112434</v>
      </c>
      <c r="G9040" s="77">
        <v>2</v>
      </c>
      <c r="H9040" s="80">
        <f t="shared" si="564"/>
        <v>41.552310956157235</v>
      </c>
      <c r="I9040" s="80">
        <f t="shared" si="565"/>
        <v>1000</v>
      </c>
      <c r="K9040" s="80">
        <f t="shared" si="566"/>
        <v>0</v>
      </c>
      <c r="L9040" s="80" t="str">
        <f t="shared" si="567"/>
        <v/>
      </c>
    </row>
    <row r="9041" spans="1:12" x14ac:dyDescent="0.8">
      <c r="A9041" s="74">
        <v>9040</v>
      </c>
      <c r="B9041" s="75">
        <v>313699.86224545026</v>
      </c>
      <c r="C9041" s="76">
        <v>40.726848008685778</v>
      </c>
      <c r="D9041" s="76">
        <v>34.02786694973414</v>
      </c>
      <c r="E9041" s="76">
        <v>693.37578100739313</v>
      </c>
      <c r="F9041" s="76">
        <v>37.603834677683992</v>
      </c>
      <c r="G9041" s="77">
        <v>1</v>
      </c>
      <c r="H9041" s="80">
        <f t="shared" si="564"/>
        <v>34.02786694973414</v>
      </c>
      <c r="I9041" s="80">
        <f t="shared" si="565"/>
        <v>1000</v>
      </c>
      <c r="K9041" s="80">
        <f t="shared" si="566"/>
        <v>0</v>
      </c>
      <c r="L9041" s="80" t="str">
        <f t="shared" si="567"/>
        <v/>
      </c>
    </row>
    <row r="9042" spans="1:12" x14ac:dyDescent="0.8">
      <c r="A9042" s="74">
        <v>9041</v>
      </c>
      <c r="B9042" s="75">
        <v>-247884.68010674091</v>
      </c>
      <c r="C9042" s="76">
        <v>29.392348986315589</v>
      </c>
      <c r="D9042" s="76">
        <v>25.695026954524806</v>
      </c>
      <c r="E9042" s="76">
        <v>631.0265860630542</v>
      </c>
      <c r="F9042" s="76">
        <v>51.542743930300276</v>
      </c>
      <c r="G9042" s="77">
        <v>3</v>
      </c>
      <c r="H9042" s="80">
        <f t="shared" si="564"/>
        <v>51.542743930300276</v>
      </c>
      <c r="I9042" s="80">
        <f t="shared" si="565"/>
        <v>631.0265860630542</v>
      </c>
      <c r="K9042" s="80">
        <f t="shared" si="566"/>
        <v>631.0265860630542</v>
      </c>
      <c r="L9042" s="80">
        <f t="shared" si="567"/>
        <v>631.0265860630542</v>
      </c>
    </row>
    <row r="9043" spans="1:12" x14ac:dyDescent="0.8">
      <c r="A9043" s="74">
        <v>9042</v>
      </c>
      <c r="B9043" s="75">
        <v>454019.63688082923</v>
      </c>
      <c r="C9043" s="76">
        <v>26.117852486752341</v>
      </c>
      <c r="D9043" s="76">
        <v>26.845078980512419</v>
      </c>
      <c r="E9043" s="76">
        <v>639.08874463869188</v>
      </c>
      <c r="F9043" s="76">
        <v>39.217957519247328</v>
      </c>
      <c r="G9043" s="77">
        <v>2</v>
      </c>
      <c r="H9043" s="80">
        <f t="shared" si="564"/>
        <v>26.117852486752341</v>
      </c>
      <c r="I9043" s="80">
        <f t="shared" si="565"/>
        <v>1000</v>
      </c>
      <c r="K9043" s="80">
        <f t="shared" si="566"/>
        <v>0</v>
      </c>
      <c r="L9043" s="80" t="str">
        <f t="shared" si="567"/>
        <v/>
      </c>
    </row>
    <row r="9044" spans="1:12" x14ac:dyDescent="0.8">
      <c r="A9044" s="74">
        <v>9043</v>
      </c>
      <c r="B9044" s="75">
        <v>379101.6827648019</v>
      </c>
      <c r="C9044" s="76">
        <v>38.904677764700025</v>
      </c>
      <c r="D9044" s="76">
        <v>27.004324059448269</v>
      </c>
      <c r="E9044" s="76">
        <v>623.29286797219004</v>
      </c>
      <c r="F9044" s="76">
        <v>52.270614097264499</v>
      </c>
      <c r="G9044" s="77">
        <v>2</v>
      </c>
      <c r="H9044" s="80">
        <f t="shared" si="564"/>
        <v>38.904677764700025</v>
      </c>
      <c r="I9044" s="80">
        <f t="shared" si="565"/>
        <v>1000</v>
      </c>
      <c r="K9044" s="80">
        <f t="shared" si="566"/>
        <v>0</v>
      </c>
      <c r="L9044" s="80" t="str">
        <f t="shared" si="567"/>
        <v/>
      </c>
    </row>
    <row r="9045" spans="1:12" x14ac:dyDescent="0.8">
      <c r="A9045" s="74">
        <v>9044</v>
      </c>
      <c r="B9045" s="75">
        <v>-215516.76025304548</v>
      </c>
      <c r="C9045" s="76">
        <v>34.985424181730387</v>
      </c>
      <c r="D9045" s="76">
        <v>25.378929651283293</v>
      </c>
      <c r="E9045" s="76">
        <v>445.09635296661997</v>
      </c>
      <c r="F9045" s="76">
        <v>43.558501101656319</v>
      </c>
      <c r="G9045" s="77">
        <v>3</v>
      </c>
      <c r="H9045" s="80">
        <f t="shared" si="564"/>
        <v>43.558501101656319</v>
      </c>
      <c r="I9045" s="80">
        <f t="shared" si="565"/>
        <v>445.09635296661997</v>
      </c>
      <c r="K9045" s="80">
        <f t="shared" si="566"/>
        <v>445.09635296661997</v>
      </c>
      <c r="L9045" s="80">
        <f t="shared" si="567"/>
        <v>445.09635296661997</v>
      </c>
    </row>
    <row r="9046" spans="1:12" x14ac:dyDescent="0.8">
      <c r="A9046" s="74">
        <v>9045</v>
      </c>
      <c r="B9046" s="75">
        <v>612833.17786378879</v>
      </c>
      <c r="C9046" s="76">
        <v>32.631743997345836</v>
      </c>
      <c r="D9046" s="76">
        <v>21.537138489145903</v>
      </c>
      <c r="E9046" s="76">
        <v>444.51049711148892</v>
      </c>
      <c r="F9046" s="76">
        <v>45.613939830071338</v>
      </c>
      <c r="G9046" s="77">
        <v>1</v>
      </c>
      <c r="H9046" s="80">
        <f t="shared" si="564"/>
        <v>21.537138489145903</v>
      </c>
      <c r="I9046" s="80">
        <f t="shared" si="565"/>
        <v>1000</v>
      </c>
      <c r="K9046" s="80">
        <f t="shared" si="566"/>
        <v>0</v>
      </c>
      <c r="L9046" s="80" t="str">
        <f t="shared" si="567"/>
        <v/>
      </c>
    </row>
    <row r="9047" spans="1:12" x14ac:dyDescent="0.8">
      <c r="A9047" s="74">
        <v>9046</v>
      </c>
      <c r="B9047" s="75">
        <v>-292296.45491659874</v>
      </c>
      <c r="C9047" s="76">
        <v>48.070288742376917</v>
      </c>
      <c r="D9047" s="76">
        <v>31.309819404687559</v>
      </c>
      <c r="E9047" s="76">
        <v>555.67506836704035</v>
      </c>
      <c r="F9047" s="76">
        <v>50.678697171095322</v>
      </c>
      <c r="G9047" s="77">
        <v>3</v>
      </c>
      <c r="H9047" s="80">
        <f t="shared" si="564"/>
        <v>50.678697171095322</v>
      </c>
      <c r="I9047" s="80">
        <f t="shared" si="565"/>
        <v>555.67506836704035</v>
      </c>
      <c r="K9047" s="80">
        <f t="shared" si="566"/>
        <v>555.67506836704035</v>
      </c>
      <c r="L9047" s="80">
        <f t="shared" si="567"/>
        <v>555.67506836704035</v>
      </c>
    </row>
    <row r="9048" spans="1:12" x14ac:dyDescent="0.8">
      <c r="A9048" s="74">
        <v>9047</v>
      </c>
      <c r="B9048" s="75">
        <v>637310.26077793539</v>
      </c>
      <c r="C9048" s="76">
        <v>31.361807116838875</v>
      </c>
      <c r="D9048" s="76">
        <v>26.30345716354514</v>
      </c>
      <c r="E9048" s="76">
        <v>761.6229545430856</v>
      </c>
      <c r="F9048" s="76">
        <v>38.443021727746</v>
      </c>
      <c r="G9048" s="77">
        <v>1</v>
      </c>
      <c r="H9048" s="80">
        <f t="shared" si="564"/>
        <v>26.30345716354514</v>
      </c>
      <c r="I9048" s="80">
        <f t="shared" si="565"/>
        <v>1000</v>
      </c>
      <c r="K9048" s="80">
        <f t="shared" si="566"/>
        <v>0</v>
      </c>
      <c r="L9048" s="80" t="str">
        <f t="shared" si="567"/>
        <v/>
      </c>
    </row>
    <row r="9049" spans="1:12" x14ac:dyDescent="0.8">
      <c r="A9049" s="74">
        <v>9048</v>
      </c>
      <c r="B9049" s="75">
        <v>524191.52033687639</v>
      </c>
      <c r="C9049" s="76">
        <v>30.612911044705818</v>
      </c>
      <c r="D9049" s="76">
        <v>28.041596563161946</v>
      </c>
      <c r="E9049" s="76">
        <v>617.7006818783309</v>
      </c>
      <c r="F9049" s="76">
        <v>39.869587827466631</v>
      </c>
      <c r="G9049" s="77">
        <v>1</v>
      </c>
      <c r="H9049" s="80">
        <f t="shared" si="564"/>
        <v>28.041596563161946</v>
      </c>
      <c r="I9049" s="80">
        <f t="shared" si="565"/>
        <v>1000</v>
      </c>
      <c r="K9049" s="80">
        <f t="shared" si="566"/>
        <v>0</v>
      </c>
      <c r="L9049" s="80" t="str">
        <f t="shared" si="567"/>
        <v/>
      </c>
    </row>
    <row r="9050" spans="1:12" x14ac:dyDescent="0.8">
      <c r="A9050" s="74">
        <v>9049</v>
      </c>
      <c r="B9050" s="75">
        <v>258258.73279635375</v>
      </c>
      <c r="C9050" s="76">
        <v>33.888448515973387</v>
      </c>
      <c r="D9050" s="76">
        <v>28.940627570670028</v>
      </c>
      <c r="E9050" s="76">
        <v>464.82513776845747</v>
      </c>
      <c r="F9050" s="76">
        <v>37.852879767063911</v>
      </c>
      <c r="G9050" s="77">
        <v>2</v>
      </c>
      <c r="H9050" s="80">
        <f t="shared" si="564"/>
        <v>33.888448515973387</v>
      </c>
      <c r="I9050" s="80">
        <f t="shared" si="565"/>
        <v>1000</v>
      </c>
      <c r="K9050" s="80">
        <f t="shared" si="566"/>
        <v>0</v>
      </c>
      <c r="L9050" s="80" t="str">
        <f t="shared" si="567"/>
        <v/>
      </c>
    </row>
    <row r="9051" spans="1:12" x14ac:dyDescent="0.8">
      <c r="A9051" s="74">
        <v>9050</v>
      </c>
      <c r="B9051" s="75">
        <v>78463.965660102433</v>
      </c>
      <c r="C9051" s="76">
        <v>40.96950180930925</v>
      </c>
      <c r="D9051" s="76">
        <v>25.587724703934885</v>
      </c>
      <c r="E9051" s="76">
        <v>607.92538010755368</v>
      </c>
      <c r="F9051" s="76">
        <v>43.818285572337757</v>
      </c>
      <c r="G9051" s="77">
        <v>2</v>
      </c>
      <c r="H9051" s="80">
        <f t="shared" si="564"/>
        <v>40.96950180930925</v>
      </c>
      <c r="I9051" s="80">
        <f t="shared" si="565"/>
        <v>1000</v>
      </c>
      <c r="K9051" s="80">
        <f t="shared" si="566"/>
        <v>0</v>
      </c>
      <c r="L9051" s="80" t="str">
        <f t="shared" si="567"/>
        <v/>
      </c>
    </row>
    <row r="9052" spans="1:12" x14ac:dyDescent="0.8">
      <c r="A9052" s="74">
        <v>9051</v>
      </c>
      <c r="B9052" s="75">
        <v>231471.68472627853</v>
      </c>
      <c r="C9052" s="76">
        <v>34.655499975837401</v>
      </c>
      <c r="D9052" s="76">
        <v>29.83992027586422</v>
      </c>
      <c r="E9052" s="76">
        <v>634.88510352262961</v>
      </c>
      <c r="F9052" s="76">
        <v>46.048495403910785</v>
      </c>
      <c r="G9052" s="77">
        <v>2</v>
      </c>
      <c r="H9052" s="80">
        <f t="shared" si="564"/>
        <v>34.655499975837401</v>
      </c>
      <c r="I9052" s="80">
        <f t="shared" si="565"/>
        <v>1000</v>
      </c>
      <c r="K9052" s="80">
        <f t="shared" si="566"/>
        <v>0</v>
      </c>
      <c r="L9052" s="80" t="str">
        <f t="shared" si="567"/>
        <v/>
      </c>
    </row>
    <row r="9053" spans="1:12" x14ac:dyDescent="0.8">
      <c r="A9053" s="74">
        <v>9052</v>
      </c>
      <c r="B9053" s="75">
        <v>620848.31998153822</v>
      </c>
      <c r="C9053" s="76">
        <v>28.198147726798112</v>
      </c>
      <c r="D9053" s="76">
        <v>32.156350040616402</v>
      </c>
      <c r="E9053" s="76">
        <v>707.09465578043682</v>
      </c>
      <c r="F9053" s="76">
        <v>45.788023334807868</v>
      </c>
      <c r="G9053" s="77">
        <v>2</v>
      </c>
      <c r="H9053" s="80">
        <f t="shared" si="564"/>
        <v>28.198147726798112</v>
      </c>
      <c r="I9053" s="80">
        <f t="shared" si="565"/>
        <v>1000</v>
      </c>
      <c r="K9053" s="80">
        <f t="shared" si="566"/>
        <v>0</v>
      </c>
      <c r="L9053" s="80" t="str">
        <f t="shared" si="567"/>
        <v/>
      </c>
    </row>
    <row r="9054" spans="1:12" x14ac:dyDescent="0.8">
      <c r="A9054" s="74">
        <v>9053</v>
      </c>
      <c r="B9054" s="75">
        <v>-35207.44920166512</v>
      </c>
      <c r="C9054" s="76">
        <v>45.824262396876208</v>
      </c>
      <c r="D9054" s="76">
        <v>32.548057466618026</v>
      </c>
      <c r="E9054" s="76">
        <v>513.7843050242526</v>
      </c>
      <c r="F9054" s="76">
        <v>47.330574231293397</v>
      </c>
      <c r="G9054" s="77">
        <v>2</v>
      </c>
      <c r="H9054" s="80">
        <f t="shared" si="564"/>
        <v>45.824262396876208</v>
      </c>
      <c r="I9054" s="80">
        <f t="shared" si="565"/>
        <v>1000</v>
      </c>
      <c r="K9054" s="80">
        <f t="shared" si="566"/>
        <v>0</v>
      </c>
      <c r="L9054" s="80" t="str">
        <f t="shared" si="567"/>
        <v/>
      </c>
    </row>
    <row r="9055" spans="1:12" x14ac:dyDescent="0.8">
      <c r="A9055" s="74">
        <v>9054</v>
      </c>
      <c r="B9055" s="75">
        <v>94410.297722955234</v>
      </c>
      <c r="C9055" s="76">
        <v>40.708801097987561</v>
      </c>
      <c r="D9055" s="76">
        <v>28.102364085142639</v>
      </c>
      <c r="E9055" s="76">
        <v>494.53526945705772</v>
      </c>
      <c r="F9055" s="76">
        <v>44.222961485037544</v>
      </c>
      <c r="G9055" s="77">
        <v>2</v>
      </c>
      <c r="H9055" s="80">
        <f t="shared" si="564"/>
        <v>40.708801097987561</v>
      </c>
      <c r="I9055" s="80">
        <f t="shared" si="565"/>
        <v>1000</v>
      </c>
      <c r="K9055" s="80">
        <f t="shared" si="566"/>
        <v>0</v>
      </c>
      <c r="L9055" s="80" t="str">
        <f t="shared" si="567"/>
        <v/>
      </c>
    </row>
    <row r="9056" spans="1:12" x14ac:dyDescent="0.8">
      <c r="A9056" s="74">
        <v>9055</v>
      </c>
      <c r="B9056" s="75">
        <v>321821.38407856296</v>
      </c>
      <c r="C9056" s="76">
        <v>34.383224273086178</v>
      </c>
      <c r="D9056" s="76">
        <v>23.62101066894634</v>
      </c>
      <c r="E9056" s="76">
        <v>575.08054135568477</v>
      </c>
      <c r="F9056" s="76">
        <v>44.664294633169092</v>
      </c>
      <c r="G9056" s="77">
        <v>2</v>
      </c>
      <c r="H9056" s="80">
        <f t="shared" si="564"/>
        <v>34.383224273086178</v>
      </c>
      <c r="I9056" s="80">
        <f t="shared" si="565"/>
        <v>1000</v>
      </c>
      <c r="K9056" s="80">
        <f t="shared" si="566"/>
        <v>0</v>
      </c>
      <c r="L9056" s="80" t="str">
        <f t="shared" si="567"/>
        <v/>
      </c>
    </row>
    <row r="9057" spans="1:12" x14ac:dyDescent="0.8">
      <c r="A9057" s="74">
        <v>9056</v>
      </c>
      <c r="B9057" s="75">
        <v>-188234.38899021456</v>
      </c>
      <c r="C9057" s="76">
        <v>43.331964868144297</v>
      </c>
      <c r="D9057" s="76">
        <v>27.019413440372485</v>
      </c>
      <c r="E9057" s="76">
        <v>521.72496966807375</v>
      </c>
      <c r="F9057" s="76">
        <v>45.639226691116029</v>
      </c>
      <c r="G9057" s="77">
        <v>3</v>
      </c>
      <c r="H9057" s="80">
        <f t="shared" si="564"/>
        <v>45.639226691116029</v>
      </c>
      <c r="I9057" s="80">
        <f t="shared" si="565"/>
        <v>521.72496966807375</v>
      </c>
      <c r="K9057" s="80">
        <f t="shared" si="566"/>
        <v>521.72496966807375</v>
      </c>
      <c r="L9057" s="80">
        <f t="shared" si="567"/>
        <v>521.72496966807375</v>
      </c>
    </row>
    <row r="9058" spans="1:12" x14ac:dyDescent="0.8">
      <c r="A9058" s="74">
        <v>9057</v>
      </c>
      <c r="B9058" s="75">
        <v>-53806.567424619338</v>
      </c>
      <c r="C9058" s="76">
        <v>30.118798507559546</v>
      </c>
      <c r="D9058" s="76">
        <v>30.063986760838016</v>
      </c>
      <c r="E9058" s="76">
        <v>512.77902264546105</v>
      </c>
      <c r="F9058" s="76">
        <v>40.856673362679956</v>
      </c>
      <c r="G9058" s="77">
        <v>3</v>
      </c>
      <c r="H9058" s="80">
        <f t="shared" si="564"/>
        <v>40.856673362679956</v>
      </c>
      <c r="I9058" s="80">
        <f t="shared" si="565"/>
        <v>512.77902264546105</v>
      </c>
      <c r="K9058" s="80">
        <f t="shared" si="566"/>
        <v>512.77902264546105</v>
      </c>
      <c r="L9058" s="80">
        <f t="shared" si="567"/>
        <v>512.77902264546105</v>
      </c>
    </row>
    <row r="9059" spans="1:12" x14ac:dyDescent="0.8">
      <c r="A9059" s="74">
        <v>9058</v>
      </c>
      <c r="B9059" s="75">
        <v>-176794.34186061262</v>
      </c>
      <c r="C9059" s="76">
        <v>32.56207288273923</v>
      </c>
      <c r="D9059" s="76">
        <v>28.345987875154641</v>
      </c>
      <c r="E9059" s="76">
        <v>431.3181827780823</v>
      </c>
      <c r="F9059" s="76">
        <v>34.544614126469746</v>
      </c>
      <c r="G9059" s="77">
        <v>3</v>
      </c>
      <c r="H9059" s="80">
        <f t="shared" si="564"/>
        <v>34.544614126469746</v>
      </c>
      <c r="I9059" s="80">
        <f t="shared" si="565"/>
        <v>431.3181827780823</v>
      </c>
      <c r="K9059" s="80">
        <f t="shared" si="566"/>
        <v>431.3181827780823</v>
      </c>
      <c r="L9059" s="80">
        <f t="shared" si="567"/>
        <v>431.3181827780823</v>
      </c>
    </row>
    <row r="9060" spans="1:12" x14ac:dyDescent="0.8">
      <c r="A9060" s="74">
        <v>9059</v>
      </c>
      <c r="B9060" s="75">
        <v>465482.74015773833</v>
      </c>
      <c r="C9060" s="76">
        <v>27.671371649677408</v>
      </c>
      <c r="D9060" s="76">
        <v>27.014623063042752</v>
      </c>
      <c r="E9060" s="76">
        <v>504.73847519546717</v>
      </c>
      <c r="F9060" s="76">
        <v>52.976117666361688</v>
      </c>
      <c r="G9060" s="77">
        <v>2</v>
      </c>
      <c r="H9060" s="80">
        <f t="shared" si="564"/>
        <v>27.671371649677408</v>
      </c>
      <c r="I9060" s="80">
        <f t="shared" si="565"/>
        <v>1000</v>
      </c>
      <c r="K9060" s="80">
        <f t="shared" si="566"/>
        <v>0</v>
      </c>
      <c r="L9060" s="80" t="str">
        <f t="shared" si="567"/>
        <v/>
      </c>
    </row>
    <row r="9061" spans="1:12" x14ac:dyDescent="0.8">
      <c r="A9061" s="74">
        <v>9060</v>
      </c>
      <c r="B9061" s="75">
        <v>517048.97100904118</v>
      </c>
      <c r="C9061" s="76">
        <v>29.532038267563301</v>
      </c>
      <c r="D9061" s="76">
        <v>24.587961178741164</v>
      </c>
      <c r="E9061" s="76">
        <v>535.32357125486476</v>
      </c>
      <c r="F9061" s="76">
        <v>51.393797446102809</v>
      </c>
      <c r="G9061" s="77">
        <v>2</v>
      </c>
      <c r="H9061" s="80">
        <f t="shared" si="564"/>
        <v>29.532038267563301</v>
      </c>
      <c r="I9061" s="80">
        <f t="shared" si="565"/>
        <v>1000</v>
      </c>
      <c r="K9061" s="80">
        <f t="shared" si="566"/>
        <v>0</v>
      </c>
      <c r="L9061" s="80" t="str">
        <f t="shared" si="567"/>
        <v/>
      </c>
    </row>
    <row r="9062" spans="1:12" x14ac:dyDescent="0.8">
      <c r="A9062" s="74">
        <v>9061</v>
      </c>
      <c r="B9062" s="75">
        <v>-263530.59297901206</v>
      </c>
      <c r="C9062" s="76">
        <v>39.498249394204947</v>
      </c>
      <c r="D9062" s="76">
        <v>26.098853169523352</v>
      </c>
      <c r="E9062" s="76">
        <v>596.42940799346309</v>
      </c>
      <c r="F9062" s="76">
        <v>49.622268796931834</v>
      </c>
      <c r="G9062" s="77">
        <v>3</v>
      </c>
      <c r="H9062" s="80">
        <f t="shared" si="564"/>
        <v>49.622268796931834</v>
      </c>
      <c r="I9062" s="80">
        <f t="shared" si="565"/>
        <v>596.42940799346309</v>
      </c>
      <c r="K9062" s="80">
        <f t="shared" si="566"/>
        <v>596.42940799346309</v>
      </c>
      <c r="L9062" s="80">
        <f t="shared" si="567"/>
        <v>596.42940799346309</v>
      </c>
    </row>
    <row r="9063" spans="1:12" x14ac:dyDescent="0.8">
      <c r="A9063" s="74">
        <v>9062</v>
      </c>
      <c r="B9063" s="75">
        <v>57569.972910925047</v>
      </c>
      <c r="C9063" s="76">
        <v>42.675464917543231</v>
      </c>
      <c r="D9063" s="76">
        <v>29.574972403586997</v>
      </c>
      <c r="E9063" s="76">
        <v>576.99225608457436</v>
      </c>
      <c r="F9063" s="76">
        <v>45.819837819867516</v>
      </c>
      <c r="G9063" s="77">
        <v>2</v>
      </c>
      <c r="H9063" s="80">
        <f t="shared" si="564"/>
        <v>42.675464917543231</v>
      </c>
      <c r="I9063" s="80">
        <f t="shared" si="565"/>
        <v>1000</v>
      </c>
      <c r="K9063" s="80">
        <f t="shared" si="566"/>
        <v>0</v>
      </c>
      <c r="L9063" s="80" t="str">
        <f t="shared" si="567"/>
        <v/>
      </c>
    </row>
    <row r="9064" spans="1:12" x14ac:dyDescent="0.8">
      <c r="A9064" s="74">
        <v>9063</v>
      </c>
      <c r="B9064" s="75">
        <v>608491.82122061099</v>
      </c>
      <c r="C9064" s="76">
        <v>30.564903611760997</v>
      </c>
      <c r="D9064" s="76">
        <v>29.554644028049566</v>
      </c>
      <c r="E9064" s="76">
        <v>512.02642679265318</v>
      </c>
      <c r="F9064" s="76">
        <v>53.15380548976178</v>
      </c>
      <c r="G9064" s="77">
        <v>1</v>
      </c>
      <c r="H9064" s="80">
        <f t="shared" si="564"/>
        <v>29.554644028049566</v>
      </c>
      <c r="I9064" s="80">
        <f t="shared" si="565"/>
        <v>1000</v>
      </c>
      <c r="K9064" s="80">
        <f t="shared" si="566"/>
        <v>0</v>
      </c>
      <c r="L9064" s="80" t="str">
        <f t="shared" si="567"/>
        <v/>
      </c>
    </row>
    <row r="9065" spans="1:12" x14ac:dyDescent="0.8">
      <c r="A9065" s="74">
        <v>9064</v>
      </c>
      <c r="B9065" s="75">
        <v>438037.87330374308</v>
      </c>
      <c r="C9065" s="76">
        <v>29.292773360493648</v>
      </c>
      <c r="D9065" s="76">
        <v>29.464839770218312</v>
      </c>
      <c r="E9065" s="76">
        <v>579.37034706494364</v>
      </c>
      <c r="F9065" s="76">
        <v>37.378439037444991</v>
      </c>
      <c r="G9065" s="77">
        <v>2</v>
      </c>
      <c r="H9065" s="80">
        <f t="shared" si="564"/>
        <v>29.292773360493648</v>
      </c>
      <c r="I9065" s="80">
        <f t="shared" si="565"/>
        <v>1000</v>
      </c>
      <c r="K9065" s="80">
        <f t="shared" si="566"/>
        <v>0</v>
      </c>
      <c r="L9065" s="80" t="str">
        <f t="shared" si="567"/>
        <v/>
      </c>
    </row>
    <row r="9066" spans="1:12" x14ac:dyDescent="0.8">
      <c r="A9066" s="74">
        <v>9065</v>
      </c>
      <c r="B9066" s="75">
        <v>515770.94829096086</v>
      </c>
      <c r="C9066" s="76">
        <v>41.820585026313964</v>
      </c>
      <c r="D9066" s="76">
        <v>25.799234120160644</v>
      </c>
      <c r="E9066" s="76">
        <v>479.49881691879921</v>
      </c>
      <c r="F9066" s="76">
        <v>54.343180467192454</v>
      </c>
      <c r="G9066" s="77">
        <v>1</v>
      </c>
      <c r="H9066" s="80">
        <f t="shared" si="564"/>
        <v>25.799234120160644</v>
      </c>
      <c r="I9066" s="80">
        <f t="shared" si="565"/>
        <v>1000</v>
      </c>
      <c r="K9066" s="80">
        <f t="shared" si="566"/>
        <v>0</v>
      </c>
      <c r="L9066" s="80" t="str">
        <f t="shared" si="567"/>
        <v/>
      </c>
    </row>
    <row r="9067" spans="1:12" x14ac:dyDescent="0.8">
      <c r="A9067" s="74">
        <v>9066</v>
      </c>
      <c r="B9067" s="75">
        <v>283552.73643507645</v>
      </c>
      <c r="C9067" s="76">
        <v>38.585592818695545</v>
      </c>
      <c r="D9067" s="76">
        <v>25.452675749565863</v>
      </c>
      <c r="E9067" s="76">
        <v>642.97667064190716</v>
      </c>
      <c r="F9067" s="76">
        <v>43.014593728671585</v>
      </c>
      <c r="G9067" s="77">
        <v>2</v>
      </c>
      <c r="H9067" s="80">
        <f t="shared" si="564"/>
        <v>38.585592818695545</v>
      </c>
      <c r="I9067" s="80">
        <f t="shared" si="565"/>
        <v>1000</v>
      </c>
      <c r="K9067" s="80">
        <f t="shared" si="566"/>
        <v>0</v>
      </c>
      <c r="L9067" s="80" t="str">
        <f t="shared" si="567"/>
        <v/>
      </c>
    </row>
    <row r="9068" spans="1:12" x14ac:dyDescent="0.8">
      <c r="A9068" s="74">
        <v>9067</v>
      </c>
      <c r="B9068" s="75">
        <v>227442.72371290578</v>
      </c>
      <c r="C9068" s="76">
        <v>33.00734691099175</v>
      </c>
      <c r="D9068" s="76">
        <v>24.622146895872543</v>
      </c>
      <c r="E9068" s="76">
        <v>469.20801183294498</v>
      </c>
      <c r="F9068" s="76">
        <v>44.058380954333451</v>
      </c>
      <c r="G9068" s="77">
        <v>1</v>
      </c>
      <c r="H9068" s="80">
        <f t="shared" si="564"/>
        <v>24.622146895872543</v>
      </c>
      <c r="I9068" s="80">
        <f t="shared" si="565"/>
        <v>1000</v>
      </c>
      <c r="K9068" s="80">
        <f t="shared" si="566"/>
        <v>0</v>
      </c>
      <c r="L9068" s="80" t="str">
        <f t="shared" si="567"/>
        <v/>
      </c>
    </row>
    <row r="9069" spans="1:12" x14ac:dyDescent="0.8">
      <c r="A9069" s="74">
        <v>9068</v>
      </c>
      <c r="B9069" s="75">
        <v>535082.26186203863</v>
      </c>
      <c r="C9069" s="76">
        <v>32.175319466190651</v>
      </c>
      <c r="D9069" s="76">
        <v>29.153268846403201</v>
      </c>
      <c r="E9069" s="76">
        <v>500.97465069634461</v>
      </c>
      <c r="F9069" s="76">
        <v>49.485322742670256</v>
      </c>
      <c r="G9069" s="77">
        <v>1</v>
      </c>
      <c r="H9069" s="80">
        <f t="shared" si="564"/>
        <v>29.153268846403201</v>
      </c>
      <c r="I9069" s="80">
        <f t="shared" si="565"/>
        <v>1000</v>
      </c>
      <c r="K9069" s="80">
        <f t="shared" si="566"/>
        <v>0</v>
      </c>
      <c r="L9069" s="80" t="str">
        <f t="shared" si="567"/>
        <v/>
      </c>
    </row>
    <row r="9070" spans="1:12" x14ac:dyDescent="0.8">
      <c r="A9070" s="74">
        <v>9069</v>
      </c>
      <c r="B9070" s="75">
        <v>429090.20065276348</v>
      </c>
      <c r="C9070" s="76">
        <v>28.047810823352396</v>
      </c>
      <c r="D9070" s="76">
        <v>28.945279569151676</v>
      </c>
      <c r="E9070" s="76">
        <v>601.34756678472854</v>
      </c>
      <c r="F9070" s="76">
        <v>41.52242952989824</v>
      </c>
      <c r="G9070" s="77">
        <v>2</v>
      </c>
      <c r="H9070" s="80">
        <f t="shared" si="564"/>
        <v>28.047810823352396</v>
      </c>
      <c r="I9070" s="80">
        <f t="shared" si="565"/>
        <v>1000</v>
      </c>
      <c r="K9070" s="80">
        <f t="shared" si="566"/>
        <v>0</v>
      </c>
      <c r="L9070" s="80" t="str">
        <f t="shared" si="567"/>
        <v/>
      </c>
    </row>
    <row r="9071" spans="1:12" x14ac:dyDescent="0.8">
      <c r="A9071" s="74">
        <v>9070</v>
      </c>
      <c r="B9071" s="75">
        <v>460540.66410527588</v>
      </c>
      <c r="C9071" s="76">
        <v>34.429197169377204</v>
      </c>
      <c r="D9071" s="76">
        <v>29.875889524860604</v>
      </c>
      <c r="E9071" s="76">
        <v>513.30577701060361</v>
      </c>
      <c r="F9071" s="76">
        <v>46.752410584641218</v>
      </c>
      <c r="G9071" s="77">
        <v>1</v>
      </c>
      <c r="H9071" s="80">
        <f t="shared" si="564"/>
        <v>29.875889524860604</v>
      </c>
      <c r="I9071" s="80">
        <f t="shared" si="565"/>
        <v>1000</v>
      </c>
      <c r="K9071" s="80">
        <f t="shared" si="566"/>
        <v>0</v>
      </c>
      <c r="L9071" s="80" t="str">
        <f t="shared" si="567"/>
        <v/>
      </c>
    </row>
    <row r="9072" spans="1:12" x14ac:dyDescent="0.8">
      <c r="A9072" s="74">
        <v>9071</v>
      </c>
      <c r="B9072" s="75">
        <v>348059.00436226907</v>
      </c>
      <c r="C9072" s="76">
        <v>32.060717103004933</v>
      </c>
      <c r="D9072" s="76">
        <v>25.159610005193411</v>
      </c>
      <c r="E9072" s="76">
        <v>600.06498082982534</v>
      </c>
      <c r="F9072" s="76">
        <v>39.804579247594091</v>
      </c>
      <c r="G9072" s="77">
        <v>2</v>
      </c>
      <c r="H9072" s="80">
        <f t="shared" si="564"/>
        <v>32.060717103004933</v>
      </c>
      <c r="I9072" s="80">
        <f t="shared" si="565"/>
        <v>1000</v>
      </c>
      <c r="K9072" s="80">
        <f t="shared" si="566"/>
        <v>0</v>
      </c>
      <c r="L9072" s="80" t="str">
        <f t="shared" si="567"/>
        <v/>
      </c>
    </row>
    <row r="9073" spans="1:12" x14ac:dyDescent="0.8">
      <c r="A9073" s="74">
        <v>9072</v>
      </c>
      <c r="B9073" s="75">
        <v>-153447.33020449802</v>
      </c>
      <c r="C9073" s="76">
        <v>39.446482458377105</v>
      </c>
      <c r="D9073" s="76">
        <v>27.653571873054531</v>
      </c>
      <c r="E9073" s="76">
        <v>541.70749022533403</v>
      </c>
      <c r="F9073" s="76">
        <v>42.747089846435479</v>
      </c>
      <c r="G9073" s="77">
        <v>3</v>
      </c>
      <c r="H9073" s="80">
        <f t="shared" si="564"/>
        <v>42.747089846435479</v>
      </c>
      <c r="I9073" s="80">
        <f t="shared" si="565"/>
        <v>541.70749022533403</v>
      </c>
      <c r="K9073" s="80">
        <f t="shared" si="566"/>
        <v>541.70749022533403</v>
      </c>
      <c r="L9073" s="80">
        <f t="shared" si="567"/>
        <v>541.70749022533403</v>
      </c>
    </row>
    <row r="9074" spans="1:12" x14ac:dyDescent="0.8">
      <c r="A9074" s="74">
        <v>9073</v>
      </c>
      <c r="B9074" s="75">
        <v>-50014.896829388803</v>
      </c>
      <c r="C9074" s="76">
        <v>44.272957384915031</v>
      </c>
      <c r="D9074" s="76">
        <v>27.124357399843809</v>
      </c>
      <c r="E9074" s="76">
        <v>639.07148407997636</v>
      </c>
      <c r="F9074" s="76">
        <v>39.02826348613339</v>
      </c>
      <c r="G9074" s="77">
        <v>3</v>
      </c>
      <c r="H9074" s="80">
        <f t="shared" si="564"/>
        <v>39.02826348613339</v>
      </c>
      <c r="I9074" s="80">
        <f t="shared" si="565"/>
        <v>639.07148407997636</v>
      </c>
      <c r="K9074" s="80">
        <f t="shared" si="566"/>
        <v>639.07148407997636</v>
      </c>
      <c r="L9074" s="80">
        <f t="shared" si="567"/>
        <v>639.07148407997636</v>
      </c>
    </row>
    <row r="9075" spans="1:12" x14ac:dyDescent="0.8">
      <c r="A9075" s="74">
        <v>9074</v>
      </c>
      <c r="B9075" s="75">
        <v>150117.35884263832</v>
      </c>
      <c r="C9075" s="76">
        <v>40.955454571197002</v>
      </c>
      <c r="D9075" s="76">
        <v>24.090443886946773</v>
      </c>
      <c r="E9075" s="76">
        <v>562.77674936537619</v>
      </c>
      <c r="F9075" s="76">
        <v>40.164293836480084</v>
      </c>
      <c r="G9075" s="77">
        <v>2</v>
      </c>
      <c r="H9075" s="80">
        <f t="shared" si="564"/>
        <v>40.955454571197002</v>
      </c>
      <c r="I9075" s="80">
        <f t="shared" si="565"/>
        <v>1000</v>
      </c>
      <c r="K9075" s="80">
        <f t="shared" si="566"/>
        <v>0</v>
      </c>
      <c r="L9075" s="80" t="str">
        <f t="shared" si="567"/>
        <v/>
      </c>
    </row>
    <row r="9076" spans="1:12" x14ac:dyDescent="0.8">
      <c r="A9076" s="74">
        <v>9075</v>
      </c>
      <c r="B9076" s="75">
        <v>-185030.26502378285</v>
      </c>
      <c r="C9076" s="76">
        <v>35.506098536557978</v>
      </c>
      <c r="D9076" s="76">
        <v>25.483360807822422</v>
      </c>
      <c r="E9076" s="76">
        <v>501.48922626324503</v>
      </c>
      <c r="F9076" s="76">
        <v>42.353179996196047</v>
      </c>
      <c r="G9076" s="77">
        <v>3</v>
      </c>
      <c r="H9076" s="80">
        <f t="shared" si="564"/>
        <v>42.353179996196047</v>
      </c>
      <c r="I9076" s="80">
        <f t="shared" si="565"/>
        <v>501.48922626324503</v>
      </c>
      <c r="K9076" s="80">
        <f t="shared" si="566"/>
        <v>501.48922626324503</v>
      </c>
      <c r="L9076" s="80">
        <f t="shared" si="567"/>
        <v>501.48922626324503</v>
      </c>
    </row>
    <row r="9077" spans="1:12" x14ac:dyDescent="0.8">
      <c r="A9077" s="74">
        <v>9076</v>
      </c>
      <c r="B9077" s="75">
        <v>636964.93955749623</v>
      </c>
      <c r="C9077" s="76">
        <v>34.87226952071795</v>
      </c>
      <c r="D9077" s="76">
        <v>26.363691062108842</v>
      </c>
      <c r="E9077" s="76">
        <v>650.13497151887316</v>
      </c>
      <c r="F9077" s="76">
        <v>47.620461550517</v>
      </c>
      <c r="G9077" s="77">
        <v>1</v>
      </c>
      <c r="H9077" s="80">
        <f t="shared" si="564"/>
        <v>26.363691062108842</v>
      </c>
      <c r="I9077" s="80">
        <f t="shared" si="565"/>
        <v>1000</v>
      </c>
      <c r="K9077" s="80">
        <f t="shared" si="566"/>
        <v>0</v>
      </c>
      <c r="L9077" s="80" t="str">
        <f t="shared" si="567"/>
        <v/>
      </c>
    </row>
    <row r="9078" spans="1:12" x14ac:dyDescent="0.8">
      <c r="A9078" s="74">
        <v>9077</v>
      </c>
      <c r="B9078" s="75">
        <v>184727.09471608861</v>
      </c>
      <c r="C9078" s="76">
        <v>39.900982890691473</v>
      </c>
      <c r="D9078" s="76">
        <v>24.276847956921056</v>
      </c>
      <c r="E9078" s="76">
        <v>506.09871223980957</v>
      </c>
      <c r="F9078" s="76">
        <v>37.071622552713094</v>
      </c>
      <c r="G9078" s="77">
        <v>2</v>
      </c>
      <c r="H9078" s="80">
        <f t="shared" si="564"/>
        <v>39.900982890691473</v>
      </c>
      <c r="I9078" s="80">
        <f t="shared" si="565"/>
        <v>1000</v>
      </c>
      <c r="K9078" s="80">
        <f t="shared" si="566"/>
        <v>0</v>
      </c>
      <c r="L9078" s="80" t="str">
        <f t="shared" si="567"/>
        <v/>
      </c>
    </row>
    <row r="9079" spans="1:12" x14ac:dyDescent="0.8">
      <c r="A9079" s="74">
        <v>9078</v>
      </c>
      <c r="B9079" s="75">
        <v>-21051.473280842649</v>
      </c>
      <c r="C9079" s="76">
        <v>46.321211079362428</v>
      </c>
      <c r="D9079" s="76">
        <v>26.669614121651584</v>
      </c>
      <c r="E9079" s="76">
        <v>610.77067966127356</v>
      </c>
      <c r="F9079" s="76">
        <v>49.425390385931749</v>
      </c>
      <c r="G9079" s="77">
        <v>2</v>
      </c>
      <c r="H9079" s="80">
        <f t="shared" si="564"/>
        <v>46.321211079362428</v>
      </c>
      <c r="I9079" s="80">
        <f t="shared" si="565"/>
        <v>1000</v>
      </c>
      <c r="K9079" s="80">
        <f t="shared" si="566"/>
        <v>0</v>
      </c>
      <c r="L9079" s="80" t="str">
        <f t="shared" si="567"/>
        <v/>
      </c>
    </row>
    <row r="9080" spans="1:12" x14ac:dyDescent="0.8">
      <c r="A9080" s="74">
        <v>9079</v>
      </c>
      <c r="B9080" s="75">
        <v>480182.99475865741</v>
      </c>
      <c r="C9080" s="76">
        <v>33.522257863629207</v>
      </c>
      <c r="D9080" s="76">
        <v>27.816383393287015</v>
      </c>
      <c r="E9080" s="76">
        <v>538.0814008047804</v>
      </c>
      <c r="F9080" s="76">
        <v>43.25585088163028</v>
      </c>
      <c r="G9080" s="77">
        <v>2</v>
      </c>
      <c r="H9080" s="80">
        <f t="shared" si="564"/>
        <v>33.522257863629207</v>
      </c>
      <c r="I9080" s="80">
        <f t="shared" si="565"/>
        <v>1000</v>
      </c>
      <c r="K9080" s="80">
        <f t="shared" si="566"/>
        <v>0</v>
      </c>
      <c r="L9080" s="80" t="str">
        <f t="shared" si="567"/>
        <v/>
      </c>
    </row>
    <row r="9081" spans="1:12" x14ac:dyDescent="0.8">
      <c r="A9081" s="74">
        <v>9080</v>
      </c>
      <c r="B9081" s="75">
        <v>122611.55549244443</v>
      </c>
      <c r="C9081" s="76">
        <v>38.998423395816403</v>
      </c>
      <c r="D9081" s="76">
        <v>25.823062575038797</v>
      </c>
      <c r="E9081" s="76">
        <v>590.88845022196665</v>
      </c>
      <c r="F9081" s="76">
        <v>42.934682490665828</v>
      </c>
      <c r="G9081" s="77">
        <v>2</v>
      </c>
      <c r="H9081" s="80">
        <f t="shared" si="564"/>
        <v>38.998423395816403</v>
      </c>
      <c r="I9081" s="80">
        <f t="shared" si="565"/>
        <v>1000</v>
      </c>
      <c r="K9081" s="80">
        <f t="shared" si="566"/>
        <v>0</v>
      </c>
      <c r="L9081" s="80" t="str">
        <f t="shared" si="567"/>
        <v/>
      </c>
    </row>
    <row r="9082" spans="1:12" x14ac:dyDescent="0.8">
      <c r="A9082" s="74">
        <v>9081</v>
      </c>
      <c r="B9082" s="75">
        <v>-24523.655694210902</v>
      </c>
      <c r="C9082" s="76">
        <v>32.153271497486415</v>
      </c>
      <c r="D9082" s="76">
        <v>26.998883943427316</v>
      </c>
      <c r="E9082" s="76">
        <v>686.16792226172106</v>
      </c>
      <c r="F9082" s="76">
        <v>41.840328559591669</v>
      </c>
      <c r="G9082" s="77">
        <v>3</v>
      </c>
      <c r="H9082" s="80">
        <f t="shared" si="564"/>
        <v>41.840328559591669</v>
      </c>
      <c r="I9082" s="80">
        <f t="shared" si="565"/>
        <v>686.16792226172106</v>
      </c>
      <c r="K9082" s="80">
        <f t="shared" si="566"/>
        <v>686.16792226172106</v>
      </c>
      <c r="L9082" s="80">
        <f t="shared" si="567"/>
        <v>686.16792226172106</v>
      </c>
    </row>
    <row r="9083" spans="1:12" x14ac:dyDescent="0.8">
      <c r="A9083" s="74">
        <v>9082</v>
      </c>
      <c r="B9083" s="75">
        <v>83508.71029427438</v>
      </c>
      <c r="C9083" s="76">
        <v>40.833353747290005</v>
      </c>
      <c r="D9083" s="76">
        <v>33.743924059196885</v>
      </c>
      <c r="E9083" s="76">
        <v>582.33796256843937</v>
      </c>
      <c r="F9083" s="76">
        <v>41.483869562993121</v>
      </c>
      <c r="G9083" s="77">
        <v>2</v>
      </c>
      <c r="H9083" s="80">
        <f t="shared" si="564"/>
        <v>40.833353747290005</v>
      </c>
      <c r="I9083" s="80">
        <f t="shared" si="565"/>
        <v>1000</v>
      </c>
      <c r="K9083" s="80">
        <f t="shared" si="566"/>
        <v>0</v>
      </c>
      <c r="L9083" s="80" t="str">
        <f t="shared" si="567"/>
        <v/>
      </c>
    </row>
    <row r="9084" spans="1:12" x14ac:dyDescent="0.8">
      <c r="A9084" s="74">
        <v>9083</v>
      </c>
      <c r="B9084" s="75">
        <v>400729.18691140972</v>
      </c>
      <c r="C9084" s="76">
        <v>35.271905391483074</v>
      </c>
      <c r="D9084" s="76">
        <v>31.921131936596062</v>
      </c>
      <c r="E9084" s="76">
        <v>754.68202902440282</v>
      </c>
      <c r="F9084" s="76">
        <v>36.749635343652649</v>
      </c>
      <c r="G9084" s="77">
        <v>2</v>
      </c>
      <c r="H9084" s="80">
        <f t="shared" si="564"/>
        <v>35.271905391483074</v>
      </c>
      <c r="I9084" s="80">
        <f t="shared" si="565"/>
        <v>1000</v>
      </c>
      <c r="K9084" s="80">
        <f t="shared" si="566"/>
        <v>0</v>
      </c>
      <c r="L9084" s="80" t="str">
        <f t="shared" si="567"/>
        <v/>
      </c>
    </row>
    <row r="9085" spans="1:12" x14ac:dyDescent="0.8">
      <c r="A9085" s="74">
        <v>9084</v>
      </c>
      <c r="B9085" s="75">
        <v>614828.99794394406</v>
      </c>
      <c r="C9085" s="76">
        <v>26.628100874966481</v>
      </c>
      <c r="D9085" s="76">
        <v>28.083584441321499</v>
      </c>
      <c r="E9085" s="76">
        <v>677.69125897510105</v>
      </c>
      <c r="F9085" s="76">
        <v>43.768324682041431</v>
      </c>
      <c r="G9085" s="77">
        <v>2</v>
      </c>
      <c r="H9085" s="80">
        <f t="shared" si="564"/>
        <v>26.628100874966481</v>
      </c>
      <c r="I9085" s="80">
        <f t="shared" si="565"/>
        <v>1000</v>
      </c>
      <c r="K9085" s="80">
        <f t="shared" si="566"/>
        <v>0</v>
      </c>
      <c r="L9085" s="80" t="str">
        <f t="shared" si="567"/>
        <v/>
      </c>
    </row>
    <row r="9086" spans="1:12" x14ac:dyDescent="0.8">
      <c r="A9086" s="74">
        <v>9085</v>
      </c>
      <c r="B9086" s="75">
        <v>480915.31244579027</v>
      </c>
      <c r="C9086" s="76">
        <v>33.739521333899276</v>
      </c>
      <c r="D9086" s="76">
        <v>23.011094403838406</v>
      </c>
      <c r="E9086" s="76">
        <v>519.06577764163615</v>
      </c>
      <c r="F9086" s="76">
        <v>38.967338681451992</v>
      </c>
      <c r="G9086" s="77">
        <v>2</v>
      </c>
      <c r="H9086" s="80">
        <f t="shared" si="564"/>
        <v>33.739521333899276</v>
      </c>
      <c r="I9086" s="80">
        <f t="shared" si="565"/>
        <v>1000</v>
      </c>
      <c r="K9086" s="80">
        <f t="shared" si="566"/>
        <v>0</v>
      </c>
      <c r="L9086" s="80" t="str">
        <f t="shared" si="567"/>
        <v/>
      </c>
    </row>
    <row r="9087" spans="1:12" x14ac:dyDescent="0.8">
      <c r="A9087" s="74">
        <v>9086</v>
      </c>
      <c r="B9087" s="75">
        <v>546220.10431179986</v>
      </c>
      <c r="C9087" s="76">
        <v>28.118192371049286</v>
      </c>
      <c r="D9087" s="76">
        <v>24.336879595042848</v>
      </c>
      <c r="E9087" s="76">
        <v>498.51566063635175</v>
      </c>
      <c r="F9087" s="76">
        <v>37.672027863751495</v>
      </c>
      <c r="G9087" s="77">
        <v>2</v>
      </c>
      <c r="H9087" s="80">
        <f t="shared" si="564"/>
        <v>28.118192371049286</v>
      </c>
      <c r="I9087" s="80">
        <f t="shared" si="565"/>
        <v>1000</v>
      </c>
      <c r="K9087" s="80">
        <f t="shared" si="566"/>
        <v>0</v>
      </c>
      <c r="L9087" s="80" t="str">
        <f t="shared" si="567"/>
        <v/>
      </c>
    </row>
    <row r="9088" spans="1:12" x14ac:dyDescent="0.8">
      <c r="A9088" s="74">
        <v>9087</v>
      </c>
      <c r="B9088" s="75">
        <v>310821.83735743957</v>
      </c>
      <c r="C9088" s="76">
        <v>36.531106630973568</v>
      </c>
      <c r="D9088" s="76">
        <v>30.61037519558548</v>
      </c>
      <c r="E9088" s="76">
        <v>530.37356548007233</v>
      </c>
      <c r="F9088" s="76">
        <v>44.429111948403879</v>
      </c>
      <c r="G9088" s="77">
        <v>2</v>
      </c>
      <c r="H9088" s="80">
        <f t="shared" si="564"/>
        <v>36.531106630973568</v>
      </c>
      <c r="I9088" s="80">
        <f t="shared" si="565"/>
        <v>1000</v>
      </c>
      <c r="K9088" s="80">
        <f t="shared" si="566"/>
        <v>0</v>
      </c>
      <c r="L9088" s="80" t="str">
        <f t="shared" si="567"/>
        <v/>
      </c>
    </row>
    <row r="9089" spans="1:12" x14ac:dyDescent="0.8">
      <c r="A9089" s="74">
        <v>9088</v>
      </c>
      <c r="B9089" s="75">
        <v>92497.438724862644</v>
      </c>
      <c r="C9089" s="76">
        <v>38.71803485931779</v>
      </c>
      <c r="D9089" s="76">
        <v>31.359769909272885</v>
      </c>
      <c r="E9089" s="76">
        <v>550.58039902302403</v>
      </c>
      <c r="F9089" s="76">
        <v>48.833350932585617</v>
      </c>
      <c r="G9089" s="77">
        <v>2</v>
      </c>
      <c r="H9089" s="80">
        <f t="shared" si="564"/>
        <v>38.71803485931779</v>
      </c>
      <c r="I9089" s="80">
        <f t="shared" si="565"/>
        <v>1000</v>
      </c>
      <c r="K9089" s="80">
        <f t="shared" si="566"/>
        <v>0</v>
      </c>
      <c r="L9089" s="80" t="str">
        <f t="shared" si="567"/>
        <v/>
      </c>
    </row>
    <row r="9090" spans="1:12" x14ac:dyDescent="0.8">
      <c r="A9090" s="74">
        <v>9089</v>
      </c>
      <c r="B9090" s="75">
        <v>593642.70550401416</v>
      </c>
      <c r="C9090" s="76">
        <v>25.012540643000317</v>
      </c>
      <c r="D9090" s="76">
        <v>25.655723782845186</v>
      </c>
      <c r="E9090" s="76">
        <v>651.30795873474585</v>
      </c>
      <c r="F9090" s="76">
        <v>39.274187685929249</v>
      </c>
      <c r="G9090" s="77">
        <v>1</v>
      </c>
      <c r="H9090" s="80">
        <f t="shared" si="564"/>
        <v>25.655723782845186</v>
      </c>
      <c r="I9090" s="80">
        <f t="shared" si="565"/>
        <v>1000</v>
      </c>
      <c r="K9090" s="80">
        <f t="shared" si="566"/>
        <v>0</v>
      </c>
      <c r="L9090" s="80" t="str">
        <f t="shared" si="567"/>
        <v/>
      </c>
    </row>
    <row r="9091" spans="1:12" x14ac:dyDescent="0.8">
      <c r="A9091" s="74">
        <v>9090</v>
      </c>
      <c r="B9091" s="75">
        <v>191529.72214084351</v>
      </c>
      <c r="C9091" s="76">
        <v>33.274983413550942</v>
      </c>
      <c r="D9091" s="76">
        <v>30.807183599024697</v>
      </c>
      <c r="E9091" s="76">
        <v>690.87399535788109</v>
      </c>
      <c r="F9091" s="76">
        <v>40.246392273001675</v>
      </c>
      <c r="G9091" s="77">
        <v>2</v>
      </c>
      <c r="H9091" s="80">
        <f t="shared" ref="H9091:H9154" si="568">IF($G9091 = 1, $D9091, IF($G9091 = 2, $C9091, IF($G9091 = 3, $F9091)))</f>
        <v>33.274983413550942</v>
      </c>
      <c r="I9091" s="80">
        <f t="shared" ref="I9091:I9154" si="569">IF($G9091 = 1, 1000, IF($G9091 = 2, 1000, IF($G9091 = 3, $E9091)))</f>
        <v>1000</v>
      </c>
      <c r="K9091" s="80">
        <f t="shared" ref="K9091:K9154" si="570">IF($G9091 = 3, $E9091, 0)</f>
        <v>0</v>
      </c>
      <c r="L9091" s="80" t="str">
        <f t="shared" ref="L9091:L9154" si="571">IF($G9091 = 3, $E9091, "")</f>
        <v/>
      </c>
    </row>
    <row r="9092" spans="1:12" x14ac:dyDescent="0.8">
      <c r="A9092" s="74">
        <v>9091</v>
      </c>
      <c r="B9092" s="75">
        <v>380508.94952780334</v>
      </c>
      <c r="C9092" s="76">
        <v>37.703760997821959</v>
      </c>
      <c r="D9092" s="76">
        <v>23.730190478097985</v>
      </c>
      <c r="E9092" s="76">
        <v>438.25845575867658</v>
      </c>
      <c r="F9092" s="76">
        <v>43.066411186740297</v>
      </c>
      <c r="G9092" s="77">
        <v>2</v>
      </c>
      <c r="H9092" s="80">
        <f t="shared" si="568"/>
        <v>37.703760997821959</v>
      </c>
      <c r="I9092" s="80">
        <f t="shared" si="569"/>
        <v>1000</v>
      </c>
      <c r="K9092" s="80">
        <f t="shared" si="570"/>
        <v>0</v>
      </c>
      <c r="L9092" s="80" t="str">
        <f t="shared" si="571"/>
        <v/>
      </c>
    </row>
    <row r="9093" spans="1:12" x14ac:dyDescent="0.8">
      <c r="A9093" s="74">
        <v>9092</v>
      </c>
      <c r="B9093" s="75">
        <v>206948.45984478435</v>
      </c>
      <c r="C9093" s="76">
        <v>27.033899096240827</v>
      </c>
      <c r="D9093" s="76">
        <v>33.587359925165003</v>
      </c>
      <c r="E9093" s="76">
        <v>557.22032255512079</v>
      </c>
      <c r="F9093" s="76">
        <v>35.376081704514668</v>
      </c>
      <c r="G9093" s="77">
        <v>1</v>
      </c>
      <c r="H9093" s="80">
        <f t="shared" si="568"/>
        <v>33.587359925165003</v>
      </c>
      <c r="I9093" s="80">
        <f t="shared" si="569"/>
        <v>1000</v>
      </c>
      <c r="K9093" s="80">
        <f t="shared" si="570"/>
        <v>0</v>
      </c>
      <c r="L9093" s="80" t="str">
        <f t="shared" si="571"/>
        <v/>
      </c>
    </row>
    <row r="9094" spans="1:12" x14ac:dyDescent="0.8">
      <c r="A9094" s="74">
        <v>9093</v>
      </c>
      <c r="B9094" s="75">
        <v>387227.78566094767</v>
      </c>
      <c r="C9094" s="76">
        <v>29.346198947199284</v>
      </c>
      <c r="D9094" s="76">
        <v>27.33663289613413</v>
      </c>
      <c r="E9094" s="76">
        <v>554.09828452159468</v>
      </c>
      <c r="F9094" s="76">
        <v>42.615464130461291</v>
      </c>
      <c r="G9094" s="77">
        <v>1</v>
      </c>
      <c r="H9094" s="80">
        <f t="shared" si="568"/>
        <v>27.33663289613413</v>
      </c>
      <c r="I9094" s="80">
        <f t="shared" si="569"/>
        <v>1000</v>
      </c>
      <c r="K9094" s="80">
        <f t="shared" si="570"/>
        <v>0</v>
      </c>
      <c r="L9094" s="80" t="str">
        <f t="shared" si="571"/>
        <v/>
      </c>
    </row>
    <row r="9095" spans="1:12" x14ac:dyDescent="0.8">
      <c r="A9095" s="74">
        <v>9094</v>
      </c>
      <c r="B9095" s="75">
        <v>432527.35268973978</v>
      </c>
      <c r="C9095" s="76">
        <v>44.221897612077832</v>
      </c>
      <c r="D9095" s="76">
        <v>32.416674061457982</v>
      </c>
      <c r="E9095" s="76">
        <v>405.68169611422661</v>
      </c>
      <c r="F9095" s="76">
        <v>36.739795616591422</v>
      </c>
      <c r="G9095" s="77">
        <v>1</v>
      </c>
      <c r="H9095" s="80">
        <f t="shared" si="568"/>
        <v>32.416674061457982</v>
      </c>
      <c r="I9095" s="80">
        <f t="shared" si="569"/>
        <v>1000</v>
      </c>
      <c r="K9095" s="80">
        <f t="shared" si="570"/>
        <v>0</v>
      </c>
      <c r="L9095" s="80" t="str">
        <f t="shared" si="571"/>
        <v/>
      </c>
    </row>
    <row r="9096" spans="1:12" x14ac:dyDescent="0.8">
      <c r="A9096" s="74">
        <v>9095</v>
      </c>
      <c r="B9096" s="75">
        <v>268996.93379843328</v>
      </c>
      <c r="C9096" s="76">
        <v>35.383659495120099</v>
      </c>
      <c r="D9096" s="76">
        <v>29.296295214489184</v>
      </c>
      <c r="E9096" s="76">
        <v>596.22912607284957</v>
      </c>
      <c r="F9096" s="76">
        <v>39.552204518760604</v>
      </c>
      <c r="G9096" s="77">
        <v>2</v>
      </c>
      <c r="H9096" s="80">
        <f t="shared" si="568"/>
        <v>35.383659495120099</v>
      </c>
      <c r="I9096" s="80">
        <f t="shared" si="569"/>
        <v>1000</v>
      </c>
      <c r="K9096" s="80">
        <f t="shared" si="570"/>
        <v>0</v>
      </c>
      <c r="L9096" s="80" t="str">
        <f t="shared" si="571"/>
        <v/>
      </c>
    </row>
    <row r="9097" spans="1:12" x14ac:dyDescent="0.8">
      <c r="A9097" s="74">
        <v>9096</v>
      </c>
      <c r="B9097" s="75">
        <v>441670.22688191058</v>
      </c>
      <c r="C9097" s="76">
        <v>29.381555604959345</v>
      </c>
      <c r="D9097" s="76">
        <v>23.708156575187601</v>
      </c>
      <c r="E9097" s="76">
        <v>624.15827356879402</v>
      </c>
      <c r="F9097" s="76">
        <v>45.090977599657322</v>
      </c>
      <c r="G9097" s="77">
        <v>2</v>
      </c>
      <c r="H9097" s="80">
        <f t="shared" si="568"/>
        <v>29.381555604959345</v>
      </c>
      <c r="I9097" s="80">
        <f t="shared" si="569"/>
        <v>1000</v>
      </c>
      <c r="K9097" s="80">
        <f t="shared" si="570"/>
        <v>0</v>
      </c>
      <c r="L9097" s="80" t="str">
        <f t="shared" si="571"/>
        <v/>
      </c>
    </row>
    <row r="9098" spans="1:12" x14ac:dyDescent="0.8">
      <c r="A9098" s="74">
        <v>9097</v>
      </c>
      <c r="B9098" s="75">
        <v>185637.58478471986</v>
      </c>
      <c r="C9098" s="76">
        <v>39.623836643757599</v>
      </c>
      <c r="D9098" s="76">
        <v>29.438741774476163</v>
      </c>
      <c r="E9098" s="76">
        <v>472.41165769736938</v>
      </c>
      <c r="F9098" s="76">
        <v>38.615422487932172</v>
      </c>
      <c r="G9098" s="77">
        <v>2</v>
      </c>
      <c r="H9098" s="80">
        <f t="shared" si="568"/>
        <v>39.623836643757599</v>
      </c>
      <c r="I9098" s="80">
        <f t="shared" si="569"/>
        <v>1000</v>
      </c>
      <c r="K9098" s="80">
        <f t="shared" si="570"/>
        <v>0</v>
      </c>
      <c r="L9098" s="80" t="str">
        <f t="shared" si="571"/>
        <v/>
      </c>
    </row>
    <row r="9099" spans="1:12" x14ac:dyDescent="0.8">
      <c r="A9099" s="74">
        <v>9098</v>
      </c>
      <c r="B9099" s="75">
        <v>-22180.394655759912</v>
      </c>
      <c r="C9099" s="76">
        <v>48.039495761363781</v>
      </c>
      <c r="D9099" s="76">
        <v>31.864292368472434</v>
      </c>
      <c r="E9099" s="76">
        <v>685.61343475555816</v>
      </c>
      <c r="F9099" s="76">
        <v>43.584336228910594</v>
      </c>
      <c r="G9099" s="77">
        <v>3</v>
      </c>
      <c r="H9099" s="80">
        <f t="shared" si="568"/>
        <v>43.584336228910594</v>
      </c>
      <c r="I9099" s="80">
        <f t="shared" si="569"/>
        <v>685.61343475555816</v>
      </c>
      <c r="K9099" s="80">
        <f t="shared" si="570"/>
        <v>685.61343475555816</v>
      </c>
      <c r="L9099" s="80">
        <f t="shared" si="571"/>
        <v>685.61343475555816</v>
      </c>
    </row>
    <row r="9100" spans="1:12" x14ac:dyDescent="0.8">
      <c r="A9100" s="74">
        <v>9099</v>
      </c>
      <c r="B9100" s="75">
        <v>418312.20330021763</v>
      </c>
      <c r="C9100" s="76">
        <v>33.616609697560207</v>
      </c>
      <c r="D9100" s="76">
        <v>27.928382909522355</v>
      </c>
      <c r="E9100" s="76">
        <v>652.02849373145693</v>
      </c>
      <c r="F9100" s="76">
        <v>38.694713884606138</v>
      </c>
      <c r="G9100" s="77">
        <v>1</v>
      </c>
      <c r="H9100" s="80">
        <f t="shared" si="568"/>
        <v>27.928382909522355</v>
      </c>
      <c r="I9100" s="80">
        <f t="shared" si="569"/>
        <v>1000</v>
      </c>
      <c r="K9100" s="80">
        <f t="shared" si="570"/>
        <v>0</v>
      </c>
      <c r="L9100" s="80" t="str">
        <f t="shared" si="571"/>
        <v/>
      </c>
    </row>
    <row r="9101" spans="1:12" x14ac:dyDescent="0.8">
      <c r="A9101" s="74">
        <v>9100</v>
      </c>
      <c r="B9101" s="75">
        <v>-241575.85755752097</v>
      </c>
      <c r="C9101" s="76">
        <v>36.271293509535361</v>
      </c>
      <c r="D9101" s="76">
        <v>30.525033902062784</v>
      </c>
      <c r="E9101" s="76">
        <v>432.97269833320519</v>
      </c>
      <c r="F9101" s="76">
        <v>48.11899751021145</v>
      </c>
      <c r="G9101" s="77">
        <v>3</v>
      </c>
      <c r="H9101" s="80">
        <f t="shared" si="568"/>
        <v>48.11899751021145</v>
      </c>
      <c r="I9101" s="80">
        <f t="shared" si="569"/>
        <v>432.97269833320519</v>
      </c>
      <c r="K9101" s="80">
        <f t="shared" si="570"/>
        <v>432.97269833320519</v>
      </c>
      <c r="L9101" s="80">
        <f t="shared" si="571"/>
        <v>432.97269833320519</v>
      </c>
    </row>
    <row r="9102" spans="1:12" x14ac:dyDescent="0.8">
      <c r="A9102" s="74">
        <v>9101</v>
      </c>
      <c r="B9102" s="75">
        <v>366617.38958884124</v>
      </c>
      <c r="C9102" s="76">
        <v>37.708893514678373</v>
      </c>
      <c r="D9102" s="76">
        <v>33.416812100304476</v>
      </c>
      <c r="E9102" s="76">
        <v>458.82752942017402</v>
      </c>
      <c r="F9102" s="76">
        <v>49.845466957357793</v>
      </c>
      <c r="G9102" s="77">
        <v>1</v>
      </c>
      <c r="H9102" s="80">
        <f t="shared" si="568"/>
        <v>33.416812100304476</v>
      </c>
      <c r="I9102" s="80">
        <f t="shared" si="569"/>
        <v>1000</v>
      </c>
      <c r="K9102" s="80">
        <f t="shared" si="570"/>
        <v>0</v>
      </c>
      <c r="L9102" s="80" t="str">
        <f t="shared" si="571"/>
        <v/>
      </c>
    </row>
    <row r="9103" spans="1:12" x14ac:dyDescent="0.8">
      <c r="A9103" s="74">
        <v>9102</v>
      </c>
      <c r="B9103" s="75">
        <v>385543.40273800935</v>
      </c>
      <c r="C9103" s="76">
        <v>35.34290322179416</v>
      </c>
      <c r="D9103" s="76">
        <v>24.513022387701</v>
      </c>
      <c r="E9103" s="76">
        <v>587.23565827996958</v>
      </c>
      <c r="F9103" s="76">
        <v>33.850091645982324</v>
      </c>
      <c r="G9103" s="77">
        <v>2</v>
      </c>
      <c r="H9103" s="80">
        <f t="shared" si="568"/>
        <v>35.34290322179416</v>
      </c>
      <c r="I9103" s="80">
        <f t="shared" si="569"/>
        <v>1000</v>
      </c>
      <c r="K9103" s="80">
        <f t="shared" si="570"/>
        <v>0</v>
      </c>
      <c r="L9103" s="80" t="str">
        <f t="shared" si="571"/>
        <v/>
      </c>
    </row>
    <row r="9104" spans="1:12" x14ac:dyDescent="0.8">
      <c r="A9104" s="74">
        <v>9103</v>
      </c>
      <c r="B9104" s="75">
        <v>459064.97827685298</v>
      </c>
      <c r="C9104" s="76">
        <v>31.58888698007425</v>
      </c>
      <c r="D9104" s="76">
        <v>28.636610217911212</v>
      </c>
      <c r="E9104" s="76">
        <v>638.69371800760553</v>
      </c>
      <c r="F9104" s="76">
        <v>41.108066539073498</v>
      </c>
      <c r="G9104" s="77">
        <v>2</v>
      </c>
      <c r="H9104" s="80">
        <f t="shared" si="568"/>
        <v>31.58888698007425</v>
      </c>
      <c r="I9104" s="80">
        <f t="shared" si="569"/>
        <v>1000</v>
      </c>
      <c r="K9104" s="80">
        <f t="shared" si="570"/>
        <v>0</v>
      </c>
      <c r="L9104" s="80" t="str">
        <f t="shared" si="571"/>
        <v/>
      </c>
    </row>
    <row r="9105" spans="1:12" x14ac:dyDescent="0.8">
      <c r="A9105" s="74">
        <v>9104</v>
      </c>
      <c r="B9105" s="75">
        <v>204081.40431298804</v>
      </c>
      <c r="C9105" s="76">
        <v>39.021203308150078</v>
      </c>
      <c r="D9105" s="76">
        <v>32.802160203418403</v>
      </c>
      <c r="E9105" s="76">
        <v>571.73608344469335</v>
      </c>
      <c r="F9105" s="76">
        <v>34.736720962294264</v>
      </c>
      <c r="G9105" s="77">
        <v>2</v>
      </c>
      <c r="H9105" s="80">
        <f t="shared" si="568"/>
        <v>39.021203308150078</v>
      </c>
      <c r="I9105" s="80">
        <f t="shared" si="569"/>
        <v>1000</v>
      </c>
      <c r="K9105" s="80">
        <f t="shared" si="570"/>
        <v>0</v>
      </c>
      <c r="L9105" s="80" t="str">
        <f t="shared" si="571"/>
        <v/>
      </c>
    </row>
    <row r="9106" spans="1:12" x14ac:dyDescent="0.8">
      <c r="A9106" s="74">
        <v>9105</v>
      </c>
      <c r="B9106" s="75">
        <v>520400.44633096899</v>
      </c>
      <c r="C9106" s="76">
        <v>36.154508026837377</v>
      </c>
      <c r="D9106" s="76">
        <v>23.294088501809718</v>
      </c>
      <c r="E9106" s="76">
        <v>495.53400747511154</v>
      </c>
      <c r="F9106" s="76">
        <v>42.691891990898654</v>
      </c>
      <c r="G9106" s="77">
        <v>1</v>
      </c>
      <c r="H9106" s="80">
        <f t="shared" si="568"/>
        <v>23.294088501809718</v>
      </c>
      <c r="I9106" s="80">
        <f t="shared" si="569"/>
        <v>1000</v>
      </c>
      <c r="K9106" s="80">
        <f t="shared" si="570"/>
        <v>0</v>
      </c>
      <c r="L9106" s="80" t="str">
        <f t="shared" si="571"/>
        <v/>
      </c>
    </row>
    <row r="9107" spans="1:12" x14ac:dyDescent="0.8">
      <c r="A9107" s="74">
        <v>9106</v>
      </c>
      <c r="B9107" s="75">
        <v>327617.85999375512</v>
      </c>
      <c r="C9107" s="76">
        <v>37.421221945244611</v>
      </c>
      <c r="D9107" s="76">
        <v>23.579584836246831</v>
      </c>
      <c r="E9107" s="76">
        <v>501.13050319506948</v>
      </c>
      <c r="F9107" s="76">
        <v>46.744828760365849</v>
      </c>
      <c r="G9107" s="77">
        <v>2</v>
      </c>
      <c r="H9107" s="80">
        <f t="shared" si="568"/>
        <v>37.421221945244611</v>
      </c>
      <c r="I9107" s="80">
        <f t="shared" si="569"/>
        <v>1000</v>
      </c>
      <c r="K9107" s="80">
        <f t="shared" si="570"/>
        <v>0</v>
      </c>
      <c r="L9107" s="80" t="str">
        <f t="shared" si="571"/>
        <v/>
      </c>
    </row>
    <row r="9108" spans="1:12" x14ac:dyDescent="0.8">
      <c r="A9108" s="74">
        <v>9107</v>
      </c>
      <c r="B9108" s="75">
        <v>365399.83329825266</v>
      </c>
      <c r="C9108" s="76">
        <v>31.252170890036432</v>
      </c>
      <c r="D9108" s="76">
        <v>24.384427754802342</v>
      </c>
      <c r="E9108" s="76">
        <v>600.7977846877618</v>
      </c>
      <c r="F9108" s="76">
        <v>38.150553555541478</v>
      </c>
      <c r="G9108" s="77">
        <v>2</v>
      </c>
      <c r="H9108" s="80">
        <f t="shared" si="568"/>
        <v>31.252170890036432</v>
      </c>
      <c r="I9108" s="80">
        <f t="shared" si="569"/>
        <v>1000</v>
      </c>
      <c r="K9108" s="80">
        <f t="shared" si="570"/>
        <v>0</v>
      </c>
      <c r="L9108" s="80" t="str">
        <f t="shared" si="571"/>
        <v/>
      </c>
    </row>
    <row r="9109" spans="1:12" x14ac:dyDescent="0.8">
      <c r="A9109" s="74">
        <v>9108</v>
      </c>
      <c r="B9109" s="75">
        <v>301085.87504392047</v>
      </c>
      <c r="C9109" s="76">
        <v>29.111338149074012</v>
      </c>
      <c r="D9109" s="76">
        <v>27.40827222645089</v>
      </c>
      <c r="E9109" s="76">
        <v>619.63971408343684</v>
      </c>
      <c r="F9109" s="76">
        <v>45.695742951543117</v>
      </c>
      <c r="G9109" s="77">
        <v>2</v>
      </c>
      <c r="H9109" s="80">
        <f t="shared" si="568"/>
        <v>29.111338149074012</v>
      </c>
      <c r="I9109" s="80">
        <f t="shared" si="569"/>
        <v>1000</v>
      </c>
      <c r="K9109" s="80">
        <f t="shared" si="570"/>
        <v>0</v>
      </c>
      <c r="L9109" s="80" t="str">
        <f t="shared" si="571"/>
        <v/>
      </c>
    </row>
    <row r="9110" spans="1:12" x14ac:dyDescent="0.8">
      <c r="A9110" s="74">
        <v>9109</v>
      </c>
      <c r="B9110" s="75">
        <v>227821.33012036257</v>
      </c>
      <c r="C9110" s="76">
        <v>39.931944250514725</v>
      </c>
      <c r="D9110" s="76">
        <v>26.044377232835995</v>
      </c>
      <c r="E9110" s="76">
        <v>574.75171421620996</v>
      </c>
      <c r="F9110" s="76">
        <v>36.140199430310709</v>
      </c>
      <c r="G9110" s="77">
        <v>2</v>
      </c>
      <c r="H9110" s="80">
        <f t="shared" si="568"/>
        <v>39.931944250514725</v>
      </c>
      <c r="I9110" s="80">
        <f t="shared" si="569"/>
        <v>1000</v>
      </c>
      <c r="K9110" s="80">
        <f t="shared" si="570"/>
        <v>0</v>
      </c>
      <c r="L9110" s="80" t="str">
        <f t="shared" si="571"/>
        <v/>
      </c>
    </row>
    <row r="9111" spans="1:12" x14ac:dyDescent="0.8">
      <c r="A9111" s="74">
        <v>9110</v>
      </c>
      <c r="B9111" s="75">
        <v>442577.78839186137</v>
      </c>
      <c r="C9111" s="76">
        <v>34.05142104492424</v>
      </c>
      <c r="D9111" s="76">
        <v>29.456048171006429</v>
      </c>
      <c r="E9111" s="76">
        <v>538.47898445546366</v>
      </c>
      <c r="F9111" s="76">
        <v>46.435871775481282</v>
      </c>
      <c r="G9111" s="77">
        <v>2</v>
      </c>
      <c r="H9111" s="80">
        <f t="shared" si="568"/>
        <v>34.05142104492424</v>
      </c>
      <c r="I9111" s="80">
        <f t="shared" si="569"/>
        <v>1000</v>
      </c>
      <c r="K9111" s="80">
        <f t="shared" si="570"/>
        <v>0</v>
      </c>
      <c r="L9111" s="80" t="str">
        <f t="shared" si="571"/>
        <v/>
      </c>
    </row>
    <row r="9112" spans="1:12" x14ac:dyDescent="0.8">
      <c r="A9112" s="74">
        <v>9111</v>
      </c>
      <c r="B9112" s="75">
        <v>60419.012009424623</v>
      </c>
      <c r="C9112" s="76">
        <v>45.020154178170003</v>
      </c>
      <c r="D9112" s="76">
        <v>25.398576322709356</v>
      </c>
      <c r="E9112" s="76">
        <v>473.8526235704623</v>
      </c>
      <c r="F9112" s="76">
        <v>46.751237701629719</v>
      </c>
      <c r="G9112" s="77">
        <v>2</v>
      </c>
      <c r="H9112" s="80">
        <f t="shared" si="568"/>
        <v>45.020154178170003</v>
      </c>
      <c r="I9112" s="80">
        <f t="shared" si="569"/>
        <v>1000</v>
      </c>
      <c r="K9112" s="80">
        <f t="shared" si="570"/>
        <v>0</v>
      </c>
      <c r="L9112" s="80" t="str">
        <f t="shared" si="571"/>
        <v/>
      </c>
    </row>
    <row r="9113" spans="1:12" x14ac:dyDescent="0.8">
      <c r="A9113" s="74">
        <v>9112</v>
      </c>
      <c r="B9113" s="75">
        <v>407649.46043468756</v>
      </c>
      <c r="C9113" s="76">
        <v>41.577985062943213</v>
      </c>
      <c r="D9113" s="76">
        <v>27.656982224834607</v>
      </c>
      <c r="E9113" s="76">
        <v>517.10542277971967</v>
      </c>
      <c r="F9113" s="76">
        <v>38.914429064694865</v>
      </c>
      <c r="G9113" s="77">
        <v>1</v>
      </c>
      <c r="H9113" s="80">
        <f t="shared" si="568"/>
        <v>27.656982224834607</v>
      </c>
      <c r="I9113" s="80">
        <f t="shared" si="569"/>
        <v>1000</v>
      </c>
      <c r="K9113" s="80">
        <f t="shared" si="570"/>
        <v>0</v>
      </c>
      <c r="L9113" s="80" t="str">
        <f t="shared" si="571"/>
        <v/>
      </c>
    </row>
    <row r="9114" spans="1:12" x14ac:dyDescent="0.8">
      <c r="A9114" s="74">
        <v>9113</v>
      </c>
      <c r="B9114" s="75">
        <v>402335.32330390392</v>
      </c>
      <c r="C9114" s="76">
        <v>32.052081903016834</v>
      </c>
      <c r="D9114" s="76">
        <v>26.902401086977129</v>
      </c>
      <c r="E9114" s="76">
        <v>745.13148920490698</v>
      </c>
      <c r="F9114" s="76">
        <v>42.53651521502416</v>
      </c>
      <c r="G9114" s="77">
        <v>2</v>
      </c>
      <c r="H9114" s="80">
        <f t="shared" si="568"/>
        <v>32.052081903016834</v>
      </c>
      <c r="I9114" s="80">
        <f t="shared" si="569"/>
        <v>1000</v>
      </c>
      <c r="K9114" s="80">
        <f t="shared" si="570"/>
        <v>0</v>
      </c>
      <c r="L9114" s="80" t="str">
        <f t="shared" si="571"/>
        <v/>
      </c>
    </row>
    <row r="9115" spans="1:12" x14ac:dyDescent="0.8">
      <c r="A9115" s="74">
        <v>9114</v>
      </c>
      <c r="B9115" s="75">
        <v>302375.90430543548</v>
      </c>
      <c r="C9115" s="76">
        <v>31.663663218470056</v>
      </c>
      <c r="D9115" s="76">
        <v>30.500281364541099</v>
      </c>
      <c r="E9115" s="76">
        <v>646.8142059285118</v>
      </c>
      <c r="F9115" s="76">
        <v>38.430083344766061</v>
      </c>
      <c r="G9115" s="77">
        <v>1</v>
      </c>
      <c r="H9115" s="80">
        <f t="shared" si="568"/>
        <v>30.500281364541099</v>
      </c>
      <c r="I9115" s="80">
        <f t="shared" si="569"/>
        <v>1000</v>
      </c>
      <c r="K9115" s="80">
        <f t="shared" si="570"/>
        <v>0</v>
      </c>
      <c r="L9115" s="80" t="str">
        <f t="shared" si="571"/>
        <v/>
      </c>
    </row>
    <row r="9116" spans="1:12" x14ac:dyDescent="0.8">
      <c r="A9116" s="74">
        <v>9115</v>
      </c>
      <c r="B9116" s="75">
        <v>99154.662119820481</v>
      </c>
      <c r="C9116" s="76">
        <v>36.51147885943822</v>
      </c>
      <c r="D9116" s="76">
        <v>27.966578690996478</v>
      </c>
      <c r="E9116" s="76">
        <v>622.66680859254154</v>
      </c>
      <c r="F9116" s="76">
        <v>34.180559832439478</v>
      </c>
      <c r="G9116" s="77">
        <v>3</v>
      </c>
      <c r="H9116" s="80">
        <f t="shared" si="568"/>
        <v>34.180559832439478</v>
      </c>
      <c r="I9116" s="80">
        <f t="shared" si="569"/>
        <v>622.66680859254154</v>
      </c>
      <c r="K9116" s="80">
        <f t="shared" si="570"/>
        <v>622.66680859254154</v>
      </c>
      <c r="L9116" s="80">
        <f t="shared" si="571"/>
        <v>622.66680859254154</v>
      </c>
    </row>
    <row r="9117" spans="1:12" x14ac:dyDescent="0.8">
      <c r="A9117" s="74">
        <v>9116</v>
      </c>
      <c r="B9117" s="75">
        <v>578121.33197860094</v>
      </c>
      <c r="C9117" s="76">
        <v>37.276967002871608</v>
      </c>
      <c r="D9117" s="76">
        <v>26.832174584035776</v>
      </c>
      <c r="E9117" s="76">
        <v>517.60653903213972</v>
      </c>
      <c r="F9117" s="76">
        <v>52.625975109259095</v>
      </c>
      <c r="G9117" s="77">
        <v>1</v>
      </c>
      <c r="H9117" s="80">
        <f t="shared" si="568"/>
        <v>26.832174584035776</v>
      </c>
      <c r="I9117" s="80">
        <f t="shared" si="569"/>
        <v>1000</v>
      </c>
      <c r="K9117" s="80">
        <f t="shared" si="570"/>
        <v>0</v>
      </c>
      <c r="L9117" s="80" t="str">
        <f t="shared" si="571"/>
        <v/>
      </c>
    </row>
    <row r="9118" spans="1:12" x14ac:dyDescent="0.8">
      <c r="A9118" s="74">
        <v>9117</v>
      </c>
      <c r="B9118" s="75">
        <v>720470.82944590412</v>
      </c>
      <c r="C9118" s="76">
        <v>26.779396286772105</v>
      </c>
      <c r="D9118" s="76">
        <v>27.753360273159018</v>
      </c>
      <c r="E9118" s="76">
        <v>544.58950541313459</v>
      </c>
      <c r="F9118" s="76">
        <v>38.570485799276483</v>
      </c>
      <c r="G9118" s="77">
        <v>1</v>
      </c>
      <c r="H9118" s="80">
        <f t="shared" si="568"/>
        <v>27.753360273159018</v>
      </c>
      <c r="I9118" s="80">
        <f t="shared" si="569"/>
        <v>1000</v>
      </c>
      <c r="K9118" s="80">
        <f t="shared" si="570"/>
        <v>0</v>
      </c>
      <c r="L9118" s="80" t="str">
        <f t="shared" si="571"/>
        <v/>
      </c>
    </row>
    <row r="9119" spans="1:12" x14ac:dyDescent="0.8">
      <c r="A9119" s="74">
        <v>9118</v>
      </c>
      <c r="B9119" s="75">
        <v>57943.245341900503</v>
      </c>
      <c r="C9119" s="76">
        <v>43.741901920042473</v>
      </c>
      <c r="D9119" s="76">
        <v>29.345287550171005</v>
      </c>
      <c r="E9119" s="76">
        <v>526.91697427295185</v>
      </c>
      <c r="F9119" s="76">
        <v>48.42090071221687</v>
      </c>
      <c r="G9119" s="77">
        <v>2</v>
      </c>
      <c r="H9119" s="80">
        <f t="shared" si="568"/>
        <v>43.741901920042473</v>
      </c>
      <c r="I9119" s="80">
        <f t="shared" si="569"/>
        <v>1000</v>
      </c>
      <c r="K9119" s="80">
        <f t="shared" si="570"/>
        <v>0</v>
      </c>
      <c r="L9119" s="80" t="str">
        <f t="shared" si="571"/>
        <v/>
      </c>
    </row>
    <row r="9120" spans="1:12" x14ac:dyDescent="0.8">
      <c r="A9120" s="74">
        <v>9119</v>
      </c>
      <c r="B9120" s="75">
        <v>357264.39332885342</v>
      </c>
      <c r="C9120" s="76">
        <v>32.460950544498615</v>
      </c>
      <c r="D9120" s="76">
        <v>28.201476294594713</v>
      </c>
      <c r="E9120" s="76">
        <v>651.1437010615698</v>
      </c>
      <c r="F9120" s="76">
        <v>45.243658238451594</v>
      </c>
      <c r="G9120" s="77">
        <v>2</v>
      </c>
      <c r="H9120" s="80">
        <f t="shared" si="568"/>
        <v>32.460950544498615</v>
      </c>
      <c r="I9120" s="80">
        <f t="shared" si="569"/>
        <v>1000</v>
      </c>
      <c r="K9120" s="80">
        <f t="shared" si="570"/>
        <v>0</v>
      </c>
      <c r="L9120" s="80" t="str">
        <f t="shared" si="571"/>
        <v/>
      </c>
    </row>
    <row r="9121" spans="1:12" x14ac:dyDescent="0.8">
      <c r="A9121" s="74">
        <v>9120</v>
      </c>
      <c r="B9121" s="75">
        <v>205905.30670421943</v>
      </c>
      <c r="C9121" s="76">
        <v>41.899556932953594</v>
      </c>
      <c r="D9121" s="76">
        <v>32.603555931511202</v>
      </c>
      <c r="E9121" s="76">
        <v>668.35010809976973</v>
      </c>
      <c r="F9121" s="76">
        <v>49.710691459521172</v>
      </c>
      <c r="G9121" s="77">
        <v>2</v>
      </c>
      <c r="H9121" s="80">
        <f t="shared" si="568"/>
        <v>41.899556932953594</v>
      </c>
      <c r="I9121" s="80">
        <f t="shared" si="569"/>
        <v>1000</v>
      </c>
      <c r="K9121" s="80">
        <f t="shared" si="570"/>
        <v>0</v>
      </c>
      <c r="L9121" s="80" t="str">
        <f t="shared" si="571"/>
        <v/>
      </c>
    </row>
    <row r="9122" spans="1:12" x14ac:dyDescent="0.8">
      <c r="A9122" s="74">
        <v>9121</v>
      </c>
      <c r="B9122" s="75">
        <v>541842.55088003259</v>
      </c>
      <c r="C9122" s="76">
        <v>24.511163065325867</v>
      </c>
      <c r="D9122" s="76">
        <v>27.929619310271583</v>
      </c>
      <c r="E9122" s="76">
        <v>631.04050923378725</v>
      </c>
      <c r="F9122" s="76">
        <v>47.85050789216141</v>
      </c>
      <c r="G9122" s="77">
        <v>2</v>
      </c>
      <c r="H9122" s="80">
        <f t="shared" si="568"/>
        <v>24.511163065325867</v>
      </c>
      <c r="I9122" s="80">
        <f t="shared" si="569"/>
        <v>1000</v>
      </c>
      <c r="K9122" s="80">
        <f t="shared" si="570"/>
        <v>0</v>
      </c>
      <c r="L9122" s="80" t="str">
        <f t="shared" si="571"/>
        <v/>
      </c>
    </row>
    <row r="9123" spans="1:12" x14ac:dyDescent="0.8">
      <c r="A9123" s="74">
        <v>9122</v>
      </c>
      <c r="B9123" s="75">
        <v>328864.40252203983</v>
      </c>
      <c r="C9123" s="76">
        <v>33.552628000866683</v>
      </c>
      <c r="D9123" s="76">
        <v>32.475121411688612</v>
      </c>
      <c r="E9123" s="76">
        <v>454.59268202159268</v>
      </c>
      <c r="F9123" s="76">
        <v>43.428443777920137</v>
      </c>
      <c r="G9123" s="77">
        <v>2</v>
      </c>
      <c r="H9123" s="80">
        <f t="shared" si="568"/>
        <v>33.552628000866683</v>
      </c>
      <c r="I9123" s="80">
        <f t="shared" si="569"/>
        <v>1000</v>
      </c>
      <c r="K9123" s="80">
        <f t="shared" si="570"/>
        <v>0</v>
      </c>
      <c r="L9123" s="80" t="str">
        <f t="shared" si="571"/>
        <v/>
      </c>
    </row>
    <row r="9124" spans="1:12" x14ac:dyDescent="0.8">
      <c r="A9124" s="74">
        <v>9123</v>
      </c>
      <c r="B9124" s="75">
        <v>-324902.90956668672</v>
      </c>
      <c r="C9124" s="76">
        <v>32.536833704232357</v>
      </c>
      <c r="D9124" s="76">
        <v>28.388401167349063</v>
      </c>
      <c r="E9124" s="76">
        <v>420.59740614355167</v>
      </c>
      <c r="F9124" s="76">
        <v>51.308472468274196</v>
      </c>
      <c r="G9124" s="77">
        <v>3</v>
      </c>
      <c r="H9124" s="80">
        <f t="shared" si="568"/>
        <v>51.308472468274196</v>
      </c>
      <c r="I9124" s="80">
        <f t="shared" si="569"/>
        <v>420.59740614355167</v>
      </c>
      <c r="K9124" s="80">
        <f t="shared" si="570"/>
        <v>420.59740614355167</v>
      </c>
      <c r="L9124" s="80">
        <f t="shared" si="571"/>
        <v>420.59740614355167</v>
      </c>
    </row>
    <row r="9125" spans="1:12" x14ac:dyDescent="0.8">
      <c r="A9125" s="74">
        <v>9124</v>
      </c>
      <c r="B9125" s="75">
        <v>476951.96366218664</v>
      </c>
      <c r="C9125" s="76">
        <v>29.973475594464077</v>
      </c>
      <c r="D9125" s="76">
        <v>30.853569664995483</v>
      </c>
      <c r="E9125" s="76">
        <v>447.55922040125955</v>
      </c>
      <c r="F9125" s="76">
        <v>42.873345259751879</v>
      </c>
      <c r="G9125" s="77">
        <v>2</v>
      </c>
      <c r="H9125" s="80">
        <f t="shared" si="568"/>
        <v>29.973475594464077</v>
      </c>
      <c r="I9125" s="80">
        <f t="shared" si="569"/>
        <v>1000</v>
      </c>
      <c r="K9125" s="80">
        <f t="shared" si="570"/>
        <v>0</v>
      </c>
      <c r="L9125" s="80" t="str">
        <f t="shared" si="571"/>
        <v/>
      </c>
    </row>
    <row r="9126" spans="1:12" x14ac:dyDescent="0.8">
      <c r="A9126" s="74">
        <v>9125</v>
      </c>
      <c r="B9126" s="75">
        <v>181272.30298052123</v>
      </c>
      <c r="C9126" s="76">
        <v>41.265371984353294</v>
      </c>
      <c r="D9126" s="76">
        <v>27.377063650465431</v>
      </c>
      <c r="E9126" s="76">
        <v>684.5923318634857</v>
      </c>
      <c r="F9126" s="76">
        <v>39.466783643177209</v>
      </c>
      <c r="G9126" s="77">
        <v>2</v>
      </c>
      <c r="H9126" s="80">
        <f t="shared" si="568"/>
        <v>41.265371984353294</v>
      </c>
      <c r="I9126" s="80">
        <f t="shared" si="569"/>
        <v>1000</v>
      </c>
      <c r="K9126" s="80">
        <f t="shared" si="570"/>
        <v>0</v>
      </c>
      <c r="L9126" s="80" t="str">
        <f t="shared" si="571"/>
        <v/>
      </c>
    </row>
    <row r="9127" spans="1:12" x14ac:dyDescent="0.8">
      <c r="A9127" s="74">
        <v>9126</v>
      </c>
      <c r="B9127" s="75">
        <v>455077.11226014444</v>
      </c>
      <c r="C9127" s="76">
        <v>26.30718187918362</v>
      </c>
      <c r="D9127" s="76">
        <v>29.508021361437752</v>
      </c>
      <c r="E9127" s="76">
        <v>730.86000376525124</v>
      </c>
      <c r="F9127" s="76">
        <v>48.925468973774002</v>
      </c>
      <c r="G9127" s="77">
        <v>2</v>
      </c>
      <c r="H9127" s="80">
        <f t="shared" si="568"/>
        <v>26.30718187918362</v>
      </c>
      <c r="I9127" s="80">
        <f t="shared" si="569"/>
        <v>1000</v>
      </c>
      <c r="K9127" s="80">
        <f t="shared" si="570"/>
        <v>0</v>
      </c>
      <c r="L9127" s="80" t="str">
        <f t="shared" si="571"/>
        <v/>
      </c>
    </row>
    <row r="9128" spans="1:12" x14ac:dyDescent="0.8">
      <c r="A9128" s="74">
        <v>9127</v>
      </c>
      <c r="B9128" s="75">
        <v>371276.10973416525</v>
      </c>
      <c r="C9128" s="76">
        <v>31.324674980585566</v>
      </c>
      <c r="D9128" s="76">
        <v>32.167031183545234</v>
      </c>
      <c r="E9128" s="76">
        <v>564.50739348609829</v>
      </c>
      <c r="F9128" s="76">
        <v>46.360621308264484</v>
      </c>
      <c r="G9128" s="77">
        <v>2</v>
      </c>
      <c r="H9128" s="80">
        <f t="shared" si="568"/>
        <v>31.324674980585566</v>
      </c>
      <c r="I9128" s="80">
        <f t="shared" si="569"/>
        <v>1000</v>
      </c>
      <c r="K9128" s="80">
        <f t="shared" si="570"/>
        <v>0</v>
      </c>
      <c r="L9128" s="80" t="str">
        <f t="shared" si="571"/>
        <v/>
      </c>
    </row>
    <row r="9129" spans="1:12" x14ac:dyDescent="0.8">
      <c r="A9129" s="74">
        <v>9128</v>
      </c>
      <c r="B9129" s="75">
        <v>519429.28292008862</v>
      </c>
      <c r="C9129" s="76">
        <v>23.260707253203794</v>
      </c>
      <c r="D9129" s="76">
        <v>25.963650276012103</v>
      </c>
      <c r="E9129" s="76">
        <v>425.48337465912465</v>
      </c>
      <c r="F9129" s="76">
        <v>45.397416258158515</v>
      </c>
      <c r="G9129" s="77">
        <v>2</v>
      </c>
      <c r="H9129" s="80">
        <f t="shared" si="568"/>
        <v>23.260707253203794</v>
      </c>
      <c r="I9129" s="80">
        <f t="shared" si="569"/>
        <v>1000</v>
      </c>
      <c r="K9129" s="80">
        <f t="shared" si="570"/>
        <v>0</v>
      </c>
      <c r="L9129" s="80" t="str">
        <f t="shared" si="571"/>
        <v/>
      </c>
    </row>
    <row r="9130" spans="1:12" x14ac:dyDescent="0.8">
      <c r="A9130" s="74">
        <v>9129</v>
      </c>
      <c r="B9130" s="75">
        <v>176201.12821861939</v>
      </c>
      <c r="C9130" s="76">
        <v>41.469225130761316</v>
      </c>
      <c r="D9130" s="76">
        <v>28.632665738068908</v>
      </c>
      <c r="E9130" s="76">
        <v>492.08520958649001</v>
      </c>
      <c r="F9130" s="76">
        <v>42.346341949183071</v>
      </c>
      <c r="G9130" s="77">
        <v>2</v>
      </c>
      <c r="H9130" s="80">
        <f t="shared" si="568"/>
        <v>41.469225130761316</v>
      </c>
      <c r="I9130" s="80">
        <f t="shared" si="569"/>
        <v>1000</v>
      </c>
      <c r="K9130" s="80">
        <f t="shared" si="570"/>
        <v>0</v>
      </c>
      <c r="L9130" s="80" t="str">
        <f t="shared" si="571"/>
        <v/>
      </c>
    </row>
    <row r="9131" spans="1:12" x14ac:dyDescent="0.8">
      <c r="A9131" s="74">
        <v>9130</v>
      </c>
      <c r="B9131" s="75">
        <v>25764.25152158225</v>
      </c>
      <c r="C9131" s="76">
        <v>45.334764653214208</v>
      </c>
      <c r="D9131" s="76">
        <v>30.514625492476547</v>
      </c>
      <c r="E9131" s="76">
        <v>688.74677238587026</v>
      </c>
      <c r="F9131" s="76">
        <v>36.710773946416559</v>
      </c>
      <c r="G9131" s="77">
        <v>3</v>
      </c>
      <c r="H9131" s="80">
        <f t="shared" si="568"/>
        <v>36.710773946416559</v>
      </c>
      <c r="I9131" s="80">
        <f t="shared" si="569"/>
        <v>688.74677238587026</v>
      </c>
      <c r="K9131" s="80">
        <f t="shared" si="570"/>
        <v>688.74677238587026</v>
      </c>
      <c r="L9131" s="80">
        <f t="shared" si="571"/>
        <v>688.74677238587026</v>
      </c>
    </row>
    <row r="9132" spans="1:12" x14ac:dyDescent="0.8">
      <c r="A9132" s="74">
        <v>9131</v>
      </c>
      <c r="B9132" s="75">
        <v>319345.15669459966</v>
      </c>
      <c r="C9132" s="76">
        <v>35.588214456059852</v>
      </c>
      <c r="D9132" s="76">
        <v>25.710605459991601</v>
      </c>
      <c r="E9132" s="76">
        <v>577.44403620394166</v>
      </c>
      <c r="F9132" s="76">
        <v>36.916738726266026</v>
      </c>
      <c r="G9132" s="77">
        <v>2</v>
      </c>
      <c r="H9132" s="80">
        <f t="shared" si="568"/>
        <v>35.588214456059852</v>
      </c>
      <c r="I9132" s="80">
        <f t="shared" si="569"/>
        <v>1000</v>
      </c>
      <c r="K9132" s="80">
        <f t="shared" si="570"/>
        <v>0</v>
      </c>
      <c r="L9132" s="80" t="str">
        <f t="shared" si="571"/>
        <v/>
      </c>
    </row>
    <row r="9133" spans="1:12" x14ac:dyDescent="0.8">
      <c r="A9133" s="74">
        <v>9132</v>
      </c>
      <c r="B9133" s="75">
        <v>251292.37756997976</v>
      </c>
      <c r="C9133" s="76">
        <v>34.429414562675078</v>
      </c>
      <c r="D9133" s="76">
        <v>27.460073411548166</v>
      </c>
      <c r="E9133" s="76">
        <v>630.47048844740391</v>
      </c>
      <c r="F9133" s="76">
        <v>33.192518698952071</v>
      </c>
      <c r="G9133" s="77">
        <v>2</v>
      </c>
      <c r="H9133" s="80">
        <f t="shared" si="568"/>
        <v>34.429414562675078</v>
      </c>
      <c r="I9133" s="80">
        <f t="shared" si="569"/>
        <v>1000</v>
      </c>
      <c r="K9133" s="80">
        <f t="shared" si="570"/>
        <v>0</v>
      </c>
      <c r="L9133" s="80" t="str">
        <f t="shared" si="571"/>
        <v/>
      </c>
    </row>
    <row r="9134" spans="1:12" x14ac:dyDescent="0.8">
      <c r="A9134" s="74">
        <v>9133</v>
      </c>
      <c r="B9134" s="75">
        <v>685932.94376095803</v>
      </c>
      <c r="C9134" s="76">
        <v>36.885423425327744</v>
      </c>
      <c r="D9134" s="76">
        <v>27.225059327937718</v>
      </c>
      <c r="E9134" s="76">
        <v>519.38729480761458</v>
      </c>
      <c r="F9134" s="76">
        <v>44.956533172647397</v>
      </c>
      <c r="G9134" s="77">
        <v>1</v>
      </c>
      <c r="H9134" s="80">
        <f t="shared" si="568"/>
        <v>27.225059327937718</v>
      </c>
      <c r="I9134" s="80">
        <f t="shared" si="569"/>
        <v>1000</v>
      </c>
      <c r="K9134" s="80">
        <f t="shared" si="570"/>
        <v>0</v>
      </c>
      <c r="L9134" s="80" t="str">
        <f t="shared" si="571"/>
        <v/>
      </c>
    </row>
    <row r="9135" spans="1:12" x14ac:dyDescent="0.8">
      <c r="A9135" s="74">
        <v>9134</v>
      </c>
      <c r="B9135" s="75">
        <v>494455.32310884609</v>
      </c>
      <c r="C9135" s="76">
        <v>37.811276912342208</v>
      </c>
      <c r="D9135" s="76">
        <v>31.445014819447717</v>
      </c>
      <c r="E9135" s="76">
        <v>737.01070474373432</v>
      </c>
      <c r="F9135" s="76">
        <v>47.142614853880076</v>
      </c>
      <c r="G9135" s="77">
        <v>1</v>
      </c>
      <c r="H9135" s="80">
        <f t="shared" si="568"/>
        <v>31.445014819447717</v>
      </c>
      <c r="I9135" s="80">
        <f t="shared" si="569"/>
        <v>1000</v>
      </c>
      <c r="K9135" s="80">
        <f t="shared" si="570"/>
        <v>0</v>
      </c>
      <c r="L9135" s="80" t="str">
        <f t="shared" si="571"/>
        <v/>
      </c>
    </row>
    <row r="9136" spans="1:12" x14ac:dyDescent="0.8">
      <c r="A9136" s="74">
        <v>9135</v>
      </c>
      <c r="B9136" s="75">
        <v>133988.86780304182</v>
      </c>
      <c r="C9136" s="76">
        <v>39.225434685305729</v>
      </c>
      <c r="D9136" s="76">
        <v>25.674600085010528</v>
      </c>
      <c r="E9136" s="76">
        <v>567.61112458019261</v>
      </c>
      <c r="F9136" s="76">
        <v>40.71026616284238</v>
      </c>
      <c r="G9136" s="77">
        <v>2</v>
      </c>
      <c r="H9136" s="80">
        <f t="shared" si="568"/>
        <v>39.225434685305729</v>
      </c>
      <c r="I9136" s="80">
        <f t="shared" si="569"/>
        <v>1000</v>
      </c>
      <c r="K9136" s="80">
        <f t="shared" si="570"/>
        <v>0</v>
      </c>
      <c r="L9136" s="80" t="str">
        <f t="shared" si="571"/>
        <v/>
      </c>
    </row>
    <row r="9137" spans="1:12" x14ac:dyDescent="0.8">
      <c r="A9137" s="74">
        <v>9136</v>
      </c>
      <c r="B9137" s="75">
        <v>90591.602983819088</v>
      </c>
      <c r="C9137" s="76">
        <v>34.206247385542085</v>
      </c>
      <c r="D9137" s="76">
        <v>23.613900252877585</v>
      </c>
      <c r="E9137" s="76">
        <v>486.72567687722363</v>
      </c>
      <c r="F9137" s="76">
        <v>29.292715859256759</v>
      </c>
      <c r="G9137" s="77">
        <v>3</v>
      </c>
      <c r="H9137" s="80">
        <f t="shared" si="568"/>
        <v>29.292715859256759</v>
      </c>
      <c r="I9137" s="80">
        <f t="shared" si="569"/>
        <v>486.72567687722363</v>
      </c>
      <c r="K9137" s="80">
        <f t="shared" si="570"/>
        <v>486.72567687722363</v>
      </c>
      <c r="L9137" s="80">
        <f t="shared" si="571"/>
        <v>486.72567687722363</v>
      </c>
    </row>
    <row r="9138" spans="1:12" x14ac:dyDescent="0.8">
      <c r="A9138" s="74">
        <v>9137</v>
      </c>
      <c r="B9138" s="75">
        <v>576797.81578775542</v>
      </c>
      <c r="C9138" s="76">
        <v>28.050197025835704</v>
      </c>
      <c r="D9138" s="76">
        <v>27.523583587655278</v>
      </c>
      <c r="E9138" s="76">
        <v>640.27026676157379</v>
      </c>
      <c r="F9138" s="76">
        <v>52.658420705049657</v>
      </c>
      <c r="G9138" s="77">
        <v>2</v>
      </c>
      <c r="H9138" s="80">
        <f t="shared" si="568"/>
        <v>28.050197025835704</v>
      </c>
      <c r="I9138" s="80">
        <f t="shared" si="569"/>
        <v>1000</v>
      </c>
      <c r="K9138" s="80">
        <f t="shared" si="570"/>
        <v>0</v>
      </c>
      <c r="L9138" s="80" t="str">
        <f t="shared" si="571"/>
        <v/>
      </c>
    </row>
    <row r="9139" spans="1:12" x14ac:dyDescent="0.8">
      <c r="A9139" s="74">
        <v>9138</v>
      </c>
      <c r="B9139" s="75">
        <v>277092.44359599426</v>
      </c>
      <c r="C9139" s="76">
        <v>32.115632105448611</v>
      </c>
      <c r="D9139" s="76">
        <v>22.84587298996783</v>
      </c>
      <c r="E9139" s="76">
        <v>496.1115439957905</v>
      </c>
      <c r="F9139" s="76">
        <v>36.342812485409894</v>
      </c>
      <c r="G9139" s="77">
        <v>2</v>
      </c>
      <c r="H9139" s="80">
        <f t="shared" si="568"/>
        <v>32.115632105448611</v>
      </c>
      <c r="I9139" s="80">
        <f t="shared" si="569"/>
        <v>1000</v>
      </c>
      <c r="K9139" s="80">
        <f t="shared" si="570"/>
        <v>0</v>
      </c>
      <c r="L9139" s="80" t="str">
        <f t="shared" si="571"/>
        <v/>
      </c>
    </row>
    <row r="9140" spans="1:12" x14ac:dyDescent="0.8">
      <c r="A9140" s="74">
        <v>9139</v>
      </c>
      <c r="B9140" s="75">
        <v>444841.3465075118</v>
      </c>
      <c r="C9140" s="76">
        <v>29.81052141342407</v>
      </c>
      <c r="D9140" s="76">
        <v>32.224790751048545</v>
      </c>
      <c r="E9140" s="76">
        <v>539.04067791377292</v>
      </c>
      <c r="F9140" s="76">
        <v>41.077591110424272</v>
      </c>
      <c r="G9140" s="77">
        <v>2</v>
      </c>
      <c r="H9140" s="80">
        <f t="shared" si="568"/>
        <v>29.81052141342407</v>
      </c>
      <c r="I9140" s="80">
        <f t="shared" si="569"/>
        <v>1000</v>
      </c>
      <c r="K9140" s="80">
        <f t="shared" si="570"/>
        <v>0</v>
      </c>
      <c r="L9140" s="80" t="str">
        <f t="shared" si="571"/>
        <v/>
      </c>
    </row>
    <row r="9141" spans="1:12" x14ac:dyDescent="0.8">
      <c r="A9141" s="74">
        <v>9140</v>
      </c>
      <c r="B9141" s="75">
        <v>-105536.76139218849</v>
      </c>
      <c r="C9141" s="76">
        <v>37.001997995748624</v>
      </c>
      <c r="D9141" s="76">
        <v>22.872708624645661</v>
      </c>
      <c r="E9141" s="76">
        <v>626.51345919730602</v>
      </c>
      <c r="F9141" s="76">
        <v>44.363706430856155</v>
      </c>
      <c r="G9141" s="77">
        <v>3</v>
      </c>
      <c r="H9141" s="80">
        <f t="shared" si="568"/>
        <v>44.363706430856155</v>
      </c>
      <c r="I9141" s="80">
        <f t="shared" si="569"/>
        <v>626.51345919730602</v>
      </c>
      <c r="K9141" s="80">
        <f t="shared" si="570"/>
        <v>626.51345919730602</v>
      </c>
      <c r="L9141" s="80">
        <f t="shared" si="571"/>
        <v>626.51345919730602</v>
      </c>
    </row>
    <row r="9142" spans="1:12" x14ac:dyDescent="0.8">
      <c r="A9142" s="74">
        <v>9141</v>
      </c>
      <c r="B9142" s="75">
        <v>652834.16675899387</v>
      </c>
      <c r="C9142" s="76">
        <v>26.952556045203693</v>
      </c>
      <c r="D9142" s="76">
        <v>26.934262039479574</v>
      </c>
      <c r="E9142" s="76">
        <v>609.99276520329158</v>
      </c>
      <c r="F9142" s="76">
        <v>49.356829498468294</v>
      </c>
      <c r="G9142" s="77">
        <v>2</v>
      </c>
      <c r="H9142" s="80">
        <f t="shared" si="568"/>
        <v>26.952556045203693</v>
      </c>
      <c r="I9142" s="80">
        <f t="shared" si="569"/>
        <v>1000</v>
      </c>
      <c r="K9142" s="80">
        <f t="shared" si="570"/>
        <v>0</v>
      </c>
      <c r="L9142" s="80" t="str">
        <f t="shared" si="571"/>
        <v/>
      </c>
    </row>
    <row r="9143" spans="1:12" x14ac:dyDescent="0.8">
      <c r="A9143" s="74">
        <v>9142</v>
      </c>
      <c r="B9143" s="75">
        <v>-121150.62611115794</v>
      </c>
      <c r="C9143" s="76">
        <v>38.942897259261869</v>
      </c>
      <c r="D9143" s="76">
        <v>23.808279726711014</v>
      </c>
      <c r="E9143" s="76">
        <v>550.1393199156139</v>
      </c>
      <c r="F9143" s="76">
        <v>40.563215581676111</v>
      </c>
      <c r="G9143" s="77">
        <v>3</v>
      </c>
      <c r="H9143" s="80">
        <f t="shared" si="568"/>
        <v>40.563215581676111</v>
      </c>
      <c r="I9143" s="80">
        <f t="shared" si="569"/>
        <v>550.1393199156139</v>
      </c>
      <c r="K9143" s="80">
        <f t="shared" si="570"/>
        <v>550.1393199156139</v>
      </c>
      <c r="L9143" s="80">
        <f t="shared" si="571"/>
        <v>550.1393199156139</v>
      </c>
    </row>
    <row r="9144" spans="1:12" x14ac:dyDescent="0.8">
      <c r="A9144" s="74">
        <v>9143</v>
      </c>
      <c r="B9144" s="75">
        <v>-86280.201260545058</v>
      </c>
      <c r="C9144" s="76">
        <v>31.126318933207966</v>
      </c>
      <c r="D9144" s="76">
        <v>24.072605871717062</v>
      </c>
      <c r="E9144" s="76">
        <v>690.76647087468371</v>
      </c>
      <c r="F9144" s="76">
        <v>40.606507146682866</v>
      </c>
      <c r="G9144" s="77">
        <v>3</v>
      </c>
      <c r="H9144" s="80">
        <f t="shared" si="568"/>
        <v>40.606507146682866</v>
      </c>
      <c r="I9144" s="80">
        <f t="shared" si="569"/>
        <v>690.76647087468371</v>
      </c>
      <c r="K9144" s="80">
        <f t="shared" si="570"/>
        <v>690.76647087468371</v>
      </c>
      <c r="L9144" s="80">
        <f t="shared" si="571"/>
        <v>690.76647087468371</v>
      </c>
    </row>
    <row r="9145" spans="1:12" x14ac:dyDescent="0.8">
      <c r="A9145" s="74">
        <v>9144</v>
      </c>
      <c r="B9145" s="75">
        <v>479778.32603794755</v>
      </c>
      <c r="C9145" s="76">
        <v>31.084778956423712</v>
      </c>
      <c r="D9145" s="76">
        <v>22.501336056257323</v>
      </c>
      <c r="E9145" s="76">
        <v>512.5729991698604</v>
      </c>
      <c r="F9145" s="76">
        <v>50.389858205968828</v>
      </c>
      <c r="G9145" s="77">
        <v>2</v>
      </c>
      <c r="H9145" s="80">
        <f t="shared" si="568"/>
        <v>31.084778956423712</v>
      </c>
      <c r="I9145" s="80">
        <f t="shared" si="569"/>
        <v>1000</v>
      </c>
      <c r="K9145" s="80">
        <f t="shared" si="570"/>
        <v>0</v>
      </c>
      <c r="L9145" s="80" t="str">
        <f t="shared" si="571"/>
        <v/>
      </c>
    </row>
    <row r="9146" spans="1:12" x14ac:dyDescent="0.8">
      <c r="A9146" s="74">
        <v>9145</v>
      </c>
      <c r="B9146" s="75">
        <v>-63909.336604462704</v>
      </c>
      <c r="C9146" s="76">
        <v>35.954195745617483</v>
      </c>
      <c r="D9146" s="76">
        <v>29.172302286447213</v>
      </c>
      <c r="E9146" s="76">
        <v>526.59380353313884</v>
      </c>
      <c r="F9146" s="76">
        <v>38.132740233330914</v>
      </c>
      <c r="G9146" s="77">
        <v>3</v>
      </c>
      <c r="H9146" s="80">
        <f t="shared" si="568"/>
        <v>38.132740233330914</v>
      </c>
      <c r="I9146" s="80">
        <f t="shared" si="569"/>
        <v>526.59380353313884</v>
      </c>
      <c r="K9146" s="80">
        <f t="shared" si="570"/>
        <v>526.59380353313884</v>
      </c>
      <c r="L9146" s="80">
        <f t="shared" si="571"/>
        <v>526.59380353313884</v>
      </c>
    </row>
    <row r="9147" spans="1:12" x14ac:dyDescent="0.8">
      <c r="A9147" s="74">
        <v>9146</v>
      </c>
      <c r="B9147" s="75">
        <v>391362.7280427122</v>
      </c>
      <c r="C9147" s="76">
        <v>26.672779346131353</v>
      </c>
      <c r="D9147" s="76">
        <v>25.055507372967224</v>
      </c>
      <c r="E9147" s="76">
        <v>415.03439187042352</v>
      </c>
      <c r="F9147" s="76">
        <v>30.147696675607179</v>
      </c>
      <c r="G9147" s="77">
        <v>1</v>
      </c>
      <c r="H9147" s="80">
        <f t="shared" si="568"/>
        <v>25.055507372967224</v>
      </c>
      <c r="I9147" s="80">
        <f t="shared" si="569"/>
        <v>1000</v>
      </c>
      <c r="K9147" s="80">
        <f t="shared" si="570"/>
        <v>0</v>
      </c>
      <c r="L9147" s="80" t="str">
        <f t="shared" si="571"/>
        <v/>
      </c>
    </row>
    <row r="9148" spans="1:12" x14ac:dyDescent="0.8">
      <c r="A9148" s="74">
        <v>9147</v>
      </c>
      <c r="B9148" s="75">
        <v>-84412.861739699962</v>
      </c>
      <c r="C9148" s="76">
        <v>46.132158276732341</v>
      </c>
      <c r="D9148" s="76">
        <v>33.164804102726883</v>
      </c>
      <c r="E9148" s="76">
        <v>622.27992195004572</v>
      </c>
      <c r="F9148" s="76">
        <v>39.48518943550377</v>
      </c>
      <c r="G9148" s="77">
        <v>3</v>
      </c>
      <c r="H9148" s="80">
        <f t="shared" si="568"/>
        <v>39.48518943550377</v>
      </c>
      <c r="I9148" s="80">
        <f t="shared" si="569"/>
        <v>622.27992195004572</v>
      </c>
      <c r="K9148" s="80">
        <f t="shared" si="570"/>
        <v>622.27992195004572</v>
      </c>
      <c r="L9148" s="80">
        <f t="shared" si="571"/>
        <v>622.27992195004572</v>
      </c>
    </row>
    <row r="9149" spans="1:12" x14ac:dyDescent="0.8">
      <c r="A9149" s="74">
        <v>9148</v>
      </c>
      <c r="B9149" s="75">
        <v>368289.48392343614</v>
      </c>
      <c r="C9149" s="76">
        <v>32.840345708482786</v>
      </c>
      <c r="D9149" s="76">
        <v>21.951722968703134</v>
      </c>
      <c r="E9149" s="76">
        <v>777.67886505481556</v>
      </c>
      <c r="F9149" s="76">
        <v>44.798379910749766</v>
      </c>
      <c r="G9149" s="77">
        <v>2</v>
      </c>
      <c r="H9149" s="80">
        <f t="shared" si="568"/>
        <v>32.840345708482786</v>
      </c>
      <c r="I9149" s="80">
        <f t="shared" si="569"/>
        <v>1000</v>
      </c>
      <c r="K9149" s="80">
        <f t="shared" si="570"/>
        <v>0</v>
      </c>
      <c r="L9149" s="80" t="str">
        <f t="shared" si="571"/>
        <v/>
      </c>
    </row>
    <row r="9150" spans="1:12" x14ac:dyDescent="0.8">
      <c r="A9150" s="74">
        <v>9149</v>
      </c>
      <c r="B9150" s="75">
        <v>514291.30352248787</v>
      </c>
      <c r="C9150" s="76">
        <v>34.992533755301153</v>
      </c>
      <c r="D9150" s="76">
        <v>29.555614438148766</v>
      </c>
      <c r="E9150" s="76">
        <v>606.91270777536522</v>
      </c>
      <c r="F9150" s="76">
        <v>54.083186123921926</v>
      </c>
      <c r="G9150" s="77">
        <v>1</v>
      </c>
      <c r="H9150" s="80">
        <f t="shared" si="568"/>
        <v>29.555614438148766</v>
      </c>
      <c r="I9150" s="80">
        <f t="shared" si="569"/>
        <v>1000</v>
      </c>
      <c r="K9150" s="80">
        <f t="shared" si="570"/>
        <v>0</v>
      </c>
      <c r="L9150" s="80" t="str">
        <f t="shared" si="571"/>
        <v/>
      </c>
    </row>
    <row r="9151" spans="1:12" x14ac:dyDescent="0.8">
      <c r="A9151" s="74">
        <v>9150</v>
      </c>
      <c r="B9151" s="75">
        <v>475110.437660967</v>
      </c>
      <c r="C9151" s="76">
        <v>32.146896661909636</v>
      </c>
      <c r="D9151" s="76">
        <v>31.796958780202488</v>
      </c>
      <c r="E9151" s="76">
        <v>489.45358020134097</v>
      </c>
      <c r="F9151" s="76">
        <v>43.959950784710195</v>
      </c>
      <c r="G9151" s="77">
        <v>2</v>
      </c>
      <c r="H9151" s="80">
        <f t="shared" si="568"/>
        <v>32.146896661909636</v>
      </c>
      <c r="I9151" s="80">
        <f t="shared" si="569"/>
        <v>1000</v>
      </c>
      <c r="K9151" s="80">
        <f t="shared" si="570"/>
        <v>0</v>
      </c>
      <c r="L9151" s="80" t="str">
        <f t="shared" si="571"/>
        <v/>
      </c>
    </row>
    <row r="9152" spans="1:12" x14ac:dyDescent="0.8">
      <c r="A9152" s="74">
        <v>9151</v>
      </c>
      <c r="B9152" s="75">
        <v>626541.60902594076</v>
      </c>
      <c r="C9152" s="76">
        <v>30.119891289472619</v>
      </c>
      <c r="D9152" s="76">
        <v>23.232497207427706</v>
      </c>
      <c r="E9152" s="76">
        <v>489.40332238223272</v>
      </c>
      <c r="F9152" s="76">
        <v>51.078964913209973</v>
      </c>
      <c r="G9152" s="77">
        <v>1</v>
      </c>
      <c r="H9152" s="80">
        <f t="shared" si="568"/>
        <v>23.232497207427706</v>
      </c>
      <c r="I9152" s="80">
        <f t="shared" si="569"/>
        <v>1000</v>
      </c>
      <c r="K9152" s="80">
        <f t="shared" si="570"/>
        <v>0</v>
      </c>
      <c r="L9152" s="80" t="str">
        <f t="shared" si="571"/>
        <v/>
      </c>
    </row>
    <row r="9153" spans="1:12" x14ac:dyDescent="0.8">
      <c r="A9153" s="74">
        <v>9152</v>
      </c>
      <c r="B9153" s="75">
        <v>-124439.59145273664</v>
      </c>
      <c r="C9153" s="76">
        <v>31.037978866477268</v>
      </c>
      <c r="D9153" s="76">
        <v>25.465921963366732</v>
      </c>
      <c r="E9153" s="76">
        <v>467.08764208835015</v>
      </c>
      <c r="F9153" s="76">
        <v>41.284283998583497</v>
      </c>
      <c r="G9153" s="77">
        <v>3</v>
      </c>
      <c r="H9153" s="80">
        <f t="shared" si="568"/>
        <v>41.284283998583497</v>
      </c>
      <c r="I9153" s="80">
        <f t="shared" si="569"/>
        <v>467.08764208835015</v>
      </c>
      <c r="K9153" s="80">
        <f t="shared" si="570"/>
        <v>467.08764208835015</v>
      </c>
      <c r="L9153" s="80">
        <f t="shared" si="571"/>
        <v>467.08764208835015</v>
      </c>
    </row>
    <row r="9154" spans="1:12" x14ac:dyDescent="0.8">
      <c r="A9154" s="74">
        <v>9153</v>
      </c>
      <c r="B9154" s="75">
        <v>42265.155086748535</v>
      </c>
      <c r="C9154" s="76">
        <v>43.70600675366272</v>
      </c>
      <c r="D9154" s="76">
        <v>25.581877835594199</v>
      </c>
      <c r="E9154" s="76">
        <v>440.90625008857211</v>
      </c>
      <c r="F9154" s="76">
        <v>38.270639008880906</v>
      </c>
      <c r="G9154" s="77">
        <v>2</v>
      </c>
      <c r="H9154" s="80">
        <f t="shared" si="568"/>
        <v>43.70600675366272</v>
      </c>
      <c r="I9154" s="80">
        <f t="shared" si="569"/>
        <v>1000</v>
      </c>
      <c r="K9154" s="80">
        <f t="shared" si="570"/>
        <v>0</v>
      </c>
      <c r="L9154" s="80" t="str">
        <f t="shared" si="571"/>
        <v/>
      </c>
    </row>
    <row r="9155" spans="1:12" x14ac:dyDescent="0.8">
      <c r="A9155" s="74">
        <v>9154</v>
      </c>
      <c r="B9155" s="75">
        <v>224981.02227616124</v>
      </c>
      <c r="C9155" s="76">
        <v>39.512565928735938</v>
      </c>
      <c r="D9155" s="76">
        <v>27.685625083731459</v>
      </c>
      <c r="E9155" s="76">
        <v>507.04807046394541</v>
      </c>
      <c r="F9155" s="76">
        <v>34.244792119074425</v>
      </c>
      <c r="G9155" s="77">
        <v>2</v>
      </c>
      <c r="H9155" s="80">
        <f t="shared" ref="H9155:H9218" si="572">IF($G9155 = 1, $D9155, IF($G9155 = 2, $C9155, IF($G9155 = 3, $F9155)))</f>
        <v>39.512565928735938</v>
      </c>
      <c r="I9155" s="80">
        <f t="shared" ref="I9155:I9218" si="573">IF($G9155 = 1, 1000, IF($G9155 = 2, 1000, IF($G9155 = 3, $E9155)))</f>
        <v>1000</v>
      </c>
      <c r="K9155" s="80">
        <f t="shared" ref="K9155:K9218" si="574">IF($G9155 = 3, $E9155, 0)</f>
        <v>0</v>
      </c>
      <c r="L9155" s="80" t="str">
        <f t="shared" ref="L9155:L9218" si="575">IF($G9155 = 3, $E9155, "")</f>
        <v/>
      </c>
    </row>
    <row r="9156" spans="1:12" x14ac:dyDescent="0.8">
      <c r="A9156" s="74">
        <v>9155</v>
      </c>
      <c r="B9156" s="75">
        <v>73716.701619898668</v>
      </c>
      <c r="C9156" s="76">
        <v>40.447053274889541</v>
      </c>
      <c r="D9156" s="76">
        <v>25.189131135924114</v>
      </c>
      <c r="E9156" s="76">
        <v>628.83713641199722</v>
      </c>
      <c r="F9156" s="76">
        <v>39.198887270035208</v>
      </c>
      <c r="G9156" s="77">
        <v>2</v>
      </c>
      <c r="H9156" s="80">
        <f t="shared" si="572"/>
        <v>40.447053274889541</v>
      </c>
      <c r="I9156" s="80">
        <f t="shared" si="573"/>
        <v>1000</v>
      </c>
      <c r="K9156" s="80">
        <f t="shared" si="574"/>
        <v>0</v>
      </c>
      <c r="L9156" s="80" t="str">
        <f t="shared" si="575"/>
        <v/>
      </c>
    </row>
    <row r="9157" spans="1:12" x14ac:dyDescent="0.8">
      <c r="A9157" s="74">
        <v>9156</v>
      </c>
      <c r="B9157" s="75">
        <v>539746.98292236147</v>
      </c>
      <c r="C9157" s="76">
        <v>33.7699943137007</v>
      </c>
      <c r="D9157" s="76">
        <v>27.248370414089091</v>
      </c>
      <c r="E9157" s="76">
        <v>442.41469916289356</v>
      </c>
      <c r="F9157" s="76">
        <v>45.187710258529016</v>
      </c>
      <c r="G9157" s="77">
        <v>1</v>
      </c>
      <c r="H9157" s="80">
        <f t="shared" si="572"/>
        <v>27.248370414089091</v>
      </c>
      <c r="I9157" s="80">
        <f t="shared" si="573"/>
        <v>1000</v>
      </c>
      <c r="K9157" s="80">
        <f t="shared" si="574"/>
        <v>0</v>
      </c>
      <c r="L9157" s="80" t="str">
        <f t="shared" si="575"/>
        <v/>
      </c>
    </row>
    <row r="9158" spans="1:12" x14ac:dyDescent="0.8">
      <c r="A9158" s="74">
        <v>9157</v>
      </c>
      <c r="B9158" s="75">
        <v>651903.81655126973</v>
      </c>
      <c r="C9158" s="76">
        <v>24.823567658830775</v>
      </c>
      <c r="D9158" s="76">
        <v>23.26374313831521</v>
      </c>
      <c r="E9158" s="76">
        <v>527.02152443584293</v>
      </c>
      <c r="F9158" s="76">
        <v>46.787361103856256</v>
      </c>
      <c r="G9158" s="77">
        <v>1</v>
      </c>
      <c r="H9158" s="80">
        <f t="shared" si="572"/>
        <v>23.26374313831521</v>
      </c>
      <c r="I9158" s="80">
        <f t="shared" si="573"/>
        <v>1000</v>
      </c>
      <c r="K9158" s="80">
        <f t="shared" si="574"/>
        <v>0</v>
      </c>
      <c r="L9158" s="80" t="str">
        <f t="shared" si="575"/>
        <v/>
      </c>
    </row>
    <row r="9159" spans="1:12" x14ac:dyDescent="0.8">
      <c r="A9159" s="74">
        <v>9158</v>
      </c>
      <c r="B9159" s="75">
        <v>73683.946165211499</v>
      </c>
      <c r="C9159" s="76">
        <v>32.774300931097592</v>
      </c>
      <c r="D9159" s="76">
        <v>29.83213189773851</v>
      </c>
      <c r="E9159" s="76">
        <v>678.14273456076376</v>
      </c>
      <c r="F9159" s="76">
        <v>35.952660195933355</v>
      </c>
      <c r="G9159" s="77">
        <v>3</v>
      </c>
      <c r="H9159" s="80">
        <f t="shared" si="572"/>
        <v>35.952660195933355</v>
      </c>
      <c r="I9159" s="80">
        <f t="shared" si="573"/>
        <v>678.14273456076376</v>
      </c>
      <c r="K9159" s="80">
        <f t="shared" si="574"/>
        <v>678.14273456076376</v>
      </c>
      <c r="L9159" s="80">
        <f t="shared" si="575"/>
        <v>678.14273456076376</v>
      </c>
    </row>
    <row r="9160" spans="1:12" x14ac:dyDescent="0.8">
      <c r="A9160" s="74">
        <v>9159</v>
      </c>
      <c r="B9160" s="75">
        <v>401115.8441637652</v>
      </c>
      <c r="C9160" s="76">
        <v>27.993012641753857</v>
      </c>
      <c r="D9160" s="76">
        <v>27.844509426328575</v>
      </c>
      <c r="E9160" s="76">
        <v>475.12801703037371</v>
      </c>
      <c r="F9160" s="76">
        <v>45.883324863123654</v>
      </c>
      <c r="G9160" s="77">
        <v>2</v>
      </c>
      <c r="H9160" s="80">
        <f t="shared" si="572"/>
        <v>27.993012641753857</v>
      </c>
      <c r="I9160" s="80">
        <f t="shared" si="573"/>
        <v>1000</v>
      </c>
      <c r="K9160" s="80">
        <f t="shared" si="574"/>
        <v>0</v>
      </c>
      <c r="L9160" s="80" t="str">
        <f t="shared" si="575"/>
        <v/>
      </c>
    </row>
    <row r="9161" spans="1:12" x14ac:dyDescent="0.8">
      <c r="A9161" s="74">
        <v>9160</v>
      </c>
      <c r="B9161" s="75">
        <v>493126.37687034579</v>
      </c>
      <c r="C9161" s="76">
        <v>36.892109829918013</v>
      </c>
      <c r="D9161" s="76">
        <v>27.620333152516796</v>
      </c>
      <c r="E9161" s="76">
        <v>701.80518653225249</v>
      </c>
      <c r="F9161" s="76">
        <v>50.237349872171194</v>
      </c>
      <c r="G9161" s="77">
        <v>1</v>
      </c>
      <c r="H9161" s="80">
        <f t="shared" si="572"/>
        <v>27.620333152516796</v>
      </c>
      <c r="I9161" s="80">
        <f t="shared" si="573"/>
        <v>1000</v>
      </c>
      <c r="K9161" s="80">
        <f t="shared" si="574"/>
        <v>0</v>
      </c>
      <c r="L9161" s="80" t="str">
        <f t="shared" si="575"/>
        <v/>
      </c>
    </row>
    <row r="9162" spans="1:12" x14ac:dyDescent="0.8">
      <c r="A9162" s="74">
        <v>9161</v>
      </c>
      <c r="B9162" s="75">
        <v>-92840.896829068195</v>
      </c>
      <c r="C9162" s="76">
        <v>38.424666355698619</v>
      </c>
      <c r="D9162" s="76">
        <v>28.949066061887834</v>
      </c>
      <c r="E9162" s="76">
        <v>612.421253573596</v>
      </c>
      <c r="F9162" s="76">
        <v>40.747797483046725</v>
      </c>
      <c r="G9162" s="77">
        <v>3</v>
      </c>
      <c r="H9162" s="80">
        <f t="shared" si="572"/>
        <v>40.747797483046725</v>
      </c>
      <c r="I9162" s="80">
        <f t="shared" si="573"/>
        <v>612.421253573596</v>
      </c>
      <c r="K9162" s="80">
        <f t="shared" si="574"/>
        <v>612.421253573596</v>
      </c>
      <c r="L9162" s="80">
        <f t="shared" si="575"/>
        <v>612.421253573596</v>
      </c>
    </row>
    <row r="9163" spans="1:12" x14ac:dyDescent="0.8">
      <c r="A9163" s="74">
        <v>9162</v>
      </c>
      <c r="B9163" s="75">
        <v>149930.12480755942</v>
      </c>
      <c r="C9163" s="76">
        <v>39.649441613234607</v>
      </c>
      <c r="D9163" s="76">
        <v>34.172163559616862</v>
      </c>
      <c r="E9163" s="76">
        <v>510.20320937608795</v>
      </c>
      <c r="F9163" s="76">
        <v>51.716734531640043</v>
      </c>
      <c r="G9163" s="77">
        <v>2</v>
      </c>
      <c r="H9163" s="80">
        <f t="shared" si="572"/>
        <v>39.649441613234607</v>
      </c>
      <c r="I9163" s="80">
        <f t="shared" si="573"/>
        <v>1000</v>
      </c>
      <c r="K9163" s="80">
        <f t="shared" si="574"/>
        <v>0</v>
      </c>
      <c r="L9163" s="80" t="str">
        <f t="shared" si="575"/>
        <v/>
      </c>
    </row>
    <row r="9164" spans="1:12" x14ac:dyDescent="0.8">
      <c r="A9164" s="74">
        <v>9163</v>
      </c>
      <c r="B9164" s="75">
        <v>197960.6305670219</v>
      </c>
      <c r="C9164" s="76">
        <v>41.741898779666755</v>
      </c>
      <c r="D9164" s="76">
        <v>29.381840351641088</v>
      </c>
      <c r="E9164" s="76">
        <v>494.07627334196224</v>
      </c>
      <c r="F9164" s="76">
        <v>50.380586666580626</v>
      </c>
      <c r="G9164" s="77">
        <v>2</v>
      </c>
      <c r="H9164" s="80">
        <f t="shared" si="572"/>
        <v>41.741898779666755</v>
      </c>
      <c r="I9164" s="80">
        <f t="shared" si="573"/>
        <v>1000</v>
      </c>
      <c r="K9164" s="80">
        <f t="shared" si="574"/>
        <v>0</v>
      </c>
      <c r="L9164" s="80" t="str">
        <f t="shared" si="575"/>
        <v/>
      </c>
    </row>
    <row r="9165" spans="1:12" x14ac:dyDescent="0.8">
      <c r="A9165" s="74">
        <v>9164</v>
      </c>
      <c r="B9165" s="75">
        <v>203431.91574247461</v>
      </c>
      <c r="C9165" s="76">
        <v>35.578006753160267</v>
      </c>
      <c r="D9165" s="76">
        <v>27.837525594462786</v>
      </c>
      <c r="E9165" s="76">
        <v>620.85786539552987</v>
      </c>
      <c r="F9165" s="76">
        <v>43.111429746449431</v>
      </c>
      <c r="G9165" s="77">
        <v>2</v>
      </c>
      <c r="H9165" s="80">
        <f t="shared" si="572"/>
        <v>35.578006753160267</v>
      </c>
      <c r="I9165" s="80">
        <f t="shared" si="573"/>
        <v>1000</v>
      </c>
      <c r="K9165" s="80">
        <f t="shared" si="574"/>
        <v>0</v>
      </c>
      <c r="L9165" s="80" t="str">
        <f t="shared" si="575"/>
        <v/>
      </c>
    </row>
    <row r="9166" spans="1:12" x14ac:dyDescent="0.8">
      <c r="A9166" s="74">
        <v>9165</v>
      </c>
      <c r="B9166" s="75">
        <v>104939.02810572949</v>
      </c>
      <c r="C9166" s="76">
        <v>40.056462436301302</v>
      </c>
      <c r="D9166" s="76">
        <v>27.564272134680134</v>
      </c>
      <c r="E9166" s="76">
        <v>528.76964615108659</v>
      </c>
      <c r="F9166" s="76">
        <v>35.1388868676231</v>
      </c>
      <c r="G9166" s="77">
        <v>2</v>
      </c>
      <c r="H9166" s="80">
        <f t="shared" si="572"/>
        <v>40.056462436301302</v>
      </c>
      <c r="I9166" s="80">
        <f t="shared" si="573"/>
        <v>1000</v>
      </c>
      <c r="K9166" s="80">
        <f t="shared" si="574"/>
        <v>0</v>
      </c>
      <c r="L9166" s="80" t="str">
        <f t="shared" si="575"/>
        <v/>
      </c>
    </row>
    <row r="9167" spans="1:12" x14ac:dyDescent="0.8">
      <c r="A9167" s="74">
        <v>9166</v>
      </c>
      <c r="B9167" s="75">
        <v>-84120.940371697769</v>
      </c>
      <c r="C9167" s="76">
        <v>27.677462865898434</v>
      </c>
      <c r="D9167" s="76">
        <v>21.248368833439994</v>
      </c>
      <c r="E9167" s="76">
        <v>682.12396262711002</v>
      </c>
      <c r="F9167" s="76">
        <v>41.751437607794713</v>
      </c>
      <c r="G9167" s="77">
        <v>3</v>
      </c>
      <c r="H9167" s="80">
        <f t="shared" si="572"/>
        <v>41.751437607794713</v>
      </c>
      <c r="I9167" s="80">
        <f t="shared" si="573"/>
        <v>682.12396262711002</v>
      </c>
      <c r="K9167" s="80">
        <f t="shared" si="574"/>
        <v>682.12396262711002</v>
      </c>
      <c r="L9167" s="80">
        <f t="shared" si="575"/>
        <v>682.12396262711002</v>
      </c>
    </row>
    <row r="9168" spans="1:12" x14ac:dyDescent="0.8">
      <c r="A9168" s="74">
        <v>9167</v>
      </c>
      <c r="B9168" s="75">
        <v>201941.94772767392</v>
      </c>
      <c r="C9168" s="76">
        <v>38.956758632931027</v>
      </c>
      <c r="D9168" s="76">
        <v>31.485002711203311</v>
      </c>
      <c r="E9168" s="76">
        <v>603.92218807667632</v>
      </c>
      <c r="F9168" s="76">
        <v>51.484565899542808</v>
      </c>
      <c r="G9168" s="77">
        <v>2</v>
      </c>
      <c r="H9168" s="80">
        <f t="shared" si="572"/>
        <v>38.956758632931027</v>
      </c>
      <c r="I9168" s="80">
        <f t="shared" si="573"/>
        <v>1000</v>
      </c>
      <c r="K9168" s="80">
        <f t="shared" si="574"/>
        <v>0</v>
      </c>
      <c r="L9168" s="80" t="str">
        <f t="shared" si="575"/>
        <v/>
      </c>
    </row>
    <row r="9169" spans="1:12" x14ac:dyDescent="0.8">
      <c r="A9169" s="74">
        <v>9168</v>
      </c>
      <c r="B9169" s="75">
        <v>212460.23008052865</v>
      </c>
      <c r="C9169" s="76">
        <v>36.970862676423515</v>
      </c>
      <c r="D9169" s="76">
        <v>25.93674717632743</v>
      </c>
      <c r="E9169" s="76">
        <v>510.91579917937952</v>
      </c>
      <c r="F9169" s="76">
        <v>47.052710229854455</v>
      </c>
      <c r="G9169" s="77">
        <v>2</v>
      </c>
      <c r="H9169" s="80">
        <f t="shared" si="572"/>
        <v>36.970862676423515</v>
      </c>
      <c r="I9169" s="80">
        <f t="shared" si="573"/>
        <v>1000</v>
      </c>
      <c r="K9169" s="80">
        <f t="shared" si="574"/>
        <v>0</v>
      </c>
      <c r="L9169" s="80" t="str">
        <f t="shared" si="575"/>
        <v/>
      </c>
    </row>
    <row r="9170" spans="1:12" x14ac:dyDescent="0.8">
      <c r="A9170" s="74">
        <v>9169</v>
      </c>
      <c r="B9170" s="75">
        <v>-96123.015552163357</v>
      </c>
      <c r="C9170" s="76">
        <v>45.823611108053157</v>
      </c>
      <c r="D9170" s="76">
        <v>21.934726310153522</v>
      </c>
      <c r="E9170" s="76">
        <v>686.58291350468664</v>
      </c>
      <c r="F9170" s="76">
        <v>35.638355122319773</v>
      </c>
      <c r="G9170" s="77">
        <v>2</v>
      </c>
      <c r="H9170" s="80">
        <f t="shared" si="572"/>
        <v>45.823611108053157</v>
      </c>
      <c r="I9170" s="80">
        <f t="shared" si="573"/>
        <v>1000</v>
      </c>
      <c r="K9170" s="80">
        <f t="shared" si="574"/>
        <v>0</v>
      </c>
      <c r="L9170" s="80" t="str">
        <f t="shared" si="575"/>
        <v/>
      </c>
    </row>
    <row r="9171" spans="1:12" x14ac:dyDescent="0.8">
      <c r="A9171" s="74">
        <v>9170</v>
      </c>
      <c r="B9171" s="75">
        <v>543590.19026271882</v>
      </c>
      <c r="C9171" s="76">
        <v>34.729275416689966</v>
      </c>
      <c r="D9171" s="76">
        <v>25.269930422254554</v>
      </c>
      <c r="E9171" s="76">
        <v>493.4098195434288</v>
      </c>
      <c r="F9171" s="76">
        <v>45.694016961868925</v>
      </c>
      <c r="G9171" s="77">
        <v>1</v>
      </c>
      <c r="H9171" s="80">
        <f t="shared" si="572"/>
        <v>25.269930422254554</v>
      </c>
      <c r="I9171" s="80">
        <f t="shared" si="573"/>
        <v>1000</v>
      </c>
      <c r="K9171" s="80">
        <f t="shared" si="574"/>
        <v>0</v>
      </c>
      <c r="L9171" s="80" t="str">
        <f t="shared" si="575"/>
        <v/>
      </c>
    </row>
    <row r="9172" spans="1:12" x14ac:dyDescent="0.8">
      <c r="A9172" s="74">
        <v>9171</v>
      </c>
      <c r="B9172" s="75">
        <v>468122.22524277028</v>
      </c>
      <c r="C9172" s="76">
        <v>30.568322005541376</v>
      </c>
      <c r="D9172" s="76">
        <v>29.195824782984893</v>
      </c>
      <c r="E9172" s="76">
        <v>533.34237985757125</v>
      </c>
      <c r="F9172" s="76">
        <v>46.163069243603715</v>
      </c>
      <c r="G9172" s="77">
        <v>1</v>
      </c>
      <c r="H9172" s="80">
        <f t="shared" si="572"/>
        <v>29.195824782984893</v>
      </c>
      <c r="I9172" s="80">
        <f t="shared" si="573"/>
        <v>1000</v>
      </c>
      <c r="K9172" s="80">
        <f t="shared" si="574"/>
        <v>0</v>
      </c>
      <c r="L9172" s="80" t="str">
        <f t="shared" si="575"/>
        <v/>
      </c>
    </row>
    <row r="9173" spans="1:12" x14ac:dyDescent="0.8">
      <c r="A9173" s="74">
        <v>9172</v>
      </c>
      <c r="B9173" s="75">
        <v>576598.92419399205</v>
      </c>
      <c r="C9173" s="76">
        <v>25.232285378652723</v>
      </c>
      <c r="D9173" s="76">
        <v>28.507038609501809</v>
      </c>
      <c r="E9173" s="76">
        <v>674.20287044463907</v>
      </c>
      <c r="F9173" s="76">
        <v>48.297833204039677</v>
      </c>
      <c r="G9173" s="77">
        <v>2</v>
      </c>
      <c r="H9173" s="80">
        <f t="shared" si="572"/>
        <v>25.232285378652723</v>
      </c>
      <c r="I9173" s="80">
        <f t="shared" si="573"/>
        <v>1000</v>
      </c>
      <c r="K9173" s="80">
        <f t="shared" si="574"/>
        <v>0</v>
      </c>
      <c r="L9173" s="80" t="str">
        <f t="shared" si="575"/>
        <v/>
      </c>
    </row>
    <row r="9174" spans="1:12" x14ac:dyDescent="0.8">
      <c r="A9174" s="74">
        <v>9173</v>
      </c>
      <c r="B9174" s="75">
        <v>347078.07831061818</v>
      </c>
      <c r="C9174" s="76">
        <v>37.337360403716133</v>
      </c>
      <c r="D9174" s="76">
        <v>27.576833527171072</v>
      </c>
      <c r="E9174" s="76">
        <v>633.45844567494521</v>
      </c>
      <c r="F9174" s="76">
        <v>49.627633490573302</v>
      </c>
      <c r="G9174" s="77">
        <v>2</v>
      </c>
      <c r="H9174" s="80">
        <f t="shared" si="572"/>
        <v>37.337360403716133</v>
      </c>
      <c r="I9174" s="80">
        <f t="shared" si="573"/>
        <v>1000</v>
      </c>
      <c r="K9174" s="80">
        <f t="shared" si="574"/>
        <v>0</v>
      </c>
      <c r="L9174" s="80" t="str">
        <f t="shared" si="575"/>
        <v/>
      </c>
    </row>
    <row r="9175" spans="1:12" x14ac:dyDescent="0.8">
      <c r="A9175" s="74">
        <v>9174</v>
      </c>
      <c r="B9175" s="75">
        <v>143282.69426621008</v>
      </c>
      <c r="C9175" s="76">
        <v>39.391722154343739</v>
      </c>
      <c r="D9175" s="76">
        <v>26.003458679739175</v>
      </c>
      <c r="E9175" s="76">
        <v>568.95732974033297</v>
      </c>
      <c r="F9175" s="76">
        <v>43.33438558308746</v>
      </c>
      <c r="G9175" s="77">
        <v>2</v>
      </c>
      <c r="H9175" s="80">
        <f t="shared" si="572"/>
        <v>39.391722154343739</v>
      </c>
      <c r="I9175" s="80">
        <f t="shared" si="573"/>
        <v>1000</v>
      </c>
      <c r="K9175" s="80">
        <f t="shared" si="574"/>
        <v>0</v>
      </c>
      <c r="L9175" s="80" t="str">
        <f t="shared" si="575"/>
        <v/>
      </c>
    </row>
    <row r="9176" spans="1:12" x14ac:dyDescent="0.8">
      <c r="A9176" s="74">
        <v>9175</v>
      </c>
      <c r="B9176" s="75">
        <v>530455.44949666481</v>
      </c>
      <c r="C9176" s="76">
        <v>29.769057361868178</v>
      </c>
      <c r="D9176" s="76">
        <v>23.061033462889718</v>
      </c>
      <c r="E9176" s="76">
        <v>635.28533614202627</v>
      </c>
      <c r="F9176" s="76">
        <v>48.170701399550019</v>
      </c>
      <c r="G9176" s="77">
        <v>2</v>
      </c>
      <c r="H9176" s="80">
        <f t="shared" si="572"/>
        <v>29.769057361868178</v>
      </c>
      <c r="I9176" s="80">
        <f t="shared" si="573"/>
        <v>1000</v>
      </c>
      <c r="K9176" s="80">
        <f t="shared" si="574"/>
        <v>0</v>
      </c>
      <c r="L9176" s="80" t="str">
        <f t="shared" si="575"/>
        <v/>
      </c>
    </row>
    <row r="9177" spans="1:12" x14ac:dyDescent="0.8">
      <c r="A9177" s="74">
        <v>9176</v>
      </c>
      <c r="B9177" s="75">
        <v>144257.52568971459</v>
      </c>
      <c r="C9177" s="76">
        <v>39.753501649593083</v>
      </c>
      <c r="D9177" s="76">
        <v>30.405666700205686</v>
      </c>
      <c r="E9177" s="76">
        <v>692.41872603623324</v>
      </c>
      <c r="F9177" s="76">
        <v>37.648524314404234</v>
      </c>
      <c r="G9177" s="77">
        <v>2</v>
      </c>
      <c r="H9177" s="80">
        <f t="shared" si="572"/>
        <v>39.753501649593083</v>
      </c>
      <c r="I9177" s="80">
        <f t="shared" si="573"/>
        <v>1000</v>
      </c>
      <c r="K9177" s="80">
        <f t="shared" si="574"/>
        <v>0</v>
      </c>
      <c r="L9177" s="80" t="str">
        <f t="shared" si="575"/>
        <v/>
      </c>
    </row>
    <row r="9178" spans="1:12" x14ac:dyDescent="0.8">
      <c r="A9178" s="74">
        <v>9177</v>
      </c>
      <c r="B9178" s="75">
        <v>346814.12324731704</v>
      </c>
      <c r="C9178" s="76">
        <v>32.260541623456355</v>
      </c>
      <c r="D9178" s="76">
        <v>28.653787150229014</v>
      </c>
      <c r="E9178" s="76">
        <v>463.08179051901192</v>
      </c>
      <c r="F9178" s="76">
        <v>51.583287115939328</v>
      </c>
      <c r="G9178" s="77">
        <v>2</v>
      </c>
      <c r="H9178" s="80">
        <f t="shared" si="572"/>
        <v>32.260541623456355</v>
      </c>
      <c r="I9178" s="80">
        <f t="shared" si="573"/>
        <v>1000</v>
      </c>
      <c r="K9178" s="80">
        <f t="shared" si="574"/>
        <v>0</v>
      </c>
      <c r="L9178" s="80" t="str">
        <f t="shared" si="575"/>
        <v/>
      </c>
    </row>
    <row r="9179" spans="1:12" x14ac:dyDescent="0.8">
      <c r="A9179" s="74">
        <v>9178</v>
      </c>
      <c r="B9179" s="75">
        <v>-67198.36102422257</v>
      </c>
      <c r="C9179" s="76">
        <v>33.802834919155572</v>
      </c>
      <c r="D9179" s="76">
        <v>24.906128273453582</v>
      </c>
      <c r="E9179" s="76">
        <v>479.42627242486583</v>
      </c>
      <c r="F9179" s="76">
        <v>38.862087334134401</v>
      </c>
      <c r="G9179" s="77">
        <v>3</v>
      </c>
      <c r="H9179" s="80">
        <f t="shared" si="572"/>
        <v>38.862087334134401</v>
      </c>
      <c r="I9179" s="80">
        <f t="shared" si="573"/>
        <v>479.42627242486583</v>
      </c>
      <c r="K9179" s="80">
        <f t="shared" si="574"/>
        <v>479.42627242486583</v>
      </c>
      <c r="L9179" s="80">
        <f t="shared" si="575"/>
        <v>479.42627242486583</v>
      </c>
    </row>
    <row r="9180" spans="1:12" x14ac:dyDescent="0.8">
      <c r="A9180" s="74">
        <v>9179</v>
      </c>
      <c r="B9180" s="75">
        <v>481418.19970183889</v>
      </c>
      <c r="C9180" s="76">
        <v>33.756331163071259</v>
      </c>
      <c r="D9180" s="76">
        <v>33.575782499777468</v>
      </c>
      <c r="E9180" s="76">
        <v>470.11066277874829</v>
      </c>
      <c r="F9180" s="76">
        <v>48.104295962384555</v>
      </c>
      <c r="G9180" s="77">
        <v>2</v>
      </c>
      <c r="H9180" s="80">
        <f t="shared" si="572"/>
        <v>33.756331163071259</v>
      </c>
      <c r="I9180" s="80">
        <f t="shared" si="573"/>
        <v>1000</v>
      </c>
      <c r="K9180" s="80">
        <f t="shared" si="574"/>
        <v>0</v>
      </c>
      <c r="L9180" s="80" t="str">
        <f t="shared" si="575"/>
        <v/>
      </c>
    </row>
    <row r="9181" spans="1:12" x14ac:dyDescent="0.8">
      <c r="A9181" s="74">
        <v>9180</v>
      </c>
      <c r="B9181" s="75">
        <v>409949.04088409292</v>
      </c>
      <c r="C9181" s="76">
        <v>34.238529317938067</v>
      </c>
      <c r="D9181" s="76">
        <v>26.062967168280071</v>
      </c>
      <c r="E9181" s="76">
        <v>669.30757194498187</v>
      </c>
      <c r="F9181" s="76">
        <v>33.927816440822504</v>
      </c>
      <c r="G9181" s="77">
        <v>2</v>
      </c>
      <c r="H9181" s="80">
        <f t="shared" si="572"/>
        <v>34.238529317938067</v>
      </c>
      <c r="I9181" s="80">
        <f t="shared" si="573"/>
        <v>1000</v>
      </c>
      <c r="K9181" s="80">
        <f t="shared" si="574"/>
        <v>0</v>
      </c>
      <c r="L9181" s="80" t="str">
        <f t="shared" si="575"/>
        <v/>
      </c>
    </row>
    <row r="9182" spans="1:12" x14ac:dyDescent="0.8">
      <c r="A9182" s="74">
        <v>9181</v>
      </c>
      <c r="B9182" s="75">
        <v>-160082.25758199347</v>
      </c>
      <c r="C9182" s="76">
        <v>35.2382770671963</v>
      </c>
      <c r="D9182" s="76">
        <v>29.800110089801652</v>
      </c>
      <c r="E9182" s="76">
        <v>550.4284686449123</v>
      </c>
      <c r="F9182" s="76">
        <v>45.453587650644174</v>
      </c>
      <c r="G9182" s="77">
        <v>3</v>
      </c>
      <c r="H9182" s="80">
        <f t="shared" si="572"/>
        <v>45.453587650644174</v>
      </c>
      <c r="I9182" s="80">
        <f t="shared" si="573"/>
        <v>550.4284686449123</v>
      </c>
      <c r="K9182" s="80">
        <f t="shared" si="574"/>
        <v>550.4284686449123</v>
      </c>
      <c r="L9182" s="80">
        <f t="shared" si="575"/>
        <v>550.4284686449123</v>
      </c>
    </row>
    <row r="9183" spans="1:12" x14ac:dyDescent="0.8">
      <c r="A9183" s="74">
        <v>9182</v>
      </c>
      <c r="B9183" s="75">
        <v>348658.21647105506</v>
      </c>
      <c r="C9183" s="76">
        <v>32.80137432698649</v>
      </c>
      <c r="D9183" s="76">
        <v>27.016257223364303</v>
      </c>
      <c r="E9183" s="76">
        <v>516.48917566576404</v>
      </c>
      <c r="F9183" s="76">
        <v>49.56897441163494</v>
      </c>
      <c r="G9183" s="77">
        <v>2</v>
      </c>
      <c r="H9183" s="80">
        <f t="shared" si="572"/>
        <v>32.80137432698649</v>
      </c>
      <c r="I9183" s="80">
        <f t="shared" si="573"/>
        <v>1000</v>
      </c>
      <c r="K9183" s="80">
        <f t="shared" si="574"/>
        <v>0</v>
      </c>
      <c r="L9183" s="80" t="str">
        <f t="shared" si="575"/>
        <v/>
      </c>
    </row>
    <row r="9184" spans="1:12" x14ac:dyDescent="0.8">
      <c r="A9184" s="74">
        <v>9183</v>
      </c>
      <c r="B9184" s="75">
        <v>-222376.33642248949</v>
      </c>
      <c r="C9184" s="76">
        <v>36.713933294967219</v>
      </c>
      <c r="D9184" s="76">
        <v>27.023130928745097</v>
      </c>
      <c r="E9184" s="76">
        <v>417.345942285413</v>
      </c>
      <c r="F9184" s="76">
        <v>44.313303567072573</v>
      </c>
      <c r="G9184" s="77">
        <v>3</v>
      </c>
      <c r="H9184" s="80">
        <f t="shared" si="572"/>
        <v>44.313303567072573</v>
      </c>
      <c r="I9184" s="80">
        <f t="shared" si="573"/>
        <v>417.345942285413</v>
      </c>
      <c r="K9184" s="80">
        <f t="shared" si="574"/>
        <v>417.345942285413</v>
      </c>
      <c r="L9184" s="80">
        <f t="shared" si="575"/>
        <v>417.345942285413</v>
      </c>
    </row>
    <row r="9185" spans="1:12" x14ac:dyDescent="0.8">
      <c r="A9185" s="74">
        <v>9184</v>
      </c>
      <c r="B9185" s="75">
        <v>105791.45261494792</v>
      </c>
      <c r="C9185" s="76">
        <v>41.078796743943521</v>
      </c>
      <c r="D9185" s="76">
        <v>32.837233240081915</v>
      </c>
      <c r="E9185" s="76">
        <v>719.28874152312869</v>
      </c>
      <c r="F9185" s="76">
        <v>45.317317863411247</v>
      </c>
      <c r="G9185" s="77">
        <v>2</v>
      </c>
      <c r="H9185" s="80">
        <f t="shared" si="572"/>
        <v>41.078796743943521</v>
      </c>
      <c r="I9185" s="80">
        <f t="shared" si="573"/>
        <v>1000</v>
      </c>
      <c r="K9185" s="80">
        <f t="shared" si="574"/>
        <v>0</v>
      </c>
      <c r="L9185" s="80" t="str">
        <f t="shared" si="575"/>
        <v/>
      </c>
    </row>
    <row r="9186" spans="1:12" x14ac:dyDescent="0.8">
      <c r="A9186" s="74">
        <v>9185</v>
      </c>
      <c r="B9186" s="75">
        <v>-69346.736620270647</v>
      </c>
      <c r="C9186" s="76">
        <v>47.283772436708318</v>
      </c>
      <c r="D9186" s="76">
        <v>25.906010140968316</v>
      </c>
      <c r="E9186" s="76">
        <v>536.04791911507857</v>
      </c>
      <c r="F9186" s="76">
        <v>48.277204339833929</v>
      </c>
      <c r="G9186" s="77">
        <v>2</v>
      </c>
      <c r="H9186" s="80">
        <f t="shared" si="572"/>
        <v>47.283772436708318</v>
      </c>
      <c r="I9186" s="80">
        <f t="shared" si="573"/>
        <v>1000</v>
      </c>
      <c r="K9186" s="80">
        <f t="shared" si="574"/>
        <v>0</v>
      </c>
      <c r="L9186" s="80" t="str">
        <f t="shared" si="575"/>
        <v/>
      </c>
    </row>
    <row r="9187" spans="1:12" x14ac:dyDescent="0.8">
      <c r="A9187" s="74">
        <v>9186</v>
      </c>
      <c r="B9187" s="75">
        <v>-5148.1175893538166</v>
      </c>
      <c r="C9187" s="76">
        <v>41.696946156788123</v>
      </c>
      <c r="D9187" s="76">
        <v>28.080160601029505</v>
      </c>
      <c r="E9187" s="76">
        <v>569.99472048027837</v>
      </c>
      <c r="F9187" s="76">
        <v>31.401937813333269</v>
      </c>
      <c r="G9187" s="77">
        <v>3</v>
      </c>
      <c r="H9187" s="80">
        <f t="shared" si="572"/>
        <v>31.401937813333269</v>
      </c>
      <c r="I9187" s="80">
        <f t="shared" si="573"/>
        <v>569.99472048027837</v>
      </c>
      <c r="K9187" s="80">
        <f t="shared" si="574"/>
        <v>569.99472048027837</v>
      </c>
      <c r="L9187" s="80">
        <f t="shared" si="575"/>
        <v>569.99472048027837</v>
      </c>
    </row>
    <row r="9188" spans="1:12" x14ac:dyDescent="0.8">
      <c r="A9188" s="74">
        <v>9187</v>
      </c>
      <c r="B9188" s="75">
        <v>-1215.3861879108008</v>
      </c>
      <c r="C9188" s="76">
        <v>37.377600447683506</v>
      </c>
      <c r="D9188" s="76">
        <v>21.893806027359947</v>
      </c>
      <c r="E9188" s="76">
        <v>588.04991900215146</v>
      </c>
      <c r="F9188" s="76">
        <v>34.119031607359695</v>
      </c>
      <c r="G9188" s="77">
        <v>3</v>
      </c>
      <c r="H9188" s="80">
        <f t="shared" si="572"/>
        <v>34.119031607359695</v>
      </c>
      <c r="I9188" s="80">
        <f t="shared" si="573"/>
        <v>588.04991900215146</v>
      </c>
      <c r="K9188" s="80">
        <f t="shared" si="574"/>
        <v>588.04991900215146</v>
      </c>
      <c r="L9188" s="80">
        <f t="shared" si="575"/>
        <v>588.04991900215146</v>
      </c>
    </row>
    <row r="9189" spans="1:12" x14ac:dyDescent="0.8">
      <c r="A9189" s="74">
        <v>9188</v>
      </c>
      <c r="B9189" s="75">
        <v>55707.6742675961</v>
      </c>
      <c r="C9189" s="76">
        <v>35.653980533929555</v>
      </c>
      <c r="D9189" s="76">
        <v>34.268556340664141</v>
      </c>
      <c r="E9189" s="76">
        <v>613.40815501002749</v>
      </c>
      <c r="F9189" s="76">
        <v>37.674770160462145</v>
      </c>
      <c r="G9189" s="77">
        <v>3</v>
      </c>
      <c r="H9189" s="80">
        <f t="shared" si="572"/>
        <v>37.674770160462145</v>
      </c>
      <c r="I9189" s="80">
        <f t="shared" si="573"/>
        <v>613.40815501002749</v>
      </c>
      <c r="K9189" s="80">
        <f t="shared" si="574"/>
        <v>613.40815501002749</v>
      </c>
      <c r="L9189" s="80">
        <f t="shared" si="575"/>
        <v>613.40815501002749</v>
      </c>
    </row>
    <row r="9190" spans="1:12" x14ac:dyDescent="0.8">
      <c r="A9190" s="74">
        <v>9189</v>
      </c>
      <c r="B9190" s="75">
        <v>541515.48648466216</v>
      </c>
      <c r="C9190" s="76">
        <v>33.941820330884582</v>
      </c>
      <c r="D9190" s="76">
        <v>23.267348235444921</v>
      </c>
      <c r="E9190" s="76">
        <v>497.30907787446722</v>
      </c>
      <c r="F9190" s="76">
        <v>40.209746253346516</v>
      </c>
      <c r="G9190" s="77">
        <v>1</v>
      </c>
      <c r="H9190" s="80">
        <f t="shared" si="572"/>
        <v>23.267348235444921</v>
      </c>
      <c r="I9190" s="80">
        <f t="shared" si="573"/>
        <v>1000</v>
      </c>
      <c r="K9190" s="80">
        <f t="shared" si="574"/>
        <v>0</v>
      </c>
      <c r="L9190" s="80" t="str">
        <f t="shared" si="575"/>
        <v/>
      </c>
    </row>
    <row r="9191" spans="1:12" x14ac:dyDescent="0.8">
      <c r="A9191" s="74">
        <v>9190</v>
      </c>
      <c r="B9191" s="75">
        <v>156713.85502936249</v>
      </c>
      <c r="C9191" s="76">
        <v>40.810167859211276</v>
      </c>
      <c r="D9191" s="76">
        <v>31.139402469683919</v>
      </c>
      <c r="E9191" s="76">
        <v>504.9185123054209</v>
      </c>
      <c r="F9191" s="76">
        <v>32.782607278148454</v>
      </c>
      <c r="G9191" s="77">
        <v>2</v>
      </c>
      <c r="H9191" s="80">
        <f t="shared" si="572"/>
        <v>40.810167859211276</v>
      </c>
      <c r="I9191" s="80">
        <f t="shared" si="573"/>
        <v>1000</v>
      </c>
      <c r="K9191" s="80">
        <f t="shared" si="574"/>
        <v>0</v>
      </c>
      <c r="L9191" s="80" t="str">
        <f t="shared" si="575"/>
        <v/>
      </c>
    </row>
    <row r="9192" spans="1:12" x14ac:dyDescent="0.8">
      <c r="A9192" s="74">
        <v>9191</v>
      </c>
      <c r="B9192" s="75">
        <v>-279708.18405320309</v>
      </c>
      <c r="C9192" s="76">
        <v>31.641714699013416</v>
      </c>
      <c r="D9192" s="76">
        <v>29.89726174921125</v>
      </c>
      <c r="E9192" s="76">
        <v>537.19598272667827</v>
      </c>
      <c r="F9192" s="76">
        <v>49.914292946592056</v>
      </c>
      <c r="G9192" s="77">
        <v>3</v>
      </c>
      <c r="H9192" s="80">
        <f t="shared" si="572"/>
        <v>49.914292946592056</v>
      </c>
      <c r="I9192" s="80">
        <f t="shared" si="573"/>
        <v>537.19598272667827</v>
      </c>
      <c r="K9192" s="80">
        <f t="shared" si="574"/>
        <v>537.19598272667827</v>
      </c>
      <c r="L9192" s="80">
        <f t="shared" si="575"/>
        <v>537.19598272667827</v>
      </c>
    </row>
    <row r="9193" spans="1:12" x14ac:dyDescent="0.8">
      <c r="A9193" s="74">
        <v>9192</v>
      </c>
      <c r="B9193" s="75">
        <v>223094.21057030256</v>
      </c>
      <c r="C9193" s="76">
        <v>33.156668584640911</v>
      </c>
      <c r="D9193" s="76">
        <v>26.689161086353167</v>
      </c>
      <c r="E9193" s="76">
        <v>470.8150027396253</v>
      </c>
      <c r="F9193" s="76">
        <v>48.116923389150493</v>
      </c>
      <c r="G9193" s="77">
        <v>2</v>
      </c>
      <c r="H9193" s="80">
        <f t="shared" si="572"/>
        <v>33.156668584640911</v>
      </c>
      <c r="I9193" s="80">
        <f t="shared" si="573"/>
        <v>1000</v>
      </c>
      <c r="K9193" s="80">
        <f t="shared" si="574"/>
        <v>0</v>
      </c>
      <c r="L9193" s="80" t="str">
        <f t="shared" si="575"/>
        <v/>
      </c>
    </row>
    <row r="9194" spans="1:12" x14ac:dyDescent="0.8">
      <c r="A9194" s="74">
        <v>9193</v>
      </c>
      <c r="B9194" s="75">
        <v>312883.02931918041</v>
      </c>
      <c r="C9194" s="76">
        <v>30.686520773235799</v>
      </c>
      <c r="D9194" s="76">
        <v>26.581635125296643</v>
      </c>
      <c r="E9194" s="76">
        <v>477.69552153023108</v>
      </c>
      <c r="F9194" s="76">
        <v>41.457122751713392</v>
      </c>
      <c r="G9194" s="77">
        <v>2</v>
      </c>
      <c r="H9194" s="80">
        <f t="shared" si="572"/>
        <v>30.686520773235799</v>
      </c>
      <c r="I9194" s="80">
        <f t="shared" si="573"/>
        <v>1000</v>
      </c>
      <c r="K9194" s="80">
        <f t="shared" si="574"/>
        <v>0</v>
      </c>
      <c r="L9194" s="80" t="str">
        <f t="shared" si="575"/>
        <v/>
      </c>
    </row>
    <row r="9195" spans="1:12" x14ac:dyDescent="0.8">
      <c r="A9195" s="74">
        <v>9194</v>
      </c>
      <c r="B9195" s="75">
        <v>364207.24747381359</v>
      </c>
      <c r="C9195" s="76">
        <v>33.384733576504182</v>
      </c>
      <c r="D9195" s="76">
        <v>28.478295457886649</v>
      </c>
      <c r="E9195" s="76">
        <v>730.84807688684327</v>
      </c>
      <c r="F9195" s="76">
        <v>50.444050907715578</v>
      </c>
      <c r="G9195" s="77">
        <v>1</v>
      </c>
      <c r="H9195" s="80">
        <f t="shared" si="572"/>
        <v>28.478295457886649</v>
      </c>
      <c r="I9195" s="80">
        <f t="shared" si="573"/>
        <v>1000</v>
      </c>
      <c r="K9195" s="80">
        <f t="shared" si="574"/>
        <v>0</v>
      </c>
      <c r="L9195" s="80" t="str">
        <f t="shared" si="575"/>
        <v/>
      </c>
    </row>
    <row r="9196" spans="1:12" x14ac:dyDescent="0.8">
      <c r="A9196" s="74">
        <v>9195</v>
      </c>
      <c r="B9196" s="75">
        <v>520326.06415516511</v>
      </c>
      <c r="C9196" s="76">
        <v>44.585932067673788</v>
      </c>
      <c r="D9196" s="76">
        <v>25.804716008336563</v>
      </c>
      <c r="E9196" s="76">
        <v>589.84419328601007</v>
      </c>
      <c r="F9196" s="76">
        <v>52.061837141952225</v>
      </c>
      <c r="G9196" s="77">
        <v>1</v>
      </c>
      <c r="H9196" s="80">
        <f t="shared" si="572"/>
        <v>25.804716008336563</v>
      </c>
      <c r="I9196" s="80">
        <f t="shared" si="573"/>
        <v>1000</v>
      </c>
      <c r="K9196" s="80">
        <f t="shared" si="574"/>
        <v>0</v>
      </c>
      <c r="L9196" s="80" t="str">
        <f t="shared" si="575"/>
        <v/>
      </c>
    </row>
    <row r="9197" spans="1:12" x14ac:dyDescent="0.8">
      <c r="A9197" s="74">
        <v>9196</v>
      </c>
      <c r="B9197" s="75">
        <v>386081.32375655998</v>
      </c>
      <c r="C9197" s="76">
        <v>30.886015016026818</v>
      </c>
      <c r="D9197" s="76">
        <v>28.769879597772047</v>
      </c>
      <c r="E9197" s="76">
        <v>467.86330955313747</v>
      </c>
      <c r="F9197" s="76">
        <v>38.648386257404738</v>
      </c>
      <c r="G9197" s="77">
        <v>2</v>
      </c>
      <c r="H9197" s="80">
        <f t="shared" si="572"/>
        <v>30.886015016026818</v>
      </c>
      <c r="I9197" s="80">
        <f t="shared" si="573"/>
        <v>1000</v>
      </c>
      <c r="K9197" s="80">
        <f t="shared" si="574"/>
        <v>0</v>
      </c>
      <c r="L9197" s="80" t="str">
        <f t="shared" si="575"/>
        <v/>
      </c>
    </row>
    <row r="9198" spans="1:12" x14ac:dyDescent="0.8">
      <c r="A9198" s="74">
        <v>9197</v>
      </c>
      <c r="B9198" s="75">
        <v>445388.59013262368</v>
      </c>
      <c r="C9198" s="76">
        <v>29.359379920497879</v>
      </c>
      <c r="D9198" s="76">
        <v>29.557480396949856</v>
      </c>
      <c r="E9198" s="76">
        <v>638.58931204968326</v>
      </c>
      <c r="F9198" s="76">
        <v>37.338782071834274</v>
      </c>
      <c r="G9198" s="77">
        <v>2</v>
      </c>
      <c r="H9198" s="80">
        <f t="shared" si="572"/>
        <v>29.359379920497879</v>
      </c>
      <c r="I9198" s="80">
        <f t="shared" si="573"/>
        <v>1000</v>
      </c>
      <c r="K9198" s="80">
        <f t="shared" si="574"/>
        <v>0</v>
      </c>
      <c r="L9198" s="80" t="str">
        <f t="shared" si="575"/>
        <v/>
      </c>
    </row>
    <row r="9199" spans="1:12" x14ac:dyDescent="0.8">
      <c r="A9199" s="74">
        <v>9198</v>
      </c>
      <c r="B9199" s="75">
        <v>141131.78051541536</v>
      </c>
      <c r="C9199" s="76">
        <v>40.824170600443395</v>
      </c>
      <c r="D9199" s="76">
        <v>26.21759727060434</v>
      </c>
      <c r="E9199" s="76">
        <v>555.83316430635909</v>
      </c>
      <c r="F9199" s="76">
        <v>43.914072374839435</v>
      </c>
      <c r="G9199" s="77">
        <v>2</v>
      </c>
      <c r="H9199" s="80">
        <f t="shared" si="572"/>
        <v>40.824170600443395</v>
      </c>
      <c r="I9199" s="80">
        <f t="shared" si="573"/>
        <v>1000</v>
      </c>
      <c r="K9199" s="80">
        <f t="shared" si="574"/>
        <v>0</v>
      </c>
      <c r="L9199" s="80" t="str">
        <f t="shared" si="575"/>
        <v/>
      </c>
    </row>
    <row r="9200" spans="1:12" x14ac:dyDescent="0.8">
      <c r="A9200" s="74">
        <v>9199</v>
      </c>
      <c r="B9200" s="75">
        <v>120778.50284370617</v>
      </c>
      <c r="C9200" s="76">
        <v>39.276047250916349</v>
      </c>
      <c r="D9200" s="76">
        <v>31.875789245510479</v>
      </c>
      <c r="E9200" s="76">
        <v>637.20333967049055</v>
      </c>
      <c r="F9200" s="76">
        <v>46.397386061696167</v>
      </c>
      <c r="G9200" s="77">
        <v>2</v>
      </c>
      <c r="H9200" s="80">
        <f t="shared" si="572"/>
        <v>39.276047250916349</v>
      </c>
      <c r="I9200" s="80">
        <f t="shared" si="573"/>
        <v>1000</v>
      </c>
      <c r="K9200" s="80">
        <f t="shared" si="574"/>
        <v>0</v>
      </c>
      <c r="L9200" s="80" t="str">
        <f t="shared" si="575"/>
        <v/>
      </c>
    </row>
    <row r="9201" spans="1:12" x14ac:dyDescent="0.8">
      <c r="A9201" s="74">
        <v>9200</v>
      </c>
      <c r="B9201" s="75">
        <v>355663.03936171625</v>
      </c>
      <c r="C9201" s="76">
        <v>30.267904902071766</v>
      </c>
      <c r="D9201" s="76">
        <v>25.062729558883905</v>
      </c>
      <c r="E9201" s="76">
        <v>535.84935172812607</v>
      </c>
      <c r="F9201" s="76">
        <v>49.923978728436836</v>
      </c>
      <c r="G9201" s="77">
        <v>2</v>
      </c>
      <c r="H9201" s="80">
        <f t="shared" si="572"/>
        <v>30.267904902071766</v>
      </c>
      <c r="I9201" s="80">
        <f t="shared" si="573"/>
        <v>1000</v>
      </c>
      <c r="K9201" s="80">
        <f t="shared" si="574"/>
        <v>0</v>
      </c>
      <c r="L9201" s="80" t="str">
        <f t="shared" si="575"/>
        <v/>
      </c>
    </row>
    <row r="9202" spans="1:12" x14ac:dyDescent="0.8">
      <c r="A9202" s="74">
        <v>9201</v>
      </c>
      <c r="B9202" s="75">
        <v>-209069.04106531572</v>
      </c>
      <c r="C9202" s="76">
        <v>37.409605969230775</v>
      </c>
      <c r="D9202" s="76">
        <v>22.877050866322467</v>
      </c>
      <c r="E9202" s="76">
        <v>564.95024660942283</v>
      </c>
      <c r="F9202" s="76">
        <v>46.046256082294128</v>
      </c>
      <c r="G9202" s="77">
        <v>3</v>
      </c>
      <c r="H9202" s="80">
        <f t="shared" si="572"/>
        <v>46.046256082294128</v>
      </c>
      <c r="I9202" s="80">
        <f t="shared" si="573"/>
        <v>564.95024660942283</v>
      </c>
      <c r="K9202" s="80">
        <f t="shared" si="574"/>
        <v>564.95024660942283</v>
      </c>
      <c r="L9202" s="80">
        <f t="shared" si="575"/>
        <v>564.95024660942283</v>
      </c>
    </row>
    <row r="9203" spans="1:12" x14ac:dyDescent="0.8">
      <c r="A9203" s="74">
        <v>9202</v>
      </c>
      <c r="B9203" s="75">
        <v>-94016.612296073698</v>
      </c>
      <c r="C9203" s="76">
        <v>37.590095427252564</v>
      </c>
      <c r="D9203" s="76">
        <v>30.511572078378844</v>
      </c>
      <c r="E9203" s="76">
        <v>678.30286898279678</v>
      </c>
      <c r="F9203" s="76">
        <v>42.530308230764653</v>
      </c>
      <c r="G9203" s="77">
        <v>3</v>
      </c>
      <c r="H9203" s="80">
        <f t="shared" si="572"/>
        <v>42.530308230764653</v>
      </c>
      <c r="I9203" s="80">
        <f t="shared" si="573"/>
        <v>678.30286898279678</v>
      </c>
      <c r="K9203" s="80">
        <f t="shared" si="574"/>
        <v>678.30286898279678</v>
      </c>
      <c r="L9203" s="80">
        <f t="shared" si="575"/>
        <v>678.30286898279678</v>
      </c>
    </row>
    <row r="9204" spans="1:12" x14ac:dyDescent="0.8">
      <c r="A9204" s="74">
        <v>9203</v>
      </c>
      <c r="B9204" s="75">
        <v>51517.154434698168</v>
      </c>
      <c r="C9204" s="76">
        <v>42.56662756960251</v>
      </c>
      <c r="D9204" s="76">
        <v>24.061967662616581</v>
      </c>
      <c r="E9204" s="76">
        <v>469.39115892419102</v>
      </c>
      <c r="F9204" s="76">
        <v>37.824723214658157</v>
      </c>
      <c r="G9204" s="77">
        <v>2</v>
      </c>
      <c r="H9204" s="80">
        <f t="shared" si="572"/>
        <v>42.56662756960251</v>
      </c>
      <c r="I9204" s="80">
        <f t="shared" si="573"/>
        <v>1000</v>
      </c>
      <c r="K9204" s="80">
        <f t="shared" si="574"/>
        <v>0</v>
      </c>
      <c r="L9204" s="80" t="str">
        <f t="shared" si="575"/>
        <v/>
      </c>
    </row>
    <row r="9205" spans="1:12" x14ac:dyDescent="0.8">
      <c r="A9205" s="74">
        <v>9204</v>
      </c>
      <c r="B9205" s="75">
        <v>-123084.64426845475</v>
      </c>
      <c r="C9205" s="76">
        <v>48.212833768476166</v>
      </c>
      <c r="D9205" s="76">
        <v>28.268261244472423</v>
      </c>
      <c r="E9205" s="76">
        <v>477.8540287200845</v>
      </c>
      <c r="F9205" s="76">
        <v>44.431184371001152</v>
      </c>
      <c r="G9205" s="77">
        <v>2</v>
      </c>
      <c r="H9205" s="80">
        <f t="shared" si="572"/>
        <v>48.212833768476166</v>
      </c>
      <c r="I9205" s="80">
        <f t="shared" si="573"/>
        <v>1000</v>
      </c>
      <c r="K9205" s="80">
        <f t="shared" si="574"/>
        <v>0</v>
      </c>
      <c r="L9205" s="80" t="str">
        <f t="shared" si="575"/>
        <v/>
      </c>
    </row>
    <row r="9206" spans="1:12" x14ac:dyDescent="0.8">
      <c r="A9206" s="74">
        <v>9205</v>
      </c>
      <c r="B9206" s="75">
        <v>509750.82499744184</v>
      </c>
      <c r="C9206" s="76">
        <v>28.679268378138708</v>
      </c>
      <c r="D9206" s="76">
        <v>27.831978470843399</v>
      </c>
      <c r="E9206" s="76">
        <v>610.0375877021213</v>
      </c>
      <c r="F9206" s="76">
        <v>44.518579781000277</v>
      </c>
      <c r="G9206" s="77">
        <v>2</v>
      </c>
      <c r="H9206" s="80">
        <f t="shared" si="572"/>
        <v>28.679268378138708</v>
      </c>
      <c r="I9206" s="80">
        <f t="shared" si="573"/>
        <v>1000</v>
      </c>
      <c r="K9206" s="80">
        <f t="shared" si="574"/>
        <v>0</v>
      </c>
      <c r="L9206" s="80" t="str">
        <f t="shared" si="575"/>
        <v/>
      </c>
    </row>
    <row r="9207" spans="1:12" x14ac:dyDescent="0.8">
      <c r="A9207" s="74">
        <v>9206</v>
      </c>
      <c r="B9207" s="75">
        <v>468055.62473391229</v>
      </c>
      <c r="C9207" s="76">
        <v>32.128354237209813</v>
      </c>
      <c r="D9207" s="76">
        <v>27.813978509552008</v>
      </c>
      <c r="E9207" s="76">
        <v>579.25635476787795</v>
      </c>
      <c r="F9207" s="76">
        <v>40.280922918849754</v>
      </c>
      <c r="G9207" s="77">
        <v>2</v>
      </c>
      <c r="H9207" s="80">
        <f t="shared" si="572"/>
        <v>32.128354237209813</v>
      </c>
      <c r="I9207" s="80">
        <f t="shared" si="573"/>
        <v>1000</v>
      </c>
      <c r="K9207" s="80">
        <f t="shared" si="574"/>
        <v>0</v>
      </c>
      <c r="L9207" s="80" t="str">
        <f t="shared" si="575"/>
        <v/>
      </c>
    </row>
    <row r="9208" spans="1:12" x14ac:dyDescent="0.8">
      <c r="A9208" s="74">
        <v>9207</v>
      </c>
      <c r="B9208" s="75">
        <v>251623.26928468025</v>
      </c>
      <c r="C9208" s="76">
        <v>36.135591933859729</v>
      </c>
      <c r="D9208" s="76">
        <v>25.314279987253965</v>
      </c>
      <c r="E9208" s="76">
        <v>508.45236356669341</v>
      </c>
      <c r="F9208" s="76">
        <v>35.894387947876631</v>
      </c>
      <c r="G9208" s="77">
        <v>2</v>
      </c>
      <c r="H9208" s="80">
        <f t="shared" si="572"/>
        <v>36.135591933859729</v>
      </c>
      <c r="I9208" s="80">
        <f t="shared" si="573"/>
        <v>1000</v>
      </c>
      <c r="K9208" s="80">
        <f t="shared" si="574"/>
        <v>0</v>
      </c>
      <c r="L9208" s="80" t="str">
        <f t="shared" si="575"/>
        <v/>
      </c>
    </row>
    <row r="9209" spans="1:12" x14ac:dyDescent="0.8">
      <c r="A9209" s="74">
        <v>9208</v>
      </c>
      <c r="B9209" s="75">
        <v>337735.49154274655</v>
      </c>
      <c r="C9209" s="76">
        <v>26.779010137815284</v>
      </c>
      <c r="D9209" s="76">
        <v>29.725660676545512</v>
      </c>
      <c r="E9209" s="76">
        <v>578.42029758416936</v>
      </c>
      <c r="F9209" s="76">
        <v>42.270954778951548</v>
      </c>
      <c r="G9209" s="77">
        <v>2</v>
      </c>
      <c r="H9209" s="80">
        <f t="shared" si="572"/>
        <v>26.779010137815284</v>
      </c>
      <c r="I9209" s="80">
        <f t="shared" si="573"/>
        <v>1000</v>
      </c>
      <c r="K9209" s="80">
        <f t="shared" si="574"/>
        <v>0</v>
      </c>
      <c r="L9209" s="80" t="str">
        <f t="shared" si="575"/>
        <v/>
      </c>
    </row>
    <row r="9210" spans="1:12" x14ac:dyDescent="0.8">
      <c r="A9210" s="74">
        <v>9209</v>
      </c>
      <c r="B9210" s="75">
        <v>37146.339145182166</v>
      </c>
      <c r="C9210" s="76">
        <v>43.147478004911541</v>
      </c>
      <c r="D9210" s="76">
        <v>33.53940058221842</v>
      </c>
      <c r="E9210" s="76">
        <v>530.56413206902994</v>
      </c>
      <c r="F9210" s="76">
        <v>40.822625932556022</v>
      </c>
      <c r="G9210" s="77">
        <v>2</v>
      </c>
      <c r="H9210" s="80">
        <f t="shared" si="572"/>
        <v>43.147478004911541</v>
      </c>
      <c r="I9210" s="80">
        <f t="shared" si="573"/>
        <v>1000</v>
      </c>
      <c r="K9210" s="80">
        <f t="shared" si="574"/>
        <v>0</v>
      </c>
      <c r="L9210" s="80" t="str">
        <f t="shared" si="575"/>
        <v/>
      </c>
    </row>
    <row r="9211" spans="1:12" x14ac:dyDescent="0.8">
      <c r="A9211" s="74">
        <v>9210</v>
      </c>
      <c r="B9211" s="75">
        <v>579184.15432769665</v>
      </c>
      <c r="C9211" s="76">
        <v>29.078325848360059</v>
      </c>
      <c r="D9211" s="76">
        <v>25.191785865377838</v>
      </c>
      <c r="E9211" s="76">
        <v>689.67948714859062</v>
      </c>
      <c r="F9211" s="76">
        <v>50.671805073356303</v>
      </c>
      <c r="G9211" s="77">
        <v>2</v>
      </c>
      <c r="H9211" s="80">
        <f t="shared" si="572"/>
        <v>29.078325848360059</v>
      </c>
      <c r="I9211" s="80">
        <f t="shared" si="573"/>
        <v>1000</v>
      </c>
      <c r="K9211" s="80">
        <f t="shared" si="574"/>
        <v>0</v>
      </c>
      <c r="L9211" s="80" t="str">
        <f t="shared" si="575"/>
        <v/>
      </c>
    </row>
    <row r="9212" spans="1:12" x14ac:dyDescent="0.8">
      <c r="A9212" s="74">
        <v>9211</v>
      </c>
      <c r="B9212" s="75">
        <v>521829.96263031196</v>
      </c>
      <c r="C9212" s="76">
        <v>33.421143951629716</v>
      </c>
      <c r="D9212" s="76">
        <v>23.770579756634969</v>
      </c>
      <c r="E9212" s="76">
        <v>464.35388845369357</v>
      </c>
      <c r="F9212" s="76">
        <v>51.151977575970243</v>
      </c>
      <c r="G9212" s="77">
        <v>2</v>
      </c>
      <c r="H9212" s="80">
        <f t="shared" si="572"/>
        <v>33.421143951629716</v>
      </c>
      <c r="I9212" s="80">
        <f t="shared" si="573"/>
        <v>1000</v>
      </c>
      <c r="K9212" s="80">
        <f t="shared" si="574"/>
        <v>0</v>
      </c>
      <c r="L9212" s="80" t="str">
        <f t="shared" si="575"/>
        <v/>
      </c>
    </row>
    <row r="9213" spans="1:12" x14ac:dyDescent="0.8">
      <c r="A9213" s="74">
        <v>9212</v>
      </c>
      <c r="B9213" s="75">
        <v>391892.59471211745</v>
      </c>
      <c r="C9213" s="76">
        <v>33.47711443672425</v>
      </c>
      <c r="D9213" s="76">
        <v>22.464734675820104</v>
      </c>
      <c r="E9213" s="76">
        <v>539.31869697266598</v>
      </c>
      <c r="F9213" s="76">
        <v>50.783069430070995</v>
      </c>
      <c r="G9213" s="77">
        <v>2</v>
      </c>
      <c r="H9213" s="80">
        <f t="shared" si="572"/>
        <v>33.47711443672425</v>
      </c>
      <c r="I9213" s="80">
        <f t="shared" si="573"/>
        <v>1000</v>
      </c>
      <c r="K9213" s="80">
        <f t="shared" si="574"/>
        <v>0</v>
      </c>
      <c r="L9213" s="80" t="str">
        <f t="shared" si="575"/>
        <v/>
      </c>
    </row>
    <row r="9214" spans="1:12" x14ac:dyDescent="0.8">
      <c r="A9214" s="74">
        <v>9213</v>
      </c>
      <c r="B9214" s="75">
        <v>8245.4853120483458</v>
      </c>
      <c r="C9214" s="76">
        <v>44.252162426871138</v>
      </c>
      <c r="D9214" s="76">
        <v>28.636633614848058</v>
      </c>
      <c r="E9214" s="76">
        <v>469.87669381729069</v>
      </c>
      <c r="F9214" s="76">
        <v>37.054644489772109</v>
      </c>
      <c r="G9214" s="77">
        <v>2</v>
      </c>
      <c r="H9214" s="80">
        <f t="shared" si="572"/>
        <v>44.252162426871138</v>
      </c>
      <c r="I9214" s="80">
        <f t="shared" si="573"/>
        <v>1000</v>
      </c>
      <c r="K9214" s="80">
        <f t="shared" si="574"/>
        <v>0</v>
      </c>
      <c r="L9214" s="80" t="str">
        <f t="shared" si="575"/>
        <v/>
      </c>
    </row>
    <row r="9215" spans="1:12" x14ac:dyDescent="0.8">
      <c r="A9215" s="74">
        <v>9214</v>
      </c>
      <c r="B9215" s="75">
        <v>392871.23207530263</v>
      </c>
      <c r="C9215" s="76">
        <v>35.363416419423977</v>
      </c>
      <c r="D9215" s="76">
        <v>28.675673947381735</v>
      </c>
      <c r="E9215" s="76">
        <v>553.1422357930976</v>
      </c>
      <c r="F9215" s="76">
        <v>37.067284408651012</v>
      </c>
      <c r="G9215" s="77">
        <v>2</v>
      </c>
      <c r="H9215" s="80">
        <f t="shared" si="572"/>
        <v>35.363416419423977</v>
      </c>
      <c r="I9215" s="80">
        <f t="shared" si="573"/>
        <v>1000</v>
      </c>
      <c r="K9215" s="80">
        <f t="shared" si="574"/>
        <v>0</v>
      </c>
      <c r="L9215" s="80" t="str">
        <f t="shared" si="575"/>
        <v/>
      </c>
    </row>
    <row r="9216" spans="1:12" x14ac:dyDescent="0.8">
      <c r="A9216" s="74">
        <v>9215</v>
      </c>
      <c r="B9216" s="75">
        <v>453780.76771262125</v>
      </c>
      <c r="C9216" s="76">
        <v>35.987066936959039</v>
      </c>
      <c r="D9216" s="76">
        <v>28.513687353844972</v>
      </c>
      <c r="E9216" s="76">
        <v>655.99447604401848</v>
      </c>
      <c r="F9216" s="76">
        <v>40.029905756267524</v>
      </c>
      <c r="G9216" s="77">
        <v>2</v>
      </c>
      <c r="H9216" s="80">
        <f t="shared" si="572"/>
        <v>35.987066936959039</v>
      </c>
      <c r="I9216" s="80">
        <f t="shared" si="573"/>
        <v>1000</v>
      </c>
      <c r="K9216" s="80">
        <f t="shared" si="574"/>
        <v>0</v>
      </c>
      <c r="L9216" s="80" t="str">
        <f t="shared" si="575"/>
        <v/>
      </c>
    </row>
    <row r="9217" spans="1:12" x14ac:dyDescent="0.8">
      <c r="A9217" s="74">
        <v>9216</v>
      </c>
      <c r="B9217" s="75">
        <v>453731.39156357106</v>
      </c>
      <c r="C9217" s="76">
        <v>22.611768886884619</v>
      </c>
      <c r="D9217" s="76">
        <v>25.816390245628259</v>
      </c>
      <c r="E9217" s="76">
        <v>500.62554459529832</v>
      </c>
      <c r="F9217" s="76">
        <v>32.604976130505932</v>
      </c>
      <c r="G9217" s="77">
        <v>2</v>
      </c>
      <c r="H9217" s="80">
        <f t="shared" si="572"/>
        <v>22.611768886884619</v>
      </c>
      <c r="I9217" s="80">
        <f t="shared" si="573"/>
        <v>1000</v>
      </c>
      <c r="K9217" s="80">
        <f t="shared" si="574"/>
        <v>0</v>
      </c>
      <c r="L9217" s="80" t="str">
        <f t="shared" si="575"/>
        <v/>
      </c>
    </row>
    <row r="9218" spans="1:12" x14ac:dyDescent="0.8">
      <c r="A9218" s="74">
        <v>9217</v>
      </c>
      <c r="B9218" s="75">
        <v>-134152.80449223798</v>
      </c>
      <c r="C9218" s="76">
        <v>36.986416257165267</v>
      </c>
      <c r="D9218" s="76">
        <v>31.357186842946334</v>
      </c>
      <c r="E9218" s="76">
        <v>496.83419753023907</v>
      </c>
      <c r="F9218" s="76">
        <v>40.136471137219843</v>
      </c>
      <c r="G9218" s="77">
        <v>3</v>
      </c>
      <c r="H9218" s="80">
        <f t="shared" si="572"/>
        <v>40.136471137219843</v>
      </c>
      <c r="I9218" s="80">
        <f t="shared" si="573"/>
        <v>496.83419753023907</v>
      </c>
      <c r="K9218" s="80">
        <f t="shared" si="574"/>
        <v>496.83419753023907</v>
      </c>
      <c r="L9218" s="80">
        <f t="shared" si="575"/>
        <v>496.83419753023907</v>
      </c>
    </row>
    <row r="9219" spans="1:12" x14ac:dyDescent="0.8">
      <c r="A9219" s="74">
        <v>9218</v>
      </c>
      <c r="B9219" s="75">
        <v>139577.1434790832</v>
      </c>
      <c r="C9219" s="76">
        <v>41.677534570186268</v>
      </c>
      <c r="D9219" s="76">
        <v>25.699229240112594</v>
      </c>
      <c r="E9219" s="76">
        <v>674.74025017576264</v>
      </c>
      <c r="F9219" s="76">
        <v>52.680489512211643</v>
      </c>
      <c r="G9219" s="77">
        <v>2</v>
      </c>
      <c r="H9219" s="80">
        <f t="shared" ref="H9219:H9282" si="576">IF($G9219 = 1, $D9219, IF($G9219 = 2, $C9219, IF($G9219 = 3, $F9219)))</f>
        <v>41.677534570186268</v>
      </c>
      <c r="I9219" s="80">
        <f t="shared" ref="I9219:I9282" si="577">IF($G9219 = 1, 1000, IF($G9219 = 2, 1000, IF($G9219 = 3, $E9219)))</f>
        <v>1000</v>
      </c>
      <c r="K9219" s="80">
        <f t="shared" ref="K9219:K9282" si="578">IF($G9219 = 3, $E9219, 0)</f>
        <v>0</v>
      </c>
      <c r="L9219" s="80" t="str">
        <f t="shared" ref="L9219:L9282" si="579">IF($G9219 = 3, $E9219, "")</f>
        <v/>
      </c>
    </row>
    <row r="9220" spans="1:12" x14ac:dyDescent="0.8">
      <c r="A9220" s="74">
        <v>9219</v>
      </c>
      <c r="B9220" s="75">
        <v>-26264.472842131276</v>
      </c>
      <c r="C9220" s="76">
        <v>48.801929614045214</v>
      </c>
      <c r="D9220" s="76">
        <v>23.779019483317171</v>
      </c>
      <c r="E9220" s="76">
        <v>510.12498777732475</v>
      </c>
      <c r="F9220" s="76">
        <v>44.236448671080808</v>
      </c>
      <c r="G9220" s="77">
        <v>2</v>
      </c>
      <c r="H9220" s="80">
        <f t="shared" si="576"/>
        <v>48.801929614045214</v>
      </c>
      <c r="I9220" s="80">
        <f t="shared" si="577"/>
        <v>1000</v>
      </c>
      <c r="K9220" s="80">
        <f t="shared" si="578"/>
        <v>0</v>
      </c>
      <c r="L9220" s="80" t="str">
        <f t="shared" si="579"/>
        <v/>
      </c>
    </row>
    <row r="9221" spans="1:12" x14ac:dyDescent="0.8">
      <c r="A9221" s="74">
        <v>9220</v>
      </c>
      <c r="B9221" s="75">
        <v>-253832.92618310847</v>
      </c>
      <c r="C9221" s="76">
        <v>31.730419399825795</v>
      </c>
      <c r="D9221" s="76">
        <v>28.051051486890007</v>
      </c>
      <c r="E9221" s="76">
        <v>570.89400351375821</v>
      </c>
      <c r="F9221" s="76">
        <v>49.186362183892449</v>
      </c>
      <c r="G9221" s="77">
        <v>3</v>
      </c>
      <c r="H9221" s="80">
        <f t="shared" si="576"/>
        <v>49.186362183892449</v>
      </c>
      <c r="I9221" s="80">
        <f t="shared" si="577"/>
        <v>570.89400351375821</v>
      </c>
      <c r="K9221" s="80">
        <f t="shared" si="578"/>
        <v>570.89400351375821</v>
      </c>
      <c r="L9221" s="80">
        <f t="shared" si="579"/>
        <v>570.89400351375821</v>
      </c>
    </row>
    <row r="9222" spans="1:12" x14ac:dyDescent="0.8">
      <c r="A9222" s="74">
        <v>9221</v>
      </c>
      <c r="B9222" s="75">
        <v>501743.68287940114</v>
      </c>
      <c r="C9222" s="76">
        <v>24.029383751053963</v>
      </c>
      <c r="D9222" s="76">
        <v>29.575904236468482</v>
      </c>
      <c r="E9222" s="76">
        <v>626.16926898362544</v>
      </c>
      <c r="F9222" s="76">
        <v>45.785693717595834</v>
      </c>
      <c r="G9222" s="77">
        <v>2</v>
      </c>
      <c r="H9222" s="80">
        <f t="shared" si="576"/>
        <v>24.029383751053963</v>
      </c>
      <c r="I9222" s="80">
        <f t="shared" si="577"/>
        <v>1000</v>
      </c>
      <c r="K9222" s="80">
        <f t="shared" si="578"/>
        <v>0</v>
      </c>
      <c r="L9222" s="80" t="str">
        <f t="shared" si="579"/>
        <v/>
      </c>
    </row>
    <row r="9223" spans="1:12" x14ac:dyDescent="0.8">
      <c r="A9223" s="74">
        <v>9222</v>
      </c>
      <c r="B9223" s="75">
        <v>66488.328569168691</v>
      </c>
      <c r="C9223" s="76">
        <v>37.909613600692794</v>
      </c>
      <c r="D9223" s="76">
        <v>28.087498752502697</v>
      </c>
      <c r="E9223" s="76">
        <v>627.48232417508621</v>
      </c>
      <c r="F9223" s="76">
        <v>36.203739968457469</v>
      </c>
      <c r="G9223" s="77">
        <v>3</v>
      </c>
      <c r="H9223" s="80">
        <f t="shared" si="576"/>
        <v>36.203739968457469</v>
      </c>
      <c r="I9223" s="80">
        <f t="shared" si="577"/>
        <v>627.48232417508621</v>
      </c>
      <c r="K9223" s="80">
        <f t="shared" si="578"/>
        <v>627.48232417508621</v>
      </c>
      <c r="L9223" s="80">
        <f t="shared" si="579"/>
        <v>627.48232417508621</v>
      </c>
    </row>
    <row r="9224" spans="1:12" x14ac:dyDescent="0.8">
      <c r="A9224" s="74">
        <v>9223</v>
      </c>
      <c r="B9224" s="75">
        <v>356119.59498747578</v>
      </c>
      <c r="C9224" s="76">
        <v>30.115595851346384</v>
      </c>
      <c r="D9224" s="76">
        <v>27.806138584263568</v>
      </c>
      <c r="E9224" s="76">
        <v>596.95142188981322</v>
      </c>
      <c r="F9224" s="76">
        <v>44.116885272531462</v>
      </c>
      <c r="G9224" s="77">
        <v>1</v>
      </c>
      <c r="H9224" s="80">
        <f t="shared" si="576"/>
        <v>27.806138584263568</v>
      </c>
      <c r="I9224" s="80">
        <f t="shared" si="577"/>
        <v>1000</v>
      </c>
      <c r="K9224" s="80">
        <f t="shared" si="578"/>
        <v>0</v>
      </c>
      <c r="L9224" s="80" t="str">
        <f t="shared" si="579"/>
        <v/>
      </c>
    </row>
    <row r="9225" spans="1:12" x14ac:dyDescent="0.8">
      <c r="A9225" s="74">
        <v>9224</v>
      </c>
      <c r="B9225" s="75">
        <v>-167466.39779525576</v>
      </c>
      <c r="C9225" s="76">
        <v>29.384852096532079</v>
      </c>
      <c r="D9225" s="76">
        <v>29.291434906662538</v>
      </c>
      <c r="E9225" s="76">
        <v>523.40660614913372</v>
      </c>
      <c r="F9225" s="76">
        <v>44.083318177355281</v>
      </c>
      <c r="G9225" s="77">
        <v>3</v>
      </c>
      <c r="H9225" s="80">
        <f t="shared" si="576"/>
        <v>44.083318177355281</v>
      </c>
      <c r="I9225" s="80">
        <f t="shared" si="577"/>
        <v>523.40660614913372</v>
      </c>
      <c r="K9225" s="80">
        <f t="shared" si="578"/>
        <v>523.40660614913372</v>
      </c>
      <c r="L9225" s="80">
        <f t="shared" si="579"/>
        <v>523.40660614913372</v>
      </c>
    </row>
    <row r="9226" spans="1:12" x14ac:dyDescent="0.8">
      <c r="A9226" s="74">
        <v>9225</v>
      </c>
      <c r="B9226" s="75">
        <v>649971.63733553048</v>
      </c>
      <c r="C9226" s="76">
        <v>35.876142297151063</v>
      </c>
      <c r="D9226" s="76">
        <v>26.175413717535424</v>
      </c>
      <c r="E9226" s="76">
        <v>671.34979119125887</v>
      </c>
      <c r="F9226" s="76">
        <v>40.794876060622705</v>
      </c>
      <c r="G9226" s="77">
        <v>1</v>
      </c>
      <c r="H9226" s="80">
        <f t="shared" si="576"/>
        <v>26.175413717535424</v>
      </c>
      <c r="I9226" s="80">
        <f t="shared" si="577"/>
        <v>1000</v>
      </c>
      <c r="K9226" s="80">
        <f t="shared" si="578"/>
        <v>0</v>
      </c>
      <c r="L9226" s="80" t="str">
        <f t="shared" si="579"/>
        <v/>
      </c>
    </row>
    <row r="9227" spans="1:12" x14ac:dyDescent="0.8">
      <c r="A9227" s="74">
        <v>9226</v>
      </c>
      <c r="B9227" s="75">
        <v>182743.24256910454</v>
      </c>
      <c r="C9227" s="76">
        <v>39.317561030579242</v>
      </c>
      <c r="D9227" s="76">
        <v>24.676122909704201</v>
      </c>
      <c r="E9227" s="76">
        <v>667.63648898476868</v>
      </c>
      <c r="F9227" s="76">
        <v>45.464189784355618</v>
      </c>
      <c r="G9227" s="77">
        <v>2</v>
      </c>
      <c r="H9227" s="80">
        <f t="shared" si="576"/>
        <v>39.317561030579242</v>
      </c>
      <c r="I9227" s="80">
        <f t="shared" si="577"/>
        <v>1000</v>
      </c>
      <c r="K9227" s="80">
        <f t="shared" si="578"/>
        <v>0</v>
      </c>
      <c r="L9227" s="80" t="str">
        <f t="shared" si="579"/>
        <v/>
      </c>
    </row>
    <row r="9228" spans="1:12" x14ac:dyDescent="0.8">
      <c r="A9228" s="74">
        <v>9227</v>
      </c>
      <c r="B9228" s="75">
        <v>-87195.866869901773</v>
      </c>
      <c r="C9228" s="76">
        <v>31.969754950603203</v>
      </c>
      <c r="D9228" s="76">
        <v>31.849399729571591</v>
      </c>
      <c r="E9228" s="76">
        <v>733.60800557980497</v>
      </c>
      <c r="F9228" s="76">
        <v>41.600318011763918</v>
      </c>
      <c r="G9228" s="77">
        <v>3</v>
      </c>
      <c r="H9228" s="80">
        <f t="shared" si="576"/>
        <v>41.600318011763918</v>
      </c>
      <c r="I9228" s="80">
        <f t="shared" si="577"/>
        <v>733.60800557980497</v>
      </c>
      <c r="K9228" s="80">
        <f t="shared" si="578"/>
        <v>733.60800557980497</v>
      </c>
      <c r="L9228" s="80">
        <f t="shared" si="579"/>
        <v>733.60800557980497</v>
      </c>
    </row>
    <row r="9229" spans="1:12" x14ac:dyDescent="0.8">
      <c r="A9229" s="74">
        <v>9228</v>
      </c>
      <c r="B9229" s="75">
        <v>-62977.548067183699</v>
      </c>
      <c r="C9229" s="76">
        <v>41.517190042640969</v>
      </c>
      <c r="D9229" s="76">
        <v>32.805975440920307</v>
      </c>
      <c r="E9229" s="76">
        <v>578.80941196520848</v>
      </c>
      <c r="F9229" s="76">
        <v>38.572343780897448</v>
      </c>
      <c r="G9229" s="77">
        <v>3</v>
      </c>
      <c r="H9229" s="80">
        <f t="shared" si="576"/>
        <v>38.572343780897448</v>
      </c>
      <c r="I9229" s="80">
        <f t="shared" si="577"/>
        <v>578.80941196520848</v>
      </c>
      <c r="K9229" s="80">
        <f t="shared" si="578"/>
        <v>578.80941196520848</v>
      </c>
      <c r="L9229" s="80">
        <f t="shared" si="579"/>
        <v>578.80941196520848</v>
      </c>
    </row>
    <row r="9230" spans="1:12" x14ac:dyDescent="0.8">
      <c r="A9230" s="74">
        <v>9229</v>
      </c>
      <c r="B9230" s="75">
        <v>291510.13857265748</v>
      </c>
      <c r="C9230" s="76">
        <v>38.471059579704196</v>
      </c>
      <c r="D9230" s="76">
        <v>24.755796563026095</v>
      </c>
      <c r="E9230" s="76">
        <v>605.88017082194165</v>
      </c>
      <c r="F9230" s="76">
        <v>29.650716801684489</v>
      </c>
      <c r="G9230" s="77">
        <v>2</v>
      </c>
      <c r="H9230" s="80">
        <f t="shared" si="576"/>
        <v>38.471059579704196</v>
      </c>
      <c r="I9230" s="80">
        <f t="shared" si="577"/>
        <v>1000</v>
      </c>
      <c r="K9230" s="80">
        <f t="shared" si="578"/>
        <v>0</v>
      </c>
      <c r="L9230" s="80" t="str">
        <f t="shared" si="579"/>
        <v/>
      </c>
    </row>
    <row r="9231" spans="1:12" x14ac:dyDescent="0.8">
      <c r="A9231" s="74">
        <v>9230</v>
      </c>
      <c r="B9231" s="75">
        <v>283534.88081754511</v>
      </c>
      <c r="C9231" s="76">
        <v>35.302970225128789</v>
      </c>
      <c r="D9231" s="76">
        <v>26.432177590977467</v>
      </c>
      <c r="E9231" s="76">
        <v>444.33022833064143</v>
      </c>
      <c r="F9231" s="76">
        <v>39.499715265982736</v>
      </c>
      <c r="G9231" s="77">
        <v>2</v>
      </c>
      <c r="H9231" s="80">
        <f t="shared" si="576"/>
        <v>35.302970225128789</v>
      </c>
      <c r="I9231" s="80">
        <f t="shared" si="577"/>
        <v>1000</v>
      </c>
      <c r="K9231" s="80">
        <f t="shared" si="578"/>
        <v>0</v>
      </c>
      <c r="L9231" s="80" t="str">
        <f t="shared" si="579"/>
        <v/>
      </c>
    </row>
    <row r="9232" spans="1:12" x14ac:dyDescent="0.8">
      <c r="A9232" s="74">
        <v>9231</v>
      </c>
      <c r="B9232" s="75">
        <v>291771.32833724399</v>
      </c>
      <c r="C9232" s="76">
        <v>36.44802109420381</v>
      </c>
      <c r="D9232" s="76">
        <v>31.921299851553396</v>
      </c>
      <c r="E9232" s="76">
        <v>537.41449567469772</v>
      </c>
      <c r="F9232" s="76">
        <v>35.900580726147652</v>
      </c>
      <c r="G9232" s="77">
        <v>2</v>
      </c>
      <c r="H9232" s="80">
        <f t="shared" si="576"/>
        <v>36.44802109420381</v>
      </c>
      <c r="I9232" s="80">
        <f t="shared" si="577"/>
        <v>1000</v>
      </c>
      <c r="K9232" s="80">
        <f t="shared" si="578"/>
        <v>0</v>
      </c>
      <c r="L9232" s="80" t="str">
        <f t="shared" si="579"/>
        <v/>
      </c>
    </row>
    <row r="9233" spans="1:12" x14ac:dyDescent="0.8">
      <c r="A9233" s="74">
        <v>9232</v>
      </c>
      <c r="B9233" s="75">
        <v>112950.25634338171</v>
      </c>
      <c r="C9233" s="76">
        <v>40.618323785573772</v>
      </c>
      <c r="D9233" s="76">
        <v>31.869852215933307</v>
      </c>
      <c r="E9233" s="76">
        <v>582.11398343850703</v>
      </c>
      <c r="F9233" s="76">
        <v>53.591758235083553</v>
      </c>
      <c r="G9233" s="77">
        <v>2</v>
      </c>
      <c r="H9233" s="80">
        <f t="shared" si="576"/>
        <v>40.618323785573772</v>
      </c>
      <c r="I9233" s="80">
        <f t="shared" si="577"/>
        <v>1000</v>
      </c>
      <c r="K9233" s="80">
        <f t="shared" si="578"/>
        <v>0</v>
      </c>
      <c r="L9233" s="80" t="str">
        <f t="shared" si="579"/>
        <v/>
      </c>
    </row>
    <row r="9234" spans="1:12" x14ac:dyDescent="0.8">
      <c r="A9234" s="74">
        <v>9233</v>
      </c>
      <c r="B9234" s="75">
        <v>451964.34139065281</v>
      </c>
      <c r="C9234" s="76">
        <v>33.97874314990014</v>
      </c>
      <c r="D9234" s="76">
        <v>29.768385454553741</v>
      </c>
      <c r="E9234" s="76">
        <v>614.749074604067</v>
      </c>
      <c r="F9234" s="76">
        <v>36.497443491396325</v>
      </c>
      <c r="G9234" s="77">
        <v>2</v>
      </c>
      <c r="H9234" s="80">
        <f t="shared" si="576"/>
        <v>33.97874314990014</v>
      </c>
      <c r="I9234" s="80">
        <f t="shared" si="577"/>
        <v>1000</v>
      </c>
      <c r="K9234" s="80">
        <f t="shared" si="578"/>
        <v>0</v>
      </c>
      <c r="L9234" s="80" t="str">
        <f t="shared" si="579"/>
        <v/>
      </c>
    </row>
    <row r="9235" spans="1:12" x14ac:dyDescent="0.8">
      <c r="A9235" s="74">
        <v>9234</v>
      </c>
      <c r="B9235" s="75">
        <v>77106.81843856303</v>
      </c>
      <c r="C9235" s="76">
        <v>38.550427526658943</v>
      </c>
      <c r="D9235" s="76">
        <v>25.572258142403754</v>
      </c>
      <c r="E9235" s="76">
        <v>594.5674967167655</v>
      </c>
      <c r="F9235" s="76">
        <v>48.293933584061705</v>
      </c>
      <c r="G9235" s="77">
        <v>2</v>
      </c>
      <c r="H9235" s="80">
        <f t="shared" si="576"/>
        <v>38.550427526658943</v>
      </c>
      <c r="I9235" s="80">
        <f t="shared" si="577"/>
        <v>1000</v>
      </c>
      <c r="K9235" s="80">
        <f t="shared" si="578"/>
        <v>0</v>
      </c>
      <c r="L9235" s="80" t="str">
        <f t="shared" si="579"/>
        <v/>
      </c>
    </row>
    <row r="9236" spans="1:12" x14ac:dyDescent="0.8">
      <c r="A9236" s="74">
        <v>9235</v>
      </c>
      <c r="B9236" s="75">
        <v>615638.08829867188</v>
      </c>
      <c r="C9236" s="76">
        <v>25.851412299706773</v>
      </c>
      <c r="D9236" s="76">
        <v>29.478682607882256</v>
      </c>
      <c r="E9236" s="76">
        <v>520.25017061098038</v>
      </c>
      <c r="F9236" s="76">
        <v>39.556461530231218</v>
      </c>
      <c r="G9236" s="77">
        <v>2</v>
      </c>
      <c r="H9236" s="80">
        <f t="shared" si="576"/>
        <v>25.851412299706773</v>
      </c>
      <c r="I9236" s="80">
        <f t="shared" si="577"/>
        <v>1000</v>
      </c>
      <c r="K9236" s="80">
        <f t="shared" si="578"/>
        <v>0</v>
      </c>
      <c r="L9236" s="80" t="str">
        <f t="shared" si="579"/>
        <v/>
      </c>
    </row>
    <row r="9237" spans="1:12" x14ac:dyDescent="0.8">
      <c r="A9237" s="74">
        <v>9236</v>
      </c>
      <c r="B9237" s="75">
        <v>367698.86820747494</v>
      </c>
      <c r="C9237" s="76">
        <v>32.604275205476895</v>
      </c>
      <c r="D9237" s="76">
        <v>29.473818781676744</v>
      </c>
      <c r="E9237" s="76">
        <v>662.43616960707334</v>
      </c>
      <c r="F9237" s="76">
        <v>46.052372164859825</v>
      </c>
      <c r="G9237" s="77">
        <v>2</v>
      </c>
      <c r="H9237" s="80">
        <f t="shared" si="576"/>
        <v>32.604275205476895</v>
      </c>
      <c r="I9237" s="80">
        <f t="shared" si="577"/>
        <v>1000</v>
      </c>
      <c r="K9237" s="80">
        <f t="shared" si="578"/>
        <v>0</v>
      </c>
      <c r="L9237" s="80" t="str">
        <f t="shared" si="579"/>
        <v/>
      </c>
    </row>
    <row r="9238" spans="1:12" x14ac:dyDescent="0.8">
      <c r="A9238" s="74">
        <v>9237</v>
      </c>
      <c r="B9238" s="75">
        <v>390599.1351132514</v>
      </c>
      <c r="C9238" s="76">
        <v>30.336691354277914</v>
      </c>
      <c r="D9238" s="76">
        <v>22.872449266595162</v>
      </c>
      <c r="E9238" s="76">
        <v>623.44092319759613</v>
      </c>
      <c r="F9238" s="76">
        <v>52.440058148791444</v>
      </c>
      <c r="G9238" s="77">
        <v>2</v>
      </c>
      <c r="H9238" s="80">
        <f t="shared" si="576"/>
        <v>30.336691354277914</v>
      </c>
      <c r="I9238" s="80">
        <f t="shared" si="577"/>
        <v>1000</v>
      </c>
      <c r="K9238" s="80">
        <f t="shared" si="578"/>
        <v>0</v>
      </c>
      <c r="L9238" s="80" t="str">
        <f t="shared" si="579"/>
        <v/>
      </c>
    </row>
    <row r="9239" spans="1:12" x14ac:dyDescent="0.8">
      <c r="A9239" s="74">
        <v>9238</v>
      </c>
      <c r="B9239" s="75">
        <v>304795.46136867465</v>
      </c>
      <c r="C9239" s="76">
        <v>34.085271347570043</v>
      </c>
      <c r="D9239" s="76">
        <v>26.188877016706265</v>
      </c>
      <c r="E9239" s="76">
        <v>492.77019246250131</v>
      </c>
      <c r="F9239" s="76">
        <v>44.284773603070477</v>
      </c>
      <c r="G9239" s="77">
        <v>2</v>
      </c>
      <c r="H9239" s="80">
        <f t="shared" si="576"/>
        <v>34.085271347570043</v>
      </c>
      <c r="I9239" s="80">
        <f t="shared" si="577"/>
        <v>1000</v>
      </c>
      <c r="K9239" s="80">
        <f t="shared" si="578"/>
        <v>0</v>
      </c>
      <c r="L9239" s="80" t="str">
        <f t="shared" si="579"/>
        <v/>
      </c>
    </row>
    <row r="9240" spans="1:12" x14ac:dyDescent="0.8">
      <c r="A9240" s="74">
        <v>9239</v>
      </c>
      <c r="B9240" s="75">
        <v>355587.36467990326</v>
      </c>
      <c r="C9240" s="76">
        <v>31.622545731278255</v>
      </c>
      <c r="D9240" s="76">
        <v>31.107074600205799</v>
      </c>
      <c r="E9240" s="76">
        <v>575.76677541662843</v>
      </c>
      <c r="F9240" s="76">
        <v>41.979926748903651</v>
      </c>
      <c r="G9240" s="77">
        <v>2</v>
      </c>
      <c r="H9240" s="80">
        <f t="shared" si="576"/>
        <v>31.622545731278255</v>
      </c>
      <c r="I9240" s="80">
        <f t="shared" si="577"/>
        <v>1000</v>
      </c>
      <c r="K9240" s="80">
        <f t="shared" si="578"/>
        <v>0</v>
      </c>
      <c r="L9240" s="80" t="str">
        <f t="shared" si="579"/>
        <v/>
      </c>
    </row>
    <row r="9241" spans="1:12" x14ac:dyDescent="0.8">
      <c r="A9241" s="74">
        <v>9240</v>
      </c>
      <c r="B9241" s="75">
        <v>-164499.66992121376</v>
      </c>
      <c r="C9241" s="76">
        <v>33.910739061389734</v>
      </c>
      <c r="D9241" s="76">
        <v>31.135437474966498</v>
      </c>
      <c r="E9241" s="76">
        <v>658.34163499510146</v>
      </c>
      <c r="F9241" s="76">
        <v>46.188553303438795</v>
      </c>
      <c r="G9241" s="77">
        <v>3</v>
      </c>
      <c r="H9241" s="80">
        <f t="shared" si="576"/>
        <v>46.188553303438795</v>
      </c>
      <c r="I9241" s="80">
        <f t="shared" si="577"/>
        <v>658.34163499510146</v>
      </c>
      <c r="K9241" s="80">
        <f t="shared" si="578"/>
        <v>658.34163499510146</v>
      </c>
      <c r="L9241" s="80">
        <f t="shared" si="579"/>
        <v>658.34163499510146</v>
      </c>
    </row>
    <row r="9242" spans="1:12" x14ac:dyDescent="0.8">
      <c r="A9242" s="74">
        <v>9241</v>
      </c>
      <c r="B9242" s="75">
        <v>40399.347831649706</v>
      </c>
      <c r="C9242" s="76">
        <v>38.910263973364138</v>
      </c>
      <c r="D9242" s="76">
        <v>25.056762828376211</v>
      </c>
      <c r="E9242" s="76">
        <v>464.7148285695979</v>
      </c>
      <c r="F9242" s="76">
        <v>46.218581114085133</v>
      </c>
      <c r="G9242" s="77">
        <v>2</v>
      </c>
      <c r="H9242" s="80">
        <f t="shared" si="576"/>
        <v>38.910263973364138</v>
      </c>
      <c r="I9242" s="80">
        <f t="shared" si="577"/>
        <v>1000</v>
      </c>
      <c r="K9242" s="80">
        <f t="shared" si="578"/>
        <v>0</v>
      </c>
      <c r="L9242" s="80" t="str">
        <f t="shared" si="579"/>
        <v/>
      </c>
    </row>
    <row r="9243" spans="1:12" x14ac:dyDescent="0.8">
      <c r="A9243" s="74">
        <v>9242</v>
      </c>
      <c r="B9243" s="75">
        <v>-168928.75305332593</v>
      </c>
      <c r="C9243" s="76">
        <v>26.412654803335151</v>
      </c>
      <c r="D9243" s="76">
        <v>26.940509524275704</v>
      </c>
      <c r="E9243" s="76">
        <v>519.68789221331053</v>
      </c>
      <c r="F9243" s="76">
        <v>41.503632889441462</v>
      </c>
      <c r="G9243" s="77">
        <v>3</v>
      </c>
      <c r="H9243" s="80">
        <f t="shared" si="576"/>
        <v>41.503632889441462</v>
      </c>
      <c r="I9243" s="80">
        <f t="shared" si="577"/>
        <v>519.68789221331053</v>
      </c>
      <c r="K9243" s="80">
        <f t="shared" si="578"/>
        <v>519.68789221331053</v>
      </c>
      <c r="L9243" s="80">
        <f t="shared" si="579"/>
        <v>519.68789221331053</v>
      </c>
    </row>
    <row r="9244" spans="1:12" x14ac:dyDescent="0.8">
      <c r="A9244" s="74">
        <v>9243</v>
      </c>
      <c r="B9244" s="75">
        <v>728908.74079755507</v>
      </c>
      <c r="C9244" s="76">
        <v>33.473013939112732</v>
      </c>
      <c r="D9244" s="76">
        <v>28.404993472473777</v>
      </c>
      <c r="E9244" s="76">
        <v>653.14700898126262</v>
      </c>
      <c r="F9244" s="76">
        <v>47.104519165794585</v>
      </c>
      <c r="G9244" s="77">
        <v>1</v>
      </c>
      <c r="H9244" s="80">
        <f t="shared" si="576"/>
        <v>28.404993472473777</v>
      </c>
      <c r="I9244" s="80">
        <f t="shared" si="577"/>
        <v>1000</v>
      </c>
      <c r="K9244" s="80">
        <f t="shared" si="578"/>
        <v>0</v>
      </c>
      <c r="L9244" s="80" t="str">
        <f t="shared" si="579"/>
        <v/>
      </c>
    </row>
    <row r="9245" spans="1:12" x14ac:dyDescent="0.8">
      <c r="A9245" s="74">
        <v>9244</v>
      </c>
      <c r="B9245" s="75">
        <v>-89817.817277814029</v>
      </c>
      <c r="C9245" s="76">
        <v>34.987756724678967</v>
      </c>
      <c r="D9245" s="76">
        <v>29.436265310410466</v>
      </c>
      <c r="E9245" s="76">
        <v>737.81927220269893</v>
      </c>
      <c r="F9245" s="76">
        <v>43.832096834419609</v>
      </c>
      <c r="G9245" s="77">
        <v>3</v>
      </c>
      <c r="H9245" s="80">
        <f t="shared" si="576"/>
        <v>43.832096834419609</v>
      </c>
      <c r="I9245" s="80">
        <f t="shared" si="577"/>
        <v>737.81927220269893</v>
      </c>
      <c r="K9245" s="80">
        <f t="shared" si="578"/>
        <v>737.81927220269893</v>
      </c>
      <c r="L9245" s="80">
        <f t="shared" si="579"/>
        <v>737.81927220269893</v>
      </c>
    </row>
    <row r="9246" spans="1:12" x14ac:dyDescent="0.8">
      <c r="A9246" s="74">
        <v>9245</v>
      </c>
      <c r="B9246" s="75">
        <v>156278.84890166624</v>
      </c>
      <c r="C9246" s="76">
        <v>37.140095858796499</v>
      </c>
      <c r="D9246" s="76">
        <v>28.66856386698575</v>
      </c>
      <c r="E9246" s="76">
        <v>500.85507965590176</v>
      </c>
      <c r="F9246" s="76">
        <v>32.477640166438533</v>
      </c>
      <c r="G9246" s="77">
        <v>2</v>
      </c>
      <c r="H9246" s="80">
        <f t="shared" si="576"/>
        <v>37.140095858796499</v>
      </c>
      <c r="I9246" s="80">
        <f t="shared" si="577"/>
        <v>1000</v>
      </c>
      <c r="K9246" s="80">
        <f t="shared" si="578"/>
        <v>0</v>
      </c>
      <c r="L9246" s="80" t="str">
        <f t="shared" si="579"/>
        <v/>
      </c>
    </row>
    <row r="9247" spans="1:12" x14ac:dyDescent="0.8">
      <c r="A9247" s="74">
        <v>9246</v>
      </c>
      <c r="B9247" s="75">
        <v>393645.1759656053</v>
      </c>
      <c r="C9247" s="76">
        <v>35.361520907022964</v>
      </c>
      <c r="D9247" s="76">
        <v>24.032262751014319</v>
      </c>
      <c r="E9247" s="76">
        <v>637.60114911777623</v>
      </c>
      <c r="F9247" s="76">
        <v>40.145269919372957</v>
      </c>
      <c r="G9247" s="77">
        <v>2</v>
      </c>
      <c r="H9247" s="80">
        <f t="shared" si="576"/>
        <v>35.361520907022964</v>
      </c>
      <c r="I9247" s="80">
        <f t="shared" si="577"/>
        <v>1000</v>
      </c>
      <c r="K9247" s="80">
        <f t="shared" si="578"/>
        <v>0</v>
      </c>
      <c r="L9247" s="80" t="str">
        <f t="shared" si="579"/>
        <v/>
      </c>
    </row>
    <row r="9248" spans="1:12" x14ac:dyDescent="0.8">
      <c r="A9248" s="74">
        <v>9247</v>
      </c>
      <c r="B9248" s="75">
        <v>611901.03314335365</v>
      </c>
      <c r="C9248" s="76">
        <v>28.684987235477493</v>
      </c>
      <c r="D9248" s="76">
        <v>30.501181500214923</v>
      </c>
      <c r="E9248" s="76">
        <v>480.40967737778044</v>
      </c>
      <c r="F9248" s="76">
        <v>36.049073618014489</v>
      </c>
      <c r="G9248" s="77">
        <v>2</v>
      </c>
      <c r="H9248" s="80">
        <f t="shared" si="576"/>
        <v>28.684987235477493</v>
      </c>
      <c r="I9248" s="80">
        <f t="shared" si="577"/>
        <v>1000</v>
      </c>
      <c r="K9248" s="80">
        <f t="shared" si="578"/>
        <v>0</v>
      </c>
      <c r="L9248" s="80" t="str">
        <f t="shared" si="579"/>
        <v/>
      </c>
    </row>
    <row r="9249" spans="1:12" x14ac:dyDescent="0.8">
      <c r="A9249" s="74">
        <v>9248</v>
      </c>
      <c r="B9249" s="75">
        <v>566186.93560009263</v>
      </c>
      <c r="C9249" s="76">
        <v>30.779444899095797</v>
      </c>
      <c r="D9249" s="76">
        <v>29.014741539966469</v>
      </c>
      <c r="E9249" s="76">
        <v>465.89662928558931</v>
      </c>
      <c r="F9249" s="76">
        <v>51.294292708655533</v>
      </c>
      <c r="G9249" s="77">
        <v>2</v>
      </c>
      <c r="H9249" s="80">
        <f t="shared" si="576"/>
        <v>30.779444899095797</v>
      </c>
      <c r="I9249" s="80">
        <f t="shared" si="577"/>
        <v>1000</v>
      </c>
      <c r="K9249" s="80">
        <f t="shared" si="578"/>
        <v>0</v>
      </c>
      <c r="L9249" s="80" t="str">
        <f t="shared" si="579"/>
        <v/>
      </c>
    </row>
    <row r="9250" spans="1:12" x14ac:dyDescent="0.8">
      <c r="A9250" s="74">
        <v>9249</v>
      </c>
      <c r="B9250" s="75">
        <v>-153800.12351873424</v>
      </c>
      <c r="C9250" s="76">
        <v>32.4532384254343</v>
      </c>
      <c r="D9250" s="76">
        <v>28.940478174589639</v>
      </c>
      <c r="E9250" s="76">
        <v>502.94905611543476</v>
      </c>
      <c r="F9250" s="76">
        <v>43.051180911591771</v>
      </c>
      <c r="G9250" s="77">
        <v>3</v>
      </c>
      <c r="H9250" s="80">
        <f t="shared" si="576"/>
        <v>43.051180911591771</v>
      </c>
      <c r="I9250" s="80">
        <f t="shared" si="577"/>
        <v>502.94905611543476</v>
      </c>
      <c r="K9250" s="80">
        <f t="shared" si="578"/>
        <v>502.94905611543476</v>
      </c>
      <c r="L9250" s="80">
        <f t="shared" si="579"/>
        <v>502.94905611543476</v>
      </c>
    </row>
    <row r="9251" spans="1:12" x14ac:dyDescent="0.8">
      <c r="A9251" s="74">
        <v>9250</v>
      </c>
      <c r="B9251" s="75">
        <v>-61085.800310259685</v>
      </c>
      <c r="C9251" s="76">
        <v>30.242805331257717</v>
      </c>
      <c r="D9251" s="76">
        <v>29.481168365050461</v>
      </c>
      <c r="E9251" s="76">
        <v>610.12971037765192</v>
      </c>
      <c r="F9251" s="76">
        <v>38.245162466725716</v>
      </c>
      <c r="G9251" s="77">
        <v>3</v>
      </c>
      <c r="H9251" s="80">
        <f t="shared" si="576"/>
        <v>38.245162466725716</v>
      </c>
      <c r="I9251" s="80">
        <f t="shared" si="577"/>
        <v>610.12971037765192</v>
      </c>
      <c r="K9251" s="80">
        <f t="shared" si="578"/>
        <v>610.12971037765192</v>
      </c>
      <c r="L9251" s="80">
        <f t="shared" si="579"/>
        <v>610.12971037765192</v>
      </c>
    </row>
    <row r="9252" spans="1:12" x14ac:dyDescent="0.8">
      <c r="A9252" s="74">
        <v>9251</v>
      </c>
      <c r="B9252" s="75">
        <v>-139760.8202268593</v>
      </c>
      <c r="C9252" s="76">
        <v>37.952737837225897</v>
      </c>
      <c r="D9252" s="76">
        <v>32.393075201110818</v>
      </c>
      <c r="E9252" s="76">
        <v>546.25201137516217</v>
      </c>
      <c r="F9252" s="76">
        <v>40.997248020904273</v>
      </c>
      <c r="G9252" s="77">
        <v>3</v>
      </c>
      <c r="H9252" s="80">
        <f t="shared" si="576"/>
        <v>40.997248020904273</v>
      </c>
      <c r="I9252" s="80">
        <f t="shared" si="577"/>
        <v>546.25201137516217</v>
      </c>
      <c r="K9252" s="80">
        <f t="shared" si="578"/>
        <v>546.25201137516217</v>
      </c>
      <c r="L9252" s="80">
        <f t="shared" si="579"/>
        <v>546.25201137516217</v>
      </c>
    </row>
    <row r="9253" spans="1:12" x14ac:dyDescent="0.8">
      <c r="A9253" s="74">
        <v>9252</v>
      </c>
      <c r="B9253" s="75">
        <v>-80526.984417055966</v>
      </c>
      <c r="C9253" s="76">
        <v>28.215051425859922</v>
      </c>
      <c r="D9253" s="76">
        <v>26.247802868787371</v>
      </c>
      <c r="E9253" s="76">
        <v>525.81560351842336</v>
      </c>
      <c r="F9253" s="76">
        <v>41.034299513549293</v>
      </c>
      <c r="G9253" s="77">
        <v>3</v>
      </c>
      <c r="H9253" s="80">
        <f t="shared" si="576"/>
        <v>41.034299513549293</v>
      </c>
      <c r="I9253" s="80">
        <f t="shared" si="577"/>
        <v>525.81560351842336</v>
      </c>
      <c r="K9253" s="80">
        <f t="shared" si="578"/>
        <v>525.81560351842336</v>
      </c>
      <c r="L9253" s="80">
        <f t="shared" si="579"/>
        <v>525.81560351842336</v>
      </c>
    </row>
    <row r="9254" spans="1:12" x14ac:dyDescent="0.8">
      <c r="A9254" s="74">
        <v>9253</v>
      </c>
      <c r="B9254" s="75">
        <v>80946.427857417148</v>
      </c>
      <c r="C9254" s="76">
        <v>42.971450880904477</v>
      </c>
      <c r="D9254" s="76">
        <v>30.381638522397392</v>
      </c>
      <c r="E9254" s="76">
        <v>543.3879154488726</v>
      </c>
      <c r="F9254" s="76">
        <v>45.535981709091253</v>
      </c>
      <c r="G9254" s="77">
        <v>2</v>
      </c>
      <c r="H9254" s="80">
        <f t="shared" si="576"/>
        <v>42.971450880904477</v>
      </c>
      <c r="I9254" s="80">
        <f t="shared" si="577"/>
        <v>1000</v>
      </c>
      <c r="K9254" s="80">
        <f t="shared" si="578"/>
        <v>0</v>
      </c>
      <c r="L9254" s="80" t="str">
        <f t="shared" si="579"/>
        <v/>
      </c>
    </row>
    <row r="9255" spans="1:12" x14ac:dyDescent="0.8">
      <c r="A9255" s="74">
        <v>9254</v>
      </c>
      <c r="B9255" s="75">
        <v>-160134.07956895325</v>
      </c>
      <c r="C9255" s="76">
        <v>44.1492999374466</v>
      </c>
      <c r="D9255" s="76">
        <v>26.737970306943662</v>
      </c>
      <c r="E9255" s="76">
        <v>570.49413018464872</v>
      </c>
      <c r="F9255" s="76">
        <v>45.33667682492495</v>
      </c>
      <c r="G9255" s="77">
        <v>3</v>
      </c>
      <c r="H9255" s="80">
        <f t="shared" si="576"/>
        <v>45.33667682492495</v>
      </c>
      <c r="I9255" s="80">
        <f t="shared" si="577"/>
        <v>570.49413018464872</v>
      </c>
      <c r="K9255" s="80">
        <f t="shared" si="578"/>
        <v>570.49413018464872</v>
      </c>
      <c r="L9255" s="80">
        <f t="shared" si="579"/>
        <v>570.49413018464872</v>
      </c>
    </row>
    <row r="9256" spans="1:12" x14ac:dyDescent="0.8">
      <c r="A9256" s="74">
        <v>9255</v>
      </c>
      <c r="B9256" s="75">
        <v>-145228.88863809197</v>
      </c>
      <c r="C9256" s="76">
        <v>38.254953375888817</v>
      </c>
      <c r="D9256" s="76">
        <v>30.788030695634003</v>
      </c>
      <c r="E9256" s="76">
        <v>612.13474113391635</v>
      </c>
      <c r="F9256" s="76">
        <v>42.874895167693708</v>
      </c>
      <c r="G9256" s="77">
        <v>3</v>
      </c>
      <c r="H9256" s="80">
        <f t="shared" si="576"/>
        <v>42.874895167693708</v>
      </c>
      <c r="I9256" s="80">
        <f t="shared" si="577"/>
        <v>612.13474113391635</v>
      </c>
      <c r="K9256" s="80">
        <f t="shared" si="578"/>
        <v>612.13474113391635</v>
      </c>
      <c r="L9256" s="80">
        <f t="shared" si="579"/>
        <v>612.13474113391635</v>
      </c>
    </row>
    <row r="9257" spans="1:12" x14ac:dyDescent="0.8">
      <c r="A9257" s="74">
        <v>9256</v>
      </c>
      <c r="B9257" s="75">
        <v>190183.644497453</v>
      </c>
      <c r="C9257" s="76">
        <v>39.136262757075471</v>
      </c>
      <c r="D9257" s="76">
        <v>24.190471190904162</v>
      </c>
      <c r="E9257" s="76">
        <v>473.46405453857204</v>
      </c>
      <c r="F9257" s="76">
        <v>41.79780308678923</v>
      </c>
      <c r="G9257" s="77">
        <v>2</v>
      </c>
      <c r="H9257" s="80">
        <f t="shared" si="576"/>
        <v>39.136262757075471</v>
      </c>
      <c r="I9257" s="80">
        <f t="shared" si="577"/>
        <v>1000</v>
      </c>
      <c r="K9257" s="80">
        <f t="shared" si="578"/>
        <v>0</v>
      </c>
      <c r="L9257" s="80" t="str">
        <f t="shared" si="579"/>
        <v/>
      </c>
    </row>
    <row r="9258" spans="1:12" x14ac:dyDescent="0.8">
      <c r="A9258" s="74">
        <v>9257</v>
      </c>
      <c r="B9258" s="75">
        <v>232575.92923764372</v>
      </c>
      <c r="C9258" s="76">
        <v>34.094345590267551</v>
      </c>
      <c r="D9258" s="76">
        <v>29.682801390464558</v>
      </c>
      <c r="E9258" s="76">
        <v>563.23560120140428</v>
      </c>
      <c r="F9258" s="76">
        <v>34.690981925407627</v>
      </c>
      <c r="G9258" s="77">
        <v>2</v>
      </c>
      <c r="H9258" s="80">
        <f t="shared" si="576"/>
        <v>34.094345590267551</v>
      </c>
      <c r="I9258" s="80">
        <f t="shared" si="577"/>
        <v>1000</v>
      </c>
      <c r="K9258" s="80">
        <f t="shared" si="578"/>
        <v>0</v>
      </c>
      <c r="L9258" s="80" t="str">
        <f t="shared" si="579"/>
        <v/>
      </c>
    </row>
    <row r="9259" spans="1:12" x14ac:dyDescent="0.8">
      <c r="A9259" s="74">
        <v>9258</v>
      </c>
      <c r="B9259" s="75">
        <v>433595.94831484789</v>
      </c>
      <c r="C9259" s="76">
        <v>30.098553518152222</v>
      </c>
      <c r="D9259" s="76">
        <v>28.039643737438045</v>
      </c>
      <c r="E9259" s="76">
        <v>674.76140126432824</v>
      </c>
      <c r="F9259" s="76">
        <v>33.878321398136393</v>
      </c>
      <c r="G9259" s="77">
        <v>1</v>
      </c>
      <c r="H9259" s="80">
        <f t="shared" si="576"/>
        <v>28.039643737438045</v>
      </c>
      <c r="I9259" s="80">
        <f t="shared" si="577"/>
        <v>1000</v>
      </c>
      <c r="K9259" s="80">
        <f t="shared" si="578"/>
        <v>0</v>
      </c>
      <c r="L9259" s="80" t="str">
        <f t="shared" si="579"/>
        <v/>
      </c>
    </row>
    <row r="9260" spans="1:12" x14ac:dyDescent="0.8">
      <c r="A9260" s="74">
        <v>9259</v>
      </c>
      <c r="B9260" s="75">
        <v>-23094.741005219752</v>
      </c>
      <c r="C9260" s="76">
        <v>45.007923587343939</v>
      </c>
      <c r="D9260" s="76">
        <v>33.068698822513397</v>
      </c>
      <c r="E9260" s="76">
        <v>510.23910059829473</v>
      </c>
      <c r="F9260" s="76">
        <v>43.66358266860955</v>
      </c>
      <c r="G9260" s="77">
        <v>2</v>
      </c>
      <c r="H9260" s="80">
        <f t="shared" si="576"/>
        <v>45.007923587343939</v>
      </c>
      <c r="I9260" s="80">
        <f t="shared" si="577"/>
        <v>1000</v>
      </c>
      <c r="K9260" s="80">
        <f t="shared" si="578"/>
        <v>0</v>
      </c>
      <c r="L9260" s="80" t="str">
        <f t="shared" si="579"/>
        <v/>
      </c>
    </row>
    <row r="9261" spans="1:12" x14ac:dyDescent="0.8">
      <c r="A9261" s="74">
        <v>9260</v>
      </c>
      <c r="B9261" s="75">
        <v>295024.17571239267</v>
      </c>
      <c r="C9261" s="76">
        <v>35.143486339821756</v>
      </c>
      <c r="D9261" s="76">
        <v>31.047766469155267</v>
      </c>
      <c r="E9261" s="76">
        <v>614.59293071792479</v>
      </c>
      <c r="F9261" s="76">
        <v>40.025431669182282</v>
      </c>
      <c r="G9261" s="77">
        <v>2</v>
      </c>
      <c r="H9261" s="80">
        <f t="shared" si="576"/>
        <v>35.143486339821756</v>
      </c>
      <c r="I9261" s="80">
        <f t="shared" si="577"/>
        <v>1000</v>
      </c>
      <c r="K9261" s="80">
        <f t="shared" si="578"/>
        <v>0</v>
      </c>
      <c r="L9261" s="80" t="str">
        <f t="shared" si="579"/>
        <v/>
      </c>
    </row>
    <row r="9262" spans="1:12" x14ac:dyDescent="0.8">
      <c r="A9262" s="74">
        <v>9261</v>
      </c>
      <c r="B9262" s="75">
        <v>458857.06712301471</v>
      </c>
      <c r="C9262" s="76">
        <v>35.670995323000596</v>
      </c>
      <c r="D9262" s="76">
        <v>31.891710773635783</v>
      </c>
      <c r="E9262" s="76">
        <v>595.04582985658237</v>
      </c>
      <c r="F9262" s="76">
        <v>38.182367026692468</v>
      </c>
      <c r="G9262" s="77">
        <v>1</v>
      </c>
      <c r="H9262" s="80">
        <f t="shared" si="576"/>
        <v>31.891710773635783</v>
      </c>
      <c r="I9262" s="80">
        <f t="shared" si="577"/>
        <v>1000</v>
      </c>
      <c r="K9262" s="80">
        <f t="shared" si="578"/>
        <v>0</v>
      </c>
      <c r="L9262" s="80" t="str">
        <f t="shared" si="579"/>
        <v/>
      </c>
    </row>
    <row r="9263" spans="1:12" x14ac:dyDescent="0.8">
      <c r="A9263" s="74">
        <v>9262</v>
      </c>
      <c r="B9263" s="75">
        <v>439893.92025297671</v>
      </c>
      <c r="C9263" s="76">
        <v>29.378347219872765</v>
      </c>
      <c r="D9263" s="76">
        <v>26.68070043874966</v>
      </c>
      <c r="E9263" s="76">
        <v>537.33510215711408</v>
      </c>
      <c r="F9263" s="76">
        <v>31.773386973078207</v>
      </c>
      <c r="G9263" s="77">
        <v>2</v>
      </c>
      <c r="H9263" s="80">
        <f t="shared" si="576"/>
        <v>29.378347219872765</v>
      </c>
      <c r="I9263" s="80">
        <f t="shared" si="577"/>
        <v>1000</v>
      </c>
      <c r="K9263" s="80">
        <f t="shared" si="578"/>
        <v>0</v>
      </c>
      <c r="L9263" s="80" t="str">
        <f t="shared" si="579"/>
        <v/>
      </c>
    </row>
    <row r="9264" spans="1:12" x14ac:dyDescent="0.8">
      <c r="A9264" s="74">
        <v>9263</v>
      </c>
      <c r="B9264" s="75">
        <v>-244665.39441150683</v>
      </c>
      <c r="C9264" s="76">
        <v>45.605776192504145</v>
      </c>
      <c r="D9264" s="76">
        <v>29.32021696258202</v>
      </c>
      <c r="E9264" s="76">
        <v>688.31545635587486</v>
      </c>
      <c r="F9264" s="76">
        <v>50.025337493055893</v>
      </c>
      <c r="G9264" s="77">
        <v>3</v>
      </c>
      <c r="H9264" s="80">
        <f t="shared" si="576"/>
        <v>50.025337493055893</v>
      </c>
      <c r="I9264" s="80">
        <f t="shared" si="577"/>
        <v>688.31545635587486</v>
      </c>
      <c r="K9264" s="80">
        <f t="shared" si="578"/>
        <v>688.31545635587486</v>
      </c>
      <c r="L9264" s="80">
        <f t="shared" si="579"/>
        <v>688.31545635587486</v>
      </c>
    </row>
    <row r="9265" spans="1:12" x14ac:dyDescent="0.8">
      <c r="A9265" s="74">
        <v>9264</v>
      </c>
      <c r="B9265" s="75">
        <v>-264006.61877358868</v>
      </c>
      <c r="C9265" s="76">
        <v>34.55715403953441</v>
      </c>
      <c r="D9265" s="76">
        <v>29.871830434862346</v>
      </c>
      <c r="E9265" s="76">
        <v>665.40467404403353</v>
      </c>
      <c r="F9265" s="76">
        <v>50.645779873635732</v>
      </c>
      <c r="G9265" s="77">
        <v>3</v>
      </c>
      <c r="H9265" s="80">
        <f t="shared" si="576"/>
        <v>50.645779873635732</v>
      </c>
      <c r="I9265" s="80">
        <f t="shared" si="577"/>
        <v>665.40467404403353</v>
      </c>
      <c r="K9265" s="80">
        <f t="shared" si="578"/>
        <v>665.40467404403353</v>
      </c>
      <c r="L9265" s="80">
        <f t="shared" si="579"/>
        <v>665.40467404403353</v>
      </c>
    </row>
    <row r="9266" spans="1:12" x14ac:dyDescent="0.8">
      <c r="A9266" s="74">
        <v>9265</v>
      </c>
      <c r="B9266" s="75">
        <v>180120.73392747319</v>
      </c>
      <c r="C9266" s="76">
        <v>39.789013848662698</v>
      </c>
      <c r="D9266" s="76">
        <v>25.486931480236652</v>
      </c>
      <c r="E9266" s="76">
        <v>488.66269311929409</v>
      </c>
      <c r="F9266" s="76">
        <v>44.639645918558543</v>
      </c>
      <c r="G9266" s="77">
        <v>2</v>
      </c>
      <c r="H9266" s="80">
        <f t="shared" si="576"/>
        <v>39.789013848662698</v>
      </c>
      <c r="I9266" s="80">
        <f t="shared" si="577"/>
        <v>1000</v>
      </c>
      <c r="K9266" s="80">
        <f t="shared" si="578"/>
        <v>0</v>
      </c>
      <c r="L9266" s="80" t="str">
        <f t="shared" si="579"/>
        <v/>
      </c>
    </row>
    <row r="9267" spans="1:12" x14ac:dyDescent="0.8">
      <c r="A9267" s="74">
        <v>9266</v>
      </c>
      <c r="B9267" s="75">
        <v>105524.5690982528</v>
      </c>
      <c r="C9267" s="76">
        <v>40.752648921412828</v>
      </c>
      <c r="D9267" s="76">
        <v>27.555489003282297</v>
      </c>
      <c r="E9267" s="76">
        <v>626.17235035075123</v>
      </c>
      <c r="F9267" s="76">
        <v>40.734480280714607</v>
      </c>
      <c r="G9267" s="77">
        <v>2</v>
      </c>
      <c r="H9267" s="80">
        <f t="shared" si="576"/>
        <v>40.752648921412828</v>
      </c>
      <c r="I9267" s="80">
        <f t="shared" si="577"/>
        <v>1000</v>
      </c>
      <c r="K9267" s="80">
        <f t="shared" si="578"/>
        <v>0</v>
      </c>
      <c r="L9267" s="80" t="str">
        <f t="shared" si="579"/>
        <v/>
      </c>
    </row>
    <row r="9268" spans="1:12" x14ac:dyDescent="0.8">
      <c r="A9268" s="74">
        <v>9267</v>
      </c>
      <c r="B9268" s="75">
        <v>512341.36222871672</v>
      </c>
      <c r="C9268" s="76">
        <v>30.196706998635015</v>
      </c>
      <c r="D9268" s="76">
        <v>27.388378999044761</v>
      </c>
      <c r="E9268" s="76">
        <v>497.20368751838242</v>
      </c>
      <c r="F9268" s="76">
        <v>44.914667983060234</v>
      </c>
      <c r="G9268" s="77">
        <v>2</v>
      </c>
      <c r="H9268" s="80">
        <f t="shared" si="576"/>
        <v>30.196706998635015</v>
      </c>
      <c r="I9268" s="80">
        <f t="shared" si="577"/>
        <v>1000</v>
      </c>
      <c r="K9268" s="80">
        <f t="shared" si="578"/>
        <v>0</v>
      </c>
      <c r="L9268" s="80" t="str">
        <f t="shared" si="579"/>
        <v/>
      </c>
    </row>
    <row r="9269" spans="1:12" x14ac:dyDescent="0.8">
      <c r="A9269" s="74">
        <v>9268</v>
      </c>
      <c r="B9269" s="75">
        <v>316572.79530147137</v>
      </c>
      <c r="C9269" s="76">
        <v>31.61287283876413</v>
      </c>
      <c r="D9269" s="76">
        <v>29.677052165964319</v>
      </c>
      <c r="E9269" s="76">
        <v>505.72242802383698</v>
      </c>
      <c r="F9269" s="76">
        <v>36.176582957663754</v>
      </c>
      <c r="G9269" s="77">
        <v>2</v>
      </c>
      <c r="H9269" s="80">
        <f t="shared" si="576"/>
        <v>31.61287283876413</v>
      </c>
      <c r="I9269" s="80">
        <f t="shared" si="577"/>
        <v>1000</v>
      </c>
      <c r="K9269" s="80">
        <f t="shared" si="578"/>
        <v>0</v>
      </c>
      <c r="L9269" s="80" t="str">
        <f t="shared" si="579"/>
        <v/>
      </c>
    </row>
    <row r="9270" spans="1:12" x14ac:dyDescent="0.8">
      <c r="A9270" s="74">
        <v>9269</v>
      </c>
      <c r="B9270" s="75">
        <v>495119.76459240052</v>
      </c>
      <c r="C9270" s="76">
        <v>25.024717618950778</v>
      </c>
      <c r="D9270" s="76">
        <v>25.096604857527588</v>
      </c>
      <c r="E9270" s="76">
        <v>644.35151370704284</v>
      </c>
      <c r="F9270" s="76">
        <v>39.76471109331635</v>
      </c>
      <c r="G9270" s="77">
        <v>2</v>
      </c>
      <c r="H9270" s="80">
        <f t="shared" si="576"/>
        <v>25.024717618950778</v>
      </c>
      <c r="I9270" s="80">
        <f t="shared" si="577"/>
        <v>1000</v>
      </c>
      <c r="K9270" s="80">
        <f t="shared" si="578"/>
        <v>0</v>
      </c>
      <c r="L9270" s="80" t="str">
        <f t="shared" si="579"/>
        <v/>
      </c>
    </row>
    <row r="9271" spans="1:12" x14ac:dyDescent="0.8">
      <c r="A9271" s="74">
        <v>9270</v>
      </c>
      <c r="B9271" s="75">
        <v>-160822.04124847217</v>
      </c>
      <c r="C9271" s="76">
        <v>44.522536724359242</v>
      </c>
      <c r="D9271" s="76">
        <v>25.971090578720503</v>
      </c>
      <c r="E9271" s="76">
        <v>549.00952720691612</v>
      </c>
      <c r="F9271" s="76">
        <v>43.354919470421116</v>
      </c>
      <c r="G9271" s="77">
        <v>3</v>
      </c>
      <c r="H9271" s="80">
        <f t="shared" si="576"/>
        <v>43.354919470421116</v>
      </c>
      <c r="I9271" s="80">
        <f t="shared" si="577"/>
        <v>549.00952720691612</v>
      </c>
      <c r="K9271" s="80">
        <f t="shared" si="578"/>
        <v>549.00952720691612</v>
      </c>
      <c r="L9271" s="80">
        <f t="shared" si="579"/>
        <v>549.00952720691612</v>
      </c>
    </row>
    <row r="9272" spans="1:12" x14ac:dyDescent="0.8">
      <c r="A9272" s="74">
        <v>9271</v>
      </c>
      <c r="B9272" s="75">
        <v>423314.522512133</v>
      </c>
      <c r="C9272" s="76">
        <v>31.639552364143192</v>
      </c>
      <c r="D9272" s="76">
        <v>33.098917002771657</v>
      </c>
      <c r="E9272" s="76">
        <v>735.28372038425778</v>
      </c>
      <c r="F9272" s="76">
        <v>40.388739975426063</v>
      </c>
      <c r="G9272" s="77">
        <v>2</v>
      </c>
      <c r="H9272" s="80">
        <f t="shared" si="576"/>
        <v>31.639552364143192</v>
      </c>
      <c r="I9272" s="80">
        <f t="shared" si="577"/>
        <v>1000</v>
      </c>
      <c r="K9272" s="80">
        <f t="shared" si="578"/>
        <v>0</v>
      </c>
      <c r="L9272" s="80" t="str">
        <f t="shared" si="579"/>
        <v/>
      </c>
    </row>
    <row r="9273" spans="1:12" x14ac:dyDescent="0.8">
      <c r="A9273" s="74">
        <v>9272</v>
      </c>
      <c r="B9273" s="75">
        <v>376533.31071040058</v>
      </c>
      <c r="C9273" s="76">
        <v>31.591913457398682</v>
      </c>
      <c r="D9273" s="76">
        <v>28.335416862151561</v>
      </c>
      <c r="E9273" s="76">
        <v>560.50783655908754</v>
      </c>
      <c r="F9273" s="76">
        <v>41.917872866484878</v>
      </c>
      <c r="G9273" s="77">
        <v>2</v>
      </c>
      <c r="H9273" s="80">
        <f t="shared" si="576"/>
        <v>31.591913457398682</v>
      </c>
      <c r="I9273" s="80">
        <f t="shared" si="577"/>
        <v>1000</v>
      </c>
      <c r="K9273" s="80">
        <f t="shared" si="578"/>
        <v>0</v>
      </c>
      <c r="L9273" s="80" t="str">
        <f t="shared" si="579"/>
        <v/>
      </c>
    </row>
    <row r="9274" spans="1:12" x14ac:dyDescent="0.8">
      <c r="A9274" s="74">
        <v>9273</v>
      </c>
      <c r="B9274" s="75">
        <v>223648.89856166998</v>
      </c>
      <c r="C9274" s="76">
        <v>40.512377542885048</v>
      </c>
      <c r="D9274" s="76">
        <v>30.233259163386094</v>
      </c>
      <c r="E9274" s="76">
        <v>549.50719820466691</v>
      </c>
      <c r="F9274" s="76">
        <v>32.625046496493411</v>
      </c>
      <c r="G9274" s="77">
        <v>2</v>
      </c>
      <c r="H9274" s="80">
        <f t="shared" si="576"/>
        <v>40.512377542885048</v>
      </c>
      <c r="I9274" s="80">
        <f t="shared" si="577"/>
        <v>1000</v>
      </c>
      <c r="K9274" s="80">
        <f t="shared" si="578"/>
        <v>0</v>
      </c>
      <c r="L9274" s="80" t="str">
        <f t="shared" si="579"/>
        <v/>
      </c>
    </row>
    <row r="9275" spans="1:12" x14ac:dyDescent="0.8">
      <c r="A9275" s="74">
        <v>9274</v>
      </c>
      <c r="B9275" s="75">
        <v>7479.7901429226622</v>
      </c>
      <c r="C9275" s="76">
        <v>39.792838499402933</v>
      </c>
      <c r="D9275" s="76">
        <v>28.527385260509366</v>
      </c>
      <c r="E9275" s="76">
        <v>711.59974032705179</v>
      </c>
      <c r="F9275" s="76">
        <v>45.688349451152298</v>
      </c>
      <c r="G9275" s="77">
        <v>2</v>
      </c>
      <c r="H9275" s="80">
        <f t="shared" si="576"/>
        <v>39.792838499402933</v>
      </c>
      <c r="I9275" s="80">
        <f t="shared" si="577"/>
        <v>1000</v>
      </c>
      <c r="K9275" s="80">
        <f t="shared" si="578"/>
        <v>0</v>
      </c>
      <c r="L9275" s="80" t="str">
        <f t="shared" si="579"/>
        <v/>
      </c>
    </row>
    <row r="9276" spans="1:12" x14ac:dyDescent="0.8">
      <c r="A9276" s="74">
        <v>9275</v>
      </c>
      <c r="B9276" s="75">
        <v>-303890.67971248622</v>
      </c>
      <c r="C9276" s="76">
        <v>39.171877003990993</v>
      </c>
      <c r="D9276" s="76">
        <v>29.350996085265884</v>
      </c>
      <c r="E9276" s="76">
        <v>489.67026714845616</v>
      </c>
      <c r="F9276" s="76">
        <v>51.737548173396775</v>
      </c>
      <c r="G9276" s="77">
        <v>3</v>
      </c>
      <c r="H9276" s="80">
        <f t="shared" si="576"/>
        <v>51.737548173396775</v>
      </c>
      <c r="I9276" s="80">
        <f t="shared" si="577"/>
        <v>489.67026714845616</v>
      </c>
      <c r="K9276" s="80">
        <f t="shared" si="578"/>
        <v>489.67026714845616</v>
      </c>
      <c r="L9276" s="80">
        <f t="shared" si="579"/>
        <v>489.67026714845616</v>
      </c>
    </row>
    <row r="9277" spans="1:12" x14ac:dyDescent="0.8">
      <c r="A9277" s="74">
        <v>9276</v>
      </c>
      <c r="B9277" s="75">
        <v>332199.17550407979</v>
      </c>
      <c r="C9277" s="76">
        <v>34.26540403005081</v>
      </c>
      <c r="D9277" s="76">
        <v>31.227526078539594</v>
      </c>
      <c r="E9277" s="76">
        <v>768.80897095097896</v>
      </c>
      <c r="F9277" s="76">
        <v>43.814492758332065</v>
      </c>
      <c r="G9277" s="77">
        <v>2</v>
      </c>
      <c r="H9277" s="80">
        <f t="shared" si="576"/>
        <v>34.26540403005081</v>
      </c>
      <c r="I9277" s="80">
        <f t="shared" si="577"/>
        <v>1000</v>
      </c>
      <c r="K9277" s="80">
        <f t="shared" si="578"/>
        <v>0</v>
      </c>
      <c r="L9277" s="80" t="str">
        <f t="shared" si="579"/>
        <v/>
      </c>
    </row>
    <row r="9278" spans="1:12" x14ac:dyDescent="0.8">
      <c r="A9278" s="74">
        <v>9277</v>
      </c>
      <c r="B9278" s="75">
        <v>503761.64544889936</v>
      </c>
      <c r="C9278" s="76">
        <v>22.158020883551114</v>
      </c>
      <c r="D9278" s="76">
        <v>27.259884128147618</v>
      </c>
      <c r="E9278" s="76">
        <v>756.75627692063301</v>
      </c>
      <c r="F9278" s="76">
        <v>52.316398425077111</v>
      </c>
      <c r="G9278" s="77">
        <v>1</v>
      </c>
      <c r="H9278" s="80">
        <f t="shared" si="576"/>
        <v>27.259884128147618</v>
      </c>
      <c r="I9278" s="80">
        <f t="shared" si="577"/>
        <v>1000</v>
      </c>
      <c r="K9278" s="80">
        <f t="shared" si="578"/>
        <v>0</v>
      </c>
      <c r="L9278" s="80" t="str">
        <f t="shared" si="579"/>
        <v/>
      </c>
    </row>
    <row r="9279" spans="1:12" x14ac:dyDescent="0.8">
      <c r="A9279" s="74">
        <v>9278</v>
      </c>
      <c r="B9279" s="75">
        <v>205524.60114408075</v>
      </c>
      <c r="C9279" s="76">
        <v>34.735995073643778</v>
      </c>
      <c r="D9279" s="76">
        <v>28.862377078117156</v>
      </c>
      <c r="E9279" s="76">
        <v>554.55926893174717</v>
      </c>
      <c r="F9279" s="76">
        <v>38.37318516465627</v>
      </c>
      <c r="G9279" s="77">
        <v>2</v>
      </c>
      <c r="H9279" s="80">
        <f t="shared" si="576"/>
        <v>34.735995073643778</v>
      </c>
      <c r="I9279" s="80">
        <f t="shared" si="577"/>
        <v>1000</v>
      </c>
      <c r="K9279" s="80">
        <f t="shared" si="578"/>
        <v>0</v>
      </c>
      <c r="L9279" s="80" t="str">
        <f t="shared" si="579"/>
        <v/>
      </c>
    </row>
    <row r="9280" spans="1:12" x14ac:dyDescent="0.8">
      <c r="A9280" s="74">
        <v>9279</v>
      </c>
      <c r="B9280" s="75">
        <v>333810.66723276302</v>
      </c>
      <c r="C9280" s="76">
        <v>35.060523271107812</v>
      </c>
      <c r="D9280" s="76">
        <v>23.066734795136341</v>
      </c>
      <c r="E9280" s="76">
        <v>546.13588790584674</v>
      </c>
      <c r="F9280" s="76">
        <v>53.487480763676032</v>
      </c>
      <c r="G9280" s="77">
        <v>2</v>
      </c>
      <c r="H9280" s="80">
        <f t="shared" si="576"/>
        <v>35.060523271107812</v>
      </c>
      <c r="I9280" s="80">
        <f t="shared" si="577"/>
        <v>1000</v>
      </c>
      <c r="K9280" s="80">
        <f t="shared" si="578"/>
        <v>0</v>
      </c>
      <c r="L9280" s="80" t="str">
        <f t="shared" si="579"/>
        <v/>
      </c>
    </row>
    <row r="9281" spans="1:12" x14ac:dyDescent="0.8">
      <c r="A9281" s="74">
        <v>9280</v>
      </c>
      <c r="B9281" s="75">
        <v>489684.93735123938</v>
      </c>
      <c r="C9281" s="76">
        <v>41.477542681814768</v>
      </c>
      <c r="D9281" s="76">
        <v>22.486158234409881</v>
      </c>
      <c r="E9281" s="76">
        <v>614.5647608214307</v>
      </c>
      <c r="F9281" s="76">
        <v>55.204376111070857</v>
      </c>
      <c r="G9281" s="77">
        <v>1</v>
      </c>
      <c r="H9281" s="80">
        <f t="shared" si="576"/>
        <v>22.486158234409881</v>
      </c>
      <c r="I9281" s="80">
        <f t="shared" si="577"/>
        <v>1000</v>
      </c>
      <c r="K9281" s="80">
        <f t="shared" si="578"/>
        <v>0</v>
      </c>
      <c r="L9281" s="80" t="str">
        <f t="shared" si="579"/>
        <v/>
      </c>
    </row>
    <row r="9282" spans="1:12" x14ac:dyDescent="0.8">
      <c r="A9282" s="74">
        <v>9281</v>
      </c>
      <c r="B9282" s="75">
        <v>490487.71403448074</v>
      </c>
      <c r="C9282" s="76">
        <v>31.707496357809916</v>
      </c>
      <c r="D9282" s="76">
        <v>29.891144989214681</v>
      </c>
      <c r="E9282" s="76">
        <v>589.26405928706129</v>
      </c>
      <c r="F9282" s="76">
        <v>54.244440497496399</v>
      </c>
      <c r="G9282" s="77">
        <v>2</v>
      </c>
      <c r="H9282" s="80">
        <f t="shared" si="576"/>
        <v>31.707496357809916</v>
      </c>
      <c r="I9282" s="80">
        <f t="shared" si="577"/>
        <v>1000</v>
      </c>
      <c r="K9282" s="80">
        <f t="shared" si="578"/>
        <v>0</v>
      </c>
      <c r="L9282" s="80" t="str">
        <f t="shared" si="579"/>
        <v/>
      </c>
    </row>
    <row r="9283" spans="1:12" x14ac:dyDescent="0.8">
      <c r="A9283" s="74">
        <v>9282</v>
      </c>
      <c r="B9283" s="75">
        <v>506334.17713580234</v>
      </c>
      <c r="C9283" s="76">
        <v>30.792340244950026</v>
      </c>
      <c r="D9283" s="76">
        <v>23.651451471389763</v>
      </c>
      <c r="E9283" s="76">
        <v>504.70273725837427</v>
      </c>
      <c r="F9283" s="76">
        <v>41.480219914386495</v>
      </c>
      <c r="G9283" s="77">
        <v>2</v>
      </c>
      <c r="H9283" s="80">
        <f t="shared" ref="H9283:H9346" si="580">IF($G9283 = 1, $D9283, IF($G9283 = 2, $C9283, IF($G9283 = 3, $F9283)))</f>
        <v>30.792340244950026</v>
      </c>
      <c r="I9283" s="80">
        <f t="shared" ref="I9283:I9346" si="581">IF($G9283 = 1, 1000, IF($G9283 = 2, 1000, IF($G9283 = 3, $E9283)))</f>
        <v>1000</v>
      </c>
      <c r="K9283" s="80">
        <f t="shared" ref="K9283:K9346" si="582">IF($G9283 = 3, $E9283, 0)</f>
        <v>0</v>
      </c>
      <c r="L9283" s="80" t="str">
        <f t="shared" ref="L9283:L9346" si="583">IF($G9283 = 3, $E9283, "")</f>
        <v/>
      </c>
    </row>
    <row r="9284" spans="1:12" x14ac:dyDescent="0.8">
      <c r="A9284" s="74">
        <v>9283</v>
      </c>
      <c r="B9284" s="75">
        <v>245104.19512471138</v>
      </c>
      <c r="C9284" s="76">
        <v>34.737166651901696</v>
      </c>
      <c r="D9284" s="76">
        <v>29.993707027589643</v>
      </c>
      <c r="E9284" s="76">
        <v>541.58711597529043</v>
      </c>
      <c r="F9284" s="76">
        <v>40.207420514519114</v>
      </c>
      <c r="G9284" s="77">
        <v>2</v>
      </c>
      <c r="H9284" s="80">
        <f t="shared" si="580"/>
        <v>34.737166651901696</v>
      </c>
      <c r="I9284" s="80">
        <f t="shared" si="581"/>
        <v>1000</v>
      </c>
      <c r="K9284" s="80">
        <f t="shared" si="582"/>
        <v>0</v>
      </c>
      <c r="L9284" s="80" t="str">
        <f t="shared" si="583"/>
        <v/>
      </c>
    </row>
    <row r="9285" spans="1:12" x14ac:dyDescent="0.8">
      <c r="A9285" s="74">
        <v>9284</v>
      </c>
      <c r="B9285" s="75">
        <v>213157.37004411453</v>
      </c>
      <c r="C9285" s="76">
        <v>41.066172905651001</v>
      </c>
      <c r="D9285" s="76">
        <v>28.228603420482479</v>
      </c>
      <c r="E9285" s="76">
        <v>442.41959102134541</v>
      </c>
      <c r="F9285" s="76">
        <v>52.682008705673766</v>
      </c>
      <c r="G9285" s="77">
        <v>2</v>
      </c>
      <c r="H9285" s="80">
        <f t="shared" si="580"/>
        <v>41.066172905651001</v>
      </c>
      <c r="I9285" s="80">
        <f t="shared" si="581"/>
        <v>1000</v>
      </c>
      <c r="K9285" s="80">
        <f t="shared" si="582"/>
        <v>0</v>
      </c>
      <c r="L9285" s="80" t="str">
        <f t="shared" si="583"/>
        <v/>
      </c>
    </row>
    <row r="9286" spans="1:12" x14ac:dyDescent="0.8">
      <c r="A9286" s="74">
        <v>9285</v>
      </c>
      <c r="B9286" s="75">
        <v>569474.81529655214</v>
      </c>
      <c r="C9286" s="76">
        <v>26.537570047753913</v>
      </c>
      <c r="D9286" s="76">
        <v>26.437379054303484</v>
      </c>
      <c r="E9286" s="76">
        <v>620.92192835084438</v>
      </c>
      <c r="F9286" s="76">
        <v>42.01127112205733</v>
      </c>
      <c r="G9286" s="77">
        <v>2</v>
      </c>
      <c r="H9286" s="80">
        <f t="shared" si="580"/>
        <v>26.537570047753913</v>
      </c>
      <c r="I9286" s="80">
        <f t="shared" si="581"/>
        <v>1000</v>
      </c>
      <c r="K9286" s="80">
        <f t="shared" si="582"/>
        <v>0</v>
      </c>
      <c r="L9286" s="80" t="str">
        <f t="shared" si="583"/>
        <v/>
      </c>
    </row>
    <row r="9287" spans="1:12" x14ac:dyDescent="0.8">
      <c r="A9287" s="74">
        <v>9286</v>
      </c>
      <c r="B9287" s="75">
        <v>370255.07007888658</v>
      </c>
      <c r="C9287" s="76">
        <v>24.757412025543431</v>
      </c>
      <c r="D9287" s="76">
        <v>27.761789635759747</v>
      </c>
      <c r="E9287" s="76">
        <v>548.20008949539613</v>
      </c>
      <c r="F9287" s="76">
        <v>49.784069482133745</v>
      </c>
      <c r="G9287" s="77">
        <v>2</v>
      </c>
      <c r="H9287" s="80">
        <f t="shared" si="580"/>
        <v>24.757412025543431</v>
      </c>
      <c r="I9287" s="80">
        <f t="shared" si="581"/>
        <v>1000</v>
      </c>
      <c r="K9287" s="80">
        <f t="shared" si="582"/>
        <v>0</v>
      </c>
      <c r="L9287" s="80" t="str">
        <f t="shared" si="583"/>
        <v/>
      </c>
    </row>
    <row r="9288" spans="1:12" x14ac:dyDescent="0.8">
      <c r="A9288" s="74">
        <v>9287</v>
      </c>
      <c r="B9288" s="75">
        <v>500229.33091771742</v>
      </c>
      <c r="C9288" s="76">
        <v>33.003737024375518</v>
      </c>
      <c r="D9288" s="76">
        <v>21.473387370579488</v>
      </c>
      <c r="E9288" s="76">
        <v>407.4643900025639</v>
      </c>
      <c r="F9288" s="76">
        <v>43.641920162090521</v>
      </c>
      <c r="G9288" s="77">
        <v>2</v>
      </c>
      <c r="H9288" s="80">
        <f t="shared" si="580"/>
        <v>33.003737024375518</v>
      </c>
      <c r="I9288" s="80">
        <f t="shared" si="581"/>
        <v>1000</v>
      </c>
      <c r="K9288" s="80">
        <f t="shared" si="582"/>
        <v>0</v>
      </c>
      <c r="L9288" s="80" t="str">
        <f t="shared" si="583"/>
        <v/>
      </c>
    </row>
    <row r="9289" spans="1:12" x14ac:dyDescent="0.8">
      <c r="A9289" s="74">
        <v>9288</v>
      </c>
      <c r="B9289" s="75">
        <v>336114.70180296409</v>
      </c>
      <c r="C9289" s="76">
        <v>27.687689248361501</v>
      </c>
      <c r="D9289" s="76">
        <v>31.570378948297996</v>
      </c>
      <c r="E9289" s="76">
        <v>594.64378133933303</v>
      </c>
      <c r="F9289" s="76">
        <v>48.882079653324851</v>
      </c>
      <c r="G9289" s="77">
        <v>2</v>
      </c>
      <c r="H9289" s="80">
        <f t="shared" si="580"/>
        <v>27.687689248361501</v>
      </c>
      <c r="I9289" s="80">
        <f t="shared" si="581"/>
        <v>1000</v>
      </c>
      <c r="K9289" s="80">
        <f t="shared" si="582"/>
        <v>0</v>
      </c>
      <c r="L9289" s="80" t="str">
        <f t="shared" si="583"/>
        <v/>
      </c>
    </row>
    <row r="9290" spans="1:12" x14ac:dyDescent="0.8">
      <c r="A9290" s="74">
        <v>9289</v>
      </c>
      <c r="B9290" s="75">
        <v>-277081.91505690943</v>
      </c>
      <c r="C9290" s="76">
        <v>38.985556217512936</v>
      </c>
      <c r="D9290" s="76">
        <v>29.575573787044881</v>
      </c>
      <c r="E9290" s="76">
        <v>622.52513465166851</v>
      </c>
      <c r="F9290" s="76">
        <v>50.574723517908694</v>
      </c>
      <c r="G9290" s="77">
        <v>3</v>
      </c>
      <c r="H9290" s="80">
        <f t="shared" si="580"/>
        <v>50.574723517908694</v>
      </c>
      <c r="I9290" s="80">
        <f t="shared" si="581"/>
        <v>622.52513465166851</v>
      </c>
      <c r="K9290" s="80">
        <f t="shared" si="582"/>
        <v>622.52513465166851</v>
      </c>
      <c r="L9290" s="80">
        <f t="shared" si="583"/>
        <v>622.52513465166851</v>
      </c>
    </row>
    <row r="9291" spans="1:12" x14ac:dyDescent="0.8">
      <c r="A9291" s="74">
        <v>9290</v>
      </c>
      <c r="B9291" s="75">
        <v>303241.20314626815</v>
      </c>
      <c r="C9291" s="76">
        <v>35.178257068767557</v>
      </c>
      <c r="D9291" s="76">
        <v>27.575509007254183</v>
      </c>
      <c r="E9291" s="76">
        <v>497.94598060038305</v>
      </c>
      <c r="F9291" s="76">
        <v>45.091169016972707</v>
      </c>
      <c r="G9291" s="77">
        <v>2</v>
      </c>
      <c r="H9291" s="80">
        <f t="shared" si="580"/>
        <v>35.178257068767557</v>
      </c>
      <c r="I9291" s="80">
        <f t="shared" si="581"/>
        <v>1000</v>
      </c>
      <c r="K9291" s="80">
        <f t="shared" si="582"/>
        <v>0</v>
      </c>
      <c r="L9291" s="80" t="str">
        <f t="shared" si="583"/>
        <v/>
      </c>
    </row>
    <row r="9292" spans="1:12" x14ac:dyDescent="0.8">
      <c r="A9292" s="74">
        <v>9291</v>
      </c>
      <c r="B9292" s="75">
        <v>553939.59631581558</v>
      </c>
      <c r="C9292" s="76">
        <v>31.085228833536046</v>
      </c>
      <c r="D9292" s="76">
        <v>32.020180327071884</v>
      </c>
      <c r="E9292" s="76">
        <v>553.67658892004908</v>
      </c>
      <c r="F9292" s="76">
        <v>38.258642605613538</v>
      </c>
      <c r="G9292" s="77">
        <v>2</v>
      </c>
      <c r="H9292" s="80">
        <f t="shared" si="580"/>
        <v>31.085228833536046</v>
      </c>
      <c r="I9292" s="80">
        <f t="shared" si="581"/>
        <v>1000</v>
      </c>
      <c r="K9292" s="80">
        <f t="shared" si="582"/>
        <v>0</v>
      </c>
      <c r="L9292" s="80" t="str">
        <f t="shared" si="583"/>
        <v/>
      </c>
    </row>
    <row r="9293" spans="1:12" x14ac:dyDescent="0.8">
      <c r="A9293" s="74">
        <v>9292</v>
      </c>
      <c r="B9293" s="75">
        <v>-273579.55157085764</v>
      </c>
      <c r="C9293" s="76">
        <v>34.688621698949234</v>
      </c>
      <c r="D9293" s="76">
        <v>25.436616383334211</v>
      </c>
      <c r="E9293" s="76">
        <v>437.64388822206109</v>
      </c>
      <c r="F9293" s="76">
        <v>49.099086057100244</v>
      </c>
      <c r="G9293" s="77">
        <v>3</v>
      </c>
      <c r="H9293" s="80">
        <f t="shared" si="580"/>
        <v>49.099086057100244</v>
      </c>
      <c r="I9293" s="80">
        <f t="shared" si="581"/>
        <v>437.64388822206109</v>
      </c>
      <c r="K9293" s="80">
        <f t="shared" si="582"/>
        <v>437.64388822206109</v>
      </c>
      <c r="L9293" s="80">
        <f t="shared" si="583"/>
        <v>437.64388822206109</v>
      </c>
    </row>
    <row r="9294" spans="1:12" x14ac:dyDescent="0.8">
      <c r="A9294" s="74">
        <v>9293</v>
      </c>
      <c r="B9294" s="75">
        <v>-278890.99359811051</v>
      </c>
      <c r="C9294" s="76">
        <v>22.716220118024104</v>
      </c>
      <c r="D9294" s="76">
        <v>28.098141619570736</v>
      </c>
      <c r="E9294" s="76">
        <v>524.75058689758271</v>
      </c>
      <c r="F9294" s="76">
        <v>50.112505714742731</v>
      </c>
      <c r="G9294" s="77">
        <v>3</v>
      </c>
      <c r="H9294" s="80">
        <f t="shared" si="580"/>
        <v>50.112505714742731</v>
      </c>
      <c r="I9294" s="80">
        <f t="shared" si="581"/>
        <v>524.75058689758271</v>
      </c>
      <c r="K9294" s="80">
        <f t="shared" si="582"/>
        <v>524.75058689758271</v>
      </c>
      <c r="L9294" s="80">
        <f t="shared" si="583"/>
        <v>524.75058689758271</v>
      </c>
    </row>
    <row r="9295" spans="1:12" x14ac:dyDescent="0.8">
      <c r="A9295" s="74">
        <v>9294</v>
      </c>
      <c r="B9295" s="75">
        <v>406425.90663338569</v>
      </c>
      <c r="C9295" s="76">
        <v>26.616462407029388</v>
      </c>
      <c r="D9295" s="76">
        <v>26.262241231017111</v>
      </c>
      <c r="E9295" s="76">
        <v>427.5512790025744</v>
      </c>
      <c r="F9295" s="76">
        <v>32.176997498821279</v>
      </c>
      <c r="G9295" s="77">
        <v>2</v>
      </c>
      <c r="H9295" s="80">
        <f t="shared" si="580"/>
        <v>26.616462407029388</v>
      </c>
      <c r="I9295" s="80">
        <f t="shared" si="581"/>
        <v>1000</v>
      </c>
      <c r="K9295" s="80">
        <f t="shared" si="582"/>
        <v>0</v>
      </c>
      <c r="L9295" s="80" t="str">
        <f t="shared" si="583"/>
        <v/>
      </c>
    </row>
    <row r="9296" spans="1:12" x14ac:dyDescent="0.8">
      <c r="A9296" s="74">
        <v>9295</v>
      </c>
      <c r="B9296" s="75">
        <v>161127.24755036086</v>
      </c>
      <c r="C9296" s="76">
        <v>39.025429819011791</v>
      </c>
      <c r="D9296" s="76">
        <v>28.168044273193974</v>
      </c>
      <c r="E9296" s="76">
        <v>741.68155974587478</v>
      </c>
      <c r="F9296" s="76">
        <v>29.056996906205516</v>
      </c>
      <c r="G9296" s="77">
        <v>2</v>
      </c>
      <c r="H9296" s="80">
        <f t="shared" si="580"/>
        <v>39.025429819011791</v>
      </c>
      <c r="I9296" s="80">
        <f t="shared" si="581"/>
        <v>1000</v>
      </c>
      <c r="K9296" s="80">
        <f t="shared" si="582"/>
        <v>0</v>
      </c>
      <c r="L9296" s="80" t="str">
        <f t="shared" si="583"/>
        <v/>
      </c>
    </row>
    <row r="9297" spans="1:12" x14ac:dyDescent="0.8">
      <c r="A9297" s="74">
        <v>9296</v>
      </c>
      <c r="B9297" s="75">
        <v>326534.48154878942</v>
      </c>
      <c r="C9297" s="76">
        <v>29.465881565244871</v>
      </c>
      <c r="D9297" s="76">
        <v>26.947119775456034</v>
      </c>
      <c r="E9297" s="76">
        <v>585.50129989295272</v>
      </c>
      <c r="F9297" s="76">
        <v>45.188625746134854</v>
      </c>
      <c r="G9297" s="77">
        <v>2</v>
      </c>
      <c r="H9297" s="80">
        <f t="shared" si="580"/>
        <v>29.465881565244871</v>
      </c>
      <c r="I9297" s="80">
        <f t="shared" si="581"/>
        <v>1000</v>
      </c>
      <c r="K9297" s="80">
        <f t="shared" si="582"/>
        <v>0</v>
      </c>
      <c r="L9297" s="80" t="str">
        <f t="shared" si="583"/>
        <v/>
      </c>
    </row>
    <row r="9298" spans="1:12" x14ac:dyDescent="0.8">
      <c r="A9298" s="74">
        <v>9297</v>
      </c>
      <c r="B9298" s="75">
        <v>485124.78102572029</v>
      </c>
      <c r="C9298" s="76">
        <v>47.444341880701323</v>
      </c>
      <c r="D9298" s="76">
        <v>25.064741040611175</v>
      </c>
      <c r="E9298" s="76">
        <v>479.49070919241211</v>
      </c>
      <c r="F9298" s="76">
        <v>48.867596103865196</v>
      </c>
      <c r="G9298" s="77">
        <v>1</v>
      </c>
      <c r="H9298" s="80">
        <f t="shared" si="580"/>
        <v>25.064741040611175</v>
      </c>
      <c r="I9298" s="80">
        <f t="shared" si="581"/>
        <v>1000</v>
      </c>
      <c r="K9298" s="80">
        <f t="shared" si="582"/>
        <v>0</v>
      </c>
      <c r="L9298" s="80" t="str">
        <f t="shared" si="583"/>
        <v/>
      </c>
    </row>
    <row r="9299" spans="1:12" x14ac:dyDescent="0.8">
      <c r="A9299" s="74">
        <v>9298</v>
      </c>
      <c r="B9299" s="75">
        <v>-3455.475115069421</v>
      </c>
      <c r="C9299" s="76">
        <v>44.891592031158581</v>
      </c>
      <c r="D9299" s="76">
        <v>28.306179360258863</v>
      </c>
      <c r="E9299" s="76">
        <v>543.51742250937787</v>
      </c>
      <c r="F9299" s="76">
        <v>47.74281723924058</v>
      </c>
      <c r="G9299" s="77">
        <v>2</v>
      </c>
      <c r="H9299" s="80">
        <f t="shared" si="580"/>
        <v>44.891592031158581</v>
      </c>
      <c r="I9299" s="80">
        <f t="shared" si="581"/>
        <v>1000</v>
      </c>
      <c r="K9299" s="80">
        <f t="shared" si="582"/>
        <v>0</v>
      </c>
      <c r="L9299" s="80" t="str">
        <f t="shared" si="583"/>
        <v/>
      </c>
    </row>
    <row r="9300" spans="1:12" x14ac:dyDescent="0.8">
      <c r="A9300" s="74">
        <v>9299</v>
      </c>
      <c r="B9300" s="75">
        <v>390834.29275123053</v>
      </c>
      <c r="C9300" s="76">
        <v>35.519833986725004</v>
      </c>
      <c r="D9300" s="76">
        <v>24.31023091781643</v>
      </c>
      <c r="E9300" s="76">
        <v>448.71066041730677</v>
      </c>
      <c r="F9300" s="76">
        <v>47.401813826013033</v>
      </c>
      <c r="G9300" s="77">
        <v>2</v>
      </c>
      <c r="H9300" s="80">
        <f t="shared" si="580"/>
        <v>35.519833986725004</v>
      </c>
      <c r="I9300" s="80">
        <f t="shared" si="581"/>
        <v>1000</v>
      </c>
      <c r="K9300" s="80">
        <f t="shared" si="582"/>
        <v>0</v>
      </c>
      <c r="L9300" s="80" t="str">
        <f t="shared" si="583"/>
        <v/>
      </c>
    </row>
    <row r="9301" spans="1:12" x14ac:dyDescent="0.8">
      <c r="A9301" s="74">
        <v>9300</v>
      </c>
      <c r="B9301" s="75">
        <v>415921.93153427588</v>
      </c>
      <c r="C9301" s="76">
        <v>28.891991209687077</v>
      </c>
      <c r="D9301" s="76">
        <v>27.938602086251358</v>
      </c>
      <c r="E9301" s="76">
        <v>519.0986720683095</v>
      </c>
      <c r="F9301" s="76">
        <v>35.850224181291317</v>
      </c>
      <c r="G9301" s="77">
        <v>2</v>
      </c>
      <c r="H9301" s="80">
        <f t="shared" si="580"/>
        <v>28.891991209687077</v>
      </c>
      <c r="I9301" s="80">
        <f t="shared" si="581"/>
        <v>1000</v>
      </c>
      <c r="K9301" s="80">
        <f t="shared" si="582"/>
        <v>0</v>
      </c>
      <c r="L9301" s="80" t="str">
        <f t="shared" si="583"/>
        <v/>
      </c>
    </row>
    <row r="9302" spans="1:12" x14ac:dyDescent="0.8">
      <c r="A9302" s="74">
        <v>9301</v>
      </c>
      <c r="B9302" s="75">
        <v>108039.88933742791</v>
      </c>
      <c r="C9302" s="76">
        <v>40.857802911395368</v>
      </c>
      <c r="D9302" s="76">
        <v>28.713339681895057</v>
      </c>
      <c r="E9302" s="76">
        <v>600.88951116671115</v>
      </c>
      <c r="F9302" s="76">
        <v>48.262892560938674</v>
      </c>
      <c r="G9302" s="77">
        <v>2</v>
      </c>
      <c r="H9302" s="80">
        <f t="shared" si="580"/>
        <v>40.857802911395368</v>
      </c>
      <c r="I9302" s="80">
        <f t="shared" si="581"/>
        <v>1000</v>
      </c>
      <c r="K9302" s="80">
        <f t="shared" si="582"/>
        <v>0</v>
      </c>
      <c r="L9302" s="80" t="str">
        <f t="shared" si="583"/>
        <v/>
      </c>
    </row>
    <row r="9303" spans="1:12" x14ac:dyDescent="0.8">
      <c r="A9303" s="74">
        <v>9302</v>
      </c>
      <c r="B9303" s="75">
        <v>-67363.555807004916</v>
      </c>
      <c r="C9303" s="76">
        <v>38.051736947547624</v>
      </c>
      <c r="D9303" s="76">
        <v>28.104329848557736</v>
      </c>
      <c r="E9303" s="76">
        <v>529.23363018553619</v>
      </c>
      <c r="F9303" s="76">
        <v>34.98607068207388</v>
      </c>
      <c r="G9303" s="77">
        <v>3</v>
      </c>
      <c r="H9303" s="80">
        <f t="shared" si="580"/>
        <v>34.98607068207388</v>
      </c>
      <c r="I9303" s="80">
        <f t="shared" si="581"/>
        <v>529.23363018553619</v>
      </c>
      <c r="K9303" s="80">
        <f t="shared" si="582"/>
        <v>529.23363018553619</v>
      </c>
      <c r="L9303" s="80">
        <f t="shared" si="583"/>
        <v>529.23363018553619</v>
      </c>
    </row>
    <row r="9304" spans="1:12" x14ac:dyDescent="0.8">
      <c r="A9304" s="74">
        <v>9303</v>
      </c>
      <c r="B9304" s="75">
        <v>-57900.075383505085</v>
      </c>
      <c r="C9304" s="76">
        <v>47.007663369154301</v>
      </c>
      <c r="D9304" s="76">
        <v>33.436899086684917</v>
      </c>
      <c r="E9304" s="76">
        <v>487.79890521887478</v>
      </c>
      <c r="F9304" s="76">
        <v>39.465699025447087</v>
      </c>
      <c r="G9304" s="77">
        <v>2</v>
      </c>
      <c r="H9304" s="80">
        <f t="shared" si="580"/>
        <v>47.007663369154301</v>
      </c>
      <c r="I9304" s="80">
        <f t="shared" si="581"/>
        <v>1000</v>
      </c>
      <c r="K9304" s="80">
        <f t="shared" si="582"/>
        <v>0</v>
      </c>
      <c r="L9304" s="80" t="str">
        <f t="shared" si="583"/>
        <v/>
      </c>
    </row>
    <row r="9305" spans="1:12" x14ac:dyDescent="0.8">
      <c r="A9305" s="74">
        <v>9304</v>
      </c>
      <c r="B9305" s="75">
        <v>-136012.30988940597</v>
      </c>
      <c r="C9305" s="76">
        <v>30.607799147576827</v>
      </c>
      <c r="D9305" s="76">
        <v>32.475488332723074</v>
      </c>
      <c r="E9305" s="76">
        <v>582.73015047559875</v>
      </c>
      <c r="F9305" s="76">
        <v>42.947596401588868</v>
      </c>
      <c r="G9305" s="77">
        <v>3</v>
      </c>
      <c r="H9305" s="80">
        <f t="shared" si="580"/>
        <v>42.947596401588868</v>
      </c>
      <c r="I9305" s="80">
        <f t="shared" si="581"/>
        <v>582.73015047559875</v>
      </c>
      <c r="K9305" s="80">
        <f t="shared" si="582"/>
        <v>582.73015047559875</v>
      </c>
      <c r="L9305" s="80">
        <f t="shared" si="583"/>
        <v>582.73015047559875</v>
      </c>
    </row>
    <row r="9306" spans="1:12" x14ac:dyDescent="0.8">
      <c r="A9306" s="74">
        <v>9305</v>
      </c>
      <c r="B9306" s="75">
        <v>483417.91023271088</v>
      </c>
      <c r="C9306" s="76">
        <v>30.304958102318025</v>
      </c>
      <c r="D9306" s="76">
        <v>25.604850203813928</v>
      </c>
      <c r="E9306" s="76">
        <v>505.384042315393</v>
      </c>
      <c r="F9306" s="76">
        <v>44.446983373147184</v>
      </c>
      <c r="G9306" s="77">
        <v>2</v>
      </c>
      <c r="H9306" s="80">
        <f t="shared" si="580"/>
        <v>30.304958102318025</v>
      </c>
      <c r="I9306" s="80">
        <f t="shared" si="581"/>
        <v>1000</v>
      </c>
      <c r="K9306" s="80">
        <f t="shared" si="582"/>
        <v>0</v>
      </c>
      <c r="L9306" s="80" t="str">
        <f t="shared" si="583"/>
        <v/>
      </c>
    </row>
    <row r="9307" spans="1:12" x14ac:dyDescent="0.8">
      <c r="A9307" s="74">
        <v>9306</v>
      </c>
      <c r="B9307" s="75">
        <v>112934.65608013887</v>
      </c>
      <c r="C9307" s="76">
        <v>41.653217704871139</v>
      </c>
      <c r="D9307" s="76">
        <v>28.662359393582395</v>
      </c>
      <c r="E9307" s="76">
        <v>643.93880236978248</v>
      </c>
      <c r="F9307" s="76">
        <v>48.736478548718992</v>
      </c>
      <c r="G9307" s="77">
        <v>2</v>
      </c>
      <c r="H9307" s="80">
        <f t="shared" si="580"/>
        <v>41.653217704871139</v>
      </c>
      <c r="I9307" s="80">
        <f t="shared" si="581"/>
        <v>1000</v>
      </c>
      <c r="K9307" s="80">
        <f t="shared" si="582"/>
        <v>0</v>
      </c>
      <c r="L9307" s="80" t="str">
        <f t="shared" si="583"/>
        <v/>
      </c>
    </row>
    <row r="9308" spans="1:12" x14ac:dyDescent="0.8">
      <c r="A9308" s="74">
        <v>9307</v>
      </c>
      <c r="B9308" s="75">
        <v>306449.65927899606</v>
      </c>
      <c r="C9308" s="76">
        <v>34.380763409403741</v>
      </c>
      <c r="D9308" s="76">
        <v>23.322442271148383</v>
      </c>
      <c r="E9308" s="76">
        <v>460.593151910546</v>
      </c>
      <c r="F9308" s="76">
        <v>45.111844534385071</v>
      </c>
      <c r="G9308" s="77">
        <v>2</v>
      </c>
      <c r="H9308" s="80">
        <f t="shared" si="580"/>
        <v>34.380763409403741</v>
      </c>
      <c r="I9308" s="80">
        <f t="shared" si="581"/>
        <v>1000</v>
      </c>
      <c r="K9308" s="80">
        <f t="shared" si="582"/>
        <v>0</v>
      </c>
      <c r="L9308" s="80" t="str">
        <f t="shared" si="583"/>
        <v/>
      </c>
    </row>
    <row r="9309" spans="1:12" x14ac:dyDescent="0.8">
      <c r="A9309" s="74">
        <v>9308</v>
      </c>
      <c r="B9309" s="75">
        <v>632557.39344287897</v>
      </c>
      <c r="C9309" s="76">
        <v>44.088147597079825</v>
      </c>
      <c r="D9309" s="76">
        <v>23.217630840854504</v>
      </c>
      <c r="E9309" s="76">
        <v>540.11320743427211</v>
      </c>
      <c r="F9309" s="76">
        <v>39.607276968850016</v>
      </c>
      <c r="G9309" s="77">
        <v>1</v>
      </c>
      <c r="H9309" s="80">
        <f t="shared" si="580"/>
        <v>23.217630840854504</v>
      </c>
      <c r="I9309" s="80">
        <f t="shared" si="581"/>
        <v>1000</v>
      </c>
      <c r="K9309" s="80">
        <f t="shared" si="582"/>
        <v>0</v>
      </c>
      <c r="L9309" s="80" t="str">
        <f t="shared" si="583"/>
        <v/>
      </c>
    </row>
    <row r="9310" spans="1:12" x14ac:dyDescent="0.8">
      <c r="A9310" s="74">
        <v>9309</v>
      </c>
      <c r="B9310" s="75">
        <v>518762.66240519215</v>
      </c>
      <c r="C9310" s="76">
        <v>28.04551734322088</v>
      </c>
      <c r="D9310" s="76">
        <v>25.636018257120192</v>
      </c>
      <c r="E9310" s="76">
        <v>698.16508813678206</v>
      </c>
      <c r="F9310" s="76">
        <v>47.071321237365012</v>
      </c>
      <c r="G9310" s="77">
        <v>1</v>
      </c>
      <c r="H9310" s="80">
        <f t="shared" si="580"/>
        <v>25.636018257120192</v>
      </c>
      <c r="I9310" s="80">
        <f t="shared" si="581"/>
        <v>1000</v>
      </c>
      <c r="K9310" s="80">
        <f t="shared" si="582"/>
        <v>0</v>
      </c>
      <c r="L9310" s="80" t="str">
        <f t="shared" si="583"/>
        <v/>
      </c>
    </row>
    <row r="9311" spans="1:12" x14ac:dyDescent="0.8">
      <c r="A9311" s="74">
        <v>9310</v>
      </c>
      <c r="B9311" s="75">
        <v>84794.166515605059</v>
      </c>
      <c r="C9311" s="76">
        <v>41.100418504104695</v>
      </c>
      <c r="D9311" s="76">
        <v>28.773899239873316</v>
      </c>
      <c r="E9311" s="76">
        <v>679.31098462107548</v>
      </c>
      <c r="F9311" s="76">
        <v>46.667864336642211</v>
      </c>
      <c r="G9311" s="77">
        <v>2</v>
      </c>
      <c r="H9311" s="80">
        <f t="shared" si="580"/>
        <v>41.100418504104695</v>
      </c>
      <c r="I9311" s="80">
        <f t="shared" si="581"/>
        <v>1000</v>
      </c>
      <c r="K9311" s="80">
        <f t="shared" si="582"/>
        <v>0</v>
      </c>
      <c r="L9311" s="80" t="str">
        <f t="shared" si="583"/>
        <v/>
      </c>
    </row>
    <row r="9312" spans="1:12" x14ac:dyDescent="0.8">
      <c r="A9312" s="74">
        <v>9311</v>
      </c>
      <c r="B9312" s="75">
        <v>394767.71943154535</v>
      </c>
      <c r="C9312" s="76">
        <v>39.924014989360906</v>
      </c>
      <c r="D9312" s="76">
        <v>25.501094851749972</v>
      </c>
      <c r="E9312" s="76">
        <v>576.52998151991858</v>
      </c>
      <c r="F9312" s="76">
        <v>38.746690159744055</v>
      </c>
      <c r="G9312" s="77">
        <v>1</v>
      </c>
      <c r="H9312" s="80">
        <f t="shared" si="580"/>
        <v>25.501094851749972</v>
      </c>
      <c r="I9312" s="80">
        <f t="shared" si="581"/>
        <v>1000</v>
      </c>
      <c r="K9312" s="80">
        <f t="shared" si="582"/>
        <v>0</v>
      </c>
      <c r="L9312" s="80" t="str">
        <f t="shared" si="583"/>
        <v/>
      </c>
    </row>
    <row r="9313" spans="1:12" x14ac:dyDescent="0.8">
      <c r="A9313" s="74">
        <v>9312</v>
      </c>
      <c r="B9313" s="75">
        <v>-201840.01926815463</v>
      </c>
      <c r="C9313" s="76">
        <v>28.871844929743737</v>
      </c>
      <c r="D9313" s="76">
        <v>30.515130692170192</v>
      </c>
      <c r="E9313" s="76">
        <v>487.23695794601218</v>
      </c>
      <c r="F9313" s="76">
        <v>45.274689031720406</v>
      </c>
      <c r="G9313" s="77">
        <v>3</v>
      </c>
      <c r="H9313" s="80">
        <f t="shared" si="580"/>
        <v>45.274689031720406</v>
      </c>
      <c r="I9313" s="80">
        <f t="shared" si="581"/>
        <v>487.23695794601218</v>
      </c>
      <c r="K9313" s="80">
        <f t="shared" si="582"/>
        <v>487.23695794601218</v>
      </c>
      <c r="L9313" s="80">
        <f t="shared" si="583"/>
        <v>487.23695794601218</v>
      </c>
    </row>
    <row r="9314" spans="1:12" x14ac:dyDescent="0.8">
      <c r="A9314" s="74">
        <v>9313</v>
      </c>
      <c r="B9314" s="75">
        <v>142177.3203534442</v>
      </c>
      <c r="C9314" s="76">
        <v>27.990090873949526</v>
      </c>
      <c r="D9314" s="76">
        <v>30.353561609968498</v>
      </c>
      <c r="E9314" s="76">
        <v>556.31030724497145</v>
      </c>
      <c r="F9314" s="76">
        <v>31.501866279740511</v>
      </c>
      <c r="G9314" s="77">
        <v>3</v>
      </c>
      <c r="H9314" s="80">
        <f t="shared" si="580"/>
        <v>31.501866279740511</v>
      </c>
      <c r="I9314" s="80">
        <f t="shared" si="581"/>
        <v>556.31030724497145</v>
      </c>
      <c r="K9314" s="80">
        <f t="shared" si="582"/>
        <v>556.31030724497145</v>
      </c>
      <c r="L9314" s="80">
        <f t="shared" si="583"/>
        <v>556.31030724497145</v>
      </c>
    </row>
    <row r="9315" spans="1:12" x14ac:dyDescent="0.8">
      <c r="A9315" s="74">
        <v>9314</v>
      </c>
      <c r="B9315" s="75">
        <v>471122.01429579547</v>
      </c>
      <c r="C9315" s="76">
        <v>31.745287251070575</v>
      </c>
      <c r="D9315" s="76">
        <v>23.994191447615265</v>
      </c>
      <c r="E9315" s="76">
        <v>516.5372137460339</v>
      </c>
      <c r="F9315" s="76">
        <v>40.029775996930219</v>
      </c>
      <c r="G9315" s="77">
        <v>2</v>
      </c>
      <c r="H9315" s="80">
        <f t="shared" si="580"/>
        <v>31.745287251070575</v>
      </c>
      <c r="I9315" s="80">
        <f t="shared" si="581"/>
        <v>1000</v>
      </c>
      <c r="K9315" s="80">
        <f t="shared" si="582"/>
        <v>0</v>
      </c>
      <c r="L9315" s="80" t="str">
        <f t="shared" si="583"/>
        <v/>
      </c>
    </row>
    <row r="9316" spans="1:12" x14ac:dyDescent="0.8">
      <c r="A9316" s="74">
        <v>9315</v>
      </c>
      <c r="B9316" s="75">
        <v>32105.228769495618</v>
      </c>
      <c r="C9316" s="76">
        <v>42.595306242091915</v>
      </c>
      <c r="D9316" s="76">
        <v>29.142681413612763</v>
      </c>
      <c r="E9316" s="76">
        <v>563.60217068616646</v>
      </c>
      <c r="F9316" s="76">
        <v>45.963973740761617</v>
      </c>
      <c r="G9316" s="77">
        <v>2</v>
      </c>
      <c r="H9316" s="80">
        <f t="shared" si="580"/>
        <v>42.595306242091915</v>
      </c>
      <c r="I9316" s="80">
        <f t="shared" si="581"/>
        <v>1000</v>
      </c>
      <c r="K9316" s="80">
        <f t="shared" si="582"/>
        <v>0</v>
      </c>
      <c r="L9316" s="80" t="str">
        <f t="shared" si="583"/>
        <v/>
      </c>
    </row>
    <row r="9317" spans="1:12" x14ac:dyDescent="0.8">
      <c r="A9317" s="74">
        <v>9316</v>
      </c>
      <c r="B9317" s="75">
        <v>426354.01820045477</v>
      </c>
      <c r="C9317" s="76">
        <v>31.935048703799538</v>
      </c>
      <c r="D9317" s="76">
        <v>24.376021707338705</v>
      </c>
      <c r="E9317" s="76">
        <v>533.36087831066038</v>
      </c>
      <c r="F9317" s="76">
        <v>28.656910564001191</v>
      </c>
      <c r="G9317" s="77">
        <v>2</v>
      </c>
      <c r="H9317" s="80">
        <f t="shared" si="580"/>
        <v>31.935048703799538</v>
      </c>
      <c r="I9317" s="80">
        <f t="shared" si="581"/>
        <v>1000</v>
      </c>
      <c r="K9317" s="80">
        <f t="shared" si="582"/>
        <v>0</v>
      </c>
      <c r="L9317" s="80" t="str">
        <f t="shared" si="583"/>
        <v/>
      </c>
    </row>
    <row r="9318" spans="1:12" x14ac:dyDescent="0.8">
      <c r="A9318" s="74">
        <v>9317</v>
      </c>
      <c r="B9318" s="75">
        <v>538956.38894935302</v>
      </c>
      <c r="C9318" s="76">
        <v>32.240804367261326</v>
      </c>
      <c r="D9318" s="76">
        <v>29.83004997724009</v>
      </c>
      <c r="E9318" s="76">
        <v>661.63292368851398</v>
      </c>
      <c r="F9318" s="76">
        <v>41.051152319128889</v>
      </c>
      <c r="G9318" s="77">
        <v>2</v>
      </c>
      <c r="H9318" s="80">
        <f t="shared" si="580"/>
        <v>32.240804367261326</v>
      </c>
      <c r="I9318" s="80">
        <f t="shared" si="581"/>
        <v>1000</v>
      </c>
      <c r="K9318" s="80">
        <f t="shared" si="582"/>
        <v>0</v>
      </c>
      <c r="L9318" s="80" t="str">
        <f t="shared" si="583"/>
        <v/>
      </c>
    </row>
    <row r="9319" spans="1:12" x14ac:dyDescent="0.8">
      <c r="A9319" s="74">
        <v>9318</v>
      </c>
      <c r="B9319" s="75">
        <v>-115305.83003556426</v>
      </c>
      <c r="C9319" s="76">
        <v>43.742899504539992</v>
      </c>
      <c r="D9319" s="76">
        <v>31.606893064582501</v>
      </c>
      <c r="E9319" s="76">
        <v>692.06306519722091</v>
      </c>
      <c r="F9319" s="76">
        <v>42.425069244034745</v>
      </c>
      <c r="G9319" s="77">
        <v>3</v>
      </c>
      <c r="H9319" s="80">
        <f t="shared" si="580"/>
        <v>42.425069244034745</v>
      </c>
      <c r="I9319" s="80">
        <f t="shared" si="581"/>
        <v>692.06306519722091</v>
      </c>
      <c r="K9319" s="80">
        <f t="shared" si="582"/>
        <v>692.06306519722091</v>
      </c>
      <c r="L9319" s="80">
        <f t="shared" si="583"/>
        <v>692.06306519722091</v>
      </c>
    </row>
    <row r="9320" spans="1:12" x14ac:dyDescent="0.8">
      <c r="A9320" s="74">
        <v>9319</v>
      </c>
      <c r="B9320" s="75">
        <v>360551.52875675028</v>
      </c>
      <c r="C9320" s="76">
        <v>26.795935333314198</v>
      </c>
      <c r="D9320" s="76">
        <v>32.984924393813984</v>
      </c>
      <c r="E9320" s="76">
        <v>660.35455230181924</v>
      </c>
      <c r="F9320" s="76">
        <v>39.685196905247736</v>
      </c>
      <c r="G9320" s="77">
        <v>1</v>
      </c>
      <c r="H9320" s="80">
        <f t="shared" si="580"/>
        <v>32.984924393813984</v>
      </c>
      <c r="I9320" s="80">
        <f t="shared" si="581"/>
        <v>1000</v>
      </c>
      <c r="K9320" s="80">
        <f t="shared" si="582"/>
        <v>0</v>
      </c>
      <c r="L9320" s="80" t="str">
        <f t="shared" si="583"/>
        <v/>
      </c>
    </row>
    <row r="9321" spans="1:12" x14ac:dyDescent="0.8">
      <c r="A9321" s="74">
        <v>9320</v>
      </c>
      <c r="B9321" s="75">
        <v>487427.76066966844</v>
      </c>
      <c r="C9321" s="76">
        <v>29.061355472647882</v>
      </c>
      <c r="D9321" s="76">
        <v>30.789067603347693</v>
      </c>
      <c r="E9321" s="76">
        <v>459.31508609632158</v>
      </c>
      <c r="F9321" s="76">
        <v>38.12662627554748</v>
      </c>
      <c r="G9321" s="77">
        <v>2</v>
      </c>
      <c r="H9321" s="80">
        <f t="shared" si="580"/>
        <v>29.061355472647882</v>
      </c>
      <c r="I9321" s="80">
        <f t="shared" si="581"/>
        <v>1000</v>
      </c>
      <c r="K9321" s="80">
        <f t="shared" si="582"/>
        <v>0</v>
      </c>
      <c r="L9321" s="80" t="str">
        <f t="shared" si="583"/>
        <v/>
      </c>
    </row>
    <row r="9322" spans="1:12" x14ac:dyDescent="0.8">
      <c r="A9322" s="74">
        <v>9321</v>
      </c>
      <c r="B9322" s="75">
        <v>-80009.935326790437</v>
      </c>
      <c r="C9322" s="76">
        <v>30.202613273438537</v>
      </c>
      <c r="D9322" s="76">
        <v>22.109488678121156</v>
      </c>
      <c r="E9322" s="76">
        <v>468.51621362186489</v>
      </c>
      <c r="F9322" s="76">
        <v>34.74080930353086</v>
      </c>
      <c r="G9322" s="77">
        <v>3</v>
      </c>
      <c r="H9322" s="80">
        <f t="shared" si="580"/>
        <v>34.74080930353086</v>
      </c>
      <c r="I9322" s="80">
        <f t="shared" si="581"/>
        <v>468.51621362186489</v>
      </c>
      <c r="K9322" s="80">
        <f t="shared" si="582"/>
        <v>468.51621362186489</v>
      </c>
      <c r="L9322" s="80">
        <f t="shared" si="583"/>
        <v>468.51621362186489</v>
      </c>
    </row>
    <row r="9323" spans="1:12" x14ac:dyDescent="0.8">
      <c r="A9323" s="74">
        <v>9322</v>
      </c>
      <c r="B9323" s="75">
        <v>77787.185953433858</v>
      </c>
      <c r="C9323" s="76">
        <v>39.372588183946561</v>
      </c>
      <c r="D9323" s="76">
        <v>24.343698457264679</v>
      </c>
      <c r="E9323" s="76">
        <v>657.34424669565522</v>
      </c>
      <c r="F9323" s="76">
        <v>37.319721188149281</v>
      </c>
      <c r="G9323" s="77">
        <v>2</v>
      </c>
      <c r="H9323" s="80">
        <f t="shared" si="580"/>
        <v>39.372588183946561</v>
      </c>
      <c r="I9323" s="80">
        <f t="shared" si="581"/>
        <v>1000</v>
      </c>
      <c r="K9323" s="80">
        <f t="shared" si="582"/>
        <v>0</v>
      </c>
      <c r="L9323" s="80" t="str">
        <f t="shared" si="583"/>
        <v/>
      </c>
    </row>
    <row r="9324" spans="1:12" x14ac:dyDescent="0.8">
      <c r="A9324" s="74">
        <v>9323</v>
      </c>
      <c r="B9324" s="75">
        <v>296817.76227169647</v>
      </c>
      <c r="C9324" s="76">
        <v>36.452476746879384</v>
      </c>
      <c r="D9324" s="76">
        <v>28.107636616415938</v>
      </c>
      <c r="E9324" s="76">
        <v>502.36105342736249</v>
      </c>
      <c r="F9324" s="76">
        <v>36.57768588648841</v>
      </c>
      <c r="G9324" s="77">
        <v>2</v>
      </c>
      <c r="H9324" s="80">
        <f t="shared" si="580"/>
        <v>36.452476746879384</v>
      </c>
      <c r="I9324" s="80">
        <f t="shared" si="581"/>
        <v>1000</v>
      </c>
      <c r="K9324" s="80">
        <f t="shared" si="582"/>
        <v>0</v>
      </c>
      <c r="L9324" s="80" t="str">
        <f t="shared" si="583"/>
        <v/>
      </c>
    </row>
    <row r="9325" spans="1:12" x14ac:dyDescent="0.8">
      <c r="A9325" s="74">
        <v>9324</v>
      </c>
      <c r="B9325" s="75">
        <v>198181.56732194126</v>
      </c>
      <c r="C9325" s="76">
        <v>34.38147952934127</v>
      </c>
      <c r="D9325" s="76">
        <v>24.7965688784655</v>
      </c>
      <c r="E9325" s="76">
        <v>580.45322520599677</v>
      </c>
      <c r="F9325" s="76">
        <v>43.096782799238028</v>
      </c>
      <c r="G9325" s="77">
        <v>2</v>
      </c>
      <c r="H9325" s="80">
        <f t="shared" si="580"/>
        <v>34.38147952934127</v>
      </c>
      <c r="I9325" s="80">
        <f t="shared" si="581"/>
        <v>1000</v>
      </c>
      <c r="K9325" s="80">
        <f t="shared" si="582"/>
        <v>0</v>
      </c>
      <c r="L9325" s="80" t="str">
        <f t="shared" si="583"/>
        <v/>
      </c>
    </row>
    <row r="9326" spans="1:12" x14ac:dyDescent="0.8">
      <c r="A9326" s="74">
        <v>9325</v>
      </c>
      <c r="B9326" s="75">
        <v>384318.97156431316</v>
      </c>
      <c r="C9326" s="76">
        <v>34.294874561923081</v>
      </c>
      <c r="D9326" s="76">
        <v>25.693717074962841</v>
      </c>
      <c r="E9326" s="76">
        <v>661.86013637516032</v>
      </c>
      <c r="F9326" s="76">
        <v>49.938666322047624</v>
      </c>
      <c r="G9326" s="77">
        <v>2</v>
      </c>
      <c r="H9326" s="80">
        <f t="shared" si="580"/>
        <v>34.294874561923081</v>
      </c>
      <c r="I9326" s="80">
        <f t="shared" si="581"/>
        <v>1000</v>
      </c>
      <c r="K9326" s="80">
        <f t="shared" si="582"/>
        <v>0</v>
      </c>
      <c r="L9326" s="80" t="str">
        <f t="shared" si="583"/>
        <v/>
      </c>
    </row>
    <row r="9327" spans="1:12" x14ac:dyDescent="0.8">
      <c r="A9327" s="74">
        <v>9326</v>
      </c>
      <c r="B9327" s="75">
        <v>114624.80349380034</v>
      </c>
      <c r="C9327" s="76">
        <v>40.779097170354596</v>
      </c>
      <c r="D9327" s="76">
        <v>28.115550184005858</v>
      </c>
      <c r="E9327" s="76">
        <v>536.75127418737839</v>
      </c>
      <c r="F9327" s="76">
        <v>38.026808248049178</v>
      </c>
      <c r="G9327" s="77">
        <v>2</v>
      </c>
      <c r="H9327" s="80">
        <f t="shared" si="580"/>
        <v>40.779097170354596</v>
      </c>
      <c r="I9327" s="80">
        <f t="shared" si="581"/>
        <v>1000</v>
      </c>
      <c r="K9327" s="80">
        <f t="shared" si="582"/>
        <v>0</v>
      </c>
      <c r="L9327" s="80" t="str">
        <f t="shared" si="583"/>
        <v/>
      </c>
    </row>
    <row r="9328" spans="1:12" x14ac:dyDescent="0.8">
      <c r="A9328" s="74">
        <v>9327</v>
      </c>
      <c r="B9328" s="75">
        <v>-550.14897530712187</v>
      </c>
      <c r="C9328" s="76">
        <v>42.312751713873666</v>
      </c>
      <c r="D9328" s="76">
        <v>24.409271498630762</v>
      </c>
      <c r="E9328" s="76">
        <v>549.88958980529878</v>
      </c>
      <c r="F9328" s="76">
        <v>48.700556440154948</v>
      </c>
      <c r="G9328" s="77">
        <v>2</v>
      </c>
      <c r="H9328" s="80">
        <f t="shared" si="580"/>
        <v>42.312751713873666</v>
      </c>
      <c r="I9328" s="80">
        <f t="shared" si="581"/>
        <v>1000</v>
      </c>
      <c r="K9328" s="80">
        <f t="shared" si="582"/>
        <v>0</v>
      </c>
      <c r="L9328" s="80" t="str">
        <f t="shared" si="583"/>
        <v/>
      </c>
    </row>
    <row r="9329" spans="1:12" x14ac:dyDescent="0.8">
      <c r="A9329" s="74">
        <v>9328</v>
      </c>
      <c r="B9329" s="75">
        <v>253100.5802748783</v>
      </c>
      <c r="C9329" s="76">
        <v>34.402892458321979</v>
      </c>
      <c r="D9329" s="76">
        <v>26.604365545107939</v>
      </c>
      <c r="E9329" s="76">
        <v>412.00459121782137</v>
      </c>
      <c r="F9329" s="76">
        <v>31.280468403361958</v>
      </c>
      <c r="G9329" s="77">
        <v>2</v>
      </c>
      <c r="H9329" s="80">
        <f t="shared" si="580"/>
        <v>34.402892458321979</v>
      </c>
      <c r="I9329" s="80">
        <f t="shared" si="581"/>
        <v>1000</v>
      </c>
      <c r="K9329" s="80">
        <f t="shared" si="582"/>
        <v>0</v>
      </c>
      <c r="L9329" s="80" t="str">
        <f t="shared" si="583"/>
        <v/>
      </c>
    </row>
    <row r="9330" spans="1:12" x14ac:dyDescent="0.8">
      <c r="A9330" s="74">
        <v>9329</v>
      </c>
      <c r="B9330" s="75">
        <v>-306617.16879190155</v>
      </c>
      <c r="C9330" s="76">
        <v>30.983442114150524</v>
      </c>
      <c r="D9330" s="76">
        <v>32.11830036485793</v>
      </c>
      <c r="E9330" s="76">
        <v>512.40790118071413</v>
      </c>
      <c r="F9330" s="76">
        <v>51.693585676262025</v>
      </c>
      <c r="G9330" s="77">
        <v>3</v>
      </c>
      <c r="H9330" s="80">
        <f t="shared" si="580"/>
        <v>51.693585676262025</v>
      </c>
      <c r="I9330" s="80">
        <f t="shared" si="581"/>
        <v>512.40790118071413</v>
      </c>
      <c r="K9330" s="80">
        <f t="shared" si="582"/>
        <v>512.40790118071413</v>
      </c>
      <c r="L9330" s="80">
        <f t="shared" si="583"/>
        <v>512.40790118071413</v>
      </c>
    </row>
    <row r="9331" spans="1:12" x14ac:dyDescent="0.8">
      <c r="A9331" s="74">
        <v>9330</v>
      </c>
      <c r="B9331" s="75">
        <v>393382.95990171051</v>
      </c>
      <c r="C9331" s="76">
        <v>32.629803497486442</v>
      </c>
      <c r="D9331" s="76">
        <v>25.905672059448911</v>
      </c>
      <c r="E9331" s="76">
        <v>419.0775000704067</v>
      </c>
      <c r="F9331" s="76">
        <v>42.192090009485447</v>
      </c>
      <c r="G9331" s="77">
        <v>1</v>
      </c>
      <c r="H9331" s="80">
        <f t="shared" si="580"/>
        <v>25.905672059448911</v>
      </c>
      <c r="I9331" s="80">
        <f t="shared" si="581"/>
        <v>1000</v>
      </c>
      <c r="K9331" s="80">
        <f t="shared" si="582"/>
        <v>0</v>
      </c>
      <c r="L9331" s="80" t="str">
        <f t="shared" si="583"/>
        <v/>
      </c>
    </row>
    <row r="9332" spans="1:12" x14ac:dyDescent="0.8">
      <c r="A9332" s="74">
        <v>9331</v>
      </c>
      <c r="B9332" s="75">
        <v>319976.63495165855</v>
      </c>
      <c r="C9332" s="76">
        <v>33.714117622034209</v>
      </c>
      <c r="D9332" s="76">
        <v>24.689891534413459</v>
      </c>
      <c r="E9332" s="76">
        <v>601.8174428384259</v>
      </c>
      <c r="F9332" s="76">
        <v>45.350934238318317</v>
      </c>
      <c r="G9332" s="77">
        <v>2</v>
      </c>
      <c r="H9332" s="80">
        <f t="shared" si="580"/>
        <v>33.714117622034209</v>
      </c>
      <c r="I9332" s="80">
        <f t="shared" si="581"/>
        <v>1000</v>
      </c>
      <c r="K9332" s="80">
        <f t="shared" si="582"/>
        <v>0</v>
      </c>
      <c r="L9332" s="80" t="str">
        <f t="shared" si="583"/>
        <v/>
      </c>
    </row>
    <row r="9333" spans="1:12" x14ac:dyDescent="0.8">
      <c r="A9333" s="74">
        <v>9332</v>
      </c>
      <c r="B9333" s="75">
        <v>-51999.932060082909</v>
      </c>
      <c r="C9333" s="76">
        <v>39.740565168564643</v>
      </c>
      <c r="D9333" s="76">
        <v>22.392515247274211</v>
      </c>
      <c r="E9333" s="76">
        <v>525.2905131466855</v>
      </c>
      <c r="F9333" s="76">
        <v>38.760566726521432</v>
      </c>
      <c r="G9333" s="77">
        <v>3</v>
      </c>
      <c r="H9333" s="80">
        <f t="shared" si="580"/>
        <v>38.760566726521432</v>
      </c>
      <c r="I9333" s="80">
        <f t="shared" si="581"/>
        <v>525.2905131466855</v>
      </c>
      <c r="K9333" s="80">
        <f t="shared" si="582"/>
        <v>525.2905131466855</v>
      </c>
      <c r="L9333" s="80">
        <f t="shared" si="583"/>
        <v>525.2905131466855</v>
      </c>
    </row>
    <row r="9334" spans="1:12" x14ac:dyDescent="0.8">
      <c r="A9334" s="74">
        <v>9333</v>
      </c>
      <c r="B9334" s="75">
        <v>361712.80924212467</v>
      </c>
      <c r="C9334" s="76">
        <v>32.597693745788142</v>
      </c>
      <c r="D9334" s="76">
        <v>30.128403110889444</v>
      </c>
      <c r="E9334" s="76">
        <v>631.71510647292462</v>
      </c>
      <c r="F9334" s="76">
        <v>40.383266268603165</v>
      </c>
      <c r="G9334" s="77">
        <v>2</v>
      </c>
      <c r="H9334" s="80">
        <f t="shared" si="580"/>
        <v>32.597693745788142</v>
      </c>
      <c r="I9334" s="80">
        <f t="shared" si="581"/>
        <v>1000</v>
      </c>
      <c r="K9334" s="80">
        <f t="shared" si="582"/>
        <v>0</v>
      </c>
      <c r="L9334" s="80" t="str">
        <f t="shared" si="583"/>
        <v/>
      </c>
    </row>
    <row r="9335" spans="1:12" x14ac:dyDescent="0.8">
      <c r="A9335" s="74">
        <v>9334</v>
      </c>
      <c r="B9335" s="75">
        <v>248399.97547731013</v>
      </c>
      <c r="C9335" s="76">
        <v>38.130248649397295</v>
      </c>
      <c r="D9335" s="76">
        <v>30.287321490190756</v>
      </c>
      <c r="E9335" s="76">
        <v>634.91354230825436</v>
      </c>
      <c r="F9335" s="76">
        <v>49.905705211721184</v>
      </c>
      <c r="G9335" s="77">
        <v>1</v>
      </c>
      <c r="H9335" s="80">
        <f t="shared" si="580"/>
        <v>30.287321490190756</v>
      </c>
      <c r="I9335" s="80">
        <f t="shared" si="581"/>
        <v>1000</v>
      </c>
      <c r="K9335" s="80">
        <f t="shared" si="582"/>
        <v>0</v>
      </c>
      <c r="L9335" s="80" t="str">
        <f t="shared" si="583"/>
        <v/>
      </c>
    </row>
    <row r="9336" spans="1:12" x14ac:dyDescent="0.8">
      <c r="A9336" s="74">
        <v>9335</v>
      </c>
      <c r="B9336" s="75">
        <v>397084.8569962061</v>
      </c>
      <c r="C9336" s="76">
        <v>36.119831622911775</v>
      </c>
      <c r="D9336" s="76">
        <v>32.04244214026965</v>
      </c>
      <c r="E9336" s="76">
        <v>623.29321091940483</v>
      </c>
      <c r="F9336" s="76">
        <v>51.157953875445116</v>
      </c>
      <c r="G9336" s="77">
        <v>1</v>
      </c>
      <c r="H9336" s="80">
        <f t="shared" si="580"/>
        <v>32.04244214026965</v>
      </c>
      <c r="I9336" s="80">
        <f t="shared" si="581"/>
        <v>1000</v>
      </c>
      <c r="K9336" s="80">
        <f t="shared" si="582"/>
        <v>0</v>
      </c>
      <c r="L9336" s="80" t="str">
        <f t="shared" si="583"/>
        <v/>
      </c>
    </row>
    <row r="9337" spans="1:12" x14ac:dyDescent="0.8">
      <c r="A9337" s="74">
        <v>9336</v>
      </c>
      <c r="B9337" s="75">
        <v>413036.61431105831</v>
      </c>
      <c r="C9337" s="76">
        <v>28.691350788575832</v>
      </c>
      <c r="D9337" s="76">
        <v>26.354624197786507</v>
      </c>
      <c r="E9337" s="76">
        <v>510.70959772244225</v>
      </c>
      <c r="F9337" s="76">
        <v>31.358179573571128</v>
      </c>
      <c r="G9337" s="77">
        <v>2</v>
      </c>
      <c r="H9337" s="80">
        <f t="shared" si="580"/>
        <v>28.691350788575832</v>
      </c>
      <c r="I9337" s="80">
        <f t="shared" si="581"/>
        <v>1000</v>
      </c>
      <c r="K9337" s="80">
        <f t="shared" si="582"/>
        <v>0</v>
      </c>
      <c r="L9337" s="80" t="str">
        <f t="shared" si="583"/>
        <v/>
      </c>
    </row>
    <row r="9338" spans="1:12" x14ac:dyDescent="0.8">
      <c r="A9338" s="74">
        <v>9337</v>
      </c>
      <c r="B9338" s="75">
        <v>-321349.48083427735</v>
      </c>
      <c r="C9338" s="76">
        <v>35.719357230934413</v>
      </c>
      <c r="D9338" s="76">
        <v>26.350417042952127</v>
      </c>
      <c r="E9338" s="76">
        <v>422.07054670267735</v>
      </c>
      <c r="F9338" s="76">
        <v>49.036861430763835</v>
      </c>
      <c r="G9338" s="77">
        <v>3</v>
      </c>
      <c r="H9338" s="80">
        <f t="shared" si="580"/>
        <v>49.036861430763835</v>
      </c>
      <c r="I9338" s="80">
        <f t="shared" si="581"/>
        <v>422.07054670267735</v>
      </c>
      <c r="K9338" s="80">
        <f t="shared" si="582"/>
        <v>422.07054670267735</v>
      </c>
      <c r="L9338" s="80">
        <f t="shared" si="583"/>
        <v>422.07054670267735</v>
      </c>
    </row>
    <row r="9339" spans="1:12" x14ac:dyDescent="0.8">
      <c r="A9339" s="74">
        <v>9338</v>
      </c>
      <c r="B9339" s="75">
        <v>98082.691907577449</v>
      </c>
      <c r="C9339" s="76">
        <v>42.690929292699607</v>
      </c>
      <c r="D9339" s="76">
        <v>31.646327520401879</v>
      </c>
      <c r="E9339" s="76">
        <v>532.55734605507951</v>
      </c>
      <c r="F9339" s="76">
        <v>50.931766149862185</v>
      </c>
      <c r="G9339" s="77">
        <v>2</v>
      </c>
      <c r="H9339" s="80">
        <f t="shared" si="580"/>
        <v>42.690929292699607</v>
      </c>
      <c r="I9339" s="80">
        <f t="shared" si="581"/>
        <v>1000</v>
      </c>
      <c r="K9339" s="80">
        <f t="shared" si="582"/>
        <v>0</v>
      </c>
      <c r="L9339" s="80" t="str">
        <f t="shared" si="583"/>
        <v/>
      </c>
    </row>
    <row r="9340" spans="1:12" x14ac:dyDescent="0.8">
      <c r="A9340" s="74">
        <v>9339</v>
      </c>
      <c r="B9340" s="75">
        <v>402455.82047366514</v>
      </c>
      <c r="C9340" s="76">
        <v>28.59481079444566</v>
      </c>
      <c r="D9340" s="76">
        <v>29.957690159953703</v>
      </c>
      <c r="E9340" s="76">
        <v>555.72541701924035</v>
      </c>
      <c r="F9340" s="76">
        <v>34.967118951489461</v>
      </c>
      <c r="G9340" s="77">
        <v>2</v>
      </c>
      <c r="H9340" s="80">
        <f t="shared" si="580"/>
        <v>28.59481079444566</v>
      </c>
      <c r="I9340" s="80">
        <f t="shared" si="581"/>
        <v>1000</v>
      </c>
      <c r="K9340" s="80">
        <f t="shared" si="582"/>
        <v>0</v>
      </c>
      <c r="L9340" s="80" t="str">
        <f t="shared" si="583"/>
        <v/>
      </c>
    </row>
    <row r="9341" spans="1:12" x14ac:dyDescent="0.8">
      <c r="A9341" s="74">
        <v>9340</v>
      </c>
      <c r="B9341" s="75">
        <v>608242.09773023985</v>
      </c>
      <c r="C9341" s="76">
        <v>42.251167945143898</v>
      </c>
      <c r="D9341" s="76">
        <v>31.607385699976874</v>
      </c>
      <c r="E9341" s="76">
        <v>559.42353083712612</v>
      </c>
      <c r="F9341" s="76">
        <v>44.965307269890204</v>
      </c>
      <c r="G9341" s="77">
        <v>1</v>
      </c>
      <c r="H9341" s="80">
        <f t="shared" si="580"/>
        <v>31.607385699976874</v>
      </c>
      <c r="I9341" s="80">
        <f t="shared" si="581"/>
        <v>1000</v>
      </c>
      <c r="K9341" s="80">
        <f t="shared" si="582"/>
        <v>0</v>
      </c>
      <c r="L9341" s="80" t="str">
        <f t="shared" si="583"/>
        <v/>
      </c>
    </row>
    <row r="9342" spans="1:12" x14ac:dyDescent="0.8">
      <c r="A9342" s="74">
        <v>9341</v>
      </c>
      <c r="B9342" s="75">
        <v>245152.37409597472</v>
      </c>
      <c r="C9342" s="76">
        <v>39.432536279923283</v>
      </c>
      <c r="D9342" s="76">
        <v>29.084789082712881</v>
      </c>
      <c r="E9342" s="76">
        <v>587.59361871071656</v>
      </c>
      <c r="F9342" s="76">
        <v>36.36834340159961</v>
      </c>
      <c r="G9342" s="77">
        <v>2</v>
      </c>
      <c r="H9342" s="80">
        <f t="shared" si="580"/>
        <v>39.432536279923283</v>
      </c>
      <c r="I9342" s="80">
        <f t="shared" si="581"/>
        <v>1000</v>
      </c>
      <c r="K9342" s="80">
        <f t="shared" si="582"/>
        <v>0</v>
      </c>
      <c r="L9342" s="80" t="str">
        <f t="shared" si="583"/>
        <v/>
      </c>
    </row>
    <row r="9343" spans="1:12" x14ac:dyDescent="0.8">
      <c r="A9343" s="74">
        <v>9342</v>
      </c>
      <c r="B9343" s="75">
        <v>501820.26445516478</v>
      </c>
      <c r="C9343" s="76">
        <v>37.219525263067752</v>
      </c>
      <c r="D9343" s="76">
        <v>28.728220908420944</v>
      </c>
      <c r="E9343" s="76">
        <v>442.12820469983734</v>
      </c>
      <c r="F9343" s="76">
        <v>39.501767818957916</v>
      </c>
      <c r="G9343" s="77">
        <v>1</v>
      </c>
      <c r="H9343" s="80">
        <f t="shared" si="580"/>
        <v>28.728220908420944</v>
      </c>
      <c r="I9343" s="80">
        <f t="shared" si="581"/>
        <v>1000</v>
      </c>
      <c r="K9343" s="80">
        <f t="shared" si="582"/>
        <v>0</v>
      </c>
      <c r="L9343" s="80" t="str">
        <f t="shared" si="583"/>
        <v/>
      </c>
    </row>
    <row r="9344" spans="1:12" x14ac:dyDescent="0.8">
      <c r="A9344" s="74">
        <v>9343</v>
      </c>
      <c r="B9344" s="75">
        <v>92838.114331860095</v>
      </c>
      <c r="C9344" s="76">
        <v>40.592247914165455</v>
      </c>
      <c r="D9344" s="76">
        <v>27.789193013304036</v>
      </c>
      <c r="E9344" s="76">
        <v>576.10047360581905</v>
      </c>
      <c r="F9344" s="76">
        <v>46.760967630216221</v>
      </c>
      <c r="G9344" s="77">
        <v>2</v>
      </c>
      <c r="H9344" s="80">
        <f t="shared" si="580"/>
        <v>40.592247914165455</v>
      </c>
      <c r="I9344" s="80">
        <f t="shared" si="581"/>
        <v>1000</v>
      </c>
      <c r="K9344" s="80">
        <f t="shared" si="582"/>
        <v>0</v>
      </c>
      <c r="L9344" s="80" t="str">
        <f t="shared" si="583"/>
        <v/>
      </c>
    </row>
    <row r="9345" spans="1:12" x14ac:dyDescent="0.8">
      <c r="A9345" s="74">
        <v>9344</v>
      </c>
      <c r="B9345" s="75">
        <v>337084.00703732111</v>
      </c>
      <c r="C9345" s="76">
        <v>36.928708182065179</v>
      </c>
      <c r="D9345" s="76">
        <v>30.151872616596393</v>
      </c>
      <c r="E9345" s="76">
        <v>446.14843080192719</v>
      </c>
      <c r="F9345" s="76">
        <v>51.677204928852852</v>
      </c>
      <c r="G9345" s="77">
        <v>2</v>
      </c>
      <c r="H9345" s="80">
        <f t="shared" si="580"/>
        <v>36.928708182065179</v>
      </c>
      <c r="I9345" s="80">
        <f t="shared" si="581"/>
        <v>1000</v>
      </c>
      <c r="K9345" s="80">
        <f t="shared" si="582"/>
        <v>0</v>
      </c>
      <c r="L9345" s="80" t="str">
        <f t="shared" si="583"/>
        <v/>
      </c>
    </row>
    <row r="9346" spans="1:12" x14ac:dyDescent="0.8">
      <c r="A9346" s="74">
        <v>9345</v>
      </c>
      <c r="B9346" s="75">
        <v>341452.20692244591</v>
      </c>
      <c r="C9346" s="76">
        <v>37.783999732265073</v>
      </c>
      <c r="D9346" s="76">
        <v>23.757965081103702</v>
      </c>
      <c r="E9346" s="76">
        <v>616.16530124325323</v>
      </c>
      <c r="F9346" s="76">
        <v>48.953738187666545</v>
      </c>
      <c r="G9346" s="77">
        <v>1</v>
      </c>
      <c r="H9346" s="80">
        <f t="shared" si="580"/>
        <v>23.757965081103702</v>
      </c>
      <c r="I9346" s="80">
        <f t="shared" si="581"/>
        <v>1000</v>
      </c>
      <c r="K9346" s="80">
        <f t="shared" si="582"/>
        <v>0</v>
      </c>
      <c r="L9346" s="80" t="str">
        <f t="shared" si="583"/>
        <v/>
      </c>
    </row>
    <row r="9347" spans="1:12" x14ac:dyDescent="0.8">
      <c r="A9347" s="74">
        <v>9346</v>
      </c>
      <c r="B9347" s="75">
        <v>-27520.19743217621</v>
      </c>
      <c r="C9347" s="76">
        <v>47.516750958144748</v>
      </c>
      <c r="D9347" s="76">
        <v>30.384761370229178</v>
      </c>
      <c r="E9347" s="76">
        <v>583.99687633479766</v>
      </c>
      <c r="F9347" s="76">
        <v>41.231481693113352</v>
      </c>
      <c r="G9347" s="77">
        <v>2</v>
      </c>
      <c r="H9347" s="80">
        <f t="shared" ref="H9347:H9410" si="584">IF($G9347 = 1, $D9347, IF($G9347 = 2, $C9347, IF($G9347 = 3, $F9347)))</f>
        <v>47.516750958144748</v>
      </c>
      <c r="I9347" s="80">
        <f t="shared" ref="I9347:I9410" si="585">IF($G9347 = 1, 1000, IF($G9347 = 2, 1000, IF($G9347 = 3, $E9347)))</f>
        <v>1000</v>
      </c>
      <c r="K9347" s="80">
        <f t="shared" ref="K9347:K9410" si="586">IF($G9347 = 3, $E9347, 0)</f>
        <v>0</v>
      </c>
      <c r="L9347" s="80" t="str">
        <f t="shared" ref="L9347:L9410" si="587">IF($G9347 = 3, $E9347, "")</f>
        <v/>
      </c>
    </row>
    <row r="9348" spans="1:12" x14ac:dyDescent="0.8">
      <c r="A9348" s="74">
        <v>9347</v>
      </c>
      <c r="B9348" s="75">
        <v>477913.03897670447</v>
      </c>
      <c r="C9348" s="76">
        <v>27.238847681408416</v>
      </c>
      <c r="D9348" s="76">
        <v>25.792409060163724</v>
      </c>
      <c r="E9348" s="76">
        <v>520.20287378038654</v>
      </c>
      <c r="F9348" s="76">
        <v>39.410961852268414</v>
      </c>
      <c r="G9348" s="77">
        <v>2</v>
      </c>
      <c r="H9348" s="80">
        <f t="shared" si="584"/>
        <v>27.238847681408416</v>
      </c>
      <c r="I9348" s="80">
        <f t="shared" si="585"/>
        <v>1000</v>
      </c>
      <c r="K9348" s="80">
        <f t="shared" si="586"/>
        <v>0</v>
      </c>
      <c r="L9348" s="80" t="str">
        <f t="shared" si="587"/>
        <v/>
      </c>
    </row>
    <row r="9349" spans="1:12" x14ac:dyDescent="0.8">
      <c r="A9349" s="74">
        <v>9348</v>
      </c>
      <c r="B9349" s="75">
        <v>508836.58289649826</v>
      </c>
      <c r="C9349" s="76">
        <v>28.341096899670497</v>
      </c>
      <c r="D9349" s="76">
        <v>31.379778004701318</v>
      </c>
      <c r="E9349" s="76">
        <v>646.4009920562645</v>
      </c>
      <c r="F9349" s="76">
        <v>38.476857540298731</v>
      </c>
      <c r="G9349" s="77">
        <v>2</v>
      </c>
      <c r="H9349" s="80">
        <f t="shared" si="584"/>
        <v>28.341096899670497</v>
      </c>
      <c r="I9349" s="80">
        <f t="shared" si="585"/>
        <v>1000</v>
      </c>
      <c r="K9349" s="80">
        <f t="shared" si="586"/>
        <v>0</v>
      </c>
      <c r="L9349" s="80" t="str">
        <f t="shared" si="587"/>
        <v/>
      </c>
    </row>
    <row r="9350" spans="1:12" x14ac:dyDescent="0.8">
      <c r="A9350" s="74">
        <v>9349</v>
      </c>
      <c r="B9350" s="75">
        <v>585875.75419693929</v>
      </c>
      <c r="C9350" s="76">
        <v>30.543155594046315</v>
      </c>
      <c r="D9350" s="76">
        <v>22.144510150434591</v>
      </c>
      <c r="E9350" s="76">
        <v>573.97805419578833</v>
      </c>
      <c r="F9350" s="76">
        <v>36.311717313750485</v>
      </c>
      <c r="G9350" s="77">
        <v>2</v>
      </c>
      <c r="H9350" s="80">
        <f t="shared" si="584"/>
        <v>30.543155594046315</v>
      </c>
      <c r="I9350" s="80">
        <f t="shared" si="585"/>
        <v>1000</v>
      </c>
      <c r="K9350" s="80">
        <f t="shared" si="586"/>
        <v>0</v>
      </c>
      <c r="L9350" s="80" t="str">
        <f t="shared" si="587"/>
        <v/>
      </c>
    </row>
    <row r="9351" spans="1:12" x14ac:dyDescent="0.8">
      <c r="A9351" s="74">
        <v>9350</v>
      </c>
      <c r="B9351" s="75">
        <v>297944.93524964177</v>
      </c>
      <c r="C9351" s="76">
        <v>30.457385892647203</v>
      </c>
      <c r="D9351" s="76">
        <v>31.085534046523883</v>
      </c>
      <c r="E9351" s="76">
        <v>777.55100816166339</v>
      </c>
      <c r="F9351" s="76">
        <v>37.352344211958297</v>
      </c>
      <c r="G9351" s="77">
        <v>2</v>
      </c>
      <c r="H9351" s="80">
        <f t="shared" si="584"/>
        <v>30.457385892647203</v>
      </c>
      <c r="I9351" s="80">
        <f t="shared" si="585"/>
        <v>1000</v>
      </c>
      <c r="K9351" s="80">
        <f t="shared" si="586"/>
        <v>0</v>
      </c>
      <c r="L9351" s="80" t="str">
        <f t="shared" si="587"/>
        <v/>
      </c>
    </row>
    <row r="9352" spans="1:12" x14ac:dyDescent="0.8">
      <c r="A9352" s="74">
        <v>9351</v>
      </c>
      <c r="B9352" s="75">
        <v>447909.20573279308</v>
      </c>
      <c r="C9352" s="76">
        <v>29.052530056441846</v>
      </c>
      <c r="D9352" s="76">
        <v>31.287211944328725</v>
      </c>
      <c r="E9352" s="76">
        <v>774.59221428877504</v>
      </c>
      <c r="F9352" s="76">
        <v>39.607254275813617</v>
      </c>
      <c r="G9352" s="77">
        <v>2</v>
      </c>
      <c r="H9352" s="80">
        <f t="shared" si="584"/>
        <v>29.052530056441846</v>
      </c>
      <c r="I9352" s="80">
        <f t="shared" si="585"/>
        <v>1000</v>
      </c>
      <c r="K9352" s="80">
        <f t="shared" si="586"/>
        <v>0</v>
      </c>
      <c r="L9352" s="80" t="str">
        <f t="shared" si="587"/>
        <v/>
      </c>
    </row>
    <row r="9353" spans="1:12" x14ac:dyDescent="0.8">
      <c r="A9353" s="74">
        <v>9352</v>
      </c>
      <c r="B9353" s="75">
        <v>12692.773073825752</v>
      </c>
      <c r="C9353" s="76">
        <v>33.498374749343114</v>
      </c>
      <c r="D9353" s="76">
        <v>26.825715115352111</v>
      </c>
      <c r="E9353" s="76">
        <v>649.2357053822177</v>
      </c>
      <c r="F9353" s="76">
        <v>33.926416241235742</v>
      </c>
      <c r="G9353" s="77">
        <v>3</v>
      </c>
      <c r="H9353" s="80">
        <f t="shared" si="584"/>
        <v>33.926416241235742</v>
      </c>
      <c r="I9353" s="80">
        <f t="shared" si="585"/>
        <v>649.2357053822177</v>
      </c>
      <c r="K9353" s="80">
        <f t="shared" si="586"/>
        <v>649.2357053822177</v>
      </c>
      <c r="L9353" s="80">
        <f t="shared" si="587"/>
        <v>649.2357053822177</v>
      </c>
    </row>
    <row r="9354" spans="1:12" x14ac:dyDescent="0.8">
      <c r="A9354" s="74">
        <v>9353</v>
      </c>
      <c r="B9354" s="75">
        <v>20277.526082751341</v>
      </c>
      <c r="C9354" s="76">
        <v>42.106545365418327</v>
      </c>
      <c r="D9354" s="76">
        <v>31.939234851721583</v>
      </c>
      <c r="E9354" s="76">
        <v>490.47454563872623</v>
      </c>
      <c r="F9354" s="76">
        <v>33.525293766646648</v>
      </c>
      <c r="G9354" s="77">
        <v>2</v>
      </c>
      <c r="H9354" s="80">
        <f t="shared" si="584"/>
        <v>42.106545365418327</v>
      </c>
      <c r="I9354" s="80">
        <f t="shared" si="585"/>
        <v>1000</v>
      </c>
      <c r="K9354" s="80">
        <f t="shared" si="586"/>
        <v>0</v>
      </c>
      <c r="L9354" s="80" t="str">
        <f t="shared" si="587"/>
        <v/>
      </c>
    </row>
    <row r="9355" spans="1:12" x14ac:dyDescent="0.8">
      <c r="A9355" s="74">
        <v>9354</v>
      </c>
      <c r="B9355" s="75">
        <v>-193726.53157575056</v>
      </c>
      <c r="C9355" s="76">
        <v>43.384472798579949</v>
      </c>
      <c r="D9355" s="76">
        <v>30.706956238159446</v>
      </c>
      <c r="E9355" s="76">
        <v>570.40012490580057</v>
      </c>
      <c r="F9355" s="76">
        <v>47.221115342073311</v>
      </c>
      <c r="G9355" s="77">
        <v>3</v>
      </c>
      <c r="H9355" s="80">
        <f t="shared" si="584"/>
        <v>47.221115342073311</v>
      </c>
      <c r="I9355" s="80">
        <f t="shared" si="585"/>
        <v>570.40012490580057</v>
      </c>
      <c r="K9355" s="80">
        <f t="shared" si="586"/>
        <v>570.40012490580057</v>
      </c>
      <c r="L9355" s="80">
        <f t="shared" si="587"/>
        <v>570.40012490580057</v>
      </c>
    </row>
    <row r="9356" spans="1:12" x14ac:dyDescent="0.8">
      <c r="A9356" s="74">
        <v>9355</v>
      </c>
      <c r="B9356" s="75">
        <v>-149068.24365354655</v>
      </c>
      <c r="C9356" s="76">
        <v>35.051532077176162</v>
      </c>
      <c r="D9356" s="76">
        <v>30.350902140383432</v>
      </c>
      <c r="E9356" s="76">
        <v>501.09310639037318</v>
      </c>
      <c r="F9356" s="76">
        <v>39.836047149142672</v>
      </c>
      <c r="G9356" s="77">
        <v>3</v>
      </c>
      <c r="H9356" s="80">
        <f t="shared" si="584"/>
        <v>39.836047149142672</v>
      </c>
      <c r="I9356" s="80">
        <f t="shared" si="585"/>
        <v>501.09310639037318</v>
      </c>
      <c r="K9356" s="80">
        <f t="shared" si="586"/>
        <v>501.09310639037318</v>
      </c>
      <c r="L9356" s="80">
        <f t="shared" si="587"/>
        <v>501.09310639037318</v>
      </c>
    </row>
    <row r="9357" spans="1:12" x14ac:dyDescent="0.8">
      <c r="A9357" s="74">
        <v>9356</v>
      </c>
      <c r="B9357" s="75">
        <v>-183189.61878961907</v>
      </c>
      <c r="C9357" s="76">
        <v>40.042308949161892</v>
      </c>
      <c r="D9357" s="76">
        <v>30.376259308722481</v>
      </c>
      <c r="E9357" s="76">
        <v>540.44831306582751</v>
      </c>
      <c r="F9357" s="76">
        <v>42.406350490911578</v>
      </c>
      <c r="G9357" s="77">
        <v>3</v>
      </c>
      <c r="H9357" s="80">
        <f t="shared" si="584"/>
        <v>42.406350490911578</v>
      </c>
      <c r="I9357" s="80">
        <f t="shared" si="585"/>
        <v>540.44831306582751</v>
      </c>
      <c r="K9357" s="80">
        <f t="shared" si="586"/>
        <v>540.44831306582751</v>
      </c>
      <c r="L9357" s="80">
        <f t="shared" si="587"/>
        <v>540.44831306582751</v>
      </c>
    </row>
    <row r="9358" spans="1:12" x14ac:dyDescent="0.8">
      <c r="A9358" s="74">
        <v>9357</v>
      </c>
      <c r="B9358" s="75">
        <v>361264.6779556768</v>
      </c>
      <c r="C9358" s="76">
        <v>31.407847982641002</v>
      </c>
      <c r="D9358" s="76">
        <v>28.801305219189445</v>
      </c>
      <c r="E9358" s="76">
        <v>671.33660562032401</v>
      </c>
      <c r="F9358" s="76">
        <v>48.989110928229373</v>
      </c>
      <c r="G9358" s="77">
        <v>2</v>
      </c>
      <c r="H9358" s="80">
        <f t="shared" si="584"/>
        <v>31.407847982641002</v>
      </c>
      <c r="I9358" s="80">
        <f t="shared" si="585"/>
        <v>1000</v>
      </c>
      <c r="K9358" s="80">
        <f t="shared" si="586"/>
        <v>0</v>
      </c>
      <c r="L9358" s="80" t="str">
        <f t="shared" si="587"/>
        <v/>
      </c>
    </row>
    <row r="9359" spans="1:12" x14ac:dyDescent="0.8">
      <c r="A9359" s="74">
        <v>9358</v>
      </c>
      <c r="B9359" s="75">
        <v>310061.21305825491</v>
      </c>
      <c r="C9359" s="76">
        <v>29.007196725805706</v>
      </c>
      <c r="D9359" s="76">
        <v>21.929945706742782</v>
      </c>
      <c r="E9359" s="76">
        <v>613.42563161758289</v>
      </c>
      <c r="F9359" s="76">
        <v>37.082456400633546</v>
      </c>
      <c r="G9359" s="77">
        <v>2</v>
      </c>
      <c r="H9359" s="80">
        <f t="shared" si="584"/>
        <v>29.007196725805706</v>
      </c>
      <c r="I9359" s="80">
        <f t="shared" si="585"/>
        <v>1000</v>
      </c>
      <c r="K9359" s="80">
        <f t="shared" si="586"/>
        <v>0</v>
      </c>
      <c r="L9359" s="80" t="str">
        <f t="shared" si="587"/>
        <v/>
      </c>
    </row>
    <row r="9360" spans="1:12" x14ac:dyDescent="0.8">
      <c r="A9360" s="74">
        <v>9359</v>
      </c>
      <c r="B9360" s="75">
        <v>539033.77250499814</v>
      </c>
      <c r="C9360" s="76">
        <v>21.946151885082017</v>
      </c>
      <c r="D9360" s="76">
        <v>26.824723647413435</v>
      </c>
      <c r="E9360" s="76">
        <v>547.34839620023774</v>
      </c>
      <c r="F9360" s="76">
        <v>40.432967664923609</v>
      </c>
      <c r="G9360" s="77">
        <v>2</v>
      </c>
      <c r="H9360" s="80">
        <f t="shared" si="584"/>
        <v>21.946151885082017</v>
      </c>
      <c r="I9360" s="80">
        <f t="shared" si="585"/>
        <v>1000</v>
      </c>
      <c r="K9360" s="80">
        <f t="shared" si="586"/>
        <v>0</v>
      </c>
      <c r="L9360" s="80" t="str">
        <f t="shared" si="587"/>
        <v/>
      </c>
    </row>
    <row r="9361" spans="1:12" x14ac:dyDescent="0.8">
      <c r="A9361" s="74">
        <v>9360</v>
      </c>
      <c r="B9361" s="75">
        <v>-31011.75874710083</v>
      </c>
      <c r="C9361" s="76">
        <v>40.611138925743859</v>
      </c>
      <c r="D9361" s="76">
        <v>26.460392247085721</v>
      </c>
      <c r="E9361" s="76">
        <v>643.59072925317378</v>
      </c>
      <c r="F9361" s="76">
        <v>33.722869773401037</v>
      </c>
      <c r="G9361" s="77">
        <v>2</v>
      </c>
      <c r="H9361" s="80">
        <f t="shared" si="584"/>
        <v>40.611138925743859</v>
      </c>
      <c r="I9361" s="80">
        <f t="shared" si="585"/>
        <v>1000</v>
      </c>
      <c r="K9361" s="80">
        <f t="shared" si="586"/>
        <v>0</v>
      </c>
      <c r="L9361" s="80" t="str">
        <f t="shared" si="587"/>
        <v/>
      </c>
    </row>
    <row r="9362" spans="1:12" x14ac:dyDescent="0.8">
      <c r="A9362" s="74">
        <v>9361</v>
      </c>
      <c r="B9362" s="75">
        <v>642588.41972892662</v>
      </c>
      <c r="C9362" s="76">
        <v>34.723042417992303</v>
      </c>
      <c r="D9362" s="76">
        <v>30.483702384742326</v>
      </c>
      <c r="E9362" s="76">
        <v>504.63196526115183</v>
      </c>
      <c r="F9362" s="76">
        <v>53.445235154526692</v>
      </c>
      <c r="G9362" s="77">
        <v>1</v>
      </c>
      <c r="H9362" s="80">
        <f t="shared" si="584"/>
        <v>30.483702384742326</v>
      </c>
      <c r="I9362" s="80">
        <f t="shared" si="585"/>
        <v>1000</v>
      </c>
      <c r="K9362" s="80">
        <f t="shared" si="586"/>
        <v>0</v>
      </c>
      <c r="L9362" s="80" t="str">
        <f t="shared" si="587"/>
        <v/>
      </c>
    </row>
    <row r="9363" spans="1:12" x14ac:dyDescent="0.8">
      <c r="A9363" s="74">
        <v>9362</v>
      </c>
      <c r="B9363" s="75">
        <v>218818.77839381993</v>
      </c>
      <c r="C9363" s="76">
        <v>39.210700326053619</v>
      </c>
      <c r="D9363" s="76">
        <v>27.58539934632886</v>
      </c>
      <c r="E9363" s="76">
        <v>489.79528054726109</v>
      </c>
      <c r="F9363" s="76">
        <v>40.759050059044966</v>
      </c>
      <c r="G9363" s="77">
        <v>2</v>
      </c>
      <c r="H9363" s="80">
        <f t="shared" si="584"/>
        <v>39.210700326053619</v>
      </c>
      <c r="I9363" s="80">
        <f t="shared" si="585"/>
        <v>1000</v>
      </c>
      <c r="K9363" s="80">
        <f t="shared" si="586"/>
        <v>0</v>
      </c>
      <c r="L9363" s="80" t="str">
        <f t="shared" si="587"/>
        <v/>
      </c>
    </row>
    <row r="9364" spans="1:12" x14ac:dyDescent="0.8">
      <c r="A9364" s="74">
        <v>9363</v>
      </c>
      <c r="B9364" s="75">
        <v>585963.07490120362</v>
      </c>
      <c r="C9364" s="76">
        <v>26.029124151490283</v>
      </c>
      <c r="D9364" s="76">
        <v>26.550207615324883</v>
      </c>
      <c r="E9364" s="76">
        <v>496.3123102184598</v>
      </c>
      <c r="F9364" s="76">
        <v>42.073660568086531</v>
      </c>
      <c r="G9364" s="77">
        <v>2</v>
      </c>
      <c r="H9364" s="80">
        <f t="shared" si="584"/>
        <v>26.029124151490283</v>
      </c>
      <c r="I9364" s="80">
        <f t="shared" si="585"/>
        <v>1000</v>
      </c>
      <c r="K9364" s="80">
        <f t="shared" si="586"/>
        <v>0</v>
      </c>
      <c r="L9364" s="80" t="str">
        <f t="shared" si="587"/>
        <v/>
      </c>
    </row>
    <row r="9365" spans="1:12" x14ac:dyDescent="0.8">
      <c r="A9365" s="74">
        <v>9364</v>
      </c>
      <c r="B9365" s="75">
        <v>219181.37887415267</v>
      </c>
      <c r="C9365" s="76">
        <v>36.555566404873275</v>
      </c>
      <c r="D9365" s="76">
        <v>21.619406682974937</v>
      </c>
      <c r="E9365" s="76">
        <v>427.42409041644567</v>
      </c>
      <c r="F9365" s="76">
        <v>53.617547824845964</v>
      </c>
      <c r="G9365" s="77">
        <v>2</v>
      </c>
      <c r="H9365" s="80">
        <f t="shared" si="584"/>
        <v>36.555566404873275</v>
      </c>
      <c r="I9365" s="80">
        <f t="shared" si="585"/>
        <v>1000</v>
      </c>
      <c r="K9365" s="80">
        <f t="shared" si="586"/>
        <v>0</v>
      </c>
      <c r="L9365" s="80" t="str">
        <f t="shared" si="587"/>
        <v/>
      </c>
    </row>
    <row r="9366" spans="1:12" x14ac:dyDescent="0.8">
      <c r="A9366" s="74">
        <v>9365</v>
      </c>
      <c r="B9366" s="75">
        <v>232716.19442174211</v>
      </c>
      <c r="C9366" s="76">
        <v>38.566374860093177</v>
      </c>
      <c r="D9366" s="76">
        <v>26.251555465685072</v>
      </c>
      <c r="E9366" s="76">
        <v>533.39653785121493</v>
      </c>
      <c r="F9366" s="76">
        <v>30.342615267470421</v>
      </c>
      <c r="G9366" s="77">
        <v>2</v>
      </c>
      <c r="H9366" s="80">
        <f t="shared" si="584"/>
        <v>38.566374860093177</v>
      </c>
      <c r="I9366" s="80">
        <f t="shared" si="585"/>
        <v>1000</v>
      </c>
      <c r="K9366" s="80">
        <f t="shared" si="586"/>
        <v>0</v>
      </c>
      <c r="L9366" s="80" t="str">
        <f t="shared" si="587"/>
        <v/>
      </c>
    </row>
    <row r="9367" spans="1:12" x14ac:dyDescent="0.8">
      <c r="A9367" s="74">
        <v>9366</v>
      </c>
      <c r="B9367" s="75">
        <v>466794.93448772491</v>
      </c>
      <c r="C9367" s="76">
        <v>40.828683791487009</v>
      </c>
      <c r="D9367" s="76">
        <v>26.19459495666835</v>
      </c>
      <c r="E9367" s="76">
        <v>693.50556052392631</v>
      </c>
      <c r="F9367" s="76">
        <v>36.52510239070952</v>
      </c>
      <c r="G9367" s="77">
        <v>1</v>
      </c>
      <c r="H9367" s="80">
        <f t="shared" si="584"/>
        <v>26.19459495666835</v>
      </c>
      <c r="I9367" s="80">
        <f t="shared" si="585"/>
        <v>1000</v>
      </c>
      <c r="K9367" s="80">
        <f t="shared" si="586"/>
        <v>0</v>
      </c>
      <c r="L9367" s="80" t="str">
        <f t="shared" si="587"/>
        <v/>
      </c>
    </row>
    <row r="9368" spans="1:12" x14ac:dyDescent="0.8">
      <c r="A9368" s="74">
        <v>9367</v>
      </c>
      <c r="B9368" s="75">
        <v>522901.12444352824</v>
      </c>
      <c r="C9368" s="76">
        <v>42.35848798630925</v>
      </c>
      <c r="D9368" s="76">
        <v>26.106306377281648</v>
      </c>
      <c r="E9368" s="76">
        <v>532.53374402847726</v>
      </c>
      <c r="F9368" s="76">
        <v>48.414709861517451</v>
      </c>
      <c r="G9368" s="77">
        <v>1</v>
      </c>
      <c r="H9368" s="80">
        <f t="shared" si="584"/>
        <v>26.106306377281648</v>
      </c>
      <c r="I9368" s="80">
        <f t="shared" si="585"/>
        <v>1000</v>
      </c>
      <c r="K9368" s="80">
        <f t="shared" si="586"/>
        <v>0</v>
      </c>
      <c r="L9368" s="80" t="str">
        <f t="shared" si="587"/>
        <v/>
      </c>
    </row>
    <row r="9369" spans="1:12" x14ac:dyDescent="0.8">
      <c r="A9369" s="74">
        <v>9368</v>
      </c>
      <c r="B9369" s="75">
        <v>-184423.41831261804</v>
      </c>
      <c r="C9369" s="76">
        <v>32.600203242424648</v>
      </c>
      <c r="D9369" s="76">
        <v>23.429908991871137</v>
      </c>
      <c r="E9369" s="76">
        <v>574.76550410584116</v>
      </c>
      <c r="F9369" s="76">
        <v>43.870638425686039</v>
      </c>
      <c r="G9369" s="77">
        <v>3</v>
      </c>
      <c r="H9369" s="80">
        <f t="shared" si="584"/>
        <v>43.870638425686039</v>
      </c>
      <c r="I9369" s="80">
        <f t="shared" si="585"/>
        <v>574.76550410584116</v>
      </c>
      <c r="K9369" s="80">
        <f t="shared" si="586"/>
        <v>574.76550410584116</v>
      </c>
      <c r="L9369" s="80">
        <f t="shared" si="587"/>
        <v>574.76550410584116</v>
      </c>
    </row>
    <row r="9370" spans="1:12" x14ac:dyDescent="0.8">
      <c r="A9370" s="74">
        <v>9369</v>
      </c>
      <c r="B9370" s="75">
        <v>414960.44999851636</v>
      </c>
      <c r="C9370" s="76">
        <v>30.505136557086846</v>
      </c>
      <c r="D9370" s="76">
        <v>30.883758484232018</v>
      </c>
      <c r="E9370" s="76">
        <v>636.33826751146739</v>
      </c>
      <c r="F9370" s="76">
        <v>41.070808494057957</v>
      </c>
      <c r="G9370" s="77">
        <v>2</v>
      </c>
      <c r="H9370" s="80">
        <f t="shared" si="584"/>
        <v>30.505136557086846</v>
      </c>
      <c r="I9370" s="80">
        <f t="shared" si="585"/>
        <v>1000</v>
      </c>
      <c r="K9370" s="80">
        <f t="shared" si="586"/>
        <v>0</v>
      </c>
      <c r="L9370" s="80" t="str">
        <f t="shared" si="587"/>
        <v/>
      </c>
    </row>
    <row r="9371" spans="1:12" x14ac:dyDescent="0.8">
      <c r="A9371" s="74">
        <v>9370</v>
      </c>
      <c r="B9371" s="75">
        <v>422223.41809936962</v>
      </c>
      <c r="C9371" s="76">
        <v>33.217107925550039</v>
      </c>
      <c r="D9371" s="76">
        <v>21.367900753050524</v>
      </c>
      <c r="E9371" s="76">
        <v>654.30961813348017</v>
      </c>
      <c r="F9371" s="76">
        <v>35.449760116019313</v>
      </c>
      <c r="G9371" s="77">
        <v>2</v>
      </c>
      <c r="H9371" s="80">
        <f t="shared" si="584"/>
        <v>33.217107925550039</v>
      </c>
      <c r="I9371" s="80">
        <f t="shared" si="585"/>
        <v>1000</v>
      </c>
      <c r="K9371" s="80">
        <f t="shared" si="586"/>
        <v>0</v>
      </c>
      <c r="L9371" s="80" t="str">
        <f t="shared" si="587"/>
        <v/>
      </c>
    </row>
    <row r="9372" spans="1:12" x14ac:dyDescent="0.8">
      <c r="A9372" s="74">
        <v>9371</v>
      </c>
      <c r="B9372" s="75">
        <v>192242.0598616153</v>
      </c>
      <c r="C9372" s="76">
        <v>41.336506787098756</v>
      </c>
      <c r="D9372" s="76">
        <v>23.514340567058671</v>
      </c>
      <c r="E9372" s="76">
        <v>592.31811989999096</v>
      </c>
      <c r="F9372" s="76">
        <v>44.04802535567709</v>
      </c>
      <c r="G9372" s="77">
        <v>2</v>
      </c>
      <c r="H9372" s="80">
        <f t="shared" si="584"/>
        <v>41.336506787098756</v>
      </c>
      <c r="I9372" s="80">
        <f t="shared" si="585"/>
        <v>1000</v>
      </c>
      <c r="K9372" s="80">
        <f t="shared" si="586"/>
        <v>0</v>
      </c>
      <c r="L9372" s="80" t="str">
        <f t="shared" si="587"/>
        <v/>
      </c>
    </row>
    <row r="9373" spans="1:12" x14ac:dyDescent="0.8">
      <c r="A9373" s="74">
        <v>9372</v>
      </c>
      <c r="B9373" s="75">
        <v>-220718.54543035198</v>
      </c>
      <c r="C9373" s="76">
        <v>30.651044442936438</v>
      </c>
      <c r="D9373" s="76">
        <v>26.671396678014474</v>
      </c>
      <c r="E9373" s="76">
        <v>498.22524782066529</v>
      </c>
      <c r="F9373" s="76">
        <v>46.599721957185665</v>
      </c>
      <c r="G9373" s="77">
        <v>3</v>
      </c>
      <c r="H9373" s="80">
        <f t="shared" si="584"/>
        <v>46.599721957185665</v>
      </c>
      <c r="I9373" s="80">
        <f t="shared" si="585"/>
        <v>498.22524782066529</v>
      </c>
      <c r="K9373" s="80">
        <f t="shared" si="586"/>
        <v>498.22524782066529</v>
      </c>
      <c r="L9373" s="80">
        <f t="shared" si="587"/>
        <v>498.22524782066529</v>
      </c>
    </row>
    <row r="9374" spans="1:12" x14ac:dyDescent="0.8">
      <c r="A9374" s="74">
        <v>9373</v>
      </c>
      <c r="B9374" s="75">
        <v>408221.99789354694</v>
      </c>
      <c r="C9374" s="76">
        <v>25.765209893939328</v>
      </c>
      <c r="D9374" s="76">
        <v>28.296464439422184</v>
      </c>
      <c r="E9374" s="76">
        <v>584.79544093385834</v>
      </c>
      <c r="F9374" s="76">
        <v>44.755247500854125</v>
      </c>
      <c r="G9374" s="77">
        <v>1</v>
      </c>
      <c r="H9374" s="80">
        <f t="shared" si="584"/>
        <v>28.296464439422184</v>
      </c>
      <c r="I9374" s="80">
        <f t="shared" si="585"/>
        <v>1000</v>
      </c>
      <c r="K9374" s="80">
        <f t="shared" si="586"/>
        <v>0</v>
      </c>
      <c r="L9374" s="80" t="str">
        <f t="shared" si="587"/>
        <v/>
      </c>
    </row>
    <row r="9375" spans="1:12" x14ac:dyDescent="0.8">
      <c r="A9375" s="74">
        <v>9374</v>
      </c>
      <c r="B9375" s="75">
        <v>552694.37618725747</v>
      </c>
      <c r="C9375" s="76">
        <v>40.883159582172475</v>
      </c>
      <c r="D9375" s="76">
        <v>24.081405453392954</v>
      </c>
      <c r="E9375" s="76">
        <v>505.40436485361772</v>
      </c>
      <c r="F9375" s="76">
        <v>45.903886465062826</v>
      </c>
      <c r="G9375" s="77">
        <v>1</v>
      </c>
      <c r="H9375" s="80">
        <f t="shared" si="584"/>
        <v>24.081405453392954</v>
      </c>
      <c r="I9375" s="80">
        <f t="shared" si="585"/>
        <v>1000</v>
      </c>
      <c r="K9375" s="80">
        <f t="shared" si="586"/>
        <v>0</v>
      </c>
      <c r="L9375" s="80" t="str">
        <f t="shared" si="587"/>
        <v/>
      </c>
    </row>
    <row r="9376" spans="1:12" x14ac:dyDescent="0.8">
      <c r="A9376" s="74">
        <v>9375</v>
      </c>
      <c r="B9376" s="75">
        <v>311369.65629418218</v>
      </c>
      <c r="C9376" s="76">
        <v>39.967987210072366</v>
      </c>
      <c r="D9376" s="76">
        <v>27.205282186879565</v>
      </c>
      <c r="E9376" s="76">
        <v>562.07691241803445</v>
      </c>
      <c r="F9376" s="76">
        <v>38.903377780491311</v>
      </c>
      <c r="G9376" s="77">
        <v>1</v>
      </c>
      <c r="H9376" s="80">
        <f t="shared" si="584"/>
        <v>27.205282186879565</v>
      </c>
      <c r="I9376" s="80">
        <f t="shared" si="585"/>
        <v>1000</v>
      </c>
      <c r="K9376" s="80">
        <f t="shared" si="586"/>
        <v>0</v>
      </c>
      <c r="L9376" s="80" t="str">
        <f t="shared" si="587"/>
        <v/>
      </c>
    </row>
    <row r="9377" spans="1:12" x14ac:dyDescent="0.8">
      <c r="A9377" s="74">
        <v>9376</v>
      </c>
      <c r="B9377" s="75">
        <v>304165.41539948527</v>
      </c>
      <c r="C9377" s="76">
        <v>26.947406704931975</v>
      </c>
      <c r="D9377" s="76">
        <v>29.994962073192085</v>
      </c>
      <c r="E9377" s="76">
        <v>511.54327802759957</v>
      </c>
      <c r="F9377" s="76">
        <v>32.165237003541598</v>
      </c>
      <c r="G9377" s="77">
        <v>1</v>
      </c>
      <c r="H9377" s="80">
        <f t="shared" si="584"/>
        <v>29.994962073192085</v>
      </c>
      <c r="I9377" s="80">
        <f t="shared" si="585"/>
        <v>1000</v>
      </c>
      <c r="K9377" s="80">
        <f t="shared" si="586"/>
        <v>0</v>
      </c>
      <c r="L9377" s="80" t="str">
        <f t="shared" si="587"/>
        <v/>
      </c>
    </row>
    <row r="9378" spans="1:12" x14ac:dyDescent="0.8">
      <c r="A9378" s="74">
        <v>9377</v>
      </c>
      <c r="B9378" s="75">
        <v>424586.79783373931</v>
      </c>
      <c r="C9378" s="76">
        <v>35.461556360601413</v>
      </c>
      <c r="D9378" s="76">
        <v>26.781509912672618</v>
      </c>
      <c r="E9378" s="76">
        <v>595.4000155498677</v>
      </c>
      <c r="F9378" s="76">
        <v>46.064287485817658</v>
      </c>
      <c r="G9378" s="77">
        <v>2</v>
      </c>
      <c r="H9378" s="80">
        <f t="shared" si="584"/>
        <v>35.461556360601413</v>
      </c>
      <c r="I9378" s="80">
        <f t="shared" si="585"/>
        <v>1000</v>
      </c>
      <c r="K9378" s="80">
        <f t="shared" si="586"/>
        <v>0</v>
      </c>
      <c r="L9378" s="80" t="str">
        <f t="shared" si="587"/>
        <v/>
      </c>
    </row>
    <row r="9379" spans="1:12" x14ac:dyDescent="0.8">
      <c r="A9379" s="74">
        <v>9378</v>
      </c>
      <c r="B9379" s="75">
        <v>491431.7768713315</v>
      </c>
      <c r="C9379" s="76">
        <v>28.160687805474076</v>
      </c>
      <c r="D9379" s="76">
        <v>29.755398138024461</v>
      </c>
      <c r="E9379" s="76">
        <v>476.66917543104427</v>
      </c>
      <c r="F9379" s="76">
        <v>37.839121824258982</v>
      </c>
      <c r="G9379" s="77">
        <v>2</v>
      </c>
      <c r="H9379" s="80">
        <f t="shared" si="584"/>
        <v>28.160687805474076</v>
      </c>
      <c r="I9379" s="80">
        <f t="shared" si="585"/>
        <v>1000</v>
      </c>
      <c r="K9379" s="80">
        <f t="shared" si="586"/>
        <v>0</v>
      </c>
      <c r="L9379" s="80" t="str">
        <f t="shared" si="587"/>
        <v/>
      </c>
    </row>
    <row r="9380" spans="1:12" x14ac:dyDescent="0.8">
      <c r="A9380" s="74">
        <v>9379</v>
      </c>
      <c r="B9380" s="75">
        <v>563499.20871519204</v>
      </c>
      <c r="C9380" s="76">
        <v>34.001372411636147</v>
      </c>
      <c r="D9380" s="76">
        <v>25.427745249356107</v>
      </c>
      <c r="E9380" s="76">
        <v>614.21425796238941</v>
      </c>
      <c r="F9380" s="76">
        <v>35.373686504735993</v>
      </c>
      <c r="G9380" s="77">
        <v>1</v>
      </c>
      <c r="H9380" s="80">
        <f t="shared" si="584"/>
        <v>25.427745249356107</v>
      </c>
      <c r="I9380" s="80">
        <f t="shared" si="585"/>
        <v>1000</v>
      </c>
      <c r="K9380" s="80">
        <f t="shared" si="586"/>
        <v>0</v>
      </c>
      <c r="L9380" s="80" t="str">
        <f t="shared" si="587"/>
        <v/>
      </c>
    </row>
    <row r="9381" spans="1:12" x14ac:dyDescent="0.8">
      <c r="A9381" s="74">
        <v>9380</v>
      </c>
      <c r="B9381" s="75">
        <v>-46806.375764347613</v>
      </c>
      <c r="C9381" s="76">
        <v>23.474874582934323</v>
      </c>
      <c r="D9381" s="76">
        <v>32.172831290982103</v>
      </c>
      <c r="E9381" s="76">
        <v>627.92713377504936</v>
      </c>
      <c r="F9381" s="76">
        <v>38.847101068680189</v>
      </c>
      <c r="G9381" s="77">
        <v>3</v>
      </c>
      <c r="H9381" s="80">
        <f t="shared" si="584"/>
        <v>38.847101068680189</v>
      </c>
      <c r="I9381" s="80">
        <f t="shared" si="585"/>
        <v>627.92713377504936</v>
      </c>
      <c r="K9381" s="80">
        <f t="shared" si="586"/>
        <v>627.92713377504936</v>
      </c>
      <c r="L9381" s="80">
        <f t="shared" si="587"/>
        <v>627.92713377504936</v>
      </c>
    </row>
    <row r="9382" spans="1:12" x14ac:dyDescent="0.8">
      <c r="A9382" s="74">
        <v>9381</v>
      </c>
      <c r="B9382" s="75">
        <v>-350460.43383123283</v>
      </c>
      <c r="C9382" s="76">
        <v>33.779400629099328</v>
      </c>
      <c r="D9382" s="76">
        <v>26.924539303997953</v>
      </c>
      <c r="E9382" s="76">
        <v>457.77516433455264</v>
      </c>
      <c r="F9382" s="76">
        <v>53.584977178378288</v>
      </c>
      <c r="G9382" s="77">
        <v>3</v>
      </c>
      <c r="H9382" s="80">
        <f t="shared" si="584"/>
        <v>53.584977178378288</v>
      </c>
      <c r="I9382" s="80">
        <f t="shared" si="585"/>
        <v>457.77516433455264</v>
      </c>
      <c r="K9382" s="80">
        <f t="shared" si="586"/>
        <v>457.77516433455264</v>
      </c>
      <c r="L9382" s="80">
        <f t="shared" si="587"/>
        <v>457.77516433455264</v>
      </c>
    </row>
    <row r="9383" spans="1:12" x14ac:dyDescent="0.8">
      <c r="A9383" s="74">
        <v>9382</v>
      </c>
      <c r="B9383" s="75">
        <v>381485.23545000725</v>
      </c>
      <c r="C9383" s="76">
        <v>36.445742589009512</v>
      </c>
      <c r="D9383" s="76">
        <v>31.273278517067709</v>
      </c>
      <c r="E9383" s="76">
        <v>727.08482424244698</v>
      </c>
      <c r="F9383" s="76">
        <v>49.776517621799591</v>
      </c>
      <c r="G9383" s="77">
        <v>2</v>
      </c>
      <c r="H9383" s="80">
        <f t="shared" si="584"/>
        <v>36.445742589009512</v>
      </c>
      <c r="I9383" s="80">
        <f t="shared" si="585"/>
        <v>1000</v>
      </c>
      <c r="K9383" s="80">
        <f t="shared" si="586"/>
        <v>0</v>
      </c>
      <c r="L9383" s="80" t="str">
        <f t="shared" si="587"/>
        <v/>
      </c>
    </row>
    <row r="9384" spans="1:12" x14ac:dyDescent="0.8">
      <c r="A9384" s="74">
        <v>9383</v>
      </c>
      <c r="B9384" s="75">
        <v>564052.17537745228</v>
      </c>
      <c r="C9384" s="76">
        <v>29.968546186777687</v>
      </c>
      <c r="D9384" s="76">
        <v>23.667336842641092</v>
      </c>
      <c r="E9384" s="76">
        <v>532.63941611367136</v>
      </c>
      <c r="F9384" s="76">
        <v>43.826515824494045</v>
      </c>
      <c r="G9384" s="77">
        <v>2</v>
      </c>
      <c r="H9384" s="80">
        <f t="shared" si="584"/>
        <v>29.968546186777687</v>
      </c>
      <c r="I9384" s="80">
        <f t="shared" si="585"/>
        <v>1000</v>
      </c>
      <c r="K9384" s="80">
        <f t="shared" si="586"/>
        <v>0</v>
      </c>
      <c r="L9384" s="80" t="str">
        <f t="shared" si="587"/>
        <v/>
      </c>
    </row>
    <row r="9385" spans="1:12" x14ac:dyDescent="0.8">
      <c r="A9385" s="74">
        <v>9384</v>
      </c>
      <c r="B9385" s="75">
        <v>42680.774275908712</v>
      </c>
      <c r="C9385" s="76">
        <v>45.832749148092326</v>
      </c>
      <c r="D9385" s="76">
        <v>25.857143295349672</v>
      </c>
      <c r="E9385" s="76">
        <v>649.32789481271493</v>
      </c>
      <c r="F9385" s="76">
        <v>39.038234108660504</v>
      </c>
      <c r="G9385" s="77">
        <v>2</v>
      </c>
      <c r="H9385" s="80">
        <f t="shared" si="584"/>
        <v>45.832749148092326</v>
      </c>
      <c r="I9385" s="80">
        <f t="shared" si="585"/>
        <v>1000</v>
      </c>
      <c r="K9385" s="80">
        <f t="shared" si="586"/>
        <v>0</v>
      </c>
      <c r="L9385" s="80" t="str">
        <f t="shared" si="587"/>
        <v/>
      </c>
    </row>
    <row r="9386" spans="1:12" x14ac:dyDescent="0.8">
      <c r="A9386" s="74">
        <v>9385</v>
      </c>
      <c r="B9386" s="75">
        <v>572054.97138921078</v>
      </c>
      <c r="C9386" s="76">
        <v>36.108979532676685</v>
      </c>
      <c r="D9386" s="76">
        <v>25.532757675089446</v>
      </c>
      <c r="E9386" s="76">
        <v>417.82988503397195</v>
      </c>
      <c r="F9386" s="76">
        <v>41.763962197314626</v>
      </c>
      <c r="G9386" s="77">
        <v>1</v>
      </c>
      <c r="H9386" s="80">
        <f t="shared" si="584"/>
        <v>25.532757675089446</v>
      </c>
      <c r="I9386" s="80">
        <f t="shared" si="585"/>
        <v>1000</v>
      </c>
      <c r="K9386" s="80">
        <f t="shared" si="586"/>
        <v>0</v>
      </c>
      <c r="L9386" s="80" t="str">
        <f t="shared" si="587"/>
        <v/>
      </c>
    </row>
    <row r="9387" spans="1:12" x14ac:dyDescent="0.8">
      <c r="A9387" s="74">
        <v>9386</v>
      </c>
      <c r="B9387" s="75">
        <v>727709.66524899378</v>
      </c>
      <c r="C9387" s="76">
        <v>24.894557802084908</v>
      </c>
      <c r="D9387" s="76">
        <v>27.121611199278448</v>
      </c>
      <c r="E9387" s="76">
        <v>523.72552064692263</v>
      </c>
      <c r="F9387" s="76">
        <v>30.09694759338965</v>
      </c>
      <c r="G9387" s="77">
        <v>2</v>
      </c>
      <c r="H9387" s="80">
        <f t="shared" si="584"/>
        <v>24.894557802084908</v>
      </c>
      <c r="I9387" s="80">
        <f t="shared" si="585"/>
        <v>1000</v>
      </c>
      <c r="K9387" s="80">
        <f t="shared" si="586"/>
        <v>0</v>
      </c>
      <c r="L9387" s="80" t="str">
        <f t="shared" si="587"/>
        <v/>
      </c>
    </row>
    <row r="9388" spans="1:12" x14ac:dyDescent="0.8">
      <c r="A9388" s="74">
        <v>9387</v>
      </c>
      <c r="B9388" s="75">
        <v>218981.50735979527</v>
      </c>
      <c r="C9388" s="76">
        <v>36.700061920284945</v>
      </c>
      <c r="D9388" s="76">
        <v>25.137443402414021</v>
      </c>
      <c r="E9388" s="76">
        <v>632.13804525602723</v>
      </c>
      <c r="F9388" s="76">
        <v>39.353867822325256</v>
      </c>
      <c r="G9388" s="77">
        <v>2</v>
      </c>
      <c r="H9388" s="80">
        <f t="shared" si="584"/>
        <v>36.700061920284945</v>
      </c>
      <c r="I9388" s="80">
        <f t="shared" si="585"/>
        <v>1000</v>
      </c>
      <c r="K9388" s="80">
        <f t="shared" si="586"/>
        <v>0</v>
      </c>
      <c r="L9388" s="80" t="str">
        <f t="shared" si="587"/>
        <v/>
      </c>
    </row>
    <row r="9389" spans="1:12" x14ac:dyDescent="0.8">
      <c r="A9389" s="74">
        <v>9388</v>
      </c>
      <c r="B9389" s="75">
        <v>329285.63891782146</v>
      </c>
      <c r="C9389" s="76">
        <v>30.361829823229918</v>
      </c>
      <c r="D9389" s="76">
        <v>33.218895520074192</v>
      </c>
      <c r="E9389" s="76">
        <v>481.13493292656364</v>
      </c>
      <c r="F9389" s="76">
        <v>42.101160816313353</v>
      </c>
      <c r="G9389" s="77">
        <v>2</v>
      </c>
      <c r="H9389" s="80">
        <f t="shared" si="584"/>
        <v>30.361829823229918</v>
      </c>
      <c r="I9389" s="80">
        <f t="shared" si="585"/>
        <v>1000</v>
      </c>
      <c r="K9389" s="80">
        <f t="shared" si="586"/>
        <v>0</v>
      </c>
      <c r="L9389" s="80" t="str">
        <f t="shared" si="587"/>
        <v/>
      </c>
    </row>
    <row r="9390" spans="1:12" x14ac:dyDescent="0.8">
      <c r="A9390" s="74">
        <v>9389</v>
      </c>
      <c r="B9390" s="75">
        <v>353392.18713948294</v>
      </c>
      <c r="C9390" s="76">
        <v>31.33467688884307</v>
      </c>
      <c r="D9390" s="76">
        <v>26.686865828713547</v>
      </c>
      <c r="E9390" s="76">
        <v>571.35712041151157</v>
      </c>
      <c r="F9390" s="76">
        <v>33.84821134405523</v>
      </c>
      <c r="G9390" s="77">
        <v>2</v>
      </c>
      <c r="H9390" s="80">
        <f t="shared" si="584"/>
        <v>31.33467688884307</v>
      </c>
      <c r="I9390" s="80">
        <f t="shared" si="585"/>
        <v>1000</v>
      </c>
      <c r="K9390" s="80">
        <f t="shared" si="586"/>
        <v>0</v>
      </c>
      <c r="L9390" s="80" t="str">
        <f t="shared" si="587"/>
        <v/>
      </c>
    </row>
    <row r="9391" spans="1:12" x14ac:dyDescent="0.8">
      <c r="A9391" s="74">
        <v>9390</v>
      </c>
      <c r="B9391" s="75">
        <v>-93206.848282130668</v>
      </c>
      <c r="C9391" s="76">
        <v>41.568920591067325</v>
      </c>
      <c r="D9391" s="76">
        <v>22.857816720316301</v>
      </c>
      <c r="E9391" s="76">
        <v>465.86474228044597</v>
      </c>
      <c r="F9391" s="76">
        <v>37.752974532318312</v>
      </c>
      <c r="G9391" s="77">
        <v>3</v>
      </c>
      <c r="H9391" s="80">
        <f t="shared" si="584"/>
        <v>37.752974532318312</v>
      </c>
      <c r="I9391" s="80">
        <f t="shared" si="585"/>
        <v>465.86474228044597</v>
      </c>
      <c r="K9391" s="80">
        <f t="shared" si="586"/>
        <v>465.86474228044597</v>
      </c>
      <c r="L9391" s="80">
        <f t="shared" si="587"/>
        <v>465.86474228044597</v>
      </c>
    </row>
    <row r="9392" spans="1:12" x14ac:dyDescent="0.8">
      <c r="A9392" s="74">
        <v>9391</v>
      </c>
      <c r="B9392" s="75">
        <v>547849.88951022597</v>
      </c>
      <c r="C9392" s="76">
        <v>33.735905362286779</v>
      </c>
      <c r="D9392" s="76">
        <v>29.657589995610742</v>
      </c>
      <c r="E9392" s="76">
        <v>422.74357516687411</v>
      </c>
      <c r="F9392" s="76">
        <v>46.590398694351663</v>
      </c>
      <c r="G9392" s="77">
        <v>2</v>
      </c>
      <c r="H9392" s="80">
        <f t="shared" si="584"/>
        <v>33.735905362286779</v>
      </c>
      <c r="I9392" s="80">
        <f t="shared" si="585"/>
        <v>1000</v>
      </c>
      <c r="K9392" s="80">
        <f t="shared" si="586"/>
        <v>0</v>
      </c>
      <c r="L9392" s="80" t="str">
        <f t="shared" si="587"/>
        <v/>
      </c>
    </row>
    <row r="9393" spans="1:12" x14ac:dyDescent="0.8">
      <c r="A9393" s="74">
        <v>9392</v>
      </c>
      <c r="B9393" s="75">
        <v>659887.54820829025</v>
      </c>
      <c r="C9393" s="76">
        <v>31.677453155863322</v>
      </c>
      <c r="D9393" s="76">
        <v>23.826012077637181</v>
      </c>
      <c r="E9393" s="76">
        <v>596.25370482264304</v>
      </c>
      <c r="F9393" s="76">
        <v>37.557569080257515</v>
      </c>
      <c r="G9393" s="77">
        <v>1</v>
      </c>
      <c r="H9393" s="80">
        <f t="shared" si="584"/>
        <v>23.826012077637181</v>
      </c>
      <c r="I9393" s="80">
        <f t="shared" si="585"/>
        <v>1000</v>
      </c>
      <c r="K9393" s="80">
        <f t="shared" si="586"/>
        <v>0</v>
      </c>
      <c r="L9393" s="80" t="str">
        <f t="shared" si="587"/>
        <v/>
      </c>
    </row>
    <row r="9394" spans="1:12" x14ac:dyDescent="0.8">
      <c r="A9394" s="74">
        <v>9393</v>
      </c>
      <c r="B9394" s="75">
        <v>241644.86359900329</v>
      </c>
      <c r="C9394" s="76">
        <v>35.763879500842997</v>
      </c>
      <c r="D9394" s="76">
        <v>31.011284766336797</v>
      </c>
      <c r="E9394" s="76">
        <v>574.24835464860178</v>
      </c>
      <c r="F9394" s="76">
        <v>40.363457299602672</v>
      </c>
      <c r="G9394" s="77">
        <v>2</v>
      </c>
      <c r="H9394" s="80">
        <f t="shared" si="584"/>
        <v>35.763879500842997</v>
      </c>
      <c r="I9394" s="80">
        <f t="shared" si="585"/>
        <v>1000</v>
      </c>
      <c r="K9394" s="80">
        <f t="shared" si="586"/>
        <v>0</v>
      </c>
      <c r="L9394" s="80" t="str">
        <f t="shared" si="587"/>
        <v/>
      </c>
    </row>
    <row r="9395" spans="1:12" x14ac:dyDescent="0.8">
      <c r="A9395" s="74">
        <v>9394</v>
      </c>
      <c r="B9395" s="75">
        <v>432802.07788577978</v>
      </c>
      <c r="C9395" s="76">
        <v>24.565538037251152</v>
      </c>
      <c r="D9395" s="76">
        <v>24.926573654371882</v>
      </c>
      <c r="E9395" s="76">
        <v>502.66984666186136</v>
      </c>
      <c r="F9395" s="76">
        <v>50.796688922858522</v>
      </c>
      <c r="G9395" s="77">
        <v>2</v>
      </c>
      <c r="H9395" s="80">
        <f t="shared" si="584"/>
        <v>24.565538037251152</v>
      </c>
      <c r="I9395" s="80">
        <f t="shared" si="585"/>
        <v>1000</v>
      </c>
      <c r="K9395" s="80">
        <f t="shared" si="586"/>
        <v>0</v>
      </c>
      <c r="L9395" s="80" t="str">
        <f t="shared" si="587"/>
        <v/>
      </c>
    </row>
    <row r="9396" spans="1:12" x14ac:dyDescent="0.8">
      <c r="A9396" s="74">
        <v>9395</v>
      </c>
      <c r="B9396" s="75">
        <v>348271.44951814297</v>
      </c>
      <c r="C9396" s="76">
        <v>38.278667196645422</v>
      </c>
      <c r="D9396" s="76">
        <v>29.745085070802737</v>
      </c>
      <c r="E9396" s="76">
        <v>568.25759996880186</v>
      </c>
      <c r="F9396" s="76">
        <v>37.131151945643467</v>
      </c>
      <c r="G9396" s="77">
        <v>2</v>
      </c>
      <c r="H9396" s="80">
        <f t="shared" si="584"/>
        <v>38.278667196645422</v>
      </c>
      <c r="I9396" s="80">
        <f t="shared" si="585"/>
        <v>1000</v>
      </c>
      <c r="K9396" s="80">
        <f t="shared" si="586"/>
        <v>0</v>
      </c>
      <c r="L9396" s="80" t="str">
        <f t="shared" si="587"/>
        <v/>
      </c>
    </row>
    <row r="9397" spans="1:12" x14ac:dyDescent="0.8">
      <c r="A9397" s="74">
        <v>9396</v>
      </c>
      <c r="B9397" s="75">
        <v>282984.89355701301</v>
      </c>
      <c r="C9397" s="76">
        <v>33.923462816436171</v>
      </c>
      <c r="D9397" s="76">
        <v>25.787884741297937</v>
      </c>
      <c r="E9397" s="76">
        <v>695.6092940200391</v>
      </c>
      <c r="F9397" s="76">
        <v>47.002058744352738</v>
      </c>
      <c r="G9397" s="77">
        <v>2</v>
      </c>
      <c r="H9397" s="80">
        <f t="shared" si="584"/>
        <v>33.923462816436171</v>
      </c>
      <c r="I9397" s="80">
        <f t="shared" si="585"/>
        <v>1000</v>
      </c>
      <c r="K9397" s="80">
        <f t="shared" si="586"/>
        <v>0</v>
      </c>
      <c r="L9397" s="80" t="str">
        <f t="shared" si="587"/>
        <v/>
      </c>
    </row>
    <row r="9398" spans="1:12" x14ac:dyDescent="0.8">
      <c r="A9398" s="74">
        <v>9397</v>
      </c>
      <c r="B9398" s="75">
        <v>405855.93943270668</v>
      </c>
      <c r="C9398" s="76">
        <v>36.980076037382929</v>
      </c>
      <c r="D9398" s="76">
        <v>25.882458257787512</v>
      </c>
      <c r="E9398" s="76">
        <v>589.53977520210037</v>
      </c>
      <c r="F9398" s="76">
        <v>46.267486070153041</v>
      </c>
      <c r="G9398" s="77">
        <v>2</v>
      </c>
      <c r="H9398" s="80">
        <f t="shared" si="584"/>
        <v>36.980076037382929</v>
      </c>
      <c r="I9398" s="80">
        <f t="shared" si="585"/>
        <v>1000</v>
      </c>
      <c r="K9398" s="80">
        <f t="shared" si="586"/>
        <v>0</v>
      </c>
      <c r="L9398" s="80" t="str">
        <f t="shared" si="587"/>
        <v/>
      </c>
    </row>
    <row r="9399" spans="1:12" x14ac:dyDescent="0.8">
      <c r="A9399" s="74">
        <v>9398</v>
      </c>
      <c r="B9399" s="75">
        <v>-69475.577023890335</v>
      </c>
      <c r="C9399" s="76">
        <v>25.450370786150931</v>
      </c>
      <c r="D9399" s="76">
        <v>25.2888276317478</v>
      </c>
      <c r="E9399" s="76">
        <v>517.07033277952928</v>
      </c>
      <c r="F9399" s="76">
        <v>37.550652635796965</v>
      </c>
      <c r="G9399" s="77">
        <v>3</v>
      </c>
      <c r="H9399" s="80">
        <f t="shared" si="584"/>
        <v>37.550652635796965</v>
      </c>
      <c r="I9399" s="80">
        <f t="shared" si="585"/>
        <v>517.07033277952928</v>
      </c>
      <c r="K9399" s="80">
        <f t="shared" si="586"/>
        <v>517.07033277952928</v>
      </c>
      <c r="L9399" s="80">
        <f t="shared" si="587"/>
        <v>517.07033277952928</v>
      </c>
    </row>
    <row r="9400" spans="1:12" x14ac:dyDescent="0.8">
      <c r="A9400" s="74">
        <v>9399</v>
      </c>
      <c r="B9400" s="75">
        <v>572972.30904670898</v>
      </c>
      <c r="C9400" s="76">
        <v>32.955690615616938</v>
      </c>
      <c r="D9400" s="76">
        <v>30.771321161642597</v>
      </c>
      <c r="E9400" s="76">
        <v>476.45605618321571</v>
      </c>
      <c r="F9400" s="76">
        <v>42.973831363127495</v>
      </c>
      <c r="G9400" s="77">
        <v>2</v>
      </c>
      <c r="H9400" s="80">
        <f t="shared" si="584"/>
        <v>32.955690615616938</v>
      </c>
      <c r="I9400" s="80">
        <f t="shared" si="585"/>
        <v>1000</v>
      </c>
      <c r="K9400" s="80">
        <f t="shared" si="586"/>
        <v>0</v>
      </c>
      <c r="L9400" s="80" t="str">
        <f t="shared" si="587"/>
        <v/>
      </c>
    </row>
    <row r="9401" spans="1:12" x14ac:dyDescent="0.8">
      <c r="A9401" s="74">
        <v>9400</v>
      </c>
      <c r="B9401" s="75">
        <v>407221.79214966553</v>
      </c>
      <c r="C9401" s="76">
        <v>32.283594316498728</v>
      </c>
      <c r="D9401" s="76">
        <v>33.764430722749935</v>
      </c>
      <c r="E9401" s="76">
        <v>709.98337437679641</v>
      </c>
      <c r="F9401" s="76">
        <v>40.890926854005478</v>
      </c>
      <c r="G9401" s="77">
        <v>2</v>
      </c>
      <c r="H9401" s="80">
        <f t="shared" si="584"/>
        <v>32.283594316498728</v>
      </c>
      <c r="I9401" s="80">
        <f t="shared" si="585"/>
        <v>1000</v>
      </c>
      <c r="K9401" s="80">
        <f t="shared" si="586"/>
        <v>0</v>
      </c>
      <c r="L9401" s="80" t="str">
        <f t="shared" si="587"/>
        <v/>
      </c>
    </row>
    <row r="9402" spans="1:12" x14ac:dyDescent="0.8">
      <c r="A9402" s="74">
        <v>9401</v>
      </c>
      <c r="B9402" s="75">
        <v>433807.81202320266</v>
      </c>
      <c r="C9402" s="76">
        <v>31.93624894275154</v>
      </c>
      <c r="D9402" s="76">
        <v>27.147687889004573</v>
      </c>
      <c r="E9402" s="76">
        <v>533.43761673371728</v>
      </c>
      <c r="F9402" s="76">
        <v>42.155871292880278</v>
      </c>
      <c r="G9402" s="77">
        <v>2</v>
      </c>
      <c r="H9402" s="80">
        <f t="shared" si="584"/>
        <v>31.93624894275154</v>
      </c>
      <c r="I9402" s="80">
        <f t="shared" si="585"/>
        <v>1000</v>
      </c>
      <c r="K9402" s="80">
        <f t="shared" si="586"/>
        <v>0</v>
      </c>
      <c r="L9402" s="80" t="str">
        <f t="shared" si="587"/>
        <v/>
      </c>
    </row>
    <row r="9403" spans="1:12" x14ac:dyDescent="0.8">
      <c r="A9403" s="74">
        <v>9402</v>
      </c>
      <c r="B9403" s="75">
        <v>161256.08733670763</v>
      </c>
      <c r="C9403" s="76">
        <v>39.843450682067456</v>
      </c>
      <c r="D9403" s="76">
        <v>25.609105236700362</v>
      </c>
      <c r="E9403" s="76">
        <v>562.24148436255564</v>
      </c>
      <c r="F9403" s="76">
        <v>45.002527029520763</v>
      </c>
      <c r="G9403" s="77">
        <v>2</v>
      </c>
      <c r="H9403" s="80">
        <f t="shared" si="584"/>
        <v>39.843450682067456</v>
      </c>
      <c r="I9403" s="80">
        <f t="shared" si="585"/>
        <v>1000</v>
      </c>
      <c r="K9403" s="80">
        <f t="shared" si="586"/>
        <v>0</v>
      </c>
      <c r="L9403" s="80" t="str">
        <f t="shared" si="587"/>
        <v/>
      </c>
    </row>
    <row r="9404" spans="1:12" x14ac:dyDescent="0.8">
      <c r="A9404" s="74">
        <v>9403</v>
      </c>
      <c r="B9404" s="75">
        <v>561365.9939841358</v>
      </c>
      <c r="C9404" s="76">
        <v>29.194405838402286</v>
      </c>
      <c r="D9404" s="76">
        <v>23.290597493670287</v>
      </c>
      <c r="E9404" s="76">
        <v>530.57243884111881</v>
      </c>
      <c r="F9404" s="76">
        <v>38.1928317930616</v>
      </c>
      <c r="G9404" s="77">
        <v>2</v>
      </c>
      <c r="H9404" s="80">
        <f t="shared" si="584"/>
        <v>29.194405838402286</v>
      </c>
      <c r="I9404" s="80">
        <f t="shared" si="585"/>
        <v>1000</v>
      </c>
      <c r="K9404" s="80">
        <f t="shared" si="586"/>
        <v>0</v>
      </c>
      <c r="L9404" s="80" t="str">
        <f t="shared" si="587"/>
        <v/>
      </c>
    </row>
    <row r="9405" spans="1:12" x14ac:dyDescent="0.8">
      <c r="A9405" s="74">
        <v>9404</v>
      </c>
      <c r="B9405" s="75">
        <v>-19320.499404954491</v>
      </c>
      <c r="C9405" s="76">
        <v>36.523019303434531</v>
      </c>
      <c r="D9405" s="76">
        <v>24.605414657055192</v>
      </c>
      <c r="E9405" s="76">
        <v>477.82938426833539</v>
      </c>
      <c r="F9405" s="76">
        <v>34.055269627914974</v>
      </c>
      <c r="G9405" s="77">
        <v>3</v>
      </c>
      <c r="H9405" s="80">
        <f t="shared" si="584"/>
        <v>34.055269627914974</v>
      </c>
      <c r="I9405" s="80">
        <f t="shared" si="585"/>
        <v>477.82938426833539</v>
      </c>
      <c r="K9405" s="80">
        <f t="shared" si="586"/>
        <v>477.82938426833539</v>
      </c>
      <c r="L9405" s="80">
        <f t="shared" si="587"/>
        <v>477.82938426833539</v>
      </c>
    </row>
    <row r="9406" spans="1:12" x14ac:dyDescent="0.8">
      <c r="A9406" s="74">
        <v>9405</v>
      </c>
      <c r="B9406" s="75">
        <v>442166.87788557797</v>
      </c>
      <c r="C9406" s="76">
        <v>29.171593542783235</v>
      </c>
      <c r="D9406" s="76">
        <v>31.498739356080055</v>
      </c>
      <c r="E9406" s="76">
        <v>515.74231680565742</v>
      </c>
      <c r="F9406" s="76">
        <v>34.988513423487625</v>
      </c>
      <c r="G9406" s="77">
        <v>2</v>
      </c>
      <c r="H9406" s="80">
        <f t="shared" si="584"/>
        <v>29.171593542783235</v>
      </c>
      <c r="I9406" s="80">
        <f t="shared" si="585"/>
        <v>1000</v>
      </c>
      <c r="K9406" s="80">
        <f t="shared" si="586"/>
        <v>0</v>
      </c>
      <c r="L9406" s="80" t="str">
        <f t="shared" si="587"/>
        <v/>
      </c>
    </row>
    <row r="9407" spans="1:12" x14ac:dyDescent="0.8">
      <c r="A9407" s="74">
        <v>9406</v>
      </c>
      <c r="B9407" s="75">
        <v>-347368.05718210968</v>
      </c>
      <c r="C9407" s="76">
        <v>38.656541388275883</v>
      </c>
      <c r="D9407" s="76">
        <v>27.376733331363358</v>
      </c>
      <c r="E9407" s="76">
        <v>476.22958175506648</v>
      </c>
      <c r="F9407" s="76">
        <v>53.301139484810193</v>
      </c>
      <c r="G9407" s="77">
        <v>3</v>
      </c>
      <c r="H9407" s="80">
        <f t="shared" si="584"/>
        <v>53.301139484810193</v>
      </c>
      <c r="I9407" s="80">
        <f t="shared" si="585"/>
        <v>476.22958175506648</v>
      </c>
      <c r="K9407" s="80">
        <f t="shared" si="586"/>
        <v>476.22958175506648</v>
      </c>
      <c r="L9407" s="80">
        <f t="shared" si="587"/>
        <v>476.22958175506648</v>
      </c>
    </row>
    <row r="9408" spans="1:12" x14ac:dyDescent="0.8">
      <c r="A9408" s="74">
        <v>9407</v>
      </c>
      <c r="B9408" s="75">
        <v>-174670.45146122668</v>
      </c>
      <c r="C9408" s="76">
        <v>37.938534782791471</v>
      </c>
      <c r="D9408" s="76">
        <v>31.028298026681924</v>
      </c>
      <c r="E9408" s="76">
        <v>486.17284380679052</v>
      </c>
      <c r="F9408" s="76">
        <v>41.364248834972187</v>
      </c>
      <c r="G9408" s="77">
        <v>3</v>
      </c>
      <c r="H9408" s="80">
        <f t="shared" si="584"/>
        <v>41.364248834972187</v>
      </c>
      <c r="I9408" s="80">
        <f t="shared" si="585"/>
        <v>486.17284380679052</v>
      </c>
      <c r="K9408" s="80">
        <f t="shared" si="586"/>
        <v>486.17284380679052</v>
      </c>
      <c r="L9408" s="80">
        <f t="shared" si="587"/>
        <v>486.17284380679052</v>
      </c>
    </row>
    <row r="9409" spans="1:12" x14ac:dyDescent="0.8">
      <c r="A9409" s="74">
        <v>9408</v>
      </c>
      <c r="B9409" s="75">
        <v>91676.410638671368</v>
      </c>
      <c r="C9409" s="76">
        <v>43.218990287368818</v>
      </c>
      <c r="D9409" s="76">
        <v>22.434527878243713</v>
      </c>
      <c r="E9409" s="76">
        <v>614.73920169060762</v>
      </c>
      <c r="F9409" s="76">
        <v>53.926057550602046</v>
      </c>
      <c r="G9409" s="77">
        <v>2</v>
      </c>
      <c r="H9409" s="80">
        <f t="shared" si="584"/>
        <v>43.218990287368818</v>
      </c>
      <c r="I9409" s="80">
        <f t="shared" si="585"/>
        <v>1000</v>
      </c>
      <c r="K9409" s="80">
        <f t="shared" si="586"/>
        <v>0</v>
      </c>
      <c r="L9409" s="80" t="str">
        <f t="shared" si="587"/>
        <v/>
      </c>
    </row>
    <row r="9410" spans="1:12" x14ac:dyDescent="0.8">
      <c r="A9410" s="74">
        <v>9409</v>
      </c>
      <c r="B9410" s="75">
        <v>117557.74210593919</v>
      </c>
      <c r="C9410" s="76">
        <v>38.914187451183764</v>
      </c>
      <c r="D9410" s="76">
        <v>30.530216446916526</v>
      </c>
      <c r="E9410" s="76">
        <v>577.3376746237127</v>
      </c>
      <c r="F9410" s="76">
        <v>47.641682042852935</v>
      </c>
      <c r="G9410" s="77">
        <v>2</v>
      </c>
      <c r="H9410" s="80">
        <f t="shared" si="584"/>
        <v>38.914187451183764</v>
      </c>
      <c r="I9410" s="80">
        <f t="shared" si="585"/>
        <v>1000</v>
      </c>
      <c r="K9410" s="80">
        <f t="shared" si="586"/>
        <v>0</v>
      </c>
      <c r="L9410" s="80" t="str">
        <f t="shared" si="587"/>
        <v/>
      </c>
    </row>
    <row r="9411" spans="1:12" x14ac:dyDescent="0.8">
      <c r="A9411" s="74">
        <v>9410</v>
      </c>
      <c r="B9411" s="75">
        <v>368569.71493549831</v>
      </c>
      <c r="C9411" s="76">
        <v>33.030385359759173</v>
      </c>
      <c r="D9411" s="76">
        <v>28.405457299182771</v>
      </c>
      <c r="E9411" s="76">
        <v>498.82830529744734</v>
      </c>
      <c r="F9411" s="76">
        <v>45.019256296334504</v>
      </c>
      <c r="G9411" s="77">
        <v>2</v>
      </c>
      <c r="H9411" s="80">
        <f t="shared" ref="H9411:H9474" si="588">IF($G9411 = 1, $D9411, IF($G9411 = 2, $C9411, IF($G9411 = 3, $F9411)))</f>
        <v>33.030385359759173</v>
      </c>
      <c r="I9411" s="80">
        <f t="shared" ref="I9411:I9474" si="589">IF($G9411 = 1, 1000, IF($G9411 = 2, 1000, IF($G9411 = 3, $E9411)))</f>
        <v>1000</v>
      </c>
      <c r="K9411" s="80">
        <f t="shared" ref="K9411:K9474" si="590">IF($G9411 = 3, $E9411, 0)</f>
        <v>0</v>
      </c>
      <c r="L9411" s="80" t="str">
        <f t="shared" ref="L9411:L9474" si="591">IF($G9411 = 3, $E9411, "")</f>
        <v/>
      </c>
    </row>
    <row r="9412" spans="1:12" x14ac:dyDescent="0.8">
      <c r="A9412" s="74">
        <v>9411</v>
      </c>
      <c r="B9412" s="75">
        <v>389110.67877344671</v>
      </c>
      <c r="C9412" s="76">
        <v>32.849947368666257</v>
      </c>
      <c r="D9412" s="76">
        <v>33.048981320582662</v>
      </c>
      <c r="E9412" s="76">
        <v>576.98214864067199</v>
      </c>
      <c r="F9412" s="76">
        <v>49.978603163370209</v>
      </c>
      <c r="G9412" s="77">
        <v>2</v>
      </c>
      <c r="H9412" s="80">
        <f t="shared" si="588"/>
        <v>32.849947368666257</v>
      </c>
      <c r="I9412" s="80">
        <f t="shared" si="589"/>
        <v>1000</v>
      </c>
      <c r="K9412" s="80">
        <f t="shared" si="590"/>
        <v>0</v>
      </c>
      <c r="L9412" s="80" t="str">
        <f t="shared" si="591"/>
        <v/>
      </c>
    </row>
    <row r="9413" spans="1:12" x14ac:dyDescent="0.8">
      <c r="A9413" s="74">
        <v>9412</v>
      </c>
      <c r="B9413" s="75">
        <v>10404.384650619933</v>
      </c>
      <c r="C9413" s="76">
        <v>43.771949249938274</v>
      </c>
      <c r="D9413" s="76">
        <v>26.665793613262132</v>
      </c>
      <c r="E9413" s="76">
        <v>604.56299668563611</v>
      </c>
      <c r="F9413" s="76">
        <v>37.9417368703389</v>
      </c>
      <c r="G9413" s="77">
        <v>2</v>
      </c>
      <c r="H9413" s="80">
        <f t="shared" si="588"/>
        <v>43.771949249938274</v>
      </c>
      <c r="I9413" s="80">
        <f t="shared" si="589"/>
        <v>1000</v>
      </c>
      <c r="K9413" s="80">
        <f t="shared" si="590"/>
        <v>0</v>
      </c>
      <c r="L9413" s="80" t="str">
        <f t="shared" si="591"/>
        <v/>
      </c>
    </row>
    <row r="9414" spans="1:12" x14ac:dyDescent="0.8">
      <c r="A9414" s="74">
        <v>9413</v>
      </c>
      <c r="B9414" s="75">
        <v>377178.05127922166</v>
      </c>
      <c r="C9414" s="76">
        <v>33.863079507736394</v>
      </c>
      <c r="D9414" s="76">
        <v>29.334979955941034</v>
      </c>
      <c r="E9414" s="76">
        <v>622.35489583584672</v>
      </c>
      <c r="F9414" s="76">
        <v>43.110557604797577</v>
      </c>
      <c r="G9414" s="77">
        <v>2</v>
      </c>
      <c r="H9414" s="80">
        <f t="shared" si="588"/>
        <v>33.863079507736394</v>
      </c>
      <c r="I9414" s="80">
        <f t="shared" si="589"/>
        <v>1000</v>
      </c>
      <c r="K9414" s="80">
        <f t="shared" si="590"/>
        <v>0</v>
      </c>
      <c r="L9414" s="80" t="str">
        <f t="shared" si="591"/>
        <v/>
      </c>
    </row>
    <row r="9415" spans="1:12" x14ac:dyDescent="0.8">
      <c r="A9415" s="74">
        <v>9414</v>
      </c>
      <c r="B9415" s="75">
        <v>89018.231261634035</v>
      </c>
      <c r="C9415" s="76">
        <v>40.204916332946638</v>
      </c>
      <c r="D9415" s="76">
        <v>31.503707646156833</v>
      </c>
      <c r="E9415" s="76">
        <v>648.42343379836939</v>
      </c>
      <c r="F9415" s="76">
        <v>47.171017122651023</v>
      </c>
      <c r="G9415" s="77">
        <v>2</v>
      </c>
      <c r="H9415" s="80">
        <f t="shared" si="588"/>
        <v>40.204916332946638</v>
      </c>
      <c r="I9415" s="80">
        <f t="shared" si="589"/>
        <v>1000</v>
      </c>
      <c r="K9415" s="80">
        <f t="shared" si="590"/>
        <v>0</v>
      </c>
      <c r="L9415" s="80" t="str">
        <f t="shared" si="591"/>
        <v/>
      </c>
    </row>
    <row r="9416" spans="1:12" x14ac:dyDescent="0.8">
      <c r="A9416" s="74">
        <v>9415</v>
      </c>
      <c r="B9416" s="75">
        <v>486808.8336879136</v>
      </c>
      <c r="C9416" s="76">
        <v>25.605070214038985</v>
      </c>
      <c r="D9416" s="76">
        <v>24.301281349462442</v>
      </c>
      <c r="E9416" s="76">
        <v>708.51603899319377</v>
      </c>
      <c r="F9416" s="76">
        <v>40.095658599782666</v>
      </c>
      <c r="G9416" s="77">
        <v>1</v>
      </c>
      <c r="H9416" s="80">
        <f t="shared" si="588"/>
        <v>24.301281349462442</v>
      </c>
      <c r="I9416" s="80">
        <f t="shared" si="589"/>
        <v>1000</v>
      </c>
      <c r="K9416" s="80">
        <f t="shared" si="590"/>
        <v>0</v>
      </c>
      <c r="L9416" s="80" t="str">
        <f t="shared" si="591"/>
        <v/>
      </c>
    </row>
    <row r="9417" spans="1:12" x14ac:dyDescent="0.8">
      <c r="A9417" s="74">
        <v>9416</v>
      </c>
      <c r="B9417" s="75">
        <v>-137249.3552059494</v>
      </c>
      <c r="C9417" s="76">
        <v>31.603010478269233</v>
      </c>
      <c r="D9417" s="76">
        <v>22.684325445987131</v>
      </c>
      <c r="E9417" s="76">
        <v>465.02356446335557</v>
      </c>
      <c r="F9417" s="76">
        <v>38.491940566769479</v>
      </c>
      <c r="G9417" s="77">
        <v>3</v>
      </c>
      <c r="H9417" s="80">
        <f t="shared" si="588"/>
        <v>38.491940566769479</v>
      </c>
      <c r="I9417" s="80">
        <f t="shared" si="589"/>
        <v>465.02356446335557</v>
      </c>
      <c r="K9417" s="80">
        <f t="shared" si="590"/>
        <v>465.02356446335557</v>
      </c>
      <c r="L9417" s="80">
        <f t="shared" si="591"/>
        <v>465.02356446335557</v>
      </c>
    </row>
    <row r="9418" spans="1:12" x14ac:dyDescent="0.8">
      <c r="A9418" s="74">
        <v>9417</v>
      </c>
      <c r="B9418" s="75">
        <v>299313.12016045069</v>
      </c>
      <c r="C9418" s="76">
        <v>37.758122311600687</v>
      </c>
      <c r="D9418" s="76">
        <v>32.768946189606538</v>
      </c>
      <c r="E9418" s="76">
        <v>643.291408426516</v>
      </c>
      <c r="F9418" s="76">
        <v>48.762284321668332</v>
      </c>
      <c r="G9418" s="77">
        <v>2</v>
      </c>
      <c r="H9418" s="80">
        <f t="shared" si="588"/>
        <v>37.758122311600687</v>
      </c>
      <c r="I9418" s="80">
        <f t="shared" si="589"/>
        <v>1000</v>
      </c>
      <c r="K9418" s="80">
        <f t="shared" si="590"/>
        <v>0</v>
      </c>
      <c r="L9418" s="80" t="str">
        <f t="shared" si="591"/>
        <v/>
      </c>
    </row>
    <row r="9419" spans="1:12" x14ac:dyDescent="0.8">
      <c r="A9419" s="74">
        <v>9418</v>
      </c>
      <c r="B9419" s="75">
        <v>422347.47933709924</v>
      </c>
      <c r="C9419" s="76">
        <v>22.225046800958303</v>
      </c>
      <c r="D9419" s="76">
        <v>32.391582992623754</v>
      </c>
      <c r="E9419" s="76">
        <v>542.59606629202744</v>
      </c>
      <c r="F9419" s="76">
        <v>40.15113828855597</v>
      </c>
      <c r="G9419" s="77">
        <v>2</v>
      </c>
      <c r="H9419" s="80">
        <f t="shared" si="588"/>
        <v>22.225046800958303</v>
      </c>
      <c r="I9419" s="80">
        <f t="shared" si="589"/>
        <v>1000</v>
      </c>
      <c r="K9419" s="80">
        <f t="shared" si="590"/>
        <v>0</v>
      </c>
      <c r="L9419" s="80" t="str">
        <f t="shared" si="591"/>
        <v/>
      </c>
    </row>
    <row r="9420" spans="1:12" x14ac:dyDescent="0.8">
      <c r="A9420" s="74">
        <v>9419</v>
      </c>
      <c r="B9420" s="75">
        <v>522797.08559081214</v>
      </c>
      <c r="C9420" s="76">
        <v>26.812395552568077</v>
      </c>
      <c r="D9420" s="76">
        <v>25.715087920758208</v>
      </c>
      <c r="E9420" s="76">
        <v>465.13276082501267</v>
      </c>
      <c r="F9420" s="76">
        <v>36.523927841907863</v>
      </c>
      <c r="G9420" s="77">
        <v>2</v>
      </c>
      <c r="H9420" s="80">
        <f t="shared" si="588"/>
        <v>26.812395552568077</v>
      </c>
      <c r="I9420" s="80">
        <f t="shared" si="589"/>
        <v>1000</v>
      </c>
      <c r="K9420" s="80">
        <f t="shared" si="590"/>
        <v>0</v>
      </c>
      <c r="L9420" s="80" t="str">
        <f t="shared" si="591"/>
        <v/>
      </c>
    </row>
    <row r="9421" spans="1:12" x14ac:dyDescent="0.8">
      <c r="A9421" s="74">
        <v>9420</v>
      </c>
      <c r="B9421" s="75">
        <v>490036.32272475585</v>
      </c>
      <c r="C9421" s="76">
        <v>30.389688961681689</v>
      </c>
      <c r="D9421" s="76">
        <v>21.464120786619354</v>
      </c>
      <c r="E9421" s="76">
        <v>509.22972511672185</v>
      </c>
      <c r="F9421" s="76">
        <v>36.888436105157311</v>
      </c>
      <c r="G9421" s="77">
        <v>2</v>
      </c>
      <c r="H9421" s="80">
        <f t="shared" si="588"/>
        <v>30.389688961681689</v>
      </c>
      <c r="I9421" s="80">
        <f t="shared" si="589"/>
        <v>1000</v>
      </c>
      <c r="K9421" s="80">
        <f t="shared" si="590"/>
        <v>0</v>
      </c>
      <c r="L9421" s="80" t="str">
        <f t="shared" si="591"/>
        <v/>
      </c>
    </row>
    <row r="9422" spans="1:12" x14ac:dyDescent="0.8">
      <c r="A9422" s="74">
        <v>9421</v>
      </c>
      <c r="B9422" s="75">
        <v>427177.75583834876</v>
      </c>
      <c r="C9422" s="76">
        <v>32.454242413923446</v>
      </c>
      <c r="D9422" s="76">
        <v>28.31527363550795</v>
      </c>
      <c r="E9422" s="76">
        <v>442.66140236092099</v>
      </c>
      <c r="F9422" s="76">
        <v>45.513440418231809</v>
      </c>
      <c r="G9422" s="77">
        <v>2</v>
      </c>
      <c r="H9422" s="80">
        <f t="shared" si="588"/>
        <v>32.454242413923446</v>
      </c>
      <c r="I9422" s="80">
        <f t="shared" si="589"/>
        <v>1000</v>
      </c>
      <c r="K9422" s="80">
        <f t="shared" si="590"/>
        <v>0</v>
      </c>
      <c r="L9422" s="80" t="str">
        <f t="shared" si="591"/>
        <v/>
      </c>
    </row>
    <row r="9423" spans="1:12" x14ac:dyDescent="0.8">
      <c r="A9423" s="74">
        <v>9422</v>
      </c>
      <c r="B9423" s="75">
        <v>350160.61286879261</v>
      </c>
      <c r="C9423" s="76">
        <v>36.516365576259503</v>
      </c>
      <c r="D9423" s="76">
        <v>30.714054100096583</v>
      </c>
      <c r="E9423" s="76">
        <v>587.00219030350161</v>
      </c>
      <c r="F9423" s="76">
        <v>38.804544781935995</v>
      </c>
      <c r="G9423" s="77">
        <v>2</v>
      </c>
      <c r="H9423" s="80">
        <f t="shared" si="588"/>
        <v>36.516365576259503</v>
      </c>
      <c r="I9423" s="80">
        <f t="shared" si="589"/>
        <v>1000</v>
      </c>
      <c r="K9423" s="80">
        <f t="shared" si="590"/>
        <v>0</v>
      </c>
      <c r="L9423" s="80" t="str">
        <f t="shared" si="591"/>
        <v/>
      </c>
    </row>
    <row r="9424" spans="1:12" x14ac:dyDescent="0.8">
      <c r="A9424" s="74">
        <v>9423</v>
      </c>
      <c r="B9424" s="75">
        <v>550114.52629335108</v>
      </c>
      <c r="C9424" s="76">
        <v>29.780677474828039</v>
      </c>
      <c r="D9424" s="76">
        <v>22.388902435452433</v>
      </c>
      <c r="E9424" s="76">
        <v>478.61566589180347</v>
      </c>
      <c r="F9424" s="76">
        <v>38.730115121492048</v>
      </c>
      <c r="G9424" s="77">
        <v>2</v>
      </c>
      <c r="H9424" s="80">
        <f t="shared" si="588"/>
        <v>29.780677474828039</v>
      </c>
      <c r="I9424" s="80">
        <f t="shared" si="589"/>
        <v>1000</v>
      </c>
      <c r="K9424" s="80">
        <f t="shared" si="590"/>
        <v>0</v>
      </c>
      <c r="L9424" s="80" t="str">
        <f t="shared" si="591"/>
        <v/>
      </c>
    </row>
    <row r="9425" spans="1:12" x14ac:dyDescent="0.8">
      <c r="A9425" s="74">
        <v>9424</v>
      </c>
      <c r="B9425" s="75">
        <v>-203341.56673061778</v>
      </c>
      <c r="C9425" s="76">
        <v>34.842168749020125</v>
      </c>
      <c r="D9425" s="76">
        <v>27.955005155622601</v>
      </c>
      <c r="E9425" s="76">
        <v>548.88025054275988</v>
      </c>
      <c r="F9425" s="76">
        <v>46.531327477462298</v>
      </c>
      <c r="G9425" s="77">
        <v>3</v>
      </c>
      <c r="H9425" s="80">
        <f t="shared" si="588"/>
        <v>46.531327477462298</v>
      </c>
      <c r="I9425" s="80">
        <f t="shared" si="589"/>
        <v>548.88025054275988</v>
      </c>
      <c r="K9425" s="80">
        <f t="shared" si="590"/>
        <v>548.88025054275988</v>
      </c>
      <c r="L9425" s="80">
        <f t="shared" si="591"/>
        <v>548.88025054275988</v>
      </c>
    </row>
    <row r="9426" spans="1:12" x14ac:dyDescent="0.8">
      <c r="A9426" s="74">
        <v>9425</v>
      </c>
      <c r="B9426" s="75">
        <v>449917.00589112099</v>
      </c>
      <c r="C9426" s="76">
        <v>36.159339659242008</v>
      </c>
      <c r="D9426" s="76">
        <v>29.053216595015634</v>
      </c>
      <c r="E9426" s="76">
        <v>595.03998051717667</v>
      </c>
      <c r="F9426" s="76">
        <v>39.025563889147321</v>
      </c>
      <c r="G9426" s="77">
        <v>2</v>
      </c>
      <c r="H9426" s="80">
        <f t="shared" si="588"/>
        <v>36.159339659242008</v>
      </c>
      <c r="I9426" s="80">
        <f t="shared" si="589"/>
        <v>1000</v>
      </c>
      <c r="K9426" s="80">
        <f t="shared" si="590"/>
        <v>0</v>
      </c>
      <c r="L9426" s="80" t="str">
        <f t="shared" si="591"/>
        <v/>
      </c>
    </row>
    <row r="9427" spans="1:12" x14ac:dyDescent="0.8">
      <c r="A9427" s="74">
        <v>9426</v>
      </c>
      <c r="B9427" s="75">
        <v>276275.08187495335</v>
      </c>
      <c r="C9427" s="76">
        <v>29.415314147358494</v>
      </c>
      <c r="D9427" s="76">
        <v>24.700067134192199</v>
      </c>
      <c r="E9427" s="76">
        <v>532.70541028350885</v>
      </c>
      <c r="F9427" s="76">
        <v>45.714719735558305</v>
      </c>
      <c r="G9427" s="77">
        <v>1</v>
      </c>
      <c r="H9427" s="80">
        <f t="shared" si="588"/>
        <v>24.700067134192199</v>
      </c>
      <c r="I9427" s="80">
        <f t="shared" si="589"/>
        <v>1000</v>
      </c>
      <c r="K9427" s="80">
        <f t="shared" si="590"/>
        <v>0</v>
      </c>
      <c r="L9427" s="80" t="str">
        <f t="shared" si="591"/>
        <v/>
      </c>
    </row>
    <row r="9428" spans="1:12" x14ac:dyDescent="0.8">
      <c r="A9428" s="74">
        <v>9427</v>
      </c>
      <c r="B9428" s="75">
        <v>-176009.64704311127</v>
      </c>
      <c r="C9428" s="76">
        <v>41.779367766467203</v>
      </c>
      <c r="D9428" s="76">
        <v>27.06115572369842</v>
      </c>
      <c r="E9428" s="76">
        <v>543.98247057161609</v>
      </c>
      <c r="F9428" s="76">
        <v>44.067065304632294</v>
      </c>
      <c r="G9428" s="77">
        <v>3</v>
      </c>
      <c r="H9428" s="80">
        <f t="shared" si="588"/>
        <v>44.067065304632294</v>
      </c>
      <c r="I9428" s="80">
        <f t="shared" si="589"/>
        <v>543.98247057161609</v>
      </c>
      <c r="K9428" s="80">
        <f t="shared" si="590"/>
        <v>543.98247057161609</v>
      </c>
      <c r="L9428" s="80">
        <f t="shared" si="591"/>
        <v>543.98247057161609</v>
      </c>
    </row>
    <row r="9429" spans="1:12" x14ac:dyDescent="0.8">
      <c r="A9429" s="74">
        <v>9428</v>
      </c>
      <c r="B9429" s="75">
        <v>258544.42579064099</v>
      </c>
      <c r="C9429" s="76">
        <v>35.968905214674592</v>
      </c>
      <c r="D9429" s="76">
        <v>28.806917233707505</v>
      </c>
      <c r="E9429" s="76">
        <v>715.51620455649754</v>
      </c>
      <c r="F9429" s="76">
        <v>39.877360377982555</v>
      </c>
      <c r="G9429" s="77">
        <v>2</v>
      </c>
      <c r="H9429" s="80">
        <f t="shared" si="588"/>
        <v>35.968905214674592</v>
      </c>
      <c r="I9429" s="80">
        <f t="shared" si="589"/>
        <v>1000</v>
      </c>
      <c r="K9429" s="80">
        <f t="shared" si="590"/>
        <v>0</v>
      </c>
      <c r="L9429" s="80" t="str">
        <f t="shared" si="591"/>
        <v/>
      </c>
    </row>
    <row r="9430" spans="1:12" x14ac:dyDescent="0.8">
      <c r="A9430" s="74">
        <v>9429</v>
      </c>
      <c r="B9430" s="75">
        <v>-42649.854593103984</v>
      </c>
      <c r="C9430" s="76">
        <v>48.32023978332446</v>
      </c>
      <c r="D9430" s="76">
        <v>31.765506491547178</v>
      </c>
      <c r="E9430" s="76">
        <v>444.41372711263745</v>
      </c>
      <c r="F9430" s="76">
        <v>36.221328807712531</v>
      </c>
      <c r="G9430" s="77">
        <v>2</v>
      </c>
      <c r="H9430" s="80">
        <f t="shared" si="588"/>
        <v>48.32023978332446</v>
      </c>
      <c r="I9430" s="80">
        <f t="shared" si="589"/>
        <v>1000</v>
      </c>
      <c r="K9430" s="80">
        <f t="shared" si="590"/>
        <v>0</v>
      </c>
      <c r="L9430" s="80" t="str">
        <f t="shared" si="591"/>
        <v/>
      </c>
    </row>
    <row r="9431" spans="1:12" x14ac:dyDescent="0.8">
      <c r="A9431" s="74">
        <v>9430</v>
      </c>
      <c r="B9431" s="75">
        <v>492027.80036930484</v>
      </c>
      <c r="C9431" s="76">
        <v>28.045796010205528</v>
      </c>
      <c r="D9431" s="76">
        <v>25.08491659919439</v>
      </c>
      <c r="E9431" s="76">
        <v>654.14207856806888</v>
      </c>
      <c r="F9431" s="76">
        <v>49.899733801176971</v>
      </c>
      <c r="G9431" s="77">
        <v>2</v>
      </c>
      <c r="H9431" s="80">
        <f t="shared" si="588"/>
        <v>28.045796010205528</v>
      </c>
      <c r="I9431" s="80">
        <f t="shared" si="589"/>
        <v>1000</v>
      </c>
      <c r="K9431" s="80">
        <f t="shared" si="590"/>
        <v>0</v>
      </c>
      <c r="L9431" s="80" t="str">
        <f t="shared" si="591"/>
        <v/>
      </c>
    </row>
    <row r="9432" spans="1:12" x14ac:dyDescent="0.8">
      <c r="A9432" s="74">
        <v>9431</v>
      </c>
      <c r="B9432" s="75">
        <v>396196.21193123027</v>
      </c>
      <c r="C9432" s="76">
        <v>34.810642108829185</v>
      </c>
      <c r="D9432" s="76">
        <v>28.903772085924579</v>
      </c>
      <c r="E9432" s="76">
        <v>652.63981183817145</v>
      </c>
      <c r="F9432" s="76">
        <v>42.125422493677547</v>
      </c>
      <c r="G9432" s="77">
        <v>2</v>
      </c>
      <c r="H9432" s="80">
        <f t="shared" si="588"/>
        <v>34.810642108829185</v>
      </c>
      <c r="I9432" s="80">
        <f t="shared" si="589"/>
        <v>1000</v>
      </c>
      <c r="K9432" s="80">
        <f t="shared" si="590"/>
        <v>0</v>
      </c>
      <c r="L9432" s="80" t="str">
        <f t="shared" si="591"/>
        <v/>
      </c>
    </row>
    <row r="9433" spans="1:12" x14ac:dyDescent="0.8">
      <c r="A9433" s="74">
        <v>9432</v>
      </c>
      <c r="B9433" s="75">
        <v>460714.21631103265</v>
      </c>
      <c r="C9433" s="76">
        <v>27.372576118966066</v>
      </c>
      <c r="D9433" s="76">
        <v>33.35769826185809</v>
      </c>
      <c r="E9433" s="76">
        <v>640.83521481902733</v>
      </c>
      <c r="F9433" s="76">
        <v>50.487334842680333</v>
      </c>
      <c r="G9433" s="77">
        <v>2</v>
      </c>
      <c r="H9433" s="80">
        <f t="shared" si="588"/>
        <v>27.372576118966066</v>
      </c>
      <c r="I9433" s="80">
        <f t="shared" si="589"/>
        <v>1000</v>
      </c>
      <c r="K9433" s="80">
        <f t="shared" si="590"/>
        <v>0</v>
      </c>
      <c r="L9433" s="80" t="str">
        <f t="shared" si="591"/>
        <v/>
      </c>
    </row>
    <row r="9434" spans="1:12" x14ac:dyDescent="0.8">
      <c r="A9434" s="74">
        <v>9433</v>
      </c>
      <c r="B9434" s="75">
        <v>689653.21305934899</v>
      </c>
      <c r="C9434" s="76">
        <v>37.203210332150348</v>
      </c>
      <c r="D9434" s="76">
        <v>29.506671581006938</v>
      </c>
      <c r="E9434" s="76">
        <v>534.2570483390457</v>
      </c>
      <c r="F9434" s="76">
        <v>48.474984095398987</v>
      </c>
      <c r="G9434" s="77">
        <v>1</v>
      </c>
      <c r="H9434" s="80">
        <f t="shared" si="588"/>
        <v>29.506671581006938</v>
      </c>
      <c r="I9434" s="80">
        <f t="shared" si="589"/>
        <v>1000</v>
      </c>
      <c r="K9434" s="80">
        <f t="shared" si="590"/>
        <v>0</v>
      </c>
      <c r="L9434" s="80" t="str">
        <f t="shared" si="591"/>
        <v/>
      </c>
    </row>
    <row r="9435" spans="1:12" x14ac:dyDescent="0.8">
      <c r="A9435" s="74">
        <v>9434</v>
      </c>
      <c r="B9435" s="75">
        <v>202908.60451005353</v>
      </c>
      <c r="C9435" s="76">
        <v>36.399796122973655</v>
      </c>
      <c r="D9435" s="76">
        <v>27.586649833049048</v>
      </c>
      <c r="E9435" s="76">
        <v>634.19351176591374</v>
      </c>
      <c r="F9435" s="76">
        <v>36.432997913941307</v>
      </c>
      <c r="G9435" s="77">
        <v>2</v>
      </c>
      <c r="H9435" s="80">
        <f t="shared" si="588"/>
        <v>36.399796122973655</v>
      </c>
      <c r="I9435" s="80">
        <f t="shared" si="589"/>
        <v>1000</v>
      </c>
      <c r="K9435" s="80">
        <f t="shared" si="590"/>
        <v>0</v>
      </c>
      <c r="L9435" s="80" t="str">
        <f t="shared" si="591"/>
        <v/>
      </c>
    </row>
    <row r="9436" spans="1:12" x14ac:dyDescent="0.8">
      <c r="A9436" s="74">
        <v>9435</v>
      </c>
      <c r="B9436" s="75">
        <v>-32840.17386752367</v>
      </c>
      <c r="C9436" s="76">
        <v>44.304735883052928</v>
      </c>
      <c r="D9436" s="76">
        <v>27.877087167253613</v>
      </c>
      <c r="E9436" s="76">
        <v>512.8294534369644</v>
      </c>
      <c r="F9436" s="76">
        <v>34.155418976719218</v>
      </c>
      <c r="G9436" s="77">
        <v>3</v>
      </c>
      <c r="H9436" s="80">
        <f t="shared" si="588"/>
        <v>34.155418976719218</v>
      </c>
      <c r="I9436" s="80">
        <f t="shared" si="589"/>
        <v>512.8294534369644</v>
      </c>
      <c r="K9436" s="80">
        <f t="shared" si="590"/>
        <v>512.8294534369644</v>
      </c>
      <c r="L9436" s="80">
        <f t="shared" si="591"/>
        <v>512.8294534369644</v>
      </c>
    </row>
    <row r="9437" spans="1:12" x14ac:dyDescent="0.8">
      <c r="A9437" s="74">
        <v>9436</v>
      </c>
      <c r="B9437" s="75">
        <v>339620.27680168254</v>
      </c>
      <c r="C9437" s="76">
        <v>34.920997515342123</v>
      </c>
      <c r="D9437" s="76">
        <v>23.719329509430473</v>
      </c>
      <c r="E9437" s="76">
        <v>496.09196894154672</v>
      </c>
      <c r="F9437" s="76">
        <v>37.240399915065261</v>
      </c>
      <c r="G9437" s="77">
        <v>2</v>
      </c>
      <c r="H9437" s="80">
        <f t="shared" si="588"/>
        <v>34.920997515342123</v>
      </c>
      <c r="I9437" s="80">
        <f t="shared" si="589"/>
        <v>1000</v>
      </c>
      <c r="K9437" s="80">
        <f t="shared" si="590"/>
        <v>0</v>
      </c>
      <c r="L9437" s="80" t="str">
        <f t="shared" si="591"/>
        <v/>
      </c>
    </row>
    <row r="9438" spans="1:12" x14ac:dyDescent="0.8">
      <c r="A9438" s="74">
        <v>9437</v>
      </c>
      <c r="B9438" s="75">
        <v>244219.52924443781</v>
      </c>
      <c r="C9438" s="76">
        <v>35.215494868241613</v>
      </c>
      <c r="D9438" s="76">
        <v>31.330113862236779</v>
      </c>
      <c r="E9438" s="76">
        <v>631.29769339651818</v>
      </c>
      <c r="F9438" s="76">
        <v>42.248748252062242</v>
      </c>
      <c r="G9438" s="77">
        <v>2</v>
      </c>
      <c r="H9438" s="80">
        <f t="shared" si="588"/>
        <v>35.215494868241613</v>
      </c>
      <c r="I9438" s="80">
        <f t="shared" si="589"/>
        <v>1000</v>
      </c>
      <c r="K9438" s="80">
        <f t="shared" si="590"/>
        <v>0</v>
      </c>
      <c r="L9438" s="80" t="str">
        <f t="shared" si="591"/>
        <v/>
      </c>
    </row>
    <row r="9439" spans="1:12" x14ac:dyDescent="0.8">
      <c r="A9439" s="74">
        <v>9438</v>
      </c>
      <c r="B9439" s="75">
        <v>-28324.916183162713</v>
      </c>
      <c r="C9439" s="76">
        <v>45.655389264073598</v>
      </c>
      <c r="D9439" s="76">
        <v>27.998505641221197</v>
      </c>
      <c r="E9439" s="76">
        <v>549.16656788322348</v>
      </c>
      <c r="F9439" s="76">
        <v>42.784091467623277</v>
      </c>
      <c r="G9439" s="77">
        <v>2</v>
      </c>
      <c r="H9439" s="80">
        <f t="shared" si="588"/>
        <v>45.655389264073598</v>
      </c>
      <c r="I9439" s="80">
        <f t="shared" si="589"/>
        <v>1000</v>
      </c>
      <c r="K9439" s="80">
        <f t="shared" si="590"/>
        <v>0</v>
      </c>
      <c r="L9439" s="80" t="str">
        <f t="shared" si="591"/>
        <v/>
      </c>
    </row>
    <row r="9440" spans="1:12" x14ac:dyDescent="0.8">
      <c r="A9440" s="74">
        <v>9439</v>
      </c>
      <c r="B9440" s="75">
        <v>6275.5012851227075</v>
      </c>
      <c r="C9440" s="76">
        <v>47.484222319900809</v>
      </c>
      <c r="D9440" s="76">
        <v>28.352098872519644</v>
      </c>
      <c r="E9440" s="76">
        <v>533.36832681936244</v>
      </c>
      <c r="F9440" s="76">
        <v>48.324075572457417</v>
      </c>
      <c r="G9440" s="77">
        <v>2</v>
      </c>
      <c r="H9440" s="80">
        <f t="shared" si="588"/>
        <v>47.484222319900809</v>
      </c>
      <c r="I9440" s="80">
        <f t="shared" si="589"/>
        <v>1000</v>
      </c>
      <c r="K9440" s="80">
        <f t="shared" si="590"/>
        <v>0</v>
      </c>
      <c r="L9440" s="80" t="str">
        <f t="shared" si="591"/>
        <v/>
      </c>
    </row>
    <row r="9441" spans="1:12" x14ac:dyDescent="0.8">
      <c r="A9441" s="74">
        <v>9440</v>
      </c>
      <c r="B9441" s="75">
        <v>250442.66737255361</v>
      </c>
      <c r="C9441" s="76">
        <v>36.294469962188586</v>
      </c>
      <c r="D9441" s="76">
        <v>30.023783616709881</v>
      </c>
      <c r="E9441" s="76">
        <v>505.94673345292597</v>
      </c>
      <c r="F9441" s="76">
        <v>45.206020668039265</v>
      </c>
      <c r="G9441" s="77">
        <v>2</v>
      </c>
      <c r="H9441" s="80">
        <f t="shared" si="588"/>
        <v>36.294469962188586</v>
      </c>
      <c r="I9441" s="80">
        <f t="shared" si="589"/>
        <v>1000</v>
      </c>
      <c r="K9441" s="80">
        <f t="shared" si="590"/>
        <v>0</v>
      </c>
      <c r="L9441" s="80" t="str">
        <f t="shared" si="591"/>
        <v/>
      </c>
    </row>
    <row r="9442" spans="1:12" x14ac:dyDescent="0.8">
      <c r="A9442" s="74">
        <v>9441</v>
      </c>
      <c r="B9442" s="75">
        <v>619606.741055683</v>
      </c>
      <c r="C9442" s="76">
        <v>29.078666602715991</v>
      </c>
      <c r="D9442" s="76">
        <v>25.814856858821276</v>
      </c>
      <c r="E9442" s="76">
        <v>587.17931307649201</v>
      </c>
      <c r="F9442" s="76">
        <v>45.516431396980934</v>
      </c>
      <c r="G9442" s="77">
        <v>2</v>
      </c>
      <c r="H9442" s="80">
        <f t="shared" si="588"/>
        <v>29.078666602715991</v>
      </c>
      <c r="I9442" s="80">
        <f t="shared" si="589"/>
        <v>1000</v>
      </c>
      <c r="K9442" s="80">
        <f t="shared" si="590"/>
        <v>0</v>
      </c>
      <c r="L9442" s="80" t="str">
        <f t="shared" si="591"/>
        <v/>
      </c>
    </row>
    <row r="9443" spans="1:12" x14ac:dyDescent="0.8">
      <c r="A9443" s="74">
        <v>9442</v>
      </c>
      <c r="B9443" s="75">
        <v>324230.66176590882</v>
      </c>
      <c r="C9443" s="76">
        <v>30.233265786684498</v>
      </c>
      <c r="D9443" s="76">
        <v>24.822582292219693</v>
      </c>
      <c r="E9443" s="76">
        <v>666.40192797007342</v>
      </c>
      <c r="F9443" s="76">
        <v>39.829508071060047</v>
      </c>
      <c r="G9443" s="77">
        <v>2</v>
      </c>
      <c r="H9443" s="80">
        <f t="shared" si="588"/>
        <v>30.233265786684498</v>
      </c>
      <c r="I9443" s="80">
        <f t="shared" si="589"/>
        <v>1000</v>
      </c>
      <c r="K9443" s="80">
        <f t="shared" si="590"/>
        <v>0</v>
      </c>
      <c r="L9443" s="80" t="str">
        <f t="shared" si="591"/>
        <v/>
      </c>
    </row>
    <row r="9444" spans="1:12" x14ac:dyDescent="0.8">
      <c r="A9444" s="74">
        <v>9443</v>
      </c>
      <c r="B9444" s="75">
        <v>-221798.54206285533</v>
      </c>
      <c r="C9444" s="76">
        <v>36.121706609707473</v>
      </c>
      <c r="D9444" s="76">
        <v>24.602760546033263</v>
      </c>
      <c r="E9444" s="76">
        <v>692.83303314568172</v>
      </c>
      <c r="F9444" s="76">
        <v>50.16639995204465</v>
      </c>
      <c r="G9444" s="77">
        <v>3</v>
      </c>
      <c r="H9444" s="80">
        <f t="shared" si="588"/>
        <v>50.16639995204465</v>
      </c>
      <c r="I9444" s="80">
        <f t="shared" si="589"/>
        <v>692.83303314568172</v>
      </c>
      <c r="K9444" s="80">
        <f t="shared" si="590"/>
        <v>692.83303314568172</v>
      </c>
      <c r="L9444" s="80">
        <f t="shared" si="591"/>
        <v>692.83303314568172</v>
      </c>
    </row>
    <row r="9445" spans="1:12" x14ac:dyDescent="0.8">
      <c r="A9445" s="74">
        <v>9444</v>
      </c>
      <c r="B9445" s="75">
        <v>397488.54834245332</v>
      </c>
      <c r="C9445" s="76">
        <v>26.815611807529081</v>
      </c>
      <c r="D9445" s="76">
        <v>24.799219832195778</v>
      </c>
      <c r="E9445" s="76">
        <v>660.67993474200716</v>
      </c>
      <c r="F9445" s="76">
        <v>47.518377584837843</v>
      </c>
      <c r="G9445" s="77">
        <v>2</v>
      </c>
      <c r="H9445" s="80">
        <f t="shared" si="588"/>
        <v>26.815611807529081</v>
      </c>
      <c r="I9445" s="80">
        <f t="shared" si="589"/>
        <v>1000</v>
      </c>
      <c r="K9445" s="80">
        <f t="shared" si="590"/>
        <v>0</v>
      </c>
      <c r="L9445" s="80" t="str">
        <f t="shared" si="591"/>
        <v/>
      </c>
    </row>
    <row r="9446" spans="1:12" x14ac:dyDescent="0.8">
      <c r="A9446" s="74">
        <v>9445</v>
      </c>
      <c r="B9446" s="75">
        <v>292085.37379082618</v>
      </c>
      <c r="C9446" s="76">
        <v>36.306094641813601</v>
      </c>
      <c r="D9446" s="76">
        <v>27.189334348159594</v>
      </c>
      <c r="E9446" s="76">
        <v>641.16627536337796</v>
      </c>
      <c r="F9446" s="76">
        <v>38.900010254196999</v>
      </c>
      <c r="G9446" s="77">
        <v>2</v>
      </c>
      <c r="H9446" s="80">
        <f t="shared" si="588"/>
        <v>36.306094641813601</v>
      </c>
      <c r="I9446" s="80">
        <f t="shared" si="589"/>
        <v>1000</v>
      </c>
      <c r="K9446" s="80">
        <f t="shared" si="590"/>
        <v>0</v>
      </c>
      <c r="L9446" s="80" t="str">
        <f t="shared" si="591"/>
        <v/>
      </c>
    </row>
    <row r="9447" spans="1:12" x14ac:dyDescent="0.8">
      <c r="A9447" s="74">
        <v>9446</v>
      </c>
      <c r="B9447" s="75">
        <v>602347.34760172293</v>
      </c>
      <c r="C9447" s="76">
        <v>35.037456988030009</v>
      </c>
      <c r="D9447" s="76">
        <v>23.600847252510416</v>
      </c>
      <c r="E9447" s="76">
        <v>590.29383218456553</v>
      </c>
      <c r="F9447" s="76">
        <v>43.675278947582484</v>
      </c>
      <c r="G9447" s="77">
        <v>1</v>
      </c>
      <c r="H9447" s="80">
        <f t="shared" si="588"/>
        <v>23.600847252510416</v>
      </c>
      <c r="I9447" s="80">
        <f t="shared" si="589"/>
        <v>1000</v>
      </c>
      <c r="K9447" s="80">
        <f t="shared" si="590"/>
        <v>0</v>
      </c>
      <c r="L9447" s="80" t="str">
        <f t="shared" si="591"/>
        <v/>
      </c>
    </row>
    <row r="9448" spans="1:12" x14ac:dyDescent="0.8">
      <c r="A9448" s="74">
        <v>9447</v>
      </c>
      <c r="B9448" s="75">
        <v>612361.43597555137</v>
      </c>
      <c r="C9448" s="76">
        <v>29.345974231190858</v>
      </c>
      <c r="D9448" s="76">
        <v>31.334534266171655</v>
      </c>
      <c r="E9448" s="76">
        <v>599.87567904267246</v>
      </c>
      <c r="F9448" s="76">
        <v>40.689525426008387</v>
      </c>
      <c r="G9448" s="77">
        <v>2</v>
      </c>
      <c r="H9448" s="80">
        <f t="shared" si="588"/>
        <v>29.345974231190858</v>
      </c>
      <c r="I9448" s="80">
        <f t="shared" si="589"/>
        <v>1000</v>
      </c>
      <c r="K9448" s="80">
        <f t="shared" si="590"/>
        <v>0</v>
      </c>
      <c r="L9448" s="80" t="str">
        <f t="shared" si="591"/>
        <v/>
      </c>
    </row>
    <row r="9449" spans="1:12" x14ac:dyDescent="0.8">
      <c r="A9449" s="74">
        <v>9448</v>
      </c>
      <c r="B9449" s="75">
        <v>-23248.013103350764</v>
      </c>
      <c r="C9449" s="76">
        <v>29.67563118742769</v>
      </c>
      <c r="D9449" s="76">
        <v>30.018838003628318</v>
      </c>
      <c r="E9449" s="76">
        <v>684.09169274015358</v>
      </c>
      <c r="F9449" s="76">
        <v>32.38194283205619</v>
      </c>
      <c r="G9449" s="77">
        <v>3</v>
      </c>
      <c r="H9449" s="80">
        <f t="shared" si="588"/>
        <v>32.38194283205619</v>
      </c>
      <c r="I9449" s="80">
        <f t="shared" si="589"/>
        <v>684.09169274015358</v>
      </c>
      <c r="K9449" s="80">
        <f t="shared" si="590"/>
        <v>684.09169274015358</v>
      </c>
      <c r="L9449" s="80">
        <f t="shared" si="591"/>
        <v>684.09169274015358</v>
      </c>
    </row>
    <row r="9450" spans="1:12" x14ac:dyDescent="0.8">
      <c r="A9450" s="74">
        <v>9449</v>
      </c>
      <c r="B9450" s="75">
        <v>64774.665545863565</v>
      </c>
      <c r="C9450" s="76">
        <v>42.062165334431</v>
      </c>
      <c r="D9450" s="76">
        <v>25.925551500181761</v>
      </c>
      <c r="E9450" s="76">
        <v>454.32082205132639</v>
      </c>
      <c r="F9450" s="76">
        <v>48.314798339981309</v>
      </c>
      <c r="G9450" s="77">
        <v>2</v>
      </c>
      <c r="H9450" s="80">
        <f t="shared" si="588"/>
        <v>42.062165334431</v>
      </c>
      <c r="I9450" s="80">
        <f t="shared" si="589"/>
        <v>1000</v>
      </c>
      <c r="K9450" s="80">
        <f t="shared" si="590"/>
        <v>0</v>
      </c>
      <c r="L9450" s="80" t="str">
        <f t="shared" si="591"/>
        <v/>
      </c>
    </row>
    <row r="9451" spans="1:12" x14ac:dyDescent="0.8">
      <c r="A9451" s="74">
        <v>9450</v>
      </c>
      <c r="B9451" s="75">
        <v>478210.20117557724</v>
      </c>
      <c r="C9451" s="76">
        <v>39.145339507736175</v>
      </c>
      <c r="D9451" s="76">
        <v>26.354232676683786</v>
      </c>
      <c r="E9451" s="76">
        <v>709.09475450324555</v>
      </c>
      <c r="F9451" s="76">
        <v>36.810103090201103</v>
      </c>
      <c r="G9451" s="77">
        <v>1</v>
      </c>
      <c r="H9451" s="80">
        <f t="shared" si="588"/>
        <v>26.354232676683786</v>
      </c>
      <c r="I9451" s="80">
        <f t="shared" si="589"/>
        <v>1000</v>
      </c>
      <c r="K9451" s="80">
        <f t="shared" si="590"/>
        <v>0</v>
      </c>
      <c r="L9451" s="80" t="str">
        <f t="shared" si="591"/>
        <v/>
      </c>
    </row>
    <row r="9452" spans="1:12" x14ac:dyDescent="0.8">
      <c r="A9452" s="74">
        <v>9451</v>
      </c>
      <c r="B9452" s="75">
        <v>488814.9056356377</v>
      </c>
      <c r="C9452" s="76">
        <v>46.065870691975753</v>
      </c>
      <c r="D9452" s="76">
        <v>29.14315732347109</v>
      </c>
      <c r="E9452" s="76">
        <v>481.86803533869232</v>
      </c>
      <c r="F9452" s="76">
        <v>43.300072698233173</v>
      </c>
      <c r="G9452" s="77">
        <v>1</v>
      </c>
      <c r="H9452" s="80">
        <f t="shared" si="588"/>
        <v>29.14315732347109</v>
      </c>
      <c r="I9452" s="80">
        <f t="shared" si="589"/>
        <v>1000</v>
      </c>
      <c r="K9452" s="80">
        <f t="shared" si="590"/>
        <v>0</v>
      </c>
      <c r="L9452" s="80" t="str">
        <f t="shared" si="591"/>
        <v/>
      </c>
    </row>
    <row r="9453" spans="1:12" x14ac:dyDescent="0.8">
      <c r="A9453" s="74">
        <v>9452</v>
      </c>
      <c r="B9453" s="75">
        <v>503098.17981245997</v>
      </c>
      <c r="C9453" s="76">
        <v>30.284547101096052</v>
      </c>
      <c r="D9453" s="76">
        <v>30.3957781928111</v>
      </c>
      <c r="E9453" s="76">
        <v>658.77729121352354</v>
      </c>
      <c r="F9453" s="76">
        <v>42.39851449913111</v>
      </c>
      <c r="G9453" s="77">
        <v>2</v>
      </c>
      <c r="H9453" s="80">
        <f t="shared" si="588"/>
        <v>30.284547101096052</v>
      </c>
      <c r="I9453" s="80">
        <f t="shared" si="589"/>
        <v>1000</v>
      </c>
      <c r="K9453" s="80">
        <f t="shared" si="590"/>
        <v>0</v>
      </c>
      <c r="L9453" s="80" t="str">
        <f t="shared" si="591"/>
        <v/>
      </c>
    </row>
    <row r="9454" spans="1:12" x14ac:dyDescent="0.8">
      <c r="A9454" s="74">
        <v>9453</v>
      </c>
      <c r="B9454" s="75">
        <v>504937.35397246457</v>
      </c>
      <c r="C9454" s="76">
        <v>31.13545692337938</v>
      </c>
      <c r="D9454" s="76">
        <v>28.9147126700191</v>
      </c>
      <c r="E9454" s="76">
        <v>661.94250539514383</v>
      </c>
      <c r="F9454" s="76">
        <v>41.686958896898886</v>
      </c>
      <c r="G9454" s="77">
        <v>2</v>
      </c>
      <c r="H9454" s="80">
        <f t="shared" si="588"/>
        <v>31.13545692337938</v>
      </c>
      <c r="I9454" s="80">
        <f t="shared" si="589"/>
        <v>1000</v>
      </c>
      <c r="K9454" s="80">
        <f t="shared" si="590"/>
        <v>0</v>
      </c>
      <c r="L9454" s="80" t="str">
        <f t="shared" si="591"/>
        <v/>
      </c>
    </row>
    <row r="9455" spans="1:12" x14ac:dyDescent="0.8">
      <c r="A9455" s="74">
        <v>9454</v>
      </c>
      <c r="B9455" s="75">
        <v>486463.64530075458</v>
      </c>
      <c r="C9455" s="76">
        <v>23.522401127267003</v>
      </c>
      <c r="D9455" s="76">
        <v>30.791670966788729</v>
      </c>
      <c r="E9455" s="76">
        <v>656.00024101903352</v>
      </c>
      <c r="F9455" s="76">
        <v>44.403095660518687</v>
      </c>
      <c r="G9455" s="77">
        <v>2</v>
      </c>
      <c r="H9455" s="80">
        <f t="shared" si="588"/>
        <v>23.522401127267003</v>
      </c>
      <c r="I9455" s="80">
        <f t="shared" si="589"/>
        <v>1000</v>
      </c>
      <c r="K9455" s="80">
        <f t="shared" si="590"/>
        <v>0</v>
      </c>
      <c r="L9455" s="80" t="str">
        <f t="shared" si="591"/>
        <v/>
      </c>
    </row>
    <row r="9456" spans="1:12" x14ac:dyDescent="0.8">
      <c r="A9456" s="74">
        <v>9455</v>
      </c>
      <c r="B9456" s="75">
        <v>356195.90349921444</v>
      </c>
      <c r="C9456" s="76">
        <v>32.15726786441973</v>
      </c>
      <c r="D9456" s="76">
        <v>28.908915480142486</v>
      </c>
      <c r="E9456" s="76">
        <v>700.00820498581527</v>
      </c>
      <c r="F9456" s="76">
        <v>42.048852704621439</v>
      </c>
      <c r="G9456" s="77">
        <v>2</v>
      </c>
      <c r="H9456" s="80">
        <f t="shared" si="588"/>
        <v>32.15726786441973</v>
      </c>
      <c r="I9456" s="80">
        <f t="shared" si="589"/>
        <v>1000</v>
      </c>
      <c r="K9456" s="80">
        <f t="shared" si="590"/>
        <v>0</v>
      </c>
      <c r="L9456" s="80" t="str">
        <f t="shared" si="591"/>
        <v/>
      </c>
    </row>
    <row r="9457" spans="1:12" x14ac:dyDescent="0.8">
      <c r="A9457" s="74">
        <v>9456</v>
      </c>
      <c r="B9457" s="75">
        <v>575629.65275939787</v>
      </c>
      <c r="C9457" s="76">
        <v>39.843464547129777</v>
      </c>
      <c r="D9457" s="76">
        <v>26.907282291206236</v>
      </c>
      <c r="E9457" s="76">
        <v>489.21809118137406</v>
      </c>
      <c r="F9457" s="76">
        <v>42.659640017615757</v>
      </c>
      <c r="G9457" s="77">
        <v>1</v>
      </c>
      <c r="H9457" s="80">
        <f t="shared" si="588"/>
        <v>26.907282291206236</v>
      </c>
      <c r="I9457" s="80">
        <f t="shared" si="589"/>
        <v>1000</v>
      </c>
      <c r="K9457" s="80">
        <f t="shared" si="590"/>
        <v>0</v>
      </c>
      <c r="L9457" s="80" t="str">
        <f t="shared" si="591"/>
        <v/>
      </c>
    </row>
    <row r="9458" spans="1:12" x14ac:dyDescent="0.8">
      <c r="A9458" s="74">
        <v>9457</v>
      </c>
      <c r="B9458" s="75">
        <v>482524.23586142878</v>
      </c>
      <c r="C9458" s="76">
        <v>24.413061056445393</v>
      </c>
      <c r="D9458" s="76">
        <v>27.828770155655505</v>
      </c>
      <c r="E9458" s="76">
        <v>660.84774598696697</v>
      </c>
      <c r="F9458" s="76">
        <v>38.6011083413647</v>
      </c>
      <c r="G9458" s="77">
        <v>2</v>
      </c>
      <c r="H9458" s="80">
        <f t="shared" si="588"/>
        <v>24.413061056445393</v>
      </c>
      <c r="I9458" s="80">
        <f t="shared" si="589"/>
        <v>1000</v>
      </c>
      <c r="K9458" s="80">
        <f t="shared" si="590"/>
        <v>0</v>
      </c>
      <c r="L9458" s="80" t="str">
        <f t="shared" si="591"/>
        <v/>
      </c>
    </row>
    <row r="9459" spans="1:12" x14ac:dyDescent="0.8">
      <c r="A9459" s="74">
        <v>9458</v>
      </c>
      <c r="B9459" s="75">
        <v>135374.37305989908</v>
      </c>
      <c r="C9459" s="76">
        <v>40.956151012519932</v>
      </c>
      <c r="D9459" s="76">
        <v>22.7911135545361</v>
      </c>
      <c r="E9459" s="76">
        <v>422.16103231504417</v>
      </c>
      <c r="F9459" s="76">
        <v>37.108027799496071</v>
      </c>
      <c r="G9459" s="77">
        <v>2</v>
      </c>
      <c r="H9459" s="80">
        <f t="shared" si="588"/>
        <v>40.956151012519932</v>
      </c>
      <c r="I9459" s="80">
        <f t="shared" si="589"/>
        <v>1000</v>
      </c>
      <c r="K9459" s="80">
        <f t="shared" si="590"/>
        <v>0</v>
      </c>
      <c r="L9459" s="80" t="str">
        <f t="shared" si="591"/>
        <v/>
      </c>
    </row>
    <row r="9460" spans="1:12" x14ac:dyDescent="0.8">
      <c r="A9460" s="74">
        <v>9459</v>
      </c>
      <c r="B9460" s="75">
        <v>575890.64135900303</v>
      </c>
      <c r="C9460" s="76">
        <v>34.493315451427506</v>
      </c>
      <c r="D9460" s="76">
        <v>27.841571313721218</v>
      </c>
      <c r="E9460" s="76">
        <v>537.81309369424434</v>
      </c>
      <c r="F9460" s="76">
        <v>37.735439768287883</v>
      </c>
      <c r="G9460" s="77">
        <v>1</v>
      </c>
      <c r="H9460" s="80">
        <f t="shared" si="588"/>
        <v>27.841571313721218</v>
      </c>
      <c r="I9460" s="80">
        <f t="shared" si="589"/>
        <v>1000</v>
      </c>
      <c r="K9460" s="80">
        <f t="shared" si="590"/>
        <v>0</v>
      </c>
      <c r="L9460" s="80" t="str">
        <f t="shared" si="591"/>
        <v/>
      </c>
    </row>
    <row r="9461" spans="1:12" x14ac:dyDescent="0.8">
      <c r="A9461" s="74">
        <v>9460</v>
      </c>
      <c r="B9461" s="75">
        <v>-249619.18086876138</v>
      </c>
      <c r="C9461" s="76">
        <v>37.553784288987366</v>
      </c>
      <c r="D9461" s="76">
        <v>29.169604033758965</v>
      </c>
      <c r="E9461" s="76">
        <v>585.39525055986428</v>
      </c>
      <c r="F9461" s="76">
        <v>49.042665141461022</v>
      </c>
      <c r="G9461" s="77">
        <v>3</v>
      </c>
      <c r="H9461" s="80">
        <f t="shared" si="588"/>
        <v>49.042665141461022</v>
      </c>
      <c r="I9461" s="80">
        <f t="shared" si="589"/>
        <v>585.39525055986428</v>
      </c>
      <c r="K9461" s="80">
        <f t="shared" si="590"/>
        <v>585.39525055986428</v>
      </c>
      <c r="L9461" s="80">
        <f t="shared" si="591"/>
        <v>585.39525055986428</v>
      </c>
    </row>
    <row r="9462" spans="1:12" x14ac:dyDescent="0.8">
      <c r="A9462" s="74">
        <v>9461</v>
      </c>
      <c r="B9462" s="75">
        <v>326175.14772536699</v>
      </c>
      <c r="C9462" s="76">
        <v>36.036888331069505</v>
      </c>
      <c r="D9462" s="76">
        <v>26.994680137844778</v>
      </c>
      <c r="E9462" s="76">
        <v>428.60285859493052</v>
      </c>
      <c r="F9462" s="76">
        <v>42.81080561437291</v>
      </c>
      <c r="G9462" s="77">
        <v>2</v>
      </c>
      <c r="H9462" s="80">
        <f t="shared" si="588"/>
        <v>36.036888331069505</v>
      </c>
      <c r="I9462" s="80">
        <f t="shared" si="589"/>
        <v>1000</v>
      </c>
      <c r="K9462" s="80">
        <f t="shared" si="590"/>
        <v>0</v>
      </c>
      <c r="L9462" s="80" t="str">
        <f t="shared" si="591"/>
        <v/>
      </c>
    </row>
    <row r="9463" spans="1:12" x14ac:dyDescent="0.8">
      <c r="A9463" s="74">
        <v>9462</v>
      </c>
      <c r="B9463" s="75">
        <v>607034.76863453235</v>
      </c>
      <c r="C9463" s="76">
        <v>31.858666178626024</v>
      </c>
      <c r="D9463" s="76">
        <v>32.97729182936061</v>
      </c>
      <c r="E9463" s="76">
        <v>503.22111938531992</v>
      </c>
      <c r="F9463" s="76">
        <v>46.851871876963386</v>
      </c>
      <c r="G9463" s="77">
        <v>2</v>
      </c>
      <c r="H9463" s="80">
        <f t="shared" si="588"/>
        <v>31.858666178626024</v>
      </c>
      <c r="I9463" s="80">
        <f t="shared" si="589"/>
        <v>1000</v>
      </c>
      <c r="K9463" s="80">
        <f t="shared" si="590"/>
        <v>0</v>
      </c>
      <c r="L9463" s="80" t="str">
        <f t="shared" si="591"/>
        <v/>
      </c>
    </row>
    <row r="9464" spans="1:12" x14ac:dyDescent="0.8">
      <c r="A9464" s="74">
        <v>9463</v>
      </c>
      <c r="B9464" s="75">
        <v>643088.38386294548</v>
      </c>
      <c r="C9464" s="76">
        <v>29.751970713489548</v>
      </c>
      <c r="D9464" s="76">
        <v>27.449396234579165</v>
      </c>
      <c r="E9464" s="76">
        <v>600.76118832079078</v>
      </c>
      <c r="F9464" s="76">
        <v>42.548004597861841</v>
      </c>
      <c r="G9464" s="77">
        <v>2</v>
      </c>
      <c r="H9464" s="80">
        <f t="shared" si="588"/>
        <v>29.751970713489548</v>
      </c>
      <c r="I9464" s="80">
        <f t="shared" si="589"/>
        <v>1000</v>
      </c>
      <c r="K9464" s="80">
        <f t="shared" si="590"/>
        <v>0</v>
      </c>
      <c r="L9464" s="80" t="str">
        <f t="shared" si="591"/>
        <v/>
      </c>
    </row>
    <row r="9465" spans="1:12" x14ac:dyDescent="0.8">
      <c r="A9465" s="74">
        <v>9464</v>
      </c>
      <c r="B9465" s="75">
        <v>512108.23878144054</v>
      </c>
      <c r="C9465" s="76">
        <v>32.673792547330763</v>
      </c>
      <c r="D9465" s="76">
        <v>27.603654733674894</v>
      </c>
      <c r="E9465" s="76">
        <v>623.48451698256599</v>
      </c>
      <c r="F9465" s="76">
        <v>34.3258342043327</v>
      </c>
      <c r="G9465" s="77">
        <v>2</v>
      </c>
      <c r="H9465" s="80">
        <f t="shared" si="588"/>
        <v>32.673792547330763</v>
      </c>
      <c r="I9465" s="80">
        <f t="shared" si="589"/>
        <v>1000</v>
      </c>
      <c r="K9465" s="80">
        <f t="shared" si="590"/>
        <v>0</v>
      </c>
      <c r="L9465" s="80" t="str">
        <f t="shared" si="591"/>
        <v/>
      </c>
    </row>
    <row r="9466" spans="1:12" x14ac:dyDescent="0.8">
      <c r="A9466" s="74">
        <v>9465</v>
      </c>
      <c r="B9466" s="75">
        <v>328511.46247729636</v>
      </c>
      <c r="C9466" s="76">
        <v>36.126517799248226</v>
      </c>
      <c r="D9466" s="76">
        <v>34.524700914064347</v>
      </c>
      <c r="E9466" s="76">
        <v>506.57335066847645</v>
      </c>
      <c r="F9466" s="76">
        <v>34.165823789007938</v>
      </c>
      <c r="G9466" s="77">
        <v>2</v>
      </c>
      <c r="H9466" s="80">
        <f t="shared" si="588"/>
        <v>36.126517799248226</v>
      </c>
      <c r="I9466" s="80">
        <f t="shared" si="589"/>
        <v>1000</v>
      </c>
      <c r="K9466" s="80">
        <f t="shared" si="590"/>
        <v>0</v>
      </c>
      <c r="L9466" s="80" t="str">
        <f t="shared" si="591"/>
        <v/>
      </c>
    </row>
    <row r="9467" spans="1:12" x14ac:dyDescent="0.8">
      <c r="A9467" s="74">
        <v>9466</v>
      </c>
      <c r="B9467" s="75">
        <v>60340.431054468034</v>
      </c>
      <c r="C9467" s="76">
        <v>42.119423058097254</v>
      </c>
      <c r="D9467" s="76">
        <v>22.580340824300727</v>
      </c>
      <c r="E9467" s="76">
        <v>526.87736551042531</v>
      </c>
      <c r="F9467" s="76">
        <v>43.07475654965139</v>
      </c>
      <c r="G9467" s="77">
        <v>2</v>
      </c>
      <c r="H9467" s="80">
        <f t="shared" si="588"/>
        <v>42.119423058097254</v>
      </c>
      <c r="I9467" s="80">
        <f t="shared" si="589"/>
        <v>1000</v>
      </c>
      <c r="K9467" s="80">
        <f t="shared" si="590"/>
        <v>0</v>
      </c>
      <c r="L9467" s="80" t="str">
        <f t="shared" si="591"/>
        <v/>
      </c>
    </row>
    <row r="9468" spans="1:12" x14ac:dyDescent="0.8">
      <c r="A9468" s="74">
        <v>9467</v>
      </c>
      <c r="B9468" s="75">
        <v>427263.60184312356</v>
      </c>
      <c r="C9468" s="76">
        <v>36.917232180795857</v>
      </c>
      <c r="D9468" s="76">
        <v>31.697968514276358</v>
      </c>
      <c r="E9468" s="76">
        <v>674.35088194084233</v>
      </c>
      <c r="F9468" s="76">
        <v>43.79575494281184</v>
      </c>
      <c r="G9468" s="77">
        <v>1</v>
      </c>
      <c r="H9468" s="80">
        <f t="shared" si="588"/>
        <v>31.697968514276358</v>
      </c>
      <c r="I9468" s="80">
        <f t="shared" si="589"/>
        <v>1000</v>
      </c>
      <c r="K9468" s="80">
        <f t="shared" si="590"/>
        <v>0</v>
      </c>
      <c r="L9468" s="80" t="str">
        <f t="shared" si="591"/>
        <v/>
      </c>
    </row>
    <row r="9469" spans="1:12" x14ac:dyDescent="0.8">
      <c r="A9469" s="74">
        <v>9468</v>
      </c>
      <c r="B9469" s="75">
        <v>24888.921900340822</v>
      </c>
      <c r="C9469" s="76">
        <v>44.037679086393304</v>
      </c>
      <c r="D9469" s="76">
        <v>33.577916061767915</v>
      </c>
      <c r="E9469" s="76">
        <v>482.16429527046694</v>
      </c>
      <c r="F9469" s="76">
        <v>38.366792790875877</v>
      </c>
      <c r="G9469" s="77">
        <v>2</v>
      </c>
      <c r="H9469" s="80">
        <f t="shared" si="588"/>
        <v>44.037679086393304</v>
      </c>
      <c r="I9469" s="80">
        <f t="shared" si="589"/>
        <v>1000</v>
      </c>
      <c r="K9469" s="80">
        <f t="shared" si="590"/>
        <v>0</v>
      </c>
      <c r="L9469" s="80" t="str">
        <f t="shared" si="591"/>
        <v/>
      </c>
    </row>
    <row r="9470" spans="1:12" x14ac:dyDescent="0.8">
      <c r="A9470" s="74">
        <v>9469</v>
      </c>
      <c r="B9470" s="75">
        <v>291248.86003862205</v>
      </c>
      <c r="C9470" s="76">
        <v>33.224974352350614</v>
      </c>
      <c r="D9470" s="76">
        <v>30.311553020666892</v>
      </c>
      <c r="E9470" s="76">
        <v>611.81957008568202</v>
      </c>
      <c r="F9470" s="76">
        <v>43.988372999706854</v>
      </c>
      <c r="G9470" s="77">
        <v>2</v>
      </c>
      <c r="H9470" s="80">
        <f t="shared" si="588"/>
        <v>33.224974352350614</v>
      </c>
      <c r="I9470" s="80">
        <f t="shared" si="589"/>
        <v>1000</v>
      </c>
      <c r="K9470" s="80">
        <f t="shared" si="590"/>
        <v>0</v>
      </c>
      <c r="L9470" s="80" t="str">
        <f t="shared" si="591"/>
        <v/>
      </c>
    </row>
    <row r="9471" spans="1:12" x14ac:dyDescent="0.8">
      <c r="A9471" s="74">
        <v>9470</v>
      </c>
      <c r="B9471" s="75">
        <v>271764.90029756841</v>
      </c>
      <c r="C9471" s="76">
        <v>33.480872012873888</v>
      </c>
      <c r="D9471" s="76">
        <v>30.092795846426558</v>
      </c>
      <c r="E9471" s="76">
        <v>747.84895441455194</v>
      </c>
      <c r="F9471" s="76">
        <v>41.144842240167293</v>
      </c>
      <c r="G9471" s="77">
        <v>2</v>
      </c>
      <c r="H9471" s="80">
        <f t="shared" si="588"/>
        <v>33.480872012873888</v>
      </c>
      <c r="I9471" s="80">
        <f t="shared" si="589"/>
        <v>1000</v>
      </c>
      <c r="K9471" s="80">
        <f t="shared" si="590"/>
        <v>0</v>
      </c>
      <c r="L9471" s="80" t="str">
        <f t="shared" si="591"/>
        <v/>
      </c>
    </row>
    <row r="9472" spans="1:12" x14ac:dyDescent="0.8">
      <c r="A9472" s="74">
        <v>9471</v>
      </c>
      <c r="B9472" s="75">
        <v>403251.3276040873</v>
      </c>
      <c r="C9472" s="76">
        <v>32.041711902753654</v>
      </c>
      <c r="D9472" s="76">
        <v>32.030302803286105</v>
      </c>
      <c r="E9472" s="76">
        <v>479.68422812387166</v>
      </c>
      <c r="F9472" s="76">
        <v>37.676418874177671</v>
      </c>
      <c r="G9472" s="77">
        <v>2</v>
      </c>
      <c r="H9472" s="80">
        <f t="shared" si="588"/>
        <v>32.041711902753654</v>
      </c>
      <c r="I9472" s="80">
        <f t="shared" si="589"/>
        <v>1000</v>
      </c>
      <c r="K9472" s="80">
        <f t="shared" si="590"/>
        <v>0</v>
      </c>
      <c r="L9472" s="80" t="str">
        <f t="shared" si="591"/>
        <v/>
      </c>
    </row>
    <row r="9473" spans="1:12" x14ac:dyDescent="0.8">
      <c r="A9473" s="74">
        <v>9472</v>
      </c>
      <c r="B9473" s="75">
        <v>542891.77931127045</v>
      </c>
      <c r="C9473" s="76">
        <v>24.581858391373256</v>
      </c>
      <c r="D9473" s="76">
        <v>26.539152359060495</v>
      </c>
      <c r="E9473" s="76">
        <v>482.16104504217395</v>
      </c>
      <c r="F9473" s="76">
        <v>42.298611096754996</v>
      </c>
      <c r="G9473" s="77">
        <v>2</v>
      </c>
      <c r="H9473" s="80">
        <f t="shared" si="588"/>
        <v>24.581858391373256</v>
      </c>
      <c r="I9473" s="80">
        <f t="shared" si="589"/>
        <v>1000</v>
      </c>
      <c r="K9473" s="80">
        <f t="shared" si="590"/>
        <v>0</v>
      </c>
      <c r="L9473" s="80" t="str">
        <f t="shared" si="591"/>
        <v/>
      </c>
    </row>
    <row r="9474" spans="1:12" x14ac:dyDescent="0.8">
      <c r="A9474" s="74">
        <v>9473</v>
      </c>
      <c r="B9474" s="75">
        <v>540514.25111665647</v>
      </c>
      <c r="C9474" s="76">
        <v>29.90615825206676</v>
      </c>
      <c r="D9474" s="76">
        <v>24.618237801693052</v>
      </c>
      <c r="E9474" s="76">
        <v>544.4119513745793</v>
      </c>
      <c r="F9474" s="76">
        <v>47.498895586497852</v>
      </c>
      <c r="G9474" s="77">
        <v>1</v>
      </c>
      <c r="H9474" s="80">
        <f t="shared" si="588"/>
        <v>24.618237801693052</v>
      </c>
      <c r="I9474" s="80">
        <f t="shared" si="589"/>
        <v>1000</v>
      </c>
      <c r="K9474" s="80">
        <f t="shared" si="590"/>
        <v>0</v>
      </c>
      <c r="L9474" s="80" t="str">
        <f t="shared" si="591"/>
        <v/>
      </c>
    </row>
    <row r="9475" spans="1:12" x14ac:dyDescent="0.8">
      <c r="A9475" s="74">
        <v>9474</v>
      </c>
      <c r="B9475" s="75">
        <v>405494.6774735027</v>
      </c>
      <c r="C9475" s="76">
        <v>29.056615378626631</v>
      </c>
      <c r="D9475" s="76">
        <v>31.716871787455908</v>
      </c>
      <c r="E9475" s="76">
        <v>452.39646468250055</v>
      </c>
      <c r="F9475" s="76">
        <v>32.338956010032234</v>
      </c>
      <c r="G9475" s="77">
        <v>2</v>
      </c>
      <c r="H9475" s="80">
        <f t="shared" ref="H9475:H9538" si="592">IF($G9475 = 1, $D9475, IF($G9475 = 2, $C9475, IF($G9475 = 3, $F9475)))</f>
        <v>29.056615378626631</v>
      </c>
      <c r="I9475" s="80">
        <f t="shared" ref="I9475:I9538" si="593">IF($G9475 = 1, 1000, IF($G9475 = 2, 1000, IF($G9475 = 3, $E9475)))</f>
        <v>1000</v>
      </c>
      <c r="K9475" s="80">
        <f t="shared" ref="K9475:K9538" si="594">IF($G9475 = 3, $E9475, 0)</f>
        <v>0</v>
      </c>
      <c r="L9475" s="80" t="str">
        <f t="shared" ref="L9475:L9538" si="595">IF($G9475 = 3, $E9475, "")</f>
        <v/>
      </c>
    </row>
    <row r="9476" spans="1:12" x14ac:dyDescent="0.8">
      <c r="A9476" s="74">
        <v>9475</v>
      </c>
      <c r="B9476" s="75">
        <v>211059.04117514705</v>
      </c>
      <c r="C9476" s="76">
        <v>29.055705782229737</v>
      </c>
      <c r="D9476" s="76">
        <v>33.602676398357829</v>
      </c>
      <c r="E9476" s="76">
        <v>419.09521370340633</v>
      </c>
      <c r="F9476" s="76">
        <v>40.030667805223608</v>
      </c>
      <c r="G9476" s="77">
        <v>2</v>
      </c>
      <c r="H9476" s="80">
        <f t="shared" si="592"/>
        <v>29.055705782229737</v>
      </c>
      <c r="I9476" s="80">
        <f t="shared" si="593"/>
        <v>1000</v>
      </c>
      <c r="K9476" s="80">
        <f t="shared" si="594"/>
        <v>0</v>
      </c>
      <c r="L9476" s="80" t="str">
        <f t="shared" si="595"/>
        <v/>
      </c>
    </row>
    <row r="9477" spans="1:12" x14ac:dyDescent="0.8">
      <c r="A9477" s="74">
        <v>9476</v>
      </c>
      <c r="B9477" s="75">
        <v>591348.99452785728</v>
      </c>
      <c r="C9477" s="76">
        <v>26.336147742841781</v>
      </c>
      <c r="D9477" s="76">
        <v>27.826128373689482</v>
      </c>
      <c r="E9477" s="76">
        <v>573.30505722330702</v>
      </c>
      <c r="F9477" s="76">
        <v>40.126274089473497</v>
      </c>
      <c r="G9477" s="77">
        <v>2</v>
      </c>
      <c r="H9477" s="80">
        <f t="shared" si="592"/>
        <v>26.336147742841781</v>
      </c>
      <c r="I9477" s="80">
        <f t="shared" si="593"/>
        <v>1000</v>
      </c>
      <c r="K9477" s="80">
        <f t="shared" si="594"/>
        <v>0</v>
      </c>
      <c r="L9477" s="80" t="str">
        <f t="shared" si="595"/>
        <v/>
      </c>
    </row>
    <row r="9478" spans="1:12" x14ac:dyDescent="0.8">
      <c r="A9478" s="74">
        <v>9477</v>
      </c>
      <c r="B9478" s="75">
        <v>313004.77710645273</v>
      </c>
      <c r="C9478" s="76">
        <v>25.447794688218366</v>
      </c>
      <c r="D9478" s="76">
        <v>27.908348408546079</v>
      </c>
      <c r="E9478" s="76">
        <v>489.2586758318472</v>
      </c>
      <c r="F9478" s="76">
        <v>30.660124966836943</v>
      </c>
      <c r="G9478" s="77">
        <v>2</v>
      </c>
      <c r="H9478" s="80">
        <f t="shared" si="592"/>
        <v>25.447794688218366</v>
      </c>
      <c r="I9478" s="80">
        <f t="shared" si="593"/>
        <v>1000</v>
      </c>
      <c r="K9478" s="80">
        <f t="shared" si="594"/>
        <v>0</v>
      </c>
      <c r="L9478" s="80" t="str">
        <f t="shared" si="595"/>
        <v/>
      </c>
    </row>
    <row r="9479" spans="1:12" x14ac:dyDescent="0.8">
      <c r="A9479" s="74">
        <v>9478</v>
      </c>
      <c r="B9479" s="75">
        <v>-211057.18192056194</v>
      </c>
      <c r="C9479" s="76">
        <v>32.384401052196829</v>
      </c>
      <c r="D9479" s="76">
        <v>28.772909438222968</v>
      </c>
      <c r="E9479" s="76">
        <v>519.91651156567855</v>
      </c>
      <c r="F9479" s="76">
        <v>45.094767984878082</v>
      </c>
      <c r="G9479" s="77">
        <v>3</v>
      </c>
      <c r="H9479" s="80">
        <f t="shared" si="592"/>
        <v>45.094767984878082</v>
      </c>
      <c r="I9479" s="80">
        <f t="shared" si="593"/>
        <v>519.91651156567855</v>
      </c>
      <c r="K9479" s="80">
        <f t="shared" si="594"/>
        <v>519.91651156567855</v>
      </c>
      <c r="L9479" s="80">
        <f t="shared" si="595"/>
        <v>519.91651156567855</v>
      </c>
    </row>
    <row r="9480" spans="1:12" x14ac:dyDescent="0.8">
      <c r="A9480" s="74">
        <v>9479</v>
      </c>
      <c r="B9480" s="75">
        <v>536722.83054434159</v>
      </c>
      <c r="C9480" s="76">
        <v>34.610399673687184</v>
      </c>
      <c r="D9480" s="76">
        <v>26.169318756949632</v>
      </c>
      <c r="E9480" s="76">
        <v>498.0912221528389</v>
      </c>
      <c r="F9480" s="76">
        <v>35.427912765098263</v>
      </c>
      <c r="G9480" s="77">
        <v>1</v>
      </c>
      <c r="H9480" s="80">
        <f t="shared" si="592"/>
        <v>26.169318756949632</v>
      </c>
      <c r="I9480" s="80">
        <f t="shared" si="593"/>
        <v>1000</v>
      </c>
      <c r="K9480" s="80">
        <f t="shared" si="594"/>
        <v>0</v>
      </c>
      <c r="L9480" s="80" t="str">
        <f t="shared" si="595"/>
        <v/>
      </c>
    </row>
    <row r="9481" spans="1:12" x14ac:dyDescent="0.8">
      <c r="A9481" s="74">
        <v>9480</v>
      </c>
      <c r="B9481" s="75">
        <v>-103787.074012005</v>
      </c>
      <c r="C9481" s="76">
        <v>34.04407445455233</v>
      </c>
      <c r="D9481" s="76">
        <v>29.32718564823309</v>
      </c>
      <c r="E9481" s="76">
        <v>512.73053830387721</v>
      </c>
      <c r="F9481" s="76">
        <v>41.523028446847505</v>
      </c>
      <c r="G9481" s="77">
        <v>3</v>
      </c>
      <c r="H9481" s="80">
        <f t="shared" si="592"/>
        <v>41.523028446847505</v>
      </c>
      <c r="I9481" s="80">
        <f t="shared" si="593"/>
        <v>512.73053830387721</v>
      </c>
      <c r="K9481" s="80">
        <f t="shared" si="594"/>
        <v>512.73053830387721</v>
      </c>
      <c r="L9481" s="80">
        <f t="shared" si="595"/>
        <v>512.73053830387721</v>
      </c>
    </row>
    <row r="9482" spans="1:12" x14ac:dyDescent="0.8">
      <c r="A9482" s="74">
        <v>9481</v>
      </c>
      <c r="B9482" s="75">
        <v>-104033.71895198245</v>
      </c>
      <c r="C9482" s="76">
        <v>24.326730001701748</v>
      </c>
      <c r="D9482" s="76">
        <v>25.93053492918466</v>
      </c>
      <c r="E9482" s="76">
        <v>565.61691733733664</v>
      </c>
      <c r="F9482" s="76">
        <v>39.210403025196321</v>
      </c>
      <c r="G9482" s="77">
        <v>3</v>
      </c>
      <c r="H9482" s="80">
        <f t="shared" si="592"/>
        <v>39.210403025196321</v>
      </c>
      <c r="I9482" s="80">
        <f t="shared" si="593"/>
        <v>565.61691733733664</v>
      </c>
      <c r="K9482" s="80">
        <f t="shared" si="594"/>
        <v>565.61691733733664</v>
      </c>
      <c r="L9482" s="80">
        <f t="shared" si="595"/>
        <v>565.61691733733664</v>
      </c>
    </row>
    <row r="9483" spans="1:12" x14ac:dyDescent="0.8">
      <c r="A9483" s="74">
        <v>9482</v>
      </c>
      <c r="B9483" s="75">
        <v>552481.71214905381</v>
      </c>
      <c r="C9483" s="76">
        <v>29.787150490508758</v>
      </c>
      <c r="D9483" s="76">
        <v>24.015166367534952</v>
      </c>
      <c r="E9483" s="76">
        <v>543.17230489311396</v>
      </c>
      <c r="F9483" s="76">
        <v>46.933269832091987</v>
      </c>
      <c r="G9483" s="77">
        <v>1</v>
      </c>
      <c r="H9483" s="80">
        <f t="shared" si="592"/>
        <v>24.015166367534952</v>
      </c>
      <c r="I9483" s="80">
        <f t="shared" si="593"/>
        <v>1000</v>
      </c>
      <c r="K9483" s="80">
        <f t="shared" si="594"/>
        <v>0</v>
      </c>
      <c r="L9483" s="80" t="str">
        <f t="shared" si="595"/>
        <v/>
      </c>
    </row>
    <row r="9484" spans="1:12" x14ac:dyDescent="0.8">
      <c r="A9484" s="74">
        <v>9483</v>
      </c>
      <c r="B9484" s="75">
        <v>291761.82669269084</v>
      </c>
      <c r="C9484" s="76">
        <v>39.470160700034768</v>
      </c>
      <c r="D9484" s="76">
        <v>25.411146025918573</v>
      </c>
      <c r="E9484" s="76">
        <v>667.4992920168728</v>
      </c>
      <c r="F9484" s="76">
        <v>45.080506987865462</v>
      </c>
      <c r="G9484" s="77">
        <v>2</v>
      </c>
      <c r="H9484" s="80">
        <f t="shared" si="592"/>
        <v>39.470160700034768</v>
      </c>
      <c r="I9484" s="80">
        <f t="shared" si="593"/>
        <v>1000</v>
      </c>
      <c r="K9484" s="80">
        <f t="shared" si="594"/>
        <v>0</v>
      </c>
      <c r="L9484" s="80" t="str">
        <f t="shared" si="595"/>
        <v/>
      </c>
    </row>
    <row r="9485" spans="1:12" x14ac:dyDescent="0.8">
      <c r="A9485" s="74">
        <v>9484</v>
      </c>
      <c r="B9485" s="75">
        <v>190571.28486322425</v>
      </c>
      <c r="C9485" s="76">
        <v>34.653625984623176</v>
      </c>
      <c r="D9485" s="76">
        <v>29.169870394386479</v>
      </c>
      <c r="E9485" s="76">
        <v>707.15407641249908</v>
      </c>
      <c r="F9485" s="76">
        <v>46.450151977926062</v>
      </c>
      <c r="G9485" s="77">
        <v>2</v>
      </c>
      <c r="H9485" s="80">
        <f t="shared" si="592"/>
        <v>34.653625984623176</v>
      </c>
      <c r="I9485" s="80">
        <f t="shared" si="593"/>
        <v>1000</v>
      </c>
      <c r="K9485" s="80">
        <f t="shared" si="594"/>
        <v>0</v>
      </c>
      <c r="L9485" s="80" t="str">
        <f t="shared" si="595"/>
        <v/>
      </c>
    </row>
    <row r="9486" spans="1:12" x14ac:dyDescent="0.8">
      <c r="A9486" s="74">
        <v>9485</v>
      </c>
      <c r="B9486" s="75">
        <v>281633.02073569922</v>
      </c>
      <c r="C9486" s="76">
        <v>30.122911229164085</v>
      </c>
      <c r="D9486" s="76">
        <v>33.20237818029981</v>
      </c>
      <c r="E9486" s="76">
        <v>513.05535461744489</v>
      </c>
      <c r="F9486" s="76">
        <v>46.584488861045408</v>
      </c>
      <c r="G9486" s="77">
        <v>2</v>
      </c>
      <c r="H9486" s="80">
        <f t="shared" si="592"/>
        <v>30.122911229164085</v>
      </c>
      <c r="I9486" s="80">
        <f t="shared" si="593"/>
        <v>1000</v>
      </c>
      <c r="K9486" s="80">
        <f t="shared" si="594"/>
        <v>0</v>
      </c>
      <c r="L9486" s="80" t="str">
        <f t="shared" si="595"/>
        <v/>
      </c>
    </row>
    <row r="9487" spans="1:12" x14ac:dyDescent="0.8">
      <c r="A9487" s="74">
        <v>9486</v>
      </c>
      <c r="B9487" s="75">
        <v>351757.57122323127</v>
      </c>
      <c r="C9487" s="76">
        <v>29.174732292772816</v>
      </c>
      <c r="D9487" s="76">
        <v>25.118098394418919</v>
      </c>
      <c r="E9487" s="76">
        <v>480.85781791167375</v>
      </c>
      <c r="F9487" s="76">
        <v>32.075597636282559</v>
      </c>
      <c r="G9487" s="77">
        <v>2</v>
      </c>
      <c r="H9487" s="80">
        <f t="shared" si="592"/>
        <v>29.174732292772816</v>
      </c>
      <c r="I9487" s="80">
        <f t="shared" si="593"/>
        <v>1000</v>
      </c>
      <c r="K9487" s="80">
        <f t="shared" si="594"/>
        <v>0</v>
      </c>
      <c r="L9487" s="80" t="str">
        <f t="shared" si="595"/>
        <v/>
      </c>
    </row>
    <row r="9488" spans="1:12" x14ac:dyDescent="0.8">
      <c r="A9488" s="74">
        <v>9487</v>
      </c>
      <c r="B9488" s="75">
        <v>413880.61358330771</v>
      </c>
      <c r="C9488" s="76">
        <v>28.245164268074735</v>
      </c>
      <c r="D9488" s="76">
        <v>25.908068089713378</v>
      </c>
      <c r="E9488" s="76">
        <v>608.81806292930423</v>
      </c>
      <c r="F9488" s="76">
        <v>43.341773847777063</v>
      </c>
      <c r="G9488" s="77">
        <v>1</v>
      </c>
      <c r="H9488" s="80">
        <f t="shared" si="592"/>
        <v>25.908068089713378</v>
      </c>
      <c r="I9488" s="80">
        <f t="shared" si="593"/>
        <v>1000</v>
      </c>
      <c r="K9488" s="80">
        <f t="shared" si="594"/>
        <v>0</v>
      </c>
      <c r="L9488" s="80" t="str">
        <f t="shared" si="595"/>
        <v/>
      </c>
    </row>
    <row r="9489" spans="1:12" x14ac:dyDescent="0.8">
      <c r="A9489" s="74">
        <v>9488</v>
      </c>
      <c r="B9489" s="75">
        <v>239380.15373954386</v>
      </c>
      <c r="C9489" s="76">
        <v>37.884397322542583</v>
      </c>
      <c r="D9489" s="76">
        <v>24.449727680626438</v>
      </c>
      <c r="E9489" s="76">
        <v>579.48013241408694</v>
      </c>
      <c r="F9489" s="76">
        <v>53.276770498889704</v>
      </c>
      <c r="G9489" s="77">
        <v>2</v>
      </c>
      <c r="H9489" s="80">
        <f t="shared" si="592"/>
        <v>37.884397322542583</v>
      </c>
      <c r="I9489" s="80">
        <f t="shared" si="593"/>
        <v>1000</v>
      </c>
      <c r="K9489" s="80">
        <f t="shared" si="594"/>
        <v>0</v>
      </c>
      <c r="L9489" s="80" t="str">
        <f t="shared" si="595"/>
        <v/>
      </c>
    </row>
    <row r="9490" spans="1:12" x14ac:dyDescent="0.8">
      <c r="A9490" s="74">
        <v>9489</v>
      </c>
      <c r="B9490" s="75">
        <v>-103001.56854299014</v>
      </c>
      <c r="C9490" s="76">
        <v>26.762856590016682</v>
      </c>
      <c r="D9490" s="76">
        <v>23.206944484700553</v>
      </c>
      <c r="E9490" s="76">
        <v>539.83830868293785</v>
      </c>
      <c r="F9490" s="76">
        <v>43.275674043733538</v>
      </c>
      <c r="G9490" s="77">
        <v>3</v>
      </c>
      <c r="H9490" s="80">
        <f t="shared" si="592"/>
        <v>43.275674043733538</v>
      </c>
      <c r="I9490" s="80">
        <f t="shared" si="593"/>
        <v>539.83830868293785</v>
      </c>
      <c r="K9490" s="80">
        <f t="shared" si="594"/>
        <v>539.83830868293785</v>
      </c>
      <c r="L9490" s="80">
        <f t="shared" si="595"/>
        <v>539.83830868293785</v>
      </c>
    </row>
    <row r="9491" spans="1:12" x14ac:dyDescent="0.8">
      <c r="A9491" s="74">
        <v>9490</v>
      </c>
      <c r="B9491" s="75">
        <v>59865.455406704918</v>
      </c>
      <c r="C9491" s="76">
        <v>44.870430408153851</v>
      </c>
      <c r="D9491" s="76">
        <v>28.822293090076183</v>
      </c>
      <c r="E9491" s="76">
        <v>502.54308354458652</v>
      </c>
      <c r="F9491" s="76">
        <v>42.43151523531985</v>
      </c>
      <c r="G9491" s="77">
        <v>2</v>
      </c>
      <c r="H9491" s="80">
        <f t="shared" si="592"/>
        <v>44.870430408153851</v>
      </c>
      <c r="I9491" s="80">
        <f t="shared" si="593"/>
        <v>1000</v>
      </c>
      <c r="K9491" s="80">
        <f t="shared" si="594"/>
        <v>0</v>
      </c>
      <c r="L9491" s="80" t="str">
        <f t="shared" si="595"/>
        <v/>
      </c>
    </row>
    <row r="9492" spans="1:12" x14ac:dyDescent="0.8">
      <c r="A9492" s="74">
        <v>9491</v>
      </c>
      <c r="B9492" s="75">
        <v>-28258.451339424355</v>
      </c>
      <c r="C9492" s="76">
        <v>45.164334451114939</v>
      </c>
      <c r="D9492" s="76">
        <v>22.156990054331093</v>
      </c>
      <c r="E9492" s="76">
        <v>419.71223991532656</v>
      </c>
      <c r="F9492" s="76">
        <v>47.025267088172683</v>
      </c>
      <c r="G9492" s="77">
        <v>2</v>
      </c>
      <c r="H9492" s="80">
        <f t="shared" si="592"/>
        <v>45.164334451114939</v>
      </c>
      <c r="I9492" s="80">
        <f t="shared" si="593"/>
        <v>1000</v>
      </c>
      <c r="K9492" s="80">
        <f t="shared" si="594"/>
        <v>0</v>
      </c>
      <c r="L9492" s="80" t="str">
        <f t="shared" si="595"/>
        <v/>
      </c>
    </row>
    <row r="9493" spans="1:12" x14ac:dyDescent="0.8">
      <c r="A9493" s="74">
        <v>9492</v>
      </c>
      <c r="B9493" s="75">
        <v>505119.61314701475</v>
      </c>
      <c r="C9493" s="76">
        <v>29.983002788218659</v>
      </c>
      <c r="D9493" s="76">
        <v>27.146513949733833</v>
      </c>
      <c r="E9493" s="76">
        <v>461.22914029825307</v>
      </c>
      <c r="F9493" s="76">
        <v>46.26993567339067</v>
      </c>
      <c r="G9493" s="77">
        <v>2</v>
      </c>
      <c r="H9493" s="80">
        <f t="shared" si="592"/>
        <v>29.983002788218659</v>
      </c>
      <c r="I9493" s="80">
        <f t="shared" si="593"/>
        <v>1000</v>
      </c>
      <c r="K9493" s="80">
        <f t="shared" si="594"/>
        <v>0</v>
      </c>
      <c r="L9493" s="80" t="str">
        <f t="shared" si="595"/>
        <v/>
      </c>
    </row>
    <row r="9494" spans="1:12" x14ac:dyDescent="0.8">
      <c r="A9494" s="74">
        <v>9493</v>
      </c>
      <c r="B9494" s="75">
        <v>438104.49094646471</v>
      </c>
      <c r="C9494" s="76">
        <v>33.803002824084231</v>
      </c>
      <c r="D9494" s="76">
        <v>31.328588008429868</v>
      </c>
      <c r="E9494" s="76">
        <v>455.88315595550239</v>
      </c>
      <c r="F9494" s="76">
        <v>45.866538416954832</v>
      </c>
      <c r="G9494" s="77">
        <v>2</v>
      </c>
      <c r="H9494" s="80">
        <f t="shared" si="592"/>
        <v>33.803002824084231</v>
      </c>
      <c r="I9494" s="80">
        <f t="shared" si="593"/>
        <v>1000</v>
      </c>
      <c r="K9494" s="80">
        <f t="shared" si="594"/>
        <v>0</v>
      </c>
      <c r="L9494" s="80" t="str">
        <f t="shared" si="595"/>
        <v/>
      </c>
    </row>
    <row r="9495" spans="1:12" x14ac:dyDescent="0.8">
      <c r="A9495" s="74">
        <v>9494</v>
      </c>
      <c r="B9495" s="75">
        <v>-256875.87576769199</v>
      </c>
      <c r="C9495" s="76">
        <v>27.970570405372019</v>
      </c>
      <c r="D9495" s="76">
        <v>27.139227987798133</v>
      </c>
      <c r="E9495" s="76">
        <v>490.96760958892378</v>
      </c>
      <c r="F9495" s="76">
        <v>43.815699032263822</v>
      </c>
      <c r="G9495" s="77">
        <v>3</v>
      </c>
      <c r="H9495" s="80">
        <f t="shared" si="592"/>
        <v>43.815699032263822</v>
      </c>
      <c r="I9495" s="80">
        <f t="shared" si="593"/>
        <v>490.96760958892378</v>
      </c>
      <c r="K9495" s="80">
        <f t="shared" si="594"/>
        <v>490.96760958892378</v>
      </c>
      <c r="L9495" s="80">
        <f t="shared" si="595"/>
        <v>490.96760958892378</v>
      </c>
    </row>
    <row r="9496" spans="1:12" x14ac:dyDescent="0.8">
      <c r="A9496" s="74">
        <v>9495</v>
      </c>
      <c r="B9496" s="75">
        <v>-15553.854872831842</v>
      </c>
      <c r="C9496" s="76">
        <v>31.360991429965836</v>
      </c>
      <c r="D9496" s="76">
        <v>33.503542302204487</v>
      </c>
      <c r="E9496" s="76">
        <v>622.68053056200893</v>
      </c>
      <c r="F9496" s="76">
        <v>36.655408940478424</v>
      </c>
      <c r="G9496" s="77">
        <v>3</v>
      </c>
      <c r="H9496" s="80">
        <f t="shared" si="592"/>
        <v>36.655408940478424</v>
      </c>
      <c r="I9496" s="80">
        <f t="shared" si="593"/>
        <v>622.68053056200893</v>
      </c>
      <c r="K9496" s="80">
        <f t="shared" si="594"/>
        <v>622.68053056200893</v>
      </c>
      <c r="L9496" s="80">
        <f t="shared" si="595"/>
        <v>622.68053056200893</v>
      </c>
    </row>
    <row r="9497" spans="1:12" x14ac:dyDescent="0.8">
      <c r="A9497" s="74">
        <v>9496</v>
      </c>
      <c r="B9497" s="75">
        <v>485963.73083039373</v>
      </c>
      <c r="C9497" s="76">
        <v>29.60797083853727</v>
      </c>
      <c r="D9497" s="76">
        <v>23.783945866388962</v>
      </c>
      <c r="E9497" s="76">
        <v>513.03195639751289</v>
      </c>
      <c r="F9497" s="76">
        <v>45.913998159559874</v>
      </c>
      <c r="G9497" s="77">
        <v>1</v>
      </c>
      <c r="H9497" s="80">
        <f t="shared" si="592"/>
        <v>23.783945866388962</v>
      </c>
      <c r="I9497" s="80">
        <f t="shared" si="593"/>
        <v>1000</v>
      </c>
      <c r="K9497" s="80">
        <f t="shared" si="594"/>
        <v>0</v>
      </c>
      <c r="L9497" s="80" t="str">
        <f t="shared" si="595"/>
        <v/>
      </c>
    </row>
    <row r="9498" spans="1:12" x14ac:dyDescent="0.8">
      <c r="A9498" s="74">
        <v>9497</v>
      </c>
      <c r="B9498" s="75">
        <v>544766.56176185259</v>
      </c>
      <c r="C9498" s="76">
        <v>40.297427041170778</v>
      </c>
      <c r="D9498" s="76">
        <v>21.639356399586429</v>
      </c>
      <c r="E9498" s="76">
        <v>448.56835484033388</v>
      </c>
      <c r="F9498" s="76">
        <v>51.960352575203373</v>
      </c>
      <c r="G9498" s="77">
        <v>1</v>
      </c>
      <c r="H9498" s="80">
        <f t="shared" si="592"/>
        <v>21.639356399586429</v>
      </c>
      <c r="I9498" s="80">
        <f t="shared" si="593"/>
        <v>1000</v>
      </c>
      <c r="K9498" s="80">
        <f t="shared" si="594"/>
        <v>0</v>
      </c>
      <c r="L9498" s="80" t="str">
        <f t="shared" si="595"/>
        <v/>
      </c>
    </row>
    <row r="9499" spans="1:12" x14ac:dyDescent="0.8">
      <c r="A9499" s="74">
        <v>9498</v>
      </c>
      <c r="B9499" s="75">
        <v>-45735.593531446764</v>
      </c>
      <c r="C9499" s="76">
        <v>44.917566790096295</v>
      </c>
      <c r="D9499" s="76">
        <v>26.549939709678455</v>
      </c>
      <c r="E9499" s="76">
        <v>486.61371640348545</v>
      </c>
      <c r="F9499" s="76">
        <v>47.564793072273993</v>
      </c>
      <c r="G9499" s="77">
        <v>2</v>
      </c>
      <c r="H9499" s="80">
        <f t="shared" si="592"/>
        <v>44.917566790096295</v>
      </c>
      <c r="I9499" s="80">
        <f t="shared" si="593"/>
        <v>1000</v>
      </c>
      <c r="K9499" s="80">
        <f t="shared" si="594"/>
        <v>0</v>
      </c>
      <c r="L9499" s="80" t="str">
        <f t="shared" si="595"/>
        <v/>
      </c>
    </row>
    <row r="9500" spans="1:12" x14ac:dyDescent="0.8">
      <c r="A9500" s="74">
        <v>9499</v>
      </c>
      <c r="B9500" s="75">
        <v>-110251.57545353496</v>
      </c>
      <c r="C9500" s="76">
        <v>40.033715081782532</v>
      </c>
      <c r="D9500" s="76">
        <v>23.291243265551856</v>
      </c>
      <c r="E9500" s="76">
        <v>751.12257279165328</v>
      </c>
      <c r="F9500" s="76">
        <v>47.103755581509979</v>
      </c>
      <c r="G9500" s="77">
        <v>3</v>
      </c>
      <c r="H9500" s="80">
        <f t="shared" si="592"/>
        <v>47.103755581509979</v>
      </c>
      <c r="I9500" s="80">
        <f t="shared" si="593"/>
        <v>751.12257279165328</v>
      </c>
      <c r="K9500" s="80">
        <f t="shared" si="594"/>
        <v>751.12257279165328</v>
      </c>
      <c r="L9500" s="80">
        <f t="shared" si="595"/>
        <v>751.12257279165328</v>
      </c>
    </row>
    <row r="9501" spans="1:12" x14ac:dyDescent="0.8">
      <c r="A9501" s="74">
        <v>9500</v>
      </c>
      <c r="B9501" s="75">
        <v>245351.61745967227</v>
      </c>
      <c r="C9501" s="76">
        <v>39.530633534890335</v>
      </c>
      <c r="D9501" s="76">
        <v>24.98475469445949</v>
      </c>
      <c r="E9501" s="76">
        <v>710.54164554022543</v>
      </c>
      <c r="F9501" s="76">
        <v>39.988623655047341</v>
      </c>
      <c r="G9501" s="77">
        <v>2</v>
      </c>
      <c r="H9501" s="80">
        <f t="shared" si="592"/>
        <v>39.530633534890335</v>
      </c>
      <c r="I9501" s="80">
        <f t="shared" si="593"/>
        <v>1000</v>
      </c>
      <c r="K9501" s="80">
        <f t="shared" si="594"/>
        <v>0</v>
      </c>
      <c r="L9501" s="80" t="str">
        <f t="shared" si="595"/>
        <v/>
      </c>
    </row>
    <row r="9502" spans="1:12" x14ac:dyDescent="0.8">
      <c r="A9502" s="74">
        <v>9501</v>
      </c>
      <c r="B9502" s="75">
        <v>209281.26651843218</v>
      </c>
      <c r="C9502" s="76">
        <v>38.477717382638303</v>
      </c>
      <c r="D9502" s="76">
        <v>30.037649129658334</v>
      </c>
      <c r="E9502" s="76">
        <v>490.94911447552647</v>
      </c>
      <c r="F9502" s="76">
        <v>48.280366192517988</v>
      </c>
      <c r="G9502" s="77">
        <v>2</v>
      </c>
      <c r="H9502" s="80">
        <f t="shared" si="592"/>
        <v>38.477717382638303</v>
      </c>
      <c r="I9502" s="80">
        <f t="shared" si="593"/>
        <v>1000</v>
      </c>
      <c r="K9502" s="80">
        <f t="shared" si="594"/>
        <v>0</v>
      </c>
      <c r="L9502" s="80" t="str">
        <f t="shared" si="595"/>
        <v/>
      </c>
    </row>
    <row r="9503" spans="1:12" x14ac:dyDescent="0.8">
      <c r="A9503" s="74">
        <v>9502</v>
      </c>
      <c r="B9503" s="75">
        <v>400588.76445199968</v>
      </c>
      <c r="C9503" s="76">
        <v>39.328795171298346</v>
      </c>
      <c r="D9503" s="76">
        <v>30.805342515185988</v>
      </c>
      <c r="E9503" s="76">
        <v>607.18905945463553</v>
      </c>
      <c r="F9503" s="76">
        <v>44.082155945717489</v>
      </c>
      <c r="G9503" s="77">
        <v>1</v>
      </c>
      <c r="H9503" s="80">
        <f t="shared" si="592"/>
        <v>30.805342515185988</v>
      </c>
      <c r="I9503" s="80">
        <f t="shared" si="593"/>
        <v>1000</v>
      </c>
      <c r="K9503" s="80">
        <f t="shared" si="594"/>
        <v>0</v>
      </c>
      <c r="L9503" s="80" t="str">
        <f t="shared" si="595"/>
        <v/>
      </c>
    </row>
    <row r="9504" spans="1:12" x14ac:dyDescent="0.8">
      <c r="A9504" s="74">
        <v>9503</v>
      </c>
      <c r="B9504" s="75">
        <v>-55241.962514114333</v>
      </c>
      <c r="C9504" s="76">
        <v>35.390798698466313</v>
      </c>
      <c r="D9504" s="76">
        <v>32.261335466963899</v>
      </c>
      <c r="E9504" s="76">
        <v>526.25560333645217</v>
      </c>
      <c r="F9504" s="76">
        <v>39.195168301362855</v>
      </c>
      <c r="G9504" s="77">
        <v>3</v>
      </c>
      <c r="H9504" s="80">
        <f t="shared" si="592"/>
        <v>39.195168301362855</v>
      </c>
      <c r="I9504" s="80">
        <f t="shared" si="593"/>
        <v>526.25560333645217</v>
      </c>
      <c r="K9504" s="80">
        <f t="shared" si="594"/>
        <v>526.25560333645217</v>
      </c>
      <c r="L9504" s="80">
        <f t="shared" si="595"/>
        <v>526.25560333645217</v>
      </c>
    </row>
    <row r="9505" spans="1:12" x14ac:dyDescent="0.8">
      <c r="A9505" s="74">
        <v>9504</v>
      </c>
      <c r="B9505" s="75">
        <v>100749.39430854609</v>
      </c>
      <c r="C9505" s="76">
        <v>42.476681793664284</v>
      </c>
      <c r="D9505" s="76">
        <v>32.984315414248691</v>
      </c>
      <c r="E9505" s="76">
        <v>497.24357205956312</v>
      </c>
      <c r="F9505" s="76">
        <v>43.894370936790502</v>
      </c>
      <c r="G9505" s="77">
        <v>2</v>
      </c>
      <c r="H9505" s="80">
        <f t="shared" si="592"/>
        <v>42.476681793664284</v>
      </c>
      <c r="I9505" s="80">
        <f t="shared" si="593"/>
        <v>1000</v>
      </c>
      <c r="K9505" s="80">
        <f t="shared" si="594"/>
        <v>0</v>
      </c>
      <c r="L9505" s="80" t="str">
        <f t="shared" si="595"/>
        <v/>
      </c>
    </row>
    <row r="9506" spans="1:12" x14ac:dyDescent="0.8">
      <c r="A9506" s="74">
        <v>9505</v>
      </c>
      <c r="B9506" s="75">
        <v>332997.8679498923</v>
      </c>
      <c r="C9506" s="76">
        <v>35.172720719070327</v>
      </c>
      <c r="D9506" s="76">
        <v>30.16759463921646</v>
      </c>
      <c r="E9506" s="76">
        <v>471.49583747138593</v>
      </c>
      <c r="F9506" s="76">
        <v>43.318219205904001</v>
      </c>
      <c r="G9506" s="77">
        <v>2</v>
      </c>
      <c r="H9506" s="80">
        <f t="shared" si="592"/>
        <v>35.172720719070327</v>
      </c>
      <c r="I9506" s="80">
        <f t="shared" si="593"/>
        <v>1000</v>
      </c>
      <c r="K9506" s="80">
        <f t="shared" si="594"/>
        <v>0</v>
      </c>
      <c r="L9506" s="80" t="str">
        <f t="shared" si="595"/>
        <v/>
      </c>
    </row>
    <row r="9507" spans="1:12" x14ac:dyDescent="0.8">
      <c r="A9507" s="74">
        <v>9506</v>
      </c>
      <c r="B9507" s="75">
        <v>254279.39069894375</v>
      </c>
      <c r="C9507" s="76">
        <v>37.240752475761127</v>
      </c>
      <c r="D9507" s="76">
        <v>26.880544621293936</v>
      </c>
      <c r="E9507" s="76">
        <v>626.19949272209601</v>
      </c>
      <c r="F9507" s="76">
        <v>51.689556972904846</v>
      </c>
      <c r="G9507" s="77">
        <v>2</v>
      </c>
      <c r="H9507" s="80">
        <f t="shared" si="592"/>
        <v>37.240752475761127</v>
      </c>
      <c r="I9507" s="80">
        <f t="shared" si="593"/>
        <v>1000</v>
      </c>
      <c r="K9507" s="80">
        <f t="shared" si="594"/>
        <v>0</v>
      </c>
      <c r="L9507" s="80" t="str">
        <f t="shared" si="595"/>
        <v/>
      </c>
    </row>
    <row r="9508" spans="1:12" x14ac:dyDescent="0.8">
      <c r="A9508" s="74">
        <v>9507</v>
      </c>
      <c r="B9508" s="75">
        <v>496486.76596696628</v>
      </c>
      <c r="C9508" s="76">
        <v>34.915992678466999</v>
      </c>
      <c r="D9508" s="76">
        <v>26.693905018004024</v>
      </c>
      <c r="E9508" s="76">
        <v>723.91699765213082</v>
      </c>
      <c r="F9508" s="76">
        <v>51.76933695048033</v>
      </c>
      <c r="G9508" s="77">
        <v>1</v>
      </c>
      <c r="H9508" s="80">
        <f t="shared" si="592"/>
        <v>26.693905018004024</v>
      </c>
      <c r="I9508" s="80">
        <f t="shared" si="593"/>
        <v>1000</v>
      </c>
      <c r="K9508" s="80">
        <f t="shared" si="594"/>
        <v>0</v>
      </c>
      <c r="L9508" s="80" t="str">
        <f t="shared" si="595"/>
        <v/>
      </c>
    </row>
    <row r="9509" spans="1:12" x14ac:dyDescent="0.8">
      <c r="A9509" s="74">
        <v>9508</v>
      </c>
      <c r="B9509" s="75">
        <v>-122549.11704412731</v>
      </c>
      <c r="C9509" s="76">
        <v>31.29196614810256</v>
      </c>
      <c r="D9509" s="76">
        <v>30.955970730351066</v>
      </c>
      <c r="E9509" s="76">
        <v>546.0903752400211</v>
      </c>
      <c r="F9509" s="76">
        <v>43.403148441903859</v>
      </c>
      <c r="G9509" s="77">
        <v>3</v>
      </c>
      <c r="H9509" s="80">
        <f t="shared" si="592"/>
        <v>43.403148441903859</v>
      </c>
      <c r="I9509" s="80">
        <f t="shared" si="593"/>
        <v>546.0903752400211</v>
      </c>
      <c r="K9509" s="80">
        <f t="shared" si="594"/>
        <v>546.0903752400211</v>
      </c>
      <c r="L9509" s="80">
        <f t="shared" si="595"/>
        <v>546.0903752400211</v>
      </c>
    </row>
    <row r="9510" spans="1:12" x14ac:dyDescent="0.8">
      <c r="A9510" s="74">
        <v>9509</v>
      </c>
      <c r="B9510" s="75">
        <v>-270170.37081629247</v>
      </c>
      <c r="C9510" s="76">
        <v>27.738128352068436</v>
      </c>
      <c r="D9510" s="76">
        <v>25.301322531381796</v>
      </c>
      <c r="E9510" s="76">
        <v>476.8980224893096</v>
      </c>
      <c r="F9510" s="76">
        <v>48.188792318507133</v>
      </c>
      <c r="G9510" s="77">
        <v>3</v>
      </c>
      <c r="H9510" s="80">
        <f t="shared" si="592"/>
        <v>48.188792318507133</v>
      </c>
      <c r="I9510" s="80">
        <f t="shared" si="593"/>
        <v>476.8980224893096</v>
      </c>
      <c r="K9510" s="80">
        <f t="shared" si="594"/>
        <v>476.8980224893096</v>
      </c>
      <c r="L9510" s="80">
        <f t="shared" si="595"/>
        <v>476.8980224893096</v>
      </c>
    </row>
    <row r="9511" spans="1:12" x14ac:dyDescent="0.8">
      <c r="A9511" s="74">
        <v>9510</v>
      </c>
      <c r="B9511" s="75">
        <v>-356119.21457948326</v>
      </c>
      <c r="C9511" s="76">
        <v>24.234093344161149</v>
      </c>
      <c r="D9511" s="76">
        <v>28.885861645728191</v>
      </c>
      <c r="E9511" s="76">
        <v>562.21268805848069</v>
      </c>
      <c r="F9511" s="76">
        <v>55.400251935649209</v>
      </c>
      <c r="G9511" s="77">
        <v>3</v>
      </c>
      <c r="H9511" s="80">
        <f t="shared" si="592"/>
        <v>55.400251935649209</v>
      </c>
      <c r="I9511" s="80">
        <f t="shared" si="593"/>
        <v>562.21268805848069</v>
      </c>
      <c r="K9511" s="80">
        <f t="shared" si="594"/>
        <v>562.21268805848069</v>
      </c>
      <c r="L9511" s="80">
        <f t="shared" si="595"/>
        <v>562.21268805848069</v>
      </c>
    </row>
    <row r="9512" spans="1:12" x14ac:dyDescent="0.8">
      <c r="A9512" s="74">
        <v>9511</v>
      </c>
      <c r="B9512" s="75">
        <v>82150.556905340403</v>
      </c>
      <c r="C9512" s="76">
        <v>36.335064862167542</v>
      </c>
      <c r="D9512" s="76">
        <v>29.525094114319117</v>
      </c>
      <c r="E9512" s="76">
        <v>620.59924210691634</v>
      </c>
      <c r="F9512" s="76">
        <v>36.841165341778897</v>
      </c>
      <c r="G9512" s="77">
        <v>3</v>
      </c>
      <c r="H9512" s="80">
        <f t="shared" si="592"/>
        <v>36.841165341778897</v>
      </c>
      <c r="I9512" s="80">
        <f t="shared" si="593"/>
        <v>620.59924210691634</v>
      </c>
      <c r="K9512" s="80">
        <f t="shared" si="594"/>
        <v>620.59924210691634</v>
      </c>
      <c r="L9512" s="80">
        <f t="shared" si="595"/>
        <v>620.59924210691634</v>
      </c>
    </row>
    <row r="9513" spans="1:12" x14ac:dyDescent="0.8">
      <c r="A9513" s="74">
        <v>9512</v>
      </c>
      <c r="B9513" s="75">
        <v>270459.72759159538</v>
      </c>
      <c r="C9513" s="76">
        <v>32.91329341465736</v>
      </c>
      <c r="D9513" s="76">
        <v>28.925716135210862</v>
      </c>
      <c r="E9513" s="76">
        <v>603.77388136858553</v>
      </c>
      <c r="F9513" s="76">
        <v>46.045837830033022</v>
      </c>
      <c r="G9513" s="77">
        <v>2</v>
      </c>
      <c r="H9513" s="80">
        <f t="shared" si="592"/>
        <v>32.91329341465736</v>
      </c>
      <c r="I9513" s="80">
        <f t="shared" si="593"/>
        <v>1000</v>
      </c>
      <c r="K9513" s="80">
        <f t="shared" si="594"/>
        <v>0</v>
      </c>
      <c r="L9513" s="80" t="str">
        <f t="shared" si="595"/>
        <v/>
      </c>
    </row>
    <row r="9514" spans="1:12" x14ac:dyDescent="0.8">
      <c r="A9514" s="74">
        <v>9513</v>
      </c>
      <c r="B9514" s="75">
        <v>575733.72959793033</v>
      </c>
      <c r="C9514" s="76">
        <v>33.641500782773164</v>
      </c>
      <c r="D9514" s="76">
        <v>30.697921720781682</v>
      </c>
      <c r="E9514" s="76">
        <v>714.36943233458294</v>
      </c>
      <c r="F9514" s="76">
        <v>44.604835266766528</v>
      </c>
      <c r="G9514" s="77">
        <v>1</v>
      </c>
      <c r="H9514" s="80">
        <f t="shared" si="592"/>
        <v>30.697921720781682</v>
      </c>
      <c r="I9514" s="80">
        <f t="shared" si="593"/>
        <v>1000</v>
      </c>
      <c r="K9514" s="80">
        <f t="shared" si="594"/>
        <v>0</v>
      </c>
      <c r="L9514" s="80" t="str">
        <f t="shared" si="595"/>
        <v/>
      </c>
    </row>
    <row r="9515" spans="1:12" x14ac:dyDescent="0.8">
      <c r="A9515" s="74">
        <v>9514</v>
      </c>
      <c r="B9515" s="75">
        <v>415363.86889801314</v>
      </c>
      <c r="C9515" s="76">
        <v>34.279135447078218</v>
      </c>
      <c r="D9515" s="76">
        <v>27.911549274719896</v>
      </c>
      <c r="E9515" s="76">
        <v>561.75924385628036</v>
      </c>
      <c r="F9515" s="76">
        <v>43.656057376939032</v>
      </c>
      <c r="G9515" s="77">
        <v>2</v>
      </c>
      <c r="H9515" s="80">
        <f t="shared" si="592"/>
        <v>34.279135447078218</v>
      </c>
      <c r="I9515" s="80">
        <f t="shared" si="593"/>
        <v>1000</v>
      </c>
      <c r="K9515" s="80">
        <f t="shared" si="594"/>
        <v>0</v>
      </c>
      <c r="L9515" s="80" t="str">
        <f t="shared" si="595"/>
        <v/>
      </c>
    </row>
    <row r="9516" spans="1:12" x14ac:dyDescent="0.8">
      <c r="A9516" s="74">
        <v>9515</v>
      </c>
      <c r="B9516" s="75">
        <v>483634.21028559608</v>
      </c>
      <c r="C9516" s="76">
        <v>36.519527255542442</v>
      </c>
      <c r="D9516" s="76">
        <v>28.20016833683394</v>
      </c>
      <c r="E9516" s="76">
        <v>607.43170578927072</v>
      </c>
      <c r="F9516" s="76">
        <v>43.370233950731937</v>
      </c>
      <c r="G9516" s="77">
        <v>1</v>
      </c>
      <c r="H9516" s="80">
        <f t="shared" si="592"/>
        <v>28.20016833683394</v>
      </c>
      <c r="I9516" s="80">
        <f t="shared" si="593"/>
        <v>1000</v>
      </c>
      <c r="K9516" s="80">
        <f t="shared" si="594"/>
        <v>0</v>
      </c>
      <c r="L9516" s="80" t="str">
        <f t="shared" si="595"/>
        <v/>
      </c>
    </row>
    <row r="9517" spans="1:12" x14ac:dyDescent="0.8">
      <c r="A9517" s="74">
        <v>9516</v>
      </c>
      <c r="B9517" s="75">
        <v>177481.63811256597</v>
      </c>
      <c r="C9517" s="76">
        <v>34.593039569856657</v>
      </c>
      <c r="D9517" s="76">
        <v>26.996210845383047</v>
      </c>
      <c r="E9517" s="76">
        <v>495.9131952252211</v>
      </c>
      <c r="F9517" s="76">
        <v>32.322093452688797</v>
      </c>
      <c r="G9517" s="77">
        <v>2</v>
      </c>
      <c r="H9517" s="80">
        <f t="shared" si="592"/>
        <v>34.593039569856657</v>
      </c>
      <c r="I9517" s="80">
        <f t="shared" si="593"/>
        <v>1000</v>
      </c>
      <c r="K9517" s="80">
        <f t="shared" si="594"/>
        <v>0</v>
      </c>
      <c r="L9517" s="80" t="str">
        <f t="shared" si="595"/>
        <v/>
      </c>
    </row>
    <row r="9518" spans="1:12" x14ac:dyDescent="0.8">
      <c r="A9518" s="74">
        <v>9517</v>
      </c>
      <c r="B9518" s="75">
        <v>366932.76291759918</v>
      </c>
      <c r="C9518" s="76">
        <v>26.335740446218935</v>
      </c>
      <c r="D9518" s="76">
        <v>28.537393135444823</v>
      </c>
      <c r="E9518" s="76">
        <v>583.47120294023966</v>
      </c>
      <c r="F9518" s="76">
        <v>45.962859417760463</v>
      </c>
      <c r="G9518" s="77">
        <v>2</v>
      </c>
      <c r="H9518" s="80">
        <f t="shared" si="592"/>
        <v>26.335740446218935</v>
      </c>
      <c r="I9518" s="80">
        <f t="shared" si="593"/>
        <v>1000</v>
      </c>
      <c r="K9518" s="80">
        <f t="shared" si="594"/>
        <v>0</v>
      </c>
      <c r="L9518" s="80" t="str">
        <f t="shared" si="595"/>
        <v/>
      </c>
    </row>
    <row r="9519" spans="1:12" x14ac:dyDescent="0.8">
      <c r="A9519" s="74">
        <v>9518</v>
      </c>
      <c r="B9519" s="75">
        <v>-181532.81106424192</v>
      </c>
      <c r="C9519" s="76">
        <v>46.441732408609404</v>
      </c>
      <c r="D9519" s="76">
        <v>32.599729781171398</v>
      </c>
      <c r="E9519" s="76">
        <v>553.54521151681479</v>
      </c>
      <c r="F9519" s="76">
        <v>45.350093540348354</v>
      </c>
      <c r="G9519" s="77">
        <v>3</v>
      </c>
      <c r="H9519" s="80">
        <f t="shared" si="592"/>
        <v>45.350093540348354</v>
      </c>
      <c r="I9519" s="80">
        <f t="shared" si="593"/>
        <v>553.54521151681479</v>
      </c>
      <c r="K9519" s="80">
        <f t="shared" si="594"/>
        <v>553.54521151681479</v>
      </c>
      <c r="L9519" s="80">
        <f t="shared" si="595"/>
        <v>553.54521151681479</v>
      </c>
    </row>
    <row r="9520" spans="1:12" x14ac:dyDescent="0.8">
      <c r="A9520" s="74">
        <v>9519</v>
      </c>
      <c r="B9520" s="75">
        <v>343568.68037918024</v>
      </c>
      <c r="C9520" s="76">
        <v>32.073961940413085</v>
      </c>
      <c r="D9520" s="76">
        <v>29.164971242682398</v>
      </c>
      <c r="E9520" s="76">
        <v>589.04899979839752</v>
      </c>
      <c r="F9520" s="76">
        <v>33.092649044753074</v>
      </c>
      <c r="G9520" s="77">
        <v>2</v>
      </c>
      <c r="H9520" s="80">
        <f t="shared" si="592"/>
        <v>32.073961940413085</v>
      </c>
      <c r="I9520" s="80">
        <f t="shared" si="593"/>
        <v>1000</v>
      </c>
      <c r="K9520" s="80">
        <f t="shared" si="594"/>
        <v>0</v>
      </c>
      <c r="L9520" s="80" t="str">
        <f t="shared" si="595"/>
        <v/>
      </c>
    </row>
    <row r="9521" spans="1:12" x14ac:dyDescent="0.8">
      <c r="A9521" s="74">
        <v>9520</v>
      </c>
      <c r="B9521" s="75">
        <v>269078.71489656391</v>
      </c>
      <c r="C9521" s="76">
        <v>37.789554541332002</v>
      </c>
      <c r="D9521" s="76">
        <v>30.82768933269622</v>
      </c>
      <c r="E9521" s="76">
        <v>487.29522483015546</v>
      </c>
      <c r="F9521" s="76">
        <v>42.149121271646088</v>
      </c>
      <c r="G9521" s="77">
        <v>2</v>
      </c>
      <c r="H9521" s="80">
        <f t="shared" si="592"/>
        <v>37.789554541332002</v>
      </c>
      <c r="I9521" s="80">
        <f t="shared" si="593"/>
        <v>1000</v>
      </c>
      <c r="K9521" s="80">
        <f t="shared" si="594"/>
        <v>0</v>
      </c>
      <c r="L9521" s="80" t="str">
        <f t="shared" si="595"/>
        <v/>
      </c>
    </row>
    <row r="9522" spans="1:12" x14ac:dyDescent="0.8">
      <c r="A9522" s="74">
        <v>9521</v>
      </c>
      <c r="B9522" s="75">
        <v>340306.86436938797</v>
      </c>
      <c r="C9522" s="76">
        <v>30.821462115181049</v>
      </c>
      <c r="D9522" s="76">
        <v>29.706375504657338</v>
      </c>
      <c r="E9522" s="76">
        <v>678.0420539469219</v>
      </c>
      <c r="F9522" s="76">
        <v>33.946628943446868</v>
      </c>
      <c r="G9522" s="77">
        <v>2</v>
      </c>
      <c r="H9522" s="80">
        <f t="shared" si="592"/>
        <v>30.821462115181049</v>
      </c>
      <c r="I9522" s="80">
        <f t="shared" si="593"/>
        <v>1000</v>
      </c>
      <c r="K9522" s="80">
        <f t="shared" si="594"/>
        <v>0</v>
      </c>
      <c r="L9522" s="80" t="str">
        <f t="shared" si="595"/>
        <v/>
      </c>
    </row>
    <row r="9523" spans="1:12" x14ac:dyDescent="0.8">
      <c r="A9523" s="74">
        <v>9522</v>
      </c>
      <c r="B9523" s="75">
        <v>439725.18702372233</v>
      </c>
      <c r="C9523" s="76">
        <v>33.064969491799786</v>
      </c>
      <c r="D9523" s="76">
        <v>30.596299529787416</v>
      </c>
      <c r="E9523" s="76">
        <v>585.03048766606832</v>
      </c>
      <c r="F9523" s="76">
        <v>46.218824616738331</v>
      </c>
      <c r="G9523" s="77">
        <v>2</v>
      </c>
      <c r="H9523" s="80">
        <f t="shared" si="592"/>
        <v>33.064969491799786</v>
      </c>
      <c r="I9523" s="80">
        <f t="shared" si="593"/>
        <v>1000</v>
      </c>
      <c r="K9523" s="80">
        <f t="shared" si="594"/>
        <v>0</v>
      </c>
      <c r="L9523" s="80" t="str">
        <f t="shared" si="595"/>
        <v/>
      </c>
    </row>
    <row r="9524" spans="1:12" x14ac:dyDescent="0.8">
      <c r="A9524" s="74">
        <v>9523</v>
      </c>
      <c r="B9524" s="75">
        <v>701016.76225713524</v>
      </c>
      <c r="C9524" s="76">
        <v>28.233039436464754</v>
      </c>
      <c r="D9524" s="76">
        <v>26.968255168628293</v>
      </c>
      <c r="E9524" s="76">
        <v>434.1328605395708</v>
      </c>
      <c r="F9524" s="76">
        <v>32.649870596572775</v>
      </c>
      <c r="G9524" s="77">
        <v>2</v>
      </c>
      <c r="H9524" s="80">
        <f t="shared" si="592"/>
        <v>28.233039436464754</v>
      </c>
      <c r="I9524" s="80">
        <f t="shared" si="593"/>
        <v>1000</v>
      </c>
      <c r="K9524" s="80">
        <f t="shared" si="594"/>
        <v>0</v>
      </c>
      <c r="L9524" s="80" t="str">
        <f t="shared" si="595"/>
        <v/>
      </c>
    </row>
    <row r="9525" spans="1:12" x14ac:dyDescent="0.8">
      <c r="A9525" s="74">
        <v>9524</v>
      </c>
      <c r="B9525" s="75">
        <v>266740.75916970731</v>
      </c>
      <c r="C9525" s="76">
        <v>32.935451390892602</v>
      </c>
      <c r="D9525" s="76">
        <v>33.698170723323564</v>
      </c>
      <c r="E9525" s="76">
        <v>578.64767011757397</v>
      </c>
      <c r="F9525" s="76">
        <v>46.898907111304126</v>
      </c>
      <c r="G9525" s="77">
        <v>2</v>
      </c>
      <c r="H9525" s="80">
        <f t="shared" si="592"/>
        <v>32.935451390892602</v>
      </c>
      <c r="I9525" s="80">
        <f t="shared" si="593"/>
        <v>1000</v>
      </c>
      <c r="K9525" s="80">
        <f t="shared" si="594"/>
        <v>0</v>
      </c>
      <c r="L9525" s="80" t="str">
        <f t="shared" si="595"/>
        <v/>
      </c>
    </row>
    <row r="9526" spans="1:12" x14ac:dyDescent="0.8">
      <c r="A9526" s="74">
        <v>9525</v>
      </c>
      <c r="B9526" s="75">
        <v>138447.01343249809</v>
      </c>
      <c r="C9526" s="76">
        <v>39.692037651869398</v>
      </c>
      <c r="D9526" s="76">
        <v>26.842744186823939</v>
      </c>
      <c r="E9526" s="76">
        <v>572.6372012235181</v>
      </c>
      <c r="F9526" s="76">
        <v>48.075949937890783</v>
      </c>
      <c r="G9526" s="77">
        <v>2</v>
      </c>
      <c r="H9526" s="80">
        <f t="shared" si="592"/>
        <v>39.692037651869398</v>
      </c>
      <c r="I9526" s="80">
        <f t="shared" si="593"/>
        <v>1000</v>
      </c>
      <c r="K9526" s="80">
        <f t="shared" si="594"/>
        <v>0</v>
      </c>
      <c r="L9526" s="80" t="str">
        <f t="shared" si="595"/>
        <v/>
      </c>
    </row>
    <row r="9527" spans="1:12" x14ac:dyDescent="0.8">
      <c r="A9527" s="74">
        <v>9526</v>
      </c>
      <c r="B9527" s="75">
        <v>428180.19505350059</v>
      </c>
      <c r="C9527" s="76">
        <v>40.970598676869784</v>
      </c>
      <c r="D9527" s="76">
        <v>29.828079298531925</v>
      </c>
      <c r="E9527" s="76">
        <v>748.59660158231634</v>
      </c>
      <c r="F9527" s="76">
        <v>39.581802155827376</v>
      </c>
      <c r="G9527" s="77">
        <v>1</v>
      </c>
      <c r="H9527" s="80">
        <f t="shared" si="592"/>
        <v>29.828079298531925</v>
      </c>
      <c r="I9527" s="80">
        <f t="shared" si="593"/>
        <v>1000</v>
      </c>
      <c r="K9527" s="80">
        <f t="shared" si="594"/>
        <v>0</v>
      </c>
      <c r="L9527" s="80" t="str">
        <f t="shared" si="595"/>
        <v/>
      </c>
    </row>
    <row r="9528" spans="1:12" x14ac:dyDescent="0.8">
      <c r="A9528" s="74">
        <v>9527</v>
      </c>
      <c r="B9528" s="75">
        <v>553901.63222594326</v>
      </c>
      <c r="C9528" s="76">
        <v>39.916214093269865</v>
      </c>
      <c r="D9528" s="76">
        <v>29.27488166964195</v>
      </c>
      <c r="E9528" s="76">
        <v>445.98715366313343</v>
      </c>
      <c r="F9528" s="76">
        <v>44.361143455502415</v>
      </c>
      <c r="G9528" s="77">
        <v>1</v>
      </c>
      <c r="H9528" s="80">
        <f t="shared" si="592"/>
        <v>29.27488166964195</v>
      </c>
      <c r="I9528" s="80">
        <f t="shared" si="593"/>
        <v>1000</v>
      </c>
      <c r="K9528" s="80">
        <f t="shared" si="594"/>
        <v>0</v>
      </c>
      <c r="L9528" s="80" t="str">
        <f t="shared" si="595"/>
        <v/>
      </c>
    </row>
    <row r="9529" spans="1:12" x14ac:dyDescent="0.8">
      <c r="A9529" s="74">
        <v>9528</v>
      </c>
      <c r="B9529" s="75">
        <v>370191.13348225271</v>
      </c>
      <c r="C9529" s="76">
        <v>31.248191534054868</v>
      </c>
      <c r="D9529" s="76">
        <v>27.766919285209774</v>
      </c>
      <c r="E9529" s="76">
        <v>512.39972045916602</v>
      </c>
      <c r="F9529" s="76">
        <v>39.01310777651382</v>
      </c>
      <c r="G9529" s="77">
        <v>1</v>
      </c>
      <c r="H9529" s="80">
        <f t="shared" si="592"/>
        <v>27.766919285209774</v>
      </c>
      <c r="I9529" s="80">
        <f t="shared" si="593"/>
        <v>1000</v>
      </c>
      <c r="K9529" s="80">
        <f t="shared" si="594"/>
        <v>0</v>
      </c>
      <c r="L9529" s="80" t="str">
        <f t="shared" si="595"/>
        <v/>
      </c>
    </row>
    <row r="9530" spans="1:12" x14ac:dyDescent="0.8">
      <c r="A9530" s="74">
        <v>9529</v>
      </c>
      <c r="B9530" s="75">
        <v>404221.32886540354</v>
      </c>
      <c r="C9530" s="76">
        <v>26.261029274922812</v>
      </c>
      <c r="D9530" s="76">
        <v>25.642994712011571</v>
      </c>
      <c r="E9530" s="76">
        <v>510.24071492024268</v>
      </c>
      <c r="F9530" s="76">
        <v>48.843319514001749</v>
      </c>
      <c r="G9530" s="77">
        <v>2</v>
      </c>
      <c r="H9530" s="80">
        <f t="shared" si="592"/>
        <v>26.261029274922812</v>
      </c>
      <c r="I9530" s="80">
        <f t="shared" si="593"/>
        <v>1000</v>
      </c>
      <c r="K9530" s="80">
        <f t="shared" si="594"/>
        <v>0</v>
      </c>
      <c r="L9530" s="80" t="str">
        <f t="shared" si="595"/>
        <v/>
      </c>
    </row>
    <row r="9531" spans="1:12" x14ac:dyDescent="0.8">
      <c r="A9531" s="74">
        <v>9530</v>
      </c>
      <c r="B9531" s="75">
        <v>574363.78211918566</v>
      </c>
      <c r="C9531" s="76">
        <v>47.442618539999231</v>
      </c>
      <c r="D9531" s="76">
        <v>25.265630125461218</v>
      </c>
      <c r="E9531" s="76">
        <v>579.28307963681016</v>
      </c>
      <c r="F9531" s="76">
        <v>38.769905060754837</v>
      </c>
      <c r="G9531" s="77">
        <v>1</v>
      </c>
      <c r="H9531" s="80">
        <f t="shared" si="592"/>
        <v>25.265630125461218</v>
      </c>
      <c r="I9531" s="80">
        <f t="shared" si="593"/>
        <v>1000</v>
      </c>
      <c r="K9531" s="80">
        <f t="shared" si="594"/>
        <v>0</v>
      </c>
      <c r="L9531" s="80" t="str">
        <f t="shared" si="595"/>
        <v/>
      </c>
    </row>
    <row r="9532" spans="1:12" x14ac:dyDescent="0.8">
      <c r="A9532" s="74">
        <v>9531</v>
      </c>
      <c r="B9532" s="75">
        <v>362410.15975336265</v>
      </c>
      <c r="C9532" s="76">
        <v>30.820846898344442</v>
      </c>
      <c r="D9532" s="76">
        <v>30.062424329918997</v>
      </c>
      <c r="E9532" s="76">
        <v>428.93291867671309</v>
      </c>
      <c r="F9532" s="76">
        <v>47.072083202807185</v>
      </c>
      <c r="G9532" s="77">
        <v>1</v>
      </c>
      <c r="H9532" s="80">
        <f t="shared" si="592"/>
        <v>30.062424329918997</v>
      </c>
      <c r="I9532" s="80">
        <f t="shared" si="593"/>
        <v>1000</v>
      </c>
      <c r="K9532" s="80">
        <f t="shared" si="594"/>
        <v>0</v>
      </c>
      <c r="L9532" s="80" t="str">
        <f t="shared" si="595"/>
        <v/>
      </c>
    </row>
    <row r="9533" spans="1:12" x14ac:dyDescent="0.8">
      <c r="A9533" s="74">
        <v>9532</v>
      </c>
      <c r="B9533" s="75">
        <v>-50622.443497151136</v>
      </c>
      <c r="C9533" s="76">
        <v>46.803875822399782</v>
      </c>
      <c r="D9533" s="76">
        <v>26.224697430006657</v>
      </c>
      <c r="E9533" s="76">
        <v>716.62260660821153</v>
      </c>
      <c r="F9533" s="76">
        <v>39.15146619974189</v>
      </c>
      <c r="G9533" s="77">
        <v>2</v>
      </c>
      <c r="H9533" s="80">
        <f t="shared" si="592"/>
        <v>46.803875822399782</v>
      </c>
      <c r="I9533" s="80">
        <f t="shared" si="593"/>
        <v>1000</v>
      </c>
      <c r="K9533" s="80">
        <f t="shared" si="594"/>
        <v>0</v>
      </c>
      <c r="L9533" s="80" t="str">
        <f t="shared" si="595"/>
        <v/>
      </c>
    </row>
    <row r="9534" spans="1:12" x14ac:dyDescent="0.8">
      <c r="A9534" s="74">
        <v>9533</v>
      </c>
      <c r="B9534" s="75">
        <v>322733.44561680662</v>
      </c>
      <c r="C9534" s="76">
        <v>30.899127373378086</v>
      </c>
      <c r="D9534" s="76">
        <v>30.963754023601641</v>
      </c>
      <c r="E9534" s="76">
        <v>437.20351501295124</v>
      </c>
      <c r="F9534" s="76">
        <v>32.712869046449327</v>
      </c>
      <c r="G9534" s="77">
        <v>2</v>
      </c>
      <c r="H9534" s="80">
        <f t="shared" si="592"/>
        <v>30.899127373378086</v>
      </c>
      <c r="I9534" s="80">
        <f t="shared" si="593"/>
        <v>1000</v>
      </c>
      <c r="K9534" s="80">
        <f t="shared" si="594"/>
        <v>0</v>
      </c>
      <c r="L9534" s="80" t="str">
        <f t="shared" si="595"/>
        <v/>
      </c>
    </row>
    <row r="9535" spans="1:12" x14ac:dyDescent="0.8">
      <c r="A9535" s="74">
        <v>9534</v>
      </c>
      <c r="B9535" s="75">
        <v>139810.59104019264</v>
      </c>
      <c r="C9535" s="76">
        <v>38.087026538978478</v>
      </c>
      <c r="D9535" s="76">
        <v>30.81012000002584</v>
      </c>
      <c r="E9535" s="76">
        <v>651.85459695790439</v>
      </c>
      <c r="F9535" s="76">
        <v>35.93900847670907</v>
      </c>
      <c r="G9535" s="77">
        <v>2</v>
      </c>
      <c r="H9535" s="80">
        <f t="shared" si="592"/>
        <v>38.087026538978478</v>
      </c>
      <c r="I9535" s="80">
        <f t="shared" si="593"/>
        <v>1000</v>
      </c>
      <c r="K9535" s="80">
        <f t="shared" si="594"/>
        <v>0</v>
      </c>
      <c r="L9535" s="80" t="str">
        <f t="shared" si="595"/>
        <v/>
      </c>
    </row>
    <row r="9536" spans="1:12" x14ac:dyDescent="0.8">
      <c r="A9536" s="74">
        <v>9535</v>
      </c>
      <c r="B9536" s="75">
        <v>-76589.095405735541</v>
      </c>
      <c r="C9536" s="76">
        <v>29.963901986631932</v>
      </c>
      <c r="D9536" s="76">
        <v>24.7273854677941</v>
      </c>
      <c r="E9536" s="76">
        <v>456.95436535197177</v>
      </c>
      <c r="F9536" s="76">
        <v>34.110769535767517</v>
      </c>
      <c r="G9536" s="77">
        <v>3</v>
      </c>
      <c r="H9536" s="80">
        <f t="shared" si="592"/>
        <v>34.110769535767517</v>
      </c>
      <c r="I9536" s="80">
        <f t="shared" si="593"/>
        <v>456.95436535197177</v>
      </c>
      <c r="K9536" s="80">
        <f t="shared" si="594"/>
        <v>456.95436535197177</v>
      </c>
      <c r="L9536" s="80">
        <f t="shared" si="595"/>
        <v>456.95436535197177</v>
      </c>
    </row>
    <row r="9537" spans="1:12" x14ac:dyDescent="0.8">
      <c r="A9537" s="74">
        <v>9536</v>
      </c>
      <c r="B9537" s="75">
        <v>77040.516762131127</v>
      </c>
      <c r="C9537" s="76">
        <v>41.782270254487003</v>
      </c>
      <c r="D9537" s="76">
        <v>27.790648424407831</v>
      </c>
      <c r="E9537" s="76">
        <v>596.6834167107238</v>
      </c>
      <c r="F9537" s="76">
        <v>49.388248657332468</v>
      </c>
      <c r="G9537" s="77">
        <v>2</v>
      </c>
      <c r="H9537" s="80">
        <f t="shared" si="592"/>
        <v>41.782270254487003</v>
      </c>
      <c r="I9537" s="80">
        <f t="shared" si="593"/>
        <v>1000</v>
      </c>
      <c r="K9537" s="80">
        <f t="shared" si="594"/>
        <v>0</v>
      </c>
      <c r="L9537" s="80" t="str">
        <f t="shared" si="595"/>
        <v/>
      </c>
    </row>
    <row r="9538" spans="1:12" x14ac:dyDescent="0.8">
      <c r="A9538" s="74">
        <v>9537</v>
      </c>
      <c r="B9538" s="75">
        <v>383715.06420223694</v>
      </c>
      <c r="C9538" s="76">
        <v>33.136224153803042</v>
      </c>
      <c r="D9538" s="76">
        <v>28.52745007556334</v>
      </c>
      <c r="E9538" s="76">
        <v>438.20430360735355</v>
      </c>
      <c r="F9538" s="76">
        <v>37.579710572931447</v>
      </c>
      <c r="G9538" s="77">
        <v>2</v>
      </c>
      <c r="H9538" s="80">
        <f t="shared" si="592"/>
        <v>33.136224153803042</v>
      </c>
      <c r="I9538" s="80">
        <f t="shared" si="593"/>
        <v>1000</v>
      </c>
      <c r="K9538" s="80">
        <f t="shared" si="594"/>
        <v>0</v>
      </c>
      <c r="L9538" s="80" t="str">
        <f t="shared" si="595"/>
        <v/>
      </c>
    </row>
    <row r="9539" spans="1:12" x14ac:dyDescent="0.8">
      <c r="A9539" s="74">
        <v>9538</v>
      </c>
      <c r="B9539" s="75">
        <v>-208407.52158768196</v>
      </c>
      <c r="C9539" s="76">
        <v>28.449343497241607</v>
      </c>
      <c r="D9539" s="76">
        <v>24.628495412744037</v>
      </c>
      <c r="E9539" s="76">
        <v>567.3967535642555</v>
      </c>
      <c r="F9539" s="76">
        <v>47.061625028515337</v>
      </c>
      <c r="G9539" s="77">
        <v>3</v>
      </c>
      <c r="H9539" s="80">
        <f t="shared" ref="H9539:H9602" si="596">IF($G9539 = 1, $D9539, IF($G9539 = 2, $C9539, IF($G9539 = 3, $F9539)))</f>
        <v>47.061625028515337</v>
      </c>
      <c r="I9539" s="80">
        <f t="shared" ref="I9539:I9602" si="597">IF($G9539 = 1, 1000, IF($G9539 = 2, 1000, IF($G9539 = 3, $E9539)))</f>
        <v>567.3967535642555</v>
      </c>
      <c r="K9539" s="80">
        <f t="shared" ref="K9539:K9602" si="598">IF($G9539 = 3, $E9539, 0)</f>
        <v>567.3967535642555</v>
      </c>
      <c r="L9539" s="80">
        <f t="shared" ref="L9539:L9602" si="599">IF($G9539 = 3, $E9539, "")</f>
        <v>567.3967535642555</v>
      </c>
    </row>
    <row r="9540" spans="1:12" x14ac:dyDescent="0.8">
      <c r="A9540" s="74">
        <v>9539</v>
      </c>
      <c r="B9540" s="75">
        <v>462291.39042360778</v>
      </c>
      <c r="C9540" s="76">
        <v>32.673636335966854</v>
      </c>
      <c r="D9540" s="76">
        <v>24.507357659745512</v>
      </c>
      <c r="E9540" s="76">
        <v>491.12746528045676</v>
      </c>
      <c r="F9540" s="76">
        <v>41.764631917737638</v>
      </c>
      <c r="G9540" s="77">
        <v>1</v>
      </c>
      <c r="H9540" s="80">
        <f t="shared" si="596"/>
        <v>24.507357659745512</v>
      </c>
      <c r="I9540" s="80">
        <f t="shared" si="597"/>
        <v>1000</v>
      </c>
      <c r="K9540" s="80">
        <f t="shared" si="598"/>
        <v>0</v>
      </c>
      <c r="L9540" s="80" t="str">
        <f t="shared" si="599"/>
        <v/>
      </c>
    </row>
    <row r="9541" spans="1:12" x14ac:dyDescent="0.8">
      <c r="A9541" s="74">
        <v>9540</v>
      </c>
      <c r="B9541" s="75">
        <v>536421.52579320432</v>
      </c>
      <c r="C9541" s="76">
        <v>30.304627386058701</v>
      </c>
      <c r="D9541" s="76">
        <v>26.446712383892855</v>
      </c>
      <c r="E9541" s="76">
        <v>450.50181885516423</v>
      </c>
      <c r="F9541" s="76">
        <v>35.706571777098461</v>
      </c>
      <c r="G9541" s="77">
        <v>1</v>
      </c>
      <c r="H9541" s="80">
        <f t="shared" si="596"/>
        <v>26.446712383892855</v>
      </c>
      <c r="I9541" s="80">
        <f t="shared" si="597"/>
        <v>1000</v>
      </c>
      <c r="K9541" s="80">
        <f t="shared" si="598"/>
        <v>0</v>
      </c>
      <c r="L9541" s="80" t="str">
        <f t="shared" si="599"/>
        <v/>
      </c>
    </row>
    <row r="9542" spans="1:12" x14ac:dyDescent="0.8">
      <c r="A9542" s="74">
        <v>9541</v>
      </c>
      <c r="B9542" s="75">
        <v>363240.74912329414</v>
      </c>
      <c r="C9542" s="76">
        <v>36.044858592763276</v>
      </c>
      <c r="D9542" s="76">
        <v>25.807172345028086</v>
      </c>
      <c r="E9542" s="76">
        <v>655.37958289037022</v>
      </c>
      <c r="F9542" s="76">
        <v>36.735352529402732</v>
      </c>
      <c r="G9542" s="77">
        <v>2</v>
      </c>
      <c r="H9542" s="80">
        <f t="shared" si="596"/>
        <v>36.044858592763276</v>
      </c>
      <c r="I9542" s="80">
        <f t="shared" si="597"/>
        <v>1000</v>
      </c>
      <c r="K9542" s="80">
        <f t="shared" si="598"/>
        <v>0</v>
      </c>
      <c r="L9542" s="80" t="str">
        <f t="shared" si="599"/>
        <v/>
      </c>
    </row>
    <row r="9543" spans="1:12" x14ac:dyDescent="0.8">
      <c r="A9543" s="74">
        <v>9542</v>
      </c>
      <c r="B9543" s="75">
        <v>665184.69114041678</v>
      </c>
      <c r="C9543" s="76">
        <v>28.664466027608935</v>
      </c>
      <c r="D9543" s="76">
        <v>25.95164719085713</v>
      </c>
      <c r="E9543" s="76">
        <v>564.63529250005399</v>
      </c>
      <c r="F9543" s="76">
        <v>41.265778793273249</v>
      </c>
      <c r="G9543" s="77">
        <v>1</v>
      </c>
      <c r="H9543" s="80">
        <f t="shared" si="596"/>
        <v>25.95164719085713</v>
      </c>
      <c r="I9543" s="80">
        <f t="shared" si="597"/>
        <v>1000</v>
      </c>
      <c r="K9543" s="80">
        <f t="shared" si="598"/>
        <v>0</v>
      </c>
      <c r="L9543" s="80" t="str">
        <f t="shared" si="599"/>
        <v/>
      </c>
    </row>
    <row r="9544" spans="1:12" x14ac:dyDescent="0.8">
      <c r="A9544" s="74">
        <v>9543</v>
      </c>
      <c r="B9544" s="75">
        <v>620217.60498973075</v>
      </c>
      <c r="C9544" s="76">
        <v>37.137860469190535</v>
      </c>
      <c r="D9544" s="76">
        <v>24.105725149573647</v>
      </c>
      <c r="E9544" s="76">
        <v>552.03207861271676</v>
      </c>
      <c r="F9544" s="76">
        <v>33.437498629331344</v>
      </c>
      <c r="G9544" s="77">
        <v>1</v>
      </c>
      <c r="H9544" s="80">
        <f t="shared" si="596"/>
        <v>24.105725149573647</v>
      </c>
      <c r="I9544" s="80">
        <f t="shared" si="597"/>
        <v>1000</v>
      </c>
      <c r="K9544" s="80">
        <f t="shared" si="598"/>
        <v>0</v>
      </c>
      <c r="L9544" s="80" t="str">
        <f t="shared" si="599"/>
        <v/>
      </c>
    </row>
    <row r="9545" spans="1:12" x14ac:dyDescent="0.8">
      <c r="A9545" s="74">
        <v>9544</v>
      </c>
      <c r="B9545" s="75">
        <v>71031.113349611638</v>
      </c>
      <c r="C9545" s="76">
        <v>42.090756824915253</v>
      </c>
      <c r="D9545" s="76">
        <v>29.948415184387461</v>
      </c>
      <c r="E9545" s="76">
        <v>526.42647564346737</v>
      </c>
      <c r="F9545" s="76">
        <v>34.30788378572877</v>
      </c>
      <c r="G9545" s="77">
        <v>2</v>
      </c>
      <c r="H9545" s="80">
        <f t="shared" si="596"/>
        <v>42.090756824915253</v>
      </c>
      <c r="I9545" s="80">
        <f t="shared" si="597"/>
        <v>1000</v>
      </c>
      <c r="K9545" s="80">
        <f t="shared" si="598"/>
        <v>0</v>
      </c>
      <c r="L9545" s="80" t="str">
        <f t="shared" si="599"/>
        <v/>
      </c>
    </row>
    <row r="9546" spans="1:12" x14ac:dyDescent="0.8">
      <c r="A9546" s="74">
        <v>9545</v>
      </c>
      <c r="B9546" s="75">
        <v>419382.98643536214</v>
      </c>
      <c r="C9546" s="76">
        <v>28.959885298615614</v>
      </c>
      <c r="D9546" s="76">
        <v>27.789509103191612</v>
      </c>
      <c r="E9546" s="76">
        <v>683.3153787796216</v>
      </c>
      <c r="F9546" s="76">
        <v>48.557442049875625</v>
      </c>
      <c r="G9546" s="77">
        <v>2</v>
      </c>
      <c r="H9546" s="80">
        <f t="shared" si="596"/>
        <v>28.959885298615614</v>
      </c>
      <c r="I9546" s="80">
        <f t="shared" si="597"/>
        <v>1000</v>
      </c>
      <c r="K9546" s="80">
        <f t="shared" si="598"/>
        <v>0</v>
      </c>
      <c r="L9546" s="80" t="str">
        <f t="shared" si="599"/>
        <v/>
      </c>
    </row>
    <row r="9547" spans="1:12" x14ac:dyDescent="0.8">
      <c r="A9547" s="74">
        <v>9546</v>
      </c>
      <c r="B9547" s="75">
        <v>281258.93278978905</v>
      </c>
      <c r="C9547" s="76">
        <v>35.152609181497397</v>
      </c>
      <c r="D9547" s="76">
        <v>28.765206195350213</v>
      </c>
      <c r="E9547" s="76">
        <v>751.7227774863436</v>
      </c>
      <c r="F9547" s="76">
        <v>46.86560641844531</v>
      </c>
      <c r="G9547" s="77">
        <v>2</v>
      </c>
      <c r="H9547" s="80">
        <f t="shared" si="596"/>
        <v>35.152609181497397</v>
      </c>
      <c r="I9547" s="80">
        <f t="shared" si="597"/>
        <v>1000</v>
      </c>
      <c r="K9547" s="80">
        <f t="shared" si="598"/>
        <v>0</v>
      </c>
      <c r="L9547" s="80" t="str">
        <f t="shared" si="599"/>
        <v/>
      </c>
    </row>
    <row r="9548" spans="1:12" x14ac:dyDescent="0.8">
      <c r="A9548" s="74">
        <v>9547</v>
      </c>
      <c r="B9548" s="75">
        <v>334816.87745848857</v>
      </c>
      <c r="C9548" s="76">
        <v>33.864363085418965</v>
      </c>
      <c r="D9548" s="76">
        <v>32.19848780814079</v>
      </c>
      <c r="E9548" s="76">
        <v>530.81022574965868</v>
      </c>
      <c r="F9548" s="76">
        <v>37.541871575657396</v>
      </c>
      <c r="G9548" s="77">
        <v>2</v>
      </c>
      <c r="H9548" s="80">
        <f t="shared" si="596"/>
        <v>33.864363085418965</v>
      </c>
      <c r="I9548" s="80">
        <f t="shared" si="597"/>
        <v>1000</v>
      </c>
      <c r="K9548" s="80">
        <f t="shared" si="598"/>
        <v>0</v>
      </c>
      <c r="L9548" s="80" t="str">
        <f t="shared" si="599"/>
        <v/>
      </c>
    </row>
    <row r="9549" spans="1:12" x14ac:dyDescent="0.8">
      <c r="A9549" s="74">
        <v>9548</v>
      </c>
      <c r="B9549" s="75">
        <v>201173.64759651246</v>
      </c>
      <c r="C9549" s="76">
        <v>27.292851021607859</v>
      </c>
      <c r="D9549" s="76">
        <v>33.35077780733419</v>
      </c>
      <c r="E9549" s="76">
        <v>486.62156243477909</v>
      </c>
      <c r="F9549" s="76">
        <v>35.96398998727809</v>
      </c>
      <c r="G9549" s="77">
        <v>1</v>
      </c>
      <c r="H9549" s="80">
        <f t="shared" si="596"/>
        <v>33.35077780733419</v>
      </c>
      <c r="I9549" s="80">
        <f t="shared" si="597"/>
        <v>1000</v>
      </c>
      <c r="K9549" s="80">
        <f t="shared" si="598"/>
        <v>0</v>
      </c>
      <c r="L9549" s="80" t="str">
        <f t="shared" si="599"/>
        <v/>
      </c>
    </row>
    <row r="9550" spans="1:12" x14ac:dyDescent="0.8">
      <c r="A9550" s="74">
        <v>9549</v>
      </c>
      <c r="B9550" s="75">
        <v>544502.02018518001</v>
      </c>
      <c r="C9550" s="76">
        <v>34.167336425501546</v>
      </c>
      <c r="D9550" s="76">
        <v>28.707897783617476</v>
      </c>
      <c r="E9550" s="76">
        <v>542.07251527670633</v>
      </c>
      <c r="F9550" s="76">
        <v>48.373878965142872</v>
      </c>
      <c r="G9550" s="77">
        <v>2</v>
      </c>
      <c r="H9550" s="80">
        <f t="shared" si="596"/>
        <v>34.167336425501546</v>
      </c>
      <c r="I9550" s="80">
        <f t="shared" si="597"/>
        <v>1000</v>
      </c>
      <c r="K9550" s="80">
        <f t="shared" si="598"/>
        <v>0</v>
      </c>
      <c r="L9550" s="80" t="str">
        <f t="shared" si="599"/>
        <v/>
      </c>
    </row>
    <row r="9551" spans="1:12" x14ac:dyDescent="0.8">
      <c r="A9551" s="74">
        <v>9550</v>
      </c>
      <c r="B9551" s="75">
        <v>512827.5491620542</v>
      </c>
      <c r="C9551" s="76">
        <v>40.102611451208375</v>
      </c>
      <c r="D9551" s="76">
        <v>26.54527697650337</v>
      </c>
      <c r="E9551" s="76">
        <v>527.69188309952574</v>
      </c>
      <c r="F9551" s="76">
        <v>44.149510515233132</v>
      </c>
      <c r="G9551" s="77">
        <v>1</v>
      </c>
      <c r="H9551" s="80">
        <f t="shared" si="596"/>
        <v>26.54527697650337</v>
      </c>
      <c r="I9551" s="80">
        <f t="shared" si="597"/>
        <v>1000</v>
      </c>
      <c r="K9551" s="80">
        <f t="shared" si="598"/>
        <v>0</v>
      </c>
      <c r="L9551" s="80" t="str">
        <f t="shared" si="599"/>
        <v/>
      </c>
    </row>
    <row r="9552" spans="1:12" x14ac:dyDescent="0.8">
      <c r="A9552" s="74">
        <v>9551</v>
      </c>
      <c r="B9552" s="75">
        <v>501545.6160706142</v>
      </c>
      <c r="C9552" s="76">
        <v>31.645652280128743</v>
      </c>
      <c r="D9552" s="76">
        <v>29.911221696514254</v>
      </c>
      <c r="E9552" s="76">
        <v>472.3578336638044</v>
      </c>
      <c r="F9552" s="76">
        <v>37.268201516761174</v>
      </c>
      <c r="G9552" s="77">
        <v>2</v>
      </c>
      <c r="H9552" s="80">
        <f t="shared" si="596"/>
        <v>31.645652280128743</v>
      </c>
      <c r="I9552" s="80">
        <f t="shared" si="597"/>
        <v>1000</v>
      </c>
      <c r="K9552" s="80">
        <f t="shared" si="598"/>
        <v>0</v>
      </c>
      <c r="L9552" s="80" t="str">
        <f t="shared" si="599"/>
        <v/>
      </c>
    </row>
    <row r="9553" spans="1:12" x14ac:dyDescent="0.8">
      <c r="A9553" s="74">
        <v>9552</v>
      </c>
      <c r="B9553" s="75">
        <v>162404.38373617455</v>
      </c>
      <c r="C9553" s="76">
        <v>39.566805048278916</v>
      </c>
      <c r="D9553" s="76">
        <v>23.933820904951954</v>
      </c>
      <c r="E9553" s="76">
        <v>557.35976368306137</v>
      </c>
      <c r="F9553" s="76">
        <v>42.763594568235391</v>
      </c>
      <c r="G9553" s="77">
        <v>2</v>
      </c>
      <c r="H9553" s="80">
        <f t="shared" si="596"/>
        <v>39.566805048278916</v>
      </c>
      <c r="I9553" s="80">
        <f t="shared" si="597"/>
        <v>1000</v>
      </c>
      <c r="K9553" s="80">
        <f t="shared" si="598"/>
        <v>0</v>
      </c>
      <c r="L9553" s="80" t="str">
        <f t="shared" si="599"/>
        <v/>
      </c>
    </row>
    <row r="9554" spans="1:12" x14ac:dyDescent="0.8">
      <c r="A9554" s="74">
        <v>9553</v>
      </c>
      <c r="B9554" s="75">
        <v>497253.68309369194</v>
      </c>
      <c r="C9554" s="76">
        <v>35.851749884652442</v>
      </c>
      <c r="D9554" s="76">
        <v>27.863768302576233</v>
      </c>
      <c r="E9554" s="76">
        <v>568.07979022667894</v>
      </c>
      <c r="F9554" s="76">
        <v>51.696455138634185</v>
      </c>
      <c r="G9554" s="77">
        <v>1</v>
      </c>
      <c r="H9554" s="80">
        <f t="shared" si="596"/>
        <v>27.863768302576233</v>
      </c>
      <c r="I9554" s="80">
        <f t="shared" si="597"/>
        <v>1000</v>
      </c>
      <c r="K9554" s="80">
        <f t="shared" si="598"/>
        <v>0</v>
      </c>
      <c r="L9554" s="80" t="str">
        <f t="shared" si="599"/>
        <v/>
      </c>
    </row>
    <row r="9555" spans="1:12" x14ac:dyDescent="0.8">
      <c r="A9555" s="74">
        <v>9554</v>
      </c>
      <c r="B9555" s="75">
        <v>171650.5190212836</v>
      </c>
      <c r="C9555" s="76">
        <v>33.368494991889065</v>
      </c>
      <c r="D9555" s="76">
        <v>31.946176346396559</v>
      </c>
      <c r="E9555" s="76">
        <v>605.73282380297405</v>
      </c>
      <c r="F9555" s="76">
        <v>43.799926968869507</v>
      </c>
      <c r="G9555" s="77">
        <v>2</v>
      </c>
      <c r="H9555" s="80">
        <f t="shared" si="596"/>
        <v>33.368494991889065</v>
      </c>
      <c r="I9555" s="80">
        <f t="shared" si="597"/>
        <v>1000</v>
      </c>
      <c r="K9555" s="80">
        <f t="shared" si="598"/>
        <v>0</v>
      </c>
      <c r="L9555" s="80" t="str">
        <f t="shared" si="599"/>
        <v/>
      </c>
    </row>
    <row r="9556" spans="1:12" x14ac:dyDescent="0.8">
      <c r="A9556" s="74">
        <v>9555</v>
      </c>
      <c r="B9556" s="75">
        <v>450850.55355024803</v>
      </c>
      <c r="C9556" s="76">
        <v>36.175812526146466</v>
      </c>
      <c r="D9556" s="76">
        <v>27.495809338659317</v>
      </c>
      <c r="E9556" s="76">
        <v>557.82393619150173</v>
      </c>
      <c r="F9556" s="76">
        <v>47.573330345558347</v>
      </c>
      <c r="G9556" s="77">
        <v>1</v>
      </c>
      <c r="H9556" s="80">
        <f t="shared" si="596"/>
        <v>27.495809338659317</v>
      </c>
      <c r="I9556" s="80">
        <f t="shared" si="597"/>
        <v>1000</v>
      </c>
      <c r="K9556" s="80">
        <f t="shared" si="598"/>
        <v>0</v>
      </c>
      <c r="L9556" s="80" t="str">
        <f t="shared" si="599"/>
        <v/>
      </c>
    </row>
    <row r="9557" spans="1:12" x14ac:dyDescent="0.8">
      <c r="A9557" s="74">
        <v>9556</v>
      </c>
      <c r="B9557" s="75">
        <v>281968.6868578915</v>
      </c>
      <c r="C9557" s="76">
        <v>38.611477877781248</v>
      </c>
      <c r="D9557" s="76">
        <v>28.630562654871504</v>
      </c>
      <c r="E9557" s="76">
        <v>717.79479043892377</v>
      </c>
      <c r="F9557" s="76">
        <v>34.317140407982421</v>
      </c>
      <c r="G9557" s="77">
        <v>2</v>
      </c>
      <c r="H9557" s="80">
        <f t="shared" si="596"/>
        <v>38.611477877781248</v>
      </c>
      <c r="I9557" s="80">
        <f t="shared" si="597"/>
        <v>1000</v>
      </c>
      <c r="K9557" s="80">
        <f t="shared" si="598"/>
        <v>0</v>
      </c>
      <c r="L9557" s="80" t="str">
        <f t="shared" si="599"/>
        <v/>
      </c>
    </row>
    <row r="9558" spans="1:12" x14ac:dyDescent="0.8">
      <c r="A9558" s="74">
        <v>9557</v>
      </c>
      <c r="B9558" s="75">
        <v>530585.98559394106</v>
      </c>
      <c r="C9558" s="76">
        <v>36.009277335276821</v>
      </c>
      <c r="D9558" s="76">
        <v>30.792678027089003</v>
      </c>
      <c r="E9558" s="76">
        <v>636.20907402514752</v>
      </c>
      <c r="F9558" s="76">
        <v>46.478664194076373</v>
      </c>
      <c r="G9558" s="77">
        <v>1</v>
      </c>
      <c r="H9558" s="80">
        <f t="shared" si="596"/>
        <v>30.792678027089003</v>
      </c>
      <c r="I9558" s="80">
        <f t="shared" si="597"/>
        <v>1000</v>
      </c>
      <c r="K9558" s="80">
        <f t="shared" si="598"/>
        <v>0</v>
      </c>
      <c r="L9558" s="80" t="str">
        <f t="shared" si="599"/>
        <v/>
      </c>
    </row>
    <row r="9559" spans="1:12" x14ac:dyDescent="0.8">
      <c r="A9559" s="74">
        <v>9558</v>
      </c>
      <c r="B9559" s="75">
        <v>528009.97694062348</v>
      </c>
      <c r="C9559" s="76">
        <v>23.66767866217058</v>
      </c>
      <c r="D9559" s="76">
        <v>27.73731284499042</v>
      </c>
      <c r="E9559" s="76">
        <v>566.45042088452306</v>
      </c>
      <c r="F9559" s="76">
        <v>34.530902111885048</v>
      </c>
      <c r="G9559" s="77">
        <v>2</v>
      </c>
      <c r="H9559" s="80">
        <f t="shared" si="596"/>
        <v>23.66767866217058</v>
      </c>
      <c r="I9559" s="80">
        <f t="shared" si="597"/>
        <v>1000</v>
      </c>
      <c r="K9559" s="80">
        <f t="shared" si="598"/>
        <v>0</v>
      </c>
      <c r="L9559" s="80" t="str">
        <f t="shared" si="599"/>
        <v/>
      </c>
    </row>
    <row r="9560" spans="1:12" x14ac:dyDescent="0.8">
      <c r="A9560" s="74">
        <v>9559</v>
      </c>
      <c r="B9560" s="75">
        <v>-204482.36174585624</v>
      </c>
      <c r="C9560" s="76">
        <v>30.634279871917499</v>
      </c>
      <c r="D9560" s="76">
        <v>27.899345609928758</v>
      </c>
      <c r="E9560" s="76">
        <v>491.62514950331763</v>
      </c>
      <c r="F9560" s="76">
        <v>45.674933514284149</v>
      </c>
      <c r="G9560" s="77">
        <v>3</v>
      </c>
      <c r="H9560" s="80">
        <f t="shared" si="596"/>
        <v>45.674933514284149</v>
      </c>
      <c r="I9560" s="80">
        <f t="shared" si="597"/>
        <v>491.62514950331763</v>
      </c>
      <c r="K9560" s="80">
        <f t="shared" si="598"/>
        <v>491.62514950331763</v>
      </c>
      <c r="L9560" s="80">
        <f t="shared" si="599"/>
        <v>491.62514950331763</v>
      </c>
    </row>
    <row r="9561" spans="1:12" x14ac:dyDescent="0.8">
      <c r="A9561" s="74">
        <v>9560</v>
      </c>
      <c r="B9561" s="75">
        <v>547442.656241477</v>
      </c>
      <c r="C9561" s="76">
        <v>38.72013156503877</v>
      </c>
      <c r="D9561" s="76">
        <v>28.351283466248525</v>
      </c>
      <c r="E9561" s="76">
        <v>432.45687205266535</v>
      </c>
      <c r="F9561" s="76">
        <v>45.405663924261795</v>
      </c>
      <c r="G9561" s="77">
        <v>1</v>
      </c>
      <c r="H9561" s="80">
        <f t="shared" si="596"/>
        <v>28.351283466248525</v>
      </c>
      <c r="I9561" s="80">
        <f t="shared" si="597"/>
        <v>1000</v>
      </c>
      <c r="K9561" s="80">
        <f t="shared" si="598"/>
        <v>0</v>
      </c>
      <c r="L9561" s="80" t="str">
        <f t="shared" si="599"/>
        <v/>
      </c>
    </row>
    <row r="9562" spans="1:12" x14ac:dyDescent="0.8">
      <c r="A9562" s="74">
        <v>9561</v>
      </c>
      <c r="B9562" s="75">
        <v>660089.77517415048</v>
      </c>
      <c r="C9562" s="76">
        <v>22.922046366337639</v>
      </c>
      <c r="D9562" s="76">
        <v>29.440291499542845</v>
      </c>
      <c r="E9562" s="76">
        <v>713.08384081456393</v>
      </c>
      <c r="F9562" s="76">
        <v>41.170181318627471</v>
      </c>
      <c r="G9562" s="77">
        <v>2</v>
      </c>
      <c r="H9562" s="80">
        <f t="shared" si="596"/>
        <v>22.922046366337639</v>
      </c>
      <c r="I9562" s="80">
        <f t="shared" si="597"/>
        <v>1000</v>
      </c>
      <c r="K9562" s="80">
        <f t="shared" si="598"/>
        <v>0</v>
      </c>
      <c r="L9562" s="80" t="str">
        <f t="shared" si="599"/>
        <v/>
      </c>
    </row>
    <row r="9563" spans="1:12" x14ac:dyDescent="0.8">
      <c r="A9563" s="74">
        <v>9562</v>
      </c>
      <c r="B9563" s="75">
        <v>258730.38592841127</v>
      </c>
      <c r="C9563" s="76">
        <v>41.936616910005675</v>
      </c>
      <c r="D9563" s="76">
        <v>24.038542410122432</v>
      </c>
      <c r="E9563" s="76">
        <v>577.59521612694607</v>
      </c>
      <c r="F9563" s="76">
        <v>29.625580826368612</v>
      </c>
      <c r="G9563" s="77">
        <v>2</v>
      </c>
      <c r="H9563" s="80">
        <f t="shared" si="596"/>
        <v>41.936616910005675</v>
      </c>
      <c r="I9563" s="80">
        <f t="shared" si="597"/>
        <v>1000</v>
      </c>
      <c r="K9563" s="80">
        <f t="shared" si="598"/>
        <v>0</v>
      </c>
      <c r="L9563" s="80" t="str">
        <f t="shared" si="599"/>
        <v/>
      </c>
    </row>
    <row r="9564" spans="1:12" x14ac:dyDescent="0.8">
      <c r="A9564" s="74">
        <v>9563</v>
      </c>
      <c r="B9564" s="75">
        <v>13738.529530639295</v>
      </c>
      <c r="C9564" s="76">
        <v>44.111207190462316</v>
      </c>
      <c r="D9564" s="76">
        <v>29.53553370035781</v>
      </c>
      <c r="E9564" s="76">
        <v>504.56862753825703</v>
      </c>
      <c r="F9564" s="76">
        <v>52.766095799059066</v>
      </c>
      <c r="G9564" s="77">
        <v>2</v>
      </c>
      <c r="H9564" s="80">
        <f t="shared" si="596"/>
        <v>44.111207190462316</v>
      </c>
      <c r="I9564" s="80">
        <f t="shared" si="597"/>
        <v>1000</v>
      </c>
      <c r="K9564" s="80">
        <f t="shared" si="598"/>
        <v>0</v>
      </c>
      <c r="L9564" s="80" t="str">
        <f t="shared" si="599"/>
        <v/>
      </c>
    </row>
    <row r="9565" spans="1:12" x14ac:dyDescent="0.8">
      <c r="A9565" s="74">
        <v>9564</v>
      </c>
      <c r="B9565" s="75">
        <v>421052.43368305382</v>
      </c>
      <c r="C9565" s="76">
        <v>35.090760094597712</v>
      </c>
      <c r="D9565" s="76">
        <v>26.245429050216764</v>
      </c>
      <c r="E9565" s="76">
        <v>654.3329861770311</v>
      </c>
      <c r="F9565" s="76">
        <v>50.70304907178469</v>
      </c>
      <c r="G9565" s="77">
        <v>1</v>
      </c>
      <c r="H9565" s="80">
        <f t="shared" si="596"/>
        <v>26.245429050216764</v>
      </c>
      <c r="I9565" s="80">
        <f t="shared" si="597"/>
        <v>1000</v>
      </c>
      <c r="K9565" s="80">
        <f t="shared" si="598"/>
        <v>0</v>
      </c>
      <c r="L9565" s="80" t="str">
        <f t="shared" si="599"/>
        <v/>
      </c>
    </row>
    <row r="9566" spans="1:12" x14ac:dyDescent="0.8">
      <c r="A9566" s="74">
        <v>9565</v>
      </c>
      <c r="B9566" s="75">
        <v>-12214.524979662616</v>
      </c>
      <c r="C9566" s="76">
        <v>28.639699405765811</v>
      </c>
      <c r="D9566" s="76">
        <v>28.448870596795423</v>
      </c>
      <c r="E9566" s="76">
        <v>654.78963534785089</v>
      </c>
      <c r="F9566" s="76">
        <v>41.888959330883708</v>
      </c>
      <c r="G9566" s="77">
        <v>3</v>
      </c>
      <c r="H9566" s="80">
        <f t="shared" si="596"/>
        <v>41.888959330883708</v>
      </c>
      <c r="I9566" s="80">
        <f t="shared" si="597"/>
        <v>654.78963534785089</v>
      </c>
      <c r="K9566" s="80">
        <f t="shared" si="598"/>
        <v>654.78963534785089</v>
      </c>
      <c r="L9566" s="80">
        <f t="shared" si="599"/>
        <v>654.78963534785089</v>
      </c>
    </row>
    <row r="9567" spans="1:12" x14ac:dyDescent="0.8">
      <c r="A9567" s="74">
        <v>9566</v>
      </c>
      <c r="B9567" s="75">
        <v>-50246.918946441263</v>
      </c>
      <c r="C9567" s="76">
        <v>35.91392206176198</v>
      </c>
      <c r="D9567" s="76">
        <v>23.880414354114322</v>
      </c>
      <c r="E9567" s="76">
        <v>624.71225359691198</v>
      </c>
      <c r="F9567" s="76">
        <v>32.828509589696097</v>
      </c>
      <c r="G9567" s="77">
        <v>3</v>
      </c>
      <c r="H9567" s="80">
        <f t="shared" si="596"/>
        <v>32.828509589696097</v>
      </c>
      <c r="I9567" s="80">
        <f t="shared" si="597"/>
        <v>624.71225359691198</v>
      </c>
      <c r="K9567" s="80">
        <f t="shared" si="598"/>
        <v>624.71225359691198</v>
      </c>
      <c r="L9567" s="80">
        <f t="shared" si="599"/>
        <v>624.71225359691198</v>
      </c>
    </row>
    <row r="9568" spans="1:12" x14ac:dyDescent="0.8">
      <c r="A9568" s="74">
        <v>9567</v>
      </c>
      <c r="B9568" s="75">
        <v>183848.66440045065</v>
      </c>
      <c r="C9568" s="76">
        <v>38.597540879947289</v>
      </c>
      <c r="D9568" s="76">
        <v>27.368262961040241</v>
      </c>
      <c r="E9568" s="76">
        <v>540.49094940703549</v>
      </c>
      <c r="F9568" s="76">
        <v>42.938240636182449</v>
      </c>
      <c r="G9568" s="77">
        <v>2</v>
      </c>
      <c r="H9568" s="80">
        <f t="shared" si="596"/>
        <v>38.597540879947289</v>
      </c>
      <c r="I9568" s="80">
        <f t="shared" si="597"/>
        <v>1000</v>
      </c>
      <c r="K9568" s="80">
        <f t="shared" si="598"/>
        <v>0</v>
      </c>
      <c r="L9568" s="80" t="str">
        <f t="shared" si="599"/>
        <v/>
      </c>
    </row>
    <row r="9569" spans="1:12" x14ac:dyDescent="0.8">
      <c r="A9569" s="74">
        <v>9568</v>
      </c>
      <c r="B9569" s="75">
        <v>129779.93104169378</v>
      </c>
      <c r="C9569" s="76">
        <v>38.807835189347898</v>
      </c>
      <c r="D9569" s="76">
        <v>27.263812562433191</v>
      </c>
      <c r="E9569" s="76">
        <v>637.68681017915674</v>
      </c>
      <c r="F9569" s="76">
        <v>40.43603928343331</v>
      </c>
      <c r="G9569" s="77">
        <v>2</v>
      </c>
      <c r="H9569" s="80">
        <f t="shared" si="596"/>
        <v>38.807835189347898</v>
      </c>
      <c r="I9569" s="80">
        <f t="shared" si="597"/>
        <v>1000</v>
      </c>
      <c r="K9569" s="80">
        <f t="shared" si="598"/>
        <v>0</v>
      </c>
      <c r="L9569" s="80" t="str">
        <f t="shared" si="599"/>
        <v/>
      </c>
    </row>
    <row r="9570" spans="1:12" x14ac:dyDescent="0.8">
      <c r="A9570" s="74">
        <v>9569</v>
      </c>
      <c r="B9570" s="75">
        <v>144981.01299230661</v>
      </c>
      <c r="C9570" s="76">
        <v>39.751581500048502</v>
      </c>
      <c r="D9570" s="76">
        <v>24.25221165615822</v>
      </c>
      <c r="E9570" s="76">
        <v>430.90383158977522</v>
      </c>
      <c r="F9570" s="76">
        <v>43.038102848434853</v>
      </c>
      <c r="G9570" s="77">
        <v>2</v>
      </c>
      <c r="H9570" s="80">
        <f t="shared" si="596"/>
        <v>39.751581500048502</v>
      </c>
      <c r="I9570" s="80">
        <f t="shared" si="597"/>
        <v>1000</v>
      </c>
      <c r="K9570" s="80">
        <f t="shared" si="598"/>
        <v>0</v>
      </c>
      <c r="L9570" s="80" t="str">
        <f t="shared" si="599"/>
        <v/>
      </c>
    </row>
    <row r="9571" spans="1:12" x14ac:dyDescent="0.8">
      <c r="A9571" s="74">
        <v>9570</v>
      </c>
      <c r="B9571" s="75">
        <v>284719.34046709561</v>
      </c>
      <c r="C9571" s="76">
        <v>34.753255235627549</v>
      </c>
      <c r="D9571" s="76">
        <v>24.263836735546636</v>
      </c>
      <c r="E9571" s="76">
        <v>617.76601627461082</v>
      </c>
      <c r="F9571" s="76">
        <v>52.19894539060374</v>
      </c>
      <c r="G9571" s="77">
        <v>2</v>
      </c>
      <c r="H9571" s="80">
        <f t="shared" si="596"/>
        <v>34.753255235627549</v>
      </c>
      <c r="I9571" s="80">
        <f t="shared" si="597"/>
        <v>1000</v>
      </c>
      <c r="K9571" s="80">
        <f t="shared" si="598"/>
        <v>0</v>
      </c>
      <c r="L9571" s="80" t="str">
        <f t="shared" si="599"/>
        <v/>
      </c>
    </row>
    <row r="9572" spans="1:12" x14ac:dyDescent="0.8">
      <c r="A9572" s="74">
        <v>9571</v>
      </c>
      <c r="B9572" s="75">
        <v>120667.05360262073</v>
      </c>
      <c r="C9572" s="76">
        <v>41.102000356231464</v>
      </c>
      <c r="D9572" s="76">
        <v>28.031970385943023</v>
      </c>
      <c r="E9572" s="76">
        <v>635.78961068843569</v>
      </c>
      <c r="F9572" s="76">
        <v>46.525604421648509</v>
      </c>
      <c r="G9572" s="77">
        <v>2</v>
      </c>
      <c r="H9572" s="80">
        <f t="shared" si="596"/>
        <v>41.102000356231464</v>
      </c>
      <c r="I9572" s="80">
        <f t="shared" si="597"/>
        <v>1000</v>
      </c>
      <c r="K9572" s="80">
        <f t="shared" si="598"/>
        <v>0</v>
      </c>
      <c r="L9572" s="80" t="str">
        <f t="shared" si="599"/>
        <v/>
      </c>
    </row>
    <row r="9573" spans="1:12" x14ac:dyDescent="0.8">
      <c r="A9573" s="74">
        <v>9572</v>
      </c>
      <c r="B9573" s="75">
        <v>-279887.38336873124</v>
      </c>
      <c r="C9573" s="76">
        <v>25.550192743153229</v>
      </c>
      <c r="D9573" s="76">
        <v>31.441781949163143</v>
      </c>
      <c r="E9573" s="76">
        <v>451.197234644915</v>
      </c>
      <c r="F9573" s="76">
        <v>47.913556184087092</v>
      </c>
      <c r="G9573" s="77">
        <v>3</v>
      </c>
      <c r="H9573" s="80">
        <f t="shared" si="596"/>
        <v>47.913556184087092</v>
      </c>
      <c r="I9573" s="80">
        <f t="shared" si="597"/>
        <v>451.197234644915</v>
      </c>
      <c r="K9573" s="80">
        <f t="shared" si="598"/>
        <v>451.197234644915</v>
      </c>
      <c r="L9573" s="80">
        <f t="shared" si="599"/>
        <v>451.197234644915</v>
      </c>
    </row>
    <row r="9574" spans="1:12" x14ac:dyDescent="0.8">
      <c r="A9574" s="74">
        <v>9573</v>
      </c>
      <c r="B9574" s="75">
        <v>295182.13071772153</v>
      </c>
      <c r="C9574" s="76">
        <v>32.113759364323691</v>
      </c>
      <c r="D9574" s="76">
        <v>26.406550872826809</v>
      </c>
      <c r="E9574" s="76">
        <v>749.52572788864234</v>
      </c>
      <c r="F9574" s="76">
        <v>38.588814887356868</v>
      </c>
      <c r="G9574" s="77">
        <v>2</v>
      </c>
      <c r="H9574" s="80">
        <f t="shared" si="596"/>
        <v>32.113759364323691</v>
      </c>
      <c r="I9574" s="80">
        <f t="shared" si="597"/>
        <v>1000</v>
      </c>
      <c r="K9574" s="80">
        <f t="shared" si="598"/>
        <v>0</v>
      </c>
      <c r="L9574" s="80" t="str">
        <f t="shared" si="599"/>
        <v/>
      </c>
    </row>
    <row r="9575" spans="1:12" x14ac:dyDescent="0.8">
      <c r="A9575" s="74">
        <v>9574</v>
      </c>
      <c r="B9575" s="75">
        <v>375080.06673705997</v>
      </c>
      <c r="C9575" s="76">
        <v>39.318516405335849</v>
      </c>
      <c r="D9575" s="76">
        <v>33.304768013933185</v>
      </c>
      <c r="E9575" s="76">
        <v>676.34721842054967</v>
      </c>
      <c r="F9575" s="76">
        <v>46.328030595236143</v>
      </c>
      <c r="G9575" s="77">
        <v>1</v>
      </c>
      <c r="H9575" s="80">
        <f t="shared" si="596"/>
        <v>33.304768013933185</v>
      </c>
      <c r="I9575" s="80">
        <f t="shared" si="597"/>
        <v>1000</v>
      </c>
      <c r="K9575" s="80">
        <f t="shared" si="598"/>
        <v>0</v>
      </c>
      <c r="L9575" s="80" t="str">
        <f t="shared" si="599"/>
        <v/>
      </c>
    </row>
    <row r="9576" spans="1:12" x14ac:dyDescent="0.8">
      <c r="A9576" s="74">
        <v>9575</v>
      </c>
      <c r="B9576" s="75">
        <v>-10081.538836585823</v>
      </c>
      <c r="C9576" s="76">
        <v>43.295764167069926</v>
      </c>
      <c r="D9576" s="76">
        <v>29.39752428059251</v>
      </c>
      <c r="E9576" s="76">
        <v>432.5530111892208</v>
      </c>
      <c r="F9576" s="76">
        <v>33.400925265830054</v>
      </c>
      <c r="G9576" s="77">
        <v>2</v>
      </c>
      <c r="H9576" s="80">
        <f t="shared" si="596"/>
        <v>43.295764167069926</v>
      </c>
      <c r="I9576" s="80">
        <f t="shared" si="597"/>
        <v>1000</v>
      </c>
      <c r="K9576" s="80">
        <f t="shared" si="598"/>
        <v>0</v>
      </c>
      <c r="L9576" s="80" t="str">
        <f t="shared" si="599"/>
        <v/>
      </c>
    </row>
    <row r="9577" spans="1:12" x14ac:dyDescent="0.8">
      <c r="A9577" s="74">
        <v>9576</v>
      </c>
      <c r="B9577" s="75">
        <v>-210802.26008214918</v>
      </c>
      <c r="C9577" s="76">
        <v>28.223108550703088</v>
      </c>
      <c r="D9577" s="76">
        <v>32.668994313433295</v>
      </c>
      <c r="E9577" s="76">
        <v>458.2061325302198</v>
      </c>
      <c r="F9577" s="76">
        <v>44.678610475966359</v>
      </c>
      <c r="G9577" s="77">
        <v>3</v>
      </c>
      <c r="H9577" s="80">
        <f t="shared" si="596"/>
        <v>44.678610475966359</v>
      </c>
      <c r="I9577" s="80">
        <f t="shared" si="597"/>
        <v>458.2061325302198</v>
      </c>
      <c r="K9577" s="80">
        <f t="shared" si="598"/>
        <v>458.2061325302198</v>
      </c>
      <c r="L9577" s="80">
        <f t="shared" si="599"/>
        <v>458.2061325302198</v>
      </c>
    </row>
    <row r="9578" spans="1:12" x14ac:dyDescent="0.8">
      <c r="A9578" s="74">
        <v>9577</v>
      </c>
      <c r="B9578" s="75">
        <v>431370.03350438247</v>
      </c>
      <c r="C9578" s="76">
        <v>34.201148965319284</v>
      </c>
      <c r="D9578" s="76">
        <v>31.831963407849816</v>
      </c>
      <c r="E9578" s="76">
        <v>550.2687459050394</v>
      </c>
      <c r="F9578" s="76">
        <v>46.28640443739387</v>
      </c>
      <c r="G9578" s="77">
        <v>1</v>
      </c>
      <c r="H9578" s="80">
        <f t="shared" si="596"/>
        <v>31.831963407849816</v>
      </c>
      <c r="I9578" s="80">
        <f t="shared" si="597"/>
        <v>1000</v>
      </c>
      <c r="K9578" s="80">
        <f t="shared" si="598"/>
        <v>0</v>
      </c>
      <c r="L9578" s="80" t="str">
        <f t="shared" si="599"/>
        <v/>
      </c>
    </row>
    <row r="9579" spans="1:12" x14ac:dyDescent="0.8">
      <c r="A9579" s="74">
        <v>9578</v>
      </c>
      <c r="B9579" s="75">
        <v>533204.74468097603</v>
      </c>
      <c r="C9579" s="76">
        <v>30.859723556162471</v>
      </c>
      <c r="D9579" s="76">
        <v>29.728109748859669</v>
      </c>
      <c r="E9579" s="76">
        <v>568.08623636213417</v>
      </c>
      <c r="F9579" s="76">
        <v>43.654876224384594</v>
      </c>
      <c r="G9579" s="77">
        <v>1</v>
      </c>
      <c r="H9579" s="80">
        <f t="shared" si="596"/>
        <v>29.728109748859669</v>
      </c>
      <c r="I9579" s="80">
        <f t="shared" si="597"/>
        <v>1000</v>
      </c>
      <c r="K9579" s="80">
        <f t="shared" si="598"/>
        <v>0</v>
      </c>
      <c r="L9579" s="80" t="str">
        <f t="shared" si="599"/>
        <v/>
      </c>
    </row>
    <row r="9580" spans="1:12" x14ac:dyDescent="0.8">
      <c r="A9580" s="74">
        <v>9579</v>
      </c>
      <c r="B9580" s="75">
        <v>485264.12742192298</v>
      </c>
      <c r="C9580" s="76">
        <v>24.077452664957299</v>
      </c>
      <c r="D9580" s="76">
        <v>27.929764169360439</v>
      </c>
      <c r="E9580" s="76">
        <v>562.59242963840074</v>
      </c>
      <c r="F9580" s="76">
        <v>36.601007375692319</v>
      </c>
      <c r="G9580" s="77">
        <v>2</v>
      </c>
      <c r="H9580" s="80">
        <f t="shared" si="596"/>
        <v>24.077452664957299</v>
      </c>
      <c r="I9580" s="80">
        <f t="shared" si="597"/>
        <v>1000</v>
      </c>
      <c r="K9580" s="80">
        <f t="shared" si="598"/>
        <v>0</v>
      </c>
      <c r="L9580" s="80" t="str">
        <f t="shared" si="599"/>
        <v/>
      </c>
    </row>
    <row r="9581" spans="1:12" x14ac:dyDescent="0.8">
      <c r="A9581" s="74">
        <v>9580</v>
      </c>
      <c r="B9581" s="75">
        <v>-255892.63220223109</v>
      </c>
      <c r="C9581" s="76">
        <v>34.222964457445229</v>
      </c>
      <c r="D9581" s="76">
        <v>23.766566571188235</v>
      </c>
      <c r="E9581" s="76">
        <v>624.34909435662314</v>
      </c>
      <c r="F9581" s="76">
        <v>51.304198920953603</v>
      </c>
      <c r="G9581" s="77">
        <v>3</v>
      </c>
      <c r="H9581" s="80">
        <f t="shared" si="596"/>
        <v>51.304198920953603</v>
      </c>
      <c r="I9581" s="80">
        <f t="shared" si="597"/>
        <v>624.34909435662314</v>
      </c>
      <c r="K9581" s="80">
        <f t="shared" si="598"/>
        <v>624.34909435662314</v>
      </c>
      <c r="L9581" s="80">
        <f t="shared" si="599"/>
        <v>624.34909435662314</v>
      </c>
    </row>
    <row r="9582" spans="1:12" x14ac:dyDescent="0.8">
      <c r="A9582" s="74">
        <v>9581</v>
      </c>
      <c r="B9582" s="75">
        <v>260790.87282319041</v>
      </c>
      <c r="C9582" s="76">
        <v>32.459701014606118</v>
      </c>
      <c r="D9582" s="76">
        <v>28.185614016147113</v>
      </c>
      <c r="E9582" s="76">
        <v>770.76777915931859</v>
      </c>
      <c r="F9582" s="76">
        <v>43.415367265607685</v>
      </c>
      <c r="G9582" s="77">
        <v>2</v>
      </c>
      <c r="H9582" s="80">
        <f t="shared" si="596"/>
        <v>32.459701014606118</v>
      </c>
      <c r="I9582" s="80">
        <f t="shared" si="597"/>
        <v>1000</v>
      </c>
      <c r="K9582" s="80">
        <f t="shared" si="598"/>
        <v>0</v>
      </c>
      <c r="L9582" s="80" t="str">
        <f t="shared" si="599"/>
        <v/>
      </c>
    </row>
    <row r="9583" spans="1:12" x14ac:dyDescent="0.8">
      <c r="A9583" s="74">
        <v>9582</v>
      </c>
      <c r="B9583" s="75">
        <v>317329.13766829344</v>
      </c>
      <c r="C9583" s="76">
        <v>33.083785909421643</v>
      </c>
      <c r="D9583" s="76">
        <v>24.595172347867496</v>
      </c>
      <c r="E9583" s="76">
        <v>536.70474378570611</v>
      </c>
      <c r="F9583" s="76">
        <v>44.039604535994499</v>
      </c>
      <c r="G9583" s="77">
        <v>2</v>
      </c>
      <c r="H9583" s="80">
        <f t="shared" si="596"/>
        <v>33.083785909421643</v>
      </c>
      <c r="I9583" s="80">
        <f t="shared" si="597"/>
        <v>1000</v>
      </c>
      <c r="K9583" s="80">
        <f t="shared" si="598"/>
        <v>0</v>
      </c>
      <c r="L9583" s="80" t="str">
        <f t="shared" si="599"/>
        <v/>
      </c>
    </row>
    <row r="9584" spans="1:12" x14ac:dyDescent="0.8">
      <c r="A9584" s="74">
        <v>9583</v>
      </c>
      <c r="B9584" s="75">
        <v>191684.60541819967</v>
      </c>
      <c r="C9584" s="76">
        <v>38.505865012779402</v>
      </c>
      <c r="D9584" s="76">
        <v>28.651496138372657</v>
      </c>
      <c r="E9584" s="76">
        <v>581.6766875216158</v>
      </c>
      <c r="F9584" s="76">
        <v>49.464671006026393</v>
      </c>
      <c r="G9584" s="77">
        <v>2</v>
      </c>
      <c r="H9584" s="80">
        <f t="shared" si="596"/>
        <v>38.505865012779402</v>
      </c>
      <c r="I9584" s="80">
        <f t="shared" si="597"/>
        <v>1000</v>
      </c>
      <c r="K9584" s="80">
        <f t="shared" si="598"/>
        <v>0</v>
      </c>
      <c r="L9584" s="80" t="str">
        <f t="shared" si="599"/>
        <v/>
      </c>
    </row>
    <row r="9585" spans="1:12" x14ac:dyDescent="0.8">
      <c r="A9585" s="74">
        <v>9584</v>
      </c>
      <c r="B9585" s="75">
        <v>415117.72521744482</v>
      </c>
      <c r="C9585" s="76">
        <v>31.092122448425584</v>
      </c>
      <c r="D9585" s="76">
        <v>30.45864858553049</v>
      </c>
      <c r="E9585" s="76">
        <v>490.05377138384739</v>
      </c>
      <c r="F9585" s="76">
        <v>47.358254003910574</v>
      </c>
      <c r="G9585" s="77">
        <v>2</v>
      </c>
      <c r="H9585" s="80">
        <f t="shared" si="596"/>
        <v>31.092122448425584</v>
      </c>
      <c r="I9585" s="80">
        <f t="shared" si="597"/>
        <v>1000</v>
      </c>
      <c r="K9585" s="80">
        <f t="shared" si="598"/>
        <v>0</v>
      </c>
      <c r="L9585" s="80" t="str">
        <f t="shared" si="599"/>
        <v/>
      </c>
    </row>
    <row r="9586" spans="1:12" x14ac:dyDescent="0.8">
      <c r="A9586" s="74">
        <v>9585</v>
      </c>
      <c r="B9586" s="75">
        <v>306866.57771493704</v>
      </c>
      <c r="C9586" s="76">
        <v>35.365730960492229</v>
      </c>
      <c r="D9586" s="76">
        <v>23.104476456951645</v>
      </c>
      <c r="E9586" s="76">
        <v>451.25355100280979</v>
      </c>
      <c r="F9586" s="76">
        <v>49.680569359859554</v>
      </c>
      <c r="G9586" s="77">
        <v>2</v>
      </c>
      <c r="H9586" s="80">
        <f t="shared" si="596"/>
        <v>35.365730960492229</v>
      </c>
      <c r="I9586" s="80">
        <f t="shared" si="597"/>
        <v>1000</v>
      </c>
      <c r="K9586" s="80">
        <f t="shared" si="598"/>
        <v>0</v>
      </c>
      <c r="L9586" s="80" t="str">
        <f t="shared" si="599"/>
        <v/>
      </c>
    </row>
    <row r="9587" spans="1:12" x14ac:dyDescent="0.8">
      <c r="A9587" s="74">
        <v>9586</v>
      </c>
      <c r="B9587" s="75">
        <v>105621.14449518803</v>
      </c>
      <c r="C9587" s="76">
        <v>44.138637193427989</v>
      </c>
      <c r="D9587" s="76">
        <v>24.348001905794614</v>
      </c>
      <c r="E9587" s="76">
        <v>548.39366487753568</v>
      </c>
      <c r="F9587" s="76">
        <v>34.344605270475753</v>
      </c>
      <c r="G9587" s="77">
        <v>3</v>
      </c>
      <c r="H9587" s="80">
        <f t="shared" si="596"/>
        <v>34.344605270475753</v>
      </c>
      <c r="I9587" s="80">
        <f t="shared" si="597"/>
        <v>548.39366487753568</v>
      </c>
      <c r="K9587" s="80">
        <f t="shared" si="598"/>
        <v>548.39366487753568</v>
      </c>
      <c r="L9587" s="80">
        <f t="shared" si="599"/>
        <v>548.39366487753568</v>
      </c>
    </row>
    <row r="9588" spans="1:12" x14ac:dyDescent="0.8">
      <c r="A9588" s="74">
        <v>9587</v>
      </c>
      <c r="B9588" s="75">
        <v>234020.83764822292</v>
      </c>
      <c r="C9588" s="76">
        <v>37.169062595028308</v>
      </c>
      <c r="D9588" s="76">
        <v>29.190516246883664</v>
      </c>
      <c r="E9588" s="76">
        <v>523.77341275171398</v>
      </c>
      <c r="F9588" s="76">
        <v>40.297106867895423</v>
      </c>
      <c r="G9588" s="77">
        <v>2</v>
      </c>
      <c r="H9588" s="80">
        <f t="shared" si="596"/>
        <v>37.169062595028308</v>
      </c>
      <c r="I9588" s="80">
        <f t="shared" si="597"/>
        <v>1000</v>
      </c>
      <c r="K9588" s="80">
        <f t="shared" si="598"/>
        <v>0</v>
      </c>
      <c r="L9588" s="80" t="str">
        <f t="shared" si="599"/>
        <v/>
      </c>
    </row>
    <row r="9589" spans="1:12" x14ac:dyDescent="0.8">
      <c r="A9589" s="74">
        <v>9588</v>
      </c>
      <c r="B9589" s="75">
        <v>332284.05903474428</v>
      </c>
      <c r="C9589" s="76">
        <v>29.896566299516358</v>
      </c>
      <c r="D9589" s="76">
        <v>30.131875733253224</v>
      </c>
      <c r="E9589" s="76">
        <v>509.86168635833008</v>
      </c>
      <c r="F9589" s="76">
        <v>51.448152638919119</v>
      </c>
      <c r="G9589" s="77">
        <v>2</v>
      </c>
      <c r="H9589" s="80">
        <f t="shared" si="596"/>
        <v>29.896566299516358</v>
      </c>
      <c r="I9589" s="80">
        <f t="shared" si="597"/>
        <v>1000</v>
      </c>
      <c r="K9589" s="80">
        <f t="shared" si="598"/>
        <v>0</v>
      </c>
      <c r="L9589" s="80" t="str">
        <f t="shared" si="599"/>
        <v/>
      </c>
    </row>
    <row r="9590" spans="1:12" x14ac:dyDescent="0.8">
      <c r="A9590" s="74">
        <v>9589</v>
      </c>
      <c r="B9590" s="75">
        <v>204780.03056367231</v>
      </c>
      <c r="C9590" s="76">
        <v>39.346797803435379</v>
      </c>
      <c r="D9590" s="76">
        <v>33.026955241997051</v>
      </c>
      <c r="E9590" s="76">
        <v>624.73794440568111</v>
      </c>
      <c r="F9590" s="76">
        <v>44.1950839251584</v>
      </c>
      <c r="G9590" s="77">
        <v>2</v>
      </c>
      <c r="H9590" s="80">
        <f t="shared" si="596"/>
        <v>39.346797803435379</v>
      </c>
      <c r="I9590" s="80">
        <f t="shared" si="597"/>
        <v>1000</v>
      </c>
      <c r="K9590" s="80">
        <f t="shared" si="598"/>
        <v>0</v>
      </c>
      <c r="L9590" s="80" t="str">
        <f t="shared" si="599"/>
        <v/>
      </c>
    </row>
    <row r="9591" spans="1:12" x14ac:dyDescent="0.8">
      <c r="A9591" s="74">
        <v>9590</v>
      </c>
      <c r="B9591" s="75">
        <v>559099.74262790754</v>
      </c>
      <c r="C9591" s="76">
        <v>32.464381380266602</v>
      </c>
      <c r="D9591" s="76">
        <v>27.276638523916557</v>
      </c>
      <c r="E9591" s="76">
        <v>679.27356451522564</v>
      </c>
      <c r="F9591" s="76">
        <v>43.255895083641661</v>
      </c>
      <c r="G9591" s="77">
        <v>1</v>
      </c>
      <c r="H9591" s="80">
        <f t="shared" si="596"/>
        <v>27.276638523916557</v>
      </c>
      <c r="I9591" s="80">
        <f t="shared" si="597"/>
        <v>1000</v>
      </c>
      <c r="K9591" s="80">
        <f t="shared" si="598"/>
        <v>0</v>
      </c>
      <c r="L9591" s="80" t="str">
        <f t="shared" si="599"/>
        <v/>
      </c>
    </row>
    <row r="9592" spans="1:12" x14ac:dyDescent="0.8">
      <c r="A9592" s="74">
        <v>9591</v>
      </c>
      <c r="B9592" s="75">
        <v>216495.21329112025</v>
      </c>
      <c r="C9592" s="76">
        <v>38.354164284629306</v>
      </c>
      <c r="D9592" s="76">
        <v>28.08830641842907</v>
      </c>
      <c r="E9592" s="76">
        <v>511.62810823169286</v>
      </c>
      <c r="F9592" s="76">
        <v>41.180672135020465</v>
      </c>
      <c r="G9592" s="77">
        <v>2</v>
      </c>
      <c r="H9592" s="80">
        <f t="shared" si="596"/>
        <v>38.354164284629306</v>
      </c>
      <c r="I9592" s="80">
        <f t="shared" si="597"/>
        <v>1000</v>
      </c>
      <c r="K9592" s="80">
        <f t="shared" si="598"/>
        <v>0</v>
      </c>
      <c r="L9592" s="80" t="str">
        <f t="shared" si="599"/>
        <v/>
      </c>
    </row>
    <row r="9593" spans="1:12" x14ac:dyDescent="0.8">
      <c r="A9593" s="74">
        <v>9592</v>
      </c>
      <c r="B9593" s="75">
        <v>-237505.73839730024</v>
      </c>
      <c r="C9593" s="76">
        <v>41.229720935938737</v>
      </c>
      <c r="D9593" s="76">
        <v>29.110186738990443</v>
      </c>
      <c r="E9593" s="76">
        <v>472.01215588298112</v>
      </c>
      <c r="F9593" s="76">
        <v>47.005562151392503</v>
      </c>
      <c r="G9593" s="77">
        <v>3</v>
      </c>
      <c r="H9593" s="80">
        <f t="shared" si="596"/>
        <v>47.005562151392503</v>
      </c>
      <c r="I9593" s="80">
        <f t="shared" si="597"/>
        <v>472.01215588298112</v>
      </c>
      <c r="K9593" s="80">
        <f t="shared" si="598"/>
        <v>472.01215588298112</v>
      </c>
      <c r="L9593" s="80">
        <f t="shared" si="599"/>
        <v>472.01215588298112</v>
      </c>
    </row>
    <row r="9594" spans="1:12" x14ac:dyDescent="0.8">
      <c r="A9594" s="74">
        <v>9593</v>
      </c>
      <c r="B9594" s="75">
        <v>-338074.84281564411</v>
      </c>
      <c r="C9594" s="76">
        <v>33.673580338925319</v>
      </c>
      <c r="D9594" s="76">
        <v>28.927951976731286</v>
      </c>
      <c r="E9594" s="76">
        <v>486.14579859577952</v>
      </c>
      <c r="F9594" s="76">
        <v>50.925321198168561</v>
      </c>
      <c r="G9594" s="77">
        <v>3</v>
      </c>
      <c r="H9594" s="80">
        <f t="shared" si="596"/>
        <v>50.925321198168561</v>
      </c>
      <c r="I9594" s="80">
        <f t="shared" si="597"/>
        <v>486.14579859577952</v>
      </c>
      <c r="K9594" s="80">
        <f t="shared" si="598"/>
        <v>486.14579859577952</v>
      </c>
      <c r="L9594" s="80">
        <f t="shared" si="599"/>
        <v>486.14579859577952</v>
      </c>
    </row>
    <row r="9595" spans="1:12" x14ac:dyDescent="0.8">
      <c r="A9595" s="74">
        <v>9594</v>
      </c>
      <c r="B9595" s="75">
        <v>594605.0871461553</v>
      </c>
      <c r="C9595" s="76">
        <v>26.750753420448355</v>
      </c>
      <c r="D9595" s="76">
        <v>30.129135668961418</v>
      </c>
      <c r="E9595" s="76">
        <v>589.48667055186638</v>
      </c>
      <c r="F9595" s="76">
        <v>32.926969517991679</v>
      </c>
      <c r="G9595" s="77">
        <v>2</v>
      </c>
      <c r="H9595" s="80">
        <f t="shared" si="596"/>
        <v>26.750753420448355</v>
      </c>
      <c r="I9595" s="80">
        <f t="shared" si="597"/>
        <v>1000</v>
      </c>
      <c r="K9595" s="80">
        <f t="shared" si="598"/>
        <v>0</v>
      </c>
      <c r="L9595" s="80" t="str">
        <f t="shared" si="599"/>
        <v/>
      </c>
    </row>
    <row r="9596" spans="1:12" x14ac:dyDescent="0.8">
      <c r="A9596" s="74">
        <v>9595</v>
      </c>
      <c r="B9596" s="75">
        <v>175294.6986507487</v>
      </c>
      <c r="C9596" s="76">
        <v>40.324567720790718</v>
      </c>
      <c r="D9596" s="76">
        <v>27.855410020086147</v>
      </c>
      <c r="E9596" s="76">
        <v>485.93280120321515</v>
      </c>
      <c r="F9596" s="76">
        <v>36.635717904914422</v>
      </c>
      <c r="G9596" s="77">
        <v>2</v>
      </c>
      <c r="H9596" s="80">
        <f t="shared" si="596"/>
        <v>40.324567720790718</v>
      </c>
      <c r="I9596" s="80">
        <f t="shared" si="597"/>
        <v>1000</v>
      </c>
      <c r="K9596" s="80">
        <f t="shared" si="598"/>
        <v>0</v>
      </c>
      <c r="L9596" s="80" t="str">
        <f t="shared" si="599"/>
        <v/>
      </c>
    </row>
    <row r="9597" spans="1:12" x14ac:dyDescent="0.8">
      <c r="A9597" s="74">
        <v>9596</v>
      </c>
      <c r="B9597" s="75">
        <v>-195557.50900223199</v>
      </c>
      <c r="C9597" s="76">
        <v>31.483979890995599</v>
      </c>
      <c r="D9597" s="76">
        <v>21.898473978029571</v>
      </c>
      <c r="E9597" s="76">
        <v>507.10031076780643</v>
      </c>
      <c r="F9597" s="76">
        <v>43.905588217218821</v>
      </c>
      <c r="G9597" s="77">
        <v>3</v>
      </c>
      <c r="H9597" s="80">
        <f t="shared" si="596"/>
        <v>43.905588217218821</v>
      </c>
      <c r="I9597" s="80">
        <f t="shared" si="597"/>
        <v>507.10031076780643</v>
      </c>
      <c r="K9597" s="80">
        <f t="shared" si="598"/>
        <v>507.10031076780643</v>
      </c>
      <c r="L9597" s="80">
        <f t="shared" si="599"/>
        <v>507.10031076780643</v>
      </c>
    </row>
    <row r="9598" spans="1:12" x14ac:dyDescent="0.8">
      <c r="A9598" s="74">
        <v>9597</v>
      </c>
      <c r="B9598" s="75">
        <v>726799.64469045238</v>
      </c>
      <c r="C9598" s="76">
        <v>29.682660648687158</v>
      </c>
      <c r="D9598" s="76">
        <v>32.72816919384266</v>
      </c>
      <c r="E9598" s="76">
        <v>478.69102012514065</v>
      </c>
      <c r="F9598" s="76">
        <v>40.803726508835702</v>
      </c>
      <c r="G9598" s="77">
        <v>2</v>
      </c>
      <c r="H9598" s="80">
        <f t="shared" si="596"/>
        <v>29.682660648687158</v>
      </c>
      <c r="I9598" s="80">
        <f t="shared" si="597"/>
        <v>1000</v>
      </c>
      <c r="K9598" s="80">
        <f t="shared" si="598"/>
        <v>0</v>
      </c>
      <c r="L9598" s="80" t="str">
        <f t="shared" si="599"/>
        <v/>
      </c>
    </row>
    <row r="9599" spans="1:12" x14ac:dyDescent="0.8">
      <c r="A9599" s="74">
        <v>9598</v>
      </c>
      <c r="B9599" s="75">
        <v>48723.552091730293</v>
      </c>
      <c r="C9599" s="76">
        <v>41.473768424283989</v>
      </c>
      <c r="D9599" s="76">
        <v>26.493877392894177</v>
      </c>
      <c r="E9599" s="76">
        <v>607.4646342469141</v>
      </c>
      <c r="F9599" s="76">
        <v>44.182498175682802</v>
      </c>
      <c r="G9599" s="77">
        <v>2</v>
      </c>
      <c r="H9599" s="80">
        <f t="shared" si="596"/>
        <v>41.473768424283989</v>
      </c>
      <c r="I9599" s="80">
        <f t="shared" si="597"/>
        <v>1000</v>
      </c>
      <c r="K9599" s="80">
        <f t="shared" si="598"/>
        <v>0</v>
      </c>
      <c r="L9599" s="80" t="str">
        <f t="shared" si="599"/>
        <v/>
      </c>
    </row>
    <row r="9600" spans="1:12" x14ac:dyDescent="0.8">
      <c r="A9600" s="74">
        <v>9599</v>
      </c>
      <c r="B9600" s="75">
        <v>183835.22245251364</v>
      </c>
      <c r="C9600" s="76">
        <v>35.600640713806264</v>
      </c>
      <c r="D9600" s="76">
        <v>30.315806841613085</v>
      </c>
      <c r="E9600" s="76">
        <v>649.25355555911608</v>
      </c>
      <c r="F9600" s="76">
        <v>38.457129811378707</v>
      </c>
      <c r="G9600" s="77">
        <v>2</v>
      </c>
      <c r="H9600" s="80">
        <f t="shared" si="596"/>
        <v>35.600640713806264</v>
      </c>
      <c r="I9600" s="80">
        <f t="shared" si="597"/>
        <v>1000</v>
      </c>
      <c r="K9600" s="80">
        <f t="shared" si="598"/>
        <v>0</v>
      </c>
      <c r="L9600" s="80" t="str">
        <f t="shared" si="599"/>
        <v/>
      </c>
    </row>
    <row r="9601" spans="1:12" x14ac:dyDescent="0.8">
      <c r="A9601" s="74">
        <v>9600</v>
      </c>
      <c r="B9601" s="75">
        <v>-131831.48738322873</v>
      </c>
      <c r="C9601" s="76">
        <v>37.887519915847889</v>
      </c>
      <c r="D9601" s="76">
        <v>22.048694553940436</v>
      </c>
      <c r="E9601" s="76">
        <v>613.48116122069314</v>
      </c>
      <c r="F9601" s="76">
        <v>42.835965109372793</v>
      </c>
      <c r="G9601" s="77">
        <v>3</v>
      </c>
      <c r="H9601" s="80">
        <f t="shared" si="596"/>
        <v>42.835965109372793</v>
      </c>
      <c r="I9601" s="80">
        <f t="shared" si="597"/>
        <v>613.48116122069314</v>
      </c>
      <c r="K9601" s="80">
        <f t="shared" si="598"/>
        <v>613.48116122069314</v>
      </c>
      <c r="L9601" s="80">
        <f t="shared" si="599"/>
        <v>613.48116122069314</v>
      </c>
    </row>
    <row r="9602" spans="1:12" x14ac:dyDescent="0.8">
      <c r="A9602" s="74">
        <v>9601</v>
      </c>
      <c r="B9602" s="75">
        <v>293082.04553453415</v>
      </c>
      <c r="C9602" s="76">
        <v>33.923923497394838</v>
      </c>
      <c r="D9602" s="76">
        <v>26.259820210693189</v>
      </c>
      <c r="E9602" s="76">
        <v>616.30636011517436</v>
      </c>
      <c r="F9602" s="76">
        <v>45.969428113290491</v>
      </c>
      <c r="G9602" s="77">
        <v>2</v>
      </c>
      <c r="H9602" s="80">
        <f t="shared" si="596"/>
        <v>33.923923497394838</v>
      </c>
      <c r="I9602" s="80">
        <f t="shared" si="597"/>
        <v>1000</v>
      </c>
      <c r="K9602" s="80">
        <f t="shared" si="598"/>
        <v>0</v>
      </c>
      <c r="L9602" s="80" t="str">
        <f t="shared" si="599"/>
        <v/>
      </c>
    </row>
    <row r="9603" spans="1:12" x14ac:dyDescent="0.8">
      <c r="A9603" s="74">
        <v>9602</v>
      </c>
      <c r="B9603" s="75">
        <v>-58345.228144666879</v>
      </c>
      <c r="C9603" s="76">
        <v>28.847420911715528</v>
      </c>
      <c r="D9603" s="76">
        <v>30.49953900247224</v>
      </c>
      <c r="E9603" s="76">
        <v>707.59664080374273</v>
      </c>
      <c r="F9603" s="76">
        <v>40.803430100936211</v>
      </c>
      <c r="G9603" s="77">
        <v>3</v>
      </c>
      <c r="H9603" s="80">
        <f t="shared" ref="H9603:H9666" si="600">IF($G9603 = 1, $D9603, IF($G9603 = 2, $C9603, IF($G9603 = 3, $F9603)))</f>
        <v>40.803430100936211</v>
      </c>
      <c r="I9603" s="80">
        <f t="shared" ref="I9603:I9666" si="601">IF($G9603 = 1, 1000, IF($G9603 = 2, 1000, IF($G9603 = 3, $E9603)))</f>
        <v>707.59664080374273</v>
      </c>
      <c r="K9603" s="80">
        <f t="shared" ref="K9603:K9666" si="602">IF($G9603 = 3, $E9603, 0)</f>
        <v>707.59664080374273</v>
      </c>
      <c r="L9603" s="80">
        <f t="shared" ref="L9603:L9666" si="603">IF($G9603 = 3, $E9603, "")</f>
        <v>707.59664080374273</v>
      </c>
    </row>
    <row r="9604" spans="1:12" x14ac:dyDescent="0.8">
      <c r="A9604" s="74">
        <v>9603</v>
      </c>
      <c r="B9604" s="75">
        <v>431593.33555215085</v>
      </c>
      <c r="C9604" s="76">
        <v>37.914595990728586</v>
      </c>
      <c r="D9604" s="76">
        <v>29.636255260573019</v>
      </c>
      <c r="E9604" s="76">
        <v>581.49933442077099</v>
      </c>
      <c r="F9604" s="76">
        <v>36.980553832586786</v>
      </c>
      <c r="G9604" s="77">
        <v>1</v>
      </c>
      <c r="H9604" s="80">
        <f t="shared" si="600"/>
        <v>29.636255260573019</v>
      </c>
      <c r="I9604" s="80">
        <f t="shared" si="601"/>
        <v>1000</v>
      </c>
      <c r="K9604" s="80">
        <f t="shared" si="602"/>
        <v>0</v>
      </c>
      <c r="L9604" s="80" t="str">
        <f t="shared" si="603"/>
        <v/>
      </c>
    </row>
    <row r="9605" spans="1:12" x14ac:dyDescent="0.8">
      <c r="A9605" s="74">
        <v>9604</v>
      </c>
      <c r="B9605" s="75">
        <v>180441.30218837503</v>
      </c>
      <c r="C9605" s="76">
        <v>36.393328595965691</v>
      </c>
      <c r="D9605" s="76">
        <v>31.428989800413675</v>
      </c>
      <c r="E9605" s="76">
        <v>437.19949897221613</v>
      </c>
      <c r="F9605" s="76">
        <v>28.759137443268163</v>
      </c>
      <c r="G9605" s="77">
        <v>2</v>
      </c>
      <c r="H9605" s="80">
        <f t="shared" si="600"/>
        <v>36.393328595965691</v>
      </c>
      <c r="I9605" s="80">
        <f t="shared" si="601"/>
        <v>1000</v>
      </c>
      <c r="K9605" s="80">
        <f t="shared" si="602"/>
        <v>0</v>
      </c>
      <c r="L9605" s="80" t="str">
        <f t="shared" si="603"/>
        <v/>
      </c>
    </row>
    <row r="9606" spans="1:12" x14ac:dyDescent="0.8">
      <c r="A9606" s="74">
        <v>9605</v>
      </c>
      <c r="B9606" s="75">
        <v>49135.768349401886</v>
      </c>
      <c r="C9606" s="76">
        <v>42.392691138358401</v>
      </c>
      <c r="D9606" s="76">
        <v>27.355044706959561</v>
      </c>
      <c r="E9606" s="76">
        <v>554.96416376127536</v>
      </c>
      <c r="F9606" s="76">
        <v>47.829849826505189</v>
      </c>
      <c r="G9606" s="77">
        <v>2</v>
      </c>
      <c r="H9606" s="80">
        <f t="shared" si="600"/>
        <v>42.392691138358401</v>
      </c>
      <c r="I9606" s="80">
        <f t="shared" si="601"/>
        <v>1000</v>
      </c>
      <c r="K9606" s="80">
        <f t="shared" si="602"/>
        <v>0</v>
      </c>
      <c r="L9606" s="80" t="str">
        <f t="shared" si="603"/>
        <v/>
      </c>
    </row>
    <row r="9607" spans="1:12" x14ac:dyDescent="0.8">
      <c r="A9607" s="74">
        <v>9606</v>
      </c>
      <c r="B9607" s="75">
        <v>372378.75483724731</v>
      </c>
      <c r="C9607" s="76">
        <v>25.129072654302803</v>
      </c>
      <c r="D9607" s="76">
        <v>22.420630894543454</v>
      </c>
      <c r="E9607" s="76">
        <v>642.75785306498744</v>
      </c>
      <c r="F9607" s="76">
        <v>37.46197654222199</v>
      </c>
      <c r="G9607" s="77">
        <v>2</v>
      </c>
      <c r="H9607" s="80">
        <f t="shared" si="600"/>
        <v>25.129072654302803</v>
      </c>
      <c r="I9607" s="80">
        <f t="shared" si="601"/>
        <v>1000</v>
      </c>
      <c r="K9607" s="80">
        <f t="shared" si="602"/>
        <v>0</v>
      </c>
      <c r="L9607" s="80" t="str">
        <f t="shared" si="603"/>
        <v/>
      </c>
    </row>
    <row r="9608" spans="1:12" x14ac:dyDescent="0.8">
      <c r="A9608" s="74">
        <v>9607</v>
      </c>
      <c r="B9608" s="75">
        <v>-117558.50056153513</v>
      </c>
      <c r="C9608" s="76">
        <v>35.666532461089226</v>
      </c>
      <c r="D9608" s="76">
        <v>32.766543879398164</v>
      </c>
      <c r="E9608" s="76">
        <v>553.24137884671359</v>
      </c>
      <c r="F9608" s="76">
        <v>38.801082323300349</v>
      </c>
      <c r="G9608" s="77">
        <v>3</v>
      </c>
      <c r="H9608" s="80">
        <f t="shared" si="600"/>
        <v>38.801082323300349</v>
      </c>
      <c r="I9608" s="80">
        <f t="shared" si="601"/>
        <v>553.24137884671359</v>
      </c>
      <c r="K9608" s="80">
        <f t="shared" si="602"/>
        <v>553.24137884671359</v>
      </c>
      <c r="L9608" s="80">
        <f t="shared" si="603"/>
        <v>553.24137884671359</v>
      </c>
    </row>
    <row r="9609" spans="1:12" x14ac:dyDescent="0.8">
      <c r="A9609" s="74">
        <v>9608</v>
      </c>
      <c r="B9609" s="75">
        <v>482518.61089238781</v>
      </c>
      <c r="C9609" s="76">
        <v>24.87974334784986</v>
      </c>
      <c r="D9609" s="76">
        <v>28.86452443266198</v>
      </c>
      <c r="E9609" s="76">
        <v>716.88989275994254</v>
      </c>
      <c r="F9609" s="76">
        <v>51.973803799769087</v>
      </c>
      <c r="G9609" s="77">
        <v>1</v>
      </c>
      <c r="H9609" s="80">
        <f t="shared" si="600"/>
        <v>28.86452443266198</v>
      </c>
      <c r="I9609" s="80">
        <f t="shared" si="601"/>
        <v>1000</v>
      </c>
      <c r="K9609" s="80">
        <f t="shared" si="602"/>
        <v>0</v>
      </c>
      <c r="L9609" s="80" t="str">
        <f t="shared" si="603"/>
        <v/>
      </c>
    </row>
    <row r="9610" spans="1:12" x14ac:dyDescent="0.8">
      <c r="A9610" s="74">
        <v>9609</v>
      </c>
      <c r="B9610" s="75">
        <v>106587.20119800325</v>
      </c>
      <c r="C9610" s="76">
        <v>41.731028495713801</v>
      </c>
      <c r="D9610" s="76">
        <v>27.757065587775017</v>
      </c>
      <c r="E9610" s="76">
        <v>514.87372568887145</v>
      </c>
      <c r="F9610" s="76">
        <v>40.600706073556253</v>
      </c>
      <c r="G9610" s="77">
        <v>2</v>
      </c>
      <c r="H9610" s="80">
        <f t="shared" si="600"/>
        <v>41.731028495713801</v>
      </c>
      <c r="I9610" s="80">
        <f t="shared" si="601"/>
        <v>1000</v>
      </c>
      <c r="K9610" s="80">
        <f t="shared" si="602"/>
        <v>0</v>
      </c>
      <c r="L9610" s="80" t="str">
        <f t="shared" si="603"/>
        <v/>
      </c>
    </row>
    <row r="9611" spans="1:12" x14ac:dyDescent="0.8">
      <c r="A9611" s="74">
        <v>9610</v>
      </c>
      <c r="B9611" s="75">
        <v>-23676.348027558997</v>
      </c>
      <c r="C9611" s="76">
        <v>44.559447058688846</v>
      </c>
      <c r="D9611" s="76">
        <v>27.690386247457713</v>
      </c>
      <c r="E9611" s="76">
        <v>531.7077282715868</v>
      </c>
      <c r="F9611" s="76">
        <v>43.384009461166158</v>
      </c>
      <c r="G9611" s="77">
        <v>2</v>
      </c>
      <c r="H9611" s="80">
        <f t="shared" si="600"/>
        <v>44.559447058688846</v>
      </c>
      <c r="I9611" s="80">
        <f t="shared" si="601"/>
        <v>1000</v>
      </c>
      <c r="K9611" s="80">
        <f t="shared" si="602"/>
        <v>0</v>
      </c>
      <c r="L9611" s="80" t="str">
        <f t="shared" si="603"/>
        <v/>
      </c>
    </row>
    <row r="9612" spans="1:12" x14ac:dyDescent="0.8">
      <c r="A9612" s="74">
        <v>9611</v>
      </c>
      <c r="B9612" s="75">
        <v>230823.67348754453</v>
      </c>
      <c r="C9612" s="76">
        <v>36.079322954095133</v>
      </c>
      <c r="D9612" s="76">
        <v>27.968743256872603</v>
      </c>
      <c r="E9612" s="76">
        <v>541.5425885219222</v>
      </c>
      <c r="F9612" s="76">
        <v>50.344514552043009</v>
      </c>
      <c r="G9612" s="77">
        <v>2</v>
      </c>
      <c r="H9612" s="80">
        <f t="shared" si="600"/>
        <v>36.079322954095133</v>
      </c>
      <c r="I9612" s="80">
        <f t="shared" si="601"/>
        <v>1000</v>
      </c>
      <c r="K9612" s="80">
        <f t="shared" si="602"/>
        <v>0</v>
      </c>
      <c r="L9612" s="80" t="str">
        <f t="shared" si="603"/>
        <v/>
      </c>
    </row>
    <row r="9613" spans="1:12" x14ac:dyDescent="0.8">
      <c r="A9613" s="74">
        <v>9612</v>
      </c>
      <c r="B9613" s="75">
        <v>224647.99703823961</v>
      </c>
      <c r="C9613" s="76">
        <v>33.106357961451771</v>
      </c>
      <c r="D9613" s="76">
        <v>29.403994087048108</v>
      </c>
      <c r="E9613" s="76">
        <v>603.59186733280592</v>
      </c>
      <c r="F9613" s="76">
        <v>37.224948965981866</v>
      </c>
      <c r="G9613" s="77">
        <v>2</v>
      </c>
      <c r="H9613" s="80">
        <f t="shared" si="600"/>
        <v>33.106357961451771</v>
      </c>
      <c r="I9613" s="80">
        <f t="shared" si="601"/>
        <v>1000</v>
      </c>
      <c r="K9613" s="80">
        <f t="shared" si="602"/>
        <v>0</v>
      </c>
      <c r="L9613" s="80" t="str">
        <f t="shared" si="603"/>
        <v/>
      </c>
    </row>
    <row r="9614" spans="1:12" x14ac:dyDescent="0.8">
      <c r="A9614" s="74">
        <v>9613</v>
      </c>
      <c r="B9614" s="75">
        <v>206585.19220443117</v>
      </c>
      <c r="C9614" s="76">
        <v>36.412829869293773</v>
      </c>
      <c r="D9614" s="76">
        <v>28.78605313989096</v>
      </c>
      <c r="E9614" s="76">
        <v>524.42932205290663</v>
      </c>
      <c r="F9614" s="76">
        <v>42.976080491027005</v>
      </c>
      <c r="G9614" s="77">
        <v>2</v>
      </c>
      <c r="H9614" s="80">
        <f t="shared" si="600"/>
        <v>36.412829869293773</v>
      </c>
      <c r="I9614" s="80">
        <f t="shared" si="601"/>
        <v>1000</v>
      </c>
      <c r="K9614" s="80">
        <f t="shared" si="602"/>
        <v>0</v>
      </c>
      <c r="L9614" s="80" t="str">
        <f t="shared" si="603"/>
        <v/>
      </c>
    </row>
    <row r="9615" spans="1:12" x14ac:dyDescent="0.8">
      <c r="A9615" s="74">
        <v>9614</v>
      </c>
      <c r="B9615" s="75">
        <v>256576.17321458505</v>
      </c>
      <c r="C9615" s="76">
        <v>34.942360141431209</v>
      </c>
      <c r="D9615" s="76">
        <v>29.764027171847893</v>
      </c>
      <c r="E9615" s="76">
        <v>684.28363693748167</v>
      </c>
      <c r="F9615" s="76">
        <v>51.01017600546443</v>
      </c>
      <c r="G9615" s="77">
        <v>2</v>
      </c>
      <c r="H9615" s="80">
        <f t="shared" si="600"/>
        <v>34.942360141431209</v>
      </c>
      <c r="I9615" s="80">
        <f t="shared" si="601"/>
        <v>1000</v>
      </c>
      <c r="K9615" s="80">
        <f t="shared" si="602"/>
        <v>0</v>
      </c>
      <c r="L9615" s="80" t="str">
        <f t="shared" si="603"/>
        <v/>
      </c>
    </row>
    <row r="9616" spans="1:12" x14ac:dyDescent="0.8">
      <c r="A9616" s="74">
        <v>9615</v>
      </c>
      <c r="B9616" s="75">
        <v>516830.01878699474</v>
      </c>
      <c r="C9616" s="76">
        <v>38.24652375512936</v>
      </c>
      <c r="D9616" s="76">
        <v>25.959652843368065</v>
      </c>
      <c r="E9616" s="76">
        <v>595.61911166703919</v>
      </c>
      <c r="F9616" s="76">
        <v>36.277998738022077</v>
      </c>
      <c r="G9616" s="77">
        <v>1</v>
      </c>
      <c r="H9616" s="80">
        <f t="shared" si="600"/>
        <v>25.959652843368065</v>
      </c>
      <c r="I9616" s="80">
        <f t="shared" si="601"/>
        <v>1000</v>
      </c>
      <c r="K9616" s="80">
        <f t="shared" si="602"/>
        <v>0</v>
      </c>
      <c r="L9616" s="80" t="str">
        <f t="shared" si="603"/>
        <v/>
      </c>
    </row>
    <row r="9617" spans="1:12" x14ac:dyDescent="0.8">
      <c r="A9617" s="74">
        <v>9616</v>
      </c>
      <c r="B9617" s="75">
        <v>326185.04955410142</v>
      </c>
      <c r="C9617" s="76">
        <v>36.721782323879822</v>
      </c>
      <c r="D9617" s="76">
        <v>27.406028466895052</v>
      </c>
      <c r="E9617" s="76">
        <v>704.818026985914</v>
      </c>
      <c r="F9617" s="76">
        <v>38.388763029923687</v>
      </c>
      <c r="G9617" s="77">
        <v>2</v>
      </c>
      <c r="H9617" s="80">
        <f t="shared" si="600"/>
        <v>36.721782323879822</v>
      </c>
      <c r="I9617" s="80">
        <f t="shared" si="601"/>
        <v>1000</v>
      </c>
      <c r="K9617" s="80">
        <f t="shared" si="602"/>
        <v>0</v>
      </c>
      <c r="L9617" s="80" t="str">
        <f t="shared" si="603"/>
        <v/>
      </c>
    </row>
    <row r="9618" spans="1:12" x14ac:dyDescent="0.8">
      <c r="A9618" s="74">
        <v>9617</v>
      </c>
      <c r="B9618" s="75">
        <v>194622.04520730372</v>
      </c>
      <c r="C9618" s="76">
        <v>40.660356248467764</v>
      </c>
      <c r="D9618" s="76">
        <v>31.092054480927086</v>
      </c>
      <c r="E9618" s="76">
        <v>572.07195257652825</v>
      </c>
      <c r="F9618" s="76">
        <v>38.116668181142927</v>
      </c>
      <c r="G9618" s="77">
        <v>2</v>
      </c>
      <c r="H9618" s="80">
        <f t="shared" si="600"/>
        <v>40.660356248467764</v>
      </c>
      <c r="I9618" s="80">
        <f t="shared" si="601"/>
        <v>1000</v>
      </c>
      <c r="K9618" s="80">
        <f t="shared" si="602"/>
        <v>0</v>
      </c>
      <c r="L9618" s="80" t="str">
        <f t="shared" si="603"/>
        <v/>
      </c>
    </row>
    <row r="9619" spans="1:12" x14ac:dyDescent="0.8">
      <c r="A9619" s="74">
        <v>9618</v>
      </c>
      <c r="B9619" s="75">
        <v>-16044.140174211469</v>
      </c>
      <c r="C9619" s="76">
        <v>45.36868991917499</v>
      </c>
      <c r="D9619" s="76">
        <v>26.98311732904115</v>
      </c>
      <c r="E9619" s="76">
        <v>445.05874929139941</v>
      </c>
      <c r="F9619" s="76">
        <v>52.670091087755253</v>
      </c>
      <c r="G9619" s="77">
        <v>2</v>
      </c>
      <c r="H9619" s="80">
        <f t="shared" si="600"/>
        <v>45.36868991917499</v>
      </c>
      <c r="I9619" s="80">
        <f t="shared" si="601"/>
        <v>1000</v>
      </c>
      <c r="K9619" s="80">
        <f t="shared" si="602"/>
        <v>0</v>
      </c>
      <c r="L9619" s="80" t="str">
        <f t="shared" si="603"/>
        <v/>
      </c>
    </row>
    <row r="9620" spans="1:12" x14ac:dyDescent="0.8">
      <c r="A9620" s="74">
        <v>9619</v>
      </c>
      <c r="B9620" s="75">
        <v>475480.27870207536</v>
      </c>
      <c r="C9620" s="76">
        <v>23.798305329532017</v>
      </c>
      <c r="D9620" s="76">
        <v>29.760344439552092</v>
      </c>
      <c r="E9620" s="76">
        <v>613.73369215371224</v>
      </c>
      <c r="F9620" s="76">
        <v>43.414848471195185</v>
      </c>
      <c r="G9620" s="77">
        <v>2</v>
      </c>
      <c r="H9620" s="80">
        <f t="shared" si="600"/>
        <v>23.798305329532017</v>
      </c>
      <c r="I9620" s="80">
        <f t="shared" si="601"/>
        <v>1000</v>
      </c>
      <c r="K9620" s="80">
        <f t="shared" si="602"/>
        <v>0</v>
      </c>
      <c r="L9620" s="80" t="str">
        <f t="shared" si="603"/>
        <v/>
      </c>
    </row>
    <row r="9621" spans="1:12" x14ac:dyDescent="0.8">
      <c r="A9621" s="74">
        <v>9620</v>
      </c>
      <c r="B9621" s="75">
        <v>108422.31151360925</v>
      </c>
      <c r="C9621" s="76">
        <v>26.524487670701724</v>
      </c>
      <c r="D9621" s="76">
        <v>26.029013618589111</v>
      </c>
      <c r="E9621" s="76">
        <v>705.43404152098935</v>
      </c>
      <c r="F9621" s="76">
        <v>32.894015906891525</v>
      </c>
      <c r="G9621" s="77">
        <v>3</v>
      </c>
      <c r="H9621" s="80">
        <f t="shared" si="600"/>
        <v>32.894015906891525</v>
      </c>
      <c r="I9621" s="80">
        <f t="shared" si="601"/>
        <v>705.43404152098935</v>
      </c>
      <c r="K9621" s="80">
        <f t="shared" si="602"/>
        <v>705.43404152098935</v>
      </c>
      <c r="L9621" s="80">
        <f t="shared" si="603"/>
        <v>705.43404152098935</v>
      </c>
    </row>
    <row r="9622" spans="1:12" x14ac:dyDescent="0.8">
      <c r="A9622" s="74">
        <v>9621</v>
      </c>
      <c r="B9622" s="75">
        <v>422165.28199108085</v>
      </c>
      <c r="C9622" s="76">
        <v>27.192266584000429</v>
      </c>
      <c r="D9622" s="76">
        <v>31.025128514393938</v>
      </c>
      <c r="E9622" s="76">
        <v>629.84849147577597</v>
      </c>
      <c r="F9622" s="76">
        <v>37.044633871526194</v>
      </c>
      <c r="G9622" s="77">
        <v>2</v>
      </c>
      <c r="H9622" s="80">
        <f t="shared" si="600"/>
        <v>27.192266584000429</v>
      </c>
      <c r="I9622" s="80">
        <f t="shared" si="601"/>
        <v>1000</v>
      </c>
      <c r="K9622" s="80">
        <f t="shared" si="602"/>
        <v>0</v>
      </c>
      <c r="L9622" s="80" t="str">
        <f t="shared" si="603"/>
        <v/>
      </c>
    </row>
    <row r="9623" spans="1:12" x14ac:dyDescent="0.8">
      <c r="A9623" s="74">
        <v>9622</v>
      </c>
      <c r="B9623" s="75">
        <v>434653.13812170504</v>
      </c>
      <c r="C9623" s="76">
        <v>32.373689199205387</v>
      </c>
      <c r="D9623" s="76">
        <v>27.077880407454817</v>
      </c>
      <c r="E9623" s="76">
        <v>525.09864211422632</v>
      </c>
      <c r="F9623" s="76">
        <v>45.232417449749235</v>
      </c>
      <c r="G9623" s="77">
        <v>1</v>
      </c>
      <c r="H9623" s="80">
        <f t="shared" si="600"/>
        <v>27.077880407454817</v>
      </c>
      <c r="I9623" s="80">
        <f t="shared" si="601"/>
        <v>1000</v>
      </c>
      <c r="K9623" s="80">
        <f t="shared" si="602"/>
        <v>0</v>
      </c>
      <c r="L9623" s="80" t="str">
        <f t="shared" si="603"/>
        <v/>
      </c>
    </row>
    <row r="9624" spans="1:12" x14ac:dyDescent="0.8">
      <c r="A9624" s="74">
        <v>9623</v>
      </c>
      <c r="B9624" s="75">
        <v>510868.28278009593</v>
      </c>
      <c r="C9624" s="76">
        <v>36.05213302128309</v>
      </c>
      <c r="D9624" s="76">
        <v>28.773976399013506</v>
      </c>
      <c r="E9624" s="76">
        <v>607.79218660280617</v>
      </c>
      <c r="F9624" s="76">
        <v>38.193014915682795</v>
      </c>
      <c r="G9624" s="77">
        <v>1</v>
      </c>
      <c r="H9624" s="80">
        <f t="shared" si="600"/>
        <v>28.773976399013506</v>
      </c>
      <c r="I9624" s="80">
        <f t="shared" si="601"/>
        <v>1000</v>
      </c>
      <c r="K9624" s="80">
        <f t="shared" si="602"/>
        <v>0</v>
      </c>
      <c r="L9624" s="80" t="str">
        <f t="shared" si="603"/>
        <v/>
      </c>
    </row>
    <row r="9625" spans="1:12" x14ac:dyDescent="0.8">
      <c r="A9625" s="74">
        <v>9624</v>
      </c>
      <c r="B9625" s="75">
        <v>570452.9657097226</v>
      </c>
      <c r="C9625" s="76">
        <v>27.01112341133339</v>
      </c>
      <c r="D9625" s="76">
        <v>30.105338765176615</v>
      </c>
      <c r="E9625" s="76">
        <v>603.92776831678441</v>
      </c>
      <c r="F9625" s="76">
        <v>41.493332977098859</v>
      </c>
      <c r="G9625" s="77">
        <v>2</v>
      </c>
      <c r="H9625" s="80">
        <f t="shared" si="600"/>
        <v>27.01112341133339</v>
      </c>
      <c r="I9625" s="80">
        <f t="shared" si="601"/>
        <v>1000</v>
      </c>
      <c r="K9625" s="80">
        <f t="shared" si="602"/>
        <v>0</v>
      </c>
      <c r="L9625" s="80" t="str">
        <f t="shared" si="603"/>
        <v/>
      </c>
    </row>
    <row r="9626" spans="1:12" x14ac:dyDescent="0.8">
      <c r="A9626" s="74">
        <v>9625</v>
      </c>
      <c r="B9626" s="75">
        <v>296335.41968843108</v>
      </c>
      <c r="C9626" s="76">
        <v>29.421306755455724</v>
      </c>
      <c r="D9626" s="76">
        <v>28.449869808917761</v>
      </c>
      <c r="E9626" s="76">
        <v>456.85249773621655</v>
      </c>
      <c r="F9626" s="76">
        <v>37.753301097545091</v>
      </c>
      <c r="G9626" s="77">
        <v>2</v>
      </c>
      <c r="H9626" s="80">
        <f t="shared" si="600"/>
        <v>29.421306755455724</v>
      </c>
      <c r="I9626" s="80">
        <f t="shared" si="601"/>
        <v>1000</v>
      </c>
      <c r="K9626" s="80">
        <f t="shared" si="602"/>
        <v>0</v>
      </c>
      <c r="L9626" s="80" t="str">
        <f t="shared" si="603"/>
        <v/>
      </c>
    </row>
    <row r="9627" spans="1:12" x14ac:dyDescent="0.8">
      <c r="A9627" s="74">
        <v>9626</v>
      </c>
      <c r="B9627" s="75">
        <v>366510.44212114881</v>
      </c>
      <c r="C9627" s="76">
        <v>32.948019369663534</v>
      </c>
      <c r="D9627" s="76">
        <v>30.548577861269397</v>
      </c>
      <c r="E9627" s="76">
        <v>643.05057358531622</v>
      </c>
      <c r="F9627" s="76">
        <v>43.150462303031205</v>
      </c>
      <c r="G9627" s="77">
        <v>1</v>
      </c>
      <c r="H9627" s="80">
        <f t="shared" si="600"/>
        <v>30.548577861269397</v>
      </c>
      <c r="I9627" s="80">
        <f t="shared" si="601"/>
        <v>1000</v>
      </c>
      <c r="K9627" s="80">
        <f t="shared" si="602"/>
        <v>0</v>
      </c>
      <c r="L9627" s="80" t="str">
        <f t="shared" si="603"/>
        <v/>
      </c>
    </row>
    <row r="9628" spans="1:12" x14ac:dyDescent="0.8">
      <c r="A9628" s="74">
        <v>9627</v>
      </c>
      <c r="B9628" s="75">
        <v>462783.12362438906</v>
      </c>
      <c r="C9628" s="76">
        <v>38.8222253359638</v>
      </c>
      <c r="D9628" s="76">
        <v>27.74428286519414</v>
      </c>
      <c r="E9628" s="76">
        <v>461.21839347873743</v>
      </c>
      <c r="F9628" s="76">
        <v>40.63240985811801</v>
      </c>
      <c r="G9628" s="77">
        <v>1</v>
      </c>
      <c r="H9628" s="80">
        <f t="shared" si="600"/>
        <v>27.74428286519414</v>
      </c>
      <c r="I9628" s="80">
        <f t="shared" si="601"/>
        <v>1000</v>
      </c>
      <c r="K9628" s="80">
        <f t="shared" si="602"/>
        <v>0</v>
      </c>
      <c r="L9628" s="80" t="str">
        <f t="shared" si="603"/>
        <v/>
      </c>
    </row>
    <row r="9629" spans="1:12" x14ac:dyDescent="0.8">
      <c r="A9629" s="74">
        <v>9628</v>
      </c>
      <c r="B9629" s="75">
        <v>-173014.01284701959</v>
      </c>
      <c r="C9629" s="76">
        <v>30.186420677437738</v>
      </c>
      <c r="D9629" s="76">
        <v>30.447613130491625</v>
      </c>
      <c r="E9629" s="76">
        <v>680.91983473826349</v>
      </c>
      <c r="F9629" s="76">
        <v>46.776206541549648</v>
      </c>
      <c r="G9629" s="77">
        <v>3</v>
      </c>
      <c r="H9629" s="80">
        <f t="shared" si="600"/>
        <v>46.776206541549648</v>
      </c>
      <c r="I9629" s="80">
        <f t="shared" si="601"/>
        <v>680.91983473826349</v>
      </c>
      <c r="K9629" s="80">
        <f t="shared" si="602"/>
        <v>680.91983473826349</v>
      </c>
      <c r="L9629" s="80">
        <f t="shared" si="603"/>
        <v>680.91983473826349</v>
      </c>
    </row>
    <row r="9630" spans="1:12" x14ac:dyDescent="0.8">
      <c r="A9630" s="74">
        <v>9629</v>
      </c>
      <c r="B9630" s="75">
        <v>252927.19635970145</v>
      </c>
      <c r="C9630" s="76">
        <v>34.801131083943943</v>
      </c>
      <c r="D9630" s="76">
        <v>27.315090495422989</v>
      </c>
      <c r="E9630" s="76">
        <v>479.81296626127562</v>
      </c>
      <c r="F9630" s="76">
        <v>31.505898479432947</v>
      </c>
      <c r="G9630" s="77">
        <v>2</v>
      </c>
      <c r="H9630" s="80">
        <f t="shared" si="600"/>
        <v>34.801131083943943</v>
      </c>
      <c r="I9630" s="80">
        <f t="shared" si="601"/>
        <v>1000</v>
      </c>
      <c r="K9630" s="80">
        <f t="shared" si="602"/>
        <v>0</v>
      </c>
      <c r="L9630" s="80" t="str">
        <f t="shared" si="603"/>
        <v/>
      </c>
    </row>
    <row r="9631" spans="1:12" x14ac:dyDescent="0.8">
      <c r="A9631" s="74">
        <v>9630</v>
      </c>
      <c r="B9631" s="75">
        <v>527196.04782971111</v>
      </c>
      <c r="C9631" s="76">
        <v>30.513264880799625</v>
      </c>
      <c r="D9631" s="76">
        <v>34.267739705254456</v>
      </c>
      <c r="E9631" s="76">
        <v>620.04087133709959</v>
      </c>
      <c r="F9631" s="76">
        <v>36.375618375976174</v>
      </c>
      <c r="G9631" s="77">
        <v>2</v>
      </c>
      <c r="H9631" s="80">
        <f t="shared" si="600"/>
        <v>30.513264880799625</v>
      </c>
      <c r="I9631" s="80">
        <f t="shared" si="601"/>
        <v>1000</v>
      </c>
      <c r="K9631" s="80">
        <f t="shared" si="602"/>
        <v>0</v>
      </c>
      <c r="L9631" s="80" t="str">
        <f t="shared" si="603"/>
        <v/>
      </c>
    </row>
    <row r="9632" spans="1:12" x14ac:dyDescent="0.8">
      <c r="A9632" s="74">
        <v>9631</v>
      </c>
      <c r="B9632" s="75">
        <v>362181.96174470568</v>
      </c>
      <c r="C9632" s="76">
        <v>34.325635637477021</v>
      </c>
      <c r="D9632" s="76">
        <v>23.752551561429577</v>
      </c>
      <c r="E9632" s="76">
        <v>566.01229857225439</v>
      </c>
      <c r="F9632" s="76">
        <v>42.320956158109986</v>
      </c>
      <c r="G9632" s="77">
        <v>2</v>
      </c>
      <c r="H9632" s="80">
        <f t="shared" si="600"/>
        <v>34.325635637477021</v>
      </c>
      <c r="I9632" s="80">
        <f t="shared" si="601"/>
        <v>1000</v>
      </c>
      <c r="K9632" s="80">
        <f t="shared" si="602"/>
        <v>0</v>
      </c>
      <c r="L9632" s="80" t="str">
        <f t="shared" si="603"/>
        <v/>
      </c>
    </row>
    <row r="9633" spans="1:12" x14ac:dyDescent="0.8">
      <c r="A9633" s="74">
        <v>9632</v>
      </c>
      <c r="B9633" s="75">
        <v>-314452.69216360641</v>
      </c>
      <c r="C9633" s="76">
        <v>26.182165409879673</v>
      </c>
      <c r="D9633" s="76">
        <v>25.927965794168891</v>
      </c>
      <c r="E9633" s="76">
        <v>555.06154103961921</v>
      </c>
      <c r="F9633" s="76">
        <v>52.739164464955678</v>
      </c>
      <c r="G9633" s="77">
        <v>3</v>
      </c>
      <c r="H9633" s="80">
        <f t="shared" si="600"/>
        <v>52.739164464955678</v>
      </c>
      <c r="I9633" s="80">
        <f t="shared" si="601"/>
        <v>555.06154103961921</v>
      </c>
      <c r="K9633" s="80">
        <f t="shared" si="602"/>
        <v>555.06154103961921</v>
      </c>
      <c r="L9633" s="80">
        <f t="shared" si="603"/>
        <v>555.06154103961921</v>
      </c>
    </row>
    <row r="9634" spans="1:12" x14ac:dyDescent="0.8">
      <c r="A9634" s="74">
        <v>9633</v>
      </c>
      <c r="B9634" s="75">
        <v>307938.41032615234</v>
      </c>
      <c r="C9634" s="76">
        <v>34.762915047333983</v>
      </c>
      <c r="D9634" s="76">
        <v>23.006435417204756</v>
      </c>
      <c r="E9634" s="76">
        <v>602.22072985427531</v>
      </c>
      <c r="F9634" s="76">
        <v>43.4730737385769</v>
      </c>
      <c r="G9634" s="77">
        <v>2</v>
      </c>
      <c r="H9634" s="80">
        <f t="shared" si="600"/>
        <v>34.762915047333983</v>
      </c>
      <c r="I9634" s="80">
        <f t="shared" si="601"/>
        <v>1000</v>
      </c>
      <c r="K9634" s="80">
        <f t="shared" si="602"/>
        <v>0</v>
      </c>
      <c r="L9634" s="80" t="str">
        <f t="shared" si="603"/>
        <v/>
      </c>
    </row>
    <row r="9635" spans="1:12" x14ac:dyDescent="0.8">
      <c r="A9635" s="74">
        <v>9634</v>
      </c>
      <c r="B9635" s="75">
        <v>484949.97203591745</v>
      </c>
      <c r="C9635" s="76">
        <v>31.051101447932002</v>
      </c>
      <c r="D9635" s="76">
        <v>27.005992068401586</v>
      </c>
      <c r="E9635" s="76">
        <v>645.69983711635939</v>
      </c>
      <c r="F9635" s="76">
        <v>49.205188280410432</v>
      </c>
      <c r="G9635" s="77">
        <v>1</v>
      </c>
      <c r="H9635" s="80">
        <f t="shared" si="600"/>
        <v>27.005992068401586</v>
      </c>
      <c r="I9635" s="80">
        <f t="shared" si="601"/>
        <v>1000</v>
      </c>
      <c r="K9635" s="80">
        <f t="shared" si="602"/>
        <v>0</v>
      </c>
      <c r="L9635" s="80" t="str">
        <f t="shared" si="603"/>
        <v/>
      </c>
    </row>
    <row r="9636" spans="1:12" x14ac:dyDescent="0.8">
      <c r="A9636" s="74">
        <v>9635</v>
      </c>
      <c r="B9636" s="75">
        <v>12927.642978392541</v>
      </c>
      <c r="C9636" s="76">
        <v>43.639279890718406</v>
      </c>
      <c r="D9636" s="76">
        <v>29.028225536597041</v>
      </c>
      <c r="E9636" s="76">
        <v>687.62723247014719</v>
      </c>
      <c r="F9636" s="76">
        <v>43.710558962774286</v>
      </c>
      <c r="G9636" s="77">
        <v>2</v>
      </c>
      <c r="H9636" s="80">
        <f t="shared" si="600"/>
        <v>43.639279890718406</v>
      </c>
      <c r="I9636" s="80">
        <f t="shared" si="601"/>
        <v>1000</v>
      </c>
      <c r="K9636" s="80">
        <f t="shared" si="602"/>
        <v>0</v>
      </c>
      <c r="L9636" s="80" t="str">
        <f t="shared" si="603"/>
        <v/>
      </c>
    </row>
    <row r="9637" spans="1:12" x14ac:dyDescent="0.8">
      <c r="A9637" s="74">
        <v>9636</v>
      </c>
      <c r="B9637" s="75">
        <v>478817.16908869194</v>
      </c>
      <c r="C9637" s="76">
        <v>27.303934603022164</v>
      </c>
      <c r="D9637" s="76">
        <v>28.142508614452055</v>
      </c>
      <c r="E9637" s="76">
        <v>506.09148502463501</v>
      </c>
      <c r="F9637" s="76">
        <v>40.084110339391778</v>
      </c>
      <c r="G9637" s="77">
        <v>2</v>
      </c>
      <c r="H9637" s="80">
        <f t="shared" si="600"/>
        <v>27.303934603022164</v>
      </c>
      <c r="I9637" s="80">
        <f t="shared" si="601"/>
        <v>1000</v>
      </c>
      <c r="K9637" s="80">
        <f t="shared" si="602"/>
        <v>0</v>
      </c>
      <c r="L9637" s="80" t="str">
        <f t="shared" si="603"/>
        <v/>
      </c>
    </row>
    <row r="9638" spans="1:12" x14ac:dyDescent="0.8">
      <c r="A9638" s="74">
        <v>9637</v>
      </c>
      <c r="B9638" s="75">
        <v>566458.94025650574</v>
      </c>
      <c r="C9638" s="76">
        <v>32.593596271179699</v>
      </c>
      <c r="D9638" s="76">
        <v>26.579548282070043</v>
      </c>
      <c r="E9638" s="76">
        <v>577.53658307625574</v>
      </c>
      <c r="F9638" s="76">
        <v>41.344533173430975</v>
      </c>
      <c r="G9638" s="77">
        <v>2</v>
      </c>
      <c r="H9638" s="80">
        <f t="shared" si="600"/>
        <v>32.593596271179699</v>
      </c>
      <c r="I9638" s="80">
        <f t="shared" si="601"/>
        <v>1000</v>
      </c>
      <c r="K9638" s="80">
        <f t="shared" si="602"/>
        <v>0</v>
      </c>
      <c r="L9638" s="80" t="str">
        <f t="shared" si="603"/>
        <v/>
      </c>
    </row>
    <row r="9639" spans="1:12" x14ac:dyDescent="0.8">
      <c r="A9639" s="74">
        <v>9638</v>
      </c>
      <c r="B9639" s="75">
        <v>482507.33096845634</v>
      </c>
      <c r="C9639" s="76">
        <v>33.305800450859209</v>
      </c>
      <c r="D9639" s="76">
        <v>29.540739841389815</v>
      </c>
      <c r="E9639" s="76">
        <v>438.33978761695789</v>
      </c>
      <c r="F9639" s="76">
        <v>33.561544999998105</v>
      </c>
      <c r="G9639" s="77">
        <v>1</v>
      </c>
      <c r="H9639" s="80">
        <f t="shared" si="600"/>
        <v>29.540739841389815</v>
      </c>
      <c r="I9639" s="80">
        <f t="shared" si="601"/>
        <v>1000</v>
      </c>
      <c r="K9639" s="80">
        <f t="shared" si="602"/>
        <v>0</v>
      </c>
      <c r="L9639" s="80" t="str">
        <f t="shared" si="603"/>
        <v/>
      </c>
    </row>
    <row r="9640" spans="1:12" x14ac:dyDescent="0.8">
      <c r="A9640" s="74">
        <v>9639</v>
      </c>
      <c r="B9640" s="75">
        <v>545026.09898609668</v>
      </c>
      <c r="C9640" s="76">
        <v>42.367371628394501</v>
      </c>
      <c r="D9640" s="76">
        <v>25.038886066416016</v>
      </c>
      <c r="E9640" s="76">
        <v>555.55879592954966</v>
      </c>
      <c r="F9640" s="76">
        <v>46.385772550028463</v>
      </c>
      <c r="G9640" s="77">
        <v>1</v>
      </c>
      <c r="H9640" s="80">
        <f t="shared" si="600"/>
        <v>25.038886066416016</v>
      </c>
      <c r="I9640" s="80">
        <f t="shared" si="601"/>
        <v>1000</v>
      </c>
      <c r="K9640" s="80">
        <f t="shared" si="602"/>
        <v>0</v>
      </c>
      <c r="L9640" s="80" t="str">
        <f t="shared" si="603"/>
        <v/>
      </c>
    </row>
    <row r="9641" spans="1:12" x14ac:dyDescent="0.8">
      <c r="A9641" s="74">
        <v>9640</v>
      </c>
      <c r="B9641" s="75">
        <v>705949.95123936608</v>
      </c>
      <c r="C9641" s="76">
        <v>36.122594333645416</v>
      </c>
      <c r="D9641" s="76">
        <v>22.764522785658624</v>
      </c>
      <c r="E9641" s="76">
        <v>519.63143726970566</v>
      </c>
      <c r="F9641" s="76">
        <v>41.560303849874664</v>
      </c>
      <c r="G9641" s="77">
        <v>1</v>
      </c>
      <c r="H9641" s="80">
        <f t="shared" si="600"/>
        <v>22.764522785658624</v>
      </c>
      <c r="I9641" s="80">
        <f t="shared" si="601"/>
        <v>1000</v>
      </c>
      <c r="K9641" s="80">
        <f t="shared" si="602"/>
        <v>0</v>
      </c>
      <c r="L9641" s="80" t="str">
        <f t="shared" si="603"/>
        <v/>
      </c>
    </row>
    <row r="9642" spans="1:12" x14ac:dyDescent="0.8">
      <c r="A9642" s="74">
        <v>9641</v>
      </c>
      <c r="B9642" s="75">
        <v>287136.85835028603</v>
      </c>
      <c r="C9642" s="76">
        <v>28.793839708955915</v>
      </c>
      <c r="D9642" s="76">
        <v>30.051096972537167</v>
      </c>
      <c r="E9642" s="76">
        <v>523.35375404677461</v>
      </c>
      <c r="F9642" s="76">
        <v>47.723789934156066</v>
      </c>
      <c r="G9642" s="77">
        <v>2</v>
      </c>
      <c r="H9642" s="80">
        <f t="shared" si="600"/>
        <v>28.793839708955915</v>
      </c>
      <c r="I9642" s="80">
        <f t="shared" si="601"/>
        <v>1000</v>
      </c>
      <c r="K9642" s="80">
        <f t="shared" si="602"/>
        <v>0</v>
      </c>
      <c r="L9642" s="80" t="str">
        <f t="shared" si="603"/>
        <v/>
      </c>
    </row>
    <row r="9643" spans="1:12" x14ac:dyDescent="0.8">
      <c r="A9643" s="74">
        <v>9642</v>
      </c>
      <c r="B9643" s="75">
        <v>-204181.12248202018</v>
      </c>
      <c r="C9643" s="76">
        <v>30.283847179092845</v>
      </c>
      <c r="D9643" s="76">
        <v>33.89573847795161</v>
      </c>
      <c r="E9643" s="76">
        <v>582.76689157624401</v>
      </c>
      <c r="F9643" s="76">
        <v>42.581524829272666</v>
      </c>
      <c r="G9643" s="77">
        <v>3</v>
      </c>
      <c r="H9643" s="80">
        <f t="shared" si="600"/>
        <v>42.581524829272666</v>
      </c>
      <c r="I9643" s="80">
        <f t="shared" si="601"/>
        <v>582.76689157624401</v>
      </c>
      <c r="K9643" s="80">
        <f t="shared" si="602"/>
        <v>582.76689157624401</v>
      </c>
      <c r="L9643" s="80">
        <f t="shared" si="603"/>
        <v>582.76689157624401</v>
      </c>
    </row>
    <row r="9644" spans="1:12" x14ac:dyDescent="0.8">
      <c r="A9644" s="74">
        <v>9643</v>
      </c>
      <c r="B9644" s="75">
        <v>611402.93848731555</v>
      </c>
      <c r="C9644" s="76">
        <v>23.960348690424095</v>
      </c>
      <c r="D9644" s="76">
        <v>32.004688410653714</v>
      </c>
      <c r="E9644" s="76">
        <v>545.96822922969659</v>
      </c>
      <c r="F9644" s="76">
        <v>44.946062261161046</v>
      </c>
      <c r="G9644" s="77">
        <v>2</v>
      </c>
      <c r="H9644" s="80">
        <f t="shared" si="600"/>
        <v>23.960348690424095</v>
      </c>
      <c r="I9644" s="80">
        <f t="shared" si="601"/>
        <v>1000</v>
      </c>
      <c r="K9644" s="80">
        <f t="shared" si="602"/>
        <v>0</v>
      </c>
      <c r="L9644" s="80" t="str">
        <f t="shared" si="603"/>
        <v/>
      </c>
    </row>
    <row r="9645" spans="1:12" x14ac:dyDescent="0.8">
      <c r="A9645" s="74">
        <v>9644</v>
      </c>
      <c r="B9645" s="75">
        <v>580546.50073949411</v>
      </c>
      <c r="C9645" s="76">
        <v>29.331523810438078</v>
      </c>
      <c r="D9645" s="76">
        <v>26.748341367587443</v>
      </c>
      <c r="E9645" s="76">
        <v>655.32671114018353</v>
      </c>
      <c r="F9645" s="76">
        <v>38.349846984464918</v>
      </c>
      <c r="G9645" s="77">
        <v>1</v>
      </c>
      <c r="H9645" s="80">
        <f t="shared" si="600"/>
        <v>26.748341367587443</v>
      </c>
      <c r="I9645" s="80">
        <f t="shared" si="601"/>
        <v>1000</v>
      </c>
      <c r="K9645" s="80">
        <f t="shared" si="602"/>
        <v>0</v>
      </c>
      <c r="L9645" s="80" t="str">
        <f t="shared" si="603"/>
        <v/>
      </c>
    </row>
    <row r="9646" spans="1:12" x14ac:dyDescent="0.8">
      <c r="A9646" s="74">
        <v>9645</v>
      </c>
      <c r="B9646" s="75">
        <v>301324.32039956166</v>
      </c>
      <c r="C9646" s="76">
        <v>36.540670449701764</v>
      </c>
      <c r="D9646" s="76">
        <v>29.831412880979386</v>
      </c>
      <c r="E9646" s="76">
        <v>564.30516187576552</v>
      </c>
      <c r="F9646" s="76">
        <v>49.705215758322169</v>
      </c>
      <c r="G9646" s="77">
        <v>1</v>
      </c>
      <c r="H9646" s="80">
        <f t="shared" si="600"/>
        <v>29.831412880979386</v>
      </c>
      <c r="I9646" s="80">
        <f t="shared" si="601"/>
        <v>1000</v>
      </c>
      <c r="K9646" s="80">
        <f t="shared" si="602"/>
        <v>0</v>
      </c>
      <c r="L9646" s="80" t="str">
        <f t="shared" si="603"/>
        <v/>
      </c>
    </row>
    <row r="9647" spans="1:12" x14ac:dyDescent="0.8">
      <c r="A9647" s="74">
        <v>9646</v>
      </c>
      <c r="B9647" s="75">
        <v>569783.71560933627</v>
      </c>
      <c r="C9647" s="76">
        <v>29.388812452032454</v>
      </c>
      <c r="D9647" s="76">
        <v>30.246154362550531</v>
      </c>
      <c r="E9647" s="76">
        <v>670.30612070620089</v>
      </c>
      <c r="F9647" s="76">
        <v>42.844210312689825</v>
      </c>
      <c r="G9647" s="77">
        <v>2</v>
      </c>
      <c r="H9647" s="80">
        <f t="shared" si="600"/>
        <v>29.388812452032454</v>
      </c>
      <c r="I9647" s="80">
        <f t="shared" si="601"/>
        <v>1000</v>
      </c>
      <c r="K9647" s="80">
        <f t="shared" si="602"/>
        <v>0</v>
      </c>
      <c r="L9647" s="80" t="str">
        <f t="shared" si="603"/>
        <v/>
      </c>
    </row>
    <row r="9648" spans="1:12" x14ac:dyDescent="0.8">
      <c r="A9648" s="74">
        <v>9647</v>
      </c>
      <c r="B9648" s="75">
        <v>-293206.03559158207</v>
      </c>
      <c r="C9648" s="76">
        <v>41.241240697111209</v>
      </c>
      <c r="D9648" s="76">
        <v>25.999363856108488</v>
      </c>
      <c r="E9648" s="76">
        <v>476.06782447383603</v>
      </c>
      <c r="F9648" s="76">
        <v>50.613839598324155</v>
      </c>
      <c r="G9648" s="77">
        <v>3</v>
      </c>
      <c r="H9648" s="80">
        <f t="shared" si="600"/>
        <v>50.613839598324155</v>
      </c>
      <c r="I9648" s="80">
        <f t="shared" si="601"/>
        <v>476.06782447383603</v>
      </c>
      <c r="K9648" s="80">
        <f t="shared" si="602"/>
        <v>476.06782447383603</v>
      </c>
      <c r="L9648" s="80">
        <f t="shared" si="603"/>
        <v>476.06782447383603</v>
      </c>
    </row>
    <row r="9649" spans="1:12" x14ac:dyDescent="0.8">
      <c r="A9649" s="74">
        <v>9648</v>
      </c>
      <c r="B9649" s="75">
        <v>262140.37593039684</v>
      </c>
      <c r="C9649" s="76">
        <v>36.134682370864013</v>
      </c>
      <c r="D9649" s="76">
        <v>25.64309864981545</v>
      </c>
      <c r="E9649" s="76">
        <v>547.28622334015893</v>
      </c>
      <c r="F9649" s="76">
        <v>47.511067208735717</v>
      </c>
      <c r="G9649" s="77">
        <v>2</v>
      </c>
      <c r="H9649" s="80">
        <f t="shared" si="600"/>
        <v>36.134682370864013</v>
      </c>
      <c r="I9649" s="80">
        <f t="shared" si="601"/>
        <v>1000</v>
      </c>
      <c r="K9649" s="80">
        <f t="shared" si="602"/>
        <v>0</v>
      </c>
      <c r="L9649" s="80" t="str">
        <f t="shared" si="603"/>
        <v/>
      </c>
    </row>
    <row r="9650" spans="1:12" x14ac:dyDescent="0.8">
      <c r="A9650" s="74">
        <v>9649</v>
      </c>
      <c r="B9650" s="75">
        <v>164341.63622080721</v>
      </c>
      <c r="C9650" s="76">
        <v>38.670830829842615</v>
      </c>
      <c r="D9650" s="76">
        <v>24.51357950549464</v>
      </c>
      <c r="E9650" s="76">
        <v>660.64300581481075</v>
      </c>
      <c r="F9650" s="76">
        <v>37.310663324134808</v>
      </c>
      <c r="G9650" s="77">
        <v>2</v>
      </c>
      <c r="H9650" s="80">
        <f t="shared" si="600"/>
        <v>38.670830829842615</v>
      </c>
      <c r="I9650" s="80">
        <f t="shared" si="601"/>
        <v>1000</v>
      </c>
      <c r="K9650" s="80">
        <f t="shared" si="602"/>
        <v>0</v>
      </c>
      <c r="L9650" s="80" t="str">
        <f t="shared" si="603"/>
        <v/>
      </c>
    </row>
    <row r="9651" spans="1:12" x14ac:dyDescent="0.8">
      <c r="A9651" s="74">
        <v>9650</v>
      </c>
      <c r="B9651" s="75">
        <v>489095.73770988011</v>
      </c>
      <c r="C9651" s="76">
        <v>28.978831681106389</v>
      </c>
      <c r="D9651" s="76">
        <v>31.24194632144021</v>
      </c>
      <c r="E9651" s="76">
        <v>477.11065262175828</v>
      </c>
      <c r="F9651" s="76">
        <v>51.160153627616474</v>
      </c>
      <c r="G9651" s="77">
        <v>1</v>
      </c>
      <c r="H9651" s="80">
        <f t="shared" si="600"/>
        <v>31.24194632144021</v>
      </c>
      <c r="I9651" s="80">
        <f t="shared" si="601"/>
        <v>1000</v>
      </c>
      <c r="K9651" s="80">
        <f t="shared" si="602"/>
        <v>0</v>
      </c>
      <c r="L9651" s="80" t="str">
        <f t="shared" si="603"/>
        <v/>
      </c>
    </row>
    <row r="9652" spans="1:12" x14ac:dyDescent="0.8">
      <c r="A9652" s="74">
        <v>9651</v>
      </c>
      <c r="B9652" s="75">
        <v>290971.79515983211</v>
      </c>
      <c r="C9652" s="76">
        <v>34.651150403551014</v>
      </c>
      <c r="D9652" s="76">
        <v>26.719304840894139</v>
      </c>
      <c r="E9652" s="76">
        <v>676.02269269249268</v>
      </c>
      <c r="F9652" s="76">
        <v>41.744981689004192</v>
      </c>
      <c r="G9652" s="77">
        <v>2</v>
      </c>
      <c r="H9652" s="80">
        <f t="shared" si="600"/>
        <v>34.651150403551014</v>
      </c>
      <c r="I9652" s="80">
        <f t="shared" si="601"/>
        <v>1000</v>
      </c>
      <c r="K9652" s="80">
        <f t="shared" si="602"/>
        <v>0</v>
      </c>
      <c r="L9652" s="80" t="str">
        <f t="shared" si="603"/>
        <v/>
      </c>
    </row>
    <row r="9653" spans="1:12" x14ac:dyDescent="0.8">
      <c r="A9653" s="74">
        <v>9652</v>
      </c>
      <c r="B9653" s="75">
        <v>383473.11984812608</v>
      </c>
      <c r="C9653" s="76">
        <v>33.489941504447174</v>
      </c>
      <c r="D9653" s="76">
        <v>28.792499605784112</v>
      </c>
      <c r="E9653" s="76">
        <v>612.04713432285087</v>
      </c>
      <c r="F9653" s="76">
        <v>54.449148938406772</v>
      </c>
      <c r="G9653" s="77">
        <v>2</v>
      </c>
      <c r="H9653" s="80">
        <f t="shared" si="600"/>
        <v>33.489941504447174</v>
      </c>
      <c r="I9653" s="80">
        <f t="shared" si="601"/>
        <v>1000</v>
      </c>
      <c r="K9653" s="80">
        <f t="shared" si="602"/>
        <v>0</v>
      </c>
      <c r="L9653" s="80" t="str">
        <f t="shared" si="603"/>
        <v/>
      </c>
    </row>
    <row r="9654" spans="1:12" x14ac:dyDescent="0.8">
      <c r="A9654" s="74">
        <v>9653</v>
      </c>
      <c r="B9654" s="75">
        <v>230574.22620328097</v>
      </c>
      <c r="C9654" s="76">
        <v>33.356599001980577</v>
      </c>
      <c r="D9654" s="76">
        <v>29.163104312709716</v>
      </c>
      <c r="E9654" s="76">
        <v>646.47054421571397</v>
      </c>
      <c r="F9654" s="76">
        <v>40.759199147741867</v>
      </c>
      <c r="G9654" s="77">
        <v>2</v>
      </c>
      <c r="H9654" s="80">
        <f t="shared" si="600"/>
        <v>33.356599001980577</v>
      </c>
      <c r="I9654" s="80">
        <f t="shared" si="601"/>
        <v>1000</v>
      </c>
      <c r="K9654" s="80">
        <f t="shared" si="602"/>
        <v>0</v>
      </c>
      <c r="L9654" s="80" t="str">
        <f t="shared" si="603"/>
        <v/>
      </c>
    </row>
    <row r="9655" spans="1:12" x14ac:dyDescent="0.8">
      <c r="A9655" s="74">
        <v>9654</v>
      </c>
      <c r="B9655" s="75">
        <v>-1944.4090553254355</v>
      </c>
      <c r="C9655" s="76">
        <v>46.007045021875626</v>
      </c>
      <c r="D9655" s="76">
        <v>27.801131693284376</v>
      </c>
      <c r="E9655" s="76">
        <v>554.45008519379007</v>
      </c>
      <c r="F9655" s="76">
        <v>40.487721187126894</v>
      </c>
      <c r="G9655" s="77">
        <v>2</v>
      </c>
      <c r="H9655" s="80">
        <f t="shared" si="600"/>
        <v>46.007045021875626</v>
      </c>
      <c r="I9655" s="80">
        <f t="shared" si="601"/>
        <v>1000</v>
      </c>
      <c r="K9655" s="80">
        <f t="shared" si="602"/>
        <v>0</v>
      </c>
      <c r="L9655" s="80" t="str">
        <f t="shared" si="603"/>
        <v/>
      </c>
    </row>
    <row r="9656" spans="1:12" x14ac:dyDescent="0.8">
      <c r="A9656" s="74">
        <v>9655</v>
      </c>
      <c r="B9656" s="75">
        <v>455469.04301076708</v>
      </c>
      <c r="C9656" s="76">
        <v>31.960921481593516</v>
      </c>
      <c r="D9656" s="76">
        <v>29.670485057719155</v>
      </c>
      <c r="E9656" s="76">
        <v>522.89660996920929</v>
      </c>
      <c r="F9656" s="76">
        <v>35.228386205400348</v>
      </c>
      <c r="G9656" s="77">
        <v>2</v>
      </c>
      <c r="H9656" s="80">
        <f t="shared" si="600"/>
        <v>31.960921481593516</v>
      </c>
      <c r="I9656" s="80">
        <f t="shared" si="601"/>
        <v>1000</v>
      </c>
      <c r="K9656" s="80">
        <f t="shared" si="602"/>
        <v>0</v>
      </c>
      <c r="L9656" s="80" t="str">
        <f t="shared" si="603"/>
        <v/>
      </c>
    </row>
    <row r="9657" spans="1:12" x14ac:dyDescent="0.8">
      <c r="A9657" s="74">
        <v>9656</v>
      </c>
      <c r="B9657" s="75">
        <v>611394.60474228254</v>
      </c>
      <c r="C9657" s="76">
        <v>39.245611491093982</v>
      </c>
      <c r="D9657" s="76">
        <v>30.633522314916359</v>
      </c>
      <c r="E9657" s="76">
        <v>494.6929258642831</v>
      </c>
      <c r="F9657" s="76">
        <v>31.620650330978044</v>
      </c>
      <c r="G9657" s="77">
        <v>1</v>
      </c>
      <c r="H9657" s="80">
        <f t="shared" si="600"/>
        <v>30.633522314916359</v>
      </c>
      <c r="I9657" s="80">
        <f t="shared" si="601"/>
        <v>1000</v>
      </c>
      <c r="K9657" s="80">
        <f t="shared" si="602"/>
        <v>0</v>
      </c>
      <c r="L9657" s="80" t="str">
        <f t="shared" si="603"/>
        <v/>
      </c>
    </row>
    <row r="9658" spans="1:12" x14ac:dyDescent="0.8">
      <c r="A9658" s="74">
        <v>9657</v>
      </c>
      <c r="B9658" s="75">
        <v>-268653.66718172282</v>
      </c>
      <c r="C9658" s="76">
        <v>31.233940367367932</v>
      </c>
      <c r="D9658" s="76">
        <v>27.985231272601325</v>
      </c>
      <c r="E9658" s="76">
        <v>408.44990353027634</v>
      </c>
      <c r="F9658" s="76">
        <v>44.827428077780439</v>
      </c>
      <c r="G9658" s="77">
        <v>3</v>
      </c>
      <c r="H9658" s="80">
        <f t="shared" si="600"/>
        <v>44.827428077780439</v>
      </c>
      <c r="I9658" s="80">
        <f t="shared" si="601"/>
        <v>408.44990353027634</v>
      </c>
      <c r="K9658" s="80">
        <f t="shared" si="602"/>
        <v>408.44990353027634</v>
      </c>
      <c r="L9658" s="80">
        <f t="shared" si="603"/>
        <v>408.44990353027634</v>
      </c>
    </row>
    <row r="9659" spans="1:12" x14ac:dyDescent="0.8">
      <c r="A9659" s="74">
        <v>9658</v>
      </c>
      <c r="B9659" s="75">
        <v>185434.61108662677</v>
      </c>
      <c r="C9659" s="76">
        <v>37.881488458277204</v>
      </c>
      <c r="D9659" s="76">
        <v>26.15688936966459</v>
      </c>
      <c r="E9659" s="76">
        <v>559.91847301205905</v>
      </c>
      <c r="F9659" s="76">
        <v>46.047001378671823</v>
      </c>
      <c r="G9659" s="77">
        <v>2</v>
      </c>
      <c r="H9659" s="80">
        <f t="shared" si="600"/>
        <v>37.881488458277204</v>
      </c>
      <c r="I9659" s="80">
        <f t="shared" si="601"/>
        <v>1000</v>
      </c>
      <c r="K9659" s="80">
        <f t="shared" si="602"/>
        <v>0</v>
      </c>
      <c r="L9659" s="80" t="str">
        <f t="shared" si="603"/>
        <v/>
      </c>
    </row>
    <row r="9660" spans="1:12" x14ac:dyDescent="0.8">
      <c r="A9660" s="74">
        <v>9659</v>
      </c>
      <c r="B9660" s="75">
        <v>-127221.58075566194</v>
      </c>
      <c r="C9660" s="76">
        <v>42.889512220834625</v>
      </c>
      <c r="D9660" s="76">
        <v>30.980341980498636</v>
      </c>
      <c r="E9660" s="76">
        <v>516.94611518958368</v>
      </c>
      <c r="F9660" s="76">
        <v>39.795528530083487</v>
      </c>
      <c r="G9660" s="77">
        <v>3</v>
      </c>
      <c r="H9660" s="80">
        <f t="shared" si="600"/>
        <v>39.795528530083487</v>
      </c>
      <c r="I9660" s="80">
        <f t="shared" si="601"/>
        <v>516.94611518958368</v>
      </c>
      <c r="K9660" s="80">
        <f t="shared" si="602"/>
        <v>516.94611518958368</v>
      </c>
      <c r="L9660" s="80">
        <f t="shared" si="603"/>
        <v>516.94611518958368</v>
      </c>
    </row>
    <row r="9661" spans="1:12" x14ac:dyDescent="0.8">
      <c r="A9661" s="74">
        <v>9660</v>
      </c>
      <c r="B9661" s="75">
        <v>203987.52966640424</v>
      </c>
      <c r="C9661" s="76">
        <v>35.596180883151263</v>
      </c>
      <c r="D9661" s="76">
        <v>32.36791579749309</v>
      </c>
      <c r="E9661" s="76">
        <v>421.9962142168477</v>
      </c>
      <c r="F9661" s="76">
        <v>42.843210281719294</v>
      </c>
      <c r="G9661" s="77">
        <v>2</v>
      </c>
      <c r="H9661" s="80">
        <f t="shared" si="600"/>
        <v>35.596180883151263</v>
      </c>
      <c r="I9661" s="80">
        <f t="shared" si="601"/>
        <v>1000</v>
      </c>
      <c r="K9661" s="80">
        <f t="shared" si="602"/>
        <v>0</v>
      </c>
      <c r="L9661" s="80" t="str">
        <f t="shared" si="603"/>
        <v/>
      </c>
    </row>
    <row r="9662" spans="1:12" x14ac:dyDescent="0.8">
      <c r="A9662" s="74">
        <v>9661</v>
      </c>
      <c r="B9662" s="75">
        <v>154802.64698019973</v>
      </c>
      <c r="C9662" s="76">
        <v>35.400165009809434</v>
      </c>
      <c r="D9662" s="76">
        <v>26.340045665201853</v>
      </c>
      <c r="E9662" s="76">
        <v>455.51987579963549</v>
      </c>
      <c r="F9662" s="76">
        <v>44.060125486030628</v>
      </c>
      <c r="G9662" s="77">
        <v>2</v>
      </c>
      <c r="H9662" s="80">
        <f t="shared" si="600"/>
        <v>35.400165009809434</v>
      </c>
      <c r="I9662" s="80">
        <f t="shared" si="601"/>
        <v>1000</v>
      </c>
      <c r="K9662" s="80">
        <f t="shared" si="602"/>
        <v>0</v>
      </c>
      <c r="L9662" s="80" t="str">
        <f t="shared" si="603"/>
        <v/>
      </c>
    </row>
    <row r="9663" spans="1:12" x14ac:dyDescent="0.8">
      <c r="A9663" s="74">
        <v>9662</v>
      </c>
      <c r="B9663" s="75">
        <v>340787.19731422607</v>
      </c>
      <c r="C9663" s="76">
        <v>34.998398827560798</v>
      </c>
      <c r="D9663" s="76">
        <v>22.504493599035055</v>
      </c>
      <c r="E9663" s="76">
        <v>486.74786549183113</v>
      </c>
      <c r="F9663" s="76">
        <v>37.14375317069991</v>
      </c>
      <c r="G9663" s="77">
        <v>2</v>
      </c>
      <c r="H9663" s="80">
        <f t="shared" si="600"/>
        <v>34.998398827560798</v>
      </c>
      <c r="I9663" s="80">
        <f t="shared" si="601"/>
        <v>1000</v>
      </c>
      <c r="K9663" s="80">
        <f t="shared" si="602"/>
        <v>0</v>
      </c>
      <c r="L9663" s="80" t="str">
        <f t="shared" si="603"/>
        <v/>
      </c>
    </row>
    <row r="9664" spans="1:12" x14ac:dyDescent="0.8">
      <c r="A9664" s="74">
        <v>9663</v>
      </c>
      <c r="B9664" s="75">
        <v>147452.81073702918</v>
      </c>
      <c r="C9664" s="76">
        <v>38.029283743938933</v>
      </c>
      <c r="D9664" s="76">
        <v>27.108399692115707</v>
      </c>
      <c r="E9664" s="76">
        <v>714.14318901378124</v>
      </c>
      <c r="F9664" s="76">
        <v>38.852918487585619</v>
      </c>
      <c r="G9664" s="77">
        <v>2</v>
      </c>
      <c r="H9664" s="80">
        <f t="shared" si="600"/>
        <v>38.029283743938933</v>
      </c>
      <c r="I9664" s="80">
        <f t="shared" si="601"/>
        <v>1000</v>
      </c>
      <c r="K9664" s="80">
        <f t="shared" si="602"/>
        <v>0</v>
      </c>
      <c r="L9664" s="80" t="str">
        <f t="shared" si="603"/>
        <v/>
      </c>
    </row>
    <row r="9665" spans="1:12" x14ac:dyDescent="0.8">
      <c r="A9665" s="74">
        <v>9664</v>
      </c>
      <c r="B9665" s="75">
        <v>290097.94857151527</v>
      </c>
      <c r="C9665" s="76">
        <v>35.385099471581221</v>
      </c>
      <c r="D9665" s="76">
        <v>29.18907063317539</v>
      </c>
      <c r="E9665" s="76">
        <v>544.62029511251205</v>
      </c>
      <c r="F9665" s="76">
        <v>41.629352349789428</v>
      </c>
      <c r="G9665" s="77">
        <v>2</v>
      </c>
      <c r="H9665" s="80">
        <f t="shared" si="600"/>
        <v>35.385099471581221</v>
      </c>
      <c r="I9665" s="80">
        <f t="shared" si="601"/>
        <v>1000</v>
      </c>
      <c r="K9665" s="80">
        <f t="shared" si="602"/>
        <v>0</v>
      </c>
      <c r="L9665" s="80" t="str">
        <f t="shared" si="603"/>
        <v/>
      </c>
    </row>
    <row r="9666" spans="1:12" x14ac:dyDescent="0.8">
      <c r="A9666" s="74">
        <v>9665</v>
      </c>
      <c r="B9666" s="75">
        <v>154759.10574673931</v>
      </c>
      <c r="C9666" s="76">
        <v>35.922211801716863</v>
      </c>
      <c r="D9666" s="76">
        <v>22.736408915508754</v>
      </c>
      <c r="E9666" s="76">
        <v>536.4355383867844</v>
      </c>
      <c r="F9666" s="76">
        <v>42.391864216160286</v>
      </c>
      <c r="G9666" s="77">
        <v>2</v>
      </c>
      <c r="H9666" s="80">
        <f t="shared" si="600"/>
        <v>35.922211801716863</v>
      </c>
      <c r="I9666" s="80">
        <f t="shared" si="601"/>
        <v>1000</v>
      </c>
      <c r="K9666" s="80">
        <f t="shared" si="602"/>
        <v>0</v>
      </c>
      <c r="L9666" s="80" t="str">
        <f t="shared" si="603"/>
        <v/>
      </c>
    </row>
    <row r="9667" spans="1:12" x14ac:dyDescent="0.8">
      <c r="A9667" s="74">
        <v>9666</v>
      </c>
      <c r="B9667" s="75">
        <v>-280877.43077544728</v>
      </c>
      <c r="C9667" s="76">
        <v>32.632994952336333</v>
      </c>
      <c r="D9667" s="76">
        <v>28.841020108017421</v>
      </c>
      <c r="E9667" s="76">
        <v>460.41429911387434</v>
      </c>
      <c r="F9667" s="76">
        <v>48.909864498843866</v>
      </c>
      <c r="G9667" s="77">
        <v>3</v>
      </c>
      <c r="H9667" s="80">
        <f t="shared" ref="H9667:H9730" si="604">IF($G9667 = 1, $D9667, IF($G9667 = 2, $C9667, IF($G9667 = 3, $F9667)))</f>
        <v>48.909864498843866</v>
      </c>
      <c r="I9667" s="80">
        <f t="shared" ref="I9667:I9730" si="605">IF($G9667 = 1, 1000, IF($G9667 = 2, 1000, IF($G9667 = 3, $E9667)))</f>
        <v>460.41429911387434</v>
      </c>
      <c r="K9667" s="80">
        <f t="shared" ref="K9667:K9730" si="606">IF($G9667 = 3, $E9667, 0)</f>
        <v>460.41429911387434</v>
      </c>
      <c r="L9667" s="80">
        <f t="shared" ref="L9667:L9730" si="607">IF($G9667 = 3, $E9667, "")</f>
        <v>460.41429911387434</v>
      </c>
    </row>
    <row r="9668" spans="1:12" x14ac:dyDescent="0.8">
      <c r="A9668" s="74">
        <v>9667</v>
      </c>
      <c r="B9668" s="75">
        <v>271563.461383346</v>
      </c>
      <c r="C9668" s="76">
        <v>33.767849882870863</v>
      </c>
      <c r="D9668" s="76">
        <v>30.787307659601765</v>
      </c>
      <c r="E9668" s="76">
        <v>513.42950978269073</v>
      </c>
      <c r="F9668" s="76">
        <v>50.34234418082476</v>
      </c>
      <c r="G9668" s="77">
        <v>2</v>
      </c>
      <c r="H9668" s="80">
        <f t="shared" si="604"/>
        <v>33.767849882870863</v>
      </c>
      <c r="I9668" s="80">
        <f t="shared" si="605"/>
        <v>1000</v>
      </c>
      <c r="K9668" s="80">
        <f t="shared" si="606"/>
        <v>0</v>
      </c>
      <c r="L9668" s="80" t="str">
        <f t="shared" si="607"/>
        <v/>
      </c>
    </row>
    <row r="9669" spans="1:12" x14ac:dyDescent="0.8">
      <c r="A9669" s="74">
        <v>9668</v>
      </c>
      <c r="B9669" s="75">
        <v>141056.33027919056</v>
      </c>
      <c r="C9669" s="76">
        <v>32.571449330626692</v>
      </c>
      <c r="D9669" s="76">
        <v>25.075841742183538</v>
      </c>
      <c r="E9669" s="76">
        <v>471.42174420247846</v>
      </c>
      <c r="F9669" s="76">
        <v>47.695990580114028</v>
      </c>
      <c r="G9669" s="77">
        <v>2</v>
      </c>
      <c r="H9669" s="80">
        <f t="shared" si="604"/>
        <v>32.571449330626692</v>
      </c>
      <c r="I9669" s="80">
        <f t="shared" si="605"/>
        <v>1000</v>
      </c>
      <c r="K9669" s="80">
        <f t="shared" si="606"/>
        <v>0</v>
      </c>
      <c r="L9669" s="80" t="str">
        <f t="shared" si="607"/>
        <v/>
      </c>
    </row>
    <row r="9670" spans="1:12" x14ac:dyDescent="0.8">
      <c r="A9670" s="74">
        <v>9669</v>
      </c>
      <c r="B9670" s="75">
        <v>248568.28679883084</v>
      </c>
      <c r="C9670" s="76">
        <v>26.88264771794476</v>
      </c>
      <c r="D9670" s="76">
        <v>33.850052911506758</v>
      </c>
      <c r="E9670" s="76">
        <v>495.61978275160709</v>
      </c>
      <c r="F9670" s="76">
        <v>43.110520989210912</v>
      </c>
      <c r="G9670" s="77">
        <v>1</v>
      </c>
      <c r="H9670" s="80">
        <f t="shared" si="604"/>
        <v>33.850052911506758</v>
      </c>
      <c r="I9670" s="80">
        <f t="shared" si="605"/>
        <v>1000</v>
      </c>
      <c r="K9670" s="80">
        <f t="shared" si="606"/>
        <v>0</v>
      </c>
      <c r="L9670" s="80" t="str">
        <f t="shared" si="607"/>
        <v/>
      </c>
    </row>
    <row r="9671" spans="1:12" x14ac:dyDescent="0.8">
      <c r="A9671" s="74">
        <v>9670</v>
      </c>
      <c r="B9671" s="75">
        <v>201074.55721553182</v>
      </c>
      <c r="C9671" s="76">
        <v>39.869992130751328</v>
      </c>
      <c r="D9671" s="76">
        <v>31.387782274448345</v>
      </c>
      <c r="E9671" s="76">
        <v>597.81318623294112</v>
      </c>
      <c r="F9671" s="76">
        <v>43.132672787225637</v>
      </c>
      <c r="G9671" s="77">
        <v>2</v>
      </c>
      <c r="H9671" s="80">
        <f t="shared" si="604"/>
        <v>39.869992130751328</v>
      </c>
      <c r="I9671" s="80">
        <f t="shared" si="605"/>
        <v>1000</v>
      </c>
      <c r="K9671" s="80">
        <f t="shared" si="606"/>
        <v>0</v>
      </c>
      <c r="L9671" s="80" t="str">
        <f t="shared" si="607"/>
        <v/>
      </c>
    </row>
    <row r="9672" spans="1:12" x14ac:dyDescent="0.8">
      <c r="A9672" s="74">
        <v>9671</v>
      </c>
      <c r="B9672" s="75">
        <v>249146.15377350431</v>
      </c>
      <c r="C9672" s="76">
        <v>36.509603344761153</v>
      </c>
      <c r="D9672" s="76">
        <v>29.171951161732085</v>
      </c>
      <c r="E9672" s="76">
        <v>533.32898042923284</v>
      </c>
      <c r="F9672" s="76">
        <v>33.640032574993143</v>
      </c>
      <c r="G9672" s="77">
        <v>2</v>
      </c>
      <c r="H9672" s="80">
        <f t="shared" si="604"/>
        <v>36.509603344761153</v>
      </c>
      <c r="I9672" s="80">
        <f t="shared" si="605"/>
        <v>1000</v>
      </c>
      <c r="K9672" s="80">
        <f t="shared" si="606"/>
        <v>0</v>
      </c>
      <c r="L9672" s="80" t="str">
        <f t="shared" si="607"/>
        <v/>
      </c>
    </row>
    <row r="9673" spans="1:12" x14ac:dyDescent="0.8">
      <c r="A9673" s="74">
        <v>9672</v>
      </c>
      <c r="B9673" s="75">
        <v>296579.82845814922</v>
      </c>
      <c r="C9673" s="76">
        <v>33.798940194336041</v>
      </c>
      <c r="D9673" s="76">
        <v>28.889330132054436</v>
      </c>
      <c r="E9673" s="76">
        <v>552.31520709198162</v>
      </c>
      <c r="F9673" s="76">
        <v>47.635034957217229</v>
      </c>
      <c r="G9673" s="77">
        <v>2</v>
      </c>
      <c r="H9673" s="80">
        <f t="shared" si="604"/>
        <v>33.798940194336041</v>
      </c>
      <c r="I9673" s="80">
        <f t="shared" si="605"/>
        <v>1000</v>
      </c>
      <c r="K9673" s="80">
        <f t="shared" si="606"/>
        <v>0</v>
      </c>
      <c r="L9673" s="80" t="str">
        <f t="shared" si="607"/>
        <v/>
      </c>
    </row>
    <row r="9674" spans="1:12" x14ac:dyDescent="0.8">
      <c r="A9674" s="74">
        <v>9673</v>
      </c>
      <c r="B9674" s="75">
        <v>204472.10833961074</v>
      </c>
      <c r="C9674" s="76">
        <v>40.724873412722772</v>
      </c>
      <c r="D9674" s="76">
        <v>26.031230441091768</v>
      </c>
      <c r="E9674" s="76">
        <v>442.62649453855408</v>
      </c>
      <c r="F9674" s="76">
        <v>44.579159341968165</v>
      </c>
      <c r="G9674" s="77">
        <v>2</v>
      </c>
      <c r="H9674" s="80">
        <f t="shared" si="604"/>
        <v>40.724873412722772</v>
      </c>
      <c r="I9674" s="80">
        <f t="shared" si="605"/>
        <v>1000</v>
      </c>
      <c r="K9674" s="80">
        <f t="shared" si="606"/>
        <v>0</v>
      </c>
      <c r="L9674" s="80" t="str">
        <f t="shared" si="607"/>
        <v/>
      </c>
    </row>
    <row r="9675" spans="1:12" x14ac:dyDescent="0.8">
      <c r="A9675" s="74">
        <v>9674</v>
      </c>
      <c r="B9675" s="75">
        <v>100262.47006123769</v>
      </c>
      <c r="C9675" s="76">
        <v>40.879881220273035</v>
      </c>
      <c r="D9675" s="76">
        <v>25.401965431863452</v>
      </c>
      <c r="E9675" s="76">
        <v>629.69055158144886</v>
      </c>
      <c r="F9675" s="76">
        <v>46.828759014584186</v>
      </c>
      <c r="G9675" s="77">
        <v>2</v>
      </c>
      <c r="H9675" s="80">
        <f t="shared" si="604"/>
        <v>40.879881220273035</v>
      </c>
      <c r="I9675" s="80">
        <f t="shared" si="605"/>
        <v>1000</v>
      </c>
      <c r="K9675" s="80">
        <f t="shared" si="606"/>
        <v>0</v>
      </c>
      <c r="L9675" s="80" t="str">
        <f t="shared" si="607"/>
        <v/>
      </c>
    </row>
    <row r="9676" spans="1:12" x14ac:dyDescent="0.8">
      <c r="A9676" s="74">
        <v>9675</v>
      </c>
      <c r="B9676" s="75">
        <v>498261.3577789655</v>
      </c>
      <c r="C9676" s="76">
        <v>29.40892553910912</v>
      </c>
      <c r="D9676" s="76">
        <v>29.783337559230361</v>
      </c>
      <c r="E9676" s="76">
        <v>685.10241818653969</v>
      </c>
      <c r="F9676" s="76">
        <v>36.813979451572948</v>
      </c>
      <c r="G9676" s="77">
        <v>2</v>
      </c>
      <c r="H9676" s="80">
        <f t="shared" si="604"/>
        <v>29.40892553910912</v>
      </c>
      <c r="I9676" s="80">
        <f t="shared" si="605"/>
        <v>1000</v>
      </c>
      <c r="K9676" s="80">
        <f t="shared" si="606"/>
        <v>0</v>
      </c>
      <c r="L9676" s="80" t="str">
        <f t="shared" si="607"/>
        <v/>
      </c>
    </row>
    <row r="9677" spans="1:12" x14ac:dyDescent="0.8">
      <c r="A9677" s="74">
        <v>9676</v>
      </c>
      <c r="B9677" s="75">
        <v>-64376.129418794066</v>
      </c>
      <c r="C9677" s="76">
        <v>28.399736107380118</v>
      </c>
      <c r="D9677" s="76">
        <v>26.108634176946868</v>
      </c>
      <c r="E9677" s="76">
        <v>541.98684031347079</v>
      </c>
      <c r="F9677" s="76">
        <v>39.334380589605942</v>
      </c>
      <c r="G9677" s="77">
        <v>3</v>
      </c>
      <c r="H9677" s="80">
        <f t="shared" si="604"/>
        <v>39.334380589605942</v>
      </c>
      <c r="I9677" s="80">
        <f t="shared" si="605"/>
        <v>541.98684031347079</v>
      </c>
      <c r="K9677" s="80">
        <f t="shared" si="606"/>
        <v>541.98684031347079</v>
      </c>
      <c r="L9677" s="80">
        <f t="shared" si="607"/>
        <v>541.98684031347079</v>
      </c>
    </row>
    <row r="9678" spans="1:12" x14ac:dyDescent="0.8">
      <c r="A9678" s="74">
        <v>9677</v>
      </c>
      <c r="B9678" s="75">
        <v>-33222.907800377812</v>
      </c>
      <c r="C9678" s="76">
        <v>47.596574749757181</v>
      </c>
      <c r="D9678" s="76">
        <v>26.687215762595525</v>
      </c>
      <c r="E9678" s="76">
        <v>542.92783281475715</v>
      </c>
      <c r="F9678" s="76">
        <v>35.351157193903013</v>
      </c>
      <c r="G9678" s="77">
        <v>3</v>
      </c>
      <c r="H9678" s="80">
        <f t="shared" si="604"/>
        <v>35.351157193903013</v>
      </c>
      <c r="I9678" s="80">
        <f t="shared" si="605"/>
        <v>542.92783281475715</v>
      </c>
      <c r="K9678" s="80">
        <f t="shared" si="606"/>
        <v>542.92783281475715</v>
      </c>
      <c r="L9678" s="80">
        <f t="shared" si="607"/>
        <v>542.92783281475715</v>
      </c>
    </row>
    <row r="9679" spans="1:12" x14ac:dyDescent="0.8">
      <c r="A9679" s="74">
        <v>9678</v>
      </c>
      <c r="B9679" s="75">
        <v>-135007.48061834066</v>
      </c>
      <c r="C9679" s="76">
        <v>39.636813324183549</v>
      </c>
      <c r="D9679" s="76">
        <v>25.451292565148957</v>
      </c>
      <c r="E9679" s="76">
        <v>652.17079683490158</v>
      </c>
      <c r="F9679" s="76">
        <v>45.353578180660946</v>
      </c>
      <c r="G9679" s="77">
        <v>3</v>
      </c>
      <c r="H9679" s="80">
        <f t="shared" si="604"/>
        <v>45.353578180660946</v>
      </c>
      <c r="I9679" s="80">
        <f t="shared" si="605"/>
        <v>652.17079683490158</v>
      </c>
      <c r="K9679" s="80">
        <f t="shared" si="606"/>
        <v>652.17079683490158</v>
      </c>
      <c r="L9679" s="80">
        <f t="shared" si="607"/>
        <v>652.17079683490158</v>
      </c>
    </row>
    <row r="9680" spans="1:12" x14ac:dyDescent="0.8">
      <c r="A9680" s="74">
        <v>9679</v>
      </c>
      <c r="B9680" s="75">
        <v>64292.739047543146</v>
      </c>
      <c r="C9680" s="76">
        <v>45.409722896758353</v>
      </c>
      <c r="D9680" s="76">
        <v>30.160086182604989</v>
      </c>
      <c r="E9680" s="76">
        <v>506.76944988651326</v>
      </c>
      <c r="F9680" s="76">
        <v>36.521235143682532</v>
      </c>
      <c r="G9680" s="77">
        <v>2</v>
      </c>
      <c r="H9680" s="80">
        <f t="shared" si="604"/>
        <v>45.409722896758353</v>
      </c>
      <c r="I9680" s="80">
        <f t="shared" si="605"/>
        <v>1000</v>
      </c>
      <c r="K9680" s="80">
        <f t="shared" si="606"/>
        <v>0</v>
      </c>
      <c r="L9680" s="80" t="str">
        <f t="shared" si="607"/>
        <v/>
      </c>
    </row>
    <row r="9681" spans="1:12" x14ac:dyDescent="0.8">
      <c r="A9681" s="74">
        <v>9680</v>
      </c>
      <c r="B9681" s="75">
        <v>305389.93035328225</v>
      </c>
      <c r="C9681" s="76">
        <v>34.236537766608322</v>
      </c>
      <c r="D9681" s="76">
        <v>28.791414753809324</v>
      </c>
      <c r="E9681" s="76">
        <v>641.9739878904536</v>
      </c>
      <c r="F9681" s="76">
        <v>51.692477103698941</v>
      </c>
      <c r="G9681" s="77">
        <v>2</v>
      </c>
      <c r="H9681" s="80">
        <f t="shared" si="604"/>
        <v>34.236537766608322</v>
      </c>
      <c r="I9681" s="80">
        <f t="shared" si="605"/>
        <v>1000</v>
      </c>
      <c r="K9681" s="80">
        <f t="shared" si="606"/>
        <v>0</v>
      </c>
      <c r="L9681" s="80" t="str">
        <f t="shared" si="607"/>
        <v/>
      </c>
    </row>
    <row r="9682" spans="1:12" x14ac:dyDescent="0.8">
      <c r="A9682" s="74">
        <v>9681</v>
      </c>
      <c r="B9682" s="75">
        <v>457898.67126830877</v>
      </c>
      <c r="C9682" s="76">
        <v>33.496452732051509</v>
      </c>
      <c r="D9682" s="76">
        <v>28.258516130406029</v>
      </c>
      <c r="E9682" s="76">
        <v>624.37848971422113</v>
      </c>
      <c r="F9682" s="76">
        <v>34.280438727483279</v>
      </c>
      <c r="G9682" s="77">
        <v>2</v>
      </c>
      <c r="H9682" s="80">
        <f t="shared" si="604"/>
        <v>33.496452732051509</v>
      </c>
      <c r="I9682" s="80">
        <f t="shared" si="605"/>
        <v>1000</v>
      </c>
      <c r="K9682" s="80">
        <f t="shared" si="606"/>
        <v>0</v>
      </c>
      <c r="L9682" s="80" t="str">
        <f t="shared" si="607"/>
        <v/>
      </c>
    </row>
    <row r="9683" spans="1:12" x14ac:dyDescent="0.8">
      <c r="A9683" s="74">
        <v>9682</v>
      </c>
      <c r="B9683" s="75">
        <v>628379.81336628133</v>
      </c>
      <c r="C9683" s="76">
        <v>25.158996986520769</v>
      </c>
      <c r="D9683" s="76">
        <v>26.741400546891242</v>
      </c>
      <c r="E9683" s="76">
        <v>615.64850240466592</v>
      </c>
      <c r="F9683" s="76">
        <v>43.645945923507398</v>
      </c>
      <c r="G9683" s="77">
        <v>1</v>
      </c>
      <c r="H9683" s="80">
        <f t="shared" si="604"/>
        <v>26.741400546891242</v>
      </c>
      <c r="I9683" s="80">
        <f t="shared" si="605"/>
        <v>1000</v>
      </c>
      <c r="K9683" s="80">
        <f t="shared" si="606"/>
        <v>0</v>
      </c>
      <c r="L9683" s="80" t="str">
        <f t="shared" si="607"/>
        <v/>
      </c>
    </row>
    <row r="9684" spans="1:12" x14ac:dyDescent="0.8">
      <c r="A9684" s="74">
        <v>9683</v>
      </c>
      <c r="B9684" s="75">
        <v>291188.88256628532</v>
      </c>
      <c r="C9684" s="76">
        <v>34.094490763841542</v>
      </c>
      <c r="D9684" s="76">
        <v>27.912383668811774</v>
      </c>
      <c r="E9684" s="76">
        <v>508.56573546575282</v>
      </c>
      <c r="F9684" s="76">
        <v>39.425152319579851</v>
      </c>
      <c r="G9684" s="77">
        <v>2</v>
      </c>
      <c r="H9684" s="80">
        <f t="shared" si="604"/>
        <v>34.094490763841542</v>
      </c>
      <c r="I9684" s="80">
        <f t="shared" si="605"/>
        <v>1000</v>
      </c>
      <c r="K9684" s="80">
        <f t="shared" si="606"/>
        <v>0</v>
      </c>
      <c r="L9684" s="80" t="str">
        <f t="shared" si="607"/>
        <v/>
      </c>
    </row>
    <row r="9685" spans="1:12" x14ac:dyDescent="0.8">
      <c r="A9685" s="74">
        <v>9684</v>
      </c>
      <c r="B9685" s="75">
        <v>427881.47053575283</v>
      </c>
      <c r="C9685" s="76">
        <v>29.686517379533896</v>
      </c>
      <c r="D9685" s="76">
        <v>26.470692616268778</v>
      </c>
      <c r="E9685" s="76">
        <v>537.88266415335875</v>
      </c>
      <c r="F9685" s="76">
        <v>45.904825492166552</v>
      </c>
      <c r="G9685" s="77">
        <v>2</v>
      </c>
      <c r="H9685" s="80">
        <f t="shared" si="604"/>
        <v>29.686517379533896</v>
      </c>
      <c r="I9685" s="80">
        <f t="shared" si="605"/>
        <v>1000</v>
      </c>
      <c r="K9685" s="80">
        <f t="shared" si="606"/>
        <v>0</v>
      </c>
      <c r="L9685" s="80" t="str">
        <f t="shared" si="607"/>
        <v/>
      </c>
    </row>
    <row r="9686" spans="1:12" x14ac:dyDescent="0.8">
      <c r="A9686" s="74">
        <v>9685</v>
      </c>
      <c r="B9686" s="75">
        <v>212210.66405303846</v>
      </c>
      <c r="C9686" s="76">
        <v>39.010588042796819</v>
      </c>
      <c r="D9686" s="76">
        <v>31.010457074519689</v>
      </c>
      <c r="E9686" s="76">
        <v>445.70029202105297</v>
      </c>
      <c r="F9686" s="76">
        <v>50.670538647374777</v>
      </c>
      <c r="G9686" s="77">
        <v>2</v>
      </c>
      <c r="H9686" s="80">
        <f t="shared" si="604"/>
        <v>39.010588042796819</v>
      </c>
      <c r="I9686" s="80">
        <f t="shared" si="605"/>
        <v>1000</v>
      </c>
      <c r="K9686" s="80">
        <f t="shared" si="606"/>
        <v>0</v>
      </c>
      <c r="L9686" s="80" t="str">
        <f t="shared" si="607"/>
        <v/>
      </c>
    </row>
    <row r="9687" spans="1:12" x14ac:dyDescent="0.8">
      <c r="A9687" s="74">
        <v>9686</v>
      </c>
      <c r="B9687" s="75">
        <v>333009.2475131806</v>
      </c>
      <c r="C9687" s="76">
        <v>32.829935173519601</v>
      </c>
      <c r="D9687" s="76">
        <v>29.57074748804494</v>
      </c>
      <c r="E9687" s="76">
        <v>689.44517572751556</v>
      </c>
      <c r="F9687" s="76">
        <v>39.01158725551705</v>
      </c>
      <c r="G9687" s="77">
        <v>2</v>
      </c>
      <c r="H9687" s="80">
        <f t="shared" si="604"/>
        <v>32.829935173519601</v>
      </c>
      <c r="I9687" s="80">
        <f t="shared" si="605"/>
        <v>1000</v>
      </c>
      <c r="K9687" s="80">
        <f t="shared" si="606"/>
        <v>0</v>
      </c>
      <c r="L9687" s="80" t="str">
        <f t="shared" si="607"/>
        <v/>
      </c>
    </row>
    <row r="9688" spans="1:12" x14ac:dyDescent="0.8">
      <c r="A9688" s="74">
        <v>9687</v>
      </c>
      <c r="B9688" s="75">
        <v>518185.68639254291</v>
      </c>
      <c r="C9688" s="76">
        <v>30.602407371234385</v>
      </c>
      <c r="D9688" s="76">
        <v>26.202238411026997</v>
      </c>
      <c r="E9688" s="76">
        <v>589.73402455259748</v>
      </c>
      <c r="F9688" s="76">
        <v>51.547215649818732</v>
      </c>
      <c r="G9688" s="77">
        <v>2</v>
      </c>
      <c r="H9688" s="80">
        <f t="shared" si="604"/>
        <v>30.602407371234385</v>
      </c>
      <c r="I9688" s="80">
        <f t="shared" si="605"/>
        <v>1000</v>
      </c>
      <c r="K9688" s="80">
        <f t="shared" si="606"/>
        <v>0</v>
      </c>
      <c r="L9688" s="80" t="str">
        <f t="shared" si="607"/>
        <v/>
      </c>
    </row>
    <row r="9689" spans="1:12" x14ac:dyDescent="0.8">
      <c r="A9689" s="74">
        <v>9688</v>
      </c>
      <c r="B9689" s="75">
        <v>71314.488879709039</v>
      </c>
      <c r="C9689" s="76">
        <v>41.312313351922903</v>
      </c>
      <c r="D9689" s="76">
        <v>27.778015210364984</v>
      </c>
      <c r="E9689" s="76">
        <v>772.97559811872259</v>
      </c>
      <c r="F9689" s="76">
        <v>47.136644793302459</v>
      </c>
      <c r="G9689" s="77">
        <v>2</v>
      </c>
      <c r="H9689" s="80">
        <f t="shared" si="604"/>
        <v>41.312313351922903</v>
      </c>
      <c r="I9689" s="80">
        <f t="shared" si="605"/>
        <v>1000</v>
      </c>
      <c r="K9689" s="80">
        <f t="shared" si="606"/>
        <v>0</v>
      </c>
      <c r="L9689" s="80" t="str">
        <f t="shared" si="607"/>
        <v/>
      </c>
    </row>
    <row r="9690" spans="1:12" x14ac:dyDescent="0.8">
      <c r="A9690" s="74">
        <v>9689</v>
      </c>
      <c r="B9690" s="75">
        <v>215795.19995412487</v>
      </c>
      <c r="C9690" s="76">
        <v>38.352430687902597</v>
      </c>
      <c r="D9690" s="76">
        <v>29.150558231275383</v>
      </c>
      <c r="E9690" s="76">
        <v>590.85245427943937</v>
      </c>
      <c r="F9690" s="76">
        <v>30.462285367328949</v>
      </c>
      <c r="G9690" s="77">
        <v>2</v>
      </c>
      <c r="H9690" s="80">
        <f t="shared" si="604"/>
        <v>38.352430687902597</v>
      </c>
      <c r="I9690" s="80">
        <f t="shared" si="605"/>
        <v>1000</v>
      </c>
      <c r="K9690" s="80">
        <f t="shared" si="606"/>
        <v>0</v>
      </c>
      <c r="L9690" s="80" t="str">
        <f t="shared" si="607"/>
        <v/>
      </c>
    </row>
    <row r="9691" spans="1:12" x14ac:dyDescent="0.8">
      <c r="A9691" s="74">
        <v>9690</v>
      </c>
      <c r="B9691" s="75">
        <v>244079.25332278386</v>
      </c>
      <c r="C9691" s="76">
        <v>37.447117343270335</v>
      </c>
      <c r="D9691" s="76">
        <v>25.194959139771495</v>
      </c>
      <c r="E9691" s="76">
        <v>605.82332058674115</v>
      </c>
      <c r="F9691" s="76">
        <v>45.071831335983191</v>
      </c>
      <c r="G9691" s="77">
        <v>2</v>
      </c>
      <c r="H9691" s="80">
        <f t="shared" si="604"/>
        <v>37.447117343270335</v>
      </c>
      <c r="I9691" s="80">
        <f t="shared" si="605"/>
        <v>1000</v>
      </c>
      <c r="K9691" s="80">
        <f t="shared" si="606"/>
        <v>0</v>
      </c>
      <c r="L9691" s="80" t="str">
        <f t="shared" si="607"/>
        <v/>
      </c>
    </row>
    <row r="9692" spans="1:12" x14ac:dyDescent="0.8">
      <c r="A9692" s="74">
        <v>9691</v>
      </c>
      <c r="B9692" s="75">
        <v>164671.31963583757</v>
      </c>
      <c r="C9692" s="76">
        <v>33.153251102669259</v>
      </c>
      <c r="D9692" s="76">
        <v>28.44261054851993</v>
      </c>
      <c r="E9692" s="76">
        <v>438.5108260355567</v>
      </c>
      <c r="F9692" s="76">
        <v>41.67883074281535</v>
      </c>
      <c r="G9692" s="77">
        <v>2</v>
      </c>
      <c r="H9692" s="80">
        <f t="shared" si="604"/>
        <v>33.153251102669259</v>
      </c>
      <c r="I9692" s="80">
        <f t="shared" si="605"/>
        <v>1000</v>
      </c>
      <c r="K9692" s="80">
        <f t="shared" si="606"/>
        <v>0</v>
      </c>
      <c r="L9692" s="80" t="str">
        <f t="shared" si="607"/>
        <v/>
      </c>
    </row>
    <row r="9693" spans="1:12" x14ac:dyDescent="0.8">
      <c r="A9693" s="74">
        <v>9692</v>
      </c>
      <c r="B9693" s="75">
        <v>328889.99703246844</v>
      </c>
      <c r="C9693" s="76">
        <v>26.503964701257107</v>
      </c>
      <c r="D9693" s="76">
        <v>32.480470203027849</v>
      </c>
      <c r="E9693" s="76">
        <v>555.93438356665342</v>
      </c>
      <c r="F9693" s="76">
        <v>41.526872109466296</v>
      </c>
      <c r="G9693" s="77">
        <v>1</v>
      </c>
      <c r="H9693" s="80">
        <f t="shared" si="604"/>
        <v>32.480470203027849</v>
      </c>
      <c r="I9693" s="80">
        <f t="shared" si="605"/>
        <v>1000</v>
      </c>
      <c r="K9693" s="80">
        <f t="shared" si="606"/>
        <v>0</v>
      </c>
      <c r="L9693" s="80" t="str">
        <f t="shared" si="607"/>
        <v/>
      </c>
    </row>
    <row r="9694" spans="1:12" x14ac:dyDescent="0.8">
      <c r="A9694" s="74">
        <v>9693</v>
      </c>
      <c r="B9694" s="75">
        <v>246895.01180191431</v>
      </c>
      <c r="C9694" s="76">
        <v>34.196405693645985</v>
      </c>
      <c r="D9694" s="76">
        <v>32.14259853486319</v>
      </c>
      <c r="E9694" s="76">
        <v>470.76260795492368</v>
      </c>
      <c r="F9694" s="76">
        <v>31.216064428390357</v>
      </c>
      <c r="G9694" s="77">
        <v>2</v>
      </c>
      <c r="H9694" s="80">
        <f t="shared" si="604"/>
        <v>34.196405693645985</v>
      </c>
      <c r="I9694" s="80">
        <f t="shared" si="605"/>
        <v>1000</v>
      </c>
      <c r="K9694" s="80">
        <f t="shared" si="606"/>
        <v>0</v>
      </c>
      <c r="L9694" s="80" t="str">
        <f t="shared" si="607"/>
        <v/>
      </c>
    </row>
    <row r="9695" spans="1:12" x14ac:dyDescent="0.8">
      <c r="A9695" s="74">
        <v>9694</v>
      </c>
      <c r="B9695" s="75">
        <v>674133.22539121052</v>
      </c>
      <c r="C9695" s="76">
        <v>26.807918372783984</v>
      </c>
      <c r="D9695" s="76">
        <v>24.972384603754573</v>
      </c>
      <c r="E9695" s="76">
        <v>542.50764528526247</v>
      </c>
      <c r="F9695" s="76">
        <v>44.121347594466485</v>
      </c>
      <c r="G9695" s="77">
        <v>2</v>
      </c>
      <c r="H9695" s="80">
        <f t="shared" si="604"/>
        <v>26.807918372783984</v>
      </c>
      <c r="I9695" s="80">
        <f t="shared" si="605"/>
        <v>1000</v>
      </c>
      <c r="K9695" s="80">
        <f t="shared" si="606"/>
        <v>0</v>
      </c>
      <c r="L9695" s="80" t="str">
        <f t="shared" si="607"/>
        <v/>
      </c>
    </row>
    <row r="9696" spans="1:12" x14ac:dyDescent="0.8">
      <c r="A9696" s="74">
        <v>9695</v>
      </c>
      <c r="B9696" s="75">
        <v>412353.05249534477</v>
      </c>
      <c r="C9696" s="76">
        <v>39.966952555126781</v>
      </c>
      <c r="D9696" s="76">
        <v>30.150209642484967</v>
      </c>
      <c r="E9696" s="76">
        <v>533.66281637777934</v>
      </c>
      <c r="F9696" s="76">
        <v>45.974698575332624</v>
      </c>
      <c r="G9696" s="77">
        <v>1</v>
      </c>
      <c r="H9696" s="80">
        <f t="shared" si="604"/>
        <v>30.150209642484967</v>
      </c>
      <c r="I9696" s="80">
        <f t="shared" si="605"/>
        <v>1000</v>
      </c>
      <c r="K9696" s="80">
        <f t="shared" si="606"/>
        <v>0</v>
      </c>
      <c r="L9696" s="80" t="str">
        <f t="shared" si="607"/>
        <v/>
      </c>
    </row>
    <row r="9697" spans="1:12" x14ac:dyDescent="0.8">
      <c r="A9697" s="74">
        <v>9696</v>
      </c>
      <c r="B9697" s="75">
        <v>446726.5859574934</v>
      </c>
      <c r="C9697" s="76">
        <v>27.943406952864333</v>
      </c>
      <c r="D9697" s="76">
        <v>24.384917361848686</v>
      </c>
      <c r="E9697" s="76">
        <v>599.06387119472856</v>
      </c>
      <c r="F9697" s="76">
        <v>51.401908640013815</v>
      </c>
      <c r="G9697" s="77">
        <v>2</v>
      </c>
      <c r="H9697" s="80">
        <f t="shared" si="604"/>
        <v>27.943406952864333</v>
      </c>
      <c r="I9697" s="80">
        <f t="shared" si="605"/>
        <v>1000</v>
      </c>
      <c r="K9697" s="80">
        <f t="shared" si="606"/>
        <v>0</v>
      </c>
      <c r="L9697" s="80" t="str">
        <f t="shared" si="607"/>
        <v/>
      </c>
    </row>
    <row r="9698" spans="1:12" x14ac:dyDescent="0.8">
      <c r="A9698" s="74">
        <v>9697</v>
      </c>
      <c r="B9698" s="75">
        <v>637238.79542922834</v>
      </c>
      <c r="C9698" s="76">
        <v>32.291567871727054</v>
      </c>
      <c r="D9698" s="76">
        <v>23.644293113791164</v>
      </c>
      <c r="E9698" s="76">
        <v>583.84453567781338</v>
      </c>
      <c r="F9698" s="76">
        <v>41.528940532849148</v>
      </c>
      <c r="G9698" s="77">
        <v>1</v>
      </c>
      <c r="H9698" s="80">
        <f t="shared" si="604"/>
        <v>23.644293113791164</v>
      </c>
      <c r="I9698" s="80">
        <f t="shared" si="605"/>
        <v>1000</v>
      </c>
      <c r="K9698" s="80">
        <f t="shared" si="606"/>
        <v>0</v>
      </c>
      <c r="L9698" s="80" t="str">
        <f t="shared" si="607"/>
        <v/>
      </c>
    </row>
    <row r="9699" spans="1:12" x14ac:dyDescent="0.8">
      <c r="A9699" s="74">
        <v>9698</v>
      </c>
      <c r="B9699" s="75">
        <v>234030.40942498972</v>
      </c>
      <c r="C9699" s="76">
        <v>37.679660181769108</v>
      </c>
      <c r="D9699" s="76">
        <v>24.869696622729812</v>
      </c>
      <c r="E9699" s="76">
        <v>488.39855451944413</v>
      </c>
      <c r="F9699" s="76">
        <v>46.359912226006358</v>
      </c>
      <c r="G9699" s="77">
        <v>2</v>
      </c>
      <c r="H9699" s="80">
        <f t="shared" si="604"/>
        <v>37.679660181769108</v>
      </c>
      <c r="I9699" s="80">
        <f t="shared" si="605"/>
        <v>1000</v>
      </c>
      <c r="K9699" s="80">
        <f t="shared" si="606"/>
        <v>0</v>
      </c>
      <c r="L9699" s="80" t="str">
        <f t="shared" si="607"/>
        <v/>
      </c>
    </row>
    <row r="9700" spans="1:12" x14ac:dyDescent="0.8">
      <c r="A9700" s="74">
        <v>9699</v>
      </c>
      <c r="B9700" s="75">
        <v>-82889.778548905393</v>
      </c>
      <c r="C9700" s="76">
        <v>34.500884835865882</v>
      </c>
      <c r="D9700" s="76">
        <v>27.743195799251907</v>
      </c>
      <c r="E9700" s="76">
        <v>758.85016328078893</v>
      </c>
      <c r="F9700" s="76">
        <v>40.79550717750886</v>
      </c>
      <c r="G9700" s="77">
        <v>3</v>
      </c>
      <c r="H9700" s="80">
        <f t="shared" si="604"/>
        <v>40.79550717750886</v>
      </c>
      <c r="I9700" s="80">
        <f t="shared" si="605"/>
        <v>758.85016328078893</v>
      </c>
      <c r="K9700" s="80">
        <f t="shared" si="606"/>
        <v>758.85016328078893</v>
      </c>
      <c r="L9700" s="80">
        <f t="shared" si="607"/>
        <v>758.85016328078893</v>
      </c>
    </row>
    <row r="9701" spans="1:12" x14ac:dyDescent="0.8">
      <c r="A9701" s="74">
        <v>9700</v>
      </c>
      <c r="B9701" s="75">
        <v>-266776.50038143434</v>
      </c>
      <c r="C9701" s="76">
        <v>34.967089246185068</v>
      </c>
      <c r="D9701" s="76">
        <v>26.046991209979716</v>
      </c>
      <c r="E9701" s="76">
        <v>656.59633636424041</v>
      </c>
      <c r="F9701" s="76">
        <v>49.852618873901037</v>
      </c>
      <c r="G9701" s="77">
        <v>3</v>
      </c>
      <c r="H9701" s="80">
        <f t="shared" si="604"/>
        <v>49.852618873901037</v>
      </c>
      <c r="I9701" s="80">
        <f t="shared" si="605"/>
        <v>656.59633636424041</v>
      </c>
      <c r="K9701" s="80">
        <f t="shared" si="606"/>
        <v>656.59633636424041</v>
      </c>
      <c r="L9701" s="80">
        <f t="shared" si="607"/>
        <v>656.59633636424041</v>
      </c>
    </row>
    <row r="9702" spans="1:12" x14ac:dyDescent="0.8">
      <c r="A9702" s="74">
        <v>9701</v>
      </c>
      <c r="B9702" s="75">
        <v>348327.76269196277</v>
      </c>
      <c r="C9702" s="76">
        <v>36.198175130383497</v>
      </c>
      <c r="D9702" s="76">
        <v>32.899521878967299</v>
      </c>
      <c r="E9702" s="76">
        <v>658.17469354470393</v>
      </c>
      <c r="F9702" s="76">
        <v>46.364293820300496</v>
      </c>
      <c r="G9702" s="77">
        <v>1</v>
      </c>
      <c r="H9702" s="80">
        <f t="shared" si="604"/>
        <v>32.899521878967299</v>
      </c>
      <c r="I9702" s="80">
        <f t="shared" si="605"/>
        <v>1000</v>
      </c>
      <c r="K9702" s="80">
        <f t="shared" si="606"/>
        <v>0</v>
      </c>
      <c r="L9702" s="80" t="str">
        <f t="shared" si="607"/>
        <v/>
      </c>
    </row>
    <row r="9703" spans="1:12" x14ac:dyDescent="0.8">
      <c r="A9703" s="74">
        <v>9702</v>
      </c>
      <c r="B9703" s="75">
        <v>-189312.99451833731</v>
      </c>
      <c r="C9703" s="76">
        <v>35.714239888781577</v>
      </c>
      <c r="D9703" s="76">
        <v>22.047514567774552</v>
      </c>
      <c r="E9703" s="76">
        <v>511.21458194415283</v>
      </c>
      <c r="F9703" s="76">
        <v>44.464374075020132</v>
      </c>
      <c r="G9703" s="77">
        <v>3</v>
      </c>
      <c r="H9703" s="80">
        <f t="shared" si="604"/>
        <v>44.464374075020132</v>
      </c>
      <c r="I9703" s="80">
        <f t="shared" si="605"/>
        <v>511.21458194415283</v>
      </c>
      <c r="K9703" s="80">
        <f t="shared" si="606"/>
        <v>511.21458194415283</v>
      </c>
      <c r="L9703" s="80">
        <f t="shared" si="607"/>
        <v>511.21458194415283</v>
      </c>
    </row>
    <row r="9704" spans="1:12" x14ac:dyDescent="0.8">
      <c r="A9704" s="74">
        <v>9703</v>
      </c>
      <c r="B9704" s="75">
        <v>231555.30526366015</v>
      </c>
      <c r="C9704" s="76">
        <v>36.880585222730772</v>
      </c>
      <c r="D9704" s="76">
        <v>28.622908068751435</v>
      </c>
      <c r="E9704" s="76">
        <v>738.98226351900939</v>
      </c>
      <c r="F9704" s="76">
        <v>35.823071538447067</v>
      </c>
      <c r="G9704" s="77">
        <v>2</v>
      </c>
      <c r="H9704" s="80">
        <f t="shared" si="604"/>
        <v>36.880585222730772</v>
      </c>
      <c r="I9704" s="80">
        <f t="shared" si="605"/>
        <v>1000</v>
      </c>
      <c r="K9704" s="80">
        <f t="shared" si="606"/>
        <v>0</v>
      </c>
      <c r="L9704" s="80" t="str">
        <f t="shared" si="607"/>
        <v/>
      </c>
    </row>
    <row r="9705" spans="1:12" x14ac:dyDescent="0.8">
      <c r="A9705" s="74">
        <v>9704</v>
      </c>
      <c r="B9705" s="75">
        <v>462377.08001646795</v>
      </c>
      <c r="C9705" s="76">
        <v>25.491958292844899</v>
      </c>
      <c r="D9705" s="76">
        <v>27.31891577317921</v>
      </c>
      <c r="E9705" s="76">
        <v>655.6389886234083</v>
      </c>
      <c r="F9705" s="76">
        <v>38.210712215677582</v>
      </c>
      <c r="G9705" s="77">
        <v>2</v>
      </c>
      <c r="H9705" s="80">
        <f t="shared" si="604"/>
        <v>25.491958292844899</v>
      </c>
      <c r="I9705" s="80">
        <f t="shared" si="605"/>
        <v>1000</v>
      </c>
      <c r="K9705" s="80">
        <f t="shared" si="606"/>
        <v>0</v>
      </c>
      <c r="L9705" s="80" t="str">
        <f t="shared" si="607"/>
        <v/>
      </c>
    </row>
    <row r="9706" spans="1:12" x14ac:dyDescent="0.8">
      <c r="A9706" s="74">
        <v>9705</v>
      </c>
      <c r="B9706" s="75">
        <v>573940.67962083779</v>
      </c>
      <c r="C9706" s="76">
        <v>40.792685128840915</v>
      </c>
      <c r="D9706" s="76">
        <v>26.582948410350113</v>
      </c>
      <c r="E9706" s="76">
        <v>503.62692642212272</v>
      </c>
      <c r="F9706" s="76">
        <v>49.417805509464671</v>
      </c>
      <c r="G9706" s="77">
        <v>1</v>
      </c>
      <c r="H9706" s="80">
        <f t="shared" si="604"/>
        <v>26.582948410350113</v>
      </c>
      <c r="I9706" s="80">
        <f t="shared" si="605"/>
        <v>1000</v>
      </c>
      <c r="K9706" s="80">
        <f t="shared" si="606"/>
        <v>0</v>
      </c>
      <c r="L9706" s="80" t="str">
        <f t="shared" si="607"/>
        <v/>
      </c>
    </row>
    <row r="9707" spans="1:12" x14ac:dyDescent="0.8">
      <c r="A9707" s="74">
        <v>9706</v>
      </c>
      <c r="B9707" s="75">
        <v>337711.21727826609</v>
      </c>
      <c r="C9707" s="76">
        <v>35.780680136946778</v>
      </c>
      <c r="D9707" s="76">
        <v>22.561441271798621</v>
      </c>
      <c r="E9707" s="76">
        <v>712.7775319990177</v>
      </c>
      <c r="F9707" s="76">
        <v>47.231133702513965</v>
      </c>
      <c r="G9707" s="77">
        <v>2</v>
      </c>
      <c r="H9707" s="80">
        <f t="shared" si="604"/>
        <v>35.780680136946778</v>
      </c>
      <c r="I9707" s="80">
        <f t="shared" si="605"/>
        <v>1000</v>
      </c>
      <c r="K9707" s="80">
        <f t="shared" si="606"/>
        <v>0</v>
      </c>
      <c r="L9707" s="80" t="str">
        <f t="shared" si="607"/>
        <v/>
      </c>
    </row>
    <row r="9708" spans="1:12" x14ac:dyDescent="0.8">
      <c r="A9708" s="74">
        <v>9707</v>
      </c>
      <c r="B9708" s="75">
        <v>-279143.93049525376</v>
      </c>
      <c r="C9708" s="76">
        <v>30.893628008081091</v>
      </c>
      <c r="D9708" s="76">
        <v>26.687455437507712</v>
      </c>
      <c r="E9708" s="76">
        <v>458.45737116323733</v>
      </c>
      <c r="F9708" s="76">
        <v>48.642209816497093</v>
      </c>
      <c r="G9708" s="77">
        <v>3</v>
      </c>
      <c r="H9708" s="80">
        <f t="shared" si="604"/>
        <v>48.642209816497093</v>
      </c>
      <c r="I9708" s="80">
        <f t="shared" si="605"/>
        <v>458.45737116323733</v>
      </c>
      <c r="K9708" s="80">
        <f t="shared" si="606"/>
        <v>458.45737116323733</v>
      </c>
      <c r="L9708" s="80">
        <f t="shared" si="607"/>
        <v>458.45737116323733</v>
      </c>
    </row>
    <row r="9709" spans="1:12" x14ac:dyDescent="0.8">
      <c r="A9709" s="74">
        <v>9708</v>
      </c>
      <c r="B9709" s="75">
        <v>391952.14888720866</v>
      </c>
      <c r="C9709" s="76">
        <v>32.487492148926577</v>
      </c>
      <c r="D9709" s="76">
        <v>28.278543387344921</v>
      </c>
      <c r="E9709" s="76">
        <v>500.99593314244595</v>
      </c>
      <c r="F9709" s="76">
        <v>35.046351847452669</v>
      </c>
      <c r="G9709" s="77">
        <v>2</v>
      </c>
      <c r="H9709" s="80">
        <f t="shared" si="604"/>
        <v>32.487492148926577</v>
      </c>
      <c r="I9709" s="80">
        <f t="shared" si="605"/>
        <v>1000</v>
      </c>
      <c r="K9709" s="80">
        <f t="shared" si="606"/>
        <v>0</v>
      </c>
      <c r="L9709" s="80" t="str">
        <f t="shared" si="607"/>
        <v/>
      </c>
    </row>
    <row r="9710" spans="1:12" x14ac:dyDescent="0.8">
      <c r="A9710" s="74">
        <v>9709</v>
      </c>
      <c r="B9710" s="75">
        <v>293227.84536478692</v>
      </c>
      <c r="C9710" s="76">
        <v>39.916053615536576</v>
      </c>
      <c r="D9710" s="76">
        <v>25.753700206755259</v>
      </c>
      <c r="E9710" s="76">
        <v>729.96426173722443</v>
      </c>
      <c r="F9710" s="76">
        <v>41.920465615864956</v>
      </c>
      <c r="G9710" s="77">
        <v>2</v>
      </c>
      <c r="H9710" s="80">
        <f t="shared" si="604"/>
        <v>39.916053615536576</v>
      </c>
      <c r="I9710" s="80">
        <f t="shared" si="605"/>
        <v>1000</v>
      </c>
      <c r="K9710" s="80">
        <f t="shared" si="606"/>
        <v>0</v>
      </c>
      <c r="L9710" s="80" t="str">
        <f t="shared" si="607"/>
        <v/>
      </c>
    </row>
    <row r="9711" spans="1:12" x14ac:dyDescent="0.8">
      <c r="A9711" s="74">
        <v>9710</v>
      </c>
      <c r="B9711" s="75">
        <v>278176.75108937034</v>
      </c>
      <c r="C9711" s="76">
        <v>35.095005917045782</v>
      </c>
      <c r="D9711" s="76">
        <v>30.526344919228201</v>
      </c>
      <c r="E9711" s="76">
        <v>589.32859642986671</v>
      </c>
      <c r="F9711" s="76">
        <v>45.911920601187404</v>
      </c>
      <c r="G9711" s="77">
        <v>2</v>
      </c>
      <c r="H9711" s="80">
        <f t="shared" si="604"/>
        <v>35.095005917045782</v>
      </c>
      <c r="I9711" s="80">
        <f t="shared" si="605"/>
        <v>1000</v>
      </c>
      <c r="K9711" s="80">
        <f t="shared" si="606"/>
        <v>0</v>
      </c>
      <c r="L9711" s="80" t="str">
        <f t="shared" si="607"/>
        <v/>
      </c>
    </row>
    <row r="9712" spans="1:12" x14ac:dyDescent="0.8">
      <c r="A9712" s="74">
        <v>9711</v>
      </c>
      <c r="B9712" s="75">
        <v>562783.39245968568</v>
      </c>
      <c r="C9712" s="76">
        <v>33.897863132059449</v>
      </c>
      <c r="D9712" s="76">
        <v>30.79462939453861</v>
      </c>
      <c r="E9712" s="76">
        <v>514.76207302431408</v>
      </c>
      <c r="F9712" s="76">
        <v>39.64515244410795</v>
      </c>
      <c r="G9712" s="77">
        <v>1</v>
      </c>
      <c r="H9712" s="80">
        <f t="shared" si="604"/>
        <v>30.79462939453861</v>
      </c>
      <c r="I9712" s="80">
        <f t="shared" si="605"/>
        <v>1000</v>
      </c>
      <c r="K9712" s="80">
        <f t="shared" si="606"/>
        <v>0</v>
      </c>
      <c r="L9712" s="80" t="str">
        <f t="shared" si="607"/>
        <v/>
      </c>
    </row>
    <row r="9713" spans="1:12" x14ac:dyDescent="0.8">
      <c r="A9713" s="74">
        <v>9712</v>
      </c>
      <c r="B9713" s="75">
        <v>98520.029834663263</v>
      </c>
      <c r="C9713" s="76">
        <v>43.210820662500751</v>
      </c>
      <c r="D9713" s="76">
        <v>26.431630211452138</v>
      </c>
      <c r="E9713" s="76">
        <v>452.57371431025166</v>
      </c>
      <c r="F9713" s="76">
        <v>39.63984622413389</v>
      </c>
      <c r="G9713" s="77">
        <v>2</v>
      </c>
      <c r="H9713" s="80">
        <f t="shared" si="604"/>
        <v>43.210820662500751</v>
      </c>
      <c r="I9713" s="80">
        <f t="shared" si="605"/>
        <v>1000</v>
      </c>
      <c r="K9713" s="80">
        <f t="shared" si="606"/>
        <v>0</v>
      </c>
      <c r="L9713" s="80" t="str">
        <f t="shared" si="607"/>
        <v/>
      </c>
    </row>
    <row r="9714" spans="1:12" x14ac:dyDescent="0.8">
      <c r="A9714" s="74">
        <v>9713</v>
      </c>
      <c r="B9714" s="75">
        <v>330126.72080699867</v>
      </c>
      <c r="C9714" s="76">
        <v>22.976225502408703</v>
      </c>
      <c r="D9714" s="76">
        <v>31.423576284367069</v>
      </c>
      <c r="E9714" s="76">
        <v>548.80753227893581</v>
      </c>
      <c r="F9714" s="76">
        <v>45.149240341575123</v>
      </c>
      <c r="G9714" s="77">
        <v>1</v>
      </c>
      <c r="H9714" s="80">
        <f t="shared" si="604"/>
        <v>31.423576284367069</v>
      </c>
      <c r="I9714" s="80">
        <f t="shared" si="605"/>
        <v>1000</v>
      </c>
      <c r="K9714" s="80">
        <f t="shared" si="606"/>
        <v>0</v>
      </c>
      <c r="L9714" s="80" t="str">
        <f t="shared" si="607"/>
        <v/>
      </c>
    </row>
    <row r="9715" spans="1:12" x14ac:dyDescent="0.8">
      <c r="A9715" s="74">
        <v>9714</v>
      </c>
      <c r="B9715" s="75">
        <v>-42889.959040238289</v>
      </c>
      <c r="C9715" s="76">
        <v>44.938005357747947</v>
      </c>
      <c r="D9715" s="76">
        <v>29.611822310087845</v>
      </c>
      <c r="E9715" s="76">
        <v>428.28873683428253</v>
      </c>
      <c r="F9715" s="76">
        <v>42.602932690396791</v>
      </c>
      <c r="G9715" s="77">
        <v>2</v>
      </c>
      <c r="H9715" s="80">
        <f t="shared" si="604"/>
        <v>44.938005357747947</v>
      </c>
      <c r="I9715" s="80">
        <f t="shared" si="605"/>
        <v>1000</v>
      </c>
      <c r="K9715" s="80">
        <f t="shared" si="606"/>
        <v>0</v>
      </c>
      <c r="L9715" s="80" t="str">
        <f t="shared" si="607"/>
        <v/>
      </c>
    </row>
    <row r="9716" spans="1:12" x14ac:dyDescent="0.8">
      <c r="A9716" s="74">
        <v>9715</v>
      </c>
      <c r="B9716" s="75">
        <v>154419.10740156681</v>
      </c>
      <c r="C9716" s="76">
        <v>40.26618139529829</v>
      </c>
      <c r="D9716" s="76">
        <v>31.045872826538162</v>
      </c>
      <c r="E9716" s="76">
        <v>553.53220420625485</v>
      </c>
      <c r="F9716" s="76">
        <v>43.84101008077316</v>
      </c>
      <c r="G9716" s="77">
        <v>2</v>
      </c>
      <c r="H9716" s="80">
        <f t="shared" si="604"/>
        <v>40.26618139529829</v>
      </c>
      <c r="I9716" s="80">
        <f t="shared" si="605"/>
        <v>1000</v>
      </c>
      <c r="K9716" s="80">
        <f t="shared" si="606"/>
        <v>0</v>
      </c>
      <c r="L9716" s="80" t="str">
        <f t="shared" si="607"/>
        <v/>
      </c>
    </row>
    <row r="9717" spans="1:12" x14ac:dyDescent="0.8">
      <c r="A9717" s="74">
        <v>9716</v>
      </c>
      <c r="B9717" s="75">
        <v>537194.43576740497</v>
      </c>
      <c r="C9717" s="76">
        <v>26.201272749121966</v>
      </c>
      <c r="D9717" s="76">
        <v>27.541983528717914</v>
      </c>
      <c r="E9717" s="76">
        <v>696.6247389882061</v>
      </c>
      <c r="F9717" s="76">
        <v>46.255936851192359</v>
      </c>
      <c r="G9717" s="77">
        <v>2</v>
      </c>
      <c r="H9717" s="80">
        <f t="shared" si="604"/>
        <v>26.201272749121966</v>
      </c>
      <c r="I9717" s="80">
        <f t="shared" si="605"/>
        <v>1000</v>
      </c>
      <c r="K9717" s="80">
        <f t="shared" si="606"/>
        <v>0</v>
      </c>
      <c r="L9717" s="80" t="str">
        <f t="shared" si="607"/>
        <v/>
      </c>
    </row>
    <row r="9718" spans="1:12" x14ac:dyDescent="0.8">
      <c r="A9718" s="74">
        <v>9717</v>
      </c>
      <c r="B9718" s="75">
        <v>415801.80818350986</v>
      </c>
      <c r="C9718" s="76">
        <v>30.192529327147891</v>
      </c>
      <c r="D9718" s="76">
        <v>28.016469083285109</v>
      </c>
      <c r="E9718" s="76">
        <v>505.27686537012966</v>
      </c>
      <c r="F9718" s="76">
        <v>32.758015645843024</v>
      </c>
      <c r="G9718" s="77">
        <v>2</v>
      </c>
      <c r="H9718" s="80">
        <f t="shared" si="604"/>
        <v>30.192529327147891</v>
      </c>
      <c r="I9718" s="80">
        <f t="shared" si="605"/>
        <v>1000</v>
      </c>
      <c r="K9718" s="80">
        <f t="shared" si="606"/>
        <v>0</v>
      </c>
      <c r="L9718" s="80" t="str">
        <f t="shared" si="607"/>
        <v/>
      </c>
    </row>
    <row r="9719" spans="1:12" x14ac:dyDescent="0.8">
      <c r="A9719" s="74">
        <v>9718</v>
      </c>
      <c r="B9719" s="75">
        <v>49701.701172776986</v>
      </c>
      <c r="C9719" s="76">
        <v>44.240061315868886</v>
      </c>
      <c r="D9719" s="76">
        <v>29.354464864002143</v>
      </c>
      <c r="E9719" s="76">
        <v>575.80267607916062</v>
      </c>
      <c r="F9719" s="76">
        <v>48.823976362883059</v>
      </c>
      <c r="G9719" s="77">
        <v>2</v>
      </c>
      <c r="H9719" s="80">
        <f t="shared" si="604"/>
        <v>44.240061315868886</v>
      </c>
      <c r="I9719" s="80">
        <f t="shared" si="605"/>
        <v>1000</v>
      </c>
      <c r="K9719" s="80">
        <f t="shared" si="606"/>
        <v>0</v>
      </c>
      <c r="L9719" s="80" t="str">
        <f t="shared" si="607"/>
        <v/>
      </c>
    </row>
    <row r="9720" spans="1:12" x14ac:dyDescent="0.8">
      <c r="A9720" s="74">
        <v>9719</v>
      </c>
      <c r="B9720" s="75">
        <v>168322.78673080378</v>
      </c>
      <c r="C9720" s="76">
        <v>38.175589003794379</v>
      </c>
      <c r="D9720" s="76">
        <v>24.536540051999907</v>
      </c>
      <c r="E9720" s="76">
        <v>607.90358231634423</v>
      </c>
      <c r="F9720" s="76">
        <v>37.037231003666243</v>
      </c>
      <c r="G9720" s="77">
        <v>2</v>
      </c>
      <c r="H9720" s="80">
        <f t="shared" si="604"/>
        <v>38.175589003794379</v>
      </c>
      <c r="I9720" s="80">
        <f t="shared" si="605"/>
        <v>1000</v>
      </c>
      <c r="K9720" s="80">
        <f t="shared" si="606"/>
        <v>0</v>
      </c>
      <c r="L9720" s="80" t="str">
        <f t="shared" si="607"/>
        <v/>
      </c>
    </row>
    <row r="9721" spans="1:12" x14ac:dyDescent="0.8">
      <c r="A9721" s="74">
        <v>9720</v>
      </c>
      <c r="B9721" s="75">
        <v>561429.82954919199</v>
      </c>
      <c r="C9721" s="76">
        <v>29.170841814408995</v>
      </c>
      <c r="D9721" s="76">
        <v>22.488940990426212</v>
      </c>
      <c r="E9721" s="76">
        <v>599.02624108062525</v>
      </c>
      <c r="F9721" s="76">
        <v>47.101008748759959</v>
      </c>
      <c r="G9721" s="77">
        <v>1</v>
      </c>
      <c r="H9721" s="80">
        <f t="shared" si="604"/>
        <v>22.488940990426212</v>
      </c>
      <c r="I9721" s="80">
        <f t="shared" si="605"/>
        <v>1000</v>
      </c>
      <c r="K9721" s="80">
        <f t="shared" si="606"/>
        <v>0</v>
      </c>
      <c r="L9721" s="80" t="str">
        <f t="shared" si="607"/>
        <v/>
      </c>
    </row>
    <row r="9722" spans="1:12" x14ac:dyDescent="0.8">
      <c r="A9722" s="74">
        <v>9721</v>
      </c>
      <c r="B9722" s="75">
        <v>315878.5033083146</v>
      </c>
      <c r="C9722" s="76">
        <v>32.126375350172808</v>
      </c>
      <c r="D9722" s="76">
        <v>30.708274186536642</v>
      </c>
      <c r="E9722" s="76">
        <v>477.4823506448746</v>
      </c>
      <c r="F9722" s="76">
        <v>45.189481731199635</v>
      </c>
      <c r="G9722" s="77">
        <v>2</v>
      </c>
      <c r="H9722" s="80">
        <f t="shared" si="604"/>
        <v>32.126375350172808</v>
      </c>
      <c r="I9722" s="80">
        <f t="shared" si="605"/>
        <v>1000</v>
      </c>
      <c r="K9722" s="80">
        <f t="shared" si="606"/>
        <v>0</v>
      </c>
      <c r="L9722" s="80" t="str">
        <f t="shared" si="607"/>
        <v/>
      </c>
    </row>
    <row r="9723" spans="1:12" x14ac:dyDescent="0.8">
      <c r="A9723" s="74">
        <v>9722</v>
      </c>
      <c r="B9723" s="75">
        <v>93116.506213358371</v>
      </c>
      <c r="C9723" s="76">
        <v>40.495475879970137</v>
      </c>
      <c r="D9723" s="76">
        <v>26.085017586293134</v>
      </c>
      <c r="E9723" s="76">
        <v>634.70213935723586</v>
      </c>
      <c r="F9723" s="76">
        <v>36.74319690546821</v>
      </c>
      <c r="G9723" s="77">
        <v>2</v>
      </c>
      <c r="H9723" s="80">
        <f t="shared" si="604"/>
        <v>40.495475879970137</v>
      </c>
      <c r="I9723" s="80">
        <f t="shared" si="605"/>
        <v>1000</v>
      </c>
      <c r="K9723" s="80">
        <f t="shared" si="606"/>
        <v>0</v>
      </c>
      <c r="L9723" s="80" t="str">
        <f t="shared" si="607"/>
        <v/>
      </c>
    </row>
    <row r="9724" spans="1:12" x14ac:dyDescent="0.8">
      <c r="A9724" s="74">
        <v>9723</v>
      </c>
      <c r="B9724" s="75">
        <v>553371.04326126445</v>
      </c>
      <c r="C9724" s="76">
        <v>33.606442002064753</v>
      </c>
      <c r="D9724" s="76">
        <v>25.464469894846733</v>
      </c>
      <c r="E9724" s="76">
        <v>515.52872116210528</v>
      </c>
      <c r="F9724" s="76">
        <v>41.700273636266616</v>
      </c>
      <c r="G9724" s="77">
        <v>1</v>
      </c>
      <c r="H9724" s="80">
        <f t="shared" si="604"/>
        <v>25.464469894846733</v>
      </c>
      <c r="I9724" s="80">
        <f t="shared" si="605"/>
        <v>1000</v>
      </c>
      <c r="K9724" s="80">
        <f t="shared" si="606"/>
        <v>0</v>
      </c>
      <c r="L9724" s="80" t="str">
        <f t="shared" si="607"/>
        <v/>
      </c>
    </row>
    <row r="9725" spans="1:12" x14ac:dyDescent="0.8">
      <c r="A9725" s="74">
        <v>9724</v>
      </c>
      <c r="B9725" s="75">
        <v>-131966.86349994619</v>
      </c>
      <c r="C9725" s="76">
        <v>44.740351366223237</v>
      </c>
      <c r="D9725" s="76">
        <v>26.953861290593721</v>
      </c>
      <c r="E9725" s="76">
        <v>600.8110416009149</v>
      </c>
      <c r="F9725" s="76">
        <v>39.885305136431157</v>
      </c>
      <c r="G9725" s="77">
        <v>3</v>
      </c>
      <c r="H9725" s="80">
        <f t="shared" si="604"/>
        <v>39.885305136431157</v>
      </c>
      <c r="I9725" s="80">
        <f t="shared" si="605"/>
        <v>600.8110416009149</v>
      </c>
      <c r="K9725" s="80">
        <f t="shared" si="606"/>
        <v>600.8110416009149</v>
      </c>
      <c r="L9725" s="80">
        <f t="shared" si="607"/>
        <v>600.8110416009149</v>
      </c>
    </row>
    <row r="9726" spans="1:12" x14ac:dyDescent="0.8">
      <c r="A9726" s="74">
        <v>9725</v>
      </c>
      <c r="B9726" s="75">
        <v>419834.90616888786</v>
      </c>
      <c r="C9726" s="76">
        <v>27.030070968053721</v>
      </c>
      <c r="D9726" s="76">
        <v>27.291764383234003</v>
      </c>
      <c r="E9726" s="76">
        <v>593.2254250971647</v>
      </c>
      <c r="F9726" s="76">
        <v>42.483870528816311</v>
      </c>
      <c r="G9726" s="77">
        <v>1</v>
      </c>
      <c r="H9726" s="80">
        <f t="shared" si="604"/>
        <v>27.291764383234003</v>
      </c>
      <c r="I9726" s="80">
        <f t="shared" si="605"/>
        <v>1000</v>
      </c>
      <c r="K9726" s="80">
        <f t="shared" si="606"/>
        <v>0</v>
      </c>
      <c r="L9726" s="80" t="str">
        <f t="shared" si="607"/>
        <v/>
      </c>
    </row>
    <row r="9727" spans="1:12" x14ac:dyDescent="0.8">
      <c r="A9727" s="74">
        <v>9726</v>
      </c>
      <c r="B9727" s="75">
        <v>97447.055341295665</v>
      </c>
      <c r="C9727" s="76">
        <v>40.676324372563037</v>
      </c>
      <c r="D9727" s="76">
        <v>25.08247848749868</v>
      </c>
      <c r="E9727" s="76">
        <v>521.75409060249467</v>
      </c>
      <c r="F9727" s="76">
        <v>35.651358569570121</v>
      </c>
      <c r="G9727" s="77">
        <v>2</v>
      </c>
      <c r="H9727" s="80">
        <f t="shared" si="604"/>
        <v>40.676324372563037</v>
      </c>
      <c r="I9727" s="80">
        <f t="shared" si="605"/>
        <v>1000</v>
      </c>
      <c r="K9727" s="80">
        <f t="shared" si="606"/>
        <v>0</v>
      </c>
      <c r="L9727" s="80" t="str">
        <f t="shared" si="607"/>
        <v/>
      </c>
    </row>
    <row r="9728" spans="1:12" x14ac:dyDescent="0.8">
      <c r="A9728" s="74">
        <v>9727</v>
      </c>
      <c r="B9728" s="75">
        <v>310093.16948104603</v>
      </c>
      <c r="C9728" s="76">
        <v>34.943102330925754</v>
      </c>
      <c r="D9728" s="76">
        <v>27.80117132174508</v>
      </c>
      <c r="E9728" s="76">
        <v>602.01272968028502</v>
      </c>
      <c r="F9728" s="76">
        <v>50.00005543055785</v>
      </c>
      <c r="G9728" s="77">
        <v>2</v>
      </c>
      <c r="H9728" s="80">
        <f t="shared" si="604"/>
        <v>34.943102330925754</v>
      </c>
      <c r="I9728" s="80">
        <f t="shared" si="605"/>
        <v>1000</v>
      </c>
      <c r="K9728" s="80">
        <f t="shared" si="606"/>
        <v>0</v>
      </c>
      <c r="L9728" s="80" t="str">
        <f t="shared" si="607"/>
        <v/>
      </c>
    </row>
    <row r="9729" spans="1:12" x14ac:dyDescent="0.8">
      <c r="A9729" s="74">
        <v>9728</v>
      </c>
      <c r="B9729" s="75">
        <v>465815.58098865673</v>
      </c>
      <c r="C9729" s="76">
        <v>41.087803183641789</v>
      </c>
      <c r="D9729" s="76">
        <v>31.034860387591699</v>
      </c>
      <c r="E9729" s="76">
        <v>551.97894044715474</v>
      </c>
      <c r="F9729" s="76">
        <v>40.723230099266424</v>
      </c>
      <c r="G9729" s="77">
        <v>1</v>
      </c>
      <c r="H9729" s="80">
        <f t="shared" si="604"/>
        <v>31.034860387591699</v>
      </c>
      <c r="I9729" s="80">
        <f t="shared" si="605"/>
        <v>1000</v>
      </c>
      <c r="K9729" s="80">
        <f t="shared" si="606"/>
        <v>0</v>
      </c>
      <c r="L9729" s="80" t="str">
        <f t="shared" si="607"/>
        <v/>
      </c>
    </row>
    <row r="9730" spans="1:12" x14ac:dyDescent="0.8">
      <c r="A9730" s="74">
        <v>9729</v>
      </c>
      <c r="B9730" s="75">
        <v>484993.3688526277</v>
      </c>
      <c r="C9730" s="76">
        <v>29.261395337498023</v>
      </c>
      <c r="D9730" s="76">
        <v>23.091977592080294</v>
      </c>
      <c r="E9730" s="76">
        <v>448.95776191885437</v>
      </c>
      <c r="F9730" s="76">
        <v>44.240265924019546</v>
      </c>
      <c r="G9730" s="77">
        <v>2</v>
      </c>
      <c r="H9730" s="80">
        <f t="shared" si="604"/>
        <v>29.261395337498023</v>
      </c>
      <c r="I9730" s="80">
        <f t="shared" si="605"/>
        <v>1000</v>
      </c>
      <c r="K9730" s="80">
        <f t="shared" si="606"/>
        <v>0</v>
      </c>
      <c r="L9730" s="80" t="str">
        <f t="shared" si="607"/>
        <v/>
      </c>
    </row>
    <row r="9731" spans="1:12" x14ac:dyDescent="0.8">
      <c r="A9731" s="74">
        <v>9730</v>
      </c>
      <c r="B9731" s="75">
        <v>3649.899226707872</v>
      </c>
      <c r="C9731" s="76">
        <v>42.181350040041004</v>
      </c>
      <c r="D9731" s="76">
        <v>34.676742728299701</v>
      </c>
      <c r="E9731" s="76">
        <v>585.67184895387061</v>
      </c>
      <c r="F9731" s="76">
        <v>48.31902307725003</v>
      </c>
      <c r="G9731" s="77">
        <v>2</v>
      </c>
      <c r="H9731" s="80">
        <f t="shared" ref="H9731:H9794" si="608">IF($G9731 = 1, $D9731, IF($G9731 = 2, $C9731, IF($G9731 = 3, $F9731)))</f>
        <v>42.181350040041004</v>
      </c>
      <c r="I9731" s="80">
        <f t="shared" ref="I9731:I9794" si="609">IF($G9731 = 1, 1000, IF($G9731 = 2, 1000, IF($G9731 = 3, $E9731)))</f>
        <v>1000</v>
      </c>
      <c r="K9731" s="80">
        <f t="shared" ref="K9731:K9794" si="610">IF($G9731 = 3, $E9731, 0)</f>
        <v>0</v>
      </c>
      <c r="L9731" s="80" t="str">
        <f t="shared" ref="L9731:L9794" si="611">IF($G9731 = 3, $E9731, "")</f>
        <v/>
      </c>
    </row>
    <row r="9732" spans="1:12" x14ac:dyDescent="0.8">
      <c r="A9732" s="74">
        <v>9731</v>
      </c>
      <c r="B9732" s="75">
        <v>713837.63513518055</v>
      </c>
      <c r="C9732" s="76">
        <v>32.38423038339635</v>
      </c>
      <c r="D9732" s="76">
        <v>22.932926939579858</v>
      </c>
      <c r="E9732" s="76">
        <v>483.9645324793824</v>
      </c>
      <c r="F9732" s="76">
        <v>52.752619020613807</v>
      </c>
      <c r="G9732" s="77">
        <v>1</v>
      </c>
      <c r="H9732" s="80">
        <f t="shared" si="608"/>
        <v>22.932926939579858</v>
      </c>
      <c r="I9732" s="80">
        <f t="shared" si="609"/>
        <v>1000</v>
      </c>
      <c r="K9732" s="80">
        <f t="shared" si="610"/>
        <v>0</v>
      </c>
      <c r="L9732" s="80" t="str">
        <f t="shared" si="611"/>
        <v/>
      </c>
    </row>
    <row r="9733" spans="1:12" x14ac:dyDescent="0.8">
      <c r="A9733" s="74">
        <v>9732</v>
      </c>
      <c r="B9733" s="75">
        <v>344694.02350928821</v>
      </c>
      <c r="C9733" s="76">
        <v>33.630637107343034</v>
      </c>
      <c r="D9733" s="76">
        <v>28.486135679567489</v>
      </c>
      <c r="E9733" s="76">
        <v>619.80110467590794</v>
      </c>
      <c r="F9733" s="76">
        <v>52.784213218149802</v>
      </c>
      <c r="G9733" s="77">
        <v>2</v>
      </c>
      <c r="H9733" s="80">
        <f t="shared" si="608"/>
        <v>33.630637107343034</v>
      </c>
      <c r="I9733" s="80">
        <f t="shared" si="609"/>
        <v>1000</v>
      </c>
      <c r="K9733" s="80">
        <f t="shared" si="610"/>
        <v>0</v>
      </c>
      <c r="L9733" s="80" t="str">
        <f t="shared" si="611"/>
        <v/>
      </c>
    </row>
    <row r="9734" spans="1:12" x14ac:dyDescent="0.8">
      <c r="A9734" s="74">
        <v>9733</v>
      </c>
      <c r="B9734" s="75">
        <v>1657.8470485089347</v>
      </c>
      <c r="C9734" s="76">
        <v>42.966908814819504</v>
      </c>
      <c r="D9734" s="76">
        <v>30.13791434947257</v>
      </c>
      <c r="E9734" s="76">
        <v>669.46149513403748</v>
      </c>
      <c r="F9734" s="76">
        <v>39.716822552348482</v>
      </c>
      <c r="G9734" s="77">
        <v>2</v>
      </c>
      <c r="H9734" s="80">
        <f t="shared" si="608"/>
        <v>42.966908814819504</v>
      </c>
      <c r="I9734" s="80">
        <f t="shared" si="609"/>
        <v>1000</v>
      </c>
      <c r="K9734" s="80">
        <f t="shared" si="610"/>
        <v>0</v>
      </c>
      <c r="L9734" s="80" t="str">
        <f t="shared" si="611"/>
        <v/>
      </c>
    </row>
    <row r="9735" spans="1:12" x14ac:dyDescent="0.8">
      <c r="A9735" s="74">
        <v>9734</v>
      </c>
      <c r="B9735" s="75">
        <v>393521.04742704099</v>
      </c>
      <c r="C9735" s="76">
        <v>31.746737116395522</v>
      </c>
      <c r="D9735" s="76">
        <v>30.70260658592936</v>
      </c>
      <c r="E9735" s="76">
        <v>537.9526434207321</v>
      </c>
      <c r="F9735" s="76">
        <v>46.644486033017181</v>
      </c>
      <c r="G9735" s="77">
        <v>2</v>
      </c>
      <c r="H9735" s="80">
        <f t="shared" si="608"/>
        <v>31.746737116395522</v>
      </c>
      <c r="I9735" s="80">
        <f t="shared" si="609"/>
        <v>1000</v>
      </c>
      <c r="K9735" s="80">
        <f t="shared" si="610"/>
        <v>0</v>
      </c>
      <c r="L9735" s="80" t="str">
        <f t="shared" si="611"/>
        <v/>
      </c>
    </row>
    <row r="9736" spans="1:12" x14ac:dyDescent="0.8">
      <c r="A9736" s="74">
        <v>9735</v>
      </c>
      <c r="B9736" s="75">
        <v>267159.55163432541</v>
      </c>
      <c r="C9736" s="76">
        <v>37.470140325388257</v>
      </c>
      <c r="D9736" s="76">
        <v>29.658840180794847</v>
      </c>
      <c r="E9736" s="76">
        <v>506.6532796755036</v>
      </c>
      <c r="F9736" s="76">
        <v>46.613282379285828</v>
      </c>
      <c r="G9736" s="77">
        <v>2</v>
      </c>
      <c r="H9736" s="80">
        <f t="shared" si="608"/>
        <v>37.470140325388257</v>
      </c>
      <c r="I9736" s="80">
        <f t="shared" si="609"/>
        <v>1000</v>
      </c>
      <c r="K9736" s="80">
        <f t="shared" si="610"/>
        <v>0</v>
      </c>
      <c r="L9736" s="80" t="str">
        <f t="shared" si="611"/>
        <v/>
      </c>
    </row>
    <row r="9737" spans="1:12" x14ac:dyDescent="0.8">
      <c r="A9737" s="74">
        <v>9736</v>
      </c>
      <c r="B9737" s="75">
        <v>407513.36626283056</v>
      </c>
      <c r="C9737" s="76">
        <v>40.065716005365161</v>
      </c>
      <c r="D9737" s="76">
        <v>32.150174274797273</v>
      </c>
      <c r="E9737" s="76">
        <v>527.78391615434839</v>
      </c>
      <c r="F9737" s="76">
        <v>39.984511234609748</v>
      </c>
      <c r="G9737" s="77">
        <v>1</v>
      </c>
      <c r="H9737" s="80">
        <f t="shared" si="608"/>
        <v>32.150174274797273</v>
      </c>
      <c r="I9737" s="80">
        <f t="shared" si="609"/>
        <v>1000</v>
      </c>
      <c r="K9737" s="80">
        <f t="shared" si="610"/>
        <v>0</v>
      </c>
      <c r="L9737" s="80" t="str">
        <f t="shared" si="611"/>
        <v/>
      </c>
    </row>
    <row r="9738" spans="1:12" x14ac:dyDescent="0.8">
      <c r="A9738" s="74">
        <v>9737</v>
      </c>
      <c r="B9738" s="75">
        <v>-172574.10645672842</v>
      </c>
      <c r="C9738" s="76">
        <v>36.018992990348089</v>
      </c>
      <c r="D9738" s="76">
        <v>30.170078572665904</v>
      </c>
      <c r="E9738" s="76">
        <v>570.83393155786382</v>
      </c>
      <c r="F9738" s="76">
        <v>44.304147818297871</v>
      </c>
      <c r="G9738" s="77">
        <v>3</v>
      </c>
      <c r="H9738" s="80">
        <f t="shared" si="608"/>
        <v>44.304147818297871</v>
      </c>
      <c r="I9738" s="80">
        <f t="shared" si="609"/>
        <v>570.83393155786382</v>
      </c>
      <c r="K9738" s="80">
        <f t="shared" si="610"/>
        <v>570.83393155786382</v>
      </c>
      <c r="L9738" s="80">
        <f t="shared" si="611"/>
        <v>570.83393155786382</v>
      </c>
    </row>
    <row r="9739" spans="1:12" x14ac:dyDescent="0.8">
      <c r="A9739" s="74">
        <v>9738</v>
      </c>
      <c r="B9739" s="75">
        <v>-15977.116545295343</v>
      </c>
      <c r="C9739" s="76">
        <v>47.061737409174079</v>
      </c>
      <c r="D9739" s="76">
        <v>30.090695113177716</v>
      </c>
      <c r="E9739" s="76">
        <v>544.99156873566119</v>
      </c>
      <c r="F9739" s="76">
        <v>43.798084782006939</v>
      </c>
      <c r="G9739" s="77">
        <v>2</v>
      </c>
      <c r="H9739" s="80">
        <f t="shared" si="608"/>
        <v>47.061737409174079</v>
      </c>
      <c r="I9739" s="80">
        <f t="shared" si="609"/>
        <v>1000</v>
      </c>
      <c r="K9739" s="80">
        <f t="shared" si="610"/>
        <v>0</v>
      </c>
      <c r="L9739" s="80" t="str">
        <f t="shared" si="611"/>
        <v/>
      </c>
    </row>
    <row r="9740" spans="1:12" x14ac:dyDescent="0.8">
      <c r="A9740" s="74">
        <v>9739</v>
      </c>
      <c r="B9740" s="75">
        <v>152710.54688462242</v>
      </c>
      <c r="C9740" s="76">
        <v>41.24643434232059</v>
      </c>
      <c r="D9740" s="76">
        <v>27.061484994436892</v>
      </c>
      <c r="E9740" s="76">
        <v>620.9715538071498</v>
      </c>
      <c r="F9740" s="76">
        <v>46.597620518967702</v>
      </c>
      <c r="G9740" s="77">
        <v>2</v>
      </c>
      <c r="H9740" s="80">
        <f t="shared" si="608"/>
        <v>41.24643434232059</v>
      </c>
      <c r="I9740" s="80">
        <f t="shared" si="609"/>
        <v>1000</v>
      </c>
      <c r="K9740" s="80">
        <f t="shared" si="610"/>
        <v>0</v>
      </c>
      <c r="L9740" s="80" t="str">
        <f t="shared" si="611"/>
        <v/>
      </c>
    </row>
    <row r="9741" spans="1:12" x14ac:dyDescent="0.8">
      <c r="A9741" s="74">
        <v>9740</v>
      </c>
      <c r="B9741" s="75">
        <v>412909.29252670961</v>
      </c>
      <c r="C9741" s="76">
        <v>22.834649997513662</v>
      </c>
      <c r="D9741" s="76">
        <v>25.253625977105141</v>
      </c>
      <c r="E9741" s="76">
        <v>541.71115334332569</v>
      </c>
      <c r="F9741" s="76">
        <v>45.519817877708718</v>
      </c>
      <c r="G9741" s="77">
        <v>1</v>
      </c>
      <c r="H9741" s="80">
        <f t="shared" si="608"/>
        <v>25.253625977105141</v>
      </c>
      <c r="I9741" s="80">
        <f t="shared" si="609"/>
        <v>1000</v>
      </c>
      <c r="K9741" s="80">
        <f t="shared" si="610"/>
        <v>0</v>
      </c>
      <c r="L9741" s="80" t="str">
        <f t="shared" si="611"/>
        <v/>
      </c>
    </row>
    <row r="9742" spans="1:12" x14ac:dyDescent="0.8">
      <c r="A9742" s="74">
        <v>9741</v>
      </c>
      <c r="B9742" s="75">
        <v>326299.81277207052</v>
      </c>
      <c r="C9742" s="76">
        <v>35.910877602773397</v>
      </c>
      <c r="D9742" s="76">
        <v>25.533258720797786</v>
      </c>
      <c r="E9742" s="76">
        <v>473.90342020668783</v>
      </c>
      <c r="F9742" s="76">
        <v>36.245851515085548</v>
      </c>
      <c r="G9742" s="77">
        <v>2</v>
      </c>
      <c r="H9742" s="80">
        <f t="shared" si="608"/>
        <v>35.910877602773397</v>
      </c>
      <c r="I9742" s="80">
        <f t="shared" si="609"/>
        <v>1000</v>
      </c>
      <c r="K9742" s="80">
        <f t="shared" si="610"/>
        <v>0</v>
      </c>
      <c r="L9742" s="80" t="str">
        <f t="shared" si="611"/>
        <v/>
      </c>
    </row>
    <row r="9743" spans="1:12" x14ac:dyDescent="0.8">
      <c r="A9743" s="74">
        <v>9742</v>
      </c>
      <c r="B9743" s="75">
        <v>64383.170022312785</v>
      </c>
      <c r="C9743" s="76">
        <v>41.813019716752436</v>
      </c>
      <c r="D9743" s="76">
        <v>25.947528887662966</v>
      </c>
      <c r="E9743" s="76">
        <v>496.49911994012422</v>
      </c>
      <c r="F9743" s="76">
        <v>43.524831041193394</v>
      </c>
      <c r="G9743" s="77">
        <v>2</v>
      </c>
      <c r="H9743" s="80">
        <f t="shared" si="608"/>
        <v>41.813019716752436</v>
      </c>
      <c r="I9743" s="80">
        <f t="shared" si="609"/>
        <v>1000</v>
      </c>
      <c r="K9743" s="80">
        <f t="shared" si="610"/>
        <v>0</v>
      </c>
      <c r="L9743" s="80" t="str">
        <f t="shared" si="611"/>
        <v/>
      </c>
    </row>
    <row r="9744" spans="1:12" x14ac:dyDescent="0.8">
      <c r="A9744" s="74">
        <v>9743</v>
      </c>
      <c r="B9744" s="75">
        <v>171314.96180171566</v>
      </c>
      <c r="C9744" s="76">
        <v>45.071024966443986</v>
      </c>
      <c r="D9744" s="76">
        <v>31.108731523338683</v>
      </c>
      <c r="E9744" s="76">
        <v>756.38822801429023</v>
      </c>
      <c r="F9744" s="76">
        <v>33.27673698677048</v>
      </c>
      <c r="G9744" s="77">
        <v>3</v>
      </c>
      <c r="H9744" s="80">
        <f t="shared" si="608"/>
        <v>33.27673698677048</v>
      </c>
      <c r="I9744" s="80">
        <f t="shared" si="609"/>
        <v>756.38822801429023</v>
      </c>
      <c r="K9744" s="80">
        <f t="shared" si="610"/>
        <v>756.38822801429023</v>
      </c>
      <c r="L9744" s="80">
        <f t="shared" si="611"/>
        <v>756.38822801429023</v>
      </c>
    </row>
    <row r="9745" spans="1:12" x14ac:dyDescent="0.8">
      <c r="A9745" s="74">
        <v>9744</v>
      </c>
      <c r="B9745" s="75">
        <v>567048.45152338524</v>
      </c>
      <c r="C9745" s="76">
        <v>32.914227832326105</v>
      </c>
      <c r="D9745" s="76">
        <v>27.145374877294707</v>
      </c>
      <c r="E9745" s="76">
        <v>579.30928070122832</v>
      </c>
      <c r="F9745" s="76">
        <v>38.95757241451291</v>
      </c>
      <c r="G9745" s="77">
        <v>1</v>
      </c>
      <c r="H9745" s="80">
        <f t="shared" si="608"/>
        <v>27.145374877294707</v>
      </c>
      <c r="I9745" s="80">
        <f t="shared" si="609"/>
        <v>1000</v>
      </c>
      <c r="K9745" s="80">
        <f t="shared" si="610"/>
        <v>0</v>
      </c>
      <c r="L9745" s="80" t="str">
        <f t="shared" si="611"/>
        <v/>
      </c>
    </row>
    <row r="9746" spans="1:12" x14ac:dyDescent="0.8">
      <c r="A9746" s="74">
        <v>9745</v>
      </c>
      <c r="B9746" s="75">
        <v>479602.05125023192</v>
      </c>
      <c r="C9746" s="76">
        <v>31.464940800896599</v>
      </c>
      <c r="D9746" s="76">
        <v>28.760856617416632</v>
      </c>
      <c r="E9746" s="76">
        <v>474.14793201328996</v>
      </c>
      <c r="F9746" s="76">
        <v>45.827825805942297</v>
      </c>
      <c r="G9746" s="77">
        <v>2</v>
      </c>
      <c r="H9746" s="80">
        <f t="shared" si="608"/>
        <v>31.464940800896599</v>
      </c>
      <c r="I9746" s="80">
        <f t="shared" si="609"/>
        <v>1000</v>
      </c>
      <c r="K9746" s="80">
        <f t="shared" si="610"/>
        <v>0</v>
      </c>
      <c r="L9746" s="80" t="str">
        <f t="shared" si="611"/>
        <v/>
      </c>
    </row>
    <row r="9747" spans="1:12" x14ac:dyDescent="0.8">
      <c r="A9747" s="74">
        <v>9746</v>
      </c>
      <c r="B9747" s="75">
        <v>-221592.26564229489</v>
      </c>
      <c r="C9747" s="76">
        <v>41.720252476114858</v>
      </c>
      <c r="D9747" s="76">
        <v>32.673702888211515</v>
      </c>
      <c r="E9747" s="76">
        <v>529.21171056100411</v>
      </c>
      <c r="F9747" s="76">
        <v>45.686270560179615</v>
      </c>
      <c r="G9747" s="77">
        <v>3</v>
      </c>
      <c r="H9747" s="80">
        <f t="shared" si="608"/>
        <v>45.686270560179615</v>
      </c>
      <c r="I9747" s="80">
        <f t="shared" si="609"/>
        <v>529.21171056100411</v>
      </c>
      <c r="K9747" s="80">
        <f t="shared" si="610"/>
        <v>529.21171056100411</v>
      </c>
      <c r="L9747" s="80">
        <f t="shared" si="611"/>
        <v>529.21171056100411</v>
      </c>
    </row>
    <row r="9748" spans="1:12" x14ac:dyDescent="0.8">
      <c r="A9748" s="74">
        <v>9747</v>
      </c>
      <c r="B9748" s="75">
        <v>-208592.59974068357</v>
      </c>
      <c r="C9748" s="76">
        <v>42.99509618545158</v>
      </c>
      <c r="D9748" s="76">
        <v>34.543522637430875</v>
      </c>
      <c r="E9748" s="76">
        <v>613.41038789946651</v>
      </c>
      <c r="F9748" s="76">
        <v>48.408415231263731</v>
      </c>
      <c r="G9748" s="77">
        <v>3</v>
      </c>
      <c r="H9748" s="80">
        <f t="shared" si="608"/>
        <v>48.408415231263731</v>
      </c>
      <c r="I9748" s="80">
        <f t="shared" si="609"/>
        <v>613.41038789946651</v>
      </c>
      <c r="K9748" s="80">
        <f t="shared" si="610"/>
        <v>613.41038789946651</v>
      </c>
      <c r="L9748" s="80">
        <f t="shared" si="611"/>
        <v>613.41038789946651</v>
      </c>
    </row>
    <row r="9749" spans="1:12" x14ac:dyDescent="0.8">
      <c r="A9749" s="74">
        <v>9748</v>
      </c>
      <c r="B9749" s="75">
        <v>165274.29455561889</v>
      </c>
      <c r="C9749" s="76">
        <v>38.428621227483077</v>
      </c>
      <c r="D9749" s="76">
        <v>24.236735888498124</v>
      </c>
      <c r="E9749" s="76">
        <v>615.62532601497219</v>
      </c>
      <c r="F9749" s="76">
        <v>50.428549476214954</v>
      </c>
      <c r="G9749" s="77">
        <v>2</v>
      </c>
      <c r="H9749" s="80">
        <f t="shared" si="608"/>
        <v>38.428621227483077</v>
      </c>
      <c r="I9749" s="80">
        <f t="shared" si="609"/>
        <v>1000</v>
      </c>
      <c r="K9749" s="80">
        <f t="shared" si="610"/>
        <v>0</v>
      </c>
      <c r="L9749" s="80" t="str">
        <f t="shared" si="611"/>
        <v/>
      </c>
    </row>
    <row r="9750" spans="1:12" x14ac:dyDescent="0.8">
      <c r="A9750" s="74">
        <v>9749</v>
      </c>
      <c r="B9750" s="75">
        <v>182965.45209356118</v>
      </c>
      <c r="C9750" s="76">
        <v>38.300599368669275</v>
      </c>
      <c r="D9750" s="76">
        <v>26.486378197769966</v>
      </c>
      <c r="E9750" s="76">
        <v>596.45774785610479</v>
      </c>
      <c r="F9750" s="76">
        <v>42.736569640762198</v>
      </c>
      <c r="G9750" s="77">
        <v>2</v>
      </c>
      <c r="H9750" s="80">
        <f t="shared" si="608"/>
        <v>38.300599368669275</v>
      </c>
      <c r="I9750" s="80">
        <f t="shared" si="609"/>
        <v>1000</v>
      </c>
      <c r="K9750" s="80">
        <f t="shared" si="610"/>
        <v>0</v>
      </c>
      <c r="L9750" s="80" t="str">
        <f t="shared" si="611"/>
        <v/>
      </c>
    </row>
    <row r="9751" spans="1:12" x14ac:dyDescent="0.8">
      <c r="A9751" s="74">
        <v>9750</v>
      </c>
      <c r="B9751" s="75">
        <v>2731.1556173909921</v>
      </c>
      <c r="C9751" s="76">
        <v>42.977349552430596</v>
      </c>
      <c r="D9751" s="76">
        <v>32.805223467094478</v>
      </c>
      <c r="E9751" s="76">
        <v>669.76907504234362</v>
      </c>
      <c r="F9751" s="76">
        <v>48.811724809680122</v>
      </c>
      <c r="G9751" s="77">
        <v>2</v>
      </c>
      <c r="H9751" s="80">
        <f t="shared" si="608"/>
        <v>42.977349552430596</v>
      </c>
      <c r="I9751" s="80">
        <f t="shared" si="609"/>
        <v>1000</v>
      </c>
      <c r="K9751" s="80">
        <f t="shared" si="610"/>
        <v>0</v>
      </c>
      <c r="L9751" s="80" t="str">
        <f t="shared" si="611"/>
        <v/>
      </c>
    </row>
    <row r="9752" spans="1:12" x14ac:dyDescent="0.8">
      <c r="A9752" s="74">
        <v>9751</v>
      </c>
      <c r="B9752" s="75">
        <v>220321.82877473277</v>
      </c>
      <c r="C9752" s="76">
        <v>35.520385779674655</v>
      </c>
      <c r="D9752" s="76">
        <v>24.078681983111476</v>
      </c>
      <c r="E9752" s="76">
        <v>514.13612310223471</v>
      </c>
      <c r="F9752" s="76">
        <v>35.339684036676786</v>
      </c>
      <c r="G9752" s="77">
        <v>2</v>
      </c>
      <c r="H9752" s="80">
        <f t="shared" si="608"/>
        <v>35.520385779674655</v>
      </c>
      <c r="I9752" s="80">
        <f t="shared" si="609"/>
        <v>1000</v>
      </c>
      <c r="K9752" s="80">
        <f t="shared" si="610"/>
        <v>0</v>
      </c>
      <c r="L9752" s="80" t="str">
        <f t="shared" si="611"/>
        <v/>
      </c>
    </row>
    <row r="9753" spans="1:12" x14ac:dyDescent="0.8">
      <c r="A9753" s="74">
        <v>9752</v>
      </c>
      <c r="B9753" s="75">
        <v>-123264.40637257788</v>
      </c>
      <c r="C9753" s="76">
        <v>36.39785937365248</v>
      </c>
      <c r="D9753" s="76">
        <v>29.0248553945992</v>
      </c>
      <c r="E9753" s="76">
        <v>724.11228398684943</v>
      </c>
      <c r="F9753" s="76">
        <v>41.693563450729052</v>
      </c>
      <c r="G9753" s="77">
        <v>3</v>
      </c>
      <c r="H9753" s="80">
        <f t="shared" si="608"/>
        <v>41.693563450729052</v>
      </c>
      <c r="I9753" s="80">
        <f t="shared" si="609"/>
        <v>724.11228398684943</v>
      </c>
      <c r="K9753" s="80">
        <f t="shared" si="610"/>
        <v>724.11228398684943</v>
      </c>
      <c r="L9753" s="80">
        <f t="shared" si="611"/>
        <v>724.11228398684943</v>
      </c>
    </row>
    <row r="9754" spans="1:12" x14ac:dyDescent="0.8">
      <c r="A9754" s="74">
        <v>9753</v>
      </c>
      <c r="B9754" s="75">
        <v>130849.9926400783</v>
      </c>
      <c r="C9754" s="76">
        <v>41.365869859532985</v>
      </c>
      <c r="D9754" s="76">
        <v>31.695485836338094</v>
      </c>
      <c r="E9754" s="76">
        <v>441.51915641273621</v>
      </c>
      <c r="F9754" s="76">
        <v>38.3889204633983</v>
      </c>
      <c r="G9754" s="77">
        <v>2</v>
      </c>
      <c r="H9754" s="80">
        <f t="shared" si="608"/>
        <v>41.365869859532985</v>
      </c>
      <c r="I9754" s="80">
        <f t="shared" si="609"/>
        <v>1000</v>
      </c>
      <c r="K9754" s="80">
        <f t="shared" si="610"/>
        <v>0</v>
      </c>
      <c r="L9754" s="80" t="str">
        <f t="shared" si="611"/>
        <v/>
      </c>
    </row>
    <row r="9755" spans="1:12" x14ac:dyDescent="0.8">
      <c r="A9755" s="74">
        <v>9754</v>
      </c>
      <c r="B9755" s="75">
        <v>249419.07710918551</v>
      </c>
      <c r="C9755" s="76">
        <v>37.475466382934442</v>
      </c>
      <c r="D9755" s="76">
        <v>24.849352947145668</v>
      </c>
      <c r="E9755" s="76">
        <v>652.14810065641029</v>
      </c>
      <c r="F9755" s="76">
        <v>44.709561273133069</v>
      </c>
      <c r="G9755" s="77">
        <v>2</v>
      </c>
      <c r="H9755" s="80">
        <f t="shared" si="608"/>
        <v>37.475466382934442</v>
      </c>
      <c r="I9755" s="80">
        <f t="shared" si="609"/>
        <v>1000</v>
      </c>
      <c r="K9755" s="80">
        <f t="shared" si="610"/>
        <v>0</v>
      </c>
      <c r="L9755" s="80" t="str">
        <f t="shared" si="611"/>
        <v/>
      </c>
    </row>
    <row r="9756" spans="1:12" x14ac:dyDescent="0.8">
      <c r="A9756" s="74">
        <v>9755</v>
      </c>
      <c r="B9756" s="75">
        <v>536192.52677412983</v>
      </c>
      <c r="C9756" s="76">
        <v>25.491488363561484</v>
      </c>
      <c r="D9756" s="76">
        <v>32.426275745372564</v>
      </c>
      <c r="E9756" s="76">
        <v>557.02399821708377</v>
      </c>
      <c r="F9756" s="76">
        <v>50.332965598882552</v>
      </c>
      <c r="G9756" s="77">
        <v>2</v>
      </c>
      <c r="H9756" s="80">
        <f t="shared" si="608"/>
        <v>25.491488363561484</v>
      </c>
      <c r="I9756" s="80">
        <f t="shared" si="609"/>
        <v>1000</v>
      </c>
      <c r="K9756" s="80">
        <f t="shared" si="610"/>
        <v>0</v>
      </c>
      <c r="L9756" s="80" t="str">
        <f t="shared" si="611"/>
        <v/>
      </c>
    </row>
    <row r="9757" spans="1:12" x14ac:dyDescent="0.8">
      <c r="A9757" s="74">
        <v>9756</v>
      </c>
      <c r="B9757" s="75">
        <v>310903.68415917456</v>
      </c>
      <c r="C9757" s="76">
        <v>33.817682603441668</v>
      </c>
      <c r="D9757" s="76">
        <v>22.109714281397515</v>
      </c>
      <c r="E9757" s="76">
        <v>438.02440490792753</v>
      </c>
      <c r="F9757" s="76">
        <v>48.598441200595531</v>
      </c>
      <c r="G9757" s="77">
        <v>2</v>
      </c>
      <c r="H9757" s="80">
        <f t="shared" si="608"/>
        <v>33.817682603441668</v>
      </c>
      <c r="I9757" s="80">
        <f t="shared" si="609"/>
        <v>1000</v>
      </c>
      <c r="K9757" s="80">
        <f t="shared" si="610"/>
        <v>0</v>
      </c>
      <c r="L9757" s="80" t="str">
        <f t="shared" si="611"/>
        <v/>
      </c>
    </row>
    <row r="9758" spans="1:12" x14ac:dyDescent="0.8">
      <c r="A9758" s="74">
        <v>9757</v>
      </c>
      <c r="B9758" s="75">
        <v>90867.240877099335</v>
      </c>
      <c r="C9758" s="76">
        <v>41.018722149948076</v>
      </c>
      <c r="D9758" s="76">
        <v>26.123924316221018</v>
      </c>
      <c r="E9758" s="76">
        <v>633.44300421792821</v>
      </c>
      <c r="F9758" s="76">
        <v>31.867322138104043</v>
      </c>
      <c r="G9758" s="77">
        <v>2</v>
      </c>
      <c r="H9758" s="80">
        <f t="shared" si="608"/>
        <v>41.018722149948076</v>
      </c>
      <c r="I9758" s="80">
        <f t="shared" si="609"/>
        <v>1000</v>
      </c>
      <c r="K9758" s="80">
        <f t="shared" si="610"/>
        <v>0</v>
      </c>
      <c r="L9758" s="80" t="str">
        <f t="shared" si="611"/>
        <v/>
      </c>
    </row>
    <row r="9759" spans="1:12" x14ac:dyDescent="0.8">
      <c r="A9759" s="74">
        <v>9758</v>
      </c>
      <c r="B9759" s="75">
        <v>357901.32019126904</v>
      </c>
      <c r="C9759" s="76">
        <v>29.733651536742713</v>
      </c>
      <c r="D9759" s="76">
        <v>32.760527345025459</v>
      </c>
      <c r="E9759" s="76">
        <v>780.7412300148294</v>
      </c>
      <c r="F9759" s="76">
        <v>38.81569984557116</v>
      </c>
      <c r="G9759" s="77">
        <v>2</v>
      </c>
      <c r="H9759" s="80">
        <f t="shared" si="608"/>
        <v>29.733651536742713</v>
      </c>
      <c r="I9759" s="80">
        <f t="shared" si="609"/>
        <v>1000</v>
      </c>
      <c r="K9759" s="80">
        <f t="shared" si="610"/>
        <v>0</v>
      </c>
      <c r="L9759" s="80" t="str">
        <f t="shared" si="611"/>
        <v/>
      </c>
    </row>
    <row r="9760" spans="1:12" x14ac:dyDescent="0.8">
      <c r="A9760" s="74">
        <v>9759</v>
      </c>
      <c r="B9760" s="75">
        <v>623866.7461540401</v>
      </c>
      <c r="C9760" s="76">
        <v>31.190337045315232</v>
      </c>
      <c r="D9760" s="76">
        <v>28.258059116433266</v>
      </c>
      <c r="E9760" s="76">
        <v>440.22467784325892</v>
      </c>
      <c r="F9760" s="76">
        <v>44.958492150973647</v>
      </c>
      <c r="G9760" s="77">
        <v>2</v>
      </c>
      <c r="H9760" s="80">
        <f t="shared" si="608"/>
        <v>31.190337045315232</v>
      </c>
      <c r="I9760" s="80">
        <f t="shared" si="609"/>
        <v>1000</v>
      </c>
      <c r="K9760" s="80">
        <f t="shared" si="610"/>
        <v>0</v>
      </c>
      <c r="L9760" s="80" t="str">
        <f t="shared" si="611"/>
        <v/>
      </c>
    </row>
    <row r="9761" spans="1:12" x14ac:dyDescent="0.8">
      <c r="A9761" s="74">
        <v>9760</v>
      </c>
      <c r="B9761" s="75">
        <v>235763.70276984223</v>
      </c>
      <c r="C9761" s="76">
        <v>41.24899166880526</v>
      </c>
      <c r="D9761" s="76">
        <v>25.779060516294543</v>
      </c>
      <c r="E9761" s="76">
        <v>562.88921784729177</v>
      </c>
      <c r="F9761" s="76">
        <v>41.923729684598349</v>
      </c>
      <c r="G9761" s="77">
        <v>2</v>
      </c>
      <c r="H9761" s="80">
        <f t="shared" si="608"/>
        <v>41.24899166880526</v>
      </c>
      <c r="I9761" s="80">
        <f t="shared" si="609"/>
        <v>1000</v>
      </c>
      <c r="K9761" s="80">
        <f t="shared" si="610"/>
        <v>0</v>
      </c>
      <c r="L9761" s="80" t="str">
        <f t="shared" si="611"/>
        <v/>
      </c>
    </row>
    <row r="9762" spans="1:12" x14ac:dyDescent="0.8">
      <c r="A9762" s="74">
        <v>9761</v>
      </c>
      <c r="B9762" s="75">
        <v>-163008.14183451096</v>
      </c>
      <c r="C9762" s="76">
        <v>29.561076226679909</v>
      </c>
      <c r="D9762" s="76">
        <v>22.296158924254794</v>
      </c>
      <c r="E9762" s="76">
        <v>700.06431311458516</v>
      </c>
      <c r="F9762" s="76">
        <v>47.669814801054812</v>
      </c>
      <c r="G9762" s="77">
        <v>3</v>
      </c>
      <c r="H9762" s="80">
        <f t="shared" si="608"/>
        <v>47.669814801054812</v>
      </c>
      <c r="I9762" s="80">
        <f t="shared" si="609"/>
        <v>700.06431311458516</v>
      </c>
      <c r="K9762" s="80">
        <f t="shared" si="610"/>
        <v>700.06431311458516</v>
      </c>
      <c r="L9762" s="80">
        <f t="shared" si="611"/>
        <v>700.06431311458516</v>
      </c>
    </row>
    <row r="9763" spans="1:12" x14ac:dyDescent="0.8">
      <c r="A9763" s="74">
        <v>9762</v>
      </c>
      <c r="B9763" s="75">
        <v>166489.79594072863</v>
      </c>
      <c r="C9763" s="76">
        <v>34.508176041219166</v>
      </c>
      <c r="D9763" s="76">
        <v>30.665720649325777</v>
      </c>
      <c r="E9763" s="76">
        <v>632.59573194297695</v>
      </c>
      <c r="F9763" s="76">
        <v>50.539777703749905</v>
      </c>
      <c r="G9763" s="77">
        <v>2</v>
      </c>
      <c r="H9763" s="80">
        <f t="shared" si="608"/>
        <v>34.508176041219166</v>
      </c>
      <c r="I9763" s="80">
        <f t="shared" si="609"/>
        <v>1000</v>
      </c>
      <c r="K9763" s="80">
        <f t="shared" si="610"/>
        <v>0</v>
      </c>
      <c r="L9763" s="80" t="str">
        <f t="shared" si="611"/>
        <v/>
      </c>
    </row>
    <row r="9764" spans="1:12" x14ac:dyDescent="0.8">
      <c r="A9764" s="74">
        <v>9763</v>
      </c>
      <c r="B9764" s="75">
        <v>310255.35224346793</v>
      </c>
      <c r="C9764" s="76">
        <v>32.173405447515975</v>
      </c>
      <c r="D9764" s="76">
        <v>28.986723751709178</v>
      </c>
      <c r="E9764" s="76">
        <v>518.89689609439552</v>
      </c>
      <c r="F9764" s="76">
        <v>48.464179318925709</v>
      </c>
      <c r="G9764" s="77">
        <v>2</v>
      </c>
      <c r="H9764" s="80">
        <f t="shared" si="608"/>
        <v>32.173405447515975</v>
      </c>
      <c r="I9764" s="80">
        <f t="shared" si="609"/>
        <v>1000</v>
      </c>
      <c r="K9764" s="80">
        <f t="shared" si="610"/>
        <v>0</v>
      </c>
      <c r="L9764" s="80" t="str">
        <f t="shared" si="611"/>
        <v/>
      </c>
    </row>
    <row r="9765" spans="1:12" x14ac:dyDescent="0.8">
      <c r="A9765" s="74">
        <v>9764</v>
      </c>
      <c r="B9765" s="75">
        <v>-199507.51172554889</v>
      </c>
      <c r="C9765" s="76">
        <v>34.757207849974414</v>
      </c>
      <c r="D9765" s="76">
        <v>30.960486641371091</v>
      </c>
      <c r="E9765" s="76">
        <v>566.12654329889926</v>
      </c>
      <c r="F9765" s="76">
        <v>47.305927464963005</v>
      </c>
      <c r="G9765" s="77">
        <v>3</v>
      </c>
      <c r="H9765" s="80">
        <f t="shared" si="608"/>
        <v>47.305927464963005</v>
      </c>
      <c r="I9765" s="80">
        <f t="shared" si="609"/>
        <v>566.12654329889926</v>
      </c>
      <c r="K9765" s="80">
        <f t="shared" si="610"/>
        <v>566.12654329889926</v>
      </c>
      <c r="L9765" s="80">
        <f t="shared" si="611"/>
        <v>566.12654329889926</v>
      </c>
    </row>
    <row r="9766" spans="1:12" x14ac:dyDescent="0.8">
      <c r="A9766" s="74">
        <v>9765</v>
      </c>
      <c r="B9766" s="75">
        <v>275476.91958687967</v>
      </c>
      <c r="C9766" s="76">
        <v>28.124241538194976</v>
      </c>
      <c r="D9766" s="76">
        <v>30.908503758841924</v>
      </c>
      <c r="E9766" s="76">
        <v>548.08531405350652</v>
      </c>
      <c r="F9766" s="76">
        <v>53.955859068757839</v>
      </c>
      <c r="G9766" s="77">
        <v>2</v>
      </c>
      <c r="H9766" s="80">
        <f t="shared" si="608"/>
        <v>28.124241538194976</v>
      </c>
      <c r="I9766" s="80">
        <f t="shared" si="609"/>
        <v>1000</v>
      </c>
      <c r="K9766" s="80">
        <f t="shared" si="610"/>
        <v>0</v>
      </c>
      <c r="L9766" s="80" t="str">
        <f t="shared" si="611"/>
        <v/>
      </c>
    </row>
    <row r="9767" spans="1:12" x14ac:dyDescent="0.8">
      <c r="A9767" s="74">
        <v>9766</v>
      </c>
      <c r="B9767" s="75">
        <v>74333.872073915554</v>
      </c>
      <c r="C9767" s="76">
        <v>44.516719258584473</v>
      </c>
      <c r="D9767" s="76">
        <v>29.770851421454292</v>
      </c>
      <c r="E9767" s="76">
        <v>750.94734013047719</v>
      </c>
      <c r="F9767" s="76">
        <v>38.760035324918412</v>
      </c>
      <c r="G9767" s="77">
        <v>2</v>
      </c>
      <c r="H9767" s="80">
        <f t="shared" si="608"/>
        <v>44.516719258584473</v>
      </c>
      <c r="I9767" s="80">
        <f t="shared" si="609"/>
        <v>1000</v>
      </c>
      <c r="K9767" s="80">
        <f t="shared" si="610"/>
        <v>0</v>
      </c>
      <c r="L9767" s="80" t="str">
        <f t="shared" si="611"/>
        <v/>
      </c>
    </row>
    <row r="9768" spans="1:12" x14ac:dyDescent="0.8">
      <c r="A9768" s="74">
        <v>9767</v>
      </c>
      <c r="B9768" s="75">
        <v>-21057.106102018384</v>
      </c>
      <c r="C9768" s="76">
        <v>39.045422190060684</v>
      </c>
      <c r="D9768" s="76">
        <v>25.957766287167949</v>
      </c>
      <c r="E9768" s="76">
        <v>553.29258280564261</v>
      </c>
      <c r="F9768" s="76">
        <v>41.992488389594413</v>
      </c>
      <c r="G9768" s="77">
        <v>2</v>
      </c>
      <c r="H9768" s="80">
        <f t="shared" si="608"/>
        <v>39.045422190060684</v>
      </c>
      <c r="I9768" s="80">
        <f t="shared" si="609"/>
        <v>1000</v>
      </c>
      <c r="K9768" s="80">
        <f t="shared" si="610"/>
        <v>0</v>
      </c>
      <c r="L9768" s="80" t="str">
        <f t="shared" si="611"/>
        <v/>
      </c>
    </row>
    <row r="9769" spans="1:12" x14ac:dyDescent="0.8">
      <c r="A9769" s="74">
        <v>9768</v>
      </c>
      <c r="B9769" s="75">
        <v>-187180.1140686532</v>
      </c>
      <c r="C9769" s="76">
        <v>22.600932674684078</v>
      </c>
      <c r="D9769" s="76">
        <v>24.733230785245713</v>
      </c>
      <c r="E9769" s="76">
        <v>646.30644055593052</v>
      </c>
      <c r="F9769" s="76">
        <v>40.543549488079492</v>
      </c>
      <c r="G9769" s="77">
        <v>3</v>
      </c>
      <c r="H9769" s="80">
        <f t="shared" si="608"/>
        <v>40.543549488079492</v>
      </c>
      <c r="I9769" s="80">
        <f t="shared" si="609"/>
        <v>646.30644055593052</v>
      </c>
      <c r="K9769" s="80">
        <f t="shared" si="610"/>
        <v>646.30644055593052</v>
      </c>
      <c r="L9769" s="80">
        <f t="shared" si="611"/>
        <v>646.30644055593052</v>
      </c>
    </row>
    <row r="9770" spans="1:12" x14ac:dyDescent="0.8">
      <c r="A9770" s="74">
        <v>9769</v>
      </c>
      <c r="B9770" s="75">
        <v>420372.09276715061</v>
      </c>
      <c r="C9770" s="76">
        <v>35.023458331933099</v>
      </c>
      <c r="D9770" s="76">
        <v>25.799595810575976</v>
      </c>
      <c r="E9770" s="76">
        <v>519.59889405588535</v>
      </c>
      <c r="F9770" s="76">
        <v>46.111820502143914</v>
      </c>
      <c r="G9770" s="77">
        <v>2</v>
      </c>
      <c r="H9770" s="80">
        <f t="shared" si="608"/>
        <v>35.023458331933099</v>
      </c>
      <c r="I9770" s="80">
        <f t="shared" si="609"/>
        <v>1000</v>
      </c>
      <c r="K9770" s="80">
        <f t="shared" si="610"/>
        <v>0</v>
      </c>
      <c r="L9770" s="80" t="str">
        <f t="shared" si="611"/>
        <v/>
      </c>
    </row>
    <row r="9771" spans="1:12" x14ac:dyDescent="0.8">
      <c r="A9771" s="74">
        <v>9770</v>
      </c>
      <c r="B9771" s="75">
        <v>-28909.45001264615</v>
      </c>
      <c r="C9771" s="76">
        <v>28.100887726918867</v>
      </c>
      <c r="D9771" s="76">
        <v>33.613592695918001</v>
      </c>
      <c r="E9771" s="76">
        <v>535.06844469792247</v>
      </c>
      <c r="F9771" s="76">
        <v>32.256028042140542</v>
      </c>
      <c r="G9771" s="77">
        <v>3</v>
      </c>
      <c r="H9771" s="80">
        <f t="shared" si="608"/>
        <v>32.256028042140542</v>
      </c>
      <c r="I9771" s="80">
        <f t="shared" si="609"/>
        <v>535.06844469792247</v>
      </c>
      <c r="K9771" s="80">
        <f t="shared" si="610"/>
        <v>535.06844469792247</v>
      </c>
      <c r="L9771" s="80">
        <f t="shared" si="611"/>
        <v>535.06844469792247</v>
      </c>
    </row>
    <row r="9772" spans="1:12" x14ac:dyDescent="0.8">
      <c r="A9772" s="74">
        <v>9771</v>
      </c>
      <c r="B9772" s="75">
        <v>509495.92779788724</v>
      </c>
      <c r="C9772" s="76">
        <v>31.251531779819395</v>
      </c>
      <c r="D9772" s="76">
        <v>30.654537045392438</v>
      </c>
      <c r="E9772" s="76">
        <v>631.4909965020388</v>
      </c>
      <c r="F9772" s="76">
        <v>41.658476769826095</v>
      </c>
      <c r="G9772" s="77">
        <v>2</v>
      </c>
      <c r="H9772" s="80">
        <f t="shared" si="608"/>
        <v>31.251531779819395</v>
      </c>
      <c r="I9772" s="80">
        <f t="shared" si="609"/>
        <v>1000</v>
      </c>
      <c r="K9772" s="80">
        <f t="shared" si="610"/>
        <v>0</v>
      </c>
      <c r="L9772" s="80" t="str">
        <f t="shared" si="611"/>
        <v/>
      </c>
    </row>
    <row r="9773" spans="1:12" x14ac:dyDescent="0.8">
      <c r="A9773" s="74">
        <v>9772</v>
      </c>
      <c r="B9773" s="75">
        <v>-231549.49182352913</v>
      </c>
      <c r="C9773" s="76">
        <v>29.799165602948783</v>
      </c>
      <c r="D9773" s="76">
        <v>27.539058870765437</v>
      </c>
      <c r="E9773" s="76">
        <v>557.44672438489999</v>
      </c>
      <c r="F9773" s="76">
        <v>46.669231231158783</v>
      </c>
      <c r="G9773" s="77">
        <v>3</v>
      </c>
      <c r="H9773" s="80">
        <f t="shared" si="608"/>
        <v>46.669231231158783</v>
      </c>
      <c r="I9773" s="80">
        <f t="shared" si="609"/>
        <v>557.44672438489999</v>
      </c>
      <c r="K9773" s="80">
        <f t="shared" si="610"/>
        <v>557.44672438489999</v>
      </c>
      <c r="L9773" s="80">
        <f t="shared" si="611"/>
        <v>557.44672438489999</v>
      </c>
    </row>
    <row r="9774" spans="1:12" x14ac:dyDescent="0.8">
      <c r="A9774" s="74">
        <v>9773</v>
      </c>
      <c r="B9774" s="75">
        <v>264635.21764484281</v>
      </c>
      <c r="C9774" s="76">
        <v>35.005984572635995</v>
      </c>
      <c r="D9774" s="76">
        <v>26.855497026482045</v>
      </c>
      <c r="E9774" s="76">
        <v>562.9768350217438</v>
      </c>
      <c r="F9774" s="76">
        <v>41.627930431060477</v>
      </c>
      <c r="G9774" s="77">
        <v>2</v>
      </c>
      <c r="H9774" s="80">
        <f t="shared" si="608"/>
        <v>35.005984572635995</v>
      </c>
      <c r="I9774" s="80">
        <f t="shared" si="609"/>
        <v>1000</v>
      </c>
      <c r="K9774" s="80">
        <f t="shared" si="610"/>
        <v>0</v>
      </c>
      <c r="L9774" s="80" t="str">
        <f t="shared" si="611"/>
        <v/>
      </c>
    </row>
    <row r="9775" spans="1:12" x14ac:dyDescent="0.8">
      <c r="A9775" s="74">
        <v>9774</v>
      </c>
      <c r="B9775" s="75">
        <v>220912.26642328501</v>
      </c>
      <c r="C9775" s="76">
        <v>36.254543281884253</v>
      </c>
      <c r="D9775" s="76">
        <v>26.648837574380074</v>
      </c>
      <c r="E9775" s="76">
        <v>605.12873431530295</v>
      </c>
      <c r="F9775" s="76">
        <v>39.777537033104856</v>
      </c>
      <c r="G9775" s="77">
        <v>2</v>
      </c>
      <c r="H9775" s="80">
        <f t="shared" si="608"/>
        <v>36.254543281884253</v>
      </c>
      <c r="I9775" s="80">
        <f t="shared" si="609"/>
        <v>1000</v>
      </c>
      <c r="K9775" s="80">
        <f t="shared" si="610"/>
        <v>0</v>
      </c>
      <c r="L9775" s="80" t="str">
        <f t="shared" si="611"/>
        <v/>
      </c>
    </row>
    <row r="9776" spans="1:12" x14ac:dyDescent="0.8">
      <c r="A9776" s="74">
        <v>9775</v>
      </c>
      <c r="B9776" s="75">
        <v>77978.010904466966</v>
      </c>
      <c r="C9776" s="76">
        <v>43.671691111640243</v>
      </c>
      <c r="D9776" s="76">
        <v>25.103352343882001</v>
      </c>
      <c r="E9776" s="76">
        <v>562.56640550863381</v>
      </c>
      <c r="F9776" s="76">
        <v>43.222185278206169</v>
      </c>
      <c r="G9776" s="77">
        <v>2</v>
      </c>
      <c r="H9776" s="80">
        <f t="shared" si="608"/>
        <v>43.671691111640243</v>
      </c>
      <c r="I9776" s="80">
        <f t="shared" si="609"/>
        <v>1000</v>
      </c>
      <c r="K9776" s="80">
        <f t="shared" si="610"/>
        <v>0</v>
      </c>
      <c r="L9776" s="80" t="str">
        <f t="shared" si="611"/>
        <v/>
      </c>
    </row>
    <row r="9777" spans="1:12" x14ac:dyDescent="0.8">
      <c r="A9777" s="74">
        <v>9776</v>
      </c>
      <c r="B9777" s="75">
        <v>471282.74774701055</v>
      </c>
      <c r="C9777" s="76">
        <v>27.573025027383068</v>
      </c>
      <c r="D9777" s="76">
        <v>25.723896067300114</v>
      </c>
      <c r="E9777" s="76">
        <v>545.96376607873106</v>
      </c>
      <c r="F9777" s="76">
        <v>53.528032706361607</v>
      </c>
      <c r="G9777" s="77">
        <v>2</v>
      </c>
      <c r="H9777" s="80">
        <f t="shared" si="608"/>
        <v>27.573025027383068</v>
      </c>
      <c r="I9777" s="80">
        <f t="shared" si="609"/>
        <v>1000</v>
      </c>
      <c r="K9777" s="80">
        <f t="shared" si="610"/>
        <v>0</v>
      </c>
      <c r="L9777" s="80" t="str">
        <f t="shared" si="611"/>
        <v/>
      </c>
    </row>
    <row r="9778" spans="1:12" x14ac:dyDescent="0.8">
      <c r="A9778" s="74">
        <v>9777</v>
      </c>
      <c r="B9778" s="75">
        <v>134687.0321665206</v>
      </c>
      <c r="C9778" s="76">
        <v>41.137081552393873</v>
      </c>
      <c r="D9778" s="76">
        <v>24.759477606066753</v>
      </c>
      <c r="E9778" s="76">
        <v>441.33814528944004</v>
      </c>
      <c r="F9778" s="76">
        <v>36.494503507105627</v>
      </c>
      <c r="G9778" s="77">
        <v>2</v>
      </c>
      <c r="H9778" s="80">
        <f t="shared" si="608"/>
        <v>41.137081552393873</v>
      </c>
      <c r="I9778" s="80">
        <f t="shared" si="609"/>
        <v>1000</v>
      </c>
      <c r="K9778" s="80">
        <f t="shared" si="610"/>
        <v>0</v>
      </c>
      <c r="L9778" s="80" t="str">
        <f t="shared" si="611"/>
        <v/>
      </c>
    </row>
    <row r="9779" spans="1:12" x14ac:dyDescent="0.8">
      <c r="A9779" s="74">
        <v>9778</v>
      </c>
      <c r="B9779" s="75">
        <v>283985.43640584545</v>
      </c>
      <c r="C9779" s="76">
        <v>37.400876295970029</v>
      </c>
      <c r="D9779" s="76">
        <v>31.277528263792977</v>
      </c>
      <c r="E9779" s="76">
        <v>586.31028923897043</v>
      </c>
      <c r="F9779" s="76">
        <v>42.430679664055816</v>
      </c>
      <c r="G9779" s="77">
        <v>2</v>
      </c>
      <c r="H9779" s="80">
        <f t="shared" si="608"/>
        <v>37.400876295970029</v>
      </c>
      <c r="I9779" s="80">
        <f t="shared" si="609"/>
        <v>1000</v>
      </c>
      <c r="K9779" s="80">
        <f t="shared" si="610"/>
        <v>0</v>
      </c>
      <c r="L9779" s="80" t="str">
        <f t="shared" si="611"/>
        <v/>
      </c>
    </row>
    <row r="9780" spans="1:12" x14ac:dyDescent="0.8">
      <c r="A9780" s="74">
        <v>9779</v>
      </c>
      <c r="B9780" s="75">
        <v>-118812.00169004523</v>
      </c>
      <c r="C9780" s="76">
        <v>27.808141288943212</v>
      </c>
      <c r="D9780" s="76">
        <v>34.450610446162088</v>
      </c>
      <c r="E9780" s="76">
        <v>499.58750814334581</v>
      </c>
      <c r="F9780" s="76">
        <v>36.504195803731676</v>
      </c>
      <c r="G9780" s="77">
        <v>3</v>
      </c>
      <c r="H9780" s="80">
        <f t="shared" si="608"/>
        <v>36.504195803731676</v>
      </c>
      <c r="I9780" s="80">
        <f t="shared" si="609"/>
        <v>499.58750814334581</v>
      </c>
      <c r="K9780" s="80">
        <f t="shared" si="610"/>
        <v>499.58750814334581</v>
      </c>
      <c r="L9780" s="80">
        <f t="shared" si="611"/>
        <v>499.58750814334581</v>
      </c>
    </row>
    <row r="9781" spans="1:12" x14ac:dyDescent="0.8">
      <c r="A9781" s="74">
        <v>9780</v>
      </c>
      <c r="B9781" s="75">
        <v>485622.13432779675</v>
      </c>
      <c r="C9781" s="76">
        <v>28.657112217866334</v>
      </c>
      <c r="D9781" s="76">
        <v>21.94791907132041</v>
      </c>
      <c r="E9781" s="76">
        <v>429.79602459786304</v>
      </c>
      <c r="F9781" s="76">
        <v>42.036292305936463</v>
      </c>
      <c r="G9781" s="77">
        <v>2</v>
      </c>
      <c r="H9781" s="80">
        <f t="shared" si="608"/>
        <v>28.657112217866334</v>
      </c>
      <c r="I9781" s="80">
        <f t="shared" si="609"/>
        <v>1000</v>
      </c>
      <c r="K9781" s="80">
        <f t="shared" si="610"/>
        <v>0</v>
      </c>
      <c r="L9781" s="80" t="str">
        <f t="shared" si="611"/>
        <v/>
      </c>
    </row>
    <row r="9782" spans="1:12" x14ac:dyDescent="0.8">
      <c r="A9782" s="74">
        <v>9781</v>
      </c>
      <c r="B9782" s="75">
        <v>357402.42487553461</v>
      </c>
      <c r="C9782" s="76">
        <v>33.833516148447849</v>
      </c>
      <c r="D9782" s="76">
        <v>27.025560001990751</v>
      </c>
      <c r="E9782" s="76">
        <v>565.3090260314134</v>
      </c>
      <c r="F9782" s="76">
        <v>43.289401062672667</v>
      </c>
      <c r="G9782" s="77">
        <v>2</v>
      </c>
      <c r="H9782" s="80">
        <f t="shared" si="608"/>
        <v>33.833516148447849</v>
      </c>
      <c r="I9782" s="80">
        <f t="shared" si="609"/>
        <v>1000</v>
      </c>
      <c r="K9782" s="80">
        <f t="shared" si="610"/>
        <v>0</v>
      </c>
      <c r="L9782" s="80" t="str">
        <f t="shared" si="611"/>
        <v/>
      </c>
    </row>
    <row r="9783" spans="1:12" x14ac:dyDescent="0.8">
      <c r="A9783" s="74">
        <v>9782</v>
      </c>
      <c r="B9783" s="75">
        <v>-12213.765552778495</v>
      </c>
      <c r="C9783" s="76">
        <v>45.406066756351635</v>
      </c>
      <c r="D9783" s="76">
        <v>31.088733572194407</v>
      </c>
      <c r="E9783" s="76">
        <v>632.865686292443</v>
      </c>
      <c r="F9783" s="76">
        <v>45.938845998136543</v>
      </c>
      <c r="G9783" s="77">
        <v>2</v>
      </c>
      <c r="H9783" s="80">
        <f t="shared" si="608"/>
        <v>45.406066756351635</v>
      </c>
      <c r="I9783" s="80">
        <f t="shared" si="609"/>
        <v>1000</v>
      </c>
      <c r="K9783" s="80">
        <f t="shared" si="610"/>
        <v>0</v>
      </c>
      <c r="L9783" s="80" t="str">
        <f t="shared" si="611"/>
        <v/>
      </c>
    </row>
    <row r="9784" spans="1:12" x14ac:dyDescent="0.8">
      <c r="A9784" s="74">
        <v>9783</v>
      </c>
      <c r="B9784" s="75">
        <v>534633.99845058424</v>
      </c>
      <c r="C9784" s="76">
        <v>35.401772019731077</v>
      </c>
      <c r="D9784" s="76">
        <v>23.768818910432447</v>
      </c>
      <c r="E9784" s="76">
        <v>502.01571269192317</v>
      </c>
      <c r="F9784" s="76">
        <v>43.266079462550543</v>
      </c>
      <c r="G9784" s="77">
        <v>2</v>
      </c>
      <c r="H9784" s="80">
        <f t="shared" si="608"/>
        <v>35.401772019731077</v>
      </c>
      <c r="I9784" s="80">
        <f t="shared" si="609"/>
        <v>1000</v>
      </c>
      <c r="K9784" s="80">
        <f t="shared" si="610"/>
        <v>0</v>
      </c>
      <c r="L9784" s="80" t="str">
        <f t="shared" si="611"/>
        <v/>
      </c>
    </row>
    <row r="9785" spans="1:12" x14ac:dyDescent="0.8">
      <c r="A9785" s="74">
        <v>9784</v>
      </c>
      <c r="B9785" s="75">
        <v>234947.85811710753</v>
      </c>
      <c r="C9785" s="76">
        <v>39.969944572544762</v>
      </c>
      <c r="D9785" s="76">
        <v>30.840928296564947</v>
      </c>
      <c r="E9785" s="76">
        <v>649.32133486955581</v>
      </c>
      <c r="F9785" s="76">
        <v>38.736938102263608</v>
      </c>
      <c r="G9785" s="77">
        <v>2</v>
      </c>
      <c r="H9785" s="80">
        <f t="shared" si="608"/>
        <v>39.969944572544762</v>
      </c>
      <c r="I9785" s="80">
        <f t="shared" si="609"/>
        <v>1000</v>
      </c>
      <c r="K9785" s="80">
        <f t="shared" si="610"/>
        <v>0</v>
      </c>
      <c r="L9785" s="80" t="str">
        <f t="shared" si="611"/>
        <v/>
      </c>
    </row>
    <row r="9786" spans="1:12" x14ac:dyDescent="0.8">
      <c r="A9786" s="74">
        <v>9785</v>
      </c>
      <c r="B9786" s="75">
        <v>402795.14160633553</v>
      </c>
      <c r="C9786" s="76">
        <v>34.311384897467406</v>
      </c>
      <c r="D9786" s="76">
        <v>28.543690154063423</v>
      </c>
      <c r="E9786" s="76">
        <v>499.15016877695848</v>
      </c>
      <c r="F9786" s="76">
        <v>46.084561976906919</v>
      </c>
      <c r="G9786" s="77">
        <v>1</v>
      </c>
      <c r="H9786" s="80">
        <f t="shared" si="608"/>
        <v>28.543690154063423</v>
      </c>
      <c r="I9786" s="80">
        <f t="shared" si="609"/>
        <v>1000</v>
      </c>
      <c r="K9786" s="80">
        <f t="shared" si="610"/>
        <v>0</v>
      </c>
      <c r="L9786" s="80" t="str">
        <f t="shared" si="611"/>
        <v/>
      </c>
    </row>
    <row r="9787" spans="1:12" x14ac:dyDescent="0.8">
      <c r="A9787" s="74">
        <v>9786</v>
      </c>
      <c r="B9787" s="75">
        <v>597783.17889439361</v>
      </c>
      <c r="C9787" s="76">
        <v>37.087326090273891</v>
      </c>
      <c r="D9787" s="76">
        <v>28.146219944443832</v>
      </c>
      <c r="E9787" s="76">
        <v>596.52398498398532</v>
      </c>
      <c r="F9787" s="76">
        <v>31.024628574734304</v>
      </c>
      <c r="G9787" s="77">
        <v>1</v>
      </c>
      <c r="H9787" s="80">
        <f t="shared" si="608"/>
        <v>28.146219944443832</v>
      </c>
      <c r="I9787" s="80">
        <f t="shared" si="609"/>
        <v>1000</v>
      </c>
      <c r="K9787" s="80">
        <f t="shared" si="610"/>
        <v>0</v>
      </c>
      <c r="L9787" s="80" t="str">
        <f t="shared" si="611"/>
        <v/>
      </c>
    </row>
    <row r="9788" spans="1:12" x14ac:dyDescent="0.8">
      <c r="A9788" s="74">
        <v>9787</v>
      </c>
      <c r="B9788" s="75">
        <v>513747.35571676353</v>
      </c>
      <c r="C9788" s="76">
        <v>25.569395735325504</v>
      </c>
      <c r="D9788" s="76">
        <v>26.223412470810555</v>
      </c>
      <c r="E9788" s="76">
        <v>629.34297568037618</v>
      </c>
      <c r="F9788" s="76">
        <v>39.226948238002151</v>
      </c>
      <c r="G9788" s="77">
        <v>2</v>
      </c>
      <c r="H9788" s="80">
        <f t="shared" si="608"/>
        <v>25.569395735325504</v>
      </c>
      <c r="I9788" s="80">
        <f t="shared" si="609"/>
        <v>1000</v>
      </c>
      <c r="K9788" s="80">
        <f t="shared" si="610"/>
        <v>0</v>
      </c>
      <c r="L9788" s="80" t="str">
        <f t="shared" si="611"/>
        <v/>
      </c>
    </row>
    <row r="9789" spans="1:12" x14ac:dyDescent="0.8">
      <c r="A9789" s="74">
        <v>9788</v>
      </c>
      <c r="B9789" s="75">
        <v>413525.04939815099</v>
      </c>
      <c r="C9789" s="76">
        <v>31.913268743752571</v>
      </c>
      <c r="D9789" s="76">
        <v>28.551118757529618</v>
      </c>
      <c r="E9789" s="76">
        <v>715.20679586550273</v>
      </c>
      <c r="F9789" s="76">
        <v>34.768171174272389</v>
      </c>
      <c r="G9789" s="77">
        <v>2</v>
      </c>
      <c r="H9789" s="80">
        <f t="shared" si="608"/>
        <v>31.913268743752571</v>
      </c>
      <c r="I9789" s="80">
        <f t="shared" si="609"/>
        <v>1000</v>
      </c>
      <c r="K9789" s="80">
        <f t="shared" si="610"/>
        <v>0</v>
      </c>
      <c r="L9789" s="80" t="str">
        <f t="shared" si="611"/>
        <v/>
      </c>
    </row>
    <row r="9790" spans="1:12" x14ac:dyDescent="0.8">
      <c r="A9790" s="74">
        <v>9789</v>
      </c>
      <c r="B9790" s="75">
        <v>466498.4116506353</v>
      </c>
      <c r="C9790" s="76">
        <v>21.592881046953504</v>
      </c>
      <c r="D9790" s="76">
        <v>32.43235969142566</v>
      </c>
      <c r="E9790" s="76">
        <v>770.6917870457836</v>
      </c>
      <c r="F9790" s="76">
        <v>34.227380178316373</v>
      </c>
      <c r="G9790" s="77">
        <v>2</v>
      </c>
      <c r="H9790" s="80">
        <f t="shared" si="608"/>
        <v>21.592881046953504</v>
      </c>
      <c r="I9790" s="80">
        <f t="shared" si="609"/>
        <v>1000</v>
      </c>
      <c r="K9790" s="80">
        <f t="shared" si="610"/>
        <v>0</v>
      </c>
      <c r="L9790" s="80" t="str">
        <f t="shared" si="611"/>
        <v/>
      </c>
    </row>
    <row r="9791" spans="1:12" x14ac:dyDescent="0.8">
      <c r="A9791" s="74">
        <v>9790</v>
      </c>
      <c r="B9791" s="75">
        <v>465371.59774424974</v>
      </c>
      <c r="C9791" s="76">
        <v>29.507434314419143</v>
      </c>
      <c r="D9791" s="76">
        <v>26.910317490889557</v>
      </c>
      <c r="E9791" s="76">
        <v>439.09513613108976</v>
      </c>
      <c r="F9791" s="76">
        <v>36.425455287998773</v>
      </c>
      <c r="G9791" s="77">
        <v>2</v>
      </c>
      <c r="H9791" s="80">
        <f t="shared" si="608"/>
        <v>29.507434314419143</v>
      </c>
      <c r="I9791" s="80">
        <f t="shared" si="609"/>
        <v>1000</v>
      </c>
      <c r="K9791" s="80">
        <f t="shared" si="610"/>
        <v>0</v>
      </c>
      <c r="L9791" s="80" t="str">
        <f t="shared" si="611"/>
        <v/>
      </c>
    </row>
    <row r="9792" spans="1:12" x14ac:dyDescent="0.8">
      <c r="A9792" s="74">
        <v>9791</v>
      </c>
      <c r="B9792" s="75">
        <v>214948.95239812462</v>
      </c>
      <c r="C9792" s="76">
        <v>34.53787285705225</v>
      </c>
      <c r="D9792" s="76">
        <v>33.623080756912735</v>
      </c>
      <c r="E9792" s="76">
        <v>537.87490893556833</v>
      </c>
      <c r="F9792" s="76">
        <v>42.225986576096751</v>
      </c>
      <c r="G9792" s="77">
        <v>2</v>
      </c>
      <c r="H9792" s="80">
        <f t="shared" si="608"/>
        <v>34.53787285705225</v>
      </c>
      <c r="I9792" s="80">
        <f t="shared" si="609"/>
        <v>1000</v>
      </c>
      <c r="K9792" s="80">
        <f t="shared" si="610"/>
        <v>0</v>
      </c>
      <c r="L9792" s="80" t="str">
        <f t="shared" si="611"/>
        <v/>
      </c>
    </row>
    <row r="9793" spans="1:12" x14ac:dyDescent="0.8">
      <c r="A9793" s="74">
        <v>9792</v>
      </c>
      <c r="B9793" s="75">
        <v>392650.89939028979</v>
      </c>
      <c r="C9793" s="76">
        <v>35.282703984295715</v>
      </c>
      <c r="D9793" s="76">
        <v>21.637600883867229</v>
      </c>
      <c r="E9793" s="76">
        <v>494.63846841611661</v>
      </c>
      <c r="F9793" s="76">
        <v>52.647413921710893</v>
      </c>
      <c r="G9793" s="77">
        <v>2</v>
      </c>
      <c r="H9793" s="80">
        <f t="shared" si="608"/>
        <v>35.282703984295715</v>
      </c>
      <c r="I9793" s="80">
        <f t="shared" si="609"/>
        <v>1000</v>
      </c>
      <c r="K9793" s="80">
        <f t="shared" si="610"/>
        <v>0</v>
      </c>
      <c r="L9793" s="80" t="str">
        <f t="shared" si="611"/>
        <v/>
      </c>
    </row>
    <row r="9794" spans="1:12" x14ac:dyDescent="0.8">
      <c r="A9794" s="74">
        <v>9793</v>
      </c>
      <c r="B9794" s="75">
        <v>73099.146980918478</v>
      </c>
      <c r="C9794" s="76">
        <v>40.7905836640074</v>
      </c>
      <c r="D9794" s="76">
        <v>29.412450208994265</v>
      </c>
      <c r="E9794" s="76">
        <v>470.69069414887963</v>
      </c>
      <c r="F9794" s="76">
        <v>45.07986877495626</v>
      </c>
      <c r="G9794" s="77">
        <v>2</v>
      </c>
      <c r="H9794" s="80">
        <f t="shared" si="608"/>
        <v>40.7905836640074</v>
      </c>
      <c r="I9794" s="80">
        <f t="shared" si="609"/>
        <v>1000</v>
      </c>
      <c r="K9794" s="80">
        <f t="shared" si="610"/>
        <v>0</v>
      </c>
      <c r="L9794" s="80" t="str">
        <f t="shared" si="611"/>
        <v/>
      </c>
    </row>
    <row r="9795" spans="1:12" x14ac:dyDescent="0.8">
      <c r="A9795" s="74">
        <v>9794</v>
      </c>
      <c r="B9795" s="75">
        <v>346887.59722076589</v>
      </c>
      <c r="C9795" s="76">
        <v>35.128408517470788</v>
      </c>
      <c r="D9795" s="76">
        <v>25.657112765491135</v>
      </c>
      <c r="E9795" s="76">
        <v>462.30828596160973</v>
      </c>
      <c r="F9795" s="76">
        <v>46.382835229091476</v>
      </c>
      <c r="G9795" s="77">
        <v>2</v>
      </c>
      <c r="H9795" s="80">
        <f t="shared" ref="H9795:H9858" si="612">IF($G9795 = 1, $D9795, IF($G9795 = 2, $C9795, IF($G9795 = 3, $F9795)))</f>
        <v>35.128408517470788</v>
      </c>
      <c r="I9795" s="80">
        <f t="shared" ref="I9795:I9858" si="613">IF($G9795 = 1, 1000, IF($G9795 = 2, 1000, IF($G9795 = 3, $E9795)))</f>
        <v>1000</v>
      </c>
      <c r="K9795" s="80">
        <f t="shared" ref="K9795:K9858" si="614">IF($G9795 = 3, $E9795, 0)</f>
        <v>0</v>
      </c>
      <c r="L9795" s="80" t="str">
        <f t="shared" ref="L9795:L9858" si="615">IF($G9795 = 3, $E9795, "")</f>
        <v/>
      </c>
    </row>
    <row r="9796" spans="1:12" x14ac:dyDescent="0.8">
      <c r="A9796" s="74">
        <v>9795</v>
      </c>
      <c r="B9796" s="75">
        <v>-352633.23520916095</v>
      </c>
      <c r="C9796" s="76">
        <v>21.731894631565748</v>
      </c>
      <c r="D9796" s="76">
        <v>24.727435603009827</v>
      </c>
      <c r="E9796" s="76">
        <v>546.64491435472974</v>
      </c>
      <c r="F9796" s="76">
        <v>54.443214193168302</v>
      </c>
      <c r="G9796" s="77">
        <v>3</v>
      </c>
      <c r="H9796" s="80">
        <f t="shared" si="612"/>
        <v>54.443214193168302</v>
      </c>
      <c r="I9796" s="80">
        <f t="shared" si="613"/>
        <v>546.64491435472974</v>
      </c>
      <c r="K9796" s="80">
        <f t="shared" si="614"/>
        <v>546.64491435472974</v>
      </c>
      <c r="L9796" s="80">
        <f t="shared" si="615"/>
        <v>546.64491435472974</v>
      </c>
    </row>
    <row r="9797" spans="1:12" x14ac:dyDescent="0.8">
      <c r="A9797" s="74">
        <v>9796</v>
      </c>
      <c r="B9797" s="75">
        <v>408857.76834990922</v>
      </c>
      <c r="C9797" s="76">
        <v>32.2271129813576</v>
      </c>
      <c r="D9797" s="76">
        <v>28.418966713695806</v>
      </c>
      <c r="E9797" s="76">
        <v>676.77308014076857</v>
      </c>
      <c r="F9797" s="76">
        <v>47.933361628749367</v>
      </c>
      <c r="G9797" s="77">
        <v>2</v>
      </c>
      <c r="H9797" s="80">
        <f t="shared" si="612"/>
        <v>32.2271129813576</v>
      </c>
      <c r="I9797" s="80">
        <f t="shared" si="613"/>
        <v>1000</v>
      </c>
      <c r="K9797" s="80">
        <f t="shared" si="614"/>
        <v>0</v>
      </c>
      <c r="L9797" s="80" t="str">
        <f t="shared" si="615"/>
        <v/>
      </c>
    </row>
    <row r="9798" spans="1:12" x14ac:dyDescent="0.8">
      <c r="A9798" s="74">
        <v>9797</v>
      </c>
      <c r="B9798" s="75">
        <v>620360.31644253456</v>
      </c>
      <c r="C9798" s="76">
        <v>37.570479199912441</v>
      </c>
      <c r="D9798" s="76">
        <v>24.878084269900665</v>
      </c>
      <c r="E9798" s="76">
        <v>476.2948401004075</v>
      </c>
      <c r="F9798" s="76">
        <v>40.05236043261219</v>
      </c>
      <c r="G9798" s="77">
        <v>1</v>
      </c>
      <c r="H9798" s="80">
        <f t="shared" si="612"/>
        <v>24.878084269900665</v>
      </c>
      <c r="I9798" s="80">
        <f t="shared" si="613"/>
        <v>1000</v>
      </c>
      <c r="K9798" s="80">
        <f t="shared" si="614"/>
        <v>0</v>
      </c>
      <c r="L9798" s="80" t="str">
        <f t="shared" si="615"/>
        <v/>
      </c>
    </row>
    <row r="9799" spans="1:12" x14ac:dyDescent="0.8">
      <c r="A9799" s="74">
        <v>9798</v>
      </c>
      <c r="B9799" s="75">
        <v>664026.6608327846</v>
      </c>
      <c r="C9799" s="76">
        <v>28.03241247082676</v>
      </c>
      <c r="D9799" s="76">
        <v>25.164994269269201</v>
      </c>
      <c r="E9799" s="76">
        <v>442.59999397028866</v>
      </c>
      <c r="F9799" s="76">
        <v>44.099095303102601</v>
      </c>
      <c r="G9799" s="77">
        <v>2</v>
      </c>
      <c r="H9799" s="80">
        <f t="shared" si="612"/>
        <v>28.03241247082676</v>
      </c>
      <c r="I9799" s="80">
        <f t="shared" si="613"/>
        <v>1000</v>
      </c>
      <c r="K9799" s="80">
        <f t="shared" si="614"/>
        <v>0</v>
      </c>
      <c r="L9799" s="80" t="str">
        <f t="shared" si="615"/>
        <v/>
      </c>
    </row>
    <row r="9800" spans="1:12" x14ac:dyDescent="0.8">
      <c r="A9800" s="74">
        <v>9799</v>
      </c>
      <c r="B9800" s="75">
        <v>575487.01572793396</v>
      </c>
      <c r="C9800" s="76">
        <v>26.653422200371629</v>
      </c>
      <c r="D9800" s="76">
        <v>31.117066327262332</v>
      </c>
      <c r="E9800" s="76">
        <v>517.6234621348068</v>
      </c>
      <c r="F9800" s="76">
        <v>30.540075117664518</v>
      </c>
      <c r="G9800" s="77">
        <v>2</v>
      </c>
      <c r="H9800" s="80">
        <f t="shared" si="612"/>
        <v>26.653422200371629</v>
      </c>
      <c r="I9800" s="80">
        <f t="shared" si="613"/>
        <v>1000</v>
      </c>
      <c r="K9800" s="80">
        <f t="shared" si="614"/>
        <v>0</v>
      </c>
      <c r="L9800" s="80" t="str">
        <f t="shared" si="615"/>
        <v/>
      </c>
    </row>
    <row r="9801" spans="1:12" x14ac:dyDescent="0.8">
      <c r="A9801" s="74">
        <v>9800</v>
      </c>
      <c r="B9801" s="75">
        <v>518893.60506012756</v>
      </c>
      <c r="C9801" s="76">
        <v>22.286968141264275</v>
      </c>
      <c r="D9801" s="76">
        <v>27.085515218999618</v>
      </c>
      <c r="E9801" s="76">
        <v>512.16324461768841</v>
      </c>
      <c r="F9801" s="76">
        <v>40.572843138020893</v>
      </c>
      <c r="G9801" s="77">
        <v>2</v>
      </c>
      <c r="H9801" s="80">
        <f t="shared" si="612"/>
        <v>22.286968141264275</v>
      </c>
      <c r="I9801" s="80">
        <f t="shared" si="613"/>
        <v>1000</v>
      </c>
      <c r="K9801" s="80">
        <f t="shared" si="614"/>
        <v>0</v>
      </c>
      <c r="L9801" s="80" t="str">
        <f t="shared" si="615"/>
        <v/>
      </c>
    </row>
    <row r="9802" spans="1:12" x14ac:dyDescent="0.8">
      <c r="A9802" s="74">
        <v>9801</v>
      </c>
      <c r="B9802" s="75">
        <v>342963.9402342604</v>
      </c>
      <c r="C9802" s="76">
        <v>32.543671910360707</v>
      </c>
      <c r="D9802" s="76">
        <v>29.800316016525784</v>
      </c>
      <c r="E9802" s="76">
        <v>413.12256285507135</v>
      </c>
      <c r="F9802" s="76">
        <v>42.851001444118914</v>
      </c>
      <c r="G9802" s="77">
        <v>2</v>
      </c>
      <c r="H9802" s="80">
        <f t="shared" si="612"/>
        <v>32.543671910360707</v>
      </c>
      <c r="I9802" s="80">
        <f t="shared" si="613"/>
        <v>1000</v>
      </c>
      <c r="K9802" s="80">
        <f t="shared" si="614"/>
        <v>0</v>
      </c>
      <c r="L9802" s="80" t="str">
        <f t="shared" si="615"/>
        <v/>
      </c>
    </row>
    <row r="9803" spans="1:12" x14ac:dyDescent="0.8">
      <c r="A9803" s="74">
        <v>9802</v>
      </c>
      <c r="B9803" s="75">
        <v>183355.23264318961</v>
      </c>
      <c r="C9803" s="76">
        <v>38.489933126023359</v>
      </c>
      <c r="D9803" s="76">
        <v>32.118494664189569</v>
      </c>
      <c r="E9803" s="76">
        <v>519.59337325577076</v>
      </c>
      <c r="F9803" s="76">
        <v>47.800585857817659</v>
      </c>
      <c r="G9803" s="77">
        <v>2</v>
      </c>
      <c r="H9803" s="80">
        <f t="shared" si="612"/>
        <v>38.489933126023359</v>
      </c>
      <c r="I9803" s="80">
        <f t="shared" si="613"/>
        <v>1000</v>
      </c>
      <c r="K9803" s="80">
        <f t="shared" si="614"/>
        <v>0</v>
      </c>
      <c r="L9803" s="80" t="str">
        <f t="shared" si="615"/>
        <v/>
      </c>
    </row>
    <row r="9804" spans="1:12" x14ac:dyDescent="0.8">
      <c r="A9804" s="74">
        <v>9803</v>
      </c>
      <c r="B9804" s="75">
        <v>-54926.515241339803</v>
      </c>
      <c r="C9804" s="76">
        <v>30.518816324570494</v>
      </c>
      <c r="D9804" s="76">
        <v>29.677829539496862</v>
      </c>
      <c r="E9804" s="76">
        <v>584.63158267616916</v>
      </c>
      <c r="F9804" s="76">
        <v>41.009065619120477</v>
      </c>
      <c r="G9804" s="77">
        <v>3</v>
      </c>
      <c r="H9804" s="80">
        <f t="shared" si="612"/>
        <v>41.009065619120477</v>
      </c>
      <c r="I9804" s="80">
        <f t="shared" si="613"/>
        <v>584.63158267616916</v>
      </c>
      <c r="K9804" s="80">
        <f t="shared" si="614"/>
        <v>584.63158267616916</v>
      </c>
      <c r="L9804" s="80">
        <f t="shared" si="615"/>
        <v>584.63158267616916</v>
      </c>
    </row>
    <row r="9805" spans="1:12" x14ac:dyDescent="0.8">
      <c r="A9805" s="74">
        <v>9804</v>
      </c>
      <c r="B9805" s="75">
        <v>262498.64335834677</v>
      </c>
      <c r="C9805" s="76">
        <v>37.357966422179942</v>
      </c>
      <c r="D9805" s="76">
        <v>30.246055003387184</v>
      </c>
      <c r="E9805" s="76">
        <v>500.81554025298465</v>
      </c>
      <c r="F9805" s="76">
        <v>43.233698309933807</v>
      </c>
      <c r="G9805" s="77">
        <v>2</v>
      </c>
      <c r="H9805" s="80">
        <f t="shared" si="612"/>
        <v>37.357966422179942</v>
      </c>
      <c r="I9805" s="80">
        <f t="shared" si="613"/>
        <v>1000</v>
      </c>
      <c r="K9805" s="80">
        <f t="shared" si="614"/>
        <v>0</v>
      </c>
      <c r="L9805" s="80" t="str">
        <f t="shared" si="615"/>
        <v/>
      </c>
    </row>
    <row r="9806" spans="1:12" x14ac:dyDescent="0.8">
      <c r="A9806" s="74">
        <v>9805</v>
      </c>
      <c r="B9806" s="75">
        <v>476664.8925890876</v>
      </c>
      <c r="C9806" s="76">
        <v>37.32616154350066</v>
      </c>
      <c r="D9806" s="76">
        <v>27.777642827551016</v>
      </c>
      <c r="E9806" s="76">
        <v>512.89442058202189</v>
      </c>
      <c r="F9806" s="76">
        <v>51.595211313041986</v>
      </c>
      <c r="G9806" s="77">
        <v>1</v>
      </c>
      <c r="H9806" s="80">
        <f t="shared" si="612"/>
        <v>27.777642827551016</v>
      </c>
      <c r="I9806" s="80">
        <f t="shared" si="613"/>
        <v>1000</v>
      </c>
      <c r="K9806" s="80">
        <f t="shared" si="614"/>
        <v>0</v>
      </c>
      <c r="L9806" s="80" t="str">
        <f t="shared" si="615"/>
        <v/>
      </c>
    </row>
    <row r="9807" spans="1:12" x14ac:dyDescent="0.8">
      <c r="A9807" s="74">
        <v>9806</v>
      </c>
      <c r="B9807" s="75">
        <v>-236887.38910775236</v>
      </c>
      <c r="C9807" s="76">
        <v>37.162937651236504</v>
      </c>
      <c r="D9807" s="76">
        <v>30.423101297847428</v>
      </c>
      <c r="E9807" s="76">
        <v>484.50575859974606</v>
      </c>
      <c r="F9807" s="76">
        <v>44.99085834926187</v>
      </c>
      <c r="G9807" s="77">
        <v>3</v>
      </c>
      <c r="H9807" s="80">
        <f t="shared" si="612"/>
        <v>44.99085834926187</v>
      </c>
      <c r="I9807" s="80">
        <f t="shared" si="613"/>
        <v>484.50575859974606</v>
      </c>
      <c r="K9807" s="80">
        <f t="shared" si="614"/>
        <v>484.50575859974606</v>
      </c>
      <c r="L9807" s="80">
        <f t="shared" si="615"/>
        <v>484.50575859974606</v>
      </c>
    </row>
    <row r="9808" spans="1:12" x14ac:dyDescent="0.8">
      <c r="A9808" s="74">
        <v>9807</v>
      </c>
      <c r="B9808" s="75">
        <v>-27660.993740090402</v>
      </c>
      <c r="C9808" s="76">
        <v>47.544813289130808</v>
      </c>
      <c r="D9808" s="76">
        <v>27.81244047364784</v>
      </c>
      <c r="E9808" s="76">
        <v>509.89300274026715</v>
      </c>
      <c r="F9808" s="76">
        <v>30.50800316952272</v>
      </c>
      <c r="G9808" s="77">
        <v>2</v>
      </c>
      <c r="H9808" s="80">
        <f t="shared" si="612"/>
        <v>47.544813289130808</v>
      </c>
      <c r="I9808" s="80">
        <f t="shared" si="613"/>
        <v>1000</v>
      </c>
      <c r="K9808" s="80">
        <f t="shared" si="614"/>
        <v>0</v>
      </c>
      <c r="L9808" s="80" t="str">
        <f t="shared" si="615"/>
        <v/>
      </c>
    </row>
    <row r="9809" spans="1:12" x14ac:dyDescent="0.8">
      <c r="A9809" s="74">
        <v>9808</v>
      </c>
      <c r="B9809" s="75">
        <v>512494.65513408068</v>
      </c>
      <c r="C9809" s="76">
        <v>39.462956756211454</v>
      </c>
      <c r="D9809" s="76">
        <v>25.132305506670743</v>
      </c>
      <c r="E9809" s="76">
        <v>566.60823634596318</v>
      </c>
      <c r="F9809" s="76">
        <v>38.895613651258941</v>
      </c>
      <c r="G9809" s="77">
        <v>1</v>
      </c>
      <c r="H9809" s="80">
        <f t="shared" si="612"/>
        <v>25.132305506670743</v>
      </c>
      <c r="I9809" s="80">
        <f t="shared" si="613"/>
        <v>1000</v>
      </c>
      <c r="K9809" s="80">
        <f t="shared" si="614"/>
        <v>0</v>
      </c>
      <c r="L9809" s="80" t="str">
        <f t="shared" si="615"/>
        <v/>
      </c>
    </row>
    <row r="9810" spans="1:12" x14ac:dyDescent="0.8">
      <c r="A9810" s="74">
        <v>9809</v>
      </c>
      <c r="B9810" s="75">
        <v>562217.94568323111</v>
      </c>
      <c r="C9810" s="76">
        <v>26.327416125860442</v>
      </c>
      <c r="D9810" s="76">
        <v>28.43900631465937</v>
      </c>
      <c r="E9810" s="76">
        <v>515.32938626289888</v>
      </c>
      <c r="F9810" s="76">
        <v>34.674453615771412</v>
      </c>
      <c r="G9810" s="77">
        <v>2</v>
      </c>
      <c r="H9810" s="80">
        <f t="shared" si="612"/>
        <v>26.327416125860442</v>
      </c>
      <c r="I9810" s="80">
        <f t="shared" si="613"/>
        <v>1000</v>
      </c>
      <c r="K9810" s="80">
        <f t="shared" si="614"/>
        <v>0</v>
      </c>
      <c r="L9810" s="80" t="str">
        <f t="shared" si="615"/>
        <v/>
      </c>
    </row>
    <row r="9811" spans="1:12" x14ac:dyDescent="0.8">
      <c r="A9811" s="74">
        <v>9810</v>
      </c>
      <c r="B9811" s="75">
        <v>371512.01500003762</v>
      </c>
      <c r="C9811" s="76">
        <v>30.323468466959081</v>
      </c>
      <c r="D9811" s="76">
        <v>25.493653019197215</v>
      </c>
      <c r="E9811" s="76">
        <v>564.61697822777455</v>
      </c>
      <c r="F9811" s="76">
        <v>50.887987596523082</v>
      </c>
      <c r="G9811" s="77">
        <v>2</v>
      </c>
      <c r="H9811" s="80">
        <f t="shared" si="612"/>
        <v>30.323468466959081</v>
      </c>
      <c r="I9811" s="80">
        <f t="shared" si="613"/>
        <v>1000</v>
      </c>
      <c r="K9811" s="80">
        <f t="shared" si="614"/>
        <v>0</v>
      </c>
      <c r="L9811" s="80" t="str">
        <f t="shared" si="615"/>
        <v/>
      </c>
    </row>
    <row r="9812" spans="1:12" x14ac:dyDescent="0.8">
      <c r="A9812" s="74">
        <v>9811</v>
      </c>
      <c r="B9812" s="75">
        <v>-235144.61774411611</v>
      </c>
      <c r="C9812" s="76">
        <v>32.123931704631417</v>
      </c>
      <c r="D9812" s="76">
        <v>25.128102920092967</v>
      </c>
      <c r="E9812" s="76">
        <v>654.69519416814535</v>
      </c>
      <c r="F9812" s="76">
        <v>48.62423685156071</v>
      </c>
      <c r="G9812" s="77">
        <v>3</v>
      </c>
      <c r="H9812" s="80">
        <f t="shared" si="612"/>
        <v>48.62423685156071</v>
      </c>
      <c r="I9812" s="80">
        <f t="shared" si="613"/>
        <v>654.69519416814535</v>
      </c>
      <c r="K9812" s="80">
        <f t="shared" si="614"/>
        <v>654.69519416814535</v>
      </c>
      <c r="L9812" s="80">
        <f t="shared" si="615"/>
        <v>654.69519416814535</v>
      </c>
    </row>
    <row r="9813" spans="1:12" x14ac:dyDescent="0.8">
      <c r="A9813" s="74">
        <v>9812</v>
      </c>
      <c r="B9813" s="75">
        <v>81584.223661036929</v>
      </c>
      <c r="C9813" s="76">
        <v>40.894674604095187</v>
      </c>
      <c r="D9813" s="76">
        <v>27.005119069073331</v>
      </c>
      <c r="E9813" s="76">
        <v>713.91557441676673</v>
      </c>
      <c r="F9813" s="76">
        <v>38.441902916022428</v>
      </c>
      <c r="G9813" s="77">
        <v>2</v>
      </c>
      <c r="H9813" s="80">
        <f t="shared" si="612"/>
        <v>40.894674604095187</v>
      </c>
      <c r="I9813" s="80">
        <f t="shared" si="613"/>
        <v>1000</v>
      </c>
      <c r="K9813" s="80">
        <f t="shared" si="614"/>
        <v>0</v>
      </c>
      <c r="L9813" s="80" t="str">
        <f t="shared" si="615"/>
        <v/>
      </c>
    </row>
    <row r="9814" spans="1:12" x14ac:dyDescent="0.8">
      <c r="A9814" s="74">
        <v>9813</v>
      </c>
      <c r="B9814" s="75">
        <v>379145.49436134985</v>
      </c>
      <c r="C9814" s="76">
        <v>33.025194602063138</v>
      </c>
      <c r="D9814" s="76">
        <v>23.488510506991837</v>
      </c>
      <c r="E9814" s="76">
        <v>636.93845247920672</v>
      </c>
      <c r="F9814" s="76">
        <v>45.795023516012584</v>
      </c>
      <c r="G9814" s="77">
        <v>2</v>
      </c>
      <c r="H9814" s="80">
        <f t="shared" si="612"/>
        <v>33.025194602063138</v>
      </c>
      <c r="I9814" s="80">
        <f t="shared" si="613"/>
        <v>1000</v>
      </c>
      <c r="K9814" s="80">
        <f t="shared" si="614"/>
        <v>0</v>
      </c>
      <c r="L9814" s="80" t="str">
        <f t="shared" si="615"/>
        <v/>
      </c>
    </row>
    <row r="9815" spans="1:12" x14ac:dyDescent="0.8">
      <c r="A9815" s="74">
        <v>9814</v>
      </c>
      <c r="B9815" s="75">
        <v>-311836.82032110146</v>
      </c>
      <c r="C9815" s="76">
        <v>30.863054159431975</v>
      </c>
      <c r="D9815" s="76">
        <v>24.070745759968563</v>
      </c>
      <c r="E9815" s="76">
        <v>531.05513269353651</v>
      </c>
      <c r="F9815" s="76">
        <v>51.570929242464196</v>
      </c>
      <c r="G9815" s="77">
        <v>3</v>
      </c>
      <c r="H9815" s="80">
        <f t="shared" si="612"/>
        <v>51.570929242464196</v>
      </c>
      <c r="I9815" s="80">
        <f t="shared" si="613"/>
        <v>531.05513269353651</v>
      </c>
      <c r="K9815" s="80">
        <f t="shared" si="614"/>
        <v>531.05513269353651</v>
      </c>
      <c r="L9815" s="80">
        <f t="shared" si="615"/>
        <v>531.05513269353651</v>
      </c>
    </row>
    <row r="9816" spans="1:12" x14ac:dyDescent="0.8">
      <c r="A9816" s="74">
        <v>9815</v>
      </c>
      <c r="B9816" s="75">
        <v>521516.08603252168</v>
      </c>
      <c r="C9816" s="76">
        <v>29.335061021791461</v>
      </c>
      <c r="D9816" s="76">
        <v>28.629889965332655</v>
      </c>
      <c r="E9816" s="76">
        <v>677.61455468903841</v>
      </c>
      <c r="F9816" s="76">
        <v>36.166744130645469</v>
      </c>
      <c r="G9816" s="77">
        <v>2</v>
      </c>
      <c r="H9816" s="80">
        <f t="shared" si="612"/>
        <v>29.335061021791461</v>
      </c>
      <c r="I9816" s="80">
        <f t="shared" si="613"/>
        <v>1000</v>
      </c>
      <c r="K9816" s="80">
        <f t="shared" si="614"/>
        <v>0</v>
      </c>
      <c r="L9816" s="80" t="str">
        <f t="shared" si="615"/>
        <v/>
      </c>
    </row>
    <row r="9817" spans="1:12" x14ac:dyDescent="0.8">
      <c r="A9817" s="74">
        <v>9816</v>
      </c>
      <c r="B9817" s="75">
        <v>521663.22397564491</v>
      </c>
      <c r="C9817" s="76">
        <v>35.040705737080231</v>
      </c>
      <c r="D9817" s="76">
        <v>29.211880019327207</v>
      </c>
      <c r="E9817" s="76">
        <v>523.39656962610934</v>
      </c>
      <c r="F9817" s="76">
        <v>52.458737046090292</v>
      </c>
      <c r="G9817" s="77">
        <v>1</v>
      </c>
      <c r="H9817" s="80">
        <f t="shared" si="612"/>
        <v>29.211880019327207</v>
      </c>
      <c r="I9817" s="80">
        <f t="shared" si="613"/>
        <v>1000</v>
      </c>
      <c r="K9817" s="80">
        <f t="shared" si="614"/>
        <v>0</v>
      </c>
      <c r="L9817" s="80" t="str">
        <f t="shared" si="615"/>
        <v/>
      </c>
    </row>
    <row r="9818" spans="1:12" x14ac:dyDescent="0.8">
      <c r="A9818" s="74">
        <v>9817</v>
      </c>
      <c r="B9818" s="75">
        <v>294025.83372936537</v>
      </c>
      <c r="C9818" s="76">
        <v>32.08697368649225</v>
      </c>
      <c r="D9818" s="76">
        <v>28.312101134174746</v>
      </c>
      <c r="E9818" s="76">
        <v>597.245299340771</v>
      </c>
      <c r="F9818" s="76">
        <v>46.008341514597141</v>
      </c>
      <c r="G9818" s="77">
        <v>2</v>
      </c>
      <c r="H9818" s="80">
        <f t="shared" si="612"/>
        <v>32.08697368649225</v>
      </c>
      <c r="I9818" s="80">
        <f t="shared" si="613"/>
        <v>1000</v>
      </c>
      <c r="K9818" s="80">
        <f t="shared" si="614"/>
        <v>0</v>
      </c>
      <c r="L9818" s="80" t="str">
        <f t="shared" si="615"/>
        <v/>
      </c>
    </row>
    <row r="9819" spans="1:12" x14ac:dyDescent="0.8">
      <c r="A9819" s="74">
        <v>9818</v>
      </c>
      <c r="B9819" s="75">
        <v>-153263.36106892303</v>
      </c>
      <c r="C9819" s="76">
        <v>42.262357777289438</v>
      </c>
      <c r="D9819" s="76">
        <v>27.682613428013099</v>
      </c>
      <c r="E9819" s="76">
        <v>660.96704430649686</v>
      </c>
      <c r="F9819" s="76">
        <v>44.829200271087736</v>
      </c>
      <c r="G9819" s="77">
        <v>3</v>
      </c>
      <c r="H9819" s="80">
        <f t="shared" si="612"/>
        <v>44.829200271087736</v>
      </c>
      <c r="I9819" s="80">
        <f t="shared" si="613"/>
        <v>660.96704430649686</v>
      </c>
      <c r="K9819" s="80">
        <f t="shared" si="614"/>
        <v>660.96704430649686</v>
      </c>
      <c r="L9819" s="80">
        <f t="shared" si="615"/>
        <v>660.96704430649686</v>
      </c>
    </row>
    <row r="9820" spans="1:12" x14ac:dyDescent="0.8">
      <c r="A9820" s="74">
        <v>9819</v>
      </c>
      <c r="B9820" s="75">
        <v>442947.5181487021</v>
      </c>
      <c r="C9820" s="76">
        <v>34.951096188505232</v>
      </c>
      <c r="D9820" s="76">
        <v>25.753466737484057</v>
      </c>
      <c r="E9820" s="76">
        <v>563.41681107427848</v>
      </c>
      <c r="F9820" s="76">
        <v>46.774001660495763</v>
      </c>
      <c r="G9820" s="77">
        <v>1</v>
      </c>
      <c r="H9820" s="80">
        <f t="shared" si="612"/>
        <v>25.753466737484057</v>
      </c>
      <c r="I9820" s="80">
        <f t="shared" si="613"/>
        <v>1000</v>
      </c>
      <c r="K9820" s="80">
        <f t="shared" si="614"/>
        <v>0</v>
      </c>
      <c r="L9820" s="80" t="str">
        <f t="shared" si="615"/>
        <v/>
      </c>
    </row>
    <row r="9821" spans="1:12" x14ac:dyDescent="0.8">
      <c r="A9821" s="74">
        <v>9820</v>
      </c>
      <c r="B9821" s="75">
        <v>65317.933504740242</v>
      </c>
      <c r="C9821" s="76">
        <v>45.600042453736307</v>
      </c>
      <c r="D9821" s="76">
        <v>24.052079152036129</v>
      </c>
      <c r="E9821" s="76">
        <v>487.27404252763853</v>
      </c>
      <c r="F9821" s="76">
        <v>46.290912194998945</v>
      </c>
      <c r="G9821" s="77">
        <v>2</v>
      </c>
      <c r="H9821" s="80">
        <f t="shared" si="612"/>
        <v>45.600042453736307</v>
      </c>
      <c r="I9821" s="80">
        <f t="shared" si="613"/>
        <v>1000</v>
      </c>
      <c r="K9821" s="80">
        <f t="shared" si="614"/>
        <v>0</v>
      </c>
      <c r="L9821" s="80" t="str">
        <f t="shared" si="615"/>
        <v/>
      </c>
    </row>
    <row r="9822" spans="1:12" x14ac:dyDescent="0.8">
      <c r="A9822" s="74">
        <v>9821</v>
      </c>
      <c r="B9822" s="75">
        <v>390355.03513061581</v>
      </c>
      <c r="C9822" s="76">
        <v>29.518032674609394</v>
      </c>
      <c r="D9822" s="76">
        <v>23.4728339191416</v>
      </c>
      <c r="E9822" s="76">
        <v>493.39247342468195</v>
      </c>
      <c r="F9822" s="76">
        <v>40.772631069763861</v>
      </c>
      <c r="G9822" s="77">
        <v>2</v>
      </c>
      <c r="H9822" s="80">
        <f t="shared" si="612"/>
        <v>29.518032674609394</v>
      </c>
      <c r="I9822" s="80">
        <f t="shared" si="613"/>
        <v>1000</v>
      </c>
      <c r="K9822" s="80">
        <f t="shared" si="614"/>
        <v>0</v>
      </c>
      <c r="L9822" s="80" t="str">
        <f t="shared" si="615"/>
        <v/>
      </c>
    </row>
    <row r="9823" spans="1:12" x14ac:dyDescent="0.8">
      <c r="A9823" s="74">
        <v>9822</v>
      </c>
      <c r="B9823" s="75">
        <v>149747.47433040501</v>
      </c>
      <c r="C9823" s="76">
        <v>39.521540025247127</v>
      </c>
      <c r="D9823" s="76">
        <v>23.242802762829861</v>
      </c>
      <c r="E9823" s="76">
        <v>625.23328198460172</v>
      </c>
      <c r="F9823" s="76">
        <v>32.098538130247476</v>
      </c>
      <c r="G9823" s="77">
        <v>2</v>
      </c>
      <c r="H9823" s="80">
        <f t="shared" si="612"/>
        <v>39.521540025247127</v>
      </c>
      <c r="I9823" s="80">
        <f t="shared" si="613"/>
        <v>1000</v>
      </c>
      <c r="K9823" s="80">
        <f t="shared" si="614"/>
        <v>0</v>
      </c>
      <c r="L9823" s="80" t="str">
        <f t="shared" si="615"/>
        <v/>
      </c>
    </row>
    <row r="9824" spans="1:12" x14ac:dyDescent="0.8">
      <c r="A9824" s="74">
        <v>9823</v>
      </c>
      <c r="B9824" s="75">
        <v>191347.04045936256</v>
      </c>
      <c r="C9824" s="76">
        <v>38.179082690000683</v>
      </c>
      <c r="D9824" s="76">
        <v>25.737368955219626</v>
      </c>
      <c r="E9824" s="76">
        <v>618.37136073203976</v>
      </c>
      <c r="F9824" s="76">
        <v>35.988180981353345</v>
      </c>
      <c r="G9824" s="77">
        <v>2</v>
      </c>
      <c r="H9824" s="80">
        <f t="shared" si="612"/>
        <v>38.179082690000683</v>
      </c>
      <c r="I9824" s="80">
        <f t="shared" si="613"/>
        <v>1000</v>
      </c>
      <c r="K9824" s="80">
        <f t="shared" si="614"/>
        <v>0</v>
      </c>
      <c r="L9824" s="80" t="str">
        <f t="shared" si="615"/>
        <v/>
      </c>
    </row>
    <row r="9825" spans="1:12" x14ac:dyDescent="0.8">
      <c r="A9825" s="74">
        <v>9824</v>
      </c>
      <c r="B9825" s="75">
        <v>262281.80491527845</v>
      </c>
      <c r="C9825" s="76">
        <v>31.113645872971645</v>
      </c>
      <c r="D9825" s="76">
        <v>32.110911003820632</v>
      </c>
      <c r="E9825" s="76">
        <v>611.32001593691928</v>
      </c>
      <c r="F9825" s="76">
        <v>48.082699280264521</v>
      </c>
      <c r="G9825" s="77">
        <v>2</v>
      </c>
      <c r="H9825" s="80">
        <f t="shared" si="612"/>
        <v>31.113645872971645</v>
      </c>
      <c r="I9825" s="80">
        <f t="shared" si="613"/>
        <v>1000</v>
      </c>
      <c r="K9825" s="80">
        <f t="shared" si="614"/>
        <v>0</v>
      </c>
      <c r="L9825" s="80" t="str">
        <f t="shared" si="615"/>
        <v/>
      </c>
    </row>
    <row r="9826" spans="1:12" x14ac:dyDescent="0.8">
      <c r="A9826" s="74">
        <v>9825</v>
      </c>
      <c r="B9826" s="75">
        <v>-127187.81505473726</v>
      </c>
      <c r="C9826" s="76">
        <v>26.749703496543308</v>
      </c>
      <c r="D9826" s="76">
        <v>24.65228310826258</v>
      </c>
      <c r="E9826" s="76">
        <v>747.7394339617307</v>
      </c>
      <c r="F9826" s="76">
        <v>44.815447963515901</v>
      </c>
      <c r="G9826" s="77">
        <v>3</v>
      </c>
      <c r="H9826" s="80">
        <f t="shared" si="612"/>
        <v>44.815447963515901</v>
      </c>
      <c r="I9826" s="80">
        <f t="shared" si="613"/>
        <v>747.7394339617307</v>
      </c>
      <c r="K9826" s="80">
        <f t="shared" si="614"/>
        <v>747.7394339617307</v>
      </c>
      <c r="L9826" s="80">
        <f t="shared" si="615"/>
        <v>747.7394339617307</v>
      </c>
    </row>
    <row r="9827" spans="1:12" x14ac:dyDescent="0.8">
      <c r="A9827" s="74">
        <v>9826</v>
      </c>
      <c r="B9827" s="75">
        <v>625158.74882431189</v>
      </c>
      <c r="C9827" s="76">
        <v>26.887387659577843</v>
      </c>
      <c r="D9827" s="76">
        <v>25.563815726566464</v>
      </c>
      <c r="E9827" s="76">
        <v>519.74841169915624</v>
      </c>
      <c r="F9827" s="76">
        <v>38.766098640527204</v>
      </c>
      <c r="G9827" s="77">
        <v>2</v>
      </c>
      <c r="H9827" s="80">
        <f t="shared" si="612"/>
        <v>26.887387659577843</v>
      </c>
      <c r="I9827" s="80">
        <f t="shared" si="613"/>
        <v>1000</v>
      </c>
      <c r="K9827" s="80">
        <f t="shared" si="614"/>
        <v>0</v>
      </c>
      <c r="L9827" s="80" t="str">
        <f t="shared" si="615"/>
        <v/>
      </c>
    </row>
    <row r="9828" spans="1:12" x14ac:dyDescent="0.8">
      <c r="A9828" s="74">
        <v>9827</v>
      </c>
      <c r="B9828" s="75">
        <v>-130921.37176055647</v>
      </c>
      <c r="C9828" s="76">
        <v>35.745496366614333</v>
      </c>
      <c r="D9828" s="76">
        <v>31.281460020277603</v>
      </c>
      <c r="E9828" s="76">
        <v>603.43235251523333</v>
      </c>
      <c r="F9828" s="76">
        <v>39.05721767594288</v>
      </c>
      <c r="G9828" s="77">
        <v>3</v>
      </c>
      <c r="H9828" s="80">
        <f t="shared" si="612"/>
        <v>39.05721767594288</v>
      </c>
      <c r="I9828" s="80">
        <f t="shared" si="613"/>
        <v>603.43235251523333</v>
      </c>
      <c r="K9828" s="80">
        <f t="shared" si="614"/>
        <v>603.43235251523333</v>
      </c>
      <c r="L9828" s="80">
        <f t="shared" si="615"/>
        <v>603.43235251523333</v>
      </c>
    </row>
    <row r="9829" spans="1:12" x14ac:dyDescent="0.8">
      <c r="A9829" s="74">
        <v>9828</v>
      </c>
      <c r="B9829" s="75">
        <v>601059.73059320915</v>
      </c>
      <c r="C9829" s="76">
        <v>24.116010477864521</v>
      </c>
      <c r="D9829" s="76">
        <v>27.287967958169187</v>
      </c>
      <c r="E9829" s="76">
        <v>701.34011194152674</v>
      </c>
      <c r="F9829" s="76">
        <v>40.832310197951557</v>
      </c>
      <c r="G9829" s="77">
        <v>2</v>
      </c>
      <c r="H9829" s="80">
        <f t="shared" si="612"/>
        <v>24.116010477864521</v>
      </c>
      <c r="I9829" s="80">
        <f t="shared" si="613"/>
        <v>1000</v>
      </c>
      <c r="K9829" s="80">
        <f t="shared" si="614"/>
        <v>0</v>
      </c>
      <c r="L9829" s="80" t="str">
        <f t="shared" si="615"/>
        <v/>
      </c>
    </row>
    <row r="9830" spans="1:12" x14ac:dyDescent="0.8">
      <c r="A9830" s="74">
        <v>9829</v>
      </c>
      <c r="B9830" s="75">
        <v>509698.96160716284</v>
      </c>
      <c r="C9830" s="76">
        <v>38.33259588165371</v>
      </c>
      <c r="D9830" s="76">
        <v>26.554060116832659</v>
      </c>
      <c r="E9830" s="76">
        <v>702.32909510533034</v>
      </c>
      <c r="F9830" s="76">
        <v>37.855000747151777</v>
      </c>
      <c r="G9830" s="77">
        <v>1</v>
      </c>
      <c r="H9830" s="80">
        <f t="shared" si="612"/>
        <v>26.554060116832659</v>
      </c>
      <c r="I9830" s="80">
        <f t="shared" si="613"/>
        <v>1000</v>
      </c>
      <c r="K9830" s="80">
        <f t="shared" si="614"/>
        <v>0</v>
      </c>
      <c r="L9830" s="80" t="str">
        <f t="shared" si="615"/>
        <v/>
      </c>
    </row>
    <row r="9831" spans="1:12" x14ac:dyDescent="0.8">
      <c r="A9831" s="74">
        <v>9830</v>
      </c>
      <c r="B9831" s="75">
        <v>377306.43573339493</v>
      </c>
      <c r="C9831" s="76">
        <v>31.481984641431822</v>
      </c>
      <c r="D9831" s="76">
        <v>24.38360196937067</v>
      </c>
      <c r="E9831" s="76">
        <v>635.85384845768522</v>
      </c>
      <c r="F9831" s="76">
        <v>35.6955833274613</v>
      </c>
      <c r="G9831" s="77">
        <v>2</v>
      </c>
      <c r="H9831" s="80">
        <f t="shared" si="612"/>
        <v>31.481984641431822</v>
      </c>
      <c r="I9831" s="80">
        <f t="shared" si="613"/>
        <v>1000</v>
      </c>
      <c r="K9831" s="80">
        <f t="shared" si="614"/>
        <v>0</v>
      </c>
      <c r="L9831" s="80" t="str">
        <f t="shared" si="615"/>
        <v/>
      </c>
    </row>
    <row r="9832" spans="1:12" x14ac:dyDescent="0.8">
      <c r="A9832" s="74">
        <v>9831</v>
      </c>
      <c r="B9832" s="75">
        <v>243110.62715163059</v>
      </c>
      <c r="C9832" s="76">
        <v>39.811109804830451</v>
      </c>
      <c r="D9832" s="76">
        <v>29.613370346626716</v>
      </c>
      <c r="E9832" s="76">
        <v>543.4963388703095</v>
      </c>
      <c r="F9832" s="76">
        <v>34.62364851337064</v>
      </c>
      <c r="G9832" s="77">
        <v>2</v>
      </c>
      <c r="H9832" s="80">
        <f t="shared" si="612"/>
        <v>39.811109804830451</v>
      </c>
      <c r="I9832" s="80">
        <f t="shared" si="613"/>
        <v>1000</v>
      </c>
      <c r="K9832" s="80">
        <f t="shared" si="614"/>
        <v>0</v>
      </c>
      <c r="L9832" s="80" t="str">
        <f t="shared" si="615"/>
        <v/>
      </c>
    </row>
    <row r="9833" spans="1:12" x14ac:dyDescent="0.8">
      <c r="A9833" s="74">
        <v>9832</v>
      </c>
      <c r="B9833" s="75">
        <v>535754.30280435015</v>
      </c>
      <c r="C9833" s="76">
        <v>31.391354018195734</v>
      </c>
      <c r="D9833" s="76">
        <v>27.322405052370144</v>
      </c>
      <c r="E9833" s="76">
        <v>689.84135541547869</v>
      </c>
      <c r="F9833" s="76">
        <v>52.480545241360275</v>
      </c>
      <c r="G9833" s="77">
        <v>2</v>
      </c>
      <c r="H9833" s="80">
        <f t="shared" si="612"/>
        <v>31.391354018195734</v>
      </c>
      <c r="I9833" s="80">
        <f t="shared" si="613"/>
        <v>1000</v>
      </c>
      <c r="K9833" s="80">
        <f t="shared" si="614"/>
        <v>0</v>
      </c>
      <c r="L9833" s="80" t="str">
        <f t="shared" si="615"/>
        <v/>
      </c>
    </row>
    <row r="9834" spans="1:12" x14ac:dyDescent="0.8">
      <c r="A9834" s="74">
        <v>9833</v>
      </c>
      <c r="B9834" s="75">
        <v>-209250.29714648216</v>
      </c>
      <c r="C9834" s="76">
        <v>37.740490888050623</v>
      </c>
      <c r="D9834" s="76">
        <v>29.704132526052881</v>
      </c>
      <c r="E9834" s="76">
        <v>674.28788548033333</v>
      </c>
      <c r="F9834" s="76">
        <v>48.800676450731807</v>
      </c>
      <c r="G9834" s="77">
        <v>3</v>
      </c>
      <c r="H9834" s="80">
        <f t="shared" si="612"/>
        <v>48.800676450731807</v>
      </c>
      <c r="I9834" s="80">
        <f t="shared" si="613"/>
        <v>674.28788548033333</v>
      </c>
      <c r="K9834" s="80">
        <f t="shared" si="614"/>
        <v>674.28788548033333</v>
      </c>
      <c r="L9834" s="80">
        <f t="shared" si="615"/>
        <v>674.28788548033333</v>
      </c>
    </row>
    <row r="9835" spans="1:12" x14ac:dyDescent="0.8">
      <c r="A9835" s="74">
        <v>9834</v>
      </c>
      <c r="B9835" s="75">
        <v>427773.14756270172</v>
      </c>
      <c r="C9835" s="76">
        <v>29.127328773755512</v>
      </c>
      <c r="D9835" s="76">
        <v>31.499929435447562</v>
      </c>
      <c r="E9835" s="76">
        <v>521.40603983402275</v>
      </c>
      <c r="F9835" s="76">
        <v>48.763453098843371</v>
      </c>
      <c r="G9835" s="77">
        <v>2</v>
      </c>
      <c r="H9835" s="80">
        <f t="shared" si="612"/>
        <v>29.127328773755512</v>
      </c>
      <c r="I9835" s="80">
        <f t="shared" si="613"/>
        <v>1000</v>
      </c>
      <c r="K9835" s="80">
        <f t="shared" si="614"/>
        <v>0</v>
      </c>
      <c r="L9835" s="80" t="str">
        <f t="shared" si="615"/>
        <v/>
      </c>
    </row>
    <row r="9836" spans="1:12" x14ac:dyDescent="0.8">
      <c r="A9836" s="74">
        <v>9835</v>
      </c>
      <c r="B9836" s="75">
        <v>-271007.27946751029</v>
      </c>
      <c r="C9836" s="76">
        <v>27.05203773893243</v>
      </c>
      <c r="D9836" s="76">
        <v>24.267321701006434</v>
      </c>
      <c r="E9836" s="76">
        <v>648.75940968069926</v>
      </c>
      <c r="F9836" s="76">
        <v>51.217100388322805</v>
      </c>
      <c r="G9836" s="77">
        <v>3</v>
      </c>
      <c r="H9836" s="80">
        <f t="shared" si="612"/>
        <v>51.217100388322805</v>
      </c>
      <c r="I9836" s="80">
        <f t="shared" si="613"/>
        <v>648.75940968069926</v>
      </c>
      <c r="K9836" s="80">
        <f t="shared" si="614"/>
        <v>648.75940968069926</v>
      </c>
      <c r="L9836" s="80">
        <f t="shared" si="615"/>
        <v>648.75940968069926</v>
      </c>
    </row>
    <row r="9837" spans="1:12" x14ac:dyDescent="0.8">
      <c r="A9837" s="74">
        <v>9836</v>
      </c>
      <c r="B9837" s="75">
        <v>107821.21980445948</v>
      </c>
      <c r="C9837" s="76">
        <v>41.655928571678679</v>
      </c>
      <c r="D9837" s="76">
        <v>26.790289409766476</v>
      </c>
      <c r="E9837" s="76">
        <v>613.02717838107526</v>
      </c>
      <c r="F9837" s="76">
        <v>36.726542852647505</v>
      </c>
      <c r="G9837" s="77">
        <v>2</v>
      </c>
      <c r="H9837" s="80">
        <f t="shared" si="612"/>
        <v>41.655928571678679</v>
      </c>
      <c r="I9837" s="80">
        <f t="shared" si="613"/>
        <v>1000</v>
      </c>
      <c r="K9837" s="80">
        <f t="shared" si="614"/>
        <v>0</v>
      </c>
      <c r="L9837" s="80" t="str">
        <f t="shared" si="615"/>
        <v/>
      </c>
    </row>
    <row r="9838" spans="1:12" x14ac:dyDescent="0.8">
      <c r="A9838" s="74">
        <v>9837</v>
      </c>
      <c r="B9838" s="75">
        <v>340337.94398575276</v>
      </c>
      <c r="C9838" s="76">
        <v>36.004353657924398</v>
      </c>
      <c r="D9838" s="76">
        <v>28.558089823265895</v>
      </c>
      <c r="E9838" s="76">
        <v>663.59717470977819</v>
      </c>
      <c r="F9838" s="76">
        <v>36.68164982584355</v>
      </c>
      <c r="G9838" s="77">
        <v>2</v>
      </c>
      <c r="H9838" s="80">
        <f t="shared" si="612"/>
        <v>36.004353657924398</v>
      </c>
      <c r="I9838" s="80">
        <f t="shared" si="613"/>
        <v>1000</v>
      </c>
      <c r="K9838" s="80">
        <f t="shared" si="614"/>
        <v>0</v>
      </c>
      <c r="L9838" s="80" t="str">
        <f t="shared" si="615"/>
        <v/>
      </c>
    </row>
    <row r="9839" spans="1:12" x14ac:dyDescent="0.8">
      <c r="A9839" s="74">
        <v>9838</v>
      </c>
      <c r="B9839" s="75">
        <v>91325.995699073421</v>
      </c>
      <c r="C9839" s="76">
        <v>43.446834285818149</v>
      </c>
      <c r="D9839" s="76">
        <v>26.672646207706769</v>
      </c>
      <c r="E9839" s="76">
        <v>578.58141983138216</v>
      </c>
      <c r="F9839" s="76">
        <v>39.582436820606731</v>
      </c>
      <c r="G9839" s="77">
        <v>2</v>
      </c>
      <c r="H9839" s="80">
        <f t="shared" si="612"/>
        <v>43.446834285818149</v>
      </c>
      <c r="I9839" s="80">
        <f t="shared" si="613"/>
        <v>1000</v>
      </c>
      <c r="K9839" s="80">
        <f t="shared" si="614"/>
        <v>0</v>
      </c>
      <c r="L9839" s="80" t="str">
        <f t="shared" si="615"/>
        <v/>
      </c>
    </row>
    <row r="9840" spans="1:12" x14ac:dyDescent="0.8">
      <c r="A9840" s="74">
        <v>9839</v>
      </c>
      <c r="B9840" s="75">
        <v>33717.175120085012</v>
      </c>
      <c r="C9840" s="76">
        <v>31.08624331377014</v>
      </c>
      <c r="D9840" s="76">
        <v>29.771863629470964</v>
      </c>
      <c r="E9840" s="76">
        <v>727.5556477750506</v>
      </c>
      <c r="F9840" s="76">
        <v>35.829258172328764</v>
      </c>
      <c r="G9840" s="77">
        <v>3</v>
      </c>
      <c r="H9840" s="80">
        <f t="shared" si="612"/>
        <v>35.829258172328764</v>
      </c>
      <c r="I9840" s="80">
        <f t="shared" si="613"/>
        <v>727.5556477750506</v>
      </c>
      <c r="K9840" s="80">
        <f t="shared" si="614"/>
        <v>727.5556477750506</v>
      </c>
      <c r="L9840" s="80">
        <f t="shared" si="615"/>
        <v>727.5556477750506</v>
      </c>
    </row>
    <row r="9841" spans="1:12" x14ac:dyDescent="0.8">
      <c r="A9841" s="74">
        <v>9840</v>
      </c>
      <c r="B9841" s="75">
        <v>77497.953071388882</v>
      </c>
      <c r="C9841" s="76">
        <v>42.683651836232094</v>
      </c>
      <c r="D9841" s="76">
        <v>22.915499505844153</v>
      </c>
      <c r="E9841" s="76">
        <v>500.25360660967527</v>
      </c>
      <c r="F9841" s="76">
        <v>45.992252722952081</v>
      </c>
      <c r="G9841" s="77">
        <v>2</v>
      </c>
      <c r="H9841" s="80">
        <f t="shared" si="612"/>
        <v>42.683651836232094</v>
      </c>
      <c r="I9841" s="80">
        <f t="shared" si="613"/>
        <v>1000</v>
      </c>
      <c r="K9841" s="80">
        <f t="shared" si="614"/>
        <v>0</v>
      </c>
      <c r="L9841" s="80" t="str">
        <f t="shared" si="615"/>
        <v/>
      </c>
    </row>
    <row r="9842" spans="1:12" x14ac:dyDescent="0.8">
      <c r="A9842" s="74">
        <v>9841</v>
      </c>
      <c r="B9842" s="75">
        <v>336630.53399104066</v>
      </c>
      <c r="C9842" s="76">
        <v>37.035747907938593</v>
      </c>
      <c r="D9842" s="76">
        <v>24.318476662870893</v>
      </c>
      <c r="E9842" s="76">
        <v>781.24524414812925</v>
      </c>
      <c r="F9842" s="76">
        <v>45.962028971199778</v>
      </c>
      <c r="G9842" s="77">
        <v>2</v>
      </c>
      <c r="H9842" s="80">
        <f t="shared" si="612"/>
        <v>37.035747907938593</v>
      </c>
      <c r="I9842" s="80">
        <f t="shared" si="613"/>
        <v>1000</v>
      </c>
      <c r="K9842" s="80">
        <f t="shared" si="614"/>
        <v>0</v>
      </c>
      <c r="L9842" s="80" t="str">
        <f t="shared" si="615"/>
        <v/>
      </c>
    </row>
    <row r="9843" spans="1:12" x14ac:dyDescent="0.8">
      <c r="A9843" s="74">
        <v>9842</v>
      </c>
      <c r="B9843" s="75">
        <v>77640.255798410391</v>
      </c>
      <c r="C9843" s="76">
        <v>40.967736199401017</v>
      </c>
      <c r="D9843" s="76">
        <v>28.679409266560537</v>
      </c>
      <c r="E9843" s="76">
        <v>627.52585976011153</v>
      </c>
      <c r="F9843" s="76">
        <v>43.598996398638405</v>
      </c>
      <c r="G9843" s="77">
        <v>2</v>
      </c>
      <c r="H9843" s="80">
        <f t="shared" si="612"/>
        <v>40.967736199401017</v>
      </c>
      <c r="I9843" s="80">
        <f t="shared" si="613"/>
        <v>1000</v>
      </c>
      <c r="K9843" s="80">
        <f t="shared" si="614"/>
        <v>0</v>
      </c>
      <c r="L9843" s="80" t="str">
        <f t="shared" si="615"/>
        <v/>
      </c>
    </row>
    <row r="9844" spans="1:12" x14ac:dyDescent="0.8">
      <c r="A9844" s="74">
        <v>9843</v>
      </c>
      <c r="B9844" s="75">
        <v>-207217.07254813472</v>
      </c>
      <c r="C9844" s="76">
        <v>41.156225534660898</v>
      </c>
      <c r="D9844" s="76">
        <v>27.009234315662464</v>
      </c>
      <c r="E9844" s="76">
        <v>479.52208239881924</v>
      </c>
      <c r="F9844" s="76">
        <v>44.64341446320374</v>
      </c>
      <c r="G9844" s="77">
        <v>3</v>
      </c>
      <c r="H9844" s="80">
        <f t="shared" si="612"/>
        <v>44.64341446320374</v>
      </c>
      <c r="I9844" s="80">
        <f t="shared" si="613"/>
        <v>479.52208239881924</v>
      </c>
      <c r="K9844" s="80">
        <f t="shared" si="614"/>
        <v>479.52208239881924</v>
      </c>
      <c r="L9844" s="80">
        <f t="shared" si="615"/>
        <v>479.52208239881924</v>
      </c>
    </row>
    <row r="9845" spans="1:12" x14ac:dyDescent="0.8">
      <c r="A9845" s="74">
        <v>9844</v>
      </c>
      <c r="B9845" s="75">
        <v>341398.61993468506</v>
      </c>
      <c r="C9845" s="76">
        <v>34.972804895015713</v>
      </c>
      <c r="D9845" s="76">
        <v>29.886332531034537</v>
      </c>
      <c r="E9845" s="76">
        <v>644.94957020530728</v>
      </c>
      <c r="F9845" s="76">
        <v>44.902891400432921</v>
      </c>
      <c r="G9845" s="77">
        <v>2</v>
      </c>
      <c r="H9845" s="80">
        <f t="shared" si="612"/>
        <v>34.972804895015713</v>
      </c>
      <c r="I9845" s="80">
        <f t="shared" si="613"/>
        <v>1000</v>
      </c>
      <c r="K9845" s="80">
        <f t="shared" si="614"/>
        <v>0</v>
      </c>
      <c r="L9845" s="80" t="str">
        <f t="shared" si="615"/>
        <v/>
      </c>
    </row>
    <row r="9846" spans="1:12" x14ac:dyDescent="0.8">
      <c r="A9846" s="74">
        <v>9845</v>
      </c>
      <c r="B9846" s="75">
        <v>611851.57712723548</v>
      </c>
      <c r="C9846" s="76">
        <v>34.639652697147433</v>
      </c>
      <c r="D9846" s="76">
        <v>24.894120817163497</v>
      </c>
      <c r="E9846" s="76">
        <v>416.99890957826915</v>
      </c>
      <c r="F9846" s="76">
        <v>38.424157864800655</v>
      </c>
      <c r="G9846" s="77">
        <v>1</v>
      </c>
      <c r="H9846" s="80">
        <f t="shared" si="612"/>
        <v>24.894120817163497</v>
      </c>
      <c r="I9846" s="80">
        <f t="shared" si="613"/>
        <v>1000</v>
      </c>
      <c r="K9846" s="80">
        <f t="shared" si="614"/>
        <v>0</v>
      </c>
      <c r="L9846" s="80" t="str">
        <f t="shared" si="615"/>
        <v/>
      </c>
    </row>
    <row r="9847" spans="1:12" x14ac:dyDescent="0.8">
      <c r="A9847" s="74">
        <v>9846</v>
      </c>
      <c r="B9847" s="75">
        <v>429425.73473098688</v>
      </c>
      <c r="C9847" s="76">
        <v>29.847853438132738</v>
      </c>
      <c r="D9847" s="76">
        <v>25.379752592512428</v>
      </c>
      <c r="E9847" s="76">
        <v>674.89390677946358</v>
      </c>
      <c r="F9847" s="76">
        <v>30.988428533649639</v>
      </c>
      <c r="G9847" s="77">
        <v>2</v>
      </c>
      <c r="H9847" s="80">
        <f t="shared" si="612"/>
        <v>29.847853438132738</v>
      </c>
      <c r="I9847" s="80">
        <f t="shared" si="613"/>
        <v>1000</v>
      </c>
      <c r="K9847" s="80">
        <f t="shared" si="614"/>
        <v>0</v>
      </c>
      <c r="L9847" s="80" t="str">
        <f t="shared" si="615"/>
        <v/>
      </c>
    </row>
    <row r="9848" spans="1:12" x14ac:dyDescent="0.8">
      <c r="A9848" s="74">
        <v>9847</v>
      </c>
      <c r="B9848" s="75">
        <v>-209010.69122186373</v>
      </c>
      <c r="C9848" s="76">
        <v>37.736670877017396</v>
      </c>
      <c r="D9848" s="76">
        <v>31.200979535991067</v>
      </c>
      <c r="E9848" s="76">
        <v>560.08435720910791</v>
      </c>
      <c r="F9848" s="76">
        <v>47.815986226335653</v>
      </c>
      <c r="G9848" s="77">
        <v>3</v>
      </c>
      <c r="H9848" s="80">
        <f t="shared" si="612"/>
        <v>47.815986226335653</v>
      </c>
      <c r="I9848" s="80">
        <f t="shared" si="613"/>
        <v>560.08435720910791</v>
      </c>
      <c r="K9848" s="80">
        <f t="shared" si="614"/>
        <v>560.08435720910791</v>
      </c>
      <c r="L9848" s="80">
        <f t="shared" si="615"/>
        <v>560.08435720910791</v>
      </c>
    </row>
    <row r="9849" spans="1:12" x14ac:dyDescent="0.8">
      <c r="A9849" s="74">
        <v>9848</v>
      </c>
      <c r="B9849" s="75">
        <v>-65437.550153814256</v>
      </c>
      <c r="C9849" s="76">
        <v>39.051029483181132</v>
      </c>
      <c r="D9849" s="76">
        <v>25.448529317205924</v>
      </c>
      <c r="E9849" s="76">
        <v>534.01171665240304</v>
      </c>
      <c r="F9849" s="76">
        <v>35.717317998646578</v>
      </c>
      <c r="G9849" s="77">
        <v>3</v>
      </c>
      <c r="H9849" s="80">
        <f t="shared" si="612"/>
        <v>35.717317998646578</v>
      </c>
      <c r="I9849" s="80">
        <f t="shared" si="613"/>
        <v>534.01171665240304</v>
      </c>
      <c r="K9849" s="80">
        <f t="shared" si="614"/>
        <v>534.01171665240304</v>
      </c>
      <c r="L9849" s="80">
        <f t="shared" si="615"/>
        <v>534.01171665240304</v>
      </c>
    </row>
    <row r="9850" spans="1:12" x14ac:dyDescent="0.8">
      <c r="A9850" s="74">
        <v>9849</v>
      </c>
      <c r="B9850" s="75">
        <v>266343.68171447399</v>
      </c>
      <c r="C9850" s="76">
        <v>36.737531410904836</v>
      </c>
      <c r="D9850" s="76">
        <v>28.463589873828393</v>
      </c>
      <c r="E9850" s="76">
        <v>450.9144744846148</v>
      </c>
      <c r="F9850" s="76">
        <v>45.469288772584839</v>
      </c>
      <c r="G9850" s="77">
        <v>2</v>
      </c>
      <c r="H9850" s="80">
        <f t="shared" si="612"/>
        <v>36.737531410904836</v>
      </c>
      <c r="I9850" s="80">
        <f t="shared" si="613"/>
        <v>1000</v>
      </c>
      <c r="K9850" s="80">
        <f t="shared" si="614"/>
        <v>0</v>
      </c>
      <c r="L9850" s="80" t="str">
        <f t="shared" si="615"/>
        <v/>
      </c>
    </row>
    <row r="9851" spans="1:12" x14ac:dyDescent="0.8">
      <c r="A9851" s="74">
        <v>9850</v>
      </c>
      <c r="B9851" s="75">
        <v>-128795.52057811129</v>
      </c>
      <c r="C9851" s="76">
        <v>29.078184327307319</v>
      </c>
      <c r="D9851" s="76">
        <v>25.002940943355206</v>
      </c>
      <c r="E9851" s="76">
        <v>533.31535694941749</v>
      </c>
      <c r="F9851" s="76">
        <v>41.64119735374809</v>
      </c>
      <c r="G9851" s="77">
        <v>3</v>
      </c>
      <c r="H9851" s="80">
        <f t="shared" si="612"/>
        <v>41.64119735374809</v>
      </c>
      <c r="I9851" s="80">
        <f t="shared" si="613"/>
        <v>533.31535694941749</v>
      </c>
      <c r="K9851" s="80">
        <f t="shared" si="614"/>
        <v>533.31535694941749</v>
      </c>
      <c r="L9851" s="80">
        <f t="shared" si="615"/>
        <v>533.31535694941749</v>
      </c>
    </row>
    <row r="9852" spans="1:12" x14ac:dyDescent="0.8">
      <c r="A9852" s="74">
        <v>9851</v>
      </c>
      <c r="B9852" s="75">
        <v>508728.63019355573</v>
      </c>
      <c r="C9852" s="76">
        <v>39.924478379266013</v>
      </c>
      <c r="D9852" s="76">
        <v>24.225983421990744</v>
      </c>
      <c r="E9852" s="76">
        <v>612.02246674963794</v>
      </c>
      <c r="F9852" s="76">
        <v>51.137798121189398</v>
      </c>
      <c r="G9852" s="77">
        <v>1</v>
      </c>
      <c r="H9852" s="80">
        <f t="shared" si="612"/>
        <v>24.225983421990744</v>
      </c>
      <c r="I9852" s="80">
        <f t="shared" si="613"/>
        <v>1000</v>
      </c>
      <c r="K9852" s="80">
        <f t="shared" si="614"/>
        <v>0</v>
      </c>
      <c r="L9852" s="80" t="str">
        <f t="shared" si="615"/>
        <v/>
      </c>
    </row>
    <row r="9853" spans="1:12" x14ac:dyDescent="0.8">
      <c r="A9853" s="74">
        <v>9852</v>
      </c>
      <c r="B9853" s="75">
        <v>684622.355519854</v>
      </c>
      <c r="C9853" s="76">
        <v>26.786398161967689</v>
      </c>
      <c r="D9853" s="76">
        <v>26.016134139277337</v>
      </c>
      <c r="E9853" s="76">
        <v>608.26268684315107</v>
      </c>
      <c r="F9853" s="76">
        <v>51.547202224172828</v>
      </c>
      <c r="G9853" s="77">
        <v>2</v>
      </c>
      <c r="H9853" s="80">
        <f t="shared" si="612"/>
        <v>26.786398161967689</v>
      </c>
      <c r="I9853" s="80">
        <f t="shared" si="613"/>
        <v>1000</v>
      </c>
      <c r="K9853" s="80">
        <f t="shared" si="614"/>
        <v>0</v>
      </c>
      <c r="L9853" s="80" t="str">
        <f t="shared" si="615"/>
        <v/>
      </c>
    </row>
    <row r="9854" spans="1:12" x14ac:dyDescent="0.8">
      <c r="A9854" s="74">
        <v>9853</v>
      </c>
      <c r="B9854" s="75">
        <v>103042.11097895727</v>
      </c>
      <c r="C9854" s="76">
        <v>42.417069605366834</v>
      </c>
      <c r="D9854" s="76">
        <v>30.198661161817782</v>
      </c>
      <c r="E9854" s="76">
        <v>572.65643674932994</v>
      </c>
      <c r="F9854" s="76">
        <v>51.631856705439667</v>
      </c>
      <c r="G9854" s="77">
        <v>2</v>
      </c>
      <c r="H9854" s="80">
        <f t="shared" si="612"/>
        <v>42.417069605366834</v>
      </c>
      <c r="I9854" s="80">
        <f t="shared" si="613"/>
        <v>1000</v>
      </c>
      <c r="K9854" s="80">
        <f t="shared" si="614"/>
        <v>0</v>
      </c>
      <c r="L9854" s="80" t="str">
        <f t="shared" si="615"/>
        <v/>
      </c>
    </row>
    <row r="9855" spans="1:12" x14ac:dyDescent="0.8">
      <c r="A9855" s="74">
        <v>9854</v>
      </c>
      <c r="B9855" s="75">
        <v>371746.36551920953</v>
      </c>
      <c r="C9855" s="76">
        <v>30.303254507369743</v>
      </c>
      <c r="D9855" s="76">
        <v>27.353720091710365</v>
      </c>
      <c r="E9855" s="76">
        <v>661.93093962281614</v>
      </c>
      <c r="F9855" s="76">
        <v>38.995887354496503</v>
      </c>
      <c r="G9855" s="77">
        <v>2</v>
      </c>
      <c r="H9855" s="80">
        <f t="shared" si="612"/>
        <v>30.303254507369743</v>
      </c>
      <c r="I9855" s="80">
        <f t="shared" si="613"/>
        <v>1000</v>
      </c>
      <c r="K9855" s="80">
        <f t="shared" si="614"/>
        <v>0</v>
      </c>
      <c r="L9855" s="80" t="str">
        <f t="shared" si="615"/>
        <v/>
      </c>
    </row>
    <row r="9856" spans="1:12" x14ac:dyDescent="0.8">
      <c r="A9856" s="74">
        <v>9855</v>
      </c>
      <c r="B9856" s="75">
        <v>-208206.4396612423</v>
      </c>
      <c r="C9856" s="76">
        <v>37.248648559635996</v>
      </c>
      <c r="D9856" s="76">
        <v>25.82166040830414</v>
      </c>
      <c r="E9856" s="76">
        <v>458.75181337457923</v>
      </c>
      <c r="F9856" s="76">
        <v>44.6466217572491</v>
      </c>
      <c r="G9856" s="77">
        <v>3</v>
      </c>
      <c r="H9856" s="80">
        <f t="shared" si="612"/>
        <v>44.6466217572491</v>
      </c>
      <c r="I9856" s="80">
        <f t="shared" si="613"/>
        <v>458.75181337457923</v>
      </c>
      <c r="K9856" s="80">
        <f t="shared" si="614"/>
        <v>458.75181337457923</v>
      </c>
      <c r="L9856" s="80">
        <f t="shared" si="615"/>
        <v>458.75181337457923</v>
      </c>
    </row>
    <row r="9857" spans="1:12" x14ac:dyDescent="0.8">
      <c r="A9857" s="74">
        <v>9856</v>
      </c>
      <c r="B9857" s="75">
        <v>468986.49897900806</v>
      </c>
      <c r="C9857" s="76">
        <v>30.791064547434818</v>
      </c>
      <c r="D9857" s="76">
        <v>29.922203266970335</v>
      </c>
      <c r="E9857" s="76">
        <v>480.68568285871248</v>
      </c>
      <c r="F9857" s="76">
        <v>41.490314613986854</v>
      </c>
      <c r="G9857" s="77">
        <v>2</v>
      </c>
      <c r="H9857" s="80">
        <f t="shared" si="612"/>
        <v>30.791064547434818</v>
      </c>
      <c r="I9857" s="80">
        <f t="shared" si="613"/>
        <v>1000</v>
      </c>
      <c r="K9857" s="80">
        <f t="shared" si="614"/>
        <v>0</v>
      </c>
      <c r="L9857" s="80" t="str">
        <f t="shared" si="615"/>
        <v/>
      </c>
    </row>
    <row r="9858" spans="1:12" x14ac:dyDescent="0.8">
      <c r="A9858" s="74">
        <v>9857</v>
      </c>
      <c r="B9858" s="75">
        <v>283002.91104036733</v>
      </c>
      <c r="C9858" s="76">
        <v>33.987683417979262</v>
      </c>
      <c r="D9858" s="76">
        <v>25.618429202632299</v>
      </c>
      <c r="E9858" s="76">
        <v>735.27692840116958</v>
      </c>
      <c r="F9858" s="76">
        <v>34.775429694397182</v>
      </c>
      <c r="G9858" s="77">
        <v>2</v>
      </c>
      <c r="H9858" s="80">
        <f t="shared" si="612"/>
        <v>33.987683417979262</v>
      </c>
      <c r="I9858" s="80">
        <f t="shared" si="613"/>
        <v>1000</v>
      </c>
      <c r="K9858" s="80">
        <f t="shared" si="614"/>
        <v>0</v>
      </c>
      <c r="L9858" s="80" t="str">
        <f t="shared" si="615"/>
        <v/>
      </c>
    </row>
    <row r="9859" spans="1:12" x14ac:dyDescent="0.8">
      <c r="A9859" s="74">
        <v>9858</v>
      </c>
      <c r="B9859" s="75">
        <v>460979.53366560023</v>
      </c>
      <c r="C9859" s="76">
        <v>36.79384739038251</v>
      </c>
      <c r="D9859" s="76">
        <v>30.310583614841697</v>
      </c>
      <c r="E9859" s="76">
        <v>499.1895193541207</v>
      </c>
      <c r="F9859" s="76">
        <v>41.845070311099938</v>
      </c>
      <c r="G9859" s="77">
        <v>1</v>
      </c>
      <c r="H9859" s="80">
        <f t="shared" ref="H9859:H9922" si="616">IF($G9859 = 1, $D9859, IF($G9859 = 2, $C9859, IF($G9859 = 3, $F9859)))</f>
        <v>30.310583614841697</v>
      </c>
      <c r="I9859" s="80">
        <f t="shared" ref="I9859:I9922" si="617">IF($G9859 = 1, 1000, IF($G9859 = 2, 1000, IF($G9859 = 3, $E9859)))</f>
        <v>1000</v>
      </c>
      <c r="K9859" s="80">
        <f t="shared" ref="K9859:K9922" si="618">IF($G9859 = 3, $E9859, 0)</f>
        <v>0</v>
      </c>
      <c r="L9859" s="80" t="str">
        <f t="shared" ref="L9859:L9922" si="619">IF($G9859 = 3, $E9859, "")</f>
        <v/>
      </c>
    </row>
    <row r="9860" spans="1:12" x14ac:dyDescent="0.8">
      <c r="A9860" s="74">
        <v>9859</v>
      </c>
      <c r="B9860" s="75">
        <v>607224.7795099935</v>
      </c>
      <c r="C9860" s="76">
        <v>29.248340909818417</v>
      </c>
      <c r="D9860" s="76">
        <v>27.693570356144058</v>
      </c>
      <c r="E9860" s="76">
        <v>498.81843118320307</v>
      </c>
      <c r="F9860" s="76">
        <v>52.650786476947879</v>
      </c>
      <c r="G9860" s="77">
        <v>2</v>
      </c>
      <c r="H9860" s="80">
        <f t="shared" si="616"/>
        <v>29.248340909818417</v>
      </c>
      <c r="I9860" s="80">
        <f t="shared" si="617"/>
        <v>1000</v>
      </c>
      <c r="K9860" s="80">
        <f t="shared" si="618"/>
        <v>0</v>
      </c>
      <c r="L9860" s="80" t="str">
        <f t="shared" si="619"/>
        <v/>
      </c>
    </row>
    <row r="9861" spans="1:12" x14ac:dyDescent="0.8">
      <c r="A9861" s="74">
        <v>9860</v>
      </c>
      <c r="B9861" s="75">
        <v>212296.13906837604</v>
      </c>
      <c r="C9861" s="76">
        <v>40.368971456766012</v>
      </c>
      <c r="D9861" s="76">
        <v>26.25083846731162</v>
      </c>
      <c r="E9861" s="76">
        <v>611.51850909968766</v>
      </c>
      <c r="F9861" s="76">
        <v>48.432496396570258</v>
      </c>
      <c r="G9861" s="77">
        <v>2</v>
      </c>
      <c r="H9861" s="80">
        <f t="shared" si="616"/>
        <v>40.368971456766012</v>
      </c>
      <c r="I9861" s="80">
        <f t="shared" si="617"/>
        <v>1000</v>
      </c>
      <c r="K9861" s="80">
        <f t="shared" si="618"/>
        <v>0</v>
      </c>
      <c r="L9861" s="80" t="str">
        <f t="shared" si="619"/>
        <v/>
      </c>
    </row>
    <row r="9862" spans="1:12" x14ac:dyDescent="0.8">
      <c r="A9862" s="74">
        <v>9861</v>
      </c>
      <c r="B9862" s="75">
        <v>132077.97501517739</v>
      </c>
      <c r="C9862" s="76">
        <v>39.256402508545776</v>
      </c>
      <c r="D9862" s="76">
        <v>25.366190399062297</v>
      </c>
      <c r="E9862" s="76">
        <v>764.45070237471566</v>
      </c>
      <c r="F9862" s="76">
        <v>50.413102081840357</v>
      </c>
      <c r="G9862" s="77">
        <v>2</v>
      </c>
      <c r="H9862" s="80">
        <f t="shared" si="616"/>
        <v>39.256402508545776</v>
      </c>
      <c r="I9862" s="80">
        <f t="shared" si="617"/>
        <v>1000</v>
      </c>
      <c r="K9862" s="80">
        <f t="shared" si="618"/>
        <v>0</v>
      </c>
      <c r="L9862" s="80" t="str">
        <f t="shared" si="619"/>
        <v/>
      </c>
    </row>
    <row r="9863" spans="1:12" x14ac:dyDescent="0.8">
      <c r="A9863" s="74">
        <v>9862</v>
      </c>
      <c r="B9863" s="75">
        <v>-83449.155286509311</v>
      </c>
      <c r="C9863" s="76">
        <v>44.613200033280066</v>
      </c>
      <c r="D9863" s="76">
        <v>33.000674479284896</v>
      </c>
      <c r="E9863" s="76">
        <v>505.13368456730547</v>
      </c>
      <c r="F9863" s="76">
        <v>48.68560122758727</v>
      </c>
      <c r="G9863" s="77">
        <v>2</v>
      </c>
      <c r="H9863" s="80">
        <f t="shared" si="616"/>
        <v>44.613200033280066</v>
      </c>
      <c r="I9863" s="80">
        <f t="shared" si="617"/>
        <v>1000</v>
      </c>
      <c r="K9863" s="80">
        <f t="shared" si="618"/>
        <v>0</v>
      </c>
      <c r="L9863" s="80" t="str">
        <f t="shared" si="619"/>
        <v/>
      </c>
    </row>
    <row r="9864" spans="1:12" x14ac:dyDescent="0.8">
      <c r="A9864" s="74">
        <v>9863</v>
      </c>
      <c r="B9864" s="75">
        <v>404558.7615284326</v>
      </c>
      <c r="C9864" s="76">
        <v>26.800907308386051</v>
      </c>
      <c r="D9864" s="76">
        <v>30.363229944820102</v>
      </c>
      <c r="E9864" s="76">
        <v>508.31853353796646</v>
      </c>
      <c r="F9864" s="76">
        <v>34.241923789119326</v>
      </c>
      <c r="G9864" s="77">
        <v>2</v>
      </c>
      <c r="H9864" s="80">
        <f t="shared" si="616"/>
        <v>26.800907308386051</v>
      </c>
      <c r="I9864" s="80">
        <f t="shared" si="617"/>
        <v>1000</v>
      </c>
      <c r="K9864" s="80">
        <f t="shared" si="618"/>
        <v>0</v>
      </c>
      <c r="L9864" s="80" t="str">
        <f t="shared" si="619"/>
        <v/>
      </c>
    </row>
    <row r="9865" spans="1:12" x14ac:dyDescent="0.8">
      <c r="A9865" s="74">
        <v>9864</v>
      </c>
      <c r="B9865" s="75">
        <v>-110528.74835354905</v>
      </c>
      <c r="C9865" s="76">
        <v>48.222539119641993</v>
      </c>
      <c r="D9865" s="76">
        <v>29.404756327491768</v>
      </c>
      <c r="E9865" s="76">
        <v>527.53250831174319</v>
      </c>
      <c r="F9865" s="76">
        <v>28.607477090681421</v>
      </c>
      <c r="G9865" s="77">
        <v>2</v>
      </c>
      <c r="H9865" s="80">
        <f t="shared" si="616"/>
        <v>48.222539119641993</v>
      </c>
      <c r="I9865" s="80">
        <f t="shared" si="617"/>
        <v>1000</v>
      </c>
      <c r="K9865" s="80">
        <f t="shared" si="618"/>
        <v>0</v>
      </c>
      <c r="L9865" s="80" t="str">
        <f t="shared" si="619"/>
        <v/>
      </c>
    </row>
    <row r="9866" spans="1:12" x14ac:dyDescent="0.8">
      <c r="A9866" s="74">
        <v>9865</v>
      </c>
      <c r="B9866" s="75">
        <v>197707.93623571866</v>
      </c>
      <c r="C9866" s="76">
        <v>41.46852433819474</v>
      </c>
      <c r="D9866" s="76">
        <v>30.141433904482895</v>
      </c>
      <c r="E9866" s="76">
        <v>614.76377070512149</v>
      </c>
      <c r="F9866" s="76">
        <v>47.163553025829131</v>
      </c>
      <c r="G9866" s="77">
        <v>2</v>
      </c>
      <c r="H9866" s="80">
        <f t="shared" si="616"/>
        <v>41.46852433819474</v>
      </c>
      <c r="I9866" s="80">
        <f t="shared" si="617"/>
        <v>1000</v>
      </c>
      <c r="K9866" s="80">
        <f t="shared" si="618"/>
        <v>0</v>
      </c>
      <c r="L9866" s="80" t="str">
        <f t="shared" si="619"/>
        <v/>
      </c>
    </row>
    <row r="9867" spans="1:12" x14ac:dyDescent="0.8">
      <c r="A9867" s="74">
        <v>9866</v>
      </c>
      <c r="B9867" s="75">
        <v>347147.42942352686</v>
      </c>
      <c r="C9867" s="76">
        <v>34.957740154241179</v>
      </c>
      <c r="D9867" s="76">
        <v>30.911926225636385</v>
      </c>
      <c r="E9867" s="76">
        <v>440.95912289541252</v>
      </c>
      <c r="F9867" s="76">
        <v>50.741131962009277</v>
      </c>
      <c r="G9867" s="77">
        <v>1</v>
      </c>
      <c r="H9867" s="80">
        <f t="shared" si="616"/>
        <v>30.911926225636385</v>
      </c>
      <c r="I9867" s="80">
        <f t="shared" si="617"/>
        <v>1000</v>
      </c>
      <c r="K9867" s="80">
        <f t="shared" si="618"/>
        <v>0</v>
      </c>
      <c r="L9867" s="80" t="str">
        <f t="shared" si="619"/>
        <v/>
      </c>
    </row>
    <row r="9868" spans="1:12" x14ac:dyDescent="0.8">
      <c r="A9868" s="74">
        <v>9867</v>
      </c>
      <c r="B9868" s="75">
        <v>470128.21140514873</v>
      </c>
      <c r="C9868" s="76">
        <v>30.540423567054866</v>
      </c>
      <c r="D9868" s="76">
        <v>27.31248648861019</v>
      </c>
      <c r="E9868" s="76">
        <v>515.79093940645407</v>
      </c>
      <c r="F9868" s="76">
        <v>42.256733126926321</v>
      </c>
      <c r="G9868" s="77">
        <v>2</v>
      </c>
      <c r="H9868" s="80">
        <f t="shared" si="616"/>
        <v>30.540423567054866</v>
      </c>
      <c r="I9868" s="80">
        <f t="shared" si="617"/>
        <v>1000</v>
      </c>
      <c r="K9868" s="80">
        <f t="shared" si="618"/>
        <v>0</v>
      </c>
      <c r="L9868" s="80" t="str">
        <f t="shared" si="619"/>
        <v/>
      </c>
    </row>
    <row r="9869" spans="1:12" x14ac:dyDescent="0.8">
      <c r="A9869" s="74">
        <v>9868</v>
      </c>
      <c r="B9869" s="75">
        <v>254052.32922924031</v>
      </c>
      <c r="C9869" s="76">
        <v>37.058812492693207</v>
      </c>
      <c r="D9869" s="76">
        <v>25.789909096846642</v>
      </c>
      <c r="E9869" s="76">
        <v>661.75500262798096</v>
      </c>
      <c r="F9869" s="76">
        <v>36.937725263743118</v>
      </c>
      <c r="G9869" s="77">
        <v>2</v>
      </c>
      <c r="H9869" s="80">
        <f t="shared" si="616"/>
        <v>37.058812492693207</v>
      </c>
      <c r="I9869" s="80">
        <f t="shared" si="617"/>
        <v>1000</v>
      </c>
      <c r="K9869" s="80">
        <f t="shared" si="618"/>
        <v>0</v>
      </c>
      <c r="L9869" s="80" t="str">
        <f t="shared" si="619"/>
        <v/>
      </c>
    </row>
    <row r="9870" spans="1:12" x14ac:dyDescent="0.8">
      <c r="A9870" s="74">
        <v>9869</v>
      </c>
      <c r="B9870" s="75">
        <v>411102.50776283443</v>
      </c>
      <c r="C9870" s="76">
        <v>23.218510753882036</v>
      </c>
      <c r="D9870" s="76">
        <v>25.385662876225865</v>
      </c>
      <c r="E9870" s="76">
        <v>546.75705580905696</v>
      </c>
      <c r="F9870" s="76">
        <v>47.400371614727966</v>
      </c>
      <c r="G9870" s="77">
        <v>2</v>
      </c>
      <c r="H9870" s="80">
        <f t="shared" si="616"/>
        <v>23.218510753882036</v>
      </c>
      <c r="I9870" s="80">
        <f t="shared" si="617"/>
        <v>1000</v>
      </c>
      <c r="K9870" s="80">
        <f t="shared" si="618"/>
        <v>0</v>
      </c>
      <c r="L9870" s="80" t="str">
        <f t="shared" si="619"/>
        <v/>
      </c>
    </row>
    <row r="9871" spans="1:12" x14ac:dyDescent="0.8">
      <c r="A9871" s="74">
        <v>9870</v>
      </c>
      <c r="B9871" s="75">
        <v>666128.42574389535</v>
      </c>
      <c r="C9871" s="76">
        <v>23.161357672796289</v>
      </c>
      <c r="D9871" s="76">
        <v>24.98467631380392</v>
      </c>
      <c r="E9871" s="76">
        <v>615.29708035867884</v>
      </c>
      <c r="F9871" s="76">
        <v>40.774389766987312</v>
      </c>
      <c r="G9871" s="77">
        <v>2</v>
      </c>
      <c r="H9871" s="80">
        <f t="shared" si="616"/>
        <v>23.161357672796289</v>
      </c>
      <c r="I9871" s="80">
        <f t="shared" si="617"/>
        <v>1000</v>
      </c>
      <c r="K9871" s="80">
        <f t="shared" si="618"/>
        <v>0</v>
      </c>
      <c r="L9871" s="80" t="str">
        <f t="shared" si="619"/>
        <v/>
      </c>
    </row>
    <row r="9872" spans="1:12" x14ac:dyDescent="0.8">
      <c r="A9872" s="74">
        <v>9871</v>
      </c>
      <c r="B9872" s="75">
        <v>666720.57128649019</v>
      </c>
      <c r="C9872" s="76">
        <v>27.83724456276072</v>
      </c>
      <c r="D9872" s="76">
        <v>27.559789561820729</v>
      </c>
      <c r="E9872" s="76">
        <v>433.24300839714641</v>
      </c>
      <c r="F9872" s="76">
        <v>44.748261073378657</v>
      </c>
      <c r="G9872" s="77">
        <v>2</v>
      </c>
      <c r="H9872" s="80">
        <f t="shared" si="616"/>
        <v>27.83724456276072</v>
      </c>
      <c r="I9872" s="80">
        <f t="shared" si="617"/>
        <v>1000</v>
      </c>
      <c r="K9872" s="80">
        <f t="shared" si="618"/>
        <v>0</v>
      </c>
      <c r="L9872" s="80" t="str">
        <f t="shared" si="619"/>
        <v/>
      </c>
    </row>
    <row r="9873" spans="1:12" x14ac:dyDescent="0.8">
      <c r="A9873" s="74">
        <v>9872</v>
      </c>
      <c r="B9873" s="75">
        <v>303912.69008807349</v>
      </c>
      <c r="C9873" s="76">
        <v>31.958850197762182</v>
      </c>
      <c r="D9873" s="76">
        <v>25.722769808562735</v>
      </c>
      <c r="E9873" s="76">
        <v>709.04531849227783</v>
      </c>
      <c r="F9873" s="76">
        <v>39.523982368551138</v>
      </c>
      <c r="G9873" s="77">
        <v>2</v>
      </c>
      <c r="H9873" s="80">
        <f t="shared" si="616"/>
        <v>31.958850197762182</v>
      </c>
      <c r="I9873" s="80">
        <f t="shared" si="617"/>
        <v>1000</v>
      </c>
      <c r="K9873" s="80">
        <f t="shared" si="618"/>
        <v>0</v>
      </c>
      <c r="L9873" s="80" t="str">
        <f t="shared" si="619"/>
        <v/>
      </c>
    </row>
    <row r="9874" spans="1:12" x14ac:dyDescent="0.8">
      <c r="A9874" s="74">
        <v>9873</v>
      </c>
      <c r="B9874" s="75">
        <v>498286.92615814414</v>
      </c>
      <c r="C9874" s="76">
        <v>31.946118583270064</v>
      </c>
      <c r="D9874" s="76">
        <v>32.190321163821018</v>
      </c>
      <c r="E9874" s="76">
        <v>742.07458615329779</v>
      </c>
      <c r="F9874" s="76">
        <v>35.271424129483755</v>
      </c>
      <c r="G9874" s="77">
        <v>2</v>
      </c>
      <c r="H9874" s="80">
        <f t="shared" si="616"/>
        <v>31.946118583270064</v>
      </c>
      <c r="I9874" s="80">
        <f t="shared" si="617"/>
        <v>1000</v>
      </c>
      <c r="K9874" s="80">
        <f t="shared" si="618"/>
        <v>0</v>
      </c>
      <c r="L9874" s="80" t="str">
        <f t="shared" si="619"/>
        <v/>
      </c>
    </row>
    <row r="9875" spans="1:12" x14ac:dyDescent="0.8">
      <c r="A9875" s="74">
        <v>9874</v>
      </c>
      <c r="B9875" s="75">
        <v>-223282.0544205152</v>
      </c>
      <c r="C9875" s="76">
        <v>33.084559673430007</v>
      </c>
      <c r="D9875" s="76">
        <v>31.219075312481991</v>
      </c>
      <c r="E9875" s="76">
        <v>499.79779554196318</v>
      </c>
      <c r="F9875" s="76">
        <v>45.387107656687597</v>
      </c>
      <c r="G9875" s="77">
        <v>3</v>
      </c>
      <c r="H9875" s="80">
        <f t="shared" si="616"/>
        <v>45.387107656687597</v>
      </c>
      <c r="I9875" s="80">
        <f t="shared" si="617"/>
        <v>499.79779554196318</v>
      </c>
      <c r="K9875" s="80">
        <f t="shared" si="618"/>
        <v>499.79779554196318</v>
      </c>
      <c r="L9875" s="80">
        <f t="shared" si="619"/>
        <v>499.79779554196318</v>
      </c>
    </row>
    <row r="9876" spans="1:12" x14ac:dyDescent="0.8">
      <c r="A9876" s="74">
        <v>9875</v>
      </c>
      <c r="B9876" s="75">
        <v>235978.06519248965</v>
      </c>
      <c r="C9876" s="76">
        <v>32.824951840457672</v>
      </c>
      <c r="D9876" s="76">
        <v>27.633756560208752</v>
      </c>
      <c r="E9876" s="76">
        <v>762.64131543515191</v>
      </c>
      <c r="F9876" s="76">
        <v>39.449928649918519</v>
      </c>
      <c r="G9876" s="77">
        <v>2</v>
      </c>
      <c r="H9876" s="80">
        <f t="shared" si="616"/>
        <v>32.824951840457672</v>
      </c>
      <c r="I9876" s="80">
        <f t="shared" si="617"/>
        <v>1000</v>
      </c>
      <c r="K9876" s="80">
        <f t="shared" si="618"/>
        <v>0</v>
      </c>
      <c r="L9876" s="80" t="str">
        <f t="shared" si="619"/>
        <v/>
      </c>
    </row>
    <row r="9877" spans="1:12" x14ac:dyDescent="0.8">
      <c r="A9877" s="74">
        <v>9876</v>
      </c>
      <c r="B9877" s="75">
        <v>192644.67566032475</v>
      </c>
      <c r="C9877" s="76">
        <v>35.349485670084505</v>
      </c>
      <c r="D9877" s="76">
        <v>30.902819485025695</v>
      </c>
      <c r="E9877" s="76">
        <v>467.51787638187545</v>
      </c>
      <c r="F9877" s="76">
        <v>41.420931608575742</v>
      </c>
      <c r="G9877" s="77">
        <v>2</v>
      </c>
      <c r="H9877" s="80">
        <f t="shared" si="616"/>
        <v>35.349485670084505</v>
      </c>
      <c r="I9877" s="80">
        <f t="shared" si="617"/>
        <v>1000</v>
      </c>
      <c r="K9877" s="80">
        <f t="shared" si="618"/>
        <v>0</v>
      </c>
      <c r="L9877" s="80" t="str">
        <f t="shared" si="619"/>
        <v/>
      </c>
    </row>
    <row r="9878" spans="1:12" x14ac:dyDescent="0.8">
      <c r="A9878" s="74">
        <v>9877</v>
      </c>
      <c r="B9878" s="75">
        <v>-184810.5077927704</v>
      </c>
      <c r="C9878" s="76">
        <v>36.275334378212428</v>
      </c>
      <c r="D9878" s="76">
        <v>31.826974034804746</v>
      </c>
      <c r="E9878" s="76">
        <v>648.97170671980996</v>
      </c>
      <c r="F9878" s="76">
        <v>46.195433173786185</v>
      </c>
      <c r="G9878" s="77">
        <v>3</v>
      </c>
      <c r="H9878" s="80">
        <f t="shared" si="616"/>
        <v>46.195433173786185</v>
      </c>
      <c r="I9878" s="80">
        <f t="shared" si="617"/>
        <v>648.97170671980996</v>
      </c>
      <c r="K9878" s="80">
        <f t="shared" si="618"/>
        <v>648.97170671980996</v>
      </c>
      <c r="L9878" s="80">
        <f t="shared" si="619"/>
        <v>648.97170671980996</v>
      </c>
    </row>
    <row r="9879" spans="1:12" x14ac:dyDescent="0.8">
      <c r="A9879" s="74">
        <v>9878</v>
      </c>
      <c r="B9879" s="75">
        <v>165610.01459751092</v>
      </c>
      <c r="C9879" s="76">
        <v>37.993490343571011</v>
      </c>
      <c r="D9879" s="76">
        <v>24.389373933823855</v>
      </c>
      <c r="E9879" s="76">
        <v>601.83792779512692</v>
      </c>
      <c r="F9879" s="76">
        <v>42.513175651716317</v>
      </c>
      <c r="G9879" s="77">
        <v>2</v>
      </c>
      <c r="H9879" s="80">
        <f t="shared" si="616"/>
        <v>37.993490343571011</v>
      </c>
      <c r="I9879" s="80">
        <f t="shared" si="617"/>
        <v>1000</v>
      </c>
      <c r="K9879" s="80">
        <f t="shared" si="618"/>
        <v>0</v>
      </c>
      <c r="L9879" s="80" t="str">
        <f t="shared" si="619"/>
        <v/>
      </c>
    </row>
    <row r="9880" spans="1:12" x14ac:dyDescent="0.8">
      <c r="A9880" s="74">
        <v>9879</v>
      </c>
      <c r="B9880" s="75">
        <v>505034.19092511246</v>
      </c>
      <c r="C9880" s="76">
        <v>43.491846605531599</v>
      </c>
      <c r="D9880" s="76">
        <v>30.215474703264523</v>
      </c>
      <c r="E9880" s="76">
        <v>532.38501535369141</v>
      </c>
      <c r="F9880" s="76">
        <v>32.972619880298616</v>
      </c>
      <c r="G9880" s="77">
        <v>1</v>
      </c>
      <c r="H9880" s="80">
        <f t="shared" si="616"/>
        <v>30.215474703264523</v>
      </c>
      <c r="I9880" s="80">
        <f t="shared" si="617"/>
        <v>1000</v>
      </c>
      <c r="K9880" s="80">
        <f t="shared" si="618"/>
        <v>0</v>
      </c>
      <c r="L9880" s="80" t="str">
        <f t="shared" si="619"/>
        <v/>
      </c>
    </row>
    <row r="9881" spans="1:12" x14ac:dyDescent="0.8">
      <c r="A9881" s="74">
        <v>9880</v>
      </c>
      <c r="B9881" s="75">
        <v>471667.41620363668</v>
      </c>
      <c r="C9881" s="76">
        <v>31.005469287331401</v>
      </c>
      <c r="D9881" s="76">
        <v>24.459927562100653</v>
      </c>
      <c r="E9881" s="76">
        <v>620.86776999066376</v>
      </c>
      <c r="F9881" s="76">
        <v>44.395255843159696</v>
      </c>
      <c r="G9881" s="77">
        <v>2</v>
      </c>
      <c r="H9881" s="80">
        <f t="shared" si="616"/>
        <v>31.005469287331401</v>
      </c>
      <c r="I9881" s="80">
        <f t="shared" si="617"/>
        <v>1000</v>
      </c>
      <c r="K9881" s="80">
        <f t="shared" si="618"/>
        <v>0</v>
      </c>
      <c r="L9881" s="80" t="str">
        <f t="shared" si="619"/>
        <v/>
      </c>
    </row>
    <row r="9882" spans="1:12" x14ac:dyDescent="0.8">
      <c r="A9882" s="74">
        <v>9881</v>
      </c>
      <c r="B9882" s="75">
        <v>-151126.33492633188</v>
      </c>
      <c r="C9882" s="76">
        <v>32.335016377674123</v>
      </c>
      <c r="D9882" s="76">
        <v>32.59260185035015</v>
      </c>
      <c r="E9882" s="76">
        <v>672.9935806042439</v>
      </c>
      <c r="F9882" s="76">
        <v>45.372378060442429</v>
      </c>
      <c r="G9882" s="77">
        <v>3</v>
      </c>
      <c r="H9882" s="80">
        <f t="shared" si="616"/>
        <v>45.372378060442429</v>
      </c>
      <c r="I9882" s="80">
        <f t="shared" si="617"/>
        <v>672.9935806042439</v>
      </c>
      <c r="K9882" s="80">
        <f t="shared" si="618"/>
        <v>672.9935806042439</v>
      </c>
      <c r="L9882" s="80">
        <f t="shared" si="619"/>
        <v>672.9935806042439</v>
      </c>
    </row>
    <row r="9883" spans="1:12" x14ac:dyDescent="0.8">
      <c r="A9883" s="74">
        <v>9882</v>
      </c>
      <c r="B9883" s="75">
        <v>273997.87523262226</v>
      </c>
      <c r="C9883" s="76">
        <v>37.472216648194859</v>
      </c>
      <c r="D9883" s="76">
        <v>27.734112371190655</v>
      </c>
      <c r="E9883" s="76">
        <v>543.18239024872855</v>
      </c>
      <c r="F9883" s="76">
        <v>38.453965003581501</v>
      </c>
      <c r="G9883" s="77">
        <v>2</v>
      </c>
      <c r="H9883" s="80">
        <f t="shared" si="616"/>
        <v>37.472216648194859</v>
      </c>
      <c r="I9883" s="80">
        <f t="shared" si="617"/>
        <v>1000</v>
      </c>
      <c r="K9883" s="80">
        <f t="shared" si="618"/>
        <v>0</v>
      </c>
      <c r="L9883" s="80" t="str">
        <f t="shared" si="619"/>
        <v/>
      </c>
    </row>
    <row r="9884" spans="1:12" x14ac:dyDescent="0.8">
      <c r="A9884" s="74">
        <v>9883</v>
      </c>
      <c r="B9884" s="75">
        <v>-140535.31375696277</v>
      </c>
      <c r="C9884" s="76">
        <v>33.103703737807308</v>
      </c>
      <c r="D9884" s="76">
        <v>21.721136195149203</v>
      </c>
      <c r="E9884" s="76">
        <v>498.22458894909983</v>
      </c>
      <c r="F9884" s="76">
        <v>43.296934270150842</v>
      </c>
      <c r="G9884" s="77">
        <v>3</v>
      </c>
      <c r="H9884" s="80">
        <f t="shared" si="616"/>
        <v>43.296934270150842</v>
      </c>
      <c r="I9884" s="80">
        <f t="shared" si="617"/>
        <v>498.22458894909983</v>
      </c>
      <c r="K9884" s="80">
        <f t="shared" si="618"/>
        <v>498.22458894909983</v>
      </c>
      <c r="L9884" s="80">
        <f t="shared" si="619"/>
        <v>498.22458894909983</v>
      </c>
    </row>
    <row r="9885" spans="1:12" x14ac:dyDescent="0.8">
      <c r="A9885" s="74">
        <v>9884</v>
      </c>
      <c r="B9885" s="75">
        <v>63847.522717131302</v>
      </c>
      <c r="C9885" s="76">
        <v>43.849801555961456</v>
      </c>
      <c r="D9885" s="76">
        <v>28.472628158023731</v>
      </c>
      <c r="E9885" s="76">
        <v>598.13875415089171</v>
      </c>
      <c r="F9885" s="76">
        <v>50.664142896691367</v>
      </c>
      <c r="G9885" s="77">
        <v>2</v>
      </c>
      <c r="H9885" s="80">
        <f t="shared" si="616"/>
        <v>43.849801555961456</v>
      </c>
      <c r="I9885" s="80">
        <f t="shared" si="617"/>
        <v>1000</v>
      </c>
      <c r="K9885" s="80">
        <f t="shared" si="618"/>
        <v>0</v>
      </c>
      <c r="L9885" s="80" t="str">
        <f t="shared" si="619"/>
        <v/>
      </c>
    </row>
    <row r="9886" spans="1:12" x14ac:dyDescent="0.8">
      <c r="A9886" s="74">
        <v>9885</v>
      </c>
      <c r="B9886" s="75">
        <v>351971.97828372079</v>
      </c>
      <c r="C9886" s="76">
        <v>32.307733374889651</v>
      </c>
      <c r="D9886" s="76">
        <v>23.439581724281876</v>
      </c>
      <c r="E9886" s="76">
        <v>531.39267557124026</v>
      </c>
      <c r="F9886" s="76">
        <v>37.808036723821495</v>
      </c>
      <c r="G9886" s="77">
        <v>2</v>
      </c>
      <c r="H9886" s="80">
        <f t="shared" si="616"/>
        <v>32.307733374889651</v>
      </c>
      <c r="I9886" s="80">
        <f t="shared" si="617"/>
        <v>1000</v>
      </c>
      <c r="K9886" s="80">
        <f t="shared" si="618"/>
        <v>0</v>
      </c>
      <c r="L9886" s="80" t="str">
        <f t="shared" si="619"/>
        <v/>
      </c>
    </row>
    <row r="9887" spans="1:12" x14ac:dyDescent="0.8">
      <c r="A9887" s="74">
        <v>9886</v>
      </c>
      <c r="B9887" s="75">
        <v>582438.58291445207</v>
      </c>
      <c r="C9887" s="76">
        <v>42.114127206769105</v>
      </c>
      <c r="D9887" s="76">
        <v>27.931107493233636</v>
      </c>
      <c r="E9887" s="76">
        <v>571.22623346772889</v>
      </c>
      <c r="F9887" s="76">
        <v>41.736017937547928</v>
      </c>
      <c r="G9887" s="77">
        <v>1</v>
      </c>
      <c r="H9887" s="80">
        <f t="shared" si="616"/>
        <v>27.931107493233636</v>
      </c>
      <c r="I9887" s="80">
        <f t="shared" si="617"/>
        <v>1000</v>
      </c>
      <c r="K9887" s="80">
        <f t="shared" si="618"/>
        <v>0</v>
      </c>
      <c r="L9887" s="80" t="str">
        <f t="shared" si="619"/>
        <v/>
      </c>
    </row>
    <row r="9888" spans="1:12" x14ac:dyDescent="0.8">
      <c r="A9888" s="74">
        <v>9887</v>
      </c>
      <c r="B9888" s="75">
        <v>505866.32564030588</v>
      </c>
      <c r="C9888" s="76">
        <v>29.729905603907312</v>
      </c>
      <c r="D9888" s="76">
        <v>31.475034901337956</v>
      </c>
      <c r="E9888" s="76">
        <v>506.29807472622059</v>
      </c>
      <c r="F9888" s="76">
        <v>45.038196685429469</v>
      </c>
      <c r="G9888" s="77">
        <v>2</v>
      </c>
      <c r="H9888" s="80">
        <f t="shared" si="616"/>
        <v>29.729905603907312</v>
      </c>
      <c r="I9888" s="80">
        <f t="shared" si="617"/>
        <v>1000</v>
      </c>
      <c r="K9888" s="80">
        <f t="shared" si="618"/>
        <v>0</v>
      </c>
      <c r="L9888" s="80" t="str">
        <f t="shared" si="619"/>
        <v/>
      </c>
    </row>
    <row r="9889" spans="1:12" x14ac:dyDescent="0.8">
      <c r="A9889" s="74">
        <v>9888</v>
      </c>
      <c r="B9889" s="75">
        <v>432740.82009013765</v>
      </c>
      <c r="C9889" s="76">
        <v>40.733223610501625</v>
      </c>
      <c r="D9889" s="76">
        <v>23.018321976869107</v>
      </c>
      <c r="E9889" s="76">
        <v>571.50949782101475</v>
      </c>
      <c r="F9889" s="76">
        <v>42.518648333915387</v>
      </c>
      <c r="G9889" s="77">
        <v>1</v>
      </c>
      <c r="H9889" s="80">
        <f t="shared" si="616"/>
        <v>23.018321976869107</v>
      </c>
      <c r="I9889" s="80">
        <f t="shared" si="617"/>
        <v>1000</v>
      </c>
      <c r="K9889" s="80">
        <f t="shared" si="618"/>
        <v>0</v>
      </c>
      <c r="L9889" s="80" t="str">
        <f t="shared" si="619"/>
        <v/>
      </c>
    </row>
    <row r="9890" spans="1:12" x14ac:dyDescent="0.8">
      <c r="A9890" s="74">
        <v>9889</v>
      </c>
      <c r="B9890" s="75">
        <v>13232.917965176981</v>
      </c>
      <c r="C9890" s="76">
        <v>34.257538336307235</v>
      </c>
      <c r="D9890" s="76">
        <v>27.873400430470817</v>
      </c>
      <c r="E9890" s="76">
        <v>638.26142373576704</v>
      </c>
      <c r="F9890" s="76">
        <v>36.535621190033922</v>
      </c>
      <c r="G9890" s="77">
        <v>3</v>
      </c>
      <c r="H9890" s="80">
        <f t="shared" si="616"/>
        <v>36.535621190033922</v>
      </c>
      <c r="I9890" s="80">
        <f t="shared" si="617"/>
        <v>638.26142373576704</v>
      </c>
      <c r="K9890" s="80">
        <f t="shared" si="618"/>
        <v>638.26142373576704</v>
      </c>
      <c r="L9890" s="80">
        <f t="shared" si="619"/>
        <v>638.26142373576704</v>
      </c>
    </row>
    <row r="9891" spans="1:12" x14ac:dyDescent="0.8">
      <c r="A9891" s="74">
        <v>9890</v>
      </c>
      <c r="B9891" s="75">
        <v>567257.89024642901</v>
      </c>
      <c r="C9891" s="76">
        <v>29.916726760652622</v>
      </c>
      <c r="D9891" s="76">
        <v>26.938230115822481</v>
      </c>
      <c r="E9891" s="76">
        <v>537.84568628512693</v>
      </c>
      <c r="F9891" s="76">
        <v>39.108355452473141</v>
      </c>
      <c r="G9891" s="77">
        <v>2</v>
      </c>
      <c r="H9891" s="80">
        <f t="shared" si="616"/>
        <v>29.916726760652622</v>
      </c>
      <c r="I9891" s="80">
        <f t="shared" si="617"/>
        <v>1000</v>
      </c>
      <c r="K9891" s="80">
        <f t="shared" si="618"/>
        <v>0</v>
      </c>
      <c r="L9891" s="80" t="str">
        <f t="shared" si="619"/>
        <v/>
      </c>
    </row>
    <row r="9892" spans="1:12" x14ac:dyDescent="0.8">
      <c r="A9892" s="74">
        <v>9891</v>
      </c>
      <c r="B9892" s="75">
        <v>-160281.86090975231</v>
      </c>
      <c r="C9892" s="76">
        <v>34.69585169108413</v>
      </c>
      <c r="D9892" s="76">
        <v>28.201631048723556</v>
      </c>
      <c r="E9892" s="76">
        <v>463.34134078929844</v>
      </c>
      <c r="F9892" s="76">
        <v>44.415884624435648</v>
      </c>
      <c r="G9892" s="77">
        <v>3</v>
      </c>
      <c r="H9892" s="80">
        <f t="shared" si="616"/>
        <v>44.415884624435648</v>
      </c>
      <c r="I9892" s="80">
        <f t="shared" si="617"/>
        <v>463.34134078929844</v>
      </c>
      <c r="K9892" s="80">
        <f t="shared" si="618"/>
        <v>463.34134078929844</v>
      </c>
      <c r="L9892" s="80">
        <f t="shared" si="619"/>
        <v>463.34134078929844</v>
      </c>
    </row>
    <row r="9893" spans="1:12" x14ac:dyDescent="0.8">
      <c r="A9893" s="74">
        <v>9892</v>
      </c>
      <c r="B9893" s="75">
        <v>-88490.887248070911</v>
      </c>
      <c r="C9893" s="76">
        <v>46.910836936228414</v>
      </c>
      <c r="D9893" s="76">
        <v>29.387596091027781</v>
      </c>
      <c r="E9893" s="76">
        <v>721.2824112984589</v>
      </c>
      <c r="F9893" s="76">
        <v>35.369385035766093</v>
      </c>
      <c r="G9893" s="77">
        <v>2</v>
      </c>
      <c r="H9893" s="80">
        <f t="shared" si="616"/>
        <v>46.910836936228414</v>
      </c>
      <c r="I9893" s="80">
        <f t="shared" si="617"/>
        <v>1000</v>
      </c>
      <c r="K9893" s="80">
        <f t="shared" si="618"/>
        <v>0</v>
      </c>
      <c r="L9893" s="80" t="str">
        <f t="shared" si="619"/>
        <v/>
      </c>
    </row>
    <row r="9894" spans="1:12" x14ac:dyDescent="0.8">
      <c r="A9894" s="74">
        <v>9893</v>
      </c>
      <c r="B9894" s="75">
        <v>598654.58318584017</v>
      </c>
      <c r="C9894" s="76">
        <v>27.817312785535943</v>
      </c>
      <c r="D9894" s="76">
        <v>25.113717926274635</v>
      </c>
      <c r="E9894" s="76">
        <v>479.28448779468465</v>
      </c>
      <c r="F9894" s="76">
        <v>40.476040495630471</v>
      </c>
      <c r="G9894" s="77">
        <v>1</v>
      </c>
      <c r="H9894" s="80">
        <f t="shared" si="616"/>
        <v>25.113717926274635</v>
      </c>
      <c r="I9894" s="80">
        <f t="shared" si="617"/>
        <v>1000</v>
      </c>
      <c r="K9894" s="80">
        <f t="shared" si="618"/>
        <v>0</v>
      </c>
      <c r="L9894" s="80" t="str">
        <f t="shared" si="619"/>
        <v/>
      </c>
    </row>
    <row r="9895" spans="1:12" x14ac:dyDescent="0.8">
      <c r="A9895" s="74">
        <v>9894</v>
      </c>
      <c r="B9895" s="75">
        <v>289281.6691027116</v>
      </c>
      <c r="C9895" s="76">
        <v>40.549010369360161</v>
      </c>
      <c r="D9895" s="76">
        <v>30.028524898080967</v>
      </c>
      <c r="E9895" s="76">
        <v>621.08436124981608</v>
      </c>
      <c r="F9895" s="76">
        <v>41.830072721864767</v>
      </c>
      <c r="G9895" s="77">
        <v>2</v>
      </c>
      <c r="H9895" s="80">
        <f t="shared" si="616"/>
        <v>40.549010369360161</v>
      </c>
      <c r="I9895" s="80">
        <f t="shared" si="617"/>
        <v>1000</v>
      </c>
      <c r="K9895" s="80">
        <f t="shared" si="618"/>
        <v>0</v>
      </c>
      <c r="L9895" s="80" t="str">
        <f t="shared" si="619"/>
        <v/>
      </c>
    </row>
    <row r="9896" spans="1:12" x14ac:dyDescent="0.8">
      <c r="A9896" s="74">
        <v>9895</v>
      </c>
      <c r="B9896" s="75">
        <v>429270.72890929552</v>
      </c>
      <c r="C9896" s="76">
        <v>28.028280368094755</v>
      </c>
      <c r="D9896" s="76">
        <v>25.482425775925812</v>
      </c>
      <c r="E9896" s="76">
        <v>487.51906855514403</v>
      </c>
      <c r="F9896" s="76">
        <v>43.371868304207773</v>
      </c>
      <c r="G9896" s="77">
        <v>2</v>
      </c>
      <c r="H9896" s="80">
        <f t="shared" si="616"/>
        <v>28.028280368094755</v>
      </c>
      <c r="I9896" s="80">
        <f t="shared" si="617"/>
        <v>1000</v>
      </c>
      <c r="K9896" s="80">
        <f t="shared" si="618"/>
        <v>0</v>
      </c>
      <c r="L9896" s="80" t="str">
        <f t="shared" si="619"/>
        <v/>
      </c>
    </row>
    <row r="9897" spans="1:12" x14ac:dyDescent="0.8">
      <c r="A9897" s="74">
        <v>9896</v>
      </c>
      <c r="B9897" s="75">
        <v>296473.57966860826</v>
      </c>
      <c r="C9897" s="76">
        <v>35.907478207976652</v>
      </c>
      <c r="D9897" s="76">
        <v>29.623537081748047</v>
      </c>
      <c r="E9897" s="76">
        <v>609.55998136195001</v>
      </c>
      <c r="F9897" s="76">
        <v>43.844222831931972</v>
      </c>
      <c r="G9897" s="77">
        <v>2</v>
      </c>
      <c r="H9897" s="80">
        <f t="shared" si="616"/>
        <v>35.907478207976652</v>
      </c>
      <c r="I9897" s="80">
        <f t="shared" si="617"/>
        <v>1000</v>
      </c>
      <c r="K9897" s="80">
        <f t="shared" si="618"/>
        <v>0</v>
      </c>
      <c r="L9897" s="80" t="str">
        <f t="shared" si="619"/>
        <v/>
      </c>
    </row>
    <row r="9898" spans="1:12" x14ac:dyDescent="0.8">
      <c r="A9898" s="74">
        <v>9897</v>
      </c>
      <c r="B9898" s="75">
        <v>540732.89193821209</v>
      </c>
      <c r="C9898" s="76">
        <v>33.179999668738134</v>
      </c>
      <c r="D9898" s="76">
        <v>28.546913394610595</v>
      </c>
      <c r="E9898" s="76">
        <v>501.69814171425099</v>
      </c>
      <c r="F9898" s="76">
        <v>36.872976540000018</v>
      </c>
      <c r="G9898" s="77">
        <v>1</v>
      </c>
      <c r="H9898" s="80">
        <f t="shared" si="616"/>
        <v>28.546913394610595</v>
      </c>
      <c r="I9898" s="80">
        <f t="shared" si="617"/>
        <v>1000</v>
      </c>
      <c r="K9898" s="80">
        <f t="shared" si="618"/>
        <v>0</v>
      </c>
      <c r="L9898" s="80" t="str">
        <f t="shared" si="619"/>
        <v/>
      </c>
    </row>
    <row r="9899" spans="1:12" x14ac:dyDescent="0.8">
      <c r="A9899" s="74">
        <v>9898</v>
      </c>
      <c r="B9899" s="75">
        <v>130157.07653463702</v>
      </c>
      <c r="C9899" s="76">
        <v>40.97244110324845</v>
      </c>
      <c r="D9899" s="76">
        <v>24.279060009213612</v>
      </c>
      <c r="E9899" s="76">
        <v>609.80957179993368</v>
      </c>
      <c r="F9899" s="76">
        <v>40.622607020423047</v>
      </c>
      <c r="G9899" s="77">
        <v>2</v>
      </c>
      <c r="H9899" s="80">
        <f t="shared" si="616"/>
        <v>40.97244110324845</v>
      </c>
      <c r="I9899" s="80">
        <f t="shared" si="617"/>
        <v>1000</v>
      </c>
      <c r="K9899" s="80">
        <f t="shared" si="618"/>
        <v>0</v>
      </c>
      <c r="L9899" s="80" t="str">
        <f t="shared" si="619"/>
        <v/>
      </c>
    </row>
    <row r="9900" spans="1:12" x14ac:dyDescent="0.8">
      <c r="A9900" s="74">
        <v>9899</v>
      </c>
      <c r="B9900" s="75">
        <v>-209878.42132891226</v>
      </c>
      <c r="C9900" s="76">
        <v>35.257821523908177</v>
      </c>
      <c r="D9900" s="76">
        <v>23.163724887016674</v>
      </c>
      <c r="E9900" s="76">
        <v>406.93916312196592</v>
      </c>
      <c r="F9900" s="76">
        <v>41.579392440414246</v>
      </c>
      <c r="G9900" s="77">
        <v>3</v>
      </c>
      <c r="H9900" s="80">
        <f t="shared" si="616"/>
        <v>41.579392440414246</v>
      </c>
      <c r="I9900" s="80">
        <f t="shared" si="617"/>
        <v>406.93916312196592</v>
      </c>
      <c r="K9900" s="80">
        <f t="shared" si="618"/>
        <v>406.93916312196592</v>
      </c>
      <c r="L9900" s="80">
        <f t="shared" si="619"/>
        <v>406.93916312196592</v>
      </c>
    </row>
    <row r="9901" spans="1:12" x14ac:dyDescent="0.8">
      <c r="A9901" s="74">
        <v>9900</v>
      </c>
      <c r="B9901" s="75">
        <v>243435.7165890641</v>
      </c>
      <c r="C9901" s="76">
        <v>33.954552702480456</v>
      </c>
      <c r="D9901" s="76">
        <v>33.681445646974964</v>
      </c>
      <c r="E9901" s="76">
        <v>439.22386742979893</v>
      </c>
      <c r="F9901" s="76">
        <v>44.815522492039186</v>
      </c>
      <c r="G9901" s="77">
        <v>2</v>
      </c>
      <c r="H9901" s="80">
        <f t="shared" si="616"/>
        <v>33.954552702480456</v>
      </c>
      <c r="I9901" s="80">
        <f t="shared" si="617"/>
        <v>1000</v>
      </c>
      <c r="K9901" s="80">
        <f t="shared" si="618"/>
        <v>0</v>
      </c>
      <c r="L9901" s="80" t="str">
        <f t="shared" si="619"/>
        <v/>
      </c>
    </row>
    <row r="9902" spans="1:12" x14ac:dyDescent="0.8">
      <c r="A9902" s="74">
        <v>9901</v>
      </c>
      <c r="B9902" s="75">
        <v>-54875.530318024568</v>
      </c>
      <c r="C9902" s="76">
        <v>42.113353525172016</v>
      </c>
      <c r="D9902" s="76">
        <v>29.77799672572084</v>
      </c>
      <c r="E9902" s="76">
        <v>477.61772992984294</v>
      </c>
      <c r="F9902" s="76">
        <v>42.431077368385914</v>
      </c>
      <c r="G9902" s="77">
        <v>2</v>
      </c>
      <c r="H9902" s="80">
        <f t="shared" si="616"/>
        <v>42.113353525172016</v>
      </c>
      <c r="I9902" s="80">
        <f t="shared" si="617"/>
        <v>1000</v>
      </c>
      <c r="K9902" s="80">
        <f t="shared" si="618"/>
        <v>0</v>
      </c>
      <c r="L9902" s="80" t="str">
        <f t="shared" si="619"/>
        <v/>
      </c>
    </row>
    <row r="9903" spans="1:12" x14ac:dyDescent="0.8">
      <c r="A9903" s="74">
        <v>9902</v>
      </c>
      <c r="B9903" s="75">
        <v>630966.96257603844</v>
      </c>
      <c r="C9903" s="76">
        <v>29.836244672601495</v>
      </c>
      <c r="D9903" s="76">
        <v>32.126304850640111</v>
      </c>
      <c r="E9903" s="76">
        <v>542.50576703901368</v>
      </c>
      <c r="F9903" s="76">
        <v>40.62831758529741</v>
      </c>
      <c r="G9903" s="77">
        <v>1</v>
      </c>
      <c r="H9903" s="80">
        <f t="shared" si="616"/>
        <v>32.126304850640111</v>
      </c>
      <c r="I9903" s="80">
        <f t="shared" si="617"/>
        <v>1000</v>
      </c>
      <c r="K9903" s="80">
        <f t="shared" si="618"/>
        <v>0</v>
      </c>
      <c r="L9903" s="80" t="str">
        <f t="shared" si="619"/>
        <v/>
      </c>
    </row>
    <row r="9904" spans="1:12" x14ac:dyDescent="0.8">
      <c r="A9904" s="74">
        <v>9903</v>
      </c>
      <c r="B9904" s="75">
        <v>378852.06536612846</v>
      </c>
      <c r="C9904" s="76">
        <v>30.21881739535656</v>
      </c>
      <c r="D9904" s="76">
        <v>27.42255217904572</v>
      </c>
      <c r="E9904" s="76">
        <v>471.73609958084711</v>
      </c>
      <c r="F9904" s="76">
        <v>39.716793528182983</v>
      </c>
      <c r="G9904" s="77">
        <v>2</v>
      </c>
      <c r="H9904" s="80">
        <f t="shared" si="616"/>
        <v>30.21881739535656</v>
      </c>
      <c r="I9904" s="80">
        <f t="shared" si="617"/>
        <v>1000</v>
      </c>
      <c r="K9904" s="80">
        <f t="shared" si="618"/>
        <v>0</v>
      </c>
      <c r="L9904" s="80" t="str">
        <f t="shared" si="619"/>
        <v/>
      </c>
    </row>
    <row r="9905" spans="1:12" x14ac:dyDescent="0.8">
      <c r="A9905" s="74">
        <v>9904</v>
      </c>
      <c r="B9905" s="75">
        <v>198928.68101459648</v>
      </c>
      <c r="C9905" s="76">
        <v>34.942846640697546</v>
      </c>
      <c r="D9905" s="76">
        <v>24.531926275903462</v>
      </c>
      <c r="E9905" s="76">
        <v>443.53597565076728</v>
      </c>
      <c r="F9905" s="76">
        <v>40.428432356617286</v>
      </c>
      <c r="G9905" s="77">
        <v>2</v>
      </c>
      <c r="H9905" s="80">
        <f t="shared" si="616"/>
        <v>34.942846640697546</v>
      </c>
      <c r="I9905" s="80">
        <f t="shared" si="617"/>
        <v>1000</v>
      </c>
      <c r="K9905" s="80">
        <f t="shared" si="618"/>
        <v>0</v>
      </c>
      <c r="L9905" s="80" t="str">
        <f t="shared" si="619"/>
        <v/>
      </c>
    </row>
    <row r="9906" spans="1:12" x14ac:dyDescent="0.8">
      <c r="A9906" s="74">
        <v>9905</v>
      </c>
      <c r="B9906" s="75">
        <v>306061.25661517191</v>
      </c>
      <c r="C9906" s="76">
        <v>33.971401716499628</v>
      </c>
      <c r="D9906" s="76">
        <v>30.185992176617738</v>
      </c>
      <c r="E9906" s="76">
        <v>440.30448768352574</v>
      </c>
      <c r="F9906" s="76">
        <v>40.118902570084536</v>
      </c>
      <c r="G9906" s="77">
        <v>2</v>
      </c>
      <c r="H9906" s="80">
        <f t="shared" si="616"/>
        <v>33.971401716499628</v>
      </c>
      <c r="I9906" s="80">
        <f t="shared" si="617"/>
        <v>1000</v>
      </c>
      <c r="K9906" s="80">
        <f t="shared" si="618"/>
        <v>0</v>
      </c>
      <c r="L9906" s="80" t="str">
        <f t="shared" si="619"/>
        <v/>
      </c>
    </row>
    <row r="9907" spans="1:12" x14ac:dyDescent="0.8">
      <c r="A9907" s="74">
        <v>9906</v>
      </c>
      <c r="B9907" s="75">
        <v>-44725.796092995908</v>
      </c>
      <c r="C9907" s="76">
        <v>25.993370521956692</v>
      </c>
      <c r="D9907" s="76">
        <v>26.744565516388406</v>
      </c>
      <c r="E9907" s="76">
        <v>540.27224297989437</v>
      </c>
      <c r="F9907" s="76">
        <v>32.439814777497887</v>
      </c>
      <c r="G9907" s="77">
        <v>3</v>
      </c>
      <c r="H9907" s="80">
        <f t="shared" si="616"/>
        <v>32.439814777497887</v>
      </c>
      <c r="I9907" s="80">
        <f t="shared" si="617"/>
        <v>540.27224297989437</v>
      </c>
      <c r="K9907" s="80">
        <f t="shared" si="618"/>
        <v>540.27224297989437</v>
      </c>
      <c r="L9907" s="80">
        <f t="shared" si="619"/>
        <v>540.27224297989437</v>
      </c>
    </row>
    <row r="9908" spans="1:12" x14ac:dyDescent="0.8">
      <c r="A9908" s="74">
        <v>9907</v>
      </c>
      <c r="B9908" s="75">
        <v>137994.84972602315</v>
      </c>
      <c r="C9908" s="76">
        <v>37.755402602805098</v>
      </c>
      <c r="D9908" s="76">
        <v>25.603087646648827</v>
      </c>
      <c r="E9908" s="76">
        <v>487.93411759678395</v>
      </c>
      <c r="F9908" s="76">
        <v>32.358846961182259</v>
      </c>
      <c r="G9908" s="77">
        <v>2</v>
      </c>
      <c r="H9908" s="80">
        <f t="shared" si="616"/>
        <v>37.755402602805098</v>
      </c>
      <c r="I9908" s="80">
        <f t="shared" si="617"/>
        <v>1000</v>
      </c>
      <c r="K9908" s="80">
        <f t="shared" si="618"/>
        <v>0</v>
      </c>
      <c r="L9908" s="80" t="str">
        <f t="shared" si="619"/>
        <v/>
      </c>
    </row>
    <row r="9909" spans="1:12" x14ac:dyDescent="0.8">
      <c r="A9909" s="74">
        <v>9908</v>
      </c>
      <c r="B9909" s="75">
        <v>247809.8554350785</v>
      </c>
      <c r="C9909" s="76">
        <v>36.750077960271298</v>
      </c>
      <c r="D9909" s="76">
        <v>30.742672371686584</v>
      </c>
      <c r="E9909" s="76">
        <v>617.18207677936186</v>
      </c>
      <c r="F9909" s="76">
        <v>47.782731781884578</v>
      </c>
      <c r="G9909" s="77">
        <v>2</v>
      </c>
      <c r="H9909" s="80">
        <f t="shared" si="616"/>
        <v>36.750077960271298</v>
      </c>
      <c r="I9909" s="80">
        <f t="shared" si="617"/>
        <v>1000</v>
      </c>
      <c r="K9909" s="80">
        <f t="shared" si="618"/>
        <v>0</v>
      </c>
      <c r="L9909" s="80" t="str">
        <f t="shared" si="619"/>
        <v/>
      </c>
    </row>
    <row r="9910" spans="1:12" x14ac:dyDescent="0.8">
      <c r="A9910" s="74">
        <v>9909</v>
      </c>
      <c r="B9910" s="75">
        <v>-9904.5479420113843</v>
      </c>
      <c r="C9910" s="76">
        <v>42.581443823328357</v>
      </c>
      <c r="D9910" s="76">
        <v>29.312911192170187</v>
      </c>
      <c r="E9910" s="76">
        <v>606.22266060831384</v>
      </c>
      <c r="F9910" s="76">
        <v>37.779209513690986</v>
      </c>
      <c r="G9910" s="77">
        <v>2</v>
      </c>
      <c r="H9910" s="80">
        <f t="shared" si="616"/>
        <v>42.581443823328357</v>
      </c>
      <c r="I9910" s="80">
        <f t="shared" si="617"/>
        <v>1000</v>
      </c>
      <c r="K9910" s="80">
        <f t="shared" si="618"/>
        <v>0</v>
      </c>
      <c r="L9910" s="80" t="str">
        <f t="shared" si="619"/>
        <v/>
      </c>
    </row>
    <row r="9911" spans="1:12" x14ac:dyDescent="0.8">
      <c r="A9911" s="74">
        <v>9910</v>
      </c>
      <c r="B9911" s="75">
        <v>-19229.772651386214</v>
      </c>
      <c r="C9911" s="76">
        <v>43.202480591297729</v>
      </c>
      <c r="D9911" s="76">
        <v>25.727240411478661</v>
      </c>
      <c r="E9911" s="76">
        <v>551.18638221851688</v>
      </c>
      <c r="F9911" s="76">
        <v>36.819927576466903</v>
      </c>
      <c r="G9911" s="77">
        <v>3</v>
      </c>
      <c r="H9911" s="80">
        <f t="shared" si="616"/>
        <v>36.819927576466903</v>
      </c>
      <c r="I9911" s="80">
        <f t="shared" si="617"/>
        <v>551.18638221851688</v>
      </c>
      <c r="K9911" s="80">
        <f t="shared" si="618"/>
        <v>551.18638221851688</v>
      </c>
      <c r="L9911" s="80">
        <f t="shared" si="619"/>
        <v>551.18638221851688</v>
      </c>
    </row>
    <row r="9912" spans="1:12" x14ac:dyDescent="0.8">
      <c r="A9912" s="74">
        <v>9911</v>
      </c>
      <c r="B9912" s="75">
        <v>483124.19760410907</v>
      </c>
      <c r="C9912" s="76">
        <v>35.572237808459143</v>
      </c>
      <c r="D9912" s="76">
        <v>32.208456813571438</v>
      </c>
      <c r="E9912" s="76">
        <v>499.43824534336159</v>
      </c>
      <c r="F9912" s="76">
        <v>35.847462316269514</v>
      </c>
      <c r="G9912" s="77">
        <v>1</v>
      </c>
      <c r="H9912" s="80">
        <f t="shared" si="616"/>
        <v>32.208456813571438</v>
      </c>
      <c r="I9912" s="80">
        <f t="shared" si="617"/>
        <v>1000</v>
      </c>
      <c r="K9912" s="80">
        <f t="shared" si="618"/>
        <v>0</v>
      </c>
      <c r="L9912" s="80" t="str">
        <f t="shared" si="619"/>
        <v/>
      </c>
    </row>
    <row r="9913" spans="1:12" x14ac:dyDescent="0.8">
      <c r="A9913" s="74">
        <v>9912</v>
      </c>
      <c r="B9913" s="75">
        <v>259468.33986134548</v>
      </c>
      <c r="C9913" s="76">
        <v>33.28671695242511</v>
      </c>
      <c r="D9913" s="76">
        <v>27.902263301463968</v>
      </c>
      <c r="E9913" s="76">
        <v>502.87852551642533</v>
      </c>
      <c r="F9913" s="76">
        <v>34.898000983068172</v>
      </c>
      <c r="G9913" s="77">
        <v>2</v>
      </c>
      <c r="H9913" s="80">
        <f t="shared" si="616"/>
        <v>33.28671695242511</v>
      </c>
      <c r="I9913" s="80">
        <f t="shared" si="617"/>
        <v>1000</v>
      </c>
      <c r="K9913" s="80">
        <f t="shared" si="618"/>
        <v>0</v>
      </c>
      <c r="L9913" s="80" t="str">
        <f t="shared" si="619"/>
        <v/>
      </c>
    </row>
    <row r="9914" spans="1:12" x14ac:dyDescent="0.8">
      <c r="A9914" s="74">
        <v>9913</v>
      </c>
      <c r="B9914" s="75">
        <v>472887.65490837162</v>
      </c>
      <c r="C9914" s="76">
        <v>32.270776565291662</v>
      </c>
      <c r="D9914" s="76">
        <v>26.804661899455571</v>
      </c>
      <c r="E9914" s="76">
        <v>519.0784168770017</v>
      </c>
      <c r="F9914" s="76">
        <v>48.320130218820822</v>
      </c>
      <c r="G9914" s="77">
        <v>2</v>
      </c>
      <c r="H9914" s="80">
        <f t="shared" si="616"/>
        <v>32.270776565291662</v>
      </c>
      <c r="I9914" s="80">
        <f t="shared" si="617"/>
        <v>1000</v>
      </c>
      <c r="K9914" s="80">
        <f t="shared" si="618"/>
        <v>0</v>
      </c>
      <c r="L9914" s="80" t="str">
        <f t="shared" si="619"/>
        <v/>
      </c>
    </row>
    <row r="9915" spans="1:12" x14ac:dyDescent="0.8">
      <c r="A9915" s="74">
        <v>9914</v>
      </c>
      <c r="B9915" s="75">
        <v>222249.40597429732</v>
      </c>
      <c r="C9915" s="76">
        <v>40.029407169460505</v>
      </c>
      <c r="D9915" s="76">
        <v>29.485735383647523</v>
      </c>
      <c r="E9915" s="76">
        <v>506.65676783750689</v>
      </c>
      <c r="F9915" s="76">
        <v>41.016347755898366</v>
      </c>
      <c r="G9915" s="77">
        <v>2</v>
      </c>
      <c r="H9915" s="80">
        <f t="shared" si="616"/>
        <v>40.029407169460505</v>
      </c>
      <c r="I9915" s="80">
        <f t="shared" si="617"/>
        <v>1000</v>
      </c>
      <c r="K9915" s="80">
        <f t="shared" si="618"/>
        <v>0</v>
      </c>
      <c r="L9915" s="80" t="str">
        <f t="shared" si="619"/>
        <v/>
      </c>
    </row>
    <row r="9916" spans="1:12" x14ac:dyDescent="0.8">
      <c r="A9916" s="74">
        <v>9915</v>
      </c>
      <c r="B9916" s="75">
        <v>335057.04037979757</v>
      </c>
      <c r="C9916" s="76">
        <v>35.062518738151745</v>
      </c>
      <c r="D9916" s="76">
        <v>25.927327333367785</v>
      </c>
      <c r="E9916" s="76">
        <v>572.08997970242444</v>
      </c>
      <c r="F9916" s="76">
        <v>34.5516541755741</v>
      </c>
      <c r="G9916" s="77">
        <v>2</v>
      </c>
      <c r="H9916" s="80">
        <f t="shared" si="616"/>
        <v>35.062518738151745</v>
      </c>
      <c r="I9916" s="80">
        <f t="shared" si="617"/>
        <v>1000</v>
      </c>
      <c r="K9916" s="80">
        <f t="shared" si="618"/>
        <v>0</v>
      </c>
      <c r="L9916" s="80" t="str">
        <f t="shared" si="619"/>
        <v/>
      </c>
    </row>
    <row r="9917" spans="1:12" x14ac:dyDescent="0.8">
      <c r="A9917" s="74">
        <v>9916</v>
      </c>
      <c r="B9917" s="75">
        <v>-87557.338651841274</v>
      </c>
      <c r="C9917" s="76">
        <v>30.61934840787648</v>
      </c>
      <c r="D9917" s="76">
        <v>21.933449095246992</v>
      </c>
      <c r="E9917" s="76">
        <v>706.42102461032175</v>
      </c>
      <c r="F9917" s="76">
        <v>41.519896732523137</v>
      </c>
      <c r="G9917" s="77">
        <v>3</v>
      </c>
      <c r="H9917" s="80">
        <f t="shared" si="616"/>
        <v>41.519896732523137</v>
      </c>
      <c r="I9917" s="80">
        <f t="shared" si="617"/>
        <v>706.42102461032175</v>
      </c>
      <c r="K9917" s="80">
        <f t="shared" si="618"/>
        <v>706.42102461032175</v>
      </c>
      <c r="L9917" s="80">
        <f t="shared" si="619"/>
        <v>706.42102461032175</v>
      </c>
    </row>
    <row r="9918" spans="1:12" x14ac:dyDescent="0.8">
      <c r="A9918" s="74">
        <v>9917</v>
      </c>
      <c r="B9918" s="75">
        <v>517375.8345248769</v>
      </c>
      <c r="C9918" s="76">
        <v>33.500709613764634</v>
      </c>
      <c r="D9918" s="76">
        <v>28.753893546916927</v>
      </c>
      <c r="E9918" s="76">
        <v>671.17501498240495</v>
      </c>
      <c r="F9918" s="76">
        <v>35.247226457301664</v>
      </c>
      <c r="G9918" s="77">
        <v>1</v>
      </c>
      <c r="H9918" s="80">
        <f t="shared" si="616"/>
        <v>28.753893546916927</v>
      </c>
      <c r="I9918" s="80">
        <f t="shared" si="617"/>
        <v>1000</v>
      </c>
      <c r="K9918" s="80">
        <f t="shared" si="618"/>
        <v>0</v>
      </c>
      <c r="L9918" s="80" t="str">
        <f t="shared" si="619"/>
        <v/>
      </c>
    </row>
    <row r="9919" spans="1:12" x14ac:dyDescent="0.8">
      <c r="A9919" s="74">
        <v>9918</v>
      </c>
      <c r="B9919" s="75">
        <v>581837.03827134427</v>
      </c>
      <c r="C9919" s="76">
        <v>25.350096675435267</v>
      </c>
      <c r="D9919" s="76">
        <v>22.232223862006695</v>
      </c>
      <c r="E9919" s="76">
        <v>524.07700551977007</v>
      </c>
      <c r="F9919" s="76">
        <v>50.294577418604831</v>
      </c>
      <c r="G9919" s="77">
        <v>2</v>
      </c>
      <c r="H9919" s="80">
        <f t="shared" si="616"/>
        <v>25.350096675435267</v>
      </c>
      <c r="I9919" s="80">
        <f t="shared" si="617"/>
        <v>1000</v>
      </c>
      <c r="K9919" s="80">
        <f t="shared" si="618"/>
        <v>0</v>
      </c>
      <c r="L9919" s="80" t="str">
        <f t="shared" si="619"/>
        <v/>
      </c>
    </row>
    <row r="9920" spans="1:12" x14ac:dyDescent="0.8">
      <c r="A9920" s="74">
        <v>9919</v>
      </c>
      <c r="B9920" s="75">
        <v>425099.5219777918</v>
      </c>
      <c r="C9920" s="76">
        <v>22.738789091375597</v>
      </c>
      <c r="D9920" s="76">
        <v>30.217834161404834</v>
      </c>
      <c r="E9920" s="76">
        <v>648.9128928592803</v>
      </c>
      <c r="F9920" s="76">
        <v>39.056102537819484</v>
      </c>
      <c r="G9920" s="77">
        <v>2</v>
      </c>
      <c r="H9920" s="80">
        <f t="shared" si="616"/>
        <v>22.738789091375597</v>
      </c>
      <c r="I9920" s="80">
        <f t="shared" si="617"/>
        <v>1000</v>
      </c>
      <c r="K9920" s="80">
        <f t="shared" si="618"/>
        <v>0</v>
      </c>
      <c r="L9920" s="80" t="str">
        <f t="shared" si="619"/>
        <v/>
      </c>
    </row>
    <row r="9921" spans="1:12" x14ac:dyDescent="0.8">
      <c r="A9921" s="74">
        <v>9920</v>
      </c>
      <c r="B9921" s="75">
        <v>416401.2750192536</v>
      </c>
      <c r="C9921" s="76">
        <v>33.976085655235693</v>
      </c>
      <c r="D9921" s="76">
        <v>32.183122518566329</v>
      </c>
      <c r="E9921" s="76">
        <v>489.81897895844554</v>
      </c>
      <c r="F9921" s="76">
        <v>45.102896330900343</v>
      </c>
      <c r="G9921" s="77">
        <v>2</v>
      </c>
      <c r="H9921" s="80">
        <f t="shared" si="616"/>
        <v>33.976085655235693</v>
      </c>
      <c r="I9921" s="80">
        <f t="shared" si="617"/>
        <v>1000</v>
      </c>
      <c r="K9921" s="80">
        <f t="shared" si="618"/>
        <v>0</v>
      </c>
      <c r="L9921" s="80" t="str">
        <f t="shared" si="619"/>
        <v/>
      </c>
    </row>
    <row r="9922" spans="1:12" x14ac:dyDescent="0.8">
      <c r="A9922" s="74">
        <v>9921</v>
      </c>
      <c r="B9922" s="75">
        <v>206805.73378102109</v>
      </c>
      <c r="C9922" s="76">
        <v>40.452420905247486</v>
      </c>
      <c r="D9922" s="76">
        <v>29.266681640884411</v>
      </c>
      <c r="E9922" s="76">
        <v>621.4392479730592</v>
      </c>
      <c r="F9922" s="76">
        <v>41.028250352064887</v>
      </c>
      <c r="G9922" s="77">
        <v>2</v>
      </c>
      <c r="H9922" s="80">
        <f t="shared" si="616"/>
        <v>40.452420905247486</v>
      </c>
      <c r="I9922" s="80">
        <f t="shared" si="617"/>
        <v>1000</v>
      </c>
      <c r="K9922" s="80">
        <f t="shared" si="618"/>
        <v>0</v>
      </c>
      <c r="L9922" s="80" t="str">
        <f t="shared" si="619"/>
        <v/>
      </c>
    </row>
    <row r="9923" spans="1:12" x14ac:dyDescent="0.8">
      <c r="A9923" s="74">
        <v>9922</v>
      </c>
      <c r="B9923" s="75">
        <v>656851.33161233249</v>
      </c>
      <c r="C9923" s="76">
        <v>27.573929520907466</v>
      </c>
      <c r="D9923" s="76">
        <v>24.499099823253673</v>
      </c>
      <c r="E9923" s="76">
        <v>632.85278869818944</v>
      </c>
      <c r="F9923" s="76">
        <v>37.108405485172021</v>
      </c>
      <c r="G9923" s="77">
        <v>2</v>
      </c>
      <c r="H9923" s="80">
        <f t="shared" ref="H9923:H9986" si="620">IF($G9923 = 1, $D9923, IF($G9923 = 2, $C9923, IF($G9923 = 3, $F9923)))</f>
        <v>27.573929520907466</v>
      </c>
      <c r="I9923" s="80">
        <f t="shared" ref="I9923:I9986" si="621">IF($G9923 = 1, 1000, IF($G9923 = 2, 1000, IF($G9923 = 3, $E9923)))</f>
        <v>1000</v>
      </c>
      <c r="K9923" s="80">
        <f t="shared" ref="K9923:K9986" si="622">IF($G9923 = 3, $E9923, 0)</f>
        <v>0</v>
      </c>
      <c r="L9923" s="80" t="str">
        <f t="shared" ref="L9923:L9986" si="623">IF($G9923 = 3, $E9923, "")</f>
        <v/>
      </c>
    </row>
    <row r="9924" spans="1:12" x14ac:dyDescent="0.8">
      <c r="A9924" s="74">
        <v>9923</v>
      </c>
      <c r="B9924" s="75">
        <v>45290.807255843887</v>
      </c>
      <c r="C9924" s="76">
        <v>43.604509818114032</v>
      </c>
      <c r="D9924" s="76">
        <v>28.801563881180385</v>
      </c>
      <c r="E9924" s="76">
        <v>513.27201009538112</v>
      </c>
      <c r="F9924" s="76">
        <v>39.487272773862223</v>
      </c>
      <c r="G9924" s="77">
        <v>2</v>
      </c>
      <c r="H9924" s="80">
        <f t="shared" si="620"/>
        <v>43.604509818114032</v>
      </c>
      <c r="I9924" s="80">
        <f t="shared" si="621"/>
        <v>1000</v>
      </c>
      <c r="K9924" s="80">
        <f t="shared" si="622"/>
        <v>0</v>
      </c>
      <c r="L9924" s="80" t="str">
        <f t="shared" si="623"/>
        <v/>
      </c>
    </row>
    <row r="9925" spans="1:12" x14ac:dyDescent="0.8">
      <c r="A9925" s="74">
        <v>9924</v>
      </c>
      <c r="B9925" s="75">
        <v>201289.75380450045</v>
      </c>
      <c r="C9925" s="76">
        <v>38.782202029492289</v>
      </c>
      <c r="D9925" s="76">
        <v>28.847184207956111</v>
      </c>
      <c r="E9925" s="76">
        <v>535.09008818512029</v>
      </c>
      <c r="F9925" s="76">
        <v>47.19823696981765</v>
      </c>
      <c r="G9925" s="77">
        <v>2</v>
      </c>
      <c r="H9925" s="80">
        <f t="shared" si="620"/>
        <v>38.782202029492289</v>
      </c>
      <c r="I9925" s="80">
        <f t="shared" si="621"/>
        <v>1000</v>
      </c>
      <c r="K9925" s="80">
        <f t="shared" si="622"/>
        <v>0</v>
      </c>
      <c r="L9925" s="80" t="str">
        <f t="shared" si="623"/>
        <v/>
      </c>
    </row>
    <row r="9926" spans="1:12" x14ac:dyDescent="0.8">
      <c r="A9926" s="74">
        <v>9925</v>
      </c>
      <c r="B9926" s="75">
        <v>380092.53097351664</v>
      </c>
      <c r="C9926" s="76">
        <v>34.728631441542461</v>
      </c>
      <c r="D9926" s="76">
        <v>30.537545348479654</v>
      </c>
      <c r="E9926" s="76">
        <v>551.95900910748026</v>
      </c>
      <c r="F9926" s="76">
        <v>53.852905286817894</v>
      </c>
      <c r="G9926" s="77">
        <v>2</v>
      </c>
      <c r="H9926" s="80">
        <f t="shared" si="620"/>
        <v>34.728631441542461</v>
      </c>
      <c r="I9926" s="80">
        <f t="shared" si="621"/>
        <v>1000</v>
      </c>
      <c r="K9926" s="80">
        <f t="shared" si="622"/>
        <v>0</v>
      </c>
      <c r="L9926" s="80" t="str">
        <f t="shared" si="623"/>
        <v/>
      </c>
    </row>
    <row r="9927" spans="1:12" x14ac:dyDescent="0.8">
      <c r="A9927" s="74">
        <v>9926</v>
      </c>
      <c r="B9927" s="75">
        <v>544820.69771181792</v>
      </c>
      <c r="C9927" s="76">
        <v>27.146745556427796</v>
      </c>
      <c r="D9927" s="76">
        <v>31.848097423936931</v>
      </c>
      <c r="E9927" s="76">
        <v>558.75739052804624</v>
      </c>
      <c r="F9927" s="76">
        <v>49.464459403094118</v>
      </c>
      <c r="G9927" s="77">
        <v>2</v>
      </c>
      <c r="H9927" s="80">
        <f t="shared" si="620"/>
        <v>27.146745556427796</v>
      </c>
      <c r="I9927" s="80">
        <f t="shared" si="621"/>
        <v>1000</v>
      </c>
      <c r="K9927" s="80">
        <f t="shared" si="622"/>
        <v>0</v>
      </c>
      <c r="L9927" s="80" t="str">
        <f t="shared" si="623"/>
        <v/>
      </c>
    </row>
    <row r="9928" spans="1:12" x14ac:dyDescent="0.8">
      <c r="A9928" s="74">
        <v>9927</v>
      </c>
      <c r="B9928" s="75">
        <v>277219.54235966853</v>
      </c>
      <c r="C9928" s="76">
        <v>32.69589398544862</v>
      </c>
      <c r="D9928" s="76">
        <v>33.763809423518474</v>
      </c>
      <c r="E9928" s="76">
        <v>620.89593894261702</v>
      </c>
      <c r="F9928" s="76">
        <v>48.350952613958675</v>
      </c>
      <c r="G9928" s="77">
        <v>1</v>
      </c>
      <c r="H9928" s="80">
        <f t="shared" si="620"/>
        <v>33.763809423518474</v>
      </c>
      <c r="I9928" s="80">
        <f t="shared" si="621"/>
        <v>1000</v>
      </c>
      <c r="K9928" s="80">
        <f t="shared" si="622"/>
        <v>0</v>
      </c>
      <c r="L9928" s="80" t="str">
        <f t="shared" si="623"/>
        <v/>
      </c>
    </row>
    <row r="9929" spans="1:12" x14ac:dyDescent="0.8">
      <c r="A9929" s="74">
        <v>9928</v>
      </c>
      <c r="B9929" s="75">
        <v>475966.324637532</v>
      </c>
      <c r="C9929" s="76">
        <v>33.897664023658422</v>
      </c>
      <c r="D9929" s="76">
        <v>25.838432125459978</v>
      </c>
      <c r="E9929" s="76">
        <v>490.53887611734734</v>
      </c>
      <c r="F9929" s="76">
        <v>36.276101958165853</v>
      </c>
      <c r="G9929" s="77">
        <v>1</v>
      </c>
      <c r="H9929" s="80">
        <f t="shared" si="620"/>
        <v>25.838432125459978</v>
      </c>
      <c r="I9929" s="80">
        <f t="shared" si="621"/>
        <v>1000</v>
      </c>
      <c r="K9929" s="80">
        <f t="shared" si="622"/>
        <v>0</v>
      </c>
      <c r="L9929" s="80" t="str">
        <f t="shared" si="623"/>
        <v/>
      </c>
    </row>
    <row r="9930" spans="1:12" x14ac:dyDescent="0.8">
      <c r="A9930" s="74">
        <v>9929</v>
      </c>
      <c r="B9930" s="75">
        <v>247841.03730552434</v>
      </c>
      <c r="C9930" s="76">
        <v>36.555331324889025</v>
      </c>
      <c r="D9930" s="76">
        <v>29.54881534609882</v>
      </c>
      <c r="E9930" s="76">
        <v>718.6644837775616</v>
      </c>
      <c r="F9930" s="76">
        <v>44.397676307618575</v>
      </c>
      <c r="G9930" s="77">
        <v>2</v>
      </c>
      <c r="H9930" s="80">
        <f t="shared" si="620"/>
        <v>36.555331324889025</v>
      </c>
      <c r="I9930" s="80">
        <f t="shared" si="621"/>
        <v>1000</v>
      </c>
      <c r="K9930" s="80">
        <f t="shared" si="622"/>
        <v>0</v>
      </c>
      <c r="L9930" s="80" t="str">
        <f t="shared" si="623"/>
        <v/>
      </c>
    </row>
    <row r="9931" spans="1:12" x14ac:dyDescent="0.8">
      <c r="A9931" s="74">
        <v>9930</v>
      </c>
      <c r="B9931" s="75">
        <v>-22741.068843152374</v>
      </c>
      <c r="C9931" s="76">
        <v>42.459599993096091</v>
      </c>
      <c r="D9931" s="76">
        <v>26.891988023564142</v>
      </c>
      <c r="E9931" s="76">
        <v>464.965558129378</v>
      </c>
      <c r="F9931" s="76">
        <v>36.64858266217346</v>
      </c>
      <c r="G9931" s="77">
        <v>2</v>
      </c>
      <c r="H9931" s="80">
        <f t="shared" si="620"/>
        <v>42.459599993096091</v>
      </c>
      <c r="I9931" s="80">
        <f t="shared" si="621"/>
        <v>1000</v>
      </c>
      <c r="K9931" s="80">
        <f t="shared" si="622"/>
        <v>0</v>
      </c>
      <c r="L9931" s="80" t="str">
        <f t="shared" si="623"/>
        <v/>
      </c>
    </row>
    <row r="9932" spans="1:12" x14ac:dyDescent="0.8">
      <c r="A9932" s="74">
        <v>9931</v>
      </c>
      <c r="B9932" s="75">
        <v>559754.76930072741</v>
      </c>
      <c r="C9932" s="76">
        <v>31.298026222107325</v>
      </c>
      <c r="D9932" s="76">
        <v>27.866220528937607</v>
      </c>
      <c r="E9932" s="76">
        <v>609.62074444309212</v>
      </c>
      <c r="F9932" s="76">
        <v>40.863606612408994</v>
      </c>
      <c r="G9932" s="77">
        <v>1</v>
      </c>
      <c r="H9932" s="80">
        <f t="shared" si="620"/>
        <v>27.866220528937607</v>
      </c>
      <c r="I9932" s="80">
        <f t="shared" si="621"/>
        <v>1000</v>
      </c>
      <c r="K9932" s="80">
        <f t="shared" si="622"/>
        <v>0</v>
      </c>
      <c r="L9932" s="80" t="str">
        <f t="shared" si="623"/>
        <v/>
      </c>
    </row>
    <row r="9933" spans="1:12" x14ac:dyDescent="0.8">
      <c r="A9933" s="74">
        <v>9932</v>
      </c>
      <c r="B9933" s="75">
        <v>309889.39110579342</v>
      </c>
      <c r="C9933" s="76">
        <v>32.61964311455425</v>
      </c>
      <c r="D9933" s="76">
        <v>27.175633791857916</v>
      </c>
      <c r="E9933" s="76">
        <v>546.54386019174524</v>
      </c>
      <c r="F9933" s="76">
        <v>50.412578035778466</v>
      </c>
      <c r="G9933" s="77">
        <v>2</v>
      </c>
      <c r="H9933" s="80">
        <f t="shared" si="620"/>
        <v>32.61964311455425</v>
      </c>
      <c r="I9933" s="80">
        <f t="shared" si="621"/>
        <v>1000</v>
      </c>
      <c r="K9933" s="80">
        <f t="shared" si="622"/>
        <v>0</v>
      </c>
      <c r="L9933" s="80" t="str">
        <f t="shared" si="623"/>
        <v/>
      </c>
    </row>
    <row r="9934" spans="1:12" x14ac:dyDescent="0.8">
      <c r="A9934" s="74">
        <v>9933</v>
      </c>
      <c r="B9934" s="75">
        <v>487987.1486316009</v>
      </c>
      <c r="C9934" s="76">
        <v>26.075630224852929</v>
      </c>
      <c r="D9934" s="76">
        <v>24.42045590016135</v>
      </c>
      <c r="E9934" s="76">
        <v>520.47208542007763</v>
      </c>
      <c r="F9934" s="76">
        <v>36.925814660875567</v>
      </c>
      <c r="G9934" s="77">
        <v>2</v>
      </c>
      <c r="H9934" s="80">
        <f t="shared" si="620"/>
        <v>26.075630224852929</v>
      </c>
      <c r="I9934" s="80">
        <f t="shared" si="621"/>
        <v>1000</v>
      </c>
      <c r="K9934" s="80">
        <f t="shared" si="622"/>
        <v>0</v>
      </c>
      <c r="L9934" s="80" t="str">
        <f t="shared" si="623"/>
        <v/>
      </c>
    </row>
    <row r="9935" spans="1:12" x14ac:dyDescent="0.8">
      <c r="A9935" s="74">
        <v>9934</v>
      </c>
      <c r="B9935" s="75">
        <v>387418.93039116287</v>
      </c>
      <c r="C9935" s="76">
        <v>36.457288258258529</v>
      </c>
      <c r="D9935" s="76">
        <v>28.045172208757045</v>
      </c>
      <c r="E9935" s="76">
        <v>564.89860477499508</v>
      </c>
      <c r="F9935" s="76">
        <v>50.199454467371808</v>
      </c>
      <c r="G9935" s="77">
        <v>2</v>
      </c>
      <c r="H9935" s="80">
        <f t="shared" si="620"/>
        <v>36.457288258258529</v>
      </c>
      <c r="I9935" s="80">
        <f t="shared" si="621"/>
        <v>1000</v>
      </c>
      <c r="K9935" s="80">
        <f t="shared" si="622"/>
        <v>0</v>
      </c>
      <c r="L9935" s="80" t="str">
        <f t="shared" si="623"/>
        <v/>
      </c>
    </row>
    <row r="9936" spans="1:12" x14ac:dyDescent="0.8">
      <c r="A9936" s="74">
        <v>9935</v>
      </c>
      <c r="B9936" s="75">
        <v>291399.63199825538</v>
      </c>
      <c r="C9936" s="76">
        <v>34.849179950756891</v>
      </c>
      <c r="D9936" s="76">
        <v>29.468604089644806</v>
      </c>
      <c r="E9936" s="76">
        <v>723.19011923663754</v>
      </c>
      <c r="F9936" s="76">
        <v>38.094613322655434</v>
      </c>
      <c r="G9936" s="77">
        <v>2</v>
      </c>
      <c r="H9936" s="80">
        <f t="shared" si="620"/>
        <v>34.849179950756891</v>
      </c>
      <c r="I9936" s="80">
        <f t="shared" si="621"/>
        <v>1000</v>
      </c>
      <c r="K9936" s="80">
        <f t="shared" si="622"/>
        <v>0</v>
      </c>
      <c r="L9936" s="80" t="str">
        <f t="shared" si="623"/>
        <v/>
      </c>
    </row>
    <row r="9937" spans="1:12" x14ac:dyDescent="0.8">
      <c r="A9937" s="74">
        <v>9936</v>
      </c>
      <c r="B9937" s="75">
        <v>589198.91381449183</v>
      </c>
      <c r="C9937" s="76">
        <v>42.671736819396671</v>
      </c>
      <c r="D9937" s="76">
        <v>23.669103087296037</v>
      </c>
      <c r="E9937" s="76">
        <v>610.7186274092918</v>
      </c>
      <c r="F9937" s="76">
        <v>42.061625053557975</v>
      </c>
      <c r="G9937" s="77">
        <v>1</v>
      </c>
      <c r="H9937" s="80">
        <f t="shared" si="620"/>
        <v>23.669103087296037</v>
      </c>
      <c r="I9937" s="80">
        <f t="shared" si="621"/>
        <v>1000</v>
      </c>
      <c r="K9937" s="80">
        <f t="shared" si="622"/>
        <v>0</v>
      </c>
      <c r="L9937" s="80" t="str">
        <f t="shared" si="623"/>
        <v/>
      </c>
    </row>
    <row r="9938" spans="1:12" x14ac:dyDescent="0.8">
      <c r="A9938" s="74">
        <v>9937</v>
      </c>
      <c r="B9938" s="75">
        <v>527579.1556750359</v>
      </c>
      <c r="C9938" s="76">
        <v>29.899121093469383</v>
      </c>
      <c r="D9938" s="76">
        <v>23.737674729077959</v>
      </c>
      <c r="E9938" s="76">
        <v>511.84706542142879</v>
      </c>
      <c r="F9938" s="76">
        <v>38.697012532705621</v>
      </c>
      <c r="G9938" s="77">
        <v>1</v>
      </c>
      <c r="H9938" s="80">
        <f t="shared" si="620"/>
        <v>23.737674729077959</v>
      </c>
      <c r="I9938" s="80">
        <f t="shared" si="621"/>
        <v>1000</v>
      </c>
      <c r="K9938" s="80">
        <f t="shared" si="622"/>
        <v>0</v>
      </c>
      <c r="L9938" s="80" t="str">
        <f t="shared" si="623"/>
        <v/>
      </c>
    </row>
    <row r="9939" spans="1:12" x14ac:dyDescent="0.8">
      <c r="A9939" s="74">
        <v>9938</v>
      </c>
      <c r="B9939" s="75">
        <v>508567.9903962512</v>
      </c>
      <c r="C9939" s="76">
        <v>25.535133687689747</v>
      </c>
      <c r="D9939" s="76">
        <v>32.397017636866167</v>
      </c>
      <c r="E9939" s="76">
        <v>461.99559551744591</v>
      </c>
      <c r="F9939" s="76">
        <v>40.264524904017044</v>
      </c>
      <c r="G9939" s="77">
        <v>2</v>
      </c>
      <c r="H9939" s="80">
        <f t="shared" si="620"/>
        <v>25.535133687689747</v>
      </c>
      <c r="I9939" s="80">
        <f t="shared" si="621"/>
        <v>1000</v>
      </c>
      <c r="K9939" s="80">
        <f t="shared" si="622"/>
        <v>0</v>
      </c>
      <c r="L9939" s="80" t="str">
        <f t="shared" si="623"/>
        <v/>
      </c>
    </row>
    <row r="9940" spans="1:12" x14ac:dyDescent="0.8">
      <c r="A9940" s="74">
        <v>9939</v>
      </c>
      <c r="B9940" s="75">
        <v>-166721.98643334233</v>
      </c>
      <c r="C9940" s="76">
        <v>28.665768442322623</v>
      </c>
      <c r="D9940" s="76">
        <v>27.125668296948263</v>
      </c>
      <c r="E9940" s="76">
        <v>517.21966304627949</v>
      </c>
      <c r="F9940" s="76">
        <v>42.185112192844024</v>
      </c>
      <c r="G9940" s="77">
        <v>3</v>
      </c>
      <c r="H9940" s="80">
        <f t="shared" si="620"/>
        <v>42.185112192844024</v>
      </c>
      <c r="I9940" s="80">
        <f t="shared" si="621"/>
        <v>517.21966304627949</v>
      </c>
      <c r="K9940" s="80">
        <f t="shared" si="622"/>
        <v>517.21966304627949</v>
      </c>
      <c r="L9940" s="80">
        <f t="shared" si="623"/>
        <v>517.21966304627949</v>
      </c>
    </row>
    <row r="9941" spans="1:12" x14ac:dyDescent="0.8">
      <c r="A9941" s="74">
        <v>9940</v>
      </c>
      <c r="B9941" s="75">
        <v>407840.85249728314</v>
      </c>
      <c r="C9941" s="76">
        <v>37.587078504280356</v>
      </c>
      <c r="D9941" s="76">
        <v>28.921559469744857</v>
      </c>
      <c r="E9941" s="76">
        <v>598.12102775216829</v>
      </c>
      <c r="F9941" s="76">
        <v>44.812665629606585</v>
      </c>
      <c r="G9941" s="77">
        <v>1</v>
      </c>
      <c r="H9941" s="80">
        <f t="shared" si="620"/>
        <v>28.921559469744857</v>
      </c>
      <c r="I9941" s="80">
        <f t="shared" si="621"/>
        <v>1000</v>
      </c>
      <c r="K9941" s="80">
        <f t="shared" si="622"/>
        <v>0</v>
      </c>
      <c r="L9941" s="80" t="str">
        <f t="shared" si="623"/>
        <v/>
      </c>
    </row>
    <row r="9942" spans="1:12" x14ac:dyDescent="0.8">
      <c r="A9942" s="74">
        <v>9941</v>
      </c>
      <c r="B9942" s="75">
        <v>103177.2778564326</v>
      </c>
      <c r="C9942" s="76">
        <v>40.503629392109161</v>
      </c>
      <c r="D9942" s="76">
        <v>24.796750208046976</v>
      </c>
      <c r="E9942" s="76">
        <v>493.24680430978401</v>
      </c>
      <c r="F9942" s="76">
        <v>45.852889332559499</v>
      </c>
      <c r="G9942" s="77">
        <v>2</v>
      </c>
      <c r="H9942" s="80">
        <f t="shared" si="620"/>
        <v>40.503629392109161</v>
      </c>
      <c r="I9942" s="80">
        <f t="shared" si="621"/>
        <v>1000</v>
      </c>
      <c r="K9942" s="80">
        <f t="shared" si="622"/>
        <v>0</v>
      </c>
      <c r="L9942" s="80" t="str">
        <f t="shared" si="623"/>
        <v/>
      </c>
    </row>
    <row r="9943" spans="1:12" x14ac:dyDescent="0.8">
      <c r="A9943" s="74">
        <v>9942</v>
      </c>
      <c r="B9943" s="75">
        <v>471844.14063090389</v>
      </c>
      <c r="C9943" s="76">
        <v>25.312178421955522</v>
      </c>
      <c r="D9943" s="76">
        <v>33.564782402592989</v>
      </c>
      <c r="E9943" s="76">
        <v>577.83240629651368</v>
      </c>
      <c r="F9943" s="76">
        <v>44.408321710340537</v>
      </c>
      <c r="G9943" s="77">
        <v>2</v>
      </c>
      <c r="H9943" s="80">
        <f t="shared" si="620"/>
        <v>25.312178421955522</v>
      </c>
      <c r="I9943" s="80">
        <f t="shared" si="621"/>
        <v>1000</v>
      </c>
      <c r="K9943" s="80">
        <f t="shared" si="622"/>
        <v>0</v>
      </c>
      <c r="L9943" s="80" t="str">
        <f t="shared" si="623"/>
        <v/>
      </c>
    </row>
    <row r="9944" spans="1:12" x14ac:dyDescent="0.8">
      <c r="A9944" s="74">
        <v>9943</v>
      </c>
      <c r="B9944" s="75">
        <v>-171009.052697754</v>
      </c>
      <c r="C9944" s="76">
        <v>30.79523249425413</v>
      </c>
      <c r="D9944" s="76">
        <v>25.048979938455812</v>
      </c>
      <c r="E9944" s="76">
        <v>506.4696376548431</v>
      </c>
      <c r="F9944" s="76">
        <v>39.570503014795605</v>
      </c>
      <c r="G9944" s="77">
        <v>3</v>
      </c>
      <c r="H9944" s="80">
        <f t="shared" si="620"/>
        <v>39.570503014795605</v>
      </c>
      <c r="I9944" s="80">
        <f t="shared" si="621"/>
        <v>506.4696376548431</v>
      </c>
      <c r="K9944" s="80">
        <f t="shared" si="622"/>
        <v>506.4696376548431</v>
      </c>
      <c r="L9944" s="80">
        <f t="shared" si="623"/>
        <v>506.4696376548431</v>
      </c>
    </row>
    <row r="9945" spans="1:12" x14ac:dyDescent="0.8">
      <c r="A9945" s="74">
        <v>9944</v>
      </c>
      <c r="B9945" s="75">
        <v>436927.17403347138</v>
      </c>
      <c r="C9945" s="76">
        <v>31.54555929841295</v>
      </c>
      <c r="D9945" s="76">
        <v>30.641736981068309</v>
      </c>
      <c r="E9945" s="76">
        <v>574.09077037384907</v>
      </c>
      <c r="F9945" s="76">
        <v>42.472758495416315</v>
      </c>
      <c r="G9945" s="77">
        <v>2</v>
      </c>
      <c r="H9945" s="80">
        <f t="shared" si="620"/>
        <v>31.54555929841295</v>
      </c>
      <c r="I9945" s="80">
        <f t="shared" si="621"/>
        <v>1000</v>
      </c>
      <c r="K9945" s="80">
        <f t="shared" si="622"/>
        <v>0</v>
      </c>
      <c r="L9945" s="80" t="str">
        <f t="shared" si="623"/>
        <v/>
      </c>
    </row>
    <row r="9946" spans="1:12" x14ac:dyDescent="0.8">
      <c r="A9946" s="74">
        <v>9945</v>
      </c>
      <c r="B9946" s="75">
        <v>165008.19509114721</v>
      </c>
      <c r="C9946" s="76">
        <v>42.16268241921145</v>
      </c>
      <c r="D9946" s="76">
        <v>29.271474344162176</v>
      </c>
      <c r="E9946" s="76">
        <v>631.34301347661381</v>
      </c>
      <c r="F9946" s="76">
        <v>54.586956611053829</v>
      </c>
      <c r="G9946" s="77">
        <v>2</v>
      </c>
      <c r="H9946" s="80">
        <f t="shared" si="620"/>
        <v>42.16268241921145</v>
      </c>
      <c r="I9946" s="80">
        <f t="shared" si="621"/>
        <v>1000</v>
      </c>
      <c r="K9946" s="80">
        <f t="shared" si="622"/>
        <v>0</v>
      </c>
      <c r="L9946" s="80" t="str">
        <f t="shared" si="623"/>
        <v/>
      </c>
    </row>
    <row r="9947" spans="1:12" x14ac:dyDescent="0.8">
      <c r="A9947" s="74">
        <v>9946</v>
      </c>
      <c r="B9947" s="75">
        <v>462794.67273467244</v>
      </c>
      <c r="C9947" s="76">
        <v>32.967108298595932</v>
      </c>
      <c r="D9947" s="76">
        <v>23.922312749024226</v>
      </c>
      <c r="E9947" s="76">
        <v>487.91744503183946</v>
      </c>
      <c r="F9947" s="76">
        <v>40.913370586686689</v>
      </c>
      <c r="G9947" s="77">
        <v>2</v>
      </c>
      <c r="H9947" s="80">
        <f t="shared" si="620"/>
        <v>32.967108298595932</v>
      </c>
      <c r="I9947" s="80">
        <f t="shared" si="621"/>
        <v>1000</v>
      </c>
      <c r="K9947" s="80">
        <f t="shared" si="622"/>
        <v>0</v>
      </c>
      <c r="L9947" s="80" t="str">
        <f t="shared" si="623"/>
        <v/>
      </c>
    </row>
    <row r="9948" spans="1:12" x14ac:dyDescent="0.8">
      <c r="A9948" s="74">
        <v>9947</v>
      </c>
      <c r="B9948" s="75">
        <v>232628.26222080155</v>
      </c>
      <c r="C9948" s="76">
        <v>37.587600227230126</v>
      </c>
      <c r="D9948" s="76">
        <v>25.219529723138869</v>
      </c>
      <c r="E9948" s="76">
        <v>539.89631441072697</v>
      </c>
      <c r="F9948" s="76">
        <v>55.125775248316465</v>
      </c>
      <c r="G9948" s="77">
        <v>2</v>
      </c>
      <c r="H9948" s="80">
        <f t="shared" si="620"/>
        <v>37.587600227230126</v>
      </c>
      <c r="I9948" s="80">
        <f t="shared" si="621"/>
        <v>1000</v>
      </c>
      <c r="K9948" s="80">
        <f t="shared" si="622"/>
        <v>0</v>
      </c>
      <c r="L9948" s="80" t="str">
        <f t="shared" si="623"/>
        <v/>
      </c>
    </row>
    <row r="9949" spans="1:12" x14ac:dyDescent="0.8">
      <c r="A9949" s="74">
        <v>9948</v>
      </c>
      <c r="B9949" s="75">
        <v>500862.03930165246</v>
      </c>
      <c r="C9949" s="76">
        <v>31.907065349427207</v>
      </c>
      <c r="D9949" s="76">
        <v>31.033053707231701</v>
      </c>
      <c r="E9949" s="76">
        <v>450.01854777207996</v>
      </c>
      <c r="F9949" s="76">
        <v>43.335376207586023</v>
      </c>
      <c r="G9949" s="77">
        <v>1</v>
      </c>
      <c r="H9949" s="80">
        <f t="shared" si="620"/>
        <v>31.033053707231701</v>
      </c>
      <c r="I9949" s="80">
        <f t="shared" si="621"/>
        <v>1000</v>
      </c>
      <c r="K9949" s="80">
        <f t="shared" si="622"/>
        <v>0</v>
      </c>
      <c r="L9949" s="80" t="str">
        <f t="shared" si="623"/>
        <v/>
      </c>
    </row>
    <row r="9950" spans="1:12" x14ac:dyDescent="0.8">
      <c r="A9950" s="74">
        <v>9949</v>
      </c>
      <c r="B9950" s="75">
        <v>-8055.6902226130478</v>
      </c>
      <c r="C9950" s="76">
        <v>31.230572333669585</v>
      </c>
      <c r="D9950" s="76">
        <v>25.001900272407575</v>
      </c>
      <c r="E9950" s="76">
        <v>729.31879827050466</v>
      </c>
      <c r="F9950" s="76">
        <v>42.268275296585003</v>
      </c>
      <c r="G9950" s="77">
        <v>3</v>
      </c>
      <c r="H9950" s="80">
        <f t="shared" si="620"/>
        <v>42.268275296585003</v>
      </c>
      <c r="I9950" s="80">
        <f t="shared" si="621"/>
        <v>729.31879827050466</v>
      </c>
      <c r="K9950" s="80">
        <f t="shared" si="622"/>
        <v>729.31879827050466</v>
      </c>
      <c r="L9950" s="80">
        <f t="shared" si="623"/>
        <v>729.31879827050466</v>
      </c>
    </row>
    <row r="9951" spans="1:12" x14ac:dyDescent="0.8">
      <c r="A9951" s="74">
        <v>9950</v>
      </c>
      <c r="B9951" s="75">
        <v>541978.22650826722</v>
      </c>
      <c r="C9951" s="76">
        <v>25.546735466697285</v>
      </c>
      <c r="D9951" s="76">
        <v>25.097518458835541</v>
      </c>
      <c r="E9951" s="76">
        <v>534.51414854191307</v>
      </c>
      <c r="F9951" s="76">
        <v>41.209782075127535</v>
      </c>
      <c r="G9951" s="77">
        <v>2</v>
      </c>
      <c r="H9951" s="80">
        <f t="shared" si="620"/>
        <v>25.546735466697285</v>
      </c>
      <c r="I9951" s="80">
        <f t="shared" si="621"/>
        <v>1000</v>
      </c>
      <c r="K9951" s="80">
        <f t="shared" si="622"/>
        <v>0</v>
      </c>
      <c r="L9951" s="80" t="str">
        <f t="shared" si="623"/>
        <v/>
      </c>
    </row>
    <row r="9952" spans="1:12" x14ac:dyDescent="0.8">
      <c r="A9952" s="74">
        <v>9951</v>
      </c>
      <c r="B9952" s="75">
        <v>-239629.89580802526</v>
      </c>
      <c r="C9952" s="76">
        <v>33.683577079942495</v>
      </c>
      <c r="D9952" s="76">
        <v>27.638205636394595</v>
      </c>
      <c r="E9952" s="76">
        <v>511.44974651281098</v>
      </c>
      <c r="F9952" s="76">
        <v>48.257095730368945</v>
      </c>
      <c r="G9952" s="77">
        <v>3</v>
      </c>
      <c r="H9952" s="80">
        <f t="shared" si="620"/>
        <v>48.257095730368945</v>
      </c>
      <c r="I9952" s="80">
        <f t="shared" si="621"/>
        <v>511.44974651281098</v>
      </c>
      <c r="K9952" s="80">
        <f t="shared" si="622"/>
        <v>511.44974651281098</v>
      </c>
      <c r="L9952" s="80">
        <f t="shared" si="623"/>
        <v>511.44974651281098</v>
      </c>
    </row>
    <row r="9953" spans="1:12" x14ac:dyDescent="0.8">
      <c r="A9953" s="74">
        <v>9952</v>
      </c>
      <c r="B9953" s="75">
        <v>73111.772828790592</v>
      </c>
      <c r="C9953" s="76">
        <v>42.607790738747646</v>
      </c>
      <c r="D9953" s="76">
        <v>26.101656178839409</v>
      </c>
      <c r="E9953" s="76">
        <v>531.6921476615812</v>
      </c>
      <c r="F9953" s="76">
        <v>34.152193471717517</v>
      </c>
      <c r="G9953" s="77">
        <v>2</v>
      </c>
      <c r="H9953" s="80">
        <f t="shared" si="620"/>
        <v>42.607790738747646</v>
      </c>
      <c r="I9953" s="80">
        <f t="shared" si="621"/>
        <v>1000</v>
      </c>
      <c r="K9953" s="80">
        <f t="shared" si="622"/>
        <v>0</v>
      </c>
      <c r="L9953" s="80" t="str">
        <f t="shared" si="623"/>
        <v/>
      </c>
    </row>
    <row r="9954" spans="1:12" x14ac:dyDescent="0.8">
      <c r="A9954" s="74">
        <v>9953</v>
      </c>
      <c r="B9954" s="75">
        <v>-156782.04726110282</v>
      </c>
      <c r="C9954" s="76">
        <v>37.693594930071086</v>
      </c>
      <c r="D9954" s="76">
        <v>26.862474538294379</v>
      </c>
      <c r="E9954" s="76">
        <v>645.08590619674874</v>
      </c>
      <c r="F9954" s="76">
        <v>45.273162663094638</v>
      </c>
      <c r="G9954" s="77">
        <v>3</v>
      </c>
      <c r="H9954" s="80">
        <f t="shared" si="620"/>
        <v>45.273162663094638</v>
      </c>
      <c r="I9954" s="80">
        <f t="shared" si="621"/>
        <v>645.08590619674874</v>
      </c>
      <c r="K9954" s="80">
        <f t="shared" si="622"/>
        <v>645.08590619674874</v>
      </c>
      <c r="L9954" s="80">
        <f t="shared" si="623"/>
        <v>645.08590619674874</v>
      </c>
    </row>
    <row r="9955" spans="1:12" x14ac:dyDescent="0.8">
      <c r="A9955" s="74">
        <v>9954</v>
      </c>
      <c r="B9955" s="75">
        <v>-33088.908100024099</v>
      </c>
      <c r="C9955" s="76">
        <v>22.893810661614648</v>
      </c>
      <c r="D9955" s="76">
        <v>30.814122974041151</v>
      </c>
      <c r="E9955" s="76">
        <v>540.3321668344156</v>
      </c>
      <c r="F9955" s="76">
        <v>31.703897197362146</v>
      </c>
      <c r="G9955" s="77">
        <v>3</v>
      </c>
      <c r="H9955" s="80">
        <f t="shared" si="620"/>
        <v>31.703897197362146</v>
      </c>
      <c r="I9955" s="80">
        <f t="shared" si="621"/>
        <v>540.3321668344156</v>
      </c>
      <c r="K9955" s="80">
        <f t="shared" si="622"/>
        <v>540.3321668344156</v>
      </c>
      <c r="L9955" s="80">
        <f t="shared" si="623"/>
        <v>540.3321668344156</v>
      </c>
    </row>
    <row r="9956" spans="1:12" x14ac:dyDescent="0.8">
      <c r="A9956" s="74">
        <v>9955</v>
      </c>
      <c r="B9956" s="75">
        <v>-67690.452992297243</v>
      </c>
      <c r="C9956" s="76">
        <v>29.19846350179764</v>
      </c>
      <c r="D9956" s="76">
        <v>25.693683400858575</v>
      </c>
      <c r="E9956" s="76">
        <v>612.61993410028276</v>
      </c>
      <c r="F9956" s="76">
        <v>40.495362119300204</v>
      </c>
      <c r="G9956" s="77">
        <v>3</v>
      </c>
      <c r="H9956" s="80">
        <f t="shared" si="620"/>
        <v>40.495362119300204</v>
      </c>
      <c r="I9956" s="80">
        <f t="shared" si="621"/>
        <v>612.61993410028276</v>
      </c>
      <c r="K9956" s="80">
        <f t="shared" si="622"/>
        <v>612.61993410028276</v>
      </c>
      <c r="L9956" s="80">
        <f t="shared" si="623"/>
        <v>612.61993410028276</v>
      </c>
    </row>
    <row r="9957" spans="1:12" x14ac:dyDescent="0.8">
      <c r="A9957" s="74">
        <v>9956</v>
      </c>
      <c r="B9957" s="75">
        <v>59344.20252359868</v>
      </c>
      <c r="C9957" s="76">
        <v>41.730916710007904</v>
      </c>
      <c r="D9957" s="76">
        <v>27.44075182352346</v>
      </c>
      <c r="E9957" s="76">
        <v>713.35427418489951</v>
      </c>
      <c r="F9957" s="76">
        <v>41.989521303003997</v>
      </c>
      <c r="G9957" s="77">
        <v>2</v>
      </c>
      <c r="H9957" s="80">
        <f t="shared" si="620"/>
        <v>41.730916710007904</v>
      </c>
      <c r="I9957" s="80">
        <f t="shared" si="621"/>
        <v>1000</v>
      </c>
      <c r="K9957" s="80">
        <f t="shared" si="622"/>
        <v>0</v>
      </c>
      <c r="L9957" s="80" t="str">
        <f t="shared" si="623"/>
        <v/>
      </c>
    </row>
    <row r="9958" spans="1:12" x14ac:dyDescent="0.8">
      <c r="A9958" s="74">
        <v>9957</v>
      </c>
      <c r="B9958" s="75">
        <v>191922.88966955245</v>
      </c>
      <c r="C9958" s="76">
        <v>40.598069657187203</v>
      </c>
      <c r="D9958" s="76">
        <v>28.712011564882324</v>
      </c>
      <c r="E9958" s="76">
        <v>511.55151378939877</v>
      </c>
      <c r="F9958" s="76">
        <v>48.188249256150158</v>
      </c>
      <c r="G9958" s="77">
        <v>2</v>
      </c>
      <c r="H9958" s="80">
        <f t="shared" si="620"/>
        <v>40.598069657187203</v>
      </c>
      <c r="I9958" s="80">
        <f t="shared" si="621"/>
        <v>1000</v>
      </c>
      <c r="K9958" s="80">
        <f t="shared" si="622"/>
        <v>0</v>
      </c>
      <c r="L9958" s="80" t="str">
        <f t="shared" si="623"/>
        <v/>
      </c>
    </row>
    <row r="9959" spans="1:12" x14ac:dyDescent="0.8">
      <c r="A9959" s="74">
        <v>9958</v>
      </c>
      <c r="B9959" s="75">
        <v>520492.88919744873</v>
      </c>
      <c r="C9959" s="76">
        <v>34.505669602655871</v>
      </c>
      <c r="D9959" s="76">
        <v>25.108487970996471</v>
      </c>
      <c r="E9959" s="76">
        <v>612.11242986163938</v>
      </c>
      <c r="F9959" s="76">
        <v>43.590478405529645</v>
      </c>
      <c r="G9959" s="77">
        <v>1</v>
      </c>
      <c r="H9959" s="80">
        <f t="shared" si="620"/>
        <v>25.108487970996471</v>
      </c>
      <c r="I9959" s="80">
        <f t="shared" si="621"/>
        <v>1000</v>
      </c>
      <c r="K9959" s="80">
        <f t="shared" si="622"/>
        <v>0</v>
      </c>
      <c r="L9959" s="80" t="str">
        <f t="shared" si="623"/>
        <v/>
      </c>
    </row>
    <row r="9960" spans="1:12" x14ac:dyDescent="0.8">
      <c r="A9960" s="74">
        <v>9959</v>
      </c>
      <c r="B9960" s="75">
        <v>532456.07919180649</v>
      </c>
      <c r="C9960" s="76">
        <v>34.138291905296803</v>
      </c>
      <c r="D9960" s="76">
        <v>28.343394806988805</v>
      </c>
      <c r="E9960" s="76">
        <v>462.20547766919913</v>
      </c>
      <c r="F9960" s="76">
        <v>42.419937406739415</v>
      </c>
      <c r="G9960" s="77">
        <v>1</v>
      </c>
      <c r="H9960" s="80">
        <f t="shared" si="620"/>
        <v>28.343394806988805</v>
      </c>
      <c r="I9960" s="80">
        <f t="shared" si="621"/>
        <v>1000</v>
      </c>
      <c r="K9960" s="80">
        <f t="shared" si="622"/>
        <v>0</v>
      </c>
      <c r="L9960" s="80" t="str">
        <f t="shared" si="623"/>
        <v/>
      </c>
    </row>
    <row r="9961" spans="1:12" x14ac:dyDescent="0.8">
      <c r="A9961" s="74">
        <v>9960</v>
      </c>
      <c r="B9961" s="75">
        <v>526956.27885061502</v>
      </c>
      <c r="C9961" s="76">
        <v>30.777755245512175</v>
      </c>
      <c r="D9961" s="76">
        <v>27.511604492593044</v>
      </c>
      <c r="E9961" s="76">
        <v>586.25821519147098</v>
      </c>
      <c r="F9961" s="76">
        <v>39.42421738939403</v>
      </c>
      <c r="G9961" s="77">
        <v>2</v>
      </c>
      <c r="H9961" s="80">
        <f t="shared" si="620"/>
        <v>30.777755245512175</v>
      </c>
      <c r="I9961" s="80">
        <f t="shared" si="621"/>
        <v>1000</v>
      </c>
      <c r="K9961" s="80">
        <f t="shared" si="622"/>
        <v>0</v>
      </c>
      <c r="L9961" s="80" t="str">
        <f t="shared" si="623"/>
        <v/>
      </c>
    </row>
    <row r="9962" spans="1:12" x14ac:dyDescent="0.8">
      <c r="A9962" s="74">
        <v>9961</v>
      </c>
      <c r="B9962" s="75">
        <v>228471.75570427813</v>
      </c>
      <c r="C9962" s="76">
        <v>39.939231803872374</v>
      </c>
      <c r="D9962" s="76">
        <v>29.64183256311464</v>
      </c>
      <c r="E9962" s="76">
        <v>436.0963756342619</v>
      </c>
      <c r="F9962" s="76">
        <v>42.528130800849937</v>
      </c>
      <c r="G9962" s="77">
        <v>2</v>
      </c>
      <c r="H9962" s="80">
        <f t="shared" si="620"/>
        <v>39.939231803872374</v>
      </c>
      <c r="I9962" s="80">
        <f t="shared" si="621"/>
        <v>1000</v>
      </c>
      <c r="K9962" s="80">
        <f t="shared" si="622"/>
        <v>0</v>
      </c>
      <c r="L9962" s="80" t="str">
        <f t="shared" si="623"/>
        <v/>
      </c>
    </row>
    <row r="9963" spans="1:12" x14ac:dyDescent="0.8">
      <c r="A9963" s="74">
        <v>9962</v>
      </c>
      <c r="B9963" s="75">
        <v>8955.4301416543312</v>
      </c>
      <c r="C9963" s="76">
        <v>41.617913197097565</v>
      </c>
      <c r="D9963" s="76">
        <v>32.63694866629033</v>
      </c>
      <c r="E9963" s="76">
        <v>753.12981331127889</v>
      </c>
      <c r="F9963" s="76">
        <v>38.509465123758794</v>
      </c>
      <c r="G9963" s="77">
        <v>2</v>
      </c>
      <c r="H9963" s="80">
        <f t="shared" si="620"/>
        <v>41.617913197097565</v>
      </c>
      <c r="I9963" s="80">
        <f t="shared" si="621"/>
        <v>1000</v>
      </c>
      <c r="K9963" s="80">
        <f t="shared" si="622"/>
        <v>0</v>
      </c>
      <c r="L9963" s="80" t="str">
        <f t="shared" si="623"/>
        <v/>
      </c>
    </row>
    <row r="9964" spans="1:12" x14ac:dyDescent="0.8">
      <c r="A9964" s="74">
        <v>9963</v>
      </c>
      <c r="B9964" s="75">
        <v>484664.43851204659</v>
      </c>
      <c r="C9964" s="76">
        <v>41.569766240465896</v>
      </c>
      <c r="D9964" s="76">
        <v>26.374746215316428</v>
      </c>
      <c r="E9964" s="76">
        <v>571.16928910386605</v>
      </c>
      <c r="F9964" s="76">
        <v>53.035689780088866</v>
      </c>
      <c r="G9964" s="77">
        <v>1</v>
      </c>
      <c r="H9964" s="80">
        <f t="shared" si="620"/>
        <v>26.374746215316428</v>
      </c>
      <c r="I9964" s="80">
        <f t="shared" si="621"/>
        <v>1000</v>
      </c>
      <c r="K9964" s="80">
        <f t="shared" si="622"/>
        <v>0</v>
      </c>
      <c r="L9964" s="80" t="str">
        <f t="shared" si="623"/>
        <v/>
      </c>
    </row>
    <row r="9965" spans="1:12" x14ac:dyDescent="0.8">
      <c r="A9965" s="74">
        <v>9964</v>
      </c>
      <c r="B9965" s="75">
        <v>440438.1303422132</v>
      </c>
      <c r="C9965" s="76">
        <v>23.754865055337113</v>
      </c>
      <c r="D9965" s="76">
        <v>33.943897109341755</v>
      </c>
      <c r="E9965" s="76">
        <v>462.55471756429085</v>
      </c>
      <c r="F9965" s="76">
        <v>47.681668101199733</v>
      </c>
      <c r="G9965" s="77">
        <v>2</v>
      </c>
      <c r="H9965" s="80">
        <f t="shared" si="620"/>
        <v>23.754865055337113</v>
      </c>
      <c r="I9965" s="80">
        <f t="shared" si="621"/>
        <v>1000</v>
      </c>
      <c r="K9965" s="80">
        <f t="shared" si="622"/>
        <v>0</v>
      </c>
      <c r="L9965" s="80" t="str">
        <f t="shared" si="623"/>
        <v/>
      </c>
    </row>
    <row r="9966" spans="1:12" x14ac:dyDescent="0.8">
      <c r="A9966" s="74">
        <v>9965</v>
      </c>
      <c r="B9966" s="75">
        <v>302404.14551819535</v>
      </c>
      <c r="C9966" s="76">
        <v>36.932401996100275</v>
      </c>
      <c r="D9966" s="76">
        <v>30.539740072868049</v>
      </c>
      <c r="E9966" s="76">
        <v>548.03634171779549</v>
      </c>
      <c r="F9966" s="76">
        <v>41.487870819082048</v>
      </c>
      <c r="G9966" s="77">
        <v>2</v>
      </c>
      <c r="H9966" s="80">
        <f t="shared" si="620"/>
        <v>36.932401996100275</v>
      </c>
      <c r="I9966" s="80">
        <f t="shared" si="621"/>
        <v>1000</v>
      </c>
      <c r="K9966" s="80">
        <f t="shared" si="622"/>
        <v>0</v>
      </c>
      <c r="L9966" s="80" t="str">
        <f t="shared" si="623"/>
        <v/>
      </c>
    </row>
    <row r="9967" spans="1:12" x14ac:dyDescent="0.8">
      <c r="A9967" s="74">
        <v>9966</v>
      </c>
      <c r="B9967" s="75">
        <v>342625.00815110561</v>
      </c>
      <c r="C9967" s="76">
        <v>35.210294082598239</v>
      </c>
      <c r="D9967" s="76">
        <v>31.873537049168625</v>
      </c>
      <c r="E9967" s="76">
        <v>442.43444888783762</v>
      </c>
      <c r="F9967" s="76">
        <v>45.817745725755699</v>
      </c>
      <c r="G9967" s="77">
        <v>2</v>
      </c>
      <c r="H9967" s="80">
        <f t="shared" si="620"/>
        <v>35.210294082598239</v>
      </c>
      <c r="I9967" s="80">
        <f t="shared" si="621"/>
        <v>1000</v>
      </c>
      <c r="K9967" s="80">
        <f t="shared" si="622"/>
        <v>0</v>
      </c>
      <c r="L9967" s="80" t="str">
        <f t="shared" si="623"/>
        <v/>
      </c>
    </row>
    <row r="9968" spans="1:12" x14ac:dyDescent="0.8">
      <c r="A9968" s="74">
        <v>9967</v>
      </c>
      <c r="B9968" s="75">
        <v>718567.07097166684</v>
      </c>
      <c r="C9968" s="76">
        <v>37.757378239665208</v>
      </c>
      <c r="D9968" s="76">
        <v>28.137420808765881</v>
      </c>
      <c r="E9968" s="76">
        <v>611.43556148614095</v>
      </c>
      <c r="F9968" s="76">
        <v>37.524829102599007</v>
      </c>
      <c r="G9968" s="77">
        <v>1</v>
      </c>
      <c r="H9968" s="80">
        <f t="shared" si="620"/>
        <v>28.137420808765881</v>
      </c>
      <c r="I9968" s="80">
        <f t="shared" si="621"/>
        <v>1000</v>
      </c>
      <c r="K9968" s="80">
        <f t="shared" si="622"/>
        <v>0</v>
      </c>
      <c r="L9968" s="80" t="str">
        <f t="shared" si="623"/>
        <v/>
      </c>
    </row>
    <row r="9969" spans="1:12" x14ac:dyDescent="0.8">
      <c r="A9969" s="74">
        <v>9968</v>
      </c>
      <c r="B9969" s="75">
        <v>90277.699760771589</v>
      </c>
      <c r="C9969" s="76">
        <v>44.226081557922299</v>
      </c>
      <c r="D9969" s="76">
        <v>21.54756229259737</v>
      </c>
      <c r="E9969" s="76">
        <v>578.02080430762226</v>
      </c>
      <c r="F9969" s="76">
        <v>42.832654362515974</v>
      </c>
      <c r="G9969" s="77">
        <v>2</v>
      </c>
      <c r="H9969" s="80">
        <f t="shared" si="620"/>
        <v>44.226081557922299</v>
      </c>
      <c r="I9969" s="80">
        <f t="shared" si="621"/>
        <v>1000</v>
      </c>
      <c r="K9969" s="80">
        <f t="shared" si="622"/>
        <v>0</v>
      </c>
      <c r="L9969" s="80" t="str">
        <f t="shared" si="623"/>
        <v/>
      </c>
    </row>
    <row r="9970" spans="1:12" x14ac:dyDescent="0.8">
      <c r="A9970" s="74">
        <v>9969</v>
      </c>
      <c r="B9970" s="75">
        <v>-199312.25654729572</v>
      </c>
      <c r="C9970" s="76">
        <v>39.535019669473584</v>
      </c>
      <c r="D9970" s="76">
        <v>27.242525526205871</v>
      </c>
      <c r="E9970" s="76">
        <v>543.18543654895473</v>
      </c>
      <c r="F9970" s="76">
        <v>43.889244414346244</v>
      </c>
      <c r="G9970" s="77">
        <v>3</v>
      </c>
      <c r="H9970" s="80">
        <f t="shared" si="620"/>
        <v>43.889244414346244</v>
      </c>
      <c r="I9970" s="80">
        <f t="shared" si="621"/>
        <v>543.18543654895473</v>
      </c>
      <c r="K9970" s="80">
        <f t="shared" si="622"/>
        <v>543.18543654895473</v>
      </c>
      <c r="L9970" s="80">
        <f t="shared" si="623"/>
        <v>543.18543654895473</v>
      </c>
    </row>
    <row r="9971" spans="1:12" x14ac:dyDescent="0.8">
      <c r="A9971" s="74">
        <v>9970</v>
      </c>
      <c r="B9971" s="75">
        <v>99887.341087023495</v>
      </c>
      <c r="C9971" s="76">
        <v>41.586361380186354</v>
      </c>
      <c r="D9971" s="76">
        <v>28.455432414180468</v>
      </c>
      <c r="E9971" s="76">
        <v>628.9925717499317</v>
      </c>
      <c r="F9971" s="76">
        <v>41.264666815744661</v>
      </c>
      <c r="G9971" s="77">
        <v>2</v>
      </c>
      <c r="H9971" s="80">
        <f t="shared" si="620"/>
        <v>41.586361380186354</v>
      </c>
      <c r="I9971" s="80">
        <f t="shared" si="621"/>
        <v>1000</v>
      </c>
      <c r="K9971" s="80">
        <f t="shared" si="622"/>
        <v>0</v>
      </c>
      <c r="L9971" s="80" t="str">
        <f t="shared" si="623"/>
        <v/>
      </c>
    </row>
    <row r="9972" spans="1:12" x14ac:dyDescent="0.8">
      <c r="A9972" s="74">
        <v>9971</v>
      </c>
      <c r="B9972" s="75">
        <v>295048.4322130275</v>
      </c>
      <c r="C9972" s="76">
        <v>23.235666871591214</v>
      </c>
      <c r="D9972" s="76">
        <v>30.283827141845766</v>
      </c>
      <c r="E9972" s="76">
        <v>405.64172714829834</v>
      </c>
      <c r="F9972" s="76">
        <v>51.962440275905934</v>
      </c>
      <c r="G9972" s="77">
        <v>2</v>
      </c>
      <c r="H9972" s="80">
        <f t="shared" si="620"/>
        <v>23.235666871591214</v>
      </c>
      <c r="I9972" s="80">
        <f t="shared" si="621"/>
        <v>1000</v>
      </c>
      <c r="K9972" s="80">
        <f t="shared" si="622"/>
        <v>0</v>
      </c>
      <c r="L9972" s="80" t="str">
        <f t="shared" si="623"/>
        <v/>
      </c>
    </row>
    <row r="9973" spans="1:12" x14ac:dyDescent="0.8">
      <c r="A9973" s="74">
        <v>9972</v>
      </c>
      <c r="B9973" s="75">
        <v>245845.01242408645</v>
      </c>
      <c r="C9973" s="76">
        <v>35.244309427926275</v>
      </c>
      <c r="D9973" s="76">
        <v>25.782886206212364</v>
      </c>
      <c r="E9973" s="76">
        <v>600.2012097995954</v>
      </c>
      <c r="F9973" s="76">
        <v>38.332547773481551</v>
      </c>
      <c r="G9973" s="77">
        <v>2</v>
      </c>
      <c r="H9973" s="80">
        <f t="shared" si="620"/>
        <v>35.244309427926275</v>
      </c>
      <c r="I9973" s="80">
        <f t="shared" si="621"/>
        <v>1000</v>
      </c>
      <c r="K9973" s="80">
        <f t="shared" si="622"/>
        <v>0</v>
      </c>
      <c r="L9973" s="80" t="str">
        <f t="shared" si="623"/>
        <v/>
      </c>
    </row>
    <row r="9974" spans="1:12" x14ac:dyDescent="0.8">
      <c r="A9974" s="74">
        <v>9973</v>
      </c>
      <c r="B9974" s="75">
        <v>462933.21891856287</v>
      </c>
      <c r="C9974" s="76">
        <v>32.212733860131955</v>
      </c>
      <c r="D9974" s="76">
        <v>22.830049594616696</v>
      </c>
      <c r="E9974" s="76">
        <v>544.24374078839264</v>
      </c>
      <c r="F9974" s="76">
        <v>47.664561022753112</v>
      </c>
      <c r="G9974" s="77">
        <v>2</v>
      </c>
      <c r="H9974" s="80">
        <f t="shared" si="620"/>
        <v>32.212733860131955</v>
      </c>
      <c r="I9974" s="80">
        <f t="shared" si="621"/>
        <v>1000</v>
      </c>
      <c r="K9974" s="80">
        <f t="shared" si="622"/>
        <v>0</v>
      </c>
      <c r="L9974" s="80" t="str">
        <f t="shared" si="623"/>
        <v/>
      </c>
    </row>
    <row r="9975" spans="1:12" x14ac:dyDescent="0.8">
      <c r="A9975" s="74">
        <v>9974</v>
      </c>
      <c r="B9975" s="75">
        <v>631019.21525785187</v>
      </c>
      <c r="C9975" s="76">
        <v>44.367358093973124</v>
      </c>
      <c r="D9975" s="76">
        <v>32.251444720638695</v>
      </c>
      <c r="E9975" s="76">
        <v>635.66828978916089</v>
      </c>
      <c r="F9975" s="76">
        <v>38.547321110916684</v>
      </c>
      <c r="G9975" s="77">
        <v>1</v>
      </c>
      <c r="H9975" s="80">
        <f t="shared" si="620"/>
        <v>32.251444720638695</v>
      </c>
      <c r="I9975" s="80">
        <f t="shared" si="621"/>
        <v>1000</v>
      </c>
      <c r="K9975" s="80">
        <f t="shared" si="622"/>
        <v>0</v>
      </c>
      <c r="L9975" s="80" t="str">
        <f t="shared" si="623"/>
        <v/>
      </c>
    </row>
    <row r="9976" spans="1:12" x14ac:dyDescent="0.8">
      <c r="A9976" s="74">
        <v>9975</v>
      </c>
      <c r="B9976" s="75">
        <v>-175187.77158077224</v>
      </c>
      <c r="C9976" s="76">
        <v>43.857262993318976</v>
      </c>
      <c r="D9976" s="76">
        <v>25.975385702143139</v>
      </c>
      <c r="E9976" s="76">
        <v>523.6354974294328</v>
      </c>
      <c r="F9976" s="76">
        <v>41.604777750387576</v>
      </c>
      <c r="G9976" s="77">
        <v>3</v>
      </c>
      <c r="H9976" s="80">
        <f t="shared" si="620"/>
        <v>41.604777750387576</v>
      </c>
      <c r="I9976" s="80">
        <f t="shared" si="621"/>
        <v>523.6354974294328</v>
      </c>
      <c r="K9976" s="80">
        <f t="shared" si="622"/>
        <v>523.6354974294328</v>
      </c>
      <c r="L9976" s="80">
        <f t="shared" si="623"/>
        <v>523.6354974294328</v>
      </c>
    </row>
    <row r="9977" spans="1:12" x14ac:dyDescent="0.8">
      <c r="A9977" s="74">
        <v>9976</v>
      </c>
      <c r="B9977" s="75">
        <v>356759.29140032711</v>
      </c>
      <c r="C9977" s="76">
        <v>35.112426346308169</v>
      </c>
      <c r="D9977" s="76">
        <v>33.210377351764599</v>
      </c>
      <c r="E9977" s="76">
        <v>447.86567091863947</v>
      </c>
      <c r="F9977" s="76">
        <v>38.596046564018224</v>
      </c>
      <c r="G9977" s="77">
        <v>2</v>
      </c>
      <c r="H9977" s="80">
        <f t="shared" si="620"/>
        <v>35.112426346308169</v>
      </c>
      <c r="I9977" s="80">
        <f t="shared" si="621"/>
        <v>1000</v>
      </c>
      <c r="K9977" s="80">
        <f t="shared" si="622"/>
        <v>0</v>
      </c>
      <c r="L9977" s="80" t="str">
        <f t="shared" si="623"/>
        <v/>
      </c>
    </row>
    <row r="9978" spans="1:12" x14ac:dyDescent="0.8">
      <c r="A9978" s="74">
        <v>9977</v>
      </c>
      <c r="B9978" s="75">
        <v>416869.73471600353</v>
      </c>
      <c r="C9978" s="76">
        <v>34.011629777717339</v>
      </c>
      <c r="D9978" s="76">
        <v>22.289041452463884</v>
      </c>
      <c r="E9978" s="76">
        <v>578.22206799499759</v>
      </c>
      <c r="F9978" s="76">
        <v>51.54177931890213</v>
      </c>
      <c r="G9978" s="77">
        <v>2</v>
      </c>
      <c r="H9978" s="80">
        <f t="shared" si="620"/>
        <v>34.011629777717339</v>
      </c>
      <c r="I9978" s="80">
        <f t="shared" si="621"/>
        <v>1000</v>
      </c>
      <c r="K9978" s="80">
        <f t="shared" si="622"/>
        <v>0</v>
      </c>
      <c r="L9978" s="80" t="str">
        <f t="shared" si="623"/>
        <v/>
      </c>
    </row>
    <row r="9979" spans="1:12" x14ac:dyDescent="0.8">
      <c r="A9979" s="74">
        <v>9978</v>
      </c>
      <c r="B9979" s="75">
        <v>139004.30079496512</v>
      </c>
      <c r="C9979" s="76">
        <v>39.049784184529344</v>
      </c>
      <c r="D9979" s="76">
        <v>28.131271560851438</v>
      </c>
      <c r="E9979" s="76">
        <v>572.4609814879517</v>
      </c>
      <c r="F9979" s="76">
        <v>51.472940872488671</v>
      </c>
      <c r="G9979" s="77">
        <v>2</v>
      </c>
      <c r="H9979" s="80">
        <f t="shared" si="620"/>
        <v>39.049784184529344</v>
      </c>
      <c r="I9979" s="80">
        <f t="shared" si="621"/>
        <v>1000</v>
      </c>
      <c r="K9979" s="80">
        <f t="shared" si="622"/>
        <v>0</v>
      </c>
      <c r="L9979" s="80" t="str">
        <f t="shared" si="623"/>
        <v/>
      </c>
    </row>
    <row r="9980" spans="1:12" x14ac:dyDescent="0.8">
      <c r="A9980" s="74">
        <v>9979</v>
      </c>
      <c r="B9980" s="75">
        <v>520950.96035273257</v>
      </c>
      <c r="C9980" s="76">
        <v>27.129665491748877</v>
      </c>
      <c r="D9980" s="76">
        <v>23.126520328533875</v>
      </c>
      <c r="E9980" s="76">
        <v>419.56603624522307</v>
      </c>
      <c r="F9980" s="76">
        <v>52.684492736637402</v>
      </c>
      <c r="G9980" s="77">
        <v>2</v>
      </c>
      <c r="H9980" s="80">
        <f t="shared" si="620"/>
        <v>27.129665491748877</v>
      </c>
      <c r="I9980" s="80">
        <f t="shared" si="621"/>
        <v>1000</v>
      </c>
      <c r="K9980" s="80">
        <f t="shared" si="622"/>
        <v>0</v>
      </c>
      <c r="L9980" s="80" t="str">
        <f t="shared" si="623"/>
        <v/>
      </c>
    </row>
    <row r="9981" spans="1:12" x14ac:dyDescent="0.8">
      <c r="A9981" s="74">
        <v>9980</v>
      </c>
      <c r="B9981" s="75">
        <v>473650.94702947699</v>
      </c>
      <c r="C9981" s="76">
        <v>33.127116775941879</v>
      </c>
      <c r="D9981" s="76">
        <v>25.407599697161316</v>
      </c>
      <c r="E9981" s="76">
        <v>508.34139690256404</v>
      </c>
      <c r="F9981" s="76">
        <v>39.245517709965739</v>
      </c>
      <c r="G9981" s="77">
        <v>2</v>
      </c>
      <c r="H9981" s="80">
        <f t="shared" si="620"/>
        <v>33.127116775941879</v>
      </c>
      <c r="I9981" s="80">
        <f t="shared" si="621"/>
        <v>1000</v>
      </c>
      <c r="K9981" s="80">
        <f t="shared" si="622"/>
        <v>0</v>
      </c>
      <c r="L9981" s="80" t="str">
        <f t="shared" si="623"/>
        <v/>
      </c>
    </row>
    <row r="9982" spans="1:12" x14ac:dyDescent="0.8">
      <c r="A9982" s="74">
        <v>9981</v>
      </c>
      <c r="B9982" s="75">
        <v>369927.22436312586</v>
      </c>
      <c r="C9982" s="76">
        <v>32.298655810143799</v>
      </c>
      <c r="D9982" s="76">
        <v>28.210646710046461</v>
      </c>
      <c r="E9982" s="76">
        <v>560.60392048678239</v>
      </c>
      <c r="F9982" s="76">
        <v>44.529663827978275</v>
      </c>
      <c r="G9982" s="77">
        <v>2</v>
      </c>
      <c r="H9982" s="80">
        <f t="shared" si="620"/>
        <v>32.298655810143799</v>
      </c>
      <c r="I9982" s="80">
        <f t="shared" si="621"/>
        <v>1000</v>
      </c>
      <c r="K9982" s="80">
        <f t="shared" si="622"/>
        <v>0</v>
      </c>
      <c r="L9982" s="80" t="str">
        <f t="shared" si="623"/>
        <v/>
      </c>
    </row>
    <row r="9983" spans="1:12" x14ac:dyDescent="0.8">
      <c r="A9983" s="74">
        <v>9982</v>
      </c>
      <c r="B9983" s="75">
        <v>189862.47588889697</v>
      </c>
      <c r="C9983" s="76">
        <v>38.286174744984017</v>
      </c>
      <c r="D9983" s="76">
        <v>28.169046993117263</v>
      </c>
      <c r="E9983" s="76">
        <v>451.84771953433273</v>
      </c>
      <c r="F9983" s="76">
        <v>43.75724715250211</v>
      </c>
      <c r="G9983" s="77">
        <v>2</v>
      </c>
      <c r="H9983" s="80">
        <f t="shared" si="620"/>
        <v>38.286174744984017</v>
      </c>
      <c r="I9983" s="80">
        <f t="shared" si="621"/>
        <v>1000</v>
      </c>
      <c r="K9983" s="80">
        <f t="shared" si="622"/>
        <v>0</v>
      </c>
      <c r="L9983" s="80" t="str">
        <f t="shared" si="623"/>
        <v/>
      </c>
    </row>
    <row r="9984" spans="1:12" x14ac:dyDescent="0.8">
      <c r="A9984" s="74">
        <v>9983</v>
      </c>
      <c r="B9984" s="75">
        <v>473972.9240249563</v>
      </c>
      <c r="C9984" s="76">
        <v>33.905525101264814</v>
      </c>
      <c r="D9984" s="76">
        <v>27.768526410254882</v>
      </c>
      <c r="E9984" s="76">
        <v>481.99949139854192</v>
      </c>
      <c r="F9984" s="76">
        <v>43.280827743362742</v>
      </c>
      <c r="G9984" s="77">
        <v>2</v>
      </c>
      <c r="H9984" s="80">
        <f t="shared" si="620"/>
        <v>33.905525101264814</v>
      </c>
      <c r="I9984" s="80">
        <f t="shared" si="621"/>
        <v>1000</v>
      </c>
      <c r="K9984" s="80">
        <f t="shared" si="622"/>
        <v>0</v>
      </c>
      <c r="L9984" s="80" t="str">
        <f t="shared" si="623"/>
        <v/>
      </c>
    </row>
    <row r="9985" spans="1:12" x14ac:dyDescent="0.8">
      <c r="A9985" s="74">
        <v>9984</v>
      </c>
      <c r="B9985" s="75">
        <v>-5516.1586504150182</v>
      </c>
      <c r="C9985" s="76">
        <v>39.797126864221539</v>
      </c>
      <c r="D9985" s="76">
        <v>27.862233668697531</v>
      </c>
      <c r="E9985" s="76">
        <v>525.80529805154026</v>
      </c>
      <c r="F9985" s="76">
        <v>37.212166627261901</v>
      </c>
      <c r="G9985" s="77">
        <v>3</v>
      </c>
      <c r="H9985" s="80">
        <f t="shared" si="620"/>
        <v>37.212166627261901</v>
      </c>
      <c r="I9985" s="80">
        <f t="shared" si="621"/>
        <v>525.80529805154026</v>
      </c>
      <c r="K9985" s="80">
        <f t="shared" si="622"/>
        <v>525.80529805154026</v>
      </c>
      <c r="L9985" s="80">
        <f t="shared" si="623"/>
        <v>525.80529805154026</v>
      </c>
    </row>
    <row r="9986" spans="1:12" x14ac:dyDescent="0.8">
      <c r="A9986" s="74">
        <v>9985</v>
      </c>
      <c r="B9986" s="75">
        <v>337121.73800690845</v>
      </c>
      <c r="C9986" s="76">
        <v>32.171035989120583</v>
      </c>
      <c r="D9986" s="76">
        <v>29.373124743507603</v>
      </c>
      <c r="E9986" s="76">
        <v>552.88824121742005</v>
      </c>
      <c r="F9986" s="76">
        <v>53.977987861870396</v>
      </c>
      <c r="G9986" s="77">
        <v>2</v>
      </c>
      <c r="H9986" s="80">
        <f t="shared" si="620"/>
        <v>32.171035989120583</v>
      </c>
      <c r="I9986" s="80">
        <f t="shared" si="621"/>
        <v>1000</v>
      </c>
      <c r="K9986" s="80">
        <f t="shared" si="622"/>
        <v>0</v>
      </c>
      <c r="L9986" s="80" t="str">
        <f t="shared" si="623"/>
        <v/>
      </c>
    </row>
    <row r="9987" spans="1:12" x14ac:dyDescent="0.8">
      <c r="A9987" s="74">
        <v>9986</v>
      </c>
      <c r="B9987" s="75">
        <v>407571.69961145939</v>
      </c>
      <c r="C9987" s="76">
        <v>35.454681552466482</v>
      </c>
      <c r="D9987" s="76">
        <v>27.954535836513323</v>
      </c>
      <c r="E9987" s="76">
        <v>688.89491134502032</v>
      </c>
      <c r="F9987" s="76">
        <v>41.900409647841968</v>
      </c>
      <c r="G9987" s="77">
        <v>2</v>
      </c>
      <c r="H9987" s="80">
        <f t="shared" ref="H9987:H10001" si="624">IF($G9987 = 1, $D9987, IF($G9987 = 2, $C9987, IF($G9987 = 3, $F9987)))</f>
        <v>35.454681552466482</v>
      </c>
      <c r="I9987" s="80">
        <f t="shared" ref="I9987:I10001" si="625">IF($G9987 = 1, 1000, IF($G9987 = 2, 1000, IF($G9987 = 3, $E9987)))</f>
        <v>1000</v>
      </c>
      <c r="K9987" s="80">
        <f t="shared" ref="K9987:K10001" si="626">IF($G9987 = 3, $E9987, 0)</f>
        <v>0</v>
      </c>
      <c r="L9987" s="80" t="str">
        <f t="shared" ref="L9987:L10001" si="627">IF($G9987 = 3, $E9987, "")</f>
        <v/>
      </c>
    </row>
    <row r="9988" spans="1:12" x14ac:dyDescent="0.8">
      <c r="A9988" s="74">
        <v>9987</v>
      </c>
      <c r="B9988" s="75">
        <v>644858.28753035748</v>
      </c>
      <c r="C9988" s="76">
        <v>36.757832949890087</v>
      </c>
      <c r="D9988" s="76">
        <v>26.923876998606225</v>
      </c>
      <c r="E9988" s="76">
        <v>474.15332095311419</v>
      </c>
      <c r="F9988" s="76">
        <v>50.962580753548032</v>
      </c>
      <c r="G9988" s="77">
        <v>1</v>
      </c>
      <c r="H9988" s="80">
        <f t="shared" si="624"/>
        <v>26.923876998606225</v>
      </c>
      <c r="I9988" s="80">
        <f t="shared" si="625"/>
        <v>1000</v>
      </c>
      <c r="K9988" s="80">
        <f t="shared" si="626"/>
        <v>0</v>
      </c>
      <c r="L9988" s="80" t="str">
        <f t="shared" si="627"/>
        <v/>
      </c>
    </row>
    <row r="9989" spans="1:12" x14ac:dyDescent="0.8">
      <c r="A9989" s="74">
        <v>9988</v>
      </c>
      <c r="B9989" s="75">
        <v>300339.71236432437</v>
      </c>
      <c r="C9989" s="76">
        <v>35.451889123204687</v>
      </c>
      <c r="D9989" s="76">
        <v>30.770928738194989</v>
      </c>
      <c r="E9989" s="76">
        <v>538.10139104579844</v>
      </c>
      <c r="F9989" s="76">
        <v>52.227902283119661</v>
      </c>
      <c r="G9989" s="77">
        <v>2</v>
      </c>
      <c r="H9989" s="80">
        <f t="shared" si="624"/>
        <v>35.451889123204687</v>
      </c>
      <c r="I9989" s="80">
        <f t="shared" si="625"/>
        <v>1000</v>
      </c>
      <c r="K9989" s="80">
        <f t="shared" si="626"/>
        <v>0</v>
      </c>
      <c r="L9989" s="80" t="str">
        <f t="shared" si="627"/>
        <v/>
      </c>
    </row>
    <row r="9990" spans="1:12" x14ac:dyDescent="0.8">
      <c r="A9990" s="74">
        <v>9989</v>
      </c>
      <c r="B9990" s="75">
        <v>127042.00125109754</v>
      </c>
      <c r="C9990" s="76">
        <v>38.618017395320443</v>
      </c>
      <c r="D9990" s="76">
        <v>33.786763040745541</v>
      </c>
      <c r="E9990" s="76">
        <v>670.54463061148738</v>
      </c>
      <c r="F9990" s="76">
        <v>38.704600329651029</v>
      </c>
      <c r="G9990" s="77">
        <v>2</v>
      </c>
      <c r="H9990" s="80">
        <f t="shared" si="624"/>
        <v>38.618017395320443</v>
      </c>
      <c r="I9990" s="80">
        <f t="shared" si="625"/>
        <v>1000</v>
      </c>
      <c r="K9990" s="80">
        <f t="shared" si="626"/>
        <v>0</v>
      </c>
      <c r="L9990" s="80" t="str">
        <f t="shared" si="627"/>
        <v/>
      </c>
    </row>
    <row r="9991" spans="1:12" x14ac:dyDescent="0.8">
      <c r="A9991" s="74">
        <v>9990</v>
      </c>
      <c r="B9991" s="75">
        <v>-90967.452055147383</v>
      </c>
      <c r="C9991" s="76">
        <v>33.214416637438894</v>
      </c>
      <c r="D9991" s="76">
        <v>22.527392535749573</v>
      </c>
      <c r="E9991" s="76">
        <v>712.75523787406337</v>
      </c>
      <c r="F9991" s="76">
        <v>41.867238745263947</v>
      </c>
      <c r="G9991" s="77">
        <v>3</v>
      </c>
      <c r="H9991" s="80">
        <f t="shared" si="624"/>
        <v>41.867238745263947</v>
      </c>
      <c r="I9991" s="80">
        <f t="shared" si="625"/>
        <v>712.75523787406337</v>
      </c>
      <c r="K9991" s="80">
        <f t="shared" si="626"/>
        <v>712.75523787406337</v>
      </c>
      <c r="L9991" s="80">
        <f t="shared" si="627"/>
        <v>712.75523787406337</v>
      </c>
    </row>
    <row r="9992" spans="1:12" x14ac:dyDescent="0.8">
      <c r="A9992" s="74">
        <v>9991</v>
      </c>
      <c r="B9992" s="75">
        <v>-105937.28288035817</v>
      </c>
      <c r="C9992" s="76">
        <v>26.105975489382438</v>
      </c>
      <c r="D9992" s="76">
        <v>25.536365010165831</v>
      </c>
      <c r="E9992" s="76">
        <v>508.27240428611725</v>
      </c>
      <c r="F9992" s="76">
        <v>43.281081918176668</v>
      </c>
      <c r="G9992" s="77">
        <v>3</v>
      </c>
      <c r="H9992" s="80">
        <f t="shared" si="624"/>
        <v>43.281081918176668</v>
      </c>
      <c r="I9992" s="80">
        <f t="shared" si="625"/>
        <v>508.27240428611725</v>
      </c>
      <c r="K9992" s="80">
        <f t="shared" si="626"/>
        <v>508.27240428611725</v>
      </c>
      <c r="L9992" s="80">
        <f t="shared" si="627"/>
        <v>508.27240428611725</v>
      </c>
    </row>
    <row r="9993" spans="1:12" x14ac:dyDescent="0.8">
      <c r="A9993" s="74">
        <v>9992</v>
      </c>
      <c r="B9993" s="75">
        <v>564300.48190446454</v>
      </c>
      <c r="C9993" s="76">
        <v>27.328235518116152</v>
      </c>
      <c r="D9993" s="76">
        <v>24.6072028479702</v>
      </c>
      <c r="E9993" s="76">
        <v>461.6337415732645</v>
      </c>
      <c r="F9993" s="76">
        <v>45.151556790545968</v>
      </c>
      <c r="G9993" s="77">
        <v>2</v>
      </c>
      <c r="H9993" s="80">
        <f t="shared" si="624"/>
        <v>27.328235518116152</v>
      </c>
      <c r="I9993" s="80">
        <f t="shared" si="625"/>
        <v>1000</v>
      </c>
      <c r="K9993" s="80">
        <f t="shared" si="626"/>
        <v>0</v>
      </c>
      <c r="L9993" s="80" t="str">
        <f t="shared" si="627"/>
        <v/>
      </c>
    </row>
    <row r="9994" spans="1:12" x14ac:dyDescent="0.8">
      <c r="A9994" s="74">
        <v>9993</v>
      </c>
      <c r="B9994" s="75">
        <v>30672.679445133777</v>
      </c>
      <c r="C9994" s="76">
        <v>44.811912216156813</v>
      </c>
      <c r="D9994" s="76">
        <v>27.645953621796526</v>
      </c>
      <c r="E9994" s="76">
        <v>632.51179806396749</v>
      </c>
      <c r="F9994" s="76">
        <v>35.117918756683601</v>
      </c>
      <c r="G9994" s="77">
        <v>2</v>
      </c>
      <c r="H9994" s="80">
        <f t="shared" si="624"/>
        <v>44.811912216156813</v>
      </c>
      <c r="I9994" s="80">
        <f t="shared" si="625"/>
        <v>1000</v>
      </c>
      <c r="K9994" s="80">
        <f t="shared" si="626"/>
        <v>0</v>
      </c>
      <c r="L9994" s="80" t="str">
        <f t="shared" si="627"/>
        <v/>
      </c>
    </row>
    <row r="9995" spans="1:12" x14ac:dyDescent="0.8">
      <c r="A9995" s="74">
        <v>9994</v>
      </c>
      <c r="B9995" s="75">
        <v>472737.33024137514</v>
      </c>
      <c r="C9995" s="76">
        <v>33.48756809714434</v>
      </c>
      <c r="D9995" s="76">
        <v>26.107647771384187</v>
      </c>
      <c r="E9995" s="76">
        <v>640.57525800727922</v>
      </c>
      <c r="F9995" s="76">
        <v>48.620054473222702</v>
      </c>
      <c r="G9995" s="77">
        <v>2</v>
      </c>
      <c r="H9995" s="80">
        <f t="shared" si="624"/>
        <v>33.48756809714434</v>
      </c>
      <c r="I9995" s="80">
        <f t="shared" si="625"/>
        <v>1000</v>
      </c>
      <c r="K9995" s="80">
        <f t="shared" si="626"/>
        <v>0</v>
      </c>
      <c r="L9995" s="80" t="str">
        <f t="shared" si="627"/>
        <v/>
      </c>
    </row>
    <row r="9996" spans="1:12" x14ac:dyDescent="0.8">
      <c r="A9996" s="74">
        <v>9995</v>
      </c>
      <c r="B9996" s="75">
        <v>117084.32478120201</v>
      </c>
      <c r="C9996" s="76">
        <v>42.736793089591018</v>
      </c>
      <c r="D9996" s="76">
        <v>23.132334319828111</v>
      </c>
      <c r="E9996" s="76">
        <v>650.74850096268653</v>
      </c>
      <c r="F9996" s="76">
        <v>37.760153310606988</v>
      </c>
      <c r="G9996" s="77">
        <v>2</v>
      </c>
      <c r="H9996" s="80">
        <f t="shared" si="624"/>
        <v>42.736793089591018</v>
      </c>
      <c r="I9996" s="80">
        <f t="shared" si="625"/>
        <v>1000</v>
      </c>
      <c r="K9996" s="80">
        <f t="shared" si="626"/>
        <v>0</v>
      </c>
      <c r="L9996" s="80" t="str">
        <f t="shared" si="627"/>
        <v/>
      </c>
    </row>
    <row r="9997" spans="1:12" x14ac:dyDescent="0.8">
      <c r="A9997" s="74">
        <v>9996</v>
      </c>
      <c r="B9997" s="75">
        <v>230016.82763608592</v>
      </c>
      <c r="C9997" s="76">
        <v>39.512139067756095</v>
      </c>
      <c r="D9997" s="76">
        <v>33.872040413498866</v>
      </c>
      <c r="E9997" s="76">
        <v>570.23643001197354</v>
      </c>
      <c r="F9997" s="76">
        <v>43.481747580603106</v>
      </c>
      <c r="G9997" s="77">
        <v>2</v>
      </c>
      <c r="H9997" s="80">
        <f t="shared" si="624"/>
        <v>39.512139067756095</v>
      </c>
      <c r="I9997" s="80">
        <f t="shared" si="625"/>
        <v>1000</v>
      </c>
      <c r="K9997" s="80">
        <f t="shared" si="626"/>
        <v>0</v>
      </c>
      <c r="L9997" s="80" t="str">
        <f t="shared" si="627"/>
        <v/>
      </c>
    </row>
    <row r="9998" spans="1:12" x14ac:dyDescent="0.8">
      <c r="A9998" s="74">
        <v>9997</v>
      </c>
      <c r="B9998" s="75">
        <v>-57907.230939969653</v>
      </c>
      <c r="C9998" s="76">
        <v>26.332234856820683</v>
      </c>
      <c r="D9998" s="76">
        <v>25.005333605677865</v>
      </c>
      <c r="E9998" s="76">
        <v>662.88441461040338</v>
      </c>
      <c r="F9998" s="76">
        <v>41.707395103107345</v>
      </c>
      <c r="G9998" s="77">
        <v>3</v>
      </c>
      <c r="H9998" s="80">
        <f t="shared" si="624"/>
        <v>41.707395103107345</v>
      </c>
      <c r="I9998" s="80">
        <f t="shared" si="625"/>
        <v>662.88441461040338</v>
      </c>
      <c r="K9998" s="80">
        <f t="shared" si="626"/>
        <v>662.88441461040338</v>
      </c>
      <c r="L9998" s="80">
        <f t="shared" si="627"/>
        <v>662.88441461040338</v>
      </c>
    </row>
    <row r="9999" spans="1:12" x14ac:dyDescent="0.8">
      <c r="A9999" s="74">
        <v>9998</v>
      </c>
      <c r="B9999" s="75">
        <v>305665.14485709579</v>
      </c>
      <c r="C9999" s="76">
        <v>36.187840150120728</v>
      </c>
      <c r="D9999" s="76">
        <v>29.530706088091591</v>
      </c>
      <c r="E9999" s="76">
        <v>566.77559508157333</v>
      </c>
      <c r="F9999" s="76">
        <v>47.207678042986402</v>
      </c>
      <c r="G9999" s="77">
        <v>2</v>
      </c>
      <c r="H9999" s="80">
        <f t="shared" si="624"/>
        <v>36.187840150120728</v>
      </c>
      <c r="I9999" s="80">
        <f t="shared" si="625"/>
        <v>1000</v>
      </c>
      <c r="K9999" s="80">
        <f t="shared" si="626"/>
        <v>0</v>
      </c>
      <c r="L9999" s="80" t="str">
        <f t="shared" si="627"/>
        <v/>
      </c>
    </row>
    <row r="10000" spans="1:12" x14ac:dyDescent="0.8">
      <c r="A10000" s="74">
        <v>9999</v>
      </c>
      <c r="B10000" s="75">
        <v>67079.411777184578</v>
      </c>
      <c r="C10000" s="76">
        <v>38.68237524477729</v>
      </c>
      <c r="D10000" s="76">
        <v>30.499035862065458</v>
      </c>
      <c r="E10000" s="76">
        <v>475.26019259239098</v>
      </c>
      <c r="F10000" s="76">
        <v>32.923134400075298</v>
      </c>
      <c r="G10000" s="77">
        <v>2</v>
      </c>
      <c r="H10000" s="80">
        <f t="shared" si="624"/>
        <v>38.68237524477729</v>
      </c>
      <c r="I10000" s="80">
        <f t="shared" si="625"/>
        <v>1000</v>
      </c>
      <c r="K10000" s="80">
        <f t="shared" si="626"/>
        <v>0</v>
      </c>
      <c r="L10000" s="80" t="str">
        <f t="shared" si="627"/>
        <v/>
      </c>
    </row>
    <row r="10001" spans="1:12" x14ac:dyDescent="0.8">
      <c r="A10001" s="74">
        <v>10000</v>
      </c>
      <c r="B10001" s="75">
        <v>260273.66004295414</v>
      </c>
      <c r="C10001" s="76">
        <v>34.738238126416519</v>
      </c>
      <c r="D10001" s="76">
        <v>30.216461921431979</v>
      </c>
      <c r="E10001" s="76">
        <v>587.09640069419481</v>
      </c>
      <c r="F10001" s="76">
        <v>51.175175370139229</v>
      </c>
      <c r="G10001" s="77">
        <v>2</v>
      </c>
      <c r="H10001" s="80">
        <f t="shared" si="624"/>
        <v>34.738238126416519</v>
      </c>
      <c r="I10001" s="80">
        <f t="shared" si="625"/>
        <v>1000</v>
      </c>
      <c r="K10001" s="80">
        <f t="shared" si="626"/>
        <v>0</v>
      </c>
      <c r="L10001" s="80" t="str">
        <f t="shared" si="627"/>
        <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0E48D-F487-448E-9E32-2B90F6CA1370}">
  <sheetPr>
    <tabColor rgb="FFBFC2ED"/>
    <pageSetUpPr fitToPage="1"/>
  </sheetPr>
  <dimension ref="A1:W60"/>
  <sheetViews>
    <sheetView topLeftCell="B1" zoomScale="81" zoomScaleNormal="125" zoomScalePageLayoutView="125" workbookViewId="0">
      <selection activeCell="F28" sqref="F28"/>
    </sheetView>
  </sheetViews>
  <sheetFormatPr defaultColWidth="8.7890625" defaultRowHeight="16" x14ac:dyDescent="0.8"/>
  <cols>
    <col min="1" max="1" width="48.5" customWidth="1"/>
    <col min="2" max="2" width="12.625" bestFit="1" customWidth="1"/>
    <col min="3" max="3" width="25.5" customWidth="1"/>
    <col min="4" max="4" width="9.2890625" bestFit="1" customWidth="1"/>
    <col min="5" max="6" width="9" bestFit="1" customWidth="1"/>
    <col min="8" max="8" width="12.0390625" bestFit="1" customWidth="1"/>
    <col min="9" max="9" width="12.2890625" bestFit="1" customWidth="1"/>
    <col min="10" max="10" width="9.4140625" bestFit="1" customWidth="1"/>
    <col min="11" max="12" width="4.5390625" bestFit="1" customWidth="1"/>
    <col min="13" max="13" width="4.9140625" bestFit="1" customWidth="1"/>
    <col min="14" max="14" width="14.1640625" bestFit="1" customWidth="1"/>
    <col min="15" max="15" width="2.4140625" customWidth="1"/>
    <col min="16" max="16" width="4.9140625" bestFit="1" customWidth="1"/>
    <col min="17" max="17" width="5.1640625" bestFit="1" customWidth="1"/>
    <col min="18" max="18" width="4.9140625" bestFit="1" customWidth="1"/>
    <col min="19" max="19" width="14.1640625" bestFit="1" customWidth="1"/>
    <col min="20" max="20" width="4.9140625" customWidth="1"/>
    <col min="21" max="21" width="5.1640625" bestFit="1" customWidth="1"/>
    <col min="22" max="22" width="11.6640625" bestFit="1" customWidth="1"/>
    <col min="23" max="23" width="14.1640625" bestFit="1" customWidth="1"/>
  </cols>
  <sheetData>
    <row r="1" spans="1:23" x14ac:dyDescent="0.8">
      <c r="A1" s="30" t="s">
        <v>19</v>
      </c>
      <c r="B1" s="69">
        <v>20000</v>
      </c>
      <c r="C1" s="3"/>
    </row>
    <row r="2" spans="1:23" x14ac:dyDescent="0.8">
      <c r="A2" s="31"/>
      <c r="B2" s="70"/>
      <c r="C2" s="3"/>
    </row>
    <row r="3" spans="1:23" x14ac:dyDescent="0.8">
      <c r="A3" s="31" t="s">
        <v>18</v>
      </c>
      <c r="B3" s="33">
        <v>2</v>
      </c>
      <c r="C3" s="3"/>
    </row>
    <row r="4" spans="1:23" x14ac:dyDescent="0.8">
      <c r="A4" s="31" t="s">
        <v>36</v>
      </c>
      <c r="B4" s="33">
        <v>22</v>
      </c>
      <c r="C4" s="3"/>
      <c r="D4" s="3"/>
      <c r="E4" s="3"/>
      <c r="F4" s="3"/>
    </row>
    <row r="5" spans="1:23" x14ac:dyDescent="0.8">
      <c r="A5" s="31" t="s">
        <v>7</v>
      </c>
      <c r="B5" s="33">
        <v>16000</v>
      </c>
      <c r="C5" s="3"/>
      <c r="D5" s="2"/>
      <c r="F5" s="2"/>
    </row>
    <row r="6" spans="1:23" x14ac:dyDescent="0.8">
      <c r="A6" s="31" t="s">
        <v>6</v>
      </c>
      <c r="B6" s="33">
        <v>95</v>
      </c>
      <c r="C6" s="3" t="s">
        <v>5</v>
      </c>
      <c r="D6" s="2"/>
      <c r="F6" s="2"/>
    </row>
    <row r="7" spans="1:23" x14ac:dyDescent="0.8">
      <c r="A7" s="31" t="s">
        <v>1</v>
      </c>
      <c r="B7" s="33">
        <v>8</v>
      </c>
      <c r="C7" s="7"/>
      <c r="D7" s="5"/>
      <c r="E7" s="5"/>
      <c r="F7" s="5"/>
      <c r="G7" s="5"/>
      <c r="H7" s="5"/>
    </row>
    <row r="8" spans="1:23" x14ac:dyDescent="0.8">
      <c r="A8" s="31" t="s">
        <v>38</v>
      </c>
      <c r="B8" s="33">
        <v>10</v>
      </c>
      <c r="C8" s="7"/>
      <c r="D8" s="5"/>
      <c r="F8" s="5"/>
      <c r="G8" s="5"/>
      <c r="H8" s="5"/>
    </row>
    <row r="9" spans="1:23" ht="16.75" thickBot="1" x14ac:dyDescent="0.95">
      <c r="A9" s="31" t="s">
        <v>37</v>
      </c>
      <c r="B9" s="33">
        <v>15000</v>
      </c>
      <c r="C9" s="7"/>
      <c r="D9" s="5"/>
      <c r="E9" s="5"/>
      <c r="F9" s="5"/>
      <c r="G9" s="5"/>
      <c r="H9" s="5"/>
      <c r="J9" s="151" t="s">
        <v>70</v>
      </c>
      <c r="K9" s="151"/>
      <c r="L9" s="151"/>
      <c r="M9" s="151"/>
      <c r="N9" s="151"/>
      <c r="O9" s="68"/>
      <c r="P9" s="151" t="s">
        <v>71</v>
      </c>
      <c r="Q9" s="151"/>
      <c r="R9" s="151"/>
      <c r="S9" s="151"/>
      <c r="T9" s="68"/>
      <c r="U9" s="68"/>
      <c r="V9" s="68"/>
      <c r="W9" s="68"/>
    </row>
    <row r="10" spans="1:23" x14ac:dyDescent="0.8">
      <c r="A10" s="36"/>
      <c r="B10" s="37"/>
      <c r="C10" s="38"/>
      <c r="D10" s="39" t="s">
        <v>17</v>
      </c>
      <c r="E10" s="39" t="s">
        <v>16</v>
      </c>
      <c r="F10" s="40" t="s">
        <v>15</v>
      </c>
      <c r="H10" s="57" t="s">
        <v>62</v>
      </c>
      <c r="I10" s="57" t="s">
        <v>63</v>
      </c>
      <c r="J10" s="57" t="s">
        <v>64</v>
      </c>
      <c r="K10" s="57" t="s">
        <v>65</v>
      </c>
      <c r="L10" s="57" t="s">
        <v>66</v>
      </c>
      <c r="M10" s="57" t="s">
        <v>15</v>
      </c>
      <c r="N10" s="26" t="s">
        <v>78</v>
      </c>
      <c r="O10" s="57"/>
      <c r="P10" s="57" t="s">
        <v>65</v>
      </c>
      <c r="Q10" s="57" t="s">
        <v>66</v>
      </c>
      <c r="R10" s="57" t="s">
        <v>15</v>
      </c>
      <c r="S10" s="26" t="s">
        <v>78</v>
      </c>
      <c r="V10" s="57"/>
    </row>
    <row r="11" spans="1:23" x14ac:dyDescent="0.8">
      <c r="A11" s="55" t="s">
        <v>14</v>
      </c>
      <c r="B11" s="56">
        <f>IF($I$14 = 1, $N$11, IF($I$14 = 2, $N$12, IF($I$14 = 3, $N$13, 0)))</f>
        <v>0</v>
      </c>
      <c r="C11" s="3" t="s">
        <v>13</v>
      </c>
      <c r="D11" s="3">
        <v>28</v>
      </c>
      <c r="E11" s="3">
        <v>35</v>
      </c>
      <c r="F11" s="33">
        <v>42</v>
      </c>
      <c r="H11" t="s">
        <v>67</v>
      </c>
      <c r="I11">
        <v>1</v>
      </c>
      <c r="J11" s="58">
        <v>0.2</v>
      </c>
      <c r="K11">
        <v>21</v>
      </c>
      <c r="L11">
        <v>28</v>
      </c>
      <c r="M11">
        <v>35</v>
      </c>
      <c r="N11" s="63">
        <v>0</v>
      </c>
      <c r="P11">
        <v>1000</v>
      </c>
      <c r="Q11" s="61">
        <v>1000</v>
      </c>
      <c r="R11">
        <v>1000</v>
      </c>
      <c r="S11" s="62"/>
    </row>
    <row r="12" spans="1:23" x14ac:dyDescent="0.8">
      <c r="A12" s="55" t="s">
        <v>12</v>
      </c>
      <c r="B12" s="56">
        <f>IF($I$14 = 1, $Q$11, IF($I$14 = 2, $Q$12, IF($I$14 = 3, $S$13, 0)))</f>
        <v>0</v>
      </c>
      <c r="C12" s="3"/>
      <c r="D12" s="3">
        <v>500</v>
      </c>
      <c r="E12" s="3">
        <v>1000</v>
      </c>
      <c r="F12" s="33">
        <v>1000</v>
      </c>
      <c r="H12" t="s">
        <v>68</v>
      </c>
      <c r="I12">
        <v>2</v>
      </c>
      <c r="J12" s="58">
        <v>0.6</v>
      </c>
      <c r="K12">
        <v>21</v>
      </c>
      <c r="L12">
        <v>35</v>
      </c>
      <c r="M12">
        <v>49</v>
      </c>
      <c r="N12" s="63">
        <v>0</v>
      </c>
      <c r="P12">
        <v>1000</v>
      </c>
      <c r="Q12" s="61">
        <v>1000</v>
      </c>
      <c r="R12">
        <v>1000</v>
      </c>
      <c r="S12" s="62"/>
    </row>
    <row r="13" spans="1:23"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3" x14ac:dyDescent="0.8">
      <c r="A14" s="34" t="s">
        <v>10</v>
      </c>
      <c r="B14" s="32">
        <f>$E$14</f>
        <v>90</v>
      </c>
      <c r="C14" s="3"/>
      <c r="D14" s="3">
        <v>89.5</v>
      </c>
      <c r="E14" s="3">
        <v>90</v>
      </c>
      <c r="F14" s="33">
        <v>90.5</v>
      </c>
      <c r="I14" s="63">
        <v>0</v>
      </c>
    </row>
    <row r="15" spans="1:23" x14ac:dyDescent="0.8">
      <c r="A15" s="55" t="s">
        <v>9</v>
      </c>
      <c r="B15" s="65">
        <v>22.5</v>
      </c>
      <c r="D15" s="3">
        <v>18</v>
      </c>
      <c r="E15" s="3">
        <v>22.5</v>
      </c>
      <c r="F15" s="33">
        <v>25.5</v>
      </c>
      <c r="G15" s="29"/>
    </row>
    <row r="16" spans="1:23" x14ac:dyDescent="0.8">
      <c r="A16" s="55" t="s">
        <v>8</v>
      </c>
      <c r="B16" s="56">
        <f>IF($N$17 = 1, $L$17, $L$18)</f>
        <v>0</v>
      </c>
      <c r="C16" s="29"/>
      <c r="D16" s="3">
        <v>2</v>
      </c>
      <c r="E16" s="3">
        <v>3</v>
      </c>
      <c r="F16" s="33">
        <v>5</v>
      </c>
      <c r="H16" s="151" t="s">
        <v>77</v>
      </c>
      <c r="I16" s="151"/>
      <c r="J16" s="151"/>
      <c r="K16" s="151"/>
      <c r="L16" s="151"/>
      <c r="M16" s="151"/>
      <c r="N16" s="151"/>
    </row>
    <row r="17" spans="1:14" x14ac:dyDescent="0.8">
      <c r="A17" s="34" t="s">
        <v>44</v>
      </c>
      <c r="B17" s="35">
        <f>$E$17</f>
        <v>63</v>
      </c>
      <c r="C17" s="2"/>
      <c r="D17" s="1">
        <v>60</v>
      </c>
      <c r="E17" s="1">
        <v>63</v>
      </c>
      <c r="F17" s="41">
        <v>70</v>
      </c>
      <c r="H17" t="s">
        <v>72</v>
      </c>
      <c r="I17" s="59">
        <v>1</v>
      </c>
      <c r="J17" s="58">
        <v>0.2</v>
      </c>
      <c r="L17">
        <v>5</v>
      </c>
      <c r="N17" s="63">
        <v>0</v>
      </c>
    </row>
    <row r="18" spans="1:14" x14ac:dyDescent="0.8">
      <c r="A18" s="34" t="s">
        <v>4</v>
      </c>
      <c r="B18" s="32">
        <f>$E$18</f>
        <v>35</v>
      </c>
      <c r="C18" s="3" t="s">
        <v>3</v>
      </c>
      <c r="D18" s="3">
        <v>33</v>
      </c>
      <c r="E18" s="3">
        <v>35</v>
      </c>
      <c r="F18" s="33">
        <v>35</v>
      </c>
      <c r="H18" t="s">
        <v>73</v>
      </c>
      <c r="I18" s="59">
        <v>0</v>
      </c>
      <c r="J18" s="58">
        <v>0.8</v>
      </c>
      <c r="K18">
        <v>2</v>
      </c>
      <c r="L18" s="63">
        <v>0</v>
      </c>
      <c r="M18">
        <v>4</v>
      </c>
      <c r="N18" t="s">
        <v>74</v>
      </c>
    </row>
    <row r="19" spans="1:14" ht="16.75" thickBot="1" x14ac:dyDescent="0.95">
      <c r="A19" s="42" t="s">
        <v>2</v>
      </c>
      <c r="B19" s="43">
        <f>$E$19</f>
        <v>5</v>
      </c>
      <c r="C19" s="44"/>
      <c r="D19" s="44">
        <v>4.5</v>
      </c>
      <c r="E19" s="44">
        <v>5</v>
      </c>
      <c r="F19" s="45">
        <v>5</v>
      </c>
      <c r="G19" s="5"/>
      <c r="H19" s="5"/>
    </row>
    <row r="20" spans="1:14" x14ac:dyDescent="0.8">
      <c r="A20" s="31"/>
      <c r="B20" s="33"/>
      <c r="C20" s="7"/>
      <c r="D20" s="5"/>
      <c r="E20" s="5"/>
      <c r="F20" s="5"/>
      <c r="G20" s="5"/>
      <c r="H20" s="5"/>
    </row>
    <row r="21" spans="1:14" x14ac:dyDescent="0.8">
      <c r="A21" s="31" t="s">
        <v>0</v>
      </c>
      <c r="B21" s="64">
        <f>'Strong Neg Cor Cash Flow'!D26</f>
        <v>83000</v>
      </c>
      <c r="C21" s="7"/>
      <c r="D21" s="5"/>
      <c r="E21" s="5"/>
      <c r="F21" s="5"/>
      <c r="G21" s="5"/>
      <c r="H21" s="5"/>
    </row>
    <row r="22" spans="1:14" x14ac:dyDescent="0.8">
      <c r="A22" s="3"/>
      <c r="B22" s="3"/>
      <c r="C22" s="7"/>
      <c r="D22" s="7"/>
      <c r="E22" s="7"/>
      <c r="F22" s="7"/>
      <c r="G22" s="7"/>
      <c r="H22" s="7"/>
      <c r="I22" s="3"/>
      <c r="J22" s="3"/>
      <c r="K22" s="3"/>
    </row>
    <row r="23" spans="1:14" x14ac:dyDescent="0.8">
      <c r="A23" s="3"/>
      <c r="B23" s="3"/>
      <c r="C23" s="7"/>
      <c r="D23" s="7"/>
      <c r="E23" s="7"/>
      <c r="F23" s="7"/>
      <c r="G23" s="7"/>
      <c r="H23" s="48"/>
      <c r="I23" s="3"/>
      <c r="J23" s="3"/>
      <c r="K23" s="3"/>
    </row>
    <row r="24" spans="1:14" x14ac:dyDescent="0.8">
      <c r="B24" s="49"/>
      <c r="C24" s="50"/>
      <c r="D24" s="51"/>
      <c r="E24" s="51"/>
      <c r="F24" s="51"/>
      <c r="G24" s="51"/>
      <c r="H24" s="51"/>
      <c r="I24" s="51"/>
      <c r="J24" s="51"/>
      <c r="K24" s="51"/>
    </row>
    <row r="25" spans="1:14" x14ac:dyDescent="0.8">
      <c r="A25" s="82"/>
      <c r="B25" s="82"/>
      <c r="C25" s="52"/>
      <c r="D25" s="51"/>
      <c r="E25" s="51"/>
      <c r="F25" s="51"/>
      <c r="G25" s="50"/>
      <c r="H25" s="7"/>
      <c r="I25" s="3"/>
      <c r="J25" s="3"/>
      <c r="K25" s="3"/>
    </row>
    <row r="26" spans="1:14" x14ac:dyDescent="0.8">
      <c r="A26" s="66"/>
      <c r="B26" s="26"/>
      <c r="C26" s="52"/>
      <c r="D26" s="51"/>
      <c r="E26" s="51"/>
      <c r="F26" s="51"/>
      <c r="G26" s="50"/>
      <c r="H26" s="7"/>
      <c r="I26" s="3"/>
      <c r="J26" s="3"/>
      <c r="K26" s="3"/>
    </row>
    <row r="27" spans="1:14" x14ac:dyDescent="0.8">
      <c r="A27" s="27"/>
      <c r="B27" s="67"/>
      <c r="C27" s="52"/>
      <c r="D27" s="51"/>
      <c r="E27" s="51"/>
      <c r="F27" s="51"/>
      <c r="G27" s="50"/>
      <c r="H27" s="50"/>
      <c r="I27" s="3"/>
      <c r="J27" s="3"/>
      <c r="K27" s="3"/>
    </row>
    <row r="28" spans="1:14" x14ac:dyDescent="0.8">
      <c r="A28" s="3"/>
      <c r="B28" s="3"/>
      <c r="C28" s="3"/>
      <c r="D28" s="7"/>
      <c r="E28" s="7"/>
      <c r="F28" s="7"/>
      <c r="G28" s="3"/>
      <c r="H28" s="3"/>
      <c r="I28" s="3"/>
      <c r="J28" s="3"/>
      <c r="K28" s="3"/>
    </row>
    <row r="29" spans="1:14" x14ac:dyDescent="0.8">
      <c r="A29" s="3"/>
      <c r="B29" s="3"/>
      <c r="C29" s="3"/>
      <c r="D29" s="50"/>
      <c r="E29" s="3"/>
      <c r="F29" s="3"/>
      <c r="G29" s="3"/>
      <c r="H29" s="48"/>
      <c r="I29" s="3"/>
      <c r="J29" s="3"/>
      <c r="K29" s="3"/>
      <c r="L29" s="3"/>
    </row>
    <row r="30" spans="1:14" x14ac:dyDescent="0.8">
      <c r="A30" s="3"/>
      <c r="B30" s="3"/>
      <c r="C30" s="3"/>
      <c r="D30" s="3"/>
      <c r="E30" s="3"/>
      <c r="F30" s="3"/>
      <c r="G30" s="3"/>
      <c r="H30" s="7"/>
      <c r="I30" s="3"/>
      <c r="J30" s="3"/>
      <c r="K30" s="3"/>
      <c r="L30" s="3"/>
    </row>
    <row r="31" spans="1:14" x14ac:dyDescent="0.8">
      <c r="A31" s="3"/>
      <c r="B31" s="3"/>
      <c r="L31" s="3"/>
    </row>
    <row r="32" spans="1:14" x14ac:dyDescent="0.8">
      <c r="A32" s="3"/>
      <c r="B32" s="3"/>
      <c r="L32" s="3"/>
    </row>
    <row r="33" spans="1:12" x14ac:dyDescent="0.8">
      <c r="A33" s="3"/>
      <c r="B33" s="3"/>
      <c r="C33" s="49"/>
      <c r="D33" s="50"/>
      <c r="E33" s="51"/>
      <c r="F33" s="51"/>
      <c r="G33" s="51"/>
      <c r="L33" s="3"/>
    </row>
    <row r="34" spans="1:12" x14ac:dyDescent="0.8">
      <c r="A34" s="3"/>
      <c r="B34" s="3"/>
      <c r="C34" s="3"/>
      <c r="D34" s="52"/>
      <c r="E34" s="51"/>
      <c r="F34" s="51"/>
      <c r="G34" s="51"/>
    </row>
    <row r="35" spans="1:12" x14ac:dyDescent="0.8">
      <c r="A35" s="3"/>
      <c r="B35" s="3"/>
      <c r="C35" s="3"/>
      <c r="D35" s="52"/>
      <c r="E35" s="53"/>
      <c r="F35" s="51"/>
      <c r="G35" s="51"/>
    </row>
    <row r="36" spans="1:12" x14ac:dyDescent="0.8">
      <c r="A36" s="3"/>
      <c r="B36" s="3"/>
      <c r="D36" s="5"/>
      <c r="E36" s="5"/>
      <c r="F36" s="5"/>
      <c r="G36" s="5"/>
    </row>
    <row r="37" spans="1:12" x14ac:dyDescent="0.8">
      <c r="A37" s="3"/>
      <c r="B37" s="3"/>
    </row>
    <row r="38" spans="1:12" x14ac:dyDescent="0.8">
      <c r="A38" s="3"/>
      <c r="B38" s="3"/>
    </row>
    <row r="39" spans="1:12" x14ac:dyDescent="0.8">
      <c r="A39" s="3"/>
      <c r="B39" s="3"/>
    </row>
    <row r="40" spans="1:12" x14ac:dyDescent="0.8">
      <c r="A40" s="3"/>
      <c r="B40" s="3"/>
    </row>
    <row r="41" spans="1:12" x14ac:dyDescent="0.8">
      <c r="A41" s="3"/>
      <c r="B41" s="3"/>
    </row>
    <row r="42" spans="1:12" x14ac:dyDescent="0.8">
      <c r="A42" s="3"/>
      <c r="B42" s="3"/>
    </row>
    <row r="43" spans="1:12" x14ac:dyDescent="0.8">
      <c r="A43" s="3"/>
      <c r="B43" s="3"/>
    </row>
    <row r="44" spans="1:12" x14ac:dyDescent="0.8">
      <c r="A44" s="3"/>
      <c r="B44" s="3"/>
    </row>
    <row r="45" spans="1:12" x14ac:dyDescent="0.8">
      <c r="A45" s="3"/>
      <c r="B45" s="3"/>
    </row>
    <row r="46" spans="1:12" x14ac:dyDescent="0.8">
      <c r="A46" s="3"/>
      <c r="B46" s="3"/>
    </row>
    <row r="47" spans="1:12" x14ac:dyDescent="0.8">
      <c r="A47" s="3"/>
      <c r="B47" s="3"/>
    </row>
    <row r="48" spans="1:12" x14ac:dyDescent="0.8">
      <c r="A48" s="3"/>
      <c r="B48" s="3"/>
    </row>
    <row r="49" spans="1:2" x14ac:dyDescent="0.8">
      <c r="A49" s="3"/>
      <c r="B49" s="3"/>
    </row>
    <row r="50" spans="1:2" x14ac:dyDescent="0.8">
      <c r="A50" s="3"/>
      <c r="B50" s="3"/>
    </row>
    <row r="51" spans="1:2" x14ac:dyDescent="0.8">
      <c r="A51" s="3"/>
      <c r="B51" s="3"/>
    </row>
    <row r="52" spans="1:2" x14ac:dyDescent="0.8">
      <c r="A52" s="3"/>
      <c r="B52" s="3"/>
    </row>
    <row r="53" spans="1:2" x14ac:dyDescent="0.8">
      <c r="A53" s="3"/>
      <c r="B53" s="3"/>
    </row>
    <row r="54" spans="1:2" x14ac:dyDescent="0.8">
      <c r="A54" s="3"/>
      <c r="B54" s="3"/>
    </row>
    <row r="55" spans="1:2" x14ac:dyDescent="0.8">
      <c r="A55" s="3"/>
      <c r="B55" s="3"/>
    </row>
    <row r="56" spans="1:2" x14ac:dyDescent="0.8">
      <c r="A56" s="3"/>
      <c r="B56" s="3"/>
    </row>
    <row r="57" spans="1:2" x14ac:dyDescent="0.8">
      <c r="A57" s="3"/>
      <c r="B57" s="3"/>
    </row>
    <row r="58" spans="1:2" x14ac:dyDescent="0.8">
      <c r="A58" s="3"/>
      <c r="B58" s="3"/>
    </row>
    <row r="59" spans="1:2" x14ac:dyDescent="0.8">
      <c r="A59" s="3"/>
      <c r="B59" s="3"/>
    </row>
    <row r="60" spans="1:2" x14ac:dyDescent="0.8">
      <c r="A60" s="3"/>
    </row>
  </sheetData>
  <mergeCells count="3">
    <mergeCell ref="J9:N9"/>
    <mergeCell ref="P9:S9"/>
    <mergeCell ref="H16:N16"/>
  </mergeCells>
  <pageMargins left="0.7" right="0.7" top="0.75" bottom="0.75" header="0.3" footer="0.3"/>
  <pageSetup scale="73"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DB83-1E8F-4B15-8DBA-A00BC9BFF0B9}">
  <sheetPr>
    <tabColor rgb="FFBFC2ED"/>
    <pageSetUpPr fitToPage="1"/>
  </sheetPr>
  <dimension ref="A1:W60"/>
  <sheetViews>
    <sheetView zoomScale="81" zoomScaleNormal="125" zoomScalePageLayoutView="125" workbookViewId="0">
      <selection activeCell="B21" sqref="B21"/>
    </sheetView>
  </sheetViews>
  <sheetFormatPr defaultColWidth="8.7890625" defaultRowHeight="16" x14ac:dyDescent="0.8"/>
  <cols>
    <col min="1" max="1" width="48.5" customWidth="1"/>
    <col min="2" max="2" width="12.625" bestFit="1" customWidth="1"/>
    <col min="3" max="3" width="25.5" customWidth="1"/>
    <col min="4" max="4" width="9.2890625" bestFit="1" customWidth="1"/>
    <col min="5" max="6" width="9" bestFit="1" customWidth="1"/>
    <col min="8" max="8" width="12.0390625" bestFit="1" customWidth="1"/>
    <col min="9" max="9" width="12.2890625" bestFit="1" customWidth="1"/>
    <col min="10" max="10" width="9.4140625" bestFit="1" customWidth="1"/>
    <col min="11" max="12" width="4.5390625" bestFit="1" customWidth="1"/>
    <col min="13" max="13" width="4.9140625" bestFit="1" customWidth="1"/>
    <col min="14" max="14" width="14.1640625" bestFit="1" customWidth="1"/>
    <col min="15" max="15" width="2.4140625" customWidth="1"/>
    <col min="16" max="16" width="4.9140625" bestFit="1" customWidth="1"/>
    <col min="17" max="17" width="5.1640625" bestFit="1" customWidth="1"/>
    <col min="18" max="18" width="4.9140625" bestFit="1" customWidth="1"/>
    <col min="19" max="19" width="14.1640625" bestFit="1" customWidth="1"/>
    <col min="20" max="20" width="4.9140625" customWidth="1"/>
    <col min="21" max="21" width="5.1640625" bestFit="1" customWidth="1"/>
    <col min="22" max="22" width="11.6640625" bestFit="1" customWidth="1"/>
    <col min="23" max="23" width="14.1640625" bestFit="1" customWidth="1"/>
  </cols>
  <sheetData>
    <row r="1" spans="1:23" x14ac:dyDescent="0.8">
      <c r="A1" s="30" t="s">
        <v>19</v>
      </c>
      <c r="B1" s="69">
        <v>20000</v>
      </c>
      <c r="C1" s="3"/>
    </row>
    <row r="2" spans="1:23" x14ac:dyDescent="0.8">
      <c r="A2" s="31"/>
      <c r="B2" s="70"/>
      <c r="C2" s="3"/>
    </row>
    <row r="3" spans="1:23" x14ac:dyDescent="0.8">
      <c r="A3" s="31" t="s">
        <v>18</v>
      </c>
      <c r="B3" s="33">
        <v>2</v>
      </c>
      <c r="C3" s="3"/>
    </row>
    <row r="4" spans="1:23" x14ac:dyDescent="0.8">
      <c r="A4" s="31" t="s">
        <v>36</v>
      </c>
      <c r="B4" s="33">
        <v>22</v>
      </c>
      <c r="C4" s="3"/>
      <c r="D4" s="3"/>
      <c r="E4" s="3"/>
      <c r="F4" s="3"/>
    </row>
    <row r="5" spans="1:23" x14ac:dyDescent="0.8">
      <c r="A5" s="31" t="s">
        <v>7</v>
      </c>
      <c r="B5" s="33">
        <v>16000</v>
      </c>
      <c r="C5" s="3"/>
      <c r="D5" s="2"/>
      <c r="F5" s="2"/>
    </row>
    <row r="6" spans="1:23" x14ac:dyDescent="0.8">
      <c r="A6" s="31" t="s">
        <v>6</v>
      </c>
      <c r="B6" s="33">
        <v>95</v>
      </c>
      <c r="C6" s="3" t="s">
        <v>5</v>
      </c>
      <c r="D6" s="2"/>
      <c r="F6" s="2"/>
    </row>
    <row r="7" spans="1:23" x14ac:dyDescent="0.8">
      <c r="A7" s="31" t="s">
        <v>1</v>
      </c>
      <c r="B7" s="33">
        <v>8</v>
      </c>
      <c r="C7" s="7"/>
      <c r="D7" s="5"/>
      <c r="E7" s="5"/>
      <c r="F7" s="5"/>
      <c r="G7" s="5"/>
      <c r="H7" s="5"/>
    </row>
    <row r="8" spans="1:23" x14ac:dyDescent="0.8">
      <c r="A8" s="31" t="s">
        <v>38</v>
      </c>
      <c r="B8" s="33">
        <v>10</v>
      </c>
      <c r="C8" s="7"/>
      <c r="D8" s="5"/>
      <c r="F8" s="5"/>
      <c r="G8" s="5"/>
      <c r="H8" s="5"/>
    </row>
    <row r="9" spans="1:23" ht="16.75" thickBot="1" x14ac:dyDescent="0.95">
      <c r="A9" s="31" t="s">
        <v>37</v>
      </c>
      <c r="B9" s="33">
        <v>15000</v>
      </c>
      <c r="C9" s="7"/>
      <c r="D9" s="5"/>
      <c r="E9" s="5"/>
      <c r="F9" s="5"/>
      <c r="G9" s="5"/>
      <c r="H9" s="5"/>
      <c r="J9" s="151" t="s">
        <v>70</v>
      </c>
      <c r="K9" s="151"/>
      <c r="L9" s="151"/>
      <c r="M9" s="151"/>
      <c r="N9" s="151"/>
      <c r="O9" s="68"/>
      <c r="P9" s="151" t="s">
        <v>71</v>
      </c>
      <c r="Q9" s="151"/>
      <c r="R9" s="151"/>
      <c r="S9" s="151"/>
      <c r="T9" s="68"/>
      <c r="U9" s="68"/>
      <c r="V9" s="68"/>
      <c r="W9" s="68"/>
    </row>
    <row r="10" spans="1:23" x14ac:dyDescent="0.8">
      <c r="A10" s="36"/>
      <c r="B10" s="37"/>
      <c r="C10" s="38"/>
      <c r="D10" s="39" t="s">
        <v>17</v>
      </c>
      <c r="E10" s="39" t="s">
        <v>16</v>
      </c>
      <c r="F10" s="40" t="s">
        <v>15</v>
      </c>
      <c r="H10" s="57" t="s">
        <v>62</v>
      </c>
      <c r="I10" s="57" t="s">
        <v>63</v>
      </c>
      <c r="J10" s="57" t="s">
        <v>64</v>
      </c>
      <c r="K10" s="57" t="s">
        <v>65</v>
      </c>
      <c r="L10" s="57" t="s">
        <v>66</v>
      </c>
      <c r="M10" s="57" t="s">
        <v>15</v>
      </c>
      <c r="N10" s="26" t="s">
        <v>78</v>
      </c>
      <c r="O10" s="57"/>
      <c r="P10" s="57" t="s">
        <v>65</v>
      </c>
      <c r="Q10" s="57" t="s">
        <v>66</v>
      </c>
      <c r="R10" s="57" t="s">
        <v>15</v>
      </c>
      <c r="S10" s="26" t="s">
        <v>78</v>
      </c>
      <c r="V10" s="57"/>
    </row>
    <row r="11" spans="1:23" x14ac:dyDescent="0.8">
      <c r="A11" s="55" t="s">
        <v>14</v>
      </c>
      <c r="B11" s="56">
        <f>IF($I$14 = 1, $N$11, IF($I$14 = 2, $N$12, IF($I$14 = 3, $N$13, 0)))</f>
        <v>0</v>
      </c>
      <c r="C11" s="3" t="s">
        <v>13</v>
      </c>
      <c r="D11" s="3">
        <v>28</v>
      </c>
      <c r="E11" s="3">
        <v>35</v>
      </c>
      <c r="F11" s="33">
        <v>42</v>
      </c>
      <c r="H11" t="s">
        <v>67</v>
      </c>
      <c r="I11">
        <v>1</v>
      </c>
      <c r="J11" s="58">
        <v>0.2</v>
      </c>
      <c r="K11">
        <v>21</v>
      </c>
      <c r="L11">
        <v>28</v>
      </c>
      <c r="M11">
        <v>35</v>
      </c>
      <c r="N11" s="63">
        <v>0</v>
      </c>
      <c r="P11">
        <v>1000</v>
      </c>
      <c r="Q11" s="61">
        <v>1000</v>
      </c>
      <c r="R11">
        <v>1000</v>
      </c>
      <c r="S11" s="62"/>
    </row>
    <row r="12" spans="1:23" x14ac:dyDescent="0.8">
      <c r="A12" s="55" t="s">
        <v>12</v>
      </c>
      <c r="B12" s="56">
        <f>IF($I$14 = 1, $Q$11, IF($I$14 = 2, $Q$12, IF($I$14 = 3, $S$13, 0)))</f>
        <v>0</v>
      </c>
      <c r="C12" s="3"/>
      <c r="D12" s="3">
        <v>500</v>
      </c>
      <c r="E12" s="3">
        <v>1000</v>
      </c>
      <c r="F12" s="33">
        <v>1000</v>
      </c>
      <c r="H12" t="s">
        <v>68</v>
      </c>
      <c r="I12">
        <v>2</v>
      </c>
      <c r="J12" s="58">
        <v>0.6</v>
      </c>
      <c r="K12">
        <v>21</v>
      </c>
      <c r="L12">
        <v>35</v>
      </c>
      <c r="M12">
        <v>49</v>
      </c>
      <c r="N12" s="63">
        <v>0</v>
      </c>
      <c r="P12">
        <v>1000</v>
      </c>
      <c r="Q12" s="61">
        <v>1000</v>
      </c>
      <c r="R12">
        <v>1000</v>
      </c>
      <c r="S12" s="62"/>
    </row>
    <row r="13" spans="1:23"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3" x14ac:dyDescent="0.8">
      <c r="A14" s="34" t="s">
        <v>10</v>
      </c>
      <c r="B14" s="32">
        <f>$E$14</f>
        <v>90</v>
      </c>
      <c r="C14" s="3"/>
      <c r="D14" s="3">
        <v>89.5</v>
      </c>
      <c r="E14" s="3">
        <v>90</v>
      </c>
      <c r="F14" s="33">
        <v>90.5</v>
      </c>
      <c r="I14" s="63">
        <v>0</v>
      </c>
    </row>
    <row r="15" spans="1:23" x14ac:dyDescent="0.8">
      <c r="A15" s="55" t="s">
        <v>9</v>
      </c>
      <c r="B15" s="65">
        <v>22.5</v>
      </c>
      <c r="D15" s="3">
        <v>18</v>
      </c>
      <c r="E15" s="3">
        <v>22.5</v>
      </c>
      <c r="F15" s="33">
        <v>25.5</v>
      </c>
      <c r="G15" s="29"/>
    </row>
    <row r="16" spans="1:23" x14ac:dyDescent="0.8">
      <c r="A16" s="55" t="s">
        <v>8</v>
      </c>
      <c r="B16" s="56">
        <f>IF($N$17 = 1, $L$17, $L$18)</f>
        <v>0</v>
      </c>
      <c r="C16" s="29"/>
      <c r="D16" s="3">
        <v>2</v>
      </c>
      <c r="E16" s="3">
        <v>3</v>
      </c>
      <c r="F16" s="33">
        <v>5</v>
      </c>
      <c r="H16" s="151" t="s">
        <v>77</v>
      </c>
      <c r="I16" s="151"/>
      <c r="J16" s="151"/>
      <c r="K16" s="151"/>
      <c r="L16" s="151"/>
      <c r="M16" s="151"/>
      <c r="N16" s="151"/>
    </row>
    <row r="17" spans="1:14" x14ac:dyDescent="0.8">
      <c r="A17" s="34" t="s">
        <v>44</v>
      </c>
      <c r="B17" s="35">
        <f>$E$17</f>
        <v>63</v>
      </c>
      <c r="C17" s="2"/>
      <c r="D17" s="1">
        <v>60</v>
      </c>
      <c r="E17" s="1">
        <v>63</v>
      </c>
      <c r="F17" s="41">
        <v>70</v>
      </c>
      <c r="H17" t="s">
        <v>72</v>
      </c>
      <c r="I17" s="59">
        <v>1</v>
      </c>
      <c r="J17" s="58">
        <v>0.2</v>
      </c>
      <c r="L17">
        <v>5</v>
      </c>
      <c r="N17" s="63">
        <v>0</v>
      </c>
    </row>
    <row r="18" spans="1:14" x14ac:dyDescent="0.8">
      <c r="A18" s="34" t="s">
        <v>4</v>
      </c>
      <c r="B18" s="32">
        <f>$E$18</f>
        <v>35</v>
      </c>
      <c r="C18" s="3" t="s">
        <v>3</v>
      </c>
      <c r="D18" s="3">
        <v>33</v>
      </c>
      <c r="E18" s="3">
        <v>35</v>
      </c>
      <c r="F18" s="33">
        <v>35</v>
      </c>
      <c r="H18" t="s">
        <v>73</v>
      </c>
      <c r="I18" s="59">
        <v>0</v>
      </c>
      <c r="J18" s="58">
        <v>0.8</v>
      </c>
      <c r="K18">
        <v>2</v>
      </c>
      <c r="L18" s="63">
        <v>0</v>
      </c>
      <c r="M18">
        <v>4</v>
      </c>
      <c r="N18" t="s">
        <v>74</v>
      </c>
    </row>
    <row r="19" spans="1:14" ht="16.75" thickBot="1" x14ac:dyDescent="0.95">
      <c r="A19" s="42" t="s">
        <v>2</v>
      </c>
      <c r="B19" s="43">
        <f>$E$19</f>
        <v>5</v>
      </c>
      <c r="C19" s="44"/>
      <c r="D19" s="44">
        <v>4.5</v>
      </c>
      <c r="E19" s="44">
        <v>5</v>
      </c>
      <c r="F19" s="45">
        <v>5</v>
      </c>
      <c r="G19" s="5"/>
      <c r="H19" s="5"/>
    </row>
    <row r="20" spans="1:14" x14ac:dyDescent="0.8">
      <c r="A20" s="31"/>
      <c r="B20" s="33"/>
      <c r="C20" s="7"/>
      <c r="D20" s="5"/>
      <c r="E20" s="5"/>
      <c r="F20" s="5"/>
      <c r="G20" s="5"/>
      <c r="H20" s="5"/>
    </row>
    <row r="21" spans="1:14" x14ac:dyDescent="0.8">
      <c r="A21" s="31" t="s">
        <v>0</v>
      </c>
      <c r="B21" s="64">
        <f>'Strong Pos Cor Cash Flow'!D26</f>
        <v>83000</v>
      </c>
      <c r="C21" s="7"/>
      <c r="D21" s="5"/>
      <c r="E21" s="5"/>
      <c r="F21" s="5"/>
      <c r="G21" s="5"/>
      <c r="H21" s="5"/>
    </row>
    <row r="22" spans="1:14" x14ac:dyDescent="0.8">
      <c r="A22" s="3"/>
      <c r="B22" s="3"/>
      <c r="C22" s="7"/>
      <c r="D22" s="7"/>
      <c r="E22" s="7"/>
      <c r="F22" s="7"/>
      <c r="G22" s="7"/>
      <c r="H22" s="7"/>
      <c r="I22" s="3"/>
      <c r="J22" s="3"/>
      <c r="K22" s="3"/>
    </row>
    <row r="23" spans="1:14" x14ac:dyDescent="0.8">
      <c r="A23" s="3"/>
      <c r="B23" s="3"/>
      <c r="C23" s="7"/>
      <c r="D23" s="7"/>
      <c r="E23" s="7"/>
      <c r="F23" s="7"/>
      <c r="G23" s="7"/>
      <c r="H23" s="48"/>
      <c r="I23" s="3"/>
      <c r="J23" s="3"/>
      <c r="K23" s="3"/>
    </row>
    <row r="24" spans="1:14" x14ac:dyDescent="0.8">
      <c r="B24" s="49"/>
      <c r="C24" s="50"/>
      <c r="D24" s="51"/>
      <c r="E24" s="51"/>
      <c r="F24" s="51"/>
      <c r="G24" s="51"/>
      <c r="H24" s="51"/>
      <c r="I24" s="51"/>
      <c r="J24" s="51"/>
      <c r="K24" s="51"/>
    </row>
    <row r="25" spans="1:14" x14ac:dyDescent="0.8">
      <c r="A25" s="82"/>
      <c r="B25" s="82"/>
      <c r="C25" s="52"/>
      <c r="D25" s="51"/>
      <c r="E25" s="51"/>
      <c r="F25" s="51"/>
      <c r="G25" s="50"/>
      <c r="H25" s="7"/>
      <c r="I25" s="3"/>
      <c r="J25" s="3"/>
      <c r="K25" s="3"/>
    </row>
    <row r="26" spans="1:14" x14ac:dyDescent="0.8">
      <c r="A26" s="66"/>
      <c r="B26" s="26"/>
      <c r="C26" s="52"/>
      <c r="D26" s="51"/>
      <c r="E26" s="51"/>
      <c r="F26" s="51"/>
      <c r="G26" s="50"/>
      <c r="H26" s="7"/>
      <c r="I26" s="3"/>
      <c r="J26" s="3"/>
      <c r="K26" s="3"/>
    </row>
    <row r="27" spans="1:14" x14ac:dyDescent="0.8">
      <c r="A27" s="27"/>
      <c r="B27" s="67"/>
      <c r="C27" s="52"/>
      <c r="D27" s="51"/>
      <c r="E27" s="51"/>
      <c r="F27" s="51"/>
      <c r="G27" s="50"/>
      <c r="H27" s="50"/>
      <c r="I27" s="3"/>
      <c r="J27" s="3"/>
      <c r="K27" s="3"/>
    </row>
    <row r="28" spans="1:14" x14ac:dyDescent="0.8">
      <c r="A28" s="3"/>
      <c r="B28" s="3"/>
      <c r="C28" s="3"/>
      <c r="D28" s="7"/>
      <c r="E28" s="7"/>
      <c r="F28" s="7"/>
      <c r="G28" s="3"/>
      <c r="H28" s="3"/>
      <c r="I28" s="3"/>
      <c r="J28" s="3"/>
      <c r="K28" s="3"/>
    </row>
    <row r="29" spans="1:14" x14ac:dyDescent="0.8">
      <c r="A29" s="3"/>
      <c r="B29" s="3"/>
      <c r="C29" s="3"/>
      <c r="D29" s="50"/>
      <c r="E29" s="3"/>
      <c r="F29" s="3"/>
      <c r="G29" s="3"/>
      <c r="H29" s="48"/>
      <c r="I29" s="3"/>
      <c r="J29" s="3"/>
      <c r="K29" s="3"/>
      <c r="L29" s="3"/>
    </row>
    <row r="30" spans="1:14" x14ac:dyDescent="0.8">
      <c r="A30" s="3"/>
      <c r="B30" s="3"/>
      <c r="C30" s="3"/>
      <c r="D30" s="3"/>
      <c r="E30" s="3"/>
      <c r="F30" s="3"/>
      <c r="G30" s="3"/>
      <c r="H30" s="7"/>
      <c r="I30" s="3"/>
      <c r="J30" s="3"/>
      <c r="K30" s="3"/>
      <c r="L30" s="3"/>
    </row>
    <row r="31" spans="1:14" x14ac:dyDescent="0.8">
      <c r="A31" s="3"/>
      <c r="B31" s="3"/>
      <c r="L31" s="3"/>
    </row>
    <row r="32" spans="1:14" x14ac:dyDescent="0.8">
      <c r="A32" s="3"/>
      <c r="B32" s="3"/>
      <c r="L32" s="3"/>
    </row>
    <row r="33" spans="1:12" x14ac:dyDescent="0.8">
      <c r="A33" s="3"/>
      <c r="B33" s="3"/>
      <c r="C33" s="49"/>
      <c r="D33" s="50"/>
      <c r="E33" s="51"/>
      <c r="F33" s="51"/>
      <c r="G33" s="51"/>
      <c r="L33" s="3"/>
    </row>
    <row r="34" spans="1:12" x14ac:dyDescent="0.8">
      <c r="A34" s="3"/>
      <c r="B34" s="3"/>
      <c r="C34" s="3"/>
      <c r="D34" s="52"/>
      <c r="E34" s="51"/>
      <c r="F34" s="51"/>
      <c r="G34" s="51"/>
    </row>
    <row r="35" spans="1:12" x14ac:dyDescent="0.8">
      <c r="A35" s="3"/>
      <c r="B35" s="3"/>
      <c r="C35" s="3"/>
      <c r="D35" s="52"/>
      <c r="E35" s="53"/>
      <c r="F35" s="51"/>
      <c r="G35" s="51"/>
    </row>
    <row r="36" spans="1:12" x14ac:dyDescent="0.8">
      <c r="A36" s="3"/>
      <c r="B36" s="3"/>
      <c r="D36" s="5"/>
      <c r="E36" s="5"/>
      <c r="F36" s="5"/>
      <c r="G36" s="5"/>
    </row>
    <row r="37" spans="1:12" x14ac:dyDescent="0.8">
      <c r="A37" s="3"/>
      <c r="B37" s="3"/>
    </row>
    <row r="38" spans="1:12" x14ac:dyDescent="0.8">
      <c r="A38" s="3"/>
      <c r="B38" s="3"/>
    </row>
    <row r="39" spans="1:12" x14ac:dyDescent="0.8">
      <c r="A39" s="3"/>
      <c r="B39" s="3"/>
    </row>
    <row r="40" spans="1:12" x14ac:dyDescent="0.8">
      <c r="A40" s="3"/>
      <c r="B40" s="3"/>
    </row>
    <row r="41" spans="1:12" x14ac:dyDescent="0.8">
      <c r="A41" s="3"/>
      <c r="B41" s="3"/>
    </row>
    <row r="42" spans="1:12" x14ac:dyDescent="0.8">
      <c r="A42" s="3"/>
      <c r="B42" s="3"/>
    </row>
    <row r="43" spans="1:12" x14ac:dyDescent="0.8">
      <c r="A43" s="3"/>
      <c r="B43" s="3"/>
    </row>
    <row r="44" spans="1:12" x14ac:dyDescent="0.8">
      <c r="A44" s="3"/>
      <c r="B44" s="3"/>
    </row>
    <row r="45" spans="1:12" x14ac:dyDescent="0.8">
      <c r="A45" s="3"/>
      <c r="B45" s="3"/>
    </row>
    <row r="46" spans="1:12" x14ac:dyDescent="0.8">
      <c r="A46" s="3"/>
      <c r="B46" s="3"/>
    </row>
    <row r="47" spans="1:12" x14ac:dyDescent="0.8">
      <c r="A47" s="3"/>
      <c r="B47" s="3"/>
    </row>
    <row r="48" spans="1:12" x14ac:dyDescent="0.8">
      <c r="A48" s="3"/>
      <c r="B48" s="3"/>
    </row>
    <row r="49" spans="1:2" x14ac:dyDescent="0.8">
      <c r="A49" s="3"/>
      <c r="B49" s="3"/>
    </row>
    <row r="50" spans="1:2" x14ac:dyDescent="0.8">
      <c r="A50" s="3"/>
      <c r="B50" s="3"/>
    </row>
    <row r="51" spans="1:2" x14ac:dyDescent="0.8">
      <c r="A51" s="3"/>
      <c r="B51" s="3"/>
    </row>
    <row r="52" spans="1:2" x14ac:dyDescent="0.8">
      <c r="A52" s="3"/>
      <c r="B52" s="3"/>
    </row>
    <row r="53" spans="1:2" x14ac:dyDescent="0.8">
      <c r="A53" s="3"/>
      <c r="B53" s="3"/>
    </row>
    <row r="54" spans="1:2" x14ac:dyDescent="0.8">
      <c r="A54" s="3"/>
      <c r="B54" s="3"/>
    </row>
    <row r="55" spans="1:2" x14ac:dyDescent="0.8">
      <c r="A55" s="3"/>
      <c r="B55" s="3"/>
    </row>
    <row r="56" spans="1:2" x14ac:dyDescent="0.8">
      <c r="A56" s="3"/>
      <c r="B56" s="3"/>
    </row>
    <row r="57" spans="1:2" x14ac:dyDescent="0.8">
      <c r="A57" s="3"/>
      <c r="B57" s="3"/>
    </row>
    <row r="58" spans="1:2" x14ac:dyDescent="0.8">
      <c r="A58" s="3"/>
      <c r="B58" s="3"/>
    </row>
    <row r="59" spans="1:2" x14ac:dyDescent="0.8">
      <c r="A59" s="3"/>
      <c r="B59" s="3"/>
    </row>
    <row r="60" spans="1:2" x14ac:dyDescent="0.8">
      <c r="A60" s="3"/>
    </row>
  </sheetData>
  <mergeCells count="3">
    <mergeCell ref="J9:N9"/>
    <mergeCell ref="P9:S9"/>
    <mergeCell ref="H16:N16"/>
  </mergeCells>
  <pageMargins left="0.7" right="0.7" top="0.75" bottom="0.75" header="0.3" footer="0.3"/>
  <pageSetup scale="73"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60C20-BCD6-4416-BEC0-18BB8AC1F790}">
  <sheetPr>
    <tabColor rgb="FFBFC2ED"/>
    <pageSetUpPr fitToPage="1"/>
  </sheetPr>
  <dimension ref="A1:W60"/>
  <sheetViews>
    <sheetView topLeftCell="B1" zoomScale="81" zoomScaleNormal="125" zoomScalePageLayoutView="125" workbookViewId="0">
      <selection activeCell="B21" sqref="B21"/>
    </sheetView>
  </sheetViews>
  <sheetFormatPr defaultColWidth="8.7890625" defaultRowHeight="16" x14ac:dyDescent="0.8"/>
  <cols>
    <col min="1" max="1" width="48.5" customWidth="1"/>
    <col min="2" max="2" width="12.625" bestFit="1" customWidth="1"/>
    <col min="3" max="3" width="25.5" customWidth="1"/>
    <col min="4" max="4" width="9.2890625" bestFit="1" customWidth="1"/>
    <col min="5" max="6" width="9" bestFit="1" customWidth="1"/>
    <col min="8" max="8" width="12.0390625" bestFit="1" customWidth="1"/>
    <col min="9" max="9" width="12.2890625" bestFit="1" customWidth="1"/>
    <col min="10" max="10" width="9.4140625" bestFit="1" customWidth="1"/>
    <col min="11" max="12" width="4.5390625" bestFit="1" customWidth="1"/>
    <col min="13" max="13" width="4.9140625" bestFit="1" customWidth="1"/>
    <col min="14" max="14" width="14.1640625" bestFit="1" customWidth="1"/>
    <col min="15" max="15" width="2.4140625" customWidth="1"/>
    <col min="16" max="16" width="4.9140625" bestFit="1" customWidth="1"/>
    <col min="17" max="17" width="5.1640625" bestFit="1" customWidth="1"/>
    <col min="18" max="18" width="4.9140625" bestFit="1" customWidth="1"/>
    <col min="19" max="19" width="14.1640625" bestFit="1" customWidth="1"/>
    <col min="20" max="20" width="4.9140625" customWidth="1"/>
    <col min="21" max="21" width="5.1640625" bestFit="1" customWidth="1"/>
    <col min="22" max="22" width="11.6640625" bestFit="1" customWidth="1"/>
    <col min="23" max="23" width="14.1640625" bestFit="1" customWidth="1"/>
  </cols>
  <sheetData>
    <row r="1" spans="1:23" x14ac:dyDescent="0.8">
      <c r="A1" s="30" t="s">
        <v>19</v>
      </c>
      <c r="B1" s="69">
        <v>20000</v>
      </c>
      <c r="C1" s="3"/>
    </row>
    <row r="2" spans="1:23" x14ac:dyDescent="0.8">
      <c r="A2" s="31"/>
      <c r="B2" s="70"/>
      <c r="C2" s="3"/>
    </row>
    <row r="3" spans="1:23" x14ac:dyDescent="0.8">
      <c r="A3" s="31" t="s">
        <v>18</v>
      </c>
      <c r="B3" s="33">
        <v>2</v>
      </c>
      <c r="C3" s="3"/>
    </row>
    <row r="4" spans="1:23" x14ac:dyDescent="0.8">
      <c r="A4" s="31" t="s">
        <v>36</v>
      </c>
      <c r="B4" s="33">
        <v>22</v>
      </c>
      <c r="C4" s="3"/>
      <c r="D4" s="3"/>
      <c r="E4" s="3"/>
      <c r="F4" s="3"/>
    </row>
    <row r="5" spans="1:23" x14ac:dyDescent="0.8">
      <c r="A5" s="31" t="s">
        <v>7</v>
      </c>
      <c r="B5" s="33">
        <v>16000</v>
      </c>
      <c r="C5" s="3"/>
      <c r="D5" s="2"/>
      <c r="F5" s="2"/>
    </row>
    <row r="6" spans="1:23" x14ac:dyDescent="0.8">
      <c r="A6" s="31" t="s">
        <v>6</v>
      </c>
      <c r="B6" s="33">
        <v>95</v>
      </c>
      <c r="C6" s="3" t="s">
        <v>5</v>
      </c>
      <c r="D6" s="2"/>
      <c r="F6" s="2"/>
    </row>
    <row r="7" spans="1:23" x14ac:dyDescent="0.8">
      <c r="A7" s="31" t="s">
        <v>1</v>
      </c>
      <c r="B7" s="33">
        <v>8</v>
      </c>
      <c r="C7" s="7"/>
      <c r="D7" s="5"/>
      <c r="E7" s="5"/>
      <c r="F7" s="5"/>
      <c r="G7" s="5"/>
      <c r="H7" s="5"/>
    </row>
    <row r="8" spans="1:23" x14ac:dyDescent="0.8">
      <c r="A8" s="31" t="s">
        <v>38</v>
      </c>
      <c r="B8" s="33">
        <v>10</v>
      </c>
      <c r="C8" s="7"/>
      <c r="D8" s="5"/>
      <c r="F8" s="5"/>
      <c r="G8" s="5"/>
      <c r="H8" s="5"/>
    </row>
    <row r="9" spans="1:23" ht="16.75" thickBot="1" x14ac:dyDescent="0.95">
      <c r="A9" s="31" t="s">
        <v>37</v>
      </c>
      <c r="B9" s="33">
        <v>15000</v>
      </c>
      <c r="C9" s="7"/>
      <c r="D9" s="5"/>
      <c r="E9" s="5"/>
      <c r="F9" s="5"/>
      <c r="G9" s="5"/>
      <c r="H9" s="5"/>
      <c r="J9" s="151" t="s">
        <v>70</v>
      </c>
      <c r="K9" s="151"/>
      <c r="L9" s="151"/>
      <c r="M9" s="151"/>
      <c r="N9" s="151"/>
      <c r="O9" s="68"/>
      <c r="P9" s="151" t="s">
        <v>71</v>
      </c>
      <c r="Q9" s="151"/>
      <c r="R9" s="151"/>
      <c r="S9" s="151"/>
      <c r="T9" s="68"/>
      <c r="U9" s="68"/>
      <c r="V9" s="68"/>
      <c r="W9" s="68"/>
    </row>
    <row r="10" spans="1:23" x14ac:dyDescent="0.8">
      <c r="A10" s="36"/>
      <c r="B10" s="37"/>
      <c r="C10" s="38"/>
      <c r="D10" s="39" t="s">
        <v>17</v>
      </c>
      <c r="E10" s="39" t="s">
        <v>16</v>
      </c>
      <c r="F10" s="40" t="s">
        <v>15</v>
      </c>
      <c r="H10" s="57" t="s">
        <v>62</v>
      </c>
      <c r="I10" s="57" t="s">
        <v>63</v>
      </c>
      <c r="J10" s="57" t="s">
        <v>64</v>
      </c>
      <c r="K10" s="57" t="s">
        <v>65</v>
      </c>
      <c r="L10" s="57" t="s">
        <v>66</v>
      </c>
      <c r="M10" s="57" t="s">
        <v>15</v>
      </c>
      <c r="N10" s="26" t="s">
        <v>78</v>
      </c>
      <c r="O10" s="57"/>
      <c r="P10" s="57" t="s">
        <v>65</v>
      </c>
      <c r="Q10" s="57" t="s">
        <v>66</v>
      </c>
      <c r="R10" s="57" t="s">
        <v>15</v>
      </c>
      <c r="S10" s="26" t="s">
        <v>78</v>
      </c>
      <c r="V10" s="57"/>
    </row>
    <row r="11" spans="1:23" x14ac:dyDescent="0.8">
      <c r="A11" s="55" t="s">
        <v>14</v>
      </c>
      <c r="B11" s="56">
        <f>IF($I$14 = 1, $N$11, IF($I$14 = 2, $N$12, IF($I$14 = 3, $N$13, 0)))</f>
        <v>0</v>
      </c>
      <c r="C11" s="3" t="s">
        <v>13</v>
      </c>
      <c r="D11" s="3">
        <v>28</v>
      </c>
      <c r="E11" s="3">
        <v>35</v>
      </c>
      <c r="F11" s="33">
        <v>42</v>
      </c>
      <c r="H11" t="s">
        <v>67</v>
      </c>
      <c r="I11">
        <v>1</v>
      </c>
      <c r="J11" s="58">
        <v>0.2</v>
      </c>
      <c r="K11">
        <v>21</v>
      </c>
      <c r="L11">
        <v>28</v>
      </c>
      <c r="M11">
        <v>35</v>
      </c>
      <c r="N11" s="63">
        <v>0</v>
      </c>
      <c r="P11">
        <v>1000</v>
      </c>
      <c r="Q11" s="61">
        <v>1000</v>
      </c>
      <c r="R11">
        <v>1000</v>
      </c>
      <c r="S11" s="62"/>
    </row>
    <row r="12" spans="1:23" x14ac:dyDescent="0.8">
      <c r="A12" s="55" t="s">
        <v>12</v>
      </c>
      <c r="B12" s="56">
        <f>IF($I$14 = 1, $Q$11, IF($I$14 = 2, $Q$12, IF($I$14 = 3, $S$13, 0)))</f>
        <v>0</v>
      </c>
      <c r="C12" s="3"/>
      <c r="D12" s="3">
        <v>500</v>
      </c>
      <c r="E12" s="3">
        <v>1000</v>
      </c>
      <c r="F12" s="33">
        <v>1000</v>
      </c>
      <c r="H12" t="s">
        <v>68</v>
      </c>
      <c r="I12">
        <v>2</v>
      </c>
      <c r="J12" s="58">
        <v>0.6</v>
      </c>
      <c r="K12">
        <v>21</v>
      </c>
      <c r="L12">
        <v>35</v>
      </c>
      <c r="M12">
        <v>49</v>
      </c>
      <c r="N12" s="63">
        <v>0</v>
      </c>
      <c r="P12">
        <v>1000</v>
      </c>
      <c r="Q12" s="61">
        <v>1000</v>
      </c>
      <c r="R12">
        <v>1000</v>
      </c>
      <c r="S12" s="62"/>
    </row>
    <row r="13" spans="1:23"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3" x14ac:dyDescent="0.8">
      <c r="A14" s="34" t="s">
        <v>10</v>
      </c>
      <c r="B14" s="32">
        <f>$E$14</f>
        <v>90</v>
      </c>
      <c r="C14" s="3"/>
      <c r="D14" s="3">
        <v>89.5</v>
      </c>
      <c r="E14" s="3">
        <v>90</v>
      </c>
      <c r="F14" s="33">
        <v>90.5</v>
      </c>
      <c r="I14" s="63">
        <v>0</v>
      </c>
    </row>
    <row r="15" spans="1:23" x14ac:dyDescent="0.8">
      <c r="A15" s="55" t="s">
        <v>9</v>
      </c>
      <c r="B15" s="65">
        <v>22.5</v>
      </c>
      <c r="D15" s="3">
        <v>18</v>
      </c>
      <c r="E15" s="3">
        <v>22.5</v>
      </c>
      <c r="F15" s="33">
        <v>25.5</v>
      </c>
      <c r="G15" s="29"/>
    </row>
    <row r="16" spans="1:23" x14ac:dyDescent="0.8">
      <c r="A16" s="55" t="s">
        <v>8</v>
      </c>
      <c r="B16" s="56">
        <f>IF($N$17 = 1, $L$17, $L$18)</f>
        <v>0</v>
      </c>
      <c r="C16" s="29"/>
      <c r="D16" s="3">
        <v>2</v>
      </c>
      <c r="E16" s="3">
        <v>3</v>
      </c>
      <c r="F16" s="33">
        <v>5</v>
      </c>
      <c r="H16" s="151" t="s">
        <v>77</v>
      </c>
      <c r="I16" s="151"/>
      <c r="J16" s="151"/>
      <c r="K16" s="151"/>
      <c r="L16" s="151"/>
      <c r="M16" s="151"/>
      <c r="N16" s="151"/>
    </row>
    <row r="17" spans="1:14" x14ac:dyDescent="0.8">
      <c r="A17" s="34" t="s">
        <v>44</v>
      </c>
      <c r="B17" s="35">
        <f>$E$17</f>
        <v>63</v>
      </c>
      <c r="C17" s="2"/>
      <c r="D17" s="1">
        <v>60</v>
      </c>
      <c r="E17" s="1">
        <v>63</v>
      </c>
      <c r="F17" s="41">
        <v>70</v>
      </c>
      <c r="H17" t="s">
        <v>72</v>
      </c>
      <c r="I17" s="59">
        <v>1</v>
      </c>
      <c r="J17" s="58">
        <v>0.2</v>
      </c>
      <c r="L17">
        <v>5</v>
      </c>
      <c r="N17" s="63">
        <v>0</v>
      </c>
    </row>
    <row r="18" spans="1:14" x14ac:dyDescent="0.8">
      <c r="A18" s="34" t="s">
        <v>4</v>
      </c>
      <c r="B18" s="32">
        <f>$E$18</f>
        <v>35</v>
      </c>
      <c r="C18" s="3" t="s">
        <v>3</v>
      </c>
      <c r="D18" s="3">
        <v>33</v>
      </c>
      <c r="E18" s="3">
        <v>35</v>
      </c>
      <c r="F18" s="33">
        <v>35</v>
      </c>
      <c r="H18" t="s">
        <v>73</v>
      </c>
      <c r="I18" s="59">
        <v>0</v>
      </c>
      <c r="J18" s="58">
        <v>0.8</v>
      </c>
      <c r="K18">
        <v>2</v>
      </c>
      <c r="L18" s="63">
        <v>0</v>
      </c>
      <c r="M18">
        <v>4</v>
      </c>
      <c r="N18" t="s">
        <v>74</v>
      </c>
    </row>
    <row r="19" spans="1:14" ht="16.75" thickBot="1" x14ac:dyDescent="0.95">
      <c r="A19" s="42" t="s">
        <v>2</v>
      </c>
      <c r="B19" s="43">
        <f>$E$19</f>
        <v>5</v>
      </c>
      <c r="C19" s="44"/>
      <c r="D19" s="44">
        <v>4.5</v>
      </c>
      <c r="E19" s="44">
        <v>5</v>
      </c>
      <c r="F19" s="45">
        <v>5</v>
      </c>
      <c r="G19" s="5"/>
      <c r="H19" s="5"/>
    </row>
    <row r="20" spans="1:14" x14ac:dyDescent="0.8">
      <c r="A20" s="31"/>
      <c r="B20" s="33"/>
      <c r="C20" s="7"/>
      <c r="D20" s="5"/>
      <c r="E20" s="5"/>
      <c r="F20" s="5"/>
      <c r="G20" s="5"/>
      <c r="H20" s="5"/>
    </row>
    <row r="21" spans="1:14" x14ac:dyDescent="0.8">
      <c r="A21" s="31" t="s">
        <v>0</v>
      </c>
      <c r="B21" s="64">
        <f>'Mod Neg Cor Cash Flow'!D26</f>
        <v>83000</v>
      </c>
      <c r="C21" s="7"/>
      <c r="D21" s="5"/>
      <c r="E21" s="5"/>
      <c r="F21" s="5"/>
      <c r="G21" s="5"/>
      <c r="H21" s="5"/>
    </row>
    <row r="22" spans="1:14" x14ac:dyDescent="0.8">
      <c r="A22" s="3"/>
      <c r="B22" s="3"/>
      <c r="C22" s="7"/>
      <c r="D22" s="7"/>
      <c r="E22" s="7"/>
      <c r="F22" s="7"/>
      <c r="G22" s="7"/>
      <c r="H22" s="7"/>
      <c r="I22" s="3"/>
      <c r="J22" s="3"/>
      <c r="K22" s="3"/>
    </row>
    <row r="23" spans="1:14" x14ac:dyDescent="0.8">
      <c r="A23" s="3"/>
      <c r="B23" s="3"/>
      <c r="C23" s="7"/>
      <c r="D23" s="7"/>
      <c r="E23" s="7"/>
      <c r="F23" s="7"/>
      <c r="G23" s="7"/>
      <c r="H23" s="48"/>
      <c r="I23" s="3"/>
      <c r="J23" s="3"/>
      <c r="K23" s="3"/>
    </row>
    <row r="24" spans="1:14" x14ac:dyDescent="0.8">
      <c r="B24" s="49"/>
      <c r="C24" s="50"/>
      <c r="D24" s="51"/>
      <c r="E24" s="51"/>
      <c r="F24" s="51"/>
      <c r="G24" s="51"/>
      <c r="H24" s="51"/>
      <c r="I24" s="51"/>
      <c r="J24" s="51"/>
      <c r="K24" s="51"/>
    </row>
    <row r="25" spans="1:14" x14ac:dyDescent="0.8">
      <c r="A25" s="152"/>
      <c r="B25" s="152"/>
      <c r="C25" s="52"/>
      <c r="D25" s="51"/>
      <c r="E25" s="51"/>
      <c r="F25" s="51"/>
      <c r="G25" s="50"/>
      <c r="H25" s="7"/>
      <c r="I25" s="3"/>
      <c r="J25" s="3"/>
      <c r="K25" s="3"/>
    </row>
    <row r="26" spans="1:14" x14ac:dyDescent="0.8">
      <c r="A26" s="66"/>
      <c r="B26" s="26"/>
      <c r="C26" s="52"/>
      <c r="D26" s="51"/>
      <c r="E26" s="51"/>
      <c r="F26" s="51"/>
      <c r="G26" s="50"/>
      <c r="H26" s="7"/>
      <c r="I26" s="3"/>
      <c r="J26" s="3"/>
      <c r="K26" s="3"/>
    </row>
    <row r="27" spans="1:14" x14ac:dyDescent="0.8">
      <c r="A27" s="27"/>
      <c r="B27" s="67"/>
      <c r="C27" s="52"/>
      <c r="D27" s="51"/>
      <c r="E27" s="51"/>
      <c r="F27" s="51"/>
      <c r="G27" s="50"/>
      <c r="H27" s="50"/>
      <c r="I27" s="3"/>
      <c r="J27" s="3"/>
      <c r="K27" s="3"/>
    </row>
    <row r="28" spans="1:14" x14ac:dyDescent="0.8">
      <c r="A28" s="3"/>
      <c r="B28" s="3"/>
      <c r="C28" s="3"/>
      <c r="D28" s="7"/>
      <c r="E28" s="7"/>
      <c r="F28" s="7"/>
      <c r="G28" s="3"/>
      <c r="H28" s="3"/>
      <c r="I28" s="3"/>
      <c r="J28" s="3"/>
      <c r="K28" s="3"/>
    </row>
    <row r="29" spans="1:14" x14ac:dyDescent="0.8">
      <c r="A29" s="3"/>
      <c r="B29" s="3"/>
      <c r="C29" s="3"/>
      <c r="D29" s="50"/>
      <c r="E29" s="3"/>
      <c r="F29" s="3"/>
      <c r="G29" s="3"/>
      <c r="H29" s="48"/>
      <c r="I29" s="3"/>
      <c r="J29" s="3"/>
      <c r="K29" s="3"/>
      <c r="L29" s="3"/>
    </row>
    <row r="30" spans="1:14" x14ac:dyDescent="0.8">
      <c r="A30" s="3"/>
      <c r="B30" s="3"/>
      <c r="C30" s="3"/>
      <c r="D30" s="3"/>
      <c r="E30" s="3"/>
      <c r="F30" s="3"/>
      <c r="G30" s="3"/>
      <c r="H30" s="7"/>
      <c r="I30" s="3"/>
      <c r="J30" s="3"/>
      <c r="K30" s="3"/>
      <c r="L30" s="3"/>
    </row>
    <row r="31" spans="1:14" x14ac:dyDescent="0.8">
      <c r="A31" s="3"/>
      <c r="B31" s="3"/>
      <c r="L31" s="3"/>
    </row>
    <row r="32" spans="1:14" x14ac:dyDescent="0.8">
      <c r="A32" s="3"/>
      <c r="B32" s="3"/>
      <c r="L32" s="3"/>
    </row>
    <row r="33" spans="1:12" x14ac:dyDescent="0.8">
      <c r="A33" s="3"/>
      <c r="B33" s="3"/>
      <c r="C33" s="49"/>
      <c r="D33" s="50"/>
      <c r="E33" s="51"/>
      <c r="F33" s="51"/>
      <c r="G33" s="51"/>
      <c r="L33" s="3"/>
    </row>
    <row r="34" spans="1:12" x14ac:dyDescent="0.8">
      <c r="A34" s="3"/>
      <c r="B34" s="3"/>
      <c r="C34" s="3"/>
      <c r="D34" s="52"/>
      <c r="E34" s="51"/>
      <c r="F34" s="51"/>
      <c r="G34" s="51"/>
    </row>
    <row r="35" spans="1:12" x14ac:dyDescent="0.8">
      <c r="A35" s="3"/>
      <c r="B35" s="3"/>
      <c r="C35" s="3"/>
      <c r="D35" s="52"/>
      <c r="E35" s="53"/>
      <c r="F35" s="51"/>
      <c r="G35" s="51"/>
    </row>
    <row r="36" spans="1:12" x14ac:dyDescent="0.8">
      <c r="A36" s="3"/>
      <c r="B36" s="3"/>
      <c r="D36" s="5"/>
      <c r="E36" s="5"/>
      <c r="F36" s="5"/>
      <c r="G36" s="5"/>
    </row>
    <row r="37" spans="1:12" x14ac:dyDescent="0.8">
      <c r="A37" s="3"/>
      <c r="B37" s="3"/>
    </row>
    <row r="38" spans="1:12" x14ac:dyDescent="0.8">
      <c r="A38" s="3"/>
      <c r="B38" s="3"/>
    </row>
    <row r="39" spans="1:12" x14ac:dyDescent="0.8">
      <c r="A39" s="3"/>
      <c r="B39" s="3"/>
    </row>
    <row r="40" spans="1:12" x14ac:dyDescent="0.8">
      <c r="A40" s="3"/>
      <c r="B40" s="3"/>
    </row>
    <row r="41" spans="1:12" x14ac:dyDescent="0.8">
      <c r="A41" s="3"/>
      <c r="B41" s="3"/>
    </row>
    <row r="42" spans="1:12" x14ac:dyDescent="0.8">
      <c r="A42" s="3"/>
      <c r="B42" s="3"/>
    </row>
    <row r="43" spans="1:12" x14ac:dyDescent="0.8">
      <c r="A43" s="3"/>
      <c r="B43" s="3"/>
    </row>
    <row r="44" spans="1:12" x14ac:dyDescent="0.8">
      <c r="A44" s="3"/>
      <c r="B44" s="3"/>
    </row>
    <row r="45" spans="1:12" x14ac:dyDescent="0.8">
      <c r="A45" s="3"/>
      <c r="B45" s="3"/>
    </row>
    <row r="46" spans="1:12" x14ac:dyDescent="0.8">
      <c r="A46" s="3"/>
      <c r="B46" s="3"/>
    </row>
    <row r="47" spans="1:12" x14ac:dyDescent="0.8">
      <c r="A47" s="3"/>
      <c r="B47" s="3"/>
    </row>
    <row r="48" spans="1:12" x14ac:dyDescent="0.8">
      <c r="A48" s="3"/>
      <c r="B48" s="3"/>
    </row>
    <row r="49" spans="1:2" x14ac:dyDescent="0.8">
      <c r="A49" s="3"/>
      <c r="B49" s="3"/>
    </row>
    <row r="50" spans="1:2" x14ac:dyDescent="0.8">
      <c r="A50" s="3"/>
      <c r="B50" s="3"/>
    </row>
    <row r="51" spans="1:2" x14ac:dyDescent="0.8">
      <c r="A51" s="3"/>
      <c r="B51" s="3"/>
    </row>
    <row r="52" spans="1:2" x14ac:dyDescent="0.8">
      <c r="A52" s="3"/>
      <c r="B52" s="3"/>
    </row>
    <row r="53" spans="1:2" x14ac:dyDescent="0.8">
      <c r="A53" s="3"/>
      <c r="B53" s="3"/>
    </row>
    <row r="54" spans="1:2" x14ac:dyDescent="0.8">
      <c r="A54" s="3"/>
      <c r="B54" s="3"/>
    </row>
    <row r="55" spans="1:2" x14ac:dyDescent="0.8">
      <c r="A55" s="3"/>
      <c r="B55" s="3"/>
    </row>
    <row r="56" spans="1:2" x14ac:dyDescent="0.8">
      <c r="A56" s="3"/>
      <c r="B56" s="3"/>
    </row>
    <row r="57" spans="1:2" x14ac:dyDescent="0.8">
      <c r="A57" s="3"/>
      <c r="B57" s="3"/>
    </row>
    <row r="58" spans="1:2" x14ac:dyDescent="0.8">
      <c r="A58" s="3"/>
      <c r="B58" s="3"/>
    </row>
    <row r="59" spans="1:2" x14ac:dyDescent="0.8">
      <c r="A59" s="3"/>
      <c r="B59" s="3"/>
    </row>
    <row r="60" spans="1:2" x14ac:dyDescent="0.8">
      <c r="A60" s="3"/>
    </row>
  </sheetData>
  <mergeCells count="4">
    <mergeCell ref="J9:N9"/>
    <mergeCell ref="P9:S9"/>
    <mergeCell ref="H16:N16"/>
    <mergeCell ref="A25:B25"/>
  </mergeCells>
  <pageMargins left="0.7" right="0.7" top="0.75" bottom="0.75" header="0.3" footer="0.3"/>
  <pageSetup scale="73"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7CD2-8464-4078-B4AC-70E163AE0A9C}">
  <sheetPr>
    <tabColor rgb="FFBFC2ED"/>
    <pageSetUpPr fitToPage="1"/>
  </sheetPr>
  <dimension ref="A1:W60"/>
  <sheetViews>
    <sheetView zoomScale="81" zoomScaleNormal="125" zoomScalePageLayoutView="125" workbookViewId="0">
      <selection activeCell="B21" sqref="B21"/>
    </sheetView>
  </sheetViews>
  <sheetFormatPr defaultColWidth="8.7890625" defaultRowHeight="16" x14ac:dyDescent="0.8"/>
  <cols>
    <col min="1" max="1" width="48.5" customWidth="1"/>
    <col min="2" max="2" width="12.625" bestFit="1" customWidth="1"/>
    <col min="3" max="3" width="25.5" customWidth="1"/>
    <col min="4" max="4" width="9.2890625" bestFit="1" customWidth="1"/>
    <col min="5" max="6" width="9" bestFit="1" customWidth="1"/>
    <col min="8" max="8" width="12.0390625" bestFit="1" customWidth="1"/>
    <col min="9" max="9" width="12.2890625" bestFit="1" customWidth="1"/>
    <col min="10" max="10" width="9.4140625" bestFit="1" customWidth="1"/>
    <col min="11" max="12" width="4.5390625" bestFit="1" customWidth="1"/>
    <col min="13" max="13" width="4.9140625" bestFit="1" customWidth="1"/>
    <col min="14" max="14" width="14.1640625" bestFit="1" customWidth="1"/>
    <col min="15" max="15" width="2.4140625" customWidth="1"/>
    <col min="16" max="16" width="4.9140625" bestFit="1" customWidth="1"/>
    <col min="17" max="17" width="5.1640625" bestFit="1" customWidth="1"/>
    <col min="18" max="18" width="4.9140625" bestFit="1" customWidth="1"/>
    <col min="19" max="19" width="14.1640625" bestFit="1" customWidth="1"/>
    <col min="20" max="20" width="4.9140625" customWidth="1"/>
    <col min="21" max="21" width="5.1640625" bestFit="1" customWidth="1"/>
    <col min="22" max="22" width="11.6640625" bestFit="1" customWidth="1"/>
    <col min="23" max="23" width="14.1640625" bestFit="1" customWidth="1"/>
  </cols>
  <sheetData>
    <row r="1" spans="1:23" x14ac:dyDescent="0.8">
      <c r="A1" s="30" t="s">
        <v>19</v>
      </c>
      <c r="B1" s="69">
        <v>20000</v>
      </c>
      <c r="C1" s="3"/>
    </row>
    <row r="2" spans="1:23" x14ac:dyDescent="0.8">
      <c r="A2" s="31"/>
      <c r="B2" s="70"/>
      <c r="C2" s="3"/>
    </row>
    <row r="3" spans="1:23" x14ac:dyDescent="0.8">
      <c r="A3" s="31" t="s">
        <v>18</v>
      </c>
      <c r="B3" s="33">
        <v>2</v>
      </c>
      <c r="C3" s="3"/>
    </row>
    <row r="4" spans="1:23" x14ac:dyDescent="0.8">
      <c r="A4" s="31" t="s">
        <v>36</v>
      </c>
      <c r="B4" s="33">
        <v>22</v>
      </c>
      <c r="C4" s="3"/>
      <c r="D4" s="3"/>
      <c r="E4" s="3"/>
      <c r="F4" s="3"/>
    </row>
    <row r="5" spans="1:23" x14ac:dyDescent="0.8">
      <c r="A5" s="31" t="s">
        <v>7</v>
      </c>
      <c r="B5" s="33">
        <v>16000</v>
      </c>
      <c r="C5" s="3"/>
      <c r="D5" s="2"/>
      <c r="F5" s="2"/>
    </row>
    <row r="6" spans="1:23" x14ac:dyDescent="0.8">
      <c r="A6" s="31" t="s">
        <v>6</v>
      </c>
      <c r="B6" s="33">
        <v>95</v>
      </c>
      <c r="C6" s="3" t="s">
        <v>5</v>
      </c>
      <c r="D6" s="2"/>
      <c r="F6" s="2"/>
    </row>
    <row r="7" spans="1:23" x14ac:dyDescent="0.8">
      <c r="A7" s="31" t="s">
        <v>1</v>
      </c>
      <c r="B7" s="33">
        <v>8</v>
      </c>
      <c r="C7" s="7"/>
      <c r="D7" s="5"/>
      <c r="E7" s="5"/>
      <c r="F7" s="5"/>
      <c r="G7" s="5"/>
      <c r="H7" s="5"/>
    </row>
    <row r="8" spans="1:23" x14ac:dyDescent="0.8">
      <c r="A8" s="31" t="s">
        <v>38</v>
      </c>
      <c r="B8" s="33">
        <v>10</v>
      </c>
      <c r="C8" s="7"/>
      <c r="D8" s="5"/>
      <c r="F8" s="5"/>
      <c r="G8" s="5"/>
      <c r="H8" s="5"/>
    </row>
    <row r="9" spans="1:23" ht="16.75" thickBot="1" x14ac:dyDescent="0.95">
      <c r="A9" s="31" t="s">
        <v>37</v>
      </c>
      <c r="B9" s="33">
        <v>15000</v>
      </c>
      <c r="C9" s="7"/>
      <c r="D9" s="5"/>
      <c r="E9" s="5"/>
      <c r="F9" s="5"/>
      <c r="G9" s="5"/>
      <c r="H9" s="5"/>
      <c r="J9" s="151" t="s">
        <v>70</v>
      </c>
      <c r="K9" s="151"/>
      <c r="L9" s="151"/>
      <c r="M9" s="151"/>
      <c r="N9" s="151"/>
      <c r="O9" s="68"/>
      <c r="P9" s="151" t="s">
        <v>71</v>
      </c>
      <c r="Q9" s="151"/>
      <c r="R9" s="151"/>
      <c r="S9" s="151"/>
      <c r="T9" s="68"/>
      <c r="U9" s="68"/>
      <c r="V9" s="68"/>
      <c r="W9" s="68"/>
    </row>
    <row r="10" spans="1:23" x14ac:dyDescent="0.8">
      <c r="A10" s="36"/>
      <c r="B10" s="37"/>
      <c r="C10" s="38"/>
      <c r="D10" s="39" t="s">
        <v>17</v>
      </c>
      <c r="E10" s="39" t="s">
        <v>16</v>
      </c>
      <c r="F10" s="40" t="s">
        <v>15</v>
      </c>
      <c r="H10" s="57" t="s">
        <v>62</v>
      </c>
      <c r="I10" s="57" t="s">
        <v>63</v>
      </c>
      <c r="J10" s="57" t="s">
        <v>64</v>
      </c>
      <c r="K10" s="57" t="s">
        <v>65</v>
      </c>
      <c r="L10" s="57" t="s">
        <v>66</v>
      </c>
      <c r="M10" s="57" t="s">
        <v>15</v>
      </c>
      <c r="N10" s="26" t="s">
        <v>78</v>
      </c>
      <c r="O10" s="57"/>
      <c r="P10" s="57" t="s">
        <v>65</v>
      </c>
      <c r="Q10" s="57" t="s">
        <v>66</v>
      </c>
      <c r="R10" s="57" t="s">
        <v>15</v>
      </c>
      <c r="S10" s="26" t="s">
        <v>78</v>
      </c>
      <c r="V10" s="57"/>
    </row>
    <row r="11" spans="1:23" x14ac:dyDescent="0.8">
      <c r="A11" s="55" t="s">
        <v>14</v>
      </c>
      <c r="B11" s="56">
        <f>IF($I$14 = 1, $N$11, IF($I$14 = 2, $N$12, IF($I$14 = 3, $N$13, 0)))</f>
        <v>0</v>
      </c>
      <c r="C11" s="3" t="s">
        <v>13</v>
      </c>
      <c r="D11" s="3">
        <v>28</v>
      </c>
      <c r="E11" s="3">
        <v>35</v>
      </c>
      <c r="F11" s="33">
        <v>42</v>
      </c>
      <c r="H11" t="s">
        <v>67</v>
      </c>
      <c r="I11">
        <v>1</v>
      </c>
      <c r="J11" s="58">
        <v>0.2</v>
      </c>
      <c r="K11">
        <v>21</v>
      </c>
      <c r="L11">
        <v>28</v>
      </c>
      <c r="M11">
        <v>35</v>
      </c>
      <c r="N11" s="63">
        <v>0</v>
      </c>
      <c r="P11">
        <v>1000</v>
      </c>
      <c r="Q11" s="61">
        <v>1000</v>
      </c>
      <c r="R11">
        <v>1000</v>
      </c>
      <c r="S11" s="62"/>
    </row>
    <row r="12" spans="1:23" x14ac:dyDescent="0.8">
      <c r="A12" s="55" t="s">
        <v>12</v>
      </c>
      <c r="B12" s="56">
        <f>IF($I$14 = 1, $Q$11, IF($I$14 = 2, $Q$12, IF($I$14 = 3, $S$13, 0)))</f>
        <v>0</v>
      </c>
      <c r="C12" s="3"/>
      <c r="D12" s="3">
        <v>500</v>
      </c>
      <c r="E12" s="3">
        <v>1000</v>
      </c>
      <c r="F12" s="33">
        <v>1000</v>
      </c>
      <c r="H12" t="s">
        <v>68</v>
      </c>
      <c r="I12">
        <v>2</v>
      </c>
      <c r="J12" s="58">
        <v>0.6</v>
      </c>
      <c r="K12">
        <v>21</v>
      </c>
      <c r="L12">
        <v>35</v>
      </c>
      <c r="M12">
        <v>49</v>
      </c>
      <c r="N12" s="63">
        <v>0</v>
      </c>
      <c r="P12">
        <v>1000</v>
      </c>
      <c r="Q12" s="61">
        <v>1000</v>
      </c>
      <c r="R12">
        <v>1000</v>
      </c>
      <c r="S12" s="62"/>
    </row>
    <row r="13" spans="1:23"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3" x14ac:dyDescent="0.8">
      <c r="A14" s="34" t="s">
        <v>10</v>
      </c>
      <c r="B14" s="32">
        <f>$E$14</f>
        <v>90</v>
      </c>
      <c r="C14" s="3"/>
      <c r="D14" s="3">
        <v>89.5</v>
      </c>
      <c r="E14" s="3">
        <v>90</v>
      </c>
      <c r="F14" s="33">
        <v>90.5</v>
      </c>
      <c r="I14" s="63">
        <v>0</v>
      </c>
    </row>
    <row r="15" spans="1:23" x14ac:dyDescent="0.8">
      <c r="A15" s="55" t="s">
        <v>9</v>
      </c>
      <c r="B15" s="65">
        <v>22.5</v>
      </c>
      <c r="D15" s="3">
        <v>18</v>
      </c>
      <c r="E15" s="3">
        <v>22.5</v>
      </c>
      <c r="F15" s="33">
        <v>25.5</v>
      </c>
      <c r="G15" s="29"/>
    </row>
    <row r="16" spans="1:23" x14ac:dyDescent="0.8">
      <c r="A16" s="55" t="s">
        <v>8</v>
      </c>
      <c r="B16" s="56">
        <f>IF($N$17 = 1, $L$17, $L$18)</f>
        <v>0</v>
      </c>
      <c r="C16" s="29"/>
      <c r="D16" s="3">
        <v>2</v>
      </c>
      <c r="E16" s="3">
        <v>3</v>
      </c>
      <c r="F16" s="33">
        <v>5</v>
      </c>
      <c r="H16" s="151" t="s">
        <v>77</v>
      </c>
      <c r="I16" s="151"/>
      <c r="J16" s="151"/>
      <c r="K16" s="151"/>
      <c r="L16" s="151"/>
      <c r="M16" s="151"/>
      <c r="N16" s="151"/>
    </row>
    <row r="17" spans="1:14" x14ac:dyDescent="0.8">
      <c r="A17" s="34" t="s">
        <v>44</v>
      </c>
      <c r="B17" s="35">
        <f>$E$17</f>
        <v>63</v>
      </c>
      <c r="C17" s="2"/>
      <c r="D17" s="1">
        <v>60</v>
      </c>
      <c r="E17" s="1">
        <v>63</v>
      </c>
      <c r="F17" s="41">
        <v>70</v>
      </c>
      <c r="H17" t="s">
        <v>72</v>
      </c>
      <c r="I17" s="59">
        <v>1</v>
      </c>
      <c r="J17" s="58">
        <v>0.2</v>
      </c>
      <c r="L17">
        <v>5</v>
      </c>
      <c r="N17" s="63">
        <v>0</v>
      </c>
    </row>
    <row r="18" spans="1:14" x14ac:dyDescent="0.8">
      <c r="A18" s="34" t="s">
        <v>4</v>
      </c>
      <c r="B18" s="32">
        <f>$E$18</f>
        <v>35</v>
      </c>
      <c r="C18" s="3" t="s">
        <v>3</v>
      </c>
      <c r="D18" s="3">
        <v>33</v>
      </c>
      <c r="E18" s="3">
        <v>35</v>
      </c>
      <c r="F18" s="33">
        <v>35</v>
      </c>
      <c r="H18" t="s">
        <v>73</v>
      </c>
      <c r="I18" s="59">
        <v>0</v>
      </c>
      <c r="J18" s="58">
        <v>0.8</v>
      </c>
      <c r="K18">
        <v>2</v>
      </c>
      <c r="L18" s="63">
        <v>0</v>
      </c>
      <c r="M18">
        <v>4</v>
      </c>
      <c r="N18" t="s">
        <v>74</v>
      </c>
    </row>
    <row r="19" spans="1:14" ht="16.75" thickBot="1" x14ac:dyDescent="0.95">
      <c r="A19" s="42" t="s">
        <v>2</v>
      </c>
      <c r="B19" s="43">
        <f>$E$19</f>
        <v>5</v>
      </c>
      <c r="C19" s="44"/>
      <c r="D19" s="44">
        <v>4.5</v>
      </c>
      <c r="E19" s="44">
        <v>5</v>
      </c>
      <c r="F19" s="45">
        <v>5</v>
      </c>
      <c r="G19" s="5"/>
      <c r="H19" s="5"/>
    </row>
    <row r="20" spans="1:14" x14ac:dyDescent="0.8">
      <c r="A20" s="31"/>
      <c r="B20" s="33"/>
      <c r="C20" s="7"/>
      <c r="D20" s="5"/>
      <c r="E20" s="5"/>
      <c r="F20" s="5"/>
      <c r="G20" s="5"/>
      <c r="H20" s="5"/>
    </row>
    <row r="21" spans="1:14" x14ac:dyDescent="0.8">
      <c r="A21" s="31" t="s">
        <v>0</v>
      </c>
      <c r="B21" s="64">
        <f>'Mod Pos Cor Cash Flow'!D26</f>
        <v>83000</v>
      </c>
      <c r="C21" s="7"/>
      <c r="D21" s="5"/>
      <c r="E21" s="5"/>
      <c r="F21" s="5"/>
      <c r="G21" s="5"/>
      <c r="H21" s="5"/>
    </row>
    <row r="22" spans="1:14" x14ac:dyDescent="0.8">
      <c r="A22" s="3"/>
      <c r="B22" s="3"/>
      <c r="C22" s="7"/>
      <c r="D22" s="7"/>
      <c r="E22" s="7"/>
      <c r="F22" s="7"/>
      <c r="G22" s="7"/>
      <c r="H22" s="7"/>
      <c r="I22" s="3"/>
      <c r="J22" s="3"/>
      <c r="K22" s="3"/>
    </row>
    <row r="23" spans="1:14" x14ac:dyDescent="0.8">
      <c r="A23" s="3"/>
      <c r="B23" s="3"/>
      <c r="C23" s="7"/>
      <c r="D23" s="7"/>
      <c r="E23" s="7"/>
      <c r="F23" s="7"/>
      <c r="G23" s="7"/>
      <c r="H23" s="48"/>
      <c r="I23" s="3"/>
      <c r="J23" s="3"/>
      <c r="K23" s="3"/>
    </row>
    <row r="24" spans="1:14" x14ac:dyDescent="0.8">
      <c r="B24" s="49"/>
      <c r="C24" s="50"/>
      <c r="D24" s="51"/>
      <c r="E24" s="51"/>
      <c r="F24" s="51"/>
      <c r="G24" s="51"/>
      <c r="H24" s="51"/>
      <c r="I24" s="51"/>
      <c r="J24" s="51"/>
      <c r="K24" s="51"/>
    </row>
    <row r="25" spans="1:14" x14ac:dyDescent="0.8">
      <c r="A25" s="152"/>
      <c r="B25" s="152"/>
      <c r="C25" s="52"/>
      <c r="D25" s="51"/>
      <c r="E25" s="51"/>
      <c r="F25" s="51"/>
      <c r="G25" s="50"/>
      <c r="H25" s="7"/>
      <c r="I25" s="3"/>
      <c r="J25" s="3"/>
      <c r="K25" s="3"/>
    </row>
    <row r="26" spans="1:14" x14ac:dyDescent="0.8">
      <c r="A26" s="66"/>
      <c r="B26" s="26"/>
      <c r="C26" s="52"/>
      <c r="D26" s="51"/>
      <c r="E26" s="51"/>
      <c r="F26" s="51"/>
      <c r="G26" s="50"/>
      <c r="H26" s="7"/>
      <c r="I26" s="3"/>
      <c r="J26" s="3"/>
      <c r="K26" s="3"/>
    </row>
    <row r="27" spans="1:14" x14ac:dyDescent="0.8">
      <c r="A27" s="27"/>
      <c r="B27" s="67"/>
      <c r="C27" s="52"/>
      <c r="D27" s="51"/>
      <c r="E27" s="51"/>
      <c r="F27" s="51"/>
      <c r="G27" s="50"/>
      <c r="H27" s="50"/>
      <c r="I27" s="3"/>
      <c r="J27" s="3"/>
      <c r="K27" s="3"/>
    </row>
    <row r="28" spans="1:14" x14ac:dyDescent="0.8">
      <c r="A28" s="3"/>
      <c r="B28" s="3"/>
      <c r="C28" s="3"/>
      <c r="D28" s="7"/>
      <c r="E28" s="7"/>
      <c r="F28" s="7"/>
      <c r="G28" s="3"/>
      <c r="H28" s="3"/>
      <c r="I28" s="3"/>
      <c r="J28" s="3"/>
      <c r="K28" s="3"/>
    </row>
    <row r="29" spans="1:14" x14ac:dyDescent="0.8">
      <c r="A29" s="3"/>
      <c r="B29" s="3"/>
      <c r="C29" s="3"/>
      <c r="D29" s="50"/>
      <c r="E29" s="3"/>
      <c r="F29" s="3"/>
      <c r="G29" s="3"/>
      <c r="H29" s="48"/>
      <c r="I29" s="3"/>
      <c r="J29" s="3"/>
      <c r="K29" s="3"/>
      <c r="L29" s="3"/>
    </row>
    <row r="30" spans="1:14" x14ac:dyDescent="0.8">
      <c r="A30" s="3"/>
      <c r="B30" s="3"/>
      <c r="C30" s="3"/>
      <c r="D30" s="3"/>
      <c r="E30" s="3"/>
      <c r="F30" s="3"/>
      <c r="G30" s="3"/>
      <c r="H30" s="7"/>
      <c r="I30" s="3"/>
      <c r="J30" s="3"/>
      <c r="K30" s="3"/>
      <c r="L30" s="3"/>
    </row>
    <row r="31" spans="1:14" x14ac:dyDescent="0.8">
      <c r="A31" s="3"/>
      <c r="B31" s="3"/>
      <c r="L31" s="3"/>
    </row>
    <row r="32" spans="1:14" x14ac:dyDescent="0.8">
      <c r="A32" s="3"/>
      <c r="B32" s="3"/>
      <c r="L32" s="3"/>
    </row>
    <row r="33" spans="1:12" x14ac:dyDescent="0.8">
      <c r="A33" s="3"/>
      <c r="B33" s="3"/>
      <c r="C33" s="49"/>
      <c r="D33" s="50"/>
      <c r="E33" s="51"/>
      <c r="F33" s="51"/>
      <c r="G33" s="51"/>
      <c r="L33" s="3"/>
    </row>
    <row r="34" spans="1:12" x14ac:dyDescent="0.8">
      <c r="A34" s="3"/>
      <c r="B34" s="3"/>
      <c r="C34" s="3"/>
      <c r="D34" s="52"/>
      <c r="E34" s="51"/>
      <c r="F34" s="51"/>
      <c r="G34" s="51"/>
    </row>
    <row r="35" spans="1:12" x14ac:dyDescent="0.8">
      <c r="A35" s="3"/>
      <c r="B35" s="3"/>
      <c r="C35" s="3"/>
      <c r="D35" s="52"/>
      <c r="E35" s="53"/>
      <c r="F35" s="51"/>
      <c r="G35" s="51"/>
    </row>
    <row r="36" spans="1:12" x14ac:dyDescent="0.8">
      <c r="A36" s="3"/>
      <c r="B36" s="3"/>
      <c r="D36" s="5"/>
      <c r="E36" s="5"/>
      <c r="F36" s="5"/>
      <c r="G36" s="5"/>
    </row>
    <row r="37" spans="1:12" x14ac:dyDescent="0.8">
      <c r="A37" s="3"/>
      <c r="B37" s="3"/>
    </row>
    <row r="38" spans="1:12" x14ac:dyDescent="0.8">
      <c r="A38" s="3"/>
      <c r="B38" s="3"/>
    </row>
    <row r="39" spans="1:12" x14ac:dyDescent="0.8">
      <c r="A39" s="3"/>
      <c r="B39" s="3"/>
    </row>
    <row r="40" spans="1:12" x14ac:dyDescent="0.8">
      <c r="A40" s="3"/>
      <c r="B40" s="3"/>
    </row>
    <row r="41" spans="1:12" x14ac:dyDescent="0.8">
      <c r="A41" s="3"/>
      <c r="B41" s="3"/>
    </row>
    <row r="42" spans="1:12" x14ac:dyDescent="0.8">
      <c r="A42" s="3"/>
      <c r="B42" s="3"/>
    </row>
    <row r="43" spans="1:12" x14ac:dyDescent="0.8">
      <c r="A43" s="3"/>
      <c r="B43" s="3"/>
    </row>
    <row r="44" spans="1:12" x14ac:dyDescent="0.8">
      <c r="A44" s="3"/>
      <c r="B44" s="3"/>
    </row>
    <row r="45" spans="1:12" x14ac:dyDescent="0.8">
      <c r="A45" s="3"/>
      <c r="B45" s="3"/>
    </row>
    <row r="46" spans="1:12" x14ac:dyDescent="0.8">
      <c r="A46" s="3"/>
      <c r="B46" s="3"/>
    </row>
    <row r="47" spans="1:12" x14ac:dyDescent="0.8">
      <c r="A47" s="3"/>
      <c r="B47" s="3"/>
    </row>
    <row r="48" spans="1:12" x14ac:dyDescent="0.8">
      <c r="A48" s="3"/>
      <c r="B48" s="3"/>
    </row>
    <row r="49" spans="1:2" x14ac:dyDescent="0.8">
      <c r="A49" s="3"/>
      <c r="B49" s="3"/>
    </row>
    <row r="50" spans="1:2" x14ac:dyDescent="0.8">
      <c r="A50" s="3"/>
      <c r="B50" s="3"/>
    </row>
    <row r="51" spans="1:2" x14ac:dyDescent="0.8">
      <c r="A51" s="3"/>
      <c r="B51" s="3"/>
    </row>
    <row r="52" spans="1:2" x14ac:dyDescent="0.8">
      <c r="A52" s="3"/>
      <c r="B52" s="3"/>
    </row>
    <row r="53" spans="1:2" x14ac:dyDescent="0.8">
      <c r="A53" s="3"/>
      <c r="B53" s="3"/>
    </row>
    <row r="54" spans="1:2" x14ac:dyDescent="0.8">
      <c r="A54" s="3"/>
      <c r="B54" s="3"/>
    </row>
    <row r="55" spans="1:2" x14ac:dyDescent="0.8">
      <c r="A55" s="3"/>
      <c r="B55" s="3"/>
    </row>
    <row r="56" spans="1:2" x14ac:dyDescent="0.8">
      <c r="A56" s="3"/>
      <c r="B56" s="3"/>
    </row>
    <row r="57" spans="1:2" x14ac:dyDescent="0.8">
      <c r="A57" s="3"/>
      <c r="B57" s="3"/>
    </row>
    <row r="58" spans="1:2" x14ac:dyDescent="0.8">
      <c r="A58" s="3"/>
      <c r="B58" s="3"/>
    </row>
    <row r="59" spans="1:2" x14ac:dyDescent="0.8">
      <c r="A59" s="3"/>
      <c r="B59" s="3"/>
    </row>
    <row r="60" spans="1:2" x14ac:dyDescent="0.8">
      <c r="A60" s="3"/>
    </row>
  </sheetData>
  <mergeCells count="4">
    <mergeCell ref="J9:N9"/>
    <mergeCell ref="P9:S9"/>
    <mergeCell ref="H16:N16"/>
    <mergeCell ref="A25:B25"/>
  </mergeCells>
  <pageMargins left="0.7" right="0.7" top="0.75" bottom="0.75" header="0.3" footer="0.3"/>
  <pageSetup scale="73"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68F88-F5A1-4BCE-958F-5B7B142DB8D6}">
  <sheetPr>
    <tabColor rgb="FFBFC2ED"/>
    <pageSetUpPr fitToPage="1"/>
  </sheetPr>
  <dimension ref="A1:W60"/>
  <sheetViews>
    <sheetView topLeftCell="B1" zoomScale="81" zoomScaleNormal="125" zoomScalePageLayoutView="125" workbookViewId="0">
      <selection activeCell="B21" sqref="B21"/>
    </sheetView>
  </sheetViews>
  <sheetFormatPr defaultColWidth="8.7890625" defaultRowHeight="16" x14ac:dyDescent="0.8"/>
  <cols>
    <col min="1" max="1" width="48.5" customWidth="1"/>
    <col min="2" max="2" width="12.625" bestFit="1" customWidth="1"/>
    <col min="3" max="3" width="25.5" customWidth="1"/>
    <col min="4" max="4" width="9.2890625" bestFit="1" customWidth="1"/>
    <col min="5" max="6" width="9" bestFit="1" customWidth="1"/>
    <col min="8" max="8" width="12.0390625" bestFit="1" customWidth="1"/>
    <col min="9" max="9" width="12.2890625" bestFit="1" customWidth="1"/>
    <col min="10" max="10" width="9.4140625" bestFit="1" customWidth="1"/>
    <col min="11" max="12" width="4.5390625" bestFit="1" customWidth="1"/>
    <col min="13" max="13" width="4.9140625" bestFit="1" customWidth="1"/>
    <col min="14" max="14" width="14.1640625" bestFit="1" customWidth="1"/>
    <col min="15" max="15" width="2.4140625" customWidth="1"/>
    <col min="16" max="16" width="4.9140625" bestFit="1" customWidth="1"/>
    <col min="17" max="17" width="5.1640625" bestFit="1" customWidth="1"/>
    <col min="18" max="18" width="4.9140625" bestFit="1" customWidth="1"/>
    <col min="19" max="19" width="14.1640625" bestFit="1" customWidth="1"/>
    <col min="20" max="20" width="4.9140625" customWidth="1"/>
    <col min="21" max="21" width="5.1640625" bestFit="1" customWidth="1"/>
    <col min="22" max="22" width="11.6640625" bestFit="1" customWidth="1"/>
    <col min="23" max="23" width="14.1640625" bestFit="1" customWidth="1"/>
  </cols>
  <sheetData>
    <row r="1" spans="1:23" x14ac:dyDescent="0.8">
      <c r="A1" s="30" t="s">
        <v>19</v>
      </c>
      <c r="B1" s="69">
        <v>20000</v>
      </c>
      <c r="C1" s="3"/>
    </row>
    <row r="2" spans="1:23" x14ac:dyDescent="0.8">
      <c r="A2" s="31"/>
      <c r="B2" s="70"/>
      <c r="C2" s="3"/>
    </row>
    <row r="3" spans="1:23" x14ac:dyDescent="0.8">
      <c r="A3" s="31" t="s">
        <v>18</v>
      </c>
      <c r="B3" s="33">
        <v>2</v>
      </c>
      <c r="C3" s="3"/>
    </row>
    <row r="4" spans="1:23" x14ac:dyDescent="0.8">
      <c r="A4" s="31" t="s">
        <v>36</v>
      </c>
      <c r="B4" s="33">
        <v>22</v>
      </c>
      <c r="C4" s="3"/>
      <c r="D4" s="3"/>
      <c r="E4" s="3"/>
      <c r="F4" s="3"/>
    </row>
    <row r="5" spans="1:23" x14ac:dyDescent="0.8">
      <c r="A5" s="31" t="s">
        <v>7</v>
      </c>
      <c r="B5" s="33">
        <v>16000</v>
      </c>
      <c r="C5" s="3"/>
      <c r="D5" s="2"/>
      <c r="F5" s="2"/>
    </row>
    <row r="6" spans="1:23" x14ac:dyDescent="0.8">
      <c r="A6" s="31" t="s">
        <v>6</v>
      </c>
      <c r="B6" s="33">
        <v>95</v>
      </c>
      <c r="C6" s="3" t="s">
        <v>5</v>
      </c>
      <c r="D6" s="2"/>
      <c r="F6" s="2"/>
    </row>
    <row r="7" spans="1:23" x14ac:dyDescent="0.8">
      <c r="A7" s="31" t="s">
        <v>1</v>
      </c>
      <c r="B7" s="33">
        <v>8</v>
      </c>
      <c r="C7" s="7"/>
      <c r="D7" s="5"/>
      <c r="E7" s="5"/>
      <c r="F7" s="5"/>
      <c r="G7" s="5"/>
      <c r="H7" s="5"/>
    </row>
    <row r="8" spans="1:23" x14ac:dyDescent="0.8">
      <c r="A8" s="31" t="s">
        <v>38</v>
      </c>
      <c r="B8" s="33">
        <v>10</v>
      </c>
      <c r="C8" s="7"/>
      <c r="D8" s="5"/>
      <c r="F8" s="5"/>
      <c r="G8" s="5"/>
      <c r="H8" s="5"/>
    </row>
    <row r="9" spans="1:23" ht="16.75" thickBot="1" x14ac:dyDescent="0.95">
      <c r="A9" s="31" t="s">
        <v>37</v>
      </c>
      <c r="B9" s="33">
        <v>15000</v>
      </c>
      <c r="C9" s="7"/>
      <c r="D9" s="5"/>
      <c r="E9" s="5"/>
      <c r="F9" s="5"/>
      <c r="G9" s="5"/>
      <c r="H9" s="5"/>
      <c r="J9" s="151" t="s">
        <v>70</v>
      </c>
      <c r="K9" s="151"/>
      <c r="L9" s="151"/>
      <c r="M9" s="151"/>
      <c r="N9" s="151"/>
      <c r="O9" s="68"/>
      <c r="P9" s="151" t="s">
        <v>71</v>
      </c>
      <c r="Q9" s="151"/>
      <c r="R9" s="151"/>
      <c r="S9" s="151"/>
      <c r="T9" s="68"/>
      <c r="U9" s="68"/>
      <c r="V9" s="68"/>
      <c r="W9" s="68"/>
    </row>
    <row r="10" spans="1:23" x14ac:dyDescent="0.8">
      <c r="A10" s="36"/>
      <c r="B10" s="37"/>
      <c r="C10" s="38"/>
      <c r="D10" s="39" t="s">
        <v>17</v>
      </c>
      <c r="E10" s="39" t="s">
        <v>16</v>
      </c>
      <c r="F10" s="40" t="s">
        <v>15</v>
      </c>
      <c r="H10" s="57" t="s">
        <v>62</v>
      </c>
      <c r="I10" s="57" t="s">
        <v>63</v>
      </c>
      <c r="J10" s="57" t="s">
        <v>64</v>
      </c>
      <c r="K10" s="57" t="s">
        <v>65</v>
      </c>
      <c r="L10" s="57" t="s">
        <v>66</v>
      </c>
      <c r="M10" s="57" t="s">
        <v>15</v>
      </c>
      <c r="N10" s="26" t="s">
        <v>78</v>
      </c>
      <c r="O10" s="57"/>
      <c r="P10" s="57" t="s">
        <v>65</v>
      </c>
      <c r="Q10" s="57" t="s">
        <v>66</v>
      </c>
      <c r="R10" s="57" t="s">
        <v>15</v>
      </c>
      <c r="S10" s="26" t="s">
        <v>78</v>
      </c>
      <c r="V10" s="57"/>
    </row>
    <row r="11" spans="1:23" x14ac:dyDescent="0.8">
      <c r="A11" s="55" t="s">
        <v>14</v>
      </c>
      <c r="B11" s="56">
        <f>IF($I$14 = 1, $N$11, IF($I$14 = 2, $N$12, IF($I$14 = 3, $N$13, 0)))</f>
        <v>0</v>
      </c>
      <c r="C11" s="3" t="s">
        <v>13</v>
      </c>
      <c r="D11" s="3">
        <v>28</v>
      </c>
      <c r="E11" s="3">
        <v>35</v>
      </c>
      <c r="F11" s="33">
        <v>42</v>
      </c>
      <c r="H11" t="s">
        <v>67</v>
      </c>
      <c r="I11">
        <v>1</v>
      </c>
      <c r="J11" s="58">
        <v>0.2</v>
      </c>
      <c r="K11">
        <v>21</v>
      </c>
      <c r="L11">
        <v>28</v>
      </c>
      <c r="M11">
        <v>35</v>
      </c>
      <c r="N11" s="63">
        <v>0</v>
      </c>
      <c r="P11">
        <v>1000</v>
      </c>
      <c r="Q11" s="61">
        <v>1000</v>
      </c>
      <c r="R11">
        <v>1000</v>
      </c>
      <c r="S11" s="62"/>
    </row>
    <row r="12" spans="1:23" x14ac:dyDescent="0.8">
      <c r="A12" s="55" t="s">
        <v>12</v>
      </c>
      <c r="B12" s="56">
        <f>IF($I$14 = 1, $Q$11, IF($I$14 = 2, $Q$12, IF($I$14 = 3, $S$13, 0)))</f>
        <v>0</v>
      </c>
      <c r="C12" s="3"/>
      <c r="D12" s="3">
        <v>500</v>
      </c>
      <c r="E12" s="3">
        <v>1000</v>
      </c>
      <c r="F12" s="33">
        <v>1000</v>
      </c>
      <c r="H12" t="s">
        <v>68</v>
      </c>
      <c r="I12">
        <v>2</v>
      </c>
      <c r="J12" s="58">
        <v>0.6</v>
      </c>
      <c r="K12">
        <v>21</v>
      </c>
      <c r="L12">
        <v>35</v>
      </c>
      <c r="M12">
        <v>49</v>
      </c>
      <c r="N12" s="63">
        <v>0</v>
      </c>
      <c r="P12">
        <v>1000</v>
      </c>
      <c r="Q12" s="61">
        <v>1000</v>
      </c>
      <c r="R12">
        <v>1000</v>
      </c>
      <c r="S12" s="62"/>
    </row>
    <row r="13" spans="1:23"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3" x14ac:dyDescent="0.8">
      <c r="A14" s="34" t="s">
        <v>10</v>
      </c>
      <c r="B14" s="32">
        <f>$E$14</f>
        <v>90</v>
      </c>
      <c r="C14" s="3"/>
      <c r="D14" s="3">
        <v>89.5</v>
      </c>
      <c r="E14" s="3">
        <v>90</v>
      </c>
      <c r="F14" s="33">
        <v>90.5</v>
      </c>
      <c r="I14" s="63">
        <v>0</v>
      </c>
    </row>
    <row r="15" spans="1:23" x14ac:dyDescent="0.8">
      <c r="A15" s="55" t="s">
        <v>9</v>
      </c>
      <c r="B15" s="65">
        <v>22.5</v>
      </c>
      <c r="D15" s="3">
        <v>18</v>
      </c>
      <c r="E15" s="3">
        <v>22.5</v>
      </c>
      <c r="F15" s="33">
        <v>25.5</v>
      </c>
      <c r="G15" s="29"/>
    </row>
    <row r="16" spans="1:23" x14ac:dyDescent="0.8">
      <c r="A16" s="55" t="s">
        <v>8</v>
      </c>
      <c r="B16" s="56">
        <f>IF($N$17 = 1, $L$17, $L$18)</f>
        <v>0</v>
      </c>
      <c r="C16" s="29"/>
      <c r="D16" s="3">
        <v>2</v>
      </c>
      <c r="E16" s="3">
        <v>3</v>
      </c>
      <c r="F16" s="33">
        <v>5</v>
      </c>
      <c r="H16" s="151" t="s">
        <v>77</v>
      </c>
      <c r="I16" s="151"/>
      <c r="J16" s="151"/>
      <c r="K16" s="151"/>
      <c r="L16" s="151"/>
      <c r="M16" s="151"/>
      <c r="N16" s="151"/>
    </row>
    <row r="17" spans="1:14" x14ac:dyDescent="0.8">
      <c r="A17" s="34" t="s">
        <v>44</v>
      </c>
      <c r="B17" s="35">
        <f>$E$17</f>
        <v>63</v>
      </c>
      <c r="C17" s="2"/>
      <c r="D17" s="1">
        <v>60</v>
      </c>
      <c r="E17" s="1">
        <v>63</v>
      </c>
      <c r="F17" s="41">
        <v>70</v>
      </c>
      <c r="H17" t="s">
        <v>72</v>
      </c>
      <c r="I17" s="59">
        <v>1</v>
      </c>
      <c r="J17" s="58">
        <v>0.2</v>
      </c>
      <c r="L17">
        <v>5</v>
      </c>
      <c r="N17" s="63">
        <v>0</v>
      </c>
    </row>
    <row r="18" spans="1:14" x14ac:dyDescent="0.8">
      <c r="A18" s="34" t="s">
        <v>4</v>
      </c>
      <c r="B18" s="32">
        <f>$E$18</f>
        <v>35</v>
      </c>
      <c r="C18" s="3" t="s">
        <v>3</v>
      </c>
      <c r="D18" s="3">
        <v>33</v>
      </c>
      <c r="E18" s="3">
        <v>35</v>
      </c>
      <c r="F18" s="33">
        <v>35</v>
      </c>
      <c r="H18" t="s">
        <v>73</v>
      </c>
      <c r="I18" s="59">
        <v>0</v>
      </c>
      <c r="J18" s="58">
        <v>0.8</v>
      </c>
      <c r="K18">
        <v>2</v>
      </c>
      <c r="L18" s="63">
        <v>0</v>
      </c>
      <c r="M18">
        <v>4</v>
      </c>
      <c r="N18" t="s">
        <v>74</v>
      </c>
    </row>
    <row r="19" spans="1:14" ht="16.75" thickBot="1" x14ac:dyDescent="0.95">
      <c r="A19" s="42" t="s">
        <v>2</v>
      </c>
      <c r="B19" s="43">
        <f>$E$19</f>
        <v>5</v>
      </c>
      <c r="C19" s="44"/>
      <c r="D19" s="44">
        <v>4.5</v>
      </c>
      <c r="E19" s="44">
        <v>5</v>
      </c>
      <c r="F19" s="45">
        <v>5</v>
      </c>
      <c r="G19" s="5"/>
      <c r="H19" s="5"/>
    </row>
    <row r="20" spans="1:14" x14ac:dyDescent="0.8">
      <c r="A20" s="31"/>
      <c r="B20" s="33"/>
      <c r="C20" s="7"/>
      <c r="D20" s="5"/>
      <c r="E20" s="5"/>
      <c r="F20" s="5"/>
      <c r="G20" s="5"/>
      <c r="H20" s="5"/>
    </row>
    <row r="21" spans="1:14" x14ac:dyDescent="0.8">
      <c r="A21" s="31" t="s">
        <v>0</v>
      </c>
      <c r="B21" s="64">
        <f>'Weak Neg Cor Cash Flow'!D26</f>
        <v>83000</v>
      </c>
      <c r="C21" s="7"/>
      <c r="D21" s="5"/>
      <c r="E21" s="5"/>
      <c r="F21" s="5"/>
      <c r="G21" s="5"/>
      <c r="H21" s="5"/>
    </row>
    <row r="22" spans="1:14" x14ac:dyDescent="0.8">
      <c r="A22" s="3"/>
      <c r="B22" s="3"/>
      <c r="C22" s="7"/>
      <c r="D22" s="7"/>
      <c r="E22" s="7"/>
      <c r="F22" s="7"/>
      <c r="G22" s="7"/>
      <c r="H22" s="7"/>
      <c r="I22" s="3"/>
      <c r="J22" s="3"/>
      <c r="K22" s="3"/>
    </row>
    <row r="23" spans="1:14" x14ac:dyDescent="0.8">
      <c r="A23" s="3"/>
      <c r="B23" s="3"/>
      <c r="C23" s="7"/>
      <c r="D23" s="7"/>
      <c r="E23" s="7"/>
      <c r="F23" s="7"/>
      <c r="G23" s="7"/>
      <c r="H23" s="48"/>
      <c r="I23" s="3"/>
      <c r="J23" s="3"/>
      <c r="K23" s="3"/>
    </row>
    <row r="24" spans="1:14" x14ac:dyDescent="0.8">
      <c r="B24" s="49"/>
      <c r="C24" s="50"/>
      <c r="D24" s="51"/>
      <c r="E24" s="51"/>
      <c r="F24" s="51"/>
      <c r="G24" s="51"/>
      <c r="H24" s="51"/>
      <c r="I24" s="51"/>
      <c r="J24" s="51"/>
      <c r="K24" s="51"/>
    </row>
    <row r="25" spans="1:14" x14ac:dyDescent="0.8">
      <c r="A25" s="152"/>
      <c r="B25" s="152"/>
      <c r="C25" s="52"/>
      <c r="D25" s="51"/>
      <c r="E25" s="51"/>
      <c r="F25" s="51"/>
      <c r="G25" s="50"/>
      <c r="H25" s="7"/>
      <c r="I25" s="3"/>
      <c r="J25" s="3"/>
      <c r="K25" s="3"/>
    </row>
    <row r="26" spans="1:14" x14ac:dyDescent="0.8">
      <c r="A26" s="66"/>
      <c r="B26" s="26"/>
      <c r="C26" s="52"/>
      <c r="D26" s="51"/>
      <c r="E26" s="51"/>
      <c r="F26" s="51"/>
      <c r="G26" s="50"/>
      <c r="H26" s="7"/>
      <c r="I26" s="3"/>
      <c r="J26" s="3"/>
      <c r="K26" s="3"/>
    </row>
    <row r="27" spans="1:14" x14ac:dyDescent="0.8">
      <c r="A27" s="27"/>
      <c r="B27" s="67"/>
      <c r="C27" s="52"/>
      <c r="D27" s="51"/>
      <c r="E27" s="51"/>
      <c r="F27" s="51"/>
      <c r="G27" s="50"/>
      <c r="H27" s="50"/>
      <c r="I27" s="3"/>
      <c r="J27" s="3"/>
      <c r="K27" s="3"/>
    </row>
    <row r="28" spans="1:14" x14ac:dyDescent="0.8">
      <c r="A28" s="3"/>
      <c r="B28" s="3"/>
      <c r="C28" s="3"/>
      <c r="D28" s="7"/>
      <c r="E28" s="7"/>
      <c r="F28" s="7"/>
      <c r="G28" s="3"/>
      <c r="H28" s="3"/>
      <c r="I28" s="3"/>
      <c r="J28" s="3"/>
      <c r="K28" s="3"/>
    </row>
    <row r="29" spans="1:14" x14ac:dyDescent="0.8">
      <c r="A29" s="3"/>
      <c r="B29" s="3"/>
      <c r="C29" s="3"/>
      <c r="D29" s="50"/>
      <c r="E29" s="3"/>
      <c r="F29" s="3"/>
      <c r="G29" s="3"/>
      <c r="H29" s="48"/>
      <c r="I29" s="3"/>
      <c r="J29" s="3"/>
      <c r="K29" s="3"/>
      <c r="L29" s="3"/>
    </row>
    <row r="30" spans="1:14" x14ac:dyDescent="0.8">
      <c r="A30" s="3"/>
      <c r="B30" s="3"/>
      <c r="C30" s="3"/>
      <c r="D30" s="3"/>
      <c r="E30" s="3"/>
      <c r="F30" s="3"/>
      <c r="G30" s="3"/>
      <c r="H30" s="7"/>
      <c r="I30" s="3"/>
      <c r="J30" s="3"/>
      <c r="K30" s="3"/>
      <c r="L30" s="3"/>
    </row>
    <row r="31" spans="1:14" x14ac:dyDescent="0.8">
      <c r="A31" s="3"/>
      <c r="B31" s="3"/>
      <c r="L31" s="3"/>
    </row>
    <row r="32" spans="1:14" x14ac:dyDescent="0.8">
      <c r="A32" s="3"/>
      <c r="B32" s="3"/>
      <c r="L32" s="3"/>
    </row>
    <row r="33" spans="1:12" x14ac:dyDescent="0.8">
      <c r="A33" s="3"/>
      <c r="B33" s="3"/>
      <c r="C33" s="49"/>
      <c r="D33" s="50"/>
      <c r="E33" s="51"/>
      <c r="F33" s="51"/>
      <c r="G33" s="51"/>
      <c r="L33" s="3"/>
    </row>
    <row r="34" spans="1:12" x14ac:dyDescent="0.8">
      <c r="A34" s="3"/>
      <c r="B34" s="3"/>
      <c r="C34" s="3"/>
      <c r="D34" s="52"/>
      <c r="E34" s="51"/>
      <c r="F34" s="51"/>
      <c r="G34" s="51"/>
    </row>
    <row r="35" spans="1:12" x14ac:dyDescent="0.8">
      <c r="A35" s="3"/>
      <c r="B35" s="3"/>
      <c r="C35" s="3"/>
      <c r="D35" s="52"/>
      <c r="E35" s="53"/>
      <c r="F35" s="51"/>
      <c r="G35" s="51"/>
    </row>
    <row r="36" spans="1:12" x14ac:dyDescent="0.8">
      <c r="A36" s="3"/>
      <c r="B36" s="3"/>
      <c r="D36" s="5"/>
      <c r="E36" s="5"/>
      <c r="F36" s="5"/>
      <c r="G36" s="5"/>
    </row>
    <row r="37" spans="1:12" x14ac:dyDescent="0.8">
      <c r="A37" s="3"/>
      <c r="B37" s="3"/>
    </row>
    <row r="38" spans="1:12" x14ac:dyDescent="0.8">
      <c r="A38" s="3"/>
      <c r="B38" s="3"/>
    </row>
    <row r="39" spans="1:12" x14ac:dyDescent="0.8">
      <c r="A39" s="3"/>
      <c r="B39" s="3"/>
    </row>
    <row r="40" spans="1:12" x14ac:dyDescent="0.8">
      <c r="A40" s="3"/>
      <c r="B40" s="3"/>
    </row>
    <row r="41" spans="1:12" x14ac:dyDescent="0.8">
      <c r="A41" s="3"/>
      <c r="B41" s="3"/>
    </row>
    <row r="42" spans="1:12" x14ac:dyDescent="0.8">
      <c r="A42" s="3"/>
      <c r="B42" s="3"/>
    </row>
    <row r="43" spans="1:12" x14ac:dyDescent="0.8">
      <c r="A43" s="3"/>
      <c r="B43" s="3"/>
    </row>
    <row r="44" spans="1:12" x14ac:dyDescent="0.8">
      <c r="A44" s="3"/>
      <c r="B44" s="3"/>
    </row>
    <row r="45" spans="1:12" x14ac:dyDescent="0.8">
      <c r="A45" s="3"/>
      <c r="B45" s="3"/>
    </row>
    <row r="46" spans="1:12" x14ac:dyDescent="0.8">
      <c r="A46" s="3"/>
      <c r="B46" s="3"/>
    </row>
    <row r="47" spans="1:12" x14ac:dyDescent="0.8">
      <c r="A47" s="3"/>
      <c r="B47" s="3"/>
    </row>
    <row r="48" spans="1:12" x14ac:dyDescent="0.8">
      <c r="A48" s="3"/>
      <c r="B48" s="3"/>
    </row>
    <row r="49" spans="1:2" x14ac:dyDescent="0.8">
      <c r="A49" s="3"/>
      <c r="B49" s="3"/>
    </row>
    <row r="50" spans="1:2" x14ac:dyDescent="0.8">
      <c r="A50" s="3"/>
      <c r="B50" s="3"/>
    </row>
    <row r="51" spans="1:2" x14ac:dyDescent="0.8">
      <c r="A51" s="3"/>
      <c r="B51" s="3"/>
    </row>
    <row r="52" spans="1:2" x14ac:dyDescent="0.8">
      <c r="A52" s="3"/>
      <c r="B52" s="3"/>
    </row>
    <row r="53" spans="1:2" x14ac:dyDescent="0.8">
      <c r="A53" s="3"/>
      <c r="B53" s="3"/>
    </row>
    <row r="54" spans="1:2" x14ac:dyDescent="0.8">
      <c r="A54" s="3"/>
      <c r="B54" s="3"/>
    </row>
    <row r="55" spans="1:2" x14ac:dyDescent="0.8">
      <c r="A55" s="3"/>
      <c r="B55" s="3"/>
    </row>
    <row r="56" spans="1:2" x14ac:dyDescent="0.8">
      <c r="A56" s="3"/>
      <c r="B56" s="3"/>
    </row>
    <row r="57" spans="1:2" x14ac:dyDescent="0.8">
      <c r="A57" s="3"/>
      <c r="B57" s="3"/>
    </row>
    <row r="58" spans="1:2" x14ac:dyDescent="0.8">
      <c r="A58" s="3"/>
      <c r="B58" s="3"/>
    </row>
    <row r="59" spans="1:2" x14ac:dyDescent="0.8">
      <c r="A59" s="3"/>
      <c r="B59" s="3"/>
    </row>
    <row r="60" spans="1:2" x14ac:dyDescent="0.8">
      <c r="A60" s="3"/>
    </row>
  </sheetData>
  <mergeCells count="4">
    <mergeCell ref="J9:N9"/>
    <mergeCell ref="P9:S9"/>
    <mergeCell ref="H16:N16"/>
    <mergeCell ref="A25:B25"/>
  </mergeCells>
  <pageMargins left="0.7" right="0.7" top="0.75" bottom="0.75" header="0.3" footer="0.3"/>
  <pageSetup scale="73"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92DB1-7052-4E54-814F-6A81E359BE47}">
  <sheetPr>
    <tabColor rgb="FFBFC2ED"/>
    <pageSetUpPr fitToPage="1"/>
  </sheetPr>
  <dimension ref="A1:W60"/>
  <sheetViews>
    <sheetView topLeftCell="B1" zoomScale="81" zoomScaleNormal="125" zoomScalePageLayoutView="125" workbookViewId="0">
      <selection activeCell="B21" sqref="B21"/>
    </sheetView>
  </sheetViews>
  <sheetFormatPr defaultColWidth="8.7890625" defaultRowHeight="16" x14ac:dyDescent="0.8"/>
  <cols>
    <col min="1" max="1" width="48.5" customWidth="1"/>
    <col min="2" max="2" width="12.625" bestFit="1" customWidth="1"/>
    <col min="3" max="3" width="25.5" customWidth="1"/>
    <col min="4" max="4" width="9.2890625" bestFit="1" customWidth="1"/>
    <col min="5" max="6" width="9" bestFit="1" customWidth="1"/>
    <col min="8" max="8" width="12.0390625" bestFit="1" customWidth="1"/>
    <col min="9" max="9" width="12.2890625" bestFit="1" customWidth="1"/>
    <col min="10" max="10" width="9.4140625" bestFit="1" customWidth="1"/>
    <col min="11" max="12" width="4.5390625" bestFit="1" customWidth="1"/>
    <col min="13" max="13" width="4.9140625" bestFit="1" customWidth="1"/>
    <col min="14" max="14" width="14.1640625" bestFit="1" customWidth="1"/>
    <col min="15" max="15" width="2.4140625" customWidth="1"/>
    <col min="16" max="16" width="4.9140625" bestFit="1" customWidth="1"/>
    <col min="17" max="17" width="5.1640625" bestFit="1" customWidth="1"/>
    <col min="18" max="18" width="4.9140625" bestFit="1" customWidth="1"/>
    <col min="19" max="19" width="14.1640625" bestFit="1" customWidth="1"/>
    <col min="20" max="20" width="4.9140625" customWidth="1"/>
    <col min="21" max="21" width="5.1640625" bestFit="1" customWidth="1"/>
    <col min="22" max="22" width="11.6640625" bestFit="1" customWidth="1"/>
    <col min="23" max="23" width="14.1640625" bestFit="1" customWidth="1"/>
  </cols>
  <sheetData>
    <row r="1" spans="1:23" x14ac:dyDescent="0.8">
      <c r="A1" s="30" t="s">
        <v>19</v>
      </c>
      <c r="B1" s="69">
        <v>20000</v>
      </c>
      <c r="C1" s="3"/>
    </row>
    <row r="2" spans="1:23" x14ac:dyDescent="0.8">
      <c r="A2" s="31"/>
      <c r="B2" s="70"/>
      <c r="C2" s="3"/>
    </row>
    <row r="3" spans="1:23" x14ac:dyDescent="0.8">
      <c r="A3" s="31" t="s">
        <v>18</v>
      </c>
      <c r="B3" s="33">
        <v>2</v>
      </c>
      <c r="C3" s="3"/>
    </row>
    <row r="4" spans="1:23" x14ac:dyDescent="0.8">
      <c r="A4" s="31" t="s">
        <v>36</v>
      </c>
      <c r="B4" s="33">
        <v>22</v>
      </c>
      <c r="C4" s="3"/>
      <c r="D4" s="3"/>
      <c r="E4" s="3"/>
      <c r="F4" s="3"/>
    </row>
    <row r="5" spans="1:23" x14ac:dyDescent="0.8">
      <c r="A5" s="31" t="s">
        <v>7</v>
      </c>
      <c r="B5" s="33">
        <v>16000</v>
      </c>
      <c r="C5" s="3"/>
      <c r="D5" s="2"/>
      <c r="F5" s="2"/>
    </row>
    <row r="6" spans="1:23" x14ac:dyDescent="0.8">
      <c r="A6" s="31" t="s">
        <v>6</v>
      </c>
      <c r="B6" s="33">
        <v>95</v>
      </c>
      <c r="C6" s="3" t="s">
        <v>5</v>
      </c>
      <c r="D6" s="2"/>
      <c r="F6" s="2"/>
    </row>
    <row r="7" spans="1:23" x14ac:dyDescent="0.8">
      <c r="A7" s="31" t="s">
        <v>1</v>
      </c>
      <c r="B7" s="33">
        <v>8</v>
      </c>
      <c r="C7" s="7"/>
      <c r="D7" s="5"/>
      <c r="E7" s="5"/>
      <c r="F7" s="5"/>
      <c r="G7" s="5"/>
      <c r="H7" s="5"/>
    </row>
    <row r="8" spans="1:23" x14ac:dyDescent="0.8">
      <c r="A8" s="31" t="s">
        <v>38</v>
      </c>
      <c r="B8" s="33">
        <v>10</v>
      </c>
      <c r="C8" s="7"/>
      <c r="D8" s="5"/>
      <c r="F8" s="5"/>
      <c r="G8" s="5"/>
      <c r="H8" s="5"/>
    </row>
    <row r="9" spans="1:23" ht="16.75" thickBot="1" x14ac:dyDescent="0.95">
      <c r="A9" s="31" t="s">
        <v>37</v>
      </c>
      <c r="B9" s="33">
        <v>15000</v>
      </c>
      <c r="C9" s="7"/>
      <c r="D9" s="5"/>
      <c r="E9" s="5"/>
      <c r="F9" s="5"/>
      <c r="G9" s="5"/>
      <c r="H9" s="5"/>
      <c r="J9" s="151" t="s">
        <v>70</v>
      </c>
      <c r="K9" s="151"/>
      <c r="L9" s="151"/>
      <c r="M9" s="151"/>
      <c r="N9" s="151"/>
      <c r="O9" s="68"/>
      <c r="P9" s="151" t="s">
        <v>71</v>
      </c>
      <c r="Q9" s="151"/>
      <c r="R9" s="151"/>
      <c r="S9" s="151"/>
      <c r="T9" s="68"/>
      <c r="U9" s="68"/>
      <c r="V9" s="68"/>
      <c r="W9" s="68"/>
    </row>
    <row r="10" spans="1:23" x14ac:dyDescent="0.8">
      <c r="A10" s="36"/>
      <c r="B10" s="37"/>
      <c r="C10" s="38"/>
      <c r="D10" s="39" t="s">
        <v>17</v>
      </c>
      <c r="E10" s="39" t="s">
        <v>16</v>
      </c>
      <c r="F10" s="40" t="s">
        <v>15</v>
      </c>
      <c r="H10" s="57" t="s">
        <v>62</v>
      </c>
      <c r="I10" s="57" t="s">
        <v>63</v>
      </c>
      <c r="J10" s="57" t="s">
        <v>64</v>
      </c>
      <c r="K10" s="57" t="s">
        <v>65</v>
      </c>
      <c r="L10" s="57" t="s">
        <v>66</v>
      </c>
      <c r="M10" s="57" t="s">
        <v>15</v>
      </c>
      <c r="N10" s="26" t="s">
        <v>78</v>
      </c>
      <c r="O10" s="57"/>
      <c r="P10" s="57" t="s">
        <v>65</v>
      </c>
      <c r="Q10" s="57" t="s">
        <v>66</v>
      </c>
      <c r="R10" s="57" t="s">
        <v>15</v>
      </c>
      <c r="S10" s="26" t="s">
        <v>78</v>
      </c>
      <c r="V10" s="57"/>
    </row>
    <row r="11" spans="1:23" x14ac:dyDescent="0.8">
      <c r="A11" s="55" t="s">
        <v>14</v>
      </c>
      <c r="B11" s="56">
        <f>IF($I$14 = 1, $N$11, IF($I$14 = 2, $N$12, IF($I$14 = 3, $N$13, 0)))</f>
        <v>0</v>
      </c>
      <c r="C11" s="3" t="s">
        <v>13</v>
      </c>
      <c r="D11" s="3">
        <v>28</v>
      </c>
      <c r="E11" s="3">
        <v>35</v>
      </c>
      <c r="F11" s="33">
        <v>42</v>
      </c>
      <c r="H11" t="s">
        <v>67</v>
      </c>
      <c r="I11">
        <v>1</v>
      </c>
      <c r="J11" s="58">
        <v>0.2</v>
      </c>
      <c r="K11">
        <v>21</v>
      </c>
      <c r="L11">
        <v>28</v>
      </c>
      <c r="M11">
        <v>35</v>
      </c>
      <c r="N11" s="63">
        <v>0</v>
      </c>
      <c r="P11">
        <v>1000</v>
      </c>
      <c r="Q11" s="61">
        <v>1000</v>
      </c>
      <c r="R11">
        <v>1000</v>
      </c>
      <c r="S11" s="62"/>
    </row>
    <row r="12" spans="1:23" x14ac:dyDescent="0.8">
      <c r="A12" s="55" t="s">
        <v>12</v>
      </c>
      <c r="B12" s="56">
        <f>IF($I$14 = 1, $Q$11, IF($I$14 = 2, $Q$12, IF($I$14 = 3, $S$13, 0)))</f>
        <v>0</v>
      </c>
      <c r="C12" s="3"/>
      <c r="D12" s="3">
        <v>500</v>
      </c>
      <c r="E12" s="3">
        <v>1000</v>
      </c>
      <c r="F12" s="33">
        <v>1000</v>
      </c>
      <c r="H12" t="s">
        <v>68</v>
      </c>
      <c r="I12">
        <v>2</v>
      </c>
      <c r="J12" s="58">
        <v>0.6</v>
      </c>
      <c r="K12">
        <v>21</v>
      </c>
      <c r="L12">
        <v>35</v>
      </c>
      <c r="M12">
        <v>49</v>
      </c>
      <c r="N12" s="63">
        <v>0</v>
      </c>
      <c r="P12">
        <v>1000</v>
      </c>
      <c r="Q12" s="61">
        <v>1000</v>
      </c>
      <c r="R12">
        <v>1000</v>
      </c>
      <c r="S12" s="62"/>
    </row>
    <row r="13" spans="1:23" x14ac:dyDescent="0.8">
      <c r="A13" s="55" t="s">
        <v>11</v>
      </c>
      <c r="B13" s="60">
        <v>7</v>
      </c>
      <c r="D13" s="1">
        <v>6.7</v>
      </c>
      <c r="E13" s="1">
        <v>7</v>
      </c>
      <c r="F13" s="41">
        <v>7.3</v>
      </c>
      <c r="G13" s="28"/>
      <c r="H13" t="s">
        <v>69</v>
      </c>
      <c r="I13">
        <v>3</v>
      </c>
      <c r="J13" s="58">
        <v>0.2</v>
      </c>
      <c r="K13">
        <v>28</v>
      </c>
      <c r="L13">
        <v>42</v>
      </c>
      <c r="M13">
        <v>56</v>
      </c>
      <c r="N13" s="63">
        <v>0</v>
      </c>
      <c r="P13">
        <v>400</v>
      </c>
      <c r="Q13">
        <v>500</v>
      </c>
      <c r="R13">
        <v>800</v>
      </c>
      <c r="S13" s="63">
        <v>0</v>
      </c>
    </row>
    <row r="14" spans="1:23" x14ac:dyDescent="0.8">
      <c r="A14" s="34" t="s">
        <v>10</v>
      </c>
      <c r="B14" s="32">
        <f>$E$14</f>
        <v>90</v>
      </c>
      <c r="C14" s="3"/>
      <c r="D14" s="3">
        <v>89.5</v>
      </c>
      <c r="E14" s="3">
        <v>90</v>
      </c>
      <c r="F14" s="33">
        <v>90.5</v>
      </c>
      <c r="I14" s="63">
        <v>0</v>
      </c>
    </row>
    <row r="15" spans="1:23" x14ac:dyDescent="0.8">
      <c r="A15" s="55" t="s">
        <v>9</v>
      </c>
      <c r="B15" s="65">
        <v>22.5</v>
      </c>
      <c r="D15" s="3">
        <v>18</v>
      </c>
      <c r="E15" s="3">
        <v>22.5</v>
      </c>
      <c r="F15" s="33">
        <v>25.5</v>
      </c>
      <c r="G15" s="29"/>
    </row>
    <row r="16" spans="1:23" x14ac:dyDescent="0.8">
      <c r="A16" s="55" t="s">
        <v>8</v>
      </c>
      <c r="B16" s="56">
        <f>IF($N$17 = 1, $L$17, $L$18)</f>
        <v>0</v>
      </c>
      <c r="C16" s="29"/>
      <c r="D16" s="3">
        <v>2</v>
      </c>
      <c r="E16" s="3">
        <v>3</v>
      </c>
      <c r="F16" s="33">
        <v>5</v>
      </c>
      <c r="H16" s="151" t="s">
        <v>77</v>
      </c>
      <c r="I16" s="151"/>
      <c r="J16" s="151"/>
      <c r="K16" s="151"/>
      <c r="L16" s="151"/>
      <c r="M16" s="151"/>
      <c r="N16" s="151"/>
    </row>
    <row r="17" spans="1:14" x14ac:dyDescent="0.8">
      <c r="A17" s="34" t="s">
        <v>44</v>
      </c>
      <c r="B17" s="35">
        <f>$E$17</f>
        <v>63</v>
      </c>
      <c r="C17" s="2"/>
      <c r="D17" s="1">
        <v>60</v>
      </c>
      <c r="E17" s="1">
        <v>63</v>
      </c>
      <c r="F17" s="41">
        <v>70</v>
      </c>
      <c r="H17" t="s">
        <v>72</v>
      </c>
      <c r="I17" s="59">
        <v>1</v>
      </c>
      <c r="J17" s="58">
        <v>0.2</v>
      </c>
      <c r="L17">
        <v>5</v>
      </c>
      <c r="N17" s="63">
        <v>0</v>
      </c>
    </row>
    <row r="18" spans="1:14" x14ac:dyDescent="0.8">
      <c r="A18" s="34" t="s">
        <v>4</v>
      </c>
      <c r="B18" s="32">
        <f>$E$18</f>
        <v>35</v>
      </c>
      <c r="C18" s="3" t="s">
        <v>3</v>
      </c>
      <c r="D18" s="3">
        <v>33</v>
      </c>
      <c r="E18" s="3">
        <v>35</v>
      </c>
      <c r="F18" s="33">
        <v>35</v>
      </c>
      <c r="H18" t="s">
        <v>73</v>
      </c>
      <c r="I18" s="59">
        <v>0</v>
      </c>
      <c r="J18" s="58">
        <v>0.8</v>
      </c>
      <c r="K18">
        <v>2</v>
      </c>
      <c r="L18" s="63">
        <v>0</v>
      </c>
      <c r="M18">
        <v>4</v>
      </c>
      <c r="N18" t="s">
        <v>74</v>
      </c>
    </row>
    <row r="19" spans="1:14" ht="16.75" thickBot="1" x14ac:dyDescent="0.95">
      <c r="A19" s="42" t="s">
        <v>2</v>
      </c>
      <c r="B19" s="43">
        <f>$E$19</f>
        <v>5</v>
      </c>
      <c r="C19" s="44"/>
      <c r="D19" s="44">
        <v>4.5</v>
      </c>
      <c r="E19" s="44">
        <v>5</v>
      </c>
      <c r="F19" s="45">
        <v>5</v>
      </c>
      <c r="G19" s="5"/>
      <c r="H19" s="5"/>
    </row>
    <row r="20" spans="1:14" x14ac:dyDescent="0.8">
      <c r="A20" s="31"/>
      <c r="B20" s="33"/>
      <c r="C20" s="7"/>
      <c r="D20" s="5"/>
      <c r="E20" s="5"/>
      <c r="F20" s="5"/>
      <c r="G20" s="5"/>
      <c r="H20" s="5"/>
    </row>
    <row r="21" spans="1:14" x14ac:dyDescent="0.8">
      <c r="A21" s="31" t="s">
        <v>0</v>
      </c>
      <c r="B21" s="64">
        <f>'Weak Pos Cor Cash Flow'!D26</f>
        <v>83000</v>
      </c>
      <c r="C21" s="7"/>
      <c r="D21" s="5"/>
      <c r="E21" s="5"/>
      <c r="F21" s="5"/>
      <c r="G21" s="5"/>
      <c r="H21" s="5"/>
    </row>
    <row r="22" spans="1:14" x14ac:dyDescent="0.8">
      <c r="A22" s="3"/>
      <c r="B22" s="3"/>
      <c r="C22" s="7"/>
      <c r="D22" s="7"/>
      <c r="E22" s="7"/>
      <c r="F22" s="7"/>
      <c r="G22" s="7"/>
      <c r="H22" s="7"/>
      <c r="I22" s="3"/>
      <c r="J22" s="3"/>
      <c r="K22" s="3"/>
    </row>
    <row r="23" spans="1:14" x14ac:dyDescent="0.8">
      <c r="A23" s="3"/>
      <c r="B23" s="3"/>
      <c r="C23" s="7"/>
      <c r="D23" s="7"/>
      <c r="E23" s="7"/>
      <c r="F23" s="7"/>
      <c r="G23" s="7"/>
      <c r="H23" s="48"/>
      <c r="I23" s="3"/>
      <c r="J23" s="3"/>
      <c r="K23" s="3"/>
    </row>
    <row r="24" spans="1:14" x14ac:dyDescent="0.8">
      <c r="B24" s="49"/>
      <c r="C24" s="50"/>
      <c r="D24" s="51"/>
      <c r="E24" s="51"/>
      <c r="F24" s="51"/>
      <c r="G24" s="51"/>
      <c r="H24" s="51"/>
      <c r="I24" s="51"/>
      <c r="J24" s="51"/>
      <c r="K24" s="51"/>
    </row>
    <row r="25" spans="1:14" x14ac:dyDescent="0.8">
      <c r="A25" s="152"/>
      <c r="B25" s="152"/>
      <c r="C25" s="52"/>
      <c r="D25" s="51"/>
      <c r="E25" s="51"/>
      <c r="F25" s="51"/>
      <c r="G25" s="50"/>
      <c r="H25" s="7"/>
      <c r="I25" s="3"/>
      <c r="J25" s="3"/>
      <c r="K25" s="3"/>
    </row>
    <row r="26" spans="1:14" x14ac:dyDescent="0.8">
      <c r="A26" s="66"/>
      <c r="B26" s="26"/>
      <c r="C26" s="52"/>
      <c r="D26" s="51"/>
      <c r="E26" s="51"/>
      <c r="F26" s="51"/>
      <c r="G26" s="50"/>
      <c r="H26" s="7"/>
      <c r="I26" s="3"/>
      <c r="J26" s="3"/>
      <c r="K26" s="3"/>
    </row>
    <row r="27" spans="1:14" x14ac:dyDescent="0.8">
      <c r="A27" s="27"/>
      <c r="B27" s="67"/>
      <c r="C27" s="52"/>
      <c r="D27" s="51"/>
      <c r="E27" s="51"/>
      <c r="F27" s="51"/>
      <c r="G27" s="50"/>
      <c r="H27" s="50"/>
      <c r="I27" s="3"/>
      <c r="J27" s="3"/>
      <c r="K27" s="3"/>
    </row>
    <row r="28" spans="1:14" x14ac:dyDescent="0.8">
      <c r="A28" s="3"/>
      <c r="B28" s="3"/>
      <c r="C28" s="3"/>
      <c r="D28" s="7"/>
      <c r="E28" s="7"/>
      <c r="F28" s="7"/>
      <c r="G28" s="3"/>
      <c r="H28" s="3"/>
      <c r="I28" s="3"/>
      <c r="J28" s="3"/>
      <c r="K28" s="3"/>
    </row>
    <row r="29" spans="1:14" x14ac:dyDescent="0.8">
      <c r="A29" s="3"/>
      <c r="B29" s="3"/>
      <c r="C29" s="3"/>
      <c r="D29" s="50"/>
      <c r="E29" s="3"/>
      <c r="F29" s="3"/>
      <c r="G29" s="3"/>
      <c r="H29" s="48"/>
      <c r="I29" s="3"/>
      <c r="J29" s="3"/>
      <c r="K29" s="3"/>
      <c r="L29" s="3"/>
    </row>
    <row r="30" spans="1:14" x14ac:dyDescent="0.8">
      <c r="A30" s="3"/>
      <c r="B30" s="3"/>
      <c r="C30" s="3"/>
      <c r="D30" s="3"/>
      <c r="E30" s="3"/>
      <c r="F30" s="3"/>
      <c r="G30" s="3"/>
      <c r="H30" s="7"/>
      <c r="I30" s="3"/>
      <c r="J30" s="3"/>
      <c r="K30" s="3"/>
      <c r="L30" s="3"/>
    </row>
    <row r="31" spans="1:14" x14ac:dyDescent="0.8">
      <c r="A31" s="3"/>
      <c r="B31" s="3"/>
      <c r="L31" s="3"/>
    </row>
    <row r="32" spans="1:14" x14ac:dyDescent="0.8">
      <c r="A32" s="3"/>
      <c r="B32" s="3"/>
      <c r="L32" s="3"/>
    </row>
    <row r="33" spans="1:12" x14ac:dyDescent="0.8">
      <c r="A33" s="3"/>
      <c r="B33" s="3"/>
      <c r="C33" s="49"/>
      <c r="D33" s="50"/>
      <c r="E33" s="51"/>
      <c r="F33" s="51"/>
      <c r="G33" s="51"/>
      <c r="L33" s="3"/>
    </row>
    <row r="34" spans="1:12" x14ac:dyDescent="0.8">
      <c r="A34" s="3"/>
      <c r="B34" s="3"/>
      <c r="C34" s="3"/>
      <c r="D34" s="52"/>
      <c r="E34" s="51"/>
      <c r="F34" s="51"/>
      <c r="G34" s="51"/>
    </row>
    <row r="35" spans="1:12" x14ac:dyDescent="0.8">
      <c r="A35" s="3"/>
      <c r="B35" s="3"/>
      <c r="C35" s="3"/>
      <c r="D35" s="52"/>
      <c r="E35" s="53"/>
      <c r="F35" s="51"/>
      <c r="G35" s="51"/>
    </row>
    <row r="36" spans="1:12" x14ac:dyDescent="0.8">
      <c r="A36" s="3"/>
      <c r="B36" s="3"/>
      <c r="D36" s="5"/>
      <c r="E36" s="5"/>
      <c r="F36" s="5"/>
      <c r="G36" s="5"/>
    </row>
    <row r="37" spans="1:12" x14ac:dyDescent="0.8">
      <c r="A37" s="3"/>
      <c r="B37" s="3"/>
    </row>
    <row r="38" spans="1:12" x14ac:dyDescent="0.8">
      <c r="A38" s="3"/>
      <c r="B38" s="3"/>
    </row>
    <row r="39" spans="1:12" x14ac:dyDescent="0.8">
      <c r="A39" s="3"/>
      <c r="B39" s="3"/>
    </row>
    <row r="40" spans="1:12" x14ac:dyDescent="0.8">
      <c r="A40" s="3"/>
      <c r="B40" s="3"/>
    </row>
    <row r="41" spans="1:12" x14ac:dyDescent="0.8">
      <c r="A41" s="3"/>
      <c r="B41" s="3"/>
    </row>
    <row r="42" spans="1:12" x14ac:dyDescent="0.8">
      <c r="A42" s="3"/>
      <c r="B42" s="3"/>
    </row>
    <row r="43" spans="1:12" x14ac:dyDescent="0.8">
      <c r="A43" s="3"/>
      <c r="B43" s="3"/>
    </row>
    <row r="44" spans="1:12" x14ac:dyDescent="0.8">
      <c r="A44" s="3"/>
      <c r="B44" s="3"/>
    </row>
    <row r="45" spans="1:12" x14ac:dyDescent="0.8">
      <c r="A45" s="3"/>
      <c r="B45" s="3"/>
    </row>
    <row r="46" spans="1:12" x14ac:dyDescent="0.8">
      <c r="A46" s="3"/>
      <c r="B46" s="3"/>
    </row>
    <row r="47" spans="1:12" x14ac:dyDescent="0.8">
      <c r="A47" s="3"/>
      <c r="B47" s="3"/>
    </row>
    <row r="48" spans="1:12" x14ac:dyDescent="0.8">
      <c r="A48" s="3"/>
      <c r="B48" s="3"/>
    </row>
    <row r="49" spans="1:2" x14ac:dyDescent="0.8">
      <c r="A49" s="3"/>
      <c r="B49" s="3"/>
    </row>
    <row r="50" spans="1:2" x14ac:dyDescent="0.8">
      <c r="A50" s="3"/>
      <c r="B50" s="3"/>
    </row>
    <row r="51" spans="1:2" x14ac:dyDescent="0.8">
      <c r="A51" s="3"/>
      <c r="B51" s="3"/>
    </row>
    <row r="52" spans="1:2" x14ac:dyDescent="0.8">
      <c r="A52" s="3"/>
      <c r="B52" s="3"/>
    </row>
    <row r="53" spans="1:2" x14ac:dyDescent="0.8">
      <c r="A53" s="3"/>
      <c r="B53" s="3"/>
    </row>
    <row r="54" spans="1:2" x14ac:dyDescent="0.8">
      <c r="A54" s="3"/>
      <c r="B54" s="3"/>
    </row>
    <row r="55" spans="1:2" x14ac:dyDescent="0.8">
      <c r="A55" s="3"/>
      <c r="B55" s="3"/>
    </row>
    <row r="56" spans="1:2" x14ac:dyDescent="0.8">
      <c r="A56" s="3"/>
      <c r="B56" s="3"/>
    </row>
    <row r="57" spans="1:2" x14ac:dyDescent="0.8">
      <c r="A57" s="3"/>
      <c r="B57" s="3"/>
    </row>
    <row r="58" spans="1:2" x14ac:dyDescent="0.8">
      <c r="A58" s="3"/>
      <c r="B58" s="3"/>
    </row>
    <row r="59" spans="1:2" x14ac:dyDescent="0.8">
      <c r="A59" s="3"/>
      <c r="B59" s="3"/>
    </row>
    <row r="60" spans="1:2" x14ac:dyDescent="0.8">
      <c r="A60" s="3"/>
    </row>
  </sheetData>
  <mergeCells count="4">
    <mergeCell ref="J9:N9"/>
    <mergeCell ref="P9:S9"/>
    <mergeCell ref="H16:N16"/>
    <mergeCell ref="A25:B25"/>
  </mergeCells>
  <pageMargins left="0.7" right="0.7" top="0.75" bottom="0.75" header="0.3" footer="0.3"/>
  <pageSetup scale="73"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A7FE9-D709-4FC7-8C8B-464199BF38FC}">
  <sheetPr>
    <tabColor rgb="FFBFC2ED"/>
  </sheetPr>
  <dimension ref="A1:E26"/>
  <sheetViews>
    <sheetView showGridLines="0" topLeftCell="A3" zoomScale="78" zoomScaleNormal="125" zoomScalePageLayoutView="125" workbookViewId="0">
      <selection activeCell="D4" sqref="D4"/>
    </sheetView>
  </sheetViews>
  <sheetFormatPr defaultColWidth="11" defaultRowHeight="16" x14ac:dyDescent="0.8"/>
  <cols>
    <col min="1" max="1" width="10.6640625" customWidth="1"/>
    <col min="2" max="2" width="24" bestFit="1" customWidth="1"/>
    <col min="3" max="3" width="5" customWidth="1"/>
    <col min="4" max="4" width="32.1640625" customWidth="1"/>
  </cols>
  <sheetData>
    <row r="1" spans="1:5" ht="17.25" x14ac:dyDescent="0.85">
      <c r="A1" s="153" t="s">
        <v>26</v>
      </c>
      <c r="B1" s="154"/>
      <c r="C1" s="154"/>
      <c r="D1" s="155"/>
    </row>
    <row r="2" spans="1:5" x14ac:dyDescent="0.8">
      <c r="A2" s="8"/>
      <c r="B2" s="9"/>
      <c r="C2" s="9"/>
      <c r="D2" s="10"/>
    </row>
    <row r="3" spans="1:5" x14ac:dyDescent="0.8">
      <c r="A3" s="11" t="s">
        <v>23</v>
      </c>
      <c r="B3" s="12"/>
      <c r="C3" s="12"/>
      <c r="D3" s="13"/>
    </row>
    <row r="4" spans="1:5" x14ac:dyDescent="0.8">
      <c r="A4" s="8"/>
      <c r="B4" s="9" t="s">
        <v>21</v>
      </c>
      <c r="C4" s="9"/>
      <c r="D4" s="10">
        <f>MIN('Strong Neg Cor Model'!Total_demand*2,MAX(0,'Strong Neg Cor Model'!Time_to_delivery-'Strong Neg Cor Model'!T_starting_day-'Strong Neg Cor Model'!Time_assemble_test)*'Strong Neg Cor Model'!T_daily_capacity)</f>
        <v>0</v>
      </c>
    </row>
    <row r="5" spans="1:5" x14ac:dyDescent="0.8">
      <c r="A5" s="8"/>
      <c r="B5" s="9" t="s">
        <v>20</v>
      </c>
      <c r="C5" s="9"/>
      <c r="D5" s="10">
        <f>'Strong Neg Cor Model'!Order_quant</f>
        <v>20000</v>
      </c>
    </row>
    <row r="6" spans="1:5" x14ac:dyDescent="0.8">
      <c r="A6" s="8"/>
      <c r="B6" s="9"/>
      <c r="C6" s="9"/>
      <c r="D6" s="10"/>
      <c r="E6" s="6"/>
    </row>
    <row r="7" spans="1:5" s="6" customFormat="1" x14ac:dyDescent="0.8">
      <c r="A7" s="11" t="s">
        <v>28</v>
      </c>
      <c r="B7" s="12"/>
      <c r="C7" s="12"/>
      <c r="D7" s="13"/>
    </row>
    <row r="8" spans="1:5" x14ac:dyDescent="0.8">
      <c r="A8" s="8"/>
      <c r="B8" s="9" t="s">
        <v>29</v>
      </c>
      <c r="C8" s="9"/>
      <c r="D8" s="10">
        <f>'Strong Neg Cor Model'!Total_demand</f>
        <v>16000</v>
      </c>
    </row>
    <row r="9" spans="1:5" x14ac:dyDescent="0.8">
      <c r="A9" s="8"/>
      <c r="B9" s="9" t="s">
        <v>31</v>
      </c>
      <c r="C9" s="9"/>
      <c r="D9" s="10">
        <f>(D4+D5)</f>
        <v>20000</v>
      </c>
    </row>
    <row r="10" spans="1:5" x14ac:dyDescent="0.8">
      <c r="A10" s="8"/>
      <c r="B10" s="9" t="s">
        <v>30</v>
      </c>
      <c r="C10" s="9"/>
      <c r="D10" s="10">
        <f xml:space="preserve"> MIN(D9/2, D8)</f>
        <v>10000</v>
      </c>
    </row>
    <row r="11" spans="1:5" x14ac:dyDescent="0.8">
      <c r="A11" s="8"/>
      <c r="B11" s="9"/>
      <c r="C11" s="9"/>
      <c r="D11" s="10"/>
    </row>
    <row r="12" spans="1:5" x14ac:dyDescent="0.8">
      <c r="A12" s="11" t="s">
        <v>25</v>
      </c>
      <c r="B12" s="12"/>
      <c r="C12" s="12"/>
      <c r="D12" s="13"/>
    </row>
    <row r="13" spans="1:5" x14ac:dyDescent="0.8">
      <c r="A13" s="8"/>
      <c r="B13" s="9" t="s">
        <v>27</v>
      </c>
      <c r="C13" s="9"/>
      <c r="D13" s="14">
        <f>D10*'Strong Neg Cor Model'!Revenue_per_unit*'Strong Neg Cor Model'!Conversion_rate</f>
        <v>1540000</v>
      </c>
    </row>
    <row r="14" spans="1:5" x14ac:dyDescent="0.8">
      <c r="A14" s="8"/>
      <c r="B14" s="47" t="s">
        <v>43</v>
      </c>
      <c r="C14" s="9"/>
      <c r="D14" s="14">
        <f>(D9-2*D10)*'Strong Neg Cor Model'!Salvage_value_eyep</f>
        <v>0</v>
      </c>
    </row>
    <row r="15" spans="1:5" x14ac:dyDescent="0.8">
      <c r="A15" s="8"/>
      <c r="B15" s="47" t="s">
        <v>42</v>
      </c>
      <c r="C15" s="9"/>
      <c r="D15" s="14">
        <f>('Strong Neg Cor Model'!Total_demand-D10)*'Strong Neg Cor Model'!Salvage_value_other</f>
        <v>378000</v>
      </c>
    </row>
    <row r="16" spans="1:5" x14ac:dyDescent="0.8">
      <c r="A16" s="15" t="s">
        <v>34</v>
      </c>
      <c r="B16" s="4"/>
      <c r="C16" s="4"/>
      <c r="D16" s="16">
        <f>SUM(D13:D15)</f>
        <v>1918000</v>
      </c>
    </row>
    <row r="17" spans="1:5" x14ac:dyDescent="0.8">
      <c r="A17" s="8"/>
      <c r="B17" s="9"/>
      <c r="C17" s="9"/>
      <c r="D17" s="14"/>
    </row>
    <row r="18" spans="1:5" x14ac:dyDescent="0.8">
      <c r="A18" s="11" t="s">
        <v>22</v>
      </c>
      <c r="B18" s="12"/>
      <c r="C18" s="12"/>
      <c r="D18" s="17"/>
    </row>
    <row r="19" spans="1:5" x14ac:dyDescent="0.8">
      <c r="A19" s="8"/>
      <c r="B19" s="9" t="s">
        <v>24</v>
      </c>
      <c r="C19" s="9"/>
      <c r="D19" s="14">
        <f>-D4*'Strong Neg Cor Model'!T_price</f>
        <v>0</v>
      </c>
    </row>
    <row r="20" spans="1:5" x14ac:dyDescent="0.8">
      <c r="A20" s="8"/>
      <c r="B20" s="9" t="s">
        <v>39</v>
      </c>
      <c r="C20" s="9"/>
      <c r="D20" s="14">
        <f>-'Strong Neg Cor Model'!K_price*MIN('Strong Neg Cor Model'!K_capacity, D5)</f>
        <v>-120000</v>
      </c>
    </row>
    <row r="21" spans="1:5" x14ac:dyDescent="0.8">
      <c r="A21" s="8"/>
      <c r="B21" s="9" t="s">
        <v>40</v>
      </c>
      <c r="C21" s="9"/>
      <c r="D21" s="14">
        <f>-MAX(D5-'Strong Neg Cor Model'!K_capacity,0)*'Strong Neg Cor Model'!K_premium_price</f>
        <v>-50000</v>
      </c>
    </row>
    <row r="22" spans="1:5" x14ac:dyDescent="0.8">
      <c r="A22" s="8"/>
      <c r="B22" s="46" t="s">
        <v>41</v>
      </c>
      <c r="C22" s="9"/>
      <c r="D22" s="19">
        <f>-'Strong Neg Cor Model'!Cost_other_parts*'Strong Neg Cor Model'!Total_demand</f>
        <v>-1440000</v>
      </c>
    </row>
    <row r="23" spans="1:5" x14ac:dyDescent="0.8">
      <c r="A23" s="8"/>
      <c r="B23" s="18" t="s">
        <v>32</v>
      </c>
      <c r="C23" s="9"/>
      <c r="D23" s="19">
        <f>-'Strong Neg Cor Model'!Labor_cost*D10</f>
        <v>-225000</v>
      </c>
    </row>
    <row r="24" spans="1:5" x14ac:dyDescent="0.8">
      <c r="A24" s="20" t="s">
        <v>33</v>
      </c>
      <c r="B24" s="4"/>
      <c r="C24" s="4"/>
      <c r="D24" s="21">
        <f>SUM(D19:D23)</f>
        <v>-1835000</v>
      </c>
      <c r="E24" s="3"/>
    </row>
    <row r="25" spans="1:5" x14ac:dyDescent="0.8">
      <c r="A25" s="8"/>
      <c r="B25" s="9"/>
      <c r="C25" s="9"/>
      <c r="D25" s="22"/>
    </row>
    <row r="26" spans="1:5" x14ac:dyDescent="0.8">
      <c r="A26" s="23" t="s">
        <v>35</v>
      </c>
      <c r="B26" s="24"/>
      <c r="C26" s="24"/>
      <c r="D26" s="25">
        <f>D16+D24</f>
        <v>83000</v>
      </c>
    </row>
  </sheetData>
  <mergeCells count="1">
    <mergeCell ref="A1:D1"/>
  </mergeCells>
  <printOptions headings="1"/>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46A78-A701-489E-9BD3-82472959FDA7}">
  <sheetPr>
    <tabColor rgb="FFBFC2ED"/>
  </sheetPr>
  <dimension ref="A1:E26"/>
  <sheetViews>
    <sheetView showGridLines="0" topLeftCell="A3" zoomScale="78" zoomScaleNormal="125" zoomScalePageLayoutView="125" workbookViewId="0">
      <selection activeCell="D26" sqref="D26"/>
    </sheetView>
  </sheetViews>
  <sheetFormatPr defaultColWidth="11" defaultRowHeight="16" x14ac:dyDescent="0.8"/>
  <cols>
    <col min="1" max="1" width="10.6640625" customWidth="1"/>
    <col min="2" max="2" width="24" bestFit="1" customWidth="1"/>
    <col min="3" max="3" width="5" customWidth="1"/>
    <col min="4" max="4" width="32.1640625" customWidth="1"/>
  </cols>
  <sheetData>
    <row r="1" spans="1:5" ht="17.25" x14ac:dyDescent="0.85">
      <c r="A1" s="153" t="s">
        <v>26</v>
      </c>
      <c r="B1" s="154"/>
      <c r="C1" s="154"/>
      <c r="D1" s="155"/>
    </row>
    <row r="2" spans="1:5" x14ac:dyDescent="0.8">
      <c r="A2" s="8"/>
      <c r="B2" s="9"/>
      <c r="C2" s="9"/>
      <c r="D2" s="10"/>
    </row>
    <row r="3" spans="1:5" x14ac:dyDescent="0.8">
      <c r="A3" s="11" t="s">
        <v>23</v>
      </c>
      <c r="B3" s="12"/>
      <c r="C3" s="12"/>
      <c r="D3" s="13"/>
    </row>
    <row r="4" spans="1:5" x14ac:dyDescent="0.8">
      <c r="A4" s="8"/>
      <c r="B4" s="9" t="s">
        <v>21</v>
      </c>
      <c r="C4" s="9"/>
      <c r="D4" s="10">
        <f>MIN('Strong Pos Cor Model'!Total_demand*2,MAX(0,'Strong Pos Cor Model'!Time_to_delivery-'Strong Pos Cor Model'!T_starting_day-'Strong Pos Cor Model'!Time_assemble_test)*'Strong Pos Cor Model'!T_daily_capacity)</f>
        <v>0</v>
      </c>
    </row>
    <row r="5" spans="1:5" x14ac:dyDescent="0.8">
      <c r="A5" s="8"/>
      <c r="B5" s="9" t="s">
        <v>20</v>
      </c>
      <c r="C5" s="9"/>
      <c r="D5" s="10">
        <f>'Strong Pos Cor Model'!Order_quant</f>
        <v>20000</v>
      </c>
    </row>
    <row r="6" spans="1:5" x14ac:dyDescent="0.8">
      <c r="A6" s="8"/>
      <c r="B6" s="9"/>
      <c r="C6" s="9"/>
      <c r="D6" s="10"/>
      <c r="E6" s="6"/>
    </row>
    <row r="7" spans="1:5" s="6" customFormat="1" x14ac:dyDescent="0.8">
      <c r="A7" s="11" t="s">
        <v>28</v>
      </c>
      <c r="B7" s="12"/>
      <c r="C7" s="12"/>
      <c r="D7" s="13"/>
    </row>
    <row r="8" spans="1:5" x14ac:dyDescent="0.8">
      <c r="A8" s="8"/>
      <c r="B8" s="9" t="s">
        <v>29</v>
      </c>
      <c r="C8" s="9"/>
      <c r="D8" s="10">
        <f>'Strong Pos Cor Model'!Total_demand</f>
        <v>16000</v>
      </c>
    </row>
    <row r="9" spans="1:5" x14ac:dyDescent="0.8">
      <c r="A9" s="8"/>
      <c r="B9" s="9" t="s">
        <v>31</v>
      </c>
      <c r="C9" s="9"/>
      <c r="D9" s="10">
        <f>(D4+D5)</f>
        <v>20000</v>
      </c>
    </row>
    <row r="10" spans="1:5" x14ac:dyDescent="0.8">
      <c r="A10" s="8"/>
      <c r="B10" s="9" t="s">
        <v>30</v>
      </c>
      <c r="C10" s="9"/>
      <c r="D10" s="10">
        <f xml:space="preserve"> MIN(D9/2, D8)</f>
        <v>10000</v>
      </c>
    </row>
    <row r="11" spans="1:5" x14ac:dyDescent="0.8">
      <c r="A11" s="8"/>
      <c r="B11" s="9"/>
      <c r="C11" s="9"/>
      <c r="D11" s="10"/>
    </row>
    <row r="12" spans="1:5" x14ac:dyDescent="0.8">
      <c r="A12" s="11" t="s">
        <v>25</v>
      </c>
      <c r="B12" s="12"/>
      <c r="C12" s="12"/>
      <c r="D12" s="13"/>
    </row>
    <row r="13" spans="1:5" x14ac:dyDescent="0.8">
      <c r="A13" s="8"/>
      <c r="B13" s="9" t="s">
        <v>27</v>
      </c>
      <c r="C13" s="9"/>
      <c r="D13" s="14">
        <f>D10*'Strong Pos Cor Model'!Revenue_per_unit*'Strong Pos Cor Model'!Conversion_rate</f>
        <v>1540000</v>
      </c>
    </row>
    <row r="14" spans="1:5" x14ac:dyDescent="0.8">
      <c r="A14" s="8"/>
      <c r="B14" s="47" t="s">
        <v>43</v>
      </c>
      <c r="C14" s="9"/>
      <c r="D14" s="14">
        <f>(D9-2*D10)*'Strong Pos Cor Model'!Salvage_value_eyep</f>
        <v>0</v>
      </c>
    </row>
    <row r="15" spans="1:5" x14ac:dyDescent="0.8">
      <c r="A15" s="8"/>
      <c r="B15" s="47" t="s">
        <v>42</v>
      </c>
      <c r="C15" s="9"/>
      <c r="D15" s="14">
        <f>('Strong Pos Cor Model'!Total_demand-D10)*'Strong Pos Cor Model'!Salvage_value_other</f>
        <v>378000</v>
      </c>
    </row>
    <row r="16" spans="1:5" x14ac:dyDescent="0.8">
      <c r="A16" s="15" t="s">
        <v>34</v>
      </c>
      <c r="B16" s="4"/>
      <c r="C16" s="4"/>
      <c r="D16" s="16">
        <f>SUM(D13:D15)</f>
        <v>1918000</v>
      </c>
    </row>
    <row r="17" spans="1:5" x14ac:dyDescent="0.8">
      <c r="A17" s="8"/>
      <c r="B17" s="9"/>
      <c r="C17" s="9"/>
      <c r="D17" s="14"/>
    </row>
    <row r="18" spans="1:5" x14ac:dyDescent="0.8">
      <c r="A18" s="11" t="s">
        <v>22</v>
      </c>
      <c r="B18" s="12"/>
      <c r="C18" s="12"/>
      <c r="D18" s="17"/>
    </row>
    <row r="19" spans="1:5" x14ac:dyDescent="0.8">
      <c r="A19" s="8"/>
      <c r="B19" s="9" t="s">
        <v>24</v>
      </c>
      <c r="C19" s="9"/>
      <c r="D19" s="14">
        <f>-D4*'Strong Pos Cor Model'!T_price</f>
        <v>0</v>
      </c>
    </row>
    <row r="20" spans="1:5" x14ac:dyDescent="0.8">
      <c r="A20" s="8"/>
      <c r="B20" s="9" t="s">
        <v>39</v>
      </c>
      <c r="C20" s="9"/>
      <c r="D20" s="14">
        <f>-'Strong Pos Cor Model'!K_price*MIN('Strong Pos Cor Model'!K_capacity, D5)</f>
        <v>-120000</v>
      </c>
    </row>
    <row r="21" spans="1:5" x14ac:dyDescent="0.8">
      <c r="A21" s="8"/>
      <c r="B21" s="9" t="s">
        <v>40</v>
      </c>
      <c r="C21" s="9"/>
      <c r="D21" s="14">
        <f>-MAX(D5-'Strong Pos Cor Model'!K_capacity,0)*'Strong Pos Cor Model'!K_premium_price</f>
        <v>-50000</v>
      </c>
    </row>
    <row r="22" spans="1:5" x14ac:dyDescent="0.8">
      <c r="A22" s="8"/>
      <c r="B22" s="46" t="s">
        <v>41</v>
      </c>
      <c r="C22" s="9"/>
      <c r="D22" s="19">
        <f>-'Strong Pos Cor Model'!Cost_other_parts*'Strong Pos Cor Model'!Total_demand</f>
        <v>-1440000</v>
      </c>
    </row>
    <row r="23" spans="1:5" x14ac:dyDescent="0.8">
      <c r="A23" s="8"/>
      <c r="B23" s="18" t="s">
        <v>32</v>
      </c>
      <c r="C23" s="9"/>
      <c r="D23" s="19">
        <f>-'Strong Pos Cor Model'!Labor_cost*D10</f>
        <v>-225000</v>
      </c>
    </row>
    <row r="24" spans="1:5" x14ac:dyDescent="0.8">
      <c r="A24" s="20" t="s">
        <v>33</v>
      </c>
      <c r="B24" s="4"/>
      <c r="C24" s="4"/>
      <c r="D24" s="21">
        <f>SUM(D19:D23)</f>
        <v>-1835000</v>
      </c>
      <c r="E24" s="3"/>
    </row>
    <row r="25" spans="1:5" x14ac:dyDescent="0.8">
      <c r="A25" s="8"/>
      <c r="B25" s="9"/>
      <c r="C25" s="9"/>
      <c r="D25" s="22"/>
    </row>
    <row r="26" spans="1:5" x14ac:dyDescent="0.8">
      <c r="A26" s="23" t="s">
        <v>35</v>
      </c>
      <c r="B26" s="24"/>
      <c r="C26" s="24"/>
      <c r="D26" s="25">
        <f>D16+D24</f>
        <v>83000</v>
      </c>
    </row>
  </sheetData>
  <mergeCells count="1">
    <mergeCell ref="A1:D1"/>
  </mergeCells>
  <printOptions headings="1"/>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0844B-C218-4C7A-878C-94C23269B342}">
  <sheetPr>
    <tabColor rgb="FFBFC2ED"/>
  </sheetPr>
  <dimension ref="A1:E26"/>
  <sheetViews>
    <sheetView showGridLines="0" topLeftCell="A3" zoomScale="78" zoomScaleNormal="125" zoomScalePageLayoutView="125" workbookViewId="0">
      <selection activeCell="D13" sqref="D13"/>
    </sheetView>
  </sheetViews>
  <sheetFormatPr defaultColWidth="11" defaultRowHeight="16" x14ac:dyDescent="0.8"/>
  <cols>
    <col min="1" max="1" width="10.6640625" customWidth="1"/>
    <col min="2" max="2" width="24" bestFit="1" customWidth="1"/>
    <col min="3" max="3" width="5" customWidth="1"/>
    <col min="4" max="4" width="32.1640625" customWidth="1"/>
  </cols>
  <sheetData>
    <row r="1" spans="1:5" ht="17.25" x14ac:dyDescent="0.85">
      <c r="A1" s="153" t="s">
        <v>26</v>
      </c>
      <c r="B1" s="154"/>
      <c r="C1" s="154"/>
      <c r="D1" s="155"/>
    </row>
    <row r="2" spans="1:5" x14ac:dyDescent="0.8">
      <c r="A2" s="8"/>
      <c r="B2" s="9"/>
      <c r="C2" s="9"/>
      <c r="D2" s="10"/>
    </row>
    <row r="3" spans="1:5" x14ac:dyDescent="0.8">
      <c r="A3" s="11" t="s">
        <v>23</v>
      </c>
      <c r="B3" s="12"/>
      <c r="C3" s="12"/>
      <c r="D3" s="13"/>
    </row>
    <row r="4" spans="1:5" x14ac:dyDescent="0.8">
      <c r="A4" s="8"/>
      <c r="B4" s="9" t="s">
        <v>21</v>
      </c>
      <c r="C4" s="9"/>
      <c r="D4" s="10">
        <f>MIN('Mod Neg Cor Model'!Total_demand*2,MAX(0,'Mod Neg Cor Model'!Time_to_delivery-'Mod Neg Cor Model'!T_starting_day-'Mod Neg Cor Model'!Time_assemble_test)*'Mod Neg Cor Model'!T_daily_capacity)</f>
        <v>0</v>
      </c>
    </row>
    <row r="5" spans="1:5" x14ac:dyDescent="0.8">
      <c r="A5" s="8"/>
      <c r="B5" s="9" t="s">
        <v>20</v>
      </c>
      <c r="C5" s="9"/>
      <c r="D5" s="10">
        <f>'Mod Neg Cor Model'!Order_quant</f>
        <v>20000</v>
      </c>
    </row>
    <row r="6" spans="1:5" x14ac:dyDescent="0.8">
      <c r="A6" s="8"/>
      <c r="B6" s="9"/>
      <c r="C6" s="9"/>
      <c r="D6" s="10"/>
      <c r="E6" s="6"/>
    </row>
    <row r="7" spans="1:5" s="6" customFormat="1" x14ac:dyDescent="0.8">
      <c r="A7" s="11" t="s">
        <v>28</v>
      </c>
      <c r="B7" s="12"/>
      <c r="C7" s="12"/>
      <c r="D7" s="13"/>
    </row>
    <row r="8" spans="1:5" x14ac:dyDescent="0.8">
      <c r="A8" s="8"/>
      <c r="B8" s="9" t="s">
        <v>29</v>
      </c>
      <c r="C8" s="9"/>
      <c r="D8" s="10">
        <f>'Mod Neg Cor Model'!Total_demand</f>
        <v>16000</v>
      </c>
    </row>
    <row r="9" spans="1:5" x14ac:dyDescent="0.8">
      <c r="A9" s="8"/>
      <c r="B9" s="9" t="s">
        <v>31</v>
      </c>
      <c r="C9" s="9"/>
      <c r="D9" s="10">
        <f>(D4+D5)</f>
        <v>20000</v>
      </c>
    </row>
    <row r="10" spans="1:5" x14ac:dyDescent="0.8">
      <c r="A10" s="8"/>
      <c r="B10" s="9" t="s">
        <v>30</v>
      </c>
      <c r="C10" s="9"/>
      <c r="D10" s="10">
        <f xml:space="preserve"> MIN(D9/2, D8)</f>
        <v>10000</v>
      </c>
    </row>
    <row r="11" spans="1:5" x14ac:dyDescent="0.8">
      <c r="A11" s="8"/>
      <c r="B11" s="9"/>
      <c r="C11" s="9"/>
      <c r="D11" s="10"/>
    </row>
    <row r="12" spans="1:5" x14ac:dyDescent="0.8">
      <c r="A12" s="11" t="s">
        <v>25</v>
      </c>
      <c r="B12" s="12"/>
      <c r="C12" s="12"/>
      <c r="D12" s="13"/>
    </row>
    <row r="13" spans="1:5" x14ac:dyDescent="0.8">
      <c r="A13" s="8"/>
      <c r="B13" s="9" t="s">
        <v>27</v>
      </c>
      <c r="C13" s="9"/>
      <c r="D13" s="14">
        <f>D10*'Mod Neg Cor Model'!Revenue_per_unit*'Mod Neg Cor Model'!Conversion_rate</f>
        <v>1540000</v>
      </c>
    </row>
    <row r="14" spans="1:5" x14ac:dyDescent="0.8">
      <c r="A14" s="8"/>
      <c r="B14" s="47" t="s">
        <v>43</v>
      </c>
      <c r="C14" s="9"/>
      <c r="D14" s="14">
        <f>(D9-2*D10)*'Mod Neg Cor Model'!Salvage_value_eyep</f>
        <v>0</v>
      </c>
    </row>
    <row r="15" spans="1:5" x14ac:dyDescent="0.8">
      <c r="A15" s="8"/>
      <c r="B15" s="47" t="s">
        <v>42</v>
      </c>
      <c r="C15" s="9"/>
      <c r="D15" s="14">
        <f>('Mod Neg Cor Model'!Total_demand-D10)*'Mod Neg Cor Model'!Salvage_value_other</f>
        <v>378000</v>
      </c>
    </row>
    <row r="16" spans="1:5" x14ac:dyDescent="0.8">
      <c r="A16" s="15" t="s">
        <v>34</v>
      </c>
      <c r="B16" s="4"/>
      <c r="C16" s="4"/>
      <c r="D16" s="16">
        <f>SUM(D13:D15)</f>
        <v>1918000</v>
      </c>
    </row>
    <row r="17" spans="1:5" x14ac:dyDescent="0.8">
      <c r="A17" s="8"/>
      <c r="B17" s="9"/>
      <c r="C17" s="9"/>
      <c r="D17" s="14"/>
    </row>
    <row r="18" spans="1:5" x14ac:dyDescent="0.8">
      <c r="A18" s="11" t="s">
        <v>22</v>
      </c>
      <c r="B18" s="12"/>
      <c r="C18" s="12"/>
      <c r="D18" s="17"/>
    </row>
    <row r="19" spans="1:5" x14ac:dyDescent="0.8">
      <c r="A19" s="8"/>
      <c r="B19" s="9" t="s">
        <v>24</v>
      </c>
      <c r="C19" s="9"/>
      <c r="D19" s="14">
        <f>-D4*'Mod Neg Cor Model'!T_price</f>
        <v>0</v>
      </c>
    </row>
    <row r="20" spans="1:5" x14ac:dyDescent="0.8">
      <c r="A20" s="8"/>
      <c r="B20" s="9" t="s">
        <v>39</v>
      </c>
      <c r="C20" s="9"/>
      <c r="D20" s="14">
        <f>-'Mod Neg Cor Model'!K_price*MIN('Mod Neg Cor Model'!K_capacity, D5)</f>
        <v>-120000</v>
      </c>
    </row>
    <row r="21" spans="1:5" x14ac:dyDescent="0.8">
      <c r="A21" s="8"/>
      <c r="B21" s="9" t="s">
        <v>40</v>
      </c>
      <c r="C21" s="9"/>
      <c r="D21" s="14">
        <f>-MAX(D5-'Mod Neg Cor Model'!K_capacity,0)*'Mod Neg Cor Model'!K_premium_price</f>
        <v>-50000</v>
      </c>
    </row>
    <row r="22" spans="1:5" x14ac:dyDescent="0.8">
      <c r="A22" s="8"/>
      <c r="B22" s="46" t="s">
        <v>41</v>
      </c>
      <c r="C22" s="9"/>
      <c r="D22" s="19">
        <f>-'Mod Neg Cor Model'!Cost_other_parts*'Mod Neg Cor Model'!Total_demand</f>
        <v>-1440000</v>
      </c>
    </row>
    <row r="23" spans="1:5" x14ac:dyDescent="0.8">
      <c r="A23" s="8"/>
      <c r="B23" s="18" t="s">
        <v>32</v>
      </c>
      <c r="C23" s="9"/>
      <c r="D23" s="19">
        <f>-'Mod Neg Cor Model'!Labor_cost*D10</f>
        <v>-225000</v>
      </c>
    </row>
    <row r="24" spans="1:5" x14ac:dyDescent="0.8">
      <c r="A24" s="20" t="s">
        <v>33</v>
      </c>
      <c r="B24" s="4"/>
      <c r="C24" s="4"/>
      <c r="D24" s="21">
        <f>SUM(D19:D23)</f>
        <v>-1835000</v>
      </c>
      <c r="E24" s="3"/>
    </row>
    <row r="25" spans="1:5" x14ac:dyDescent="0.8">
      <c r="A25" s="8"/>
      <c r="B25" s="9"/>
      <c r="C25" s="9"/>
      <c r="D25" s="22"/>
    </row>
    <row r="26" spans="1:5" x14ac:dyDescent="0.8">
      <c r="A26" s="23" t="s">
        <v>35</v>
      </c>
      <c r="B26" s="24"/>
      <c r="C26" s="24"/>
      <c r="D26" s="25">
        <f>D16+D24</f>
        <v>83000</v>
      </c>
    </row>
  </sheetData>
  <mergeCells count="1">
    <mergeCell ref="A1:D1"/>
  </mergeCells>
  <printOptions headings="1"/>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5996E-70EC-47E7-ADFB-ED98C916158F}">
  <sheetPr>
    <tabColor rgb="FFBFC2ED"/>
  </sheetPr>
  <dimension ref="A1:E26"/>
  <sheetViews>
    <sheetView showGridLines="0" topLeftCell="A3" zoomScale="78" zoomScaleNormal="125" zoomScalePageLayoutView="125" workbookViewId="0">
      <selection activeCell="D26" sqref="D26"/>
    </sheetView>
  </sheetViews>
  <sheetFormatPr defaultColWidth="11" defaultRowHeight="16" x14ac:dyDescent="0.8"/>
  <cols>
    <col min="1" max="1" width="10.6640625" customWidth="1"/>
    <col min="2" max="2" width="24" bestFit="1" customWidth="1"/>
    <col min="3" max="3" width="5" customWidth="1"/>
    <col min="4" max="4" width="32.1640625" customWidth="1"/>
  </cols>
  <sheetData>
    <row r="1" spans="1:5" ht="17.25" x14ac:dyDescent="0.85">
      <c r="A1" s="153" t="s">
        <v>26</v>
      </c>
      <c r="B1" s="154"/>
      <c r="C1" s="154"/>
      <c r="D1" s="155"/>
    </row>
    <row r="2" spans="1:5" x14ac:dyDescent="0.8">
      <c r="A2" s="8"/>
      <c r="B2" s="9"/>
      <c r="C2" s="9"/>
      <c r="D2" s="10"/>
    </row>
    <row r="3" spans="1:5" x14ac:dyDescent="0.8">
      <c r="A3" s="11" t="s">
        <v>23</v>
      </c>
      <c r="B3" s="12"/>
      <c r="C3" s="12"/>
      <c r="D3" s="13"/>
    </row>
    <row r="4" spans="1:5" x14ac:dyDescent="0.8">
      <c r="A4" s="8"/>
      <c r="B4" s="9" t="s">
        <v>21</v>
      </c>
      <c r="C4" s="9"/>
      <c r="D4" s="10">
        <f>MIN('Mod Pos Cor Model'!Total_demand*2,MAX(0,'Mod Pos Cor Model'!Time_to_delivery-'Mod Pos Cor Model'!T_starting_day-'Mod Pos Cor Model'!Time_assemble_test)*'Mod Pos Cor Model'!T_daily_capacity)</f>
        <v>0</v>
      </c>
    </row>
    <row r="5" spans="1:5" x14ac:dyDescent="0.8">
      <c r="A5" s="8"/>
      <c r="B5" s="9" t="s">
        <v>20</v>
      </c>
      <c r="C5" s="9"/>
      <c r="D5" s="10">
        <f>'Mod Pos Cor Model'!Order_quant</f>
        <v>20000</v>
      </c>
    </row>
    <row r="6" spans="1:5" x14ac:dyDescent="0.8">
      <c r="A6" s="8"/>
      <c r="B6" s="9"/>
      <c r="C6" s="9"/>
      <c r="D6" s="10"/>
      <c r="E6" s="6"/>
    </row>
    <row r="7" spans="1:5" s="6" customFormat="1" x14ac:dyDescent="0.8">
      <c r="A7" s="11" t="s">
        <v>28</v>
      </c>
      <c r="B7" s="12"/>
      <c r="C7" s="12"/>
      <c r="D7" s="13"/>
    </row>
    <row r="8" spans="1:5" x14ac:dyDescent="0.8">
      <c r="A8" s="8"/>
      <c r="B8" s="9" t="s">
        <v>29</v>
      </c>
      <c r="C8" s="9"/>
      <c r="D8" s="10">
        <f>'Mod Pos Cor Model'!Total_demand</f>
        <v>16000</v>
      </c>
    </row>
    <row r="9" spans="1:5" x14ac:dyDescent="0.8">
      <c r="A9" s="8"/>
      <c r="B9" s="9" t="s">
        <v>31</v>
      </c>
      <c r="C9" s="9"/>
      <c r="D9" s="10">
        <f>(D4+D5)</f>
        <v>20000</v>
      </c>
    </row>
    <row r="10" spans="1:5" x14ac:dyDescent="0.8">
      <c r="A10" s="8"/>
      <c r="B10" s="9" t="s">
        <v>30</v>
      </c>
      <c r="C10" s="9"/>
      <c r="D10" s="10">
        <f xml:space="preserve"> MIN(D9/2, D8)</f>
        <v>10000</v>
      </c>
    </row>
    <row r="11" spans="1:5" x14ac:dyDescent="0.8">
      <c r="A11" s="8"/>
      <c r="B11" s="9"/>
      <c r="C11" s="9"/>
      <c r="D11" s="10"/>
    </row>
    <row r="12" spans="1:5" x14ac:dyDescent="0.8">
      <c r="A12" s="11" t="s">
        <v>25</v>
      </c>
      <c r="B12" s="12"/>
      <c r="C12" s="12"/>
      <c r="D12" s="13"/>
    </row>
    <row r="13" spans="1:5" x14ac:dyDescent="0.8">
      <c r="A13" s="8"/>
      <c r="B13" s="9" t="s">
        <v>27</v>
      </c>
      <c r="C13" s="9"/>
      <c r="D13" s="14">
        <f>D10*'Mod Pos Cor Model'!Revenue_per_unit*'Mod Pos Cor Model'!Conversion_rate</f>
        <v>1540000</v>
      </c>
    </row>
    <row r="14" spans="1:5" x14ac:dyDescent="0.8">
      <c r="A14" s="8"/>
      <c r="B14" s="47" t="s">
        <v>43</v>
      </c>
      <c r="C14" s="9"/>
      <c r="D14" s="14">
        <f>(D9-2*D10)*'Mod Pos Cor Model'!Salvage_value_eyep</f>
        <v>0</v>
      </c>
    </row>
    <row r="15" spans="1:5" x14ac:dyDescent="0.8">
      <c r="A15" s="8"/>
      <c r="B15" s="47" t="s">
        <v>42</v>
      </c>
      <c r="C15" s="9"/>
      <c r="D15" s="14">
        <f>('Mod Pos Cor Model'!Total_demand-D10)*'Mod Pos Cor Model'!Salvage_value_other</f>
        <v>378000</v>
      </c>
    </row>
    <row r="16" spans="1:5" x14ac:dyDescent="0.8">
      <c r="A16" s="15" t="s">
        <v>34</v>
      </c>
      <c r="B16" s="4"/>
      <c r="C16" s="4"/>
      <c r="D16" s="16">
        <f>SUM(D13:D15)</f>
        <v>1918000</v>
      </c>
    </row>
    <row r="17" spans="1:5" x14ac:dyDescent="0.8">
      <c r="A17" s="8"/>
      <c r="B17" s="9"/>
      <c r="C17" s="9"/>
      <c r="D17" s="14"/>
    </row>
    <row r="18" spans="1:5" x14ac:dyDescent="0.8">
      <c r="A18" s="11" t="s">
        <v>22</v>
      </c>
      <c r="B18" s="12"/>
      <c r="C18" s="12"/>
      <c r="D18" s="17"/>
    </row>
    <row r="19" spans="1:5" x14ac:dyDescent="0.8">
      <c r="A19" s="8"/>
      <c r="B19" s="9" t="s">
        <v>24</v>
      </c>
      <c r="C19" s="9"/>
      <c r="D19" s="14">
        <f>-D4*'Mod Pos Cor Model'!T_price</f>
        <v>0</v>
      </c>
    </row>
    <row r="20" spans="1:5" x14ac:dyDescent="0.8">
      <c r="A20" s="8"/>
      <c r="B20" s="9" t="s">
        <v>39</v>
      </c>
      <c r="C20" s="9"/>
      <c r="D20" s="14">
        <f>-'Mod Pos Cor Model'!K_price*MIN('Mod Pos Cor Model'!K_capacity, D5)</f>
        <v>-120000</v>
      </c>
    </row>
    <row r="21" spans="1:5" x14ac:dyDescent="0.8">
      <c r="A21" s="8"/>
      <c r="B21" s="9" t="s">
        <v>40</v>
      </c>
      <c r="C21" s="9"/>
      <c r="D21" s="14">
        <f>-MAX(D5-'Mod Pos Cor Model'!K_capacity,0)*'Mod Pos Cor Model'!K_premium_price</f>
        <v>-50000</v>
      </c>
    </row>
    <row r="22" spans="1:5" x14ac:dyDescent="0.8">
      <c r="A22" s="8"/>
      <c r="B22" s="46" t="s">
        <v>41</v>
      </c>
      <c r="C22" s="9"/>
      <c r="D22" s="19">
        <f>-'Mod Pos Cor Model'!Cost_other_parts*'Mod Pos Cor Model'!Total_demand</f>
        <v>-1440000</v>
      </c>
    </row>
    <row r="23" spans="1:5" x14ac:dyDescent="0.8">
      <c r="A23" s="8"/>
      <c r="B23" s="18" t="s">
        <v>32</v>
      </c>
      <c r="C23" s="9"/>
      <c r="D23" s="19">
        <f>-'Mod Pos Cor Model'!Labor_cost*D10</f>
        <v>-225000</v>
      </c>
    </row>
    <row r="24" spans="1:5" x14ac:dyDescent="0.8">
      <c r="A24" s="20" t="s">
        <v>33</v>
      </c>
      <c r="B24" s="4"/>
      <c r="C24" s="4"/>
      <c r="D24" s="21">
        <f>SUM(D19:D23)</f>
        <v>-1835000</v>
      </c>
      <c r="E24" s="3"/>
    </row>
    <row r="25" spans="1:5" x14ac:dyDescent="0.8">
      <c r="A25" s="8"/>
      <c r="B25" s="9"/>
      <c r="C25" s="9"/>
      <c r="D25" s="22"/>
    </row>
    <row r="26" spans="1:5" x14ac:dyDescent="0.8">
      <c r="A26" s="23" t="s">
        <v>35</v>
      </c>
      <c r="B26" s="24"/>
      <c r="C26" s="24"/>
      <c r="D26" s="25">
        <f>D16+D24</f>
        <v>83000</v>
      </c>
    </row>
  </sheetData>
  <mergeCells count="1">
    <mergeCell ref="A1:D1"/>
  </mergeCells>
  <printOptions headings="1"/>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588BD-1F06-4945-840D-0BBA6CC47B08}">
  <sheetPr>
    <tabColor rgb="FFBFC2ED"/>
  </sheetPr>
  <dimension ref="A1:E26"/>
  <sheetViews>
    <sheetView showGridLines="0" topLeftCell="A3" zoomScale="78" zoomScaleNormal="125" zoomScalePageLayoutView="125" workbookViewId="0">
      <selection activeCell="D8" sqref="D8"/>
    </sheetView>
  </sheetViews>
  <sheetFormatPr defaultColWidth="11" defaultRowHeight="16" x14ac:dyDescent="0.8"/>
  <cols>
    <col min="1" max="1" width="10.6640625" customWidth="1"/>
    <col min="2" max="2" width="24" bestFit="1" customWidth="1"/>
    <col min="3" max="3" width="5" customWidth="1"/>
    <col min="4" max="4" width="32.1640625" customWidth="1"/>
  </cols>
  <sheetData>
    <row r="1" spans="1:5" ht="17.25" x14ac:dyDescent="0.85">
      <c r="A1" s="153" t="s">
        <v>26</v>
      </c>
      <c r="B1" s="154"/>
      <c r="C1" s="154"/>
      <c r="D1" s="155"/>
    </row>
    <row r="2" spans="1:5" x14ac:dyDescent="0.8">
      <c r="A2" s="8"/>
      <c r="B2" s="9"/>
      <c r="C2" s="9"/>
      <c r="D2" s="10"/>
    </row>
    <row r="3" spans="1:5" x14ac:dyDescent="0.8">
      <c r="A3" s="11" t="s">
        <v>23</v>
      </c>
      <c r="B3" s="12"/>
      <c r="C3" s="12"/>
      <c r="D3" s="13"/>
    </row>
    <row r="4" spans="1:5" x14ac:dyDescent="0.8">
      <c r="A4" s="8"/>
      <c r="B4" s="9" t="s">
        <v>21</v>
      </c>
      <c r="C4" s="9"/>
      <c r="D4" s="10">
        <f>MIN('Weak Neg Cor Model'!Total_demand*2,MAX(0,'Weak Neg Cor Model'!Time_to_delivery-'Weak Neg Cor Model'!T_starting_day-'Weak Neg Cor Model'!Time_assemble_test)*'Weak Neg Cor Model'!T_daily_capacity)</f>
        <v>0</v>
      </c>
    </row>
    <row r="5" spans="1:5" x14ac:dyDescent="0.8">
      <c r="A5" s="8"/>
      <c r="B5" s="9" t="s">
        <v>20</v>
      </c>
      <c r="C5" s="9"/>
      <c r="D5" s="10">
        <f>'Weak Neg Cor Model'!Order_quant</f>
        <v>20000</v>
      </c>
    </row>
    <row r="6" spans="1:5" x14ac:dyDescent="0.8">
      <c r="A6" s="8"/>
      <c r="B6" s="9"/>
      <c r="C6" s="9"/>
      <c r="D6" s="10"/>
      <c r="E6" s="6"/>
    </row>
    <row r="7" spans="1:5" s="6" customFormat="1" x14ac:dyDescent="0.8">
      <c r="A7" s="11" t="s">
        <v>28</v>
      </c>
      <c r="B7" s="12"/>
      <c r="C7" s="12"/>
      <c r="D7" s="13"/>
    </row>
    <row r="8" spans="1:5" x14ac:dyDescent="0.8">
      <c r="A8" s="8"/>
      <c r="B8" s="9" t="s">
        <v>29</v>
      </c>
      <c r="C8" s="9"/>
      <c r="D8" s="10">
        <f>'Weak Neg Cor Model'!Total_demand</f>
        <v>16000</v>
      </c>
    </row>
    <row r="9" spans="1:5" x14ac:dyDescent="0.8">
      <c r="A9" s="8"/>
      <c r="B9" s="9" t="s">
        <v>31</v>
      </c>
      <c r="C9" s="9"/>
      <c r="D9" s="10">
        <f>(D4+D5)</f>
        <v>20000</v>
      </c>
    </row>
    <row r="10" spans="1:5" x14ac:dyDescent="0.8">
      <c r="A10" s="8"/>
      <c r="B10" s="9" t="s">
        <v>30</v>
      </c>
      <c r="C10" s="9"/>
      <c r="D10" s="10">
        <f xml:space="preserve"> MIN(D9/2, D8)</f>
        <v>10000</v>
      </c>
    </row>
    <row r="11" spans="1:5" x14ac:dyDescent="0.8">
      <c r="A11" s="8"/>
      <c r="B11" s="9"/>
      <c r="C11" s="9"/>
      <c r="D11" s="10"/>
    </row>
    <row r="12" spans="1:5" x14ac:dyDescent="0.8">
      <c r="A12" s="11" t="s">
        <v>25</v>
      </c>
      <c r="B12" s="12"/>
      <c r="C12" s="12"/>
      <c r="D12" s="13"/>
    </row>
    <row r="13" spans="1:5" x14ac:dyDescent="0.8">
      <c r="A13" s="8"/>
      <c r="B13" s="9" t="s">
        <v>27</v>
      </c>
      <c r="C13" s="9"/>
      <c r="D13" s="14">
        <f>D10*'Weak Neg Cor Model'!Revenue_per_unit*'Weak Neg Cor Model'!Conversion_rate</f>
        <v>1540000</v>
      </c>
    </row>
    <row r="14" spans="1:5" x14ac:dyDescent="0.8">
      <c r="A14" s="8"/>
      <c r="B14" s="47" t="s">
        <v>43</v>
      </c>
      <c r="C14" s="9"/>
      <c r="D14" s="14">
        <f>(D9-2*D10)*'Weak Neg Cor Model'!Salvage_value_eyep</f>
        <v>0</v>
      </c>
    </row>
    <row r="15" spans="1:5" x14ac:dyDescent="0.8">
      <c r="A15" s="8"/>
      <c r="B15" s="47" t="s">
        <v>42</v>
      </c>
      <c r="C15" s="9"/>
      <c r="D15" s="14">
        <f>('Weak Neg Cor Model'!Total_demand-D10)*'Weak Neg Cor Model'!Salvage_value_other</f>
        <v>378000</v>
      </c>
    </row>
    <row r="16" spans="1:5" x14ac:dyDescent="0.8">
      <c r="A16" s="15" t="s">
        <v>34</v>
      </c>
      <c r="B16" s="4"/>
      <c r="C16" s="4"/>
      <c r="D16" s="16">
        <f>SUM(D13:D15)</f>
        <v>1918000</v>
      </c>
    </row>
    <row r="17" spans="1:5" x14ac:dyDescent="0.8">
      <c r="A17" s="8"/>
      <c r="B17" s="9"/>
      <c r="C17" s="9"/>
      <c r="D17" s="14"/>
    </row>
    <row r="18" spans="1:5" x14ac:dyDescent="0.8">
      <c r="A18" s="11" t="s">
        <v>22</v>
      </c>
      <c r="B18" s="12"/>
      <c r="C18" s="12"/>
      <c r="D18" s="17"/>
    </row>
    <row r="19" spans="1:5" x14ac:dyDescent="0.8">
      <c r="A19" s="8"/>
      <c r="B19" s="9" t="s">
        <v>24</v>
      </c>
      <c r="C19" s="9"/>
      <c r="D19" s="14">
        <f>-D4*'Weak Neg Cor Model'!T_price</f>
        <v>0</v>
      </c>
    </row>
    <row r="20" spans="1:5" x14ac:dyDescent="0.8">
      <c r="A20" s="8"/>
      <c r="B20" s="9" t="s">
        <v>39</v>
      </c>
      <c r="C20" s="9"/>
      <c r="D20" s="14">
        <f>-'Weak Neg Cor Model'!K_price*MIN('Weak Neg Cor Model'!K_capacity, D5)</f>
        <v>-120000</v>
      </c>
    </row>
    <row r="21" spans="1:5" x14ac:dyDescent="0.8">
      <c r="A21" s="8"/>
      <c r="B21" s="9" t="s">
        <v>40</v>
      </c>
      <c r="C21" s="9"/>
      <c r="D21" s="14">
        <f>-MAX(D5-'Weak Neg Cor Model'!K_capacity,0)*'Weak Neg Cor Model'!K_premium_price</f>
        <v>-50000</v>
      </c>
    </row>
    <row r="22" spans="1:5" x14ac:dyDescent="0.8">
      <c r="A22" s="8"/>
      <c r="B22" s="46" t="s">
        <v>41</v>
      </c>
      <c r="C22" s="9"/>
      <c r="D22" s="19">
        <f>-'Weak Neg Cor Model'!Cost_other_parts*'Weak Neg Cor Model'!Total_demand</f>
        <v>-1440000</v>
      </c>
    </row>
    <row r="23" spans="1:5" x14ac:dyDescent="0.8">
      <c r="A23" s="8"/>
      <c r="B23" s="18" t="s">
        <v>32</v>
      </c>
      <c r="C23" s="9"/>
      <c r="D23" s="19">
        <f>-'Weak Neg Cor Model'!Labor_cost*D10</f>
        <v>-225000</v>
      </c>
    </row>
    <row r="24" spans="1:5" x14ac:dyDescent="0.8">
      <c r="A24" s="20" t="s">
        <v>33</v>
      </c>
      <c r="B24" s="4"/>
      <c r="C24" s="4"/>
      <c r="D24" s="21">
        <f>SUM(D19:D23)</f>
        <v>-1835000</v>
      </c>
      <c r="E24" s="3"/>
    </row>
    <row r="25" spans="1:5" x14ac:dyDescent="0.8">
      <c r="A25" s="8"/>
      <c r="B25" s="9"/>
      <c r="C25" s="9"/>
      <c r="D25" s="22"/>
    </row>
    <row r="26" spans="1:5" x14ac:dyDescent="0.8">
      <c r="A26" s="23" t="s">
        <v>35</v>
      </c>
      <c r="B26" s="24"/>
      <c r="C26" s="24"/>
      <c r="D26" s="25">
        <f>D16+D24</f>
        <v>83000</v>
      </c>
    </row>
  </sheetData>
  <mergeCells count="1">
    <mergeCell ref="A1:D1"/>
  </mergeCells>
  <printOptions headings="1"/>
  <pageMargins left="0.7" right="0.7" top="0.75" bottom="0.75" header="0.3" footer="0.3"/>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73F5A-81B7-4690-9528-78BEF50142F5}">
  <sheetPr>
    <tabColor rgb="FFBFC2ED"/>
  </sheetPr>
  <dimension ref="A1:E26"/>
  <sheetViews>
    <sheetView showGridLines="0" topLeftCell="A3" zoomScale="78" zoomScaleNormal="125" zoomScalePageLayoutView="125" workbookViewId="0">
      <selection activeCell="D31" sqref="D31"/>
    </sheetView>
  </sheetViews>
  <sheetFormatPr defaultColWidth="11" defaultRowHeight="16" x14ac:dyDescent="0.8"/>
  <cols>
    <col min="1" max="1" width="10.6640625" customWidth="1"/>
    <col min="2" max="2" width="24" bestFit="1" customWidth="1"/>
    <col min="3" max="3" width="5" customWidth="1"/>
    <col min="4" max="4" width="32.1640625" customWidth="1"/>
  </cols>
  <sheetData>
    <row r="1" spans="1:5" ht="17.25" x14ac:dyDescent="0.85">
      <c r="A1" s="153" t="s">
        <v>26</v>
      </c>
      <c r="B1" s="154"/>
      <c r="C1" s="154"/>
      <c r="D1" s="155"/>
    </row>
    <row r="2" spans="1:5" x14ac:dyDescent="0.8">
      <c r="A2" s="8"/>
      <c r="B2" s="9"/>
      <c r="C2" s="9"/>
      <c r="D2" s="10"/>
    </row>
    <row r="3" spans="1:5" x14ac:dyDescent="0.8">
      <c r="A3" s="11" t="s">
        <v>23</v>
      </c>
      <c r="B3" s="12"/>
      <c r="C3" s="12"/>
      <c r="D3" s="13"/>
    </row>
    <row r="4" spans="1:5" x14ac:dyDescent="0.8">
      <c r="A4" s="8"/>
      <c r="B4" s="9" t="s">
        <v>21</v>
      </c>
      <c r="C4" s="9"/>
      <c r="D4" s="10">
        <f>MIN('Weak Pos Cor Model'!Total_demand*2,MAX(0,'Weak Pos Cor Model'!Time_to_delivery-'Weak Pos Cor Model'!T_starting_day-'Weak Pos Cor Model'!Time_assemble_test)*'Weak Pos Cor Model'!T_daily_capacity)</f>
        <v>0</v>
      </c>
    </row>
    <row r="5" spans="1:5" x14ac:dyDescent="0.8">
      <c r="A5" s="8"/>
      <c r="B5" s="9" t="s">
        <v>20</v>
      </c>
      <c r="C5" s="9"/>
      <c r="D5" s="10">
        <f>'Weak Pos Cor Model'!Order_quant</f>
        <v>20000</v>
      </c>
    </row>
    <row r="6" spans="1:5" x14ac:dyDescent="0.8">
      <c r="A6" s="8"/>
      <c r="B6" s="9"/>
      <c r="C6" s="9"/>
      <c r="D6" s="10"/>
      <c r="E6" s="6"/>
    </row>
    <row r="7" spans="1:5" s="6" customFormat="1" x14ac:dyDescent="0.8">
      <c r="A7" s="11" t="s">
        <v>28</v>
      </c>
      <c r="B7" s="12"/>
      <c r="C7" s="12"/>
      <c r="D7" s="13"/>
    </row>
    <row r="8" spans="1:5" x14ac:dyDescent="0.8">
      <c r="A8" s="8"/>
      <c r="B8" s="9" t="s">
        <v>29</v>
      </c>
      <c r="C8" s="9"/>
      <c r="D8" s="10">
        <f>'Weak Pos Cor Model'!Total_demand</f>
        <v>16000</v>
      </c>
    </row>
    <row r="9" spans="1:5" x14ac:dyDescent="0.8">
      <c r="A9" s="8"/>
      <c r="B9" s="9" t="s">
        <v>31</v>
      </c>
      <c r="C9" s="9"/>
      <c r="D9" s="10">
        <f>(D4+D5)</f>
        <v>20000</v>
      </c>
    </row>
    <row r="10" spans="1:5" x14ac:dyDescent="0.8">
      <c r="A10" s="8"/>
      <c r="B10" s="9" t="s">
        <v>30</v>
      </c>
      <c r="C10" s="9"/>
      <c r="D10" s="10">
        <f xml:space="preserve"> MIN(D9/2, D8)</f>
        <v>10000</v>
      </c>
    </row>
    <row r="11" spans="1:5" x14ac:dyDescent="0.8">
      <c r="A11" s="8"/>
      <c r="B11" s="9"/>
      <c r="C11" s="9"/>
      <c r="D11" s="10"/>
    </row>
    <row r="12" spans="1:5" x14ac:dyDescent="0.8">
      <c r="A12" s="11" t="s">
        <v>25</v>
      </c>
      <c r="B12" s="12"/>
      <c r="C12" s="12"/>
      <c r="D12" s="13"/>
    </row>
    <row r="13" spans="1:5" x14ac:dyDescent="0.8">
      <c r="A13" s="8"/>
      <c r="B13" s="9" t="s">
        <v>27</v>
      </c>
      <c r="C13" s="9"/>
      <c r="D13" s="14">
        <f>D10*'Weak Pos Cor Model'!Revenue_per_unit*'Weak Pos Cor Model'!Conversion_rate</f>
        <v>1540000</v>
      </c>
    </row>
    <row r="14" spans="1:5" x14ac:dyDescent="0.8">
      <c r="A14" s="8"/>
      <c r="B14" s="47" t="s">
        <v>43</v>
      </c>
      <c r="C14" s="9"/>
      <c r="D14" s="14">
        <f>(D9-2*D10)*'Weak Pos Cor Model'!Salvage_value_eyep</f>
        <v>0</v>
      </c>
    </row>
    <row r="15" spans="1:5" x14ac:dyDescent="0.8">
      <c r="A15" s="8"/>
      <c r="B15" s="47" t="s">
        <v>42</v>
      </c>
      <c r="C15" s="9"/>
      <c r="D15" s="14">
        <f>('Weak Pos Cor Model'!Total_demand-D10)*'Weak Pos Cor Model'!Salvage_value_other</f>
        <v>378000</v>
      </c>
    </row>
    <row r="16" spans="1:5" x14ac:dyDescent="0.8">
      <c r="A16" s="15" t="s">
        <v>34</v>
      </c>
      <c r="B16" s="4"/>
      <c r="C16" s="4"/>
      <c r="D16" s="16">
        <f>SUM(D13:D15)</f>
        <v>1918000</v>
      </c>
    </row>
    <row r="17" spans="1:5" x14ac:dyDescent="0.8">
      <c r="A17" s="8"/>
      <c r="B17" s="9"/>
      <c r="C17" s="9"/>
      <c r="D17" s="14"/>
    </row>
    <row r="18" spans="1:5" x14ac:dyDescent="0.8">
      <c r="A18" s="11" t="s">
        <v>22</v>
      </c>
      <c r="B18" s="12"/>
      <c r="C18" s="12"/>
      <c r="D18" s="17"/>
    </row>
    <row r="19" spans="1:5" x14ac:dyDescent="0.8">
      <c r="A19" s="8"/>
      <c r="B19" s="9" t="s">
        <v>24</v>
      </c>
      <c r="C19" s="9"/>
      <c r="D19" s="14">
        <f>-D4*'Weak Pos Cor Model'!T_price</f>
        <v>0</v>
      </c>
    </row>
    <row r="20" spans="1:5" x14ac:dyDescent="0.8">
      <c r="A20" s="8"/>
      <c r="B20" s="9" t="s">
        <v>39</v>
      </c>
      <c r="C20" s="9"/>
      <c r="D20" s="14">
        <f>-'Weak Pos Cor Model'!K_price*MIN('Weak Pos Cor Model'!K_capacity, D5)</f>
        <v>-120000</v>
      </c>
    </row>
    <row r="21" spans="1:5" x14ac:dyDescent="0.8">
      <c r="A21" s="8"/>
      <c r="B21" s="9" t="s">
        <v>40</v>
      </c>
      <c r="C21" s="9"/>
      <c r="D21" s="14">
        <f>-MAX(D5-'Weak Pos Cor Model'!K_capacity,0)*'Weak Pos Cor Model'!K_premium_price</f>
        <v>-50000</v>
      </c>
    </row>
    <row r="22" spans="1:5" x14ac:dyDescent="0.8">
      <c r="A22" s="8"/>
      <c r="B22" s="46" t="s">
        <v>41</v>
      </c>
      <c r="C22" s="9"/>
      <c r="D22" s="19">
        <f>-'Weak Pos Cor Model'!Cost_other_parts*'Weak Pos Cor Model'!Total_demand</f>
        <v>-1440000</v>
      </c>
    </row>
    <row r="23" spans="1:5" x14ac:dyDescent="0.8">
      <c r="A23" s="8"/>
      <c r="B23" s="18" t="s">
        <v>32</v>
      </c>
      <c r="C23" s="9"/>
      <c r="D23" s="19">
        <f>-'Weak Pos Cor Model'!Labor_cost*D10</f>
        <v>-225000</v>
      </c>
    </row>
    <row r="24" spans="1:5" x14ac:dyDescent="0.8">
      <c r="A24" s="20" t="s">
        <v>33</v>
      </c>
      <c r="B24" s="4"/>
      <c r="C24" s="4"/>
      <c r="D24" s="21">
        <f>SUM(D19:D23)</f>
        <v>-1835000</v>
      </c>
      <c r="E24" s="3"/>
    </row>
    <row r="25" spans="1:5" x14ac:dyDescent="0.8">
      <c r="A25" s="8"/>
      <c r="B25" s="9"/>
      <c r="C25" s="9"/>
      <c r="D25" s="22"/>
    </row>
    <row r="26" spans="1:5" x14ac:dyDescent="0.8">
      <c r="A26" s="23" t="s">
        <v>35</v>
      </c>
      <c r="B26" s="24"/>
      <c r="C26" s="24"/>
      <c r="D26" s="25">
        <f>D16+D24</f>
        <v>83000</v>
      </c>
    </row>
  </sheetData>
  <mergeCells count="1">
    <mergeCell ref="A1:D1"/>
  </mergeCells>
  <printOptions headings="1"/>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160</vt:i4>
      </vt:variant>
    </vt:vector>
  </HeadingPairs>
  <TitlesOfParts>
    <vt:vector size="180" baseType="lpstr">
      <vt:lpstr>ReadMe</vt:lpstr>
      <vt:lpstr>Basic Model</vt:lpstr>
      <vt:lpstr>Cash Flow</vt:lpstr>
      <vt:lpstr>Optimal Order Quant Analysis </vt:lpstr>
      <vt:lpstr>Utility Theory</vt:lpstr>
      <vt:lpstr>Value of Sample Info (EVSI)</vt:lpstr>
      <vt:lpstr>Value of Perfect Info (EVPI)</vt:lpstr>
      <vt:lpstr>Historical Data Correlation</vt:lpstr>
      <vt:lpstr>Strong Neg Cor Model</vt:lpstr>
      <vt:lpstr>Strong Pos Cor Model</vt:lpstr>
      <vt:lpstr>Mod Neg Cor Model</vt:lpstr>
      <vt:lpstr>Mod Pos Cor Model</vt:lpstr>
      <vt:lpstr>Weak Neg Cor Model</vt:lpstr>
      <vt:lpstr>Weak Pos Cor Model</vt:lpstr>
      <vt:lpstr>Strong Neg Cor Cash Flow</vt:lpstr>
      <vt:lpstr>Strong Pos Cor Cash Flow</vt:lpstr>
      <vt:lpstr>Mod Neg Cor Cash Flow</vt:lpstr>
      <vt:lpstr>Mod Pos Cor Cash Flow</vt:lpstr>
      <vt:lpstr>Weak Neg Cor Cash Flow</vt:lpstr>
      <vt:lpstr>Weak Pos Cor Cash Flow</vt:lpstr>
      <vt:lpstr>'Mod Neg Cor Model'!Conversion_rate</vt:lpstr>
      <vt:lpstr>'Mod Pos Cor Model'!Conversion_rate</vt:lpstr>
      <vt:lpstr>'Optimal Order Quant Analysis '!Conversion_rate</vt:lpstr>
      <vt:lpstr>'Strong Neg Cor Model'!Conversion_rate</vt:lpstr>
      <vt:lpstr>'Strong Pos Cor Model'!Conversion_rate</vt:lpstr>
      <vt:lpstr>'Utility Theory'!Conversion_rate</vt:lpstr>
      <vt:lpstr>'Weak Neg Cor Model'!Conversion_rate</vt:lpstr>
      <vt:lpstr>'Weak Pos Cor Model'!Conversion_rate</vt:lpstr>
      <vt:lpstr>Conversion_rate</vt:lpstr>
      <vt:lpstr>'Mod Neg Cor Model'!Cost_other_parts</vt:lpstr>
      <vt:lpstr>'Mod Pos Cor Model'!Cost_other_parts</vt:lpstr>
      <vt:lpstr>'Optimal Order Quant Analysis '!Cost_other_parts</vt:lpstr>
      <vt:lpstr>'Strong Neg Cor Model'!Cost_other_parts</vt:lpstr>
      <vt:lpstr>'Strong Pos Cor Model'!Cost_other_parts</vt:lpstr>
      <vt:lpstr>'Utility Theory'!Cost_other_parts</vt:lpstr>
      <vt:lpstr>'Weak Neg Cor Model'!Cost_other_parts</vt:lpstr>
      <vt:lpstr>'Weak Pos Cor Model'!Cost_other_parts</vt:lpstr>
      <vt:lpstr>Cost_other_parts</vt:lpstr>
      <vt:lpstr>'Mod Neg Cor Model'!Eyep_per_bino</vt:lpstr>
      <vt:lpstr>'Mod Pos Cor Model'!Eyep_per_bino</vt:lpstr>
      <vt:lpstr>'Optimal Order Quant Analysis '!Eyep_per_bino</vt:lpstr>
      <vt:lpstr>'Strong Neg Cor Model'!Eyep_per_bino</vt:lpstr>
      <vt:lpstr>'Strong Pos Cor Model'!Eyep_per_bino</vt:lpstr>
      <vt:lpstr>'Utility Theory'!Eyep_per_bino</vt:lpstr>
      <vt:lpstr>'Weak Neg Cor Model'!Eyep_per_bino</vt:lpstr>
      <vt:lpstr>'Weak Pos Cor Model'!Eyep_per_bino</vt:lpstr>
      <vt:lpstr>Eyep_per_bino</vt:lpstr>
      <vt:lpstr>'Mod Neg Cor Model'!K_capacity</vt:lpstr>
      <vt:lpstr>'Mod Pos Cor Model'!K_capacity</vt:lpstr>
      <vt:lpstr>'Optimal Order Quant Analysis '!K_capacity</vt:lpstr>
      <vt:lpstr>'Strong Neg Cor Model'!K_capacity</vt:lpstr>
      <vt:lpstr>'Strong Pos Cor Model'!K_capacity</vt:lpstr>
      <vt:lpstr>'Utility Theory'!K_capacity</vt:lpstr>
      <vt:lpstr>'Weak Neg Cor Model'!K_capacity</vt:lpstr>
      <vt:lpstr>'Weak Pos Cor Model'!K_capacity</vt:lpstr>
      <vt:lpstr>K_capacity</vt:lpstr>
      <vt:lpstr>'Mod Neg Cor Model'!K_premium_price</vt:lpstr>
      <vt:lpstr>'Mod Pos Cor Model'!K_premium_price</vt:lpstr>
      <vt:lpstr>'Optimal Order Quant Analysis '!K_premium_price</vt:lpstr>
      <vt:lpstr>'Strong Neg Cor Model'!K_premium_price</vt:lpstr>
      <vt:lpstr>'Strong Pos Cor Model'!K_premium_price</vt:lpstr>
      <vt:lpstr>'Utility Theory'!K_premium_price</vt:lpstr>
      <vt:lpstr>'Weak Neg Cor Model'!K_premium_price</vt:lpstr>
      <vt:lpstr>'Weak Pos Cor Model'!K_premium_price</vt:lpstr>
      <vt:lpstr>K_premium_price</vt:lpstr>
      <vt:lpstr>'Mod Neg Cor Model'!K_price</vt:lpstr>
      <vt:lpstr>'Mod Pos Cor Model'!K_price</vt:lpstr>
      <vt:lpstr>'Optimal Order Quant Analysis '!K_price</vt:lpstr>
      <vt:lpstr>'Strong Neg Cor Model'!K_price</vt:lpstr>
      <vt:lpstr>'Strong Pos Cor Model'!K_price</vt:lpstr>
      <vt:lpstr>'Utility Theory'!K_price</vt:lpstr>
      <vt:lpstr>'Weak Neg Cor Model'!K_price</vt:lpstr>
      <vt:lpstr>'Weak Pos Cor Model'!K_price</vt:lpstr>
      <vt:lpstr>K_price</vt:lpstr>
      <vt:lpstr>'Mod Neg Cor Model'!Labor_cost</vt:lpstr>
      <vt:lpstr>'Mod Pos Cor Model'!Labor_cost</vt:lpstr>
      <vt:lpstr>'Optimal Order Quant Analysis '!Labor_cost</vt:lpstr>
      <vt:lpstr>'Strong Neg Cor Model'!Labor_cost</vt:lpstr>
      <vt:lpstr>'Strong Pos Cor Model'!Labor_cost</vt:lpstr>
      <vt:lpstr>'Utility Theory'!Labor_cost</vt:lpstr>
      <vt:lpstr>'Weak Neg Cor Model'!Labor_cost</vt:lpstr>
      <vt:lpstr>'Weak Pos Cor Model'!Labor_cost</vt:lpstr>
      <vt:lpstr>Labor_cost</vt:lpstr>
      <vt:lpstr>'Mod Neg Cor Model'!Order_quant</vt:lpstr>
      <vt:lpstr>'Mod Pos Cor Model'!Order_quant</vt:lpstr>
      <vt:lpstr>'Optimal Order Quant Analysis '!Order_quant</vt:lpstr>
      <vt:lpstr>'Strong Neg Cor Model'!Order_quant</vt:lpstr>
      <vt:lpstr>'Strong Pos Cor Model'!Order_quant</vt:lpstr>
      <vt:lpstr>'Utility Theory'!Order_quant</vt:lpstr>
      <vt:lpstr>'Weak Neg Cor Model'!Order_quant</vt:lpstr>
      <vt:lpstr>'Weak Pos Cor Model'!Order_quant</vt:lpstr>
      <vt:lpstr>Order_quant</vt:lpstr>
      <vt:lpstr>'Cash Flow'!Print_Area</vt:lpstr>
      <vt:lpstr>'Mod Neg Cor Cash Flow'!Print_Area</vt:lpstr>
      <vt:lpstr>'Mod Pos Cor Cash Flow'!Print_Area</vt:lpstr>
      <vt:lpstr>'Strong Neg Cor Cash Flow'!Print_Area</vt:lpstr>
      <vt:lpstr>'Strong Pos Cor Cash Flow'!Print_Area</vt:lpstr>
      <vt:lpstr>'Weak Neg Cor Cash Flow'!Print_Area</vt:lpstr>
      <vt:lpstr>'Weak Pos Cor Cash Flow'!Print_Area</vt:lpstr>
      <vt:lpstr>'Mod Neg Cor Model'!Revenue_per_unit</vt:lpstr>
      <vt:lpstr>'Mod Pos Cor Model'!Revenue_per_unit</vt:lpstr>
      <vt:lpstr>'Optimal Order Quant Analysis '!Revenue_per_unit</vt:lpstr>
      <vt:lpstr>'Strong Neg Cor Model'!Revenue_per_unit</vt:lpstr>
      <vt:lpstr>'Strong Pos Cor Model'!Revenue_per_unit</vt:lpstr>
      <vt:lpstr>'Utility Theory'!Revenue_per_unit</vt:lpstr>
      <vt:lpstr>'Weak Neg Cor Model'!Revenue_per_unit</vt:lpstr>
      <vt:lpstr>'Weak Pos Cor Model'!Revenue_per_unit</vt:lpstr>
      <vt:lpstr>Revenue_per_unit</vt:lpstr>
      <vt:lpstr>'Mod Neg Cor Model'!Salvage_value_eyep</vt:lpstr>
      <vt:lpstr>'Mod Pos Cor Model'!Salvage_value_eyep</vt:lpstr>
      <vt:lpstr>'Optimal Order Quant Analysis '!Salvage_value_eyep</vt:lpstr>
      <vt:lpstr>'Strong Neg Cor Model'!Salvage_value_eyep</vt:lpstr>
      <vt:lpstr>'Strong Pos Cor Model'!Salvage_value_eyep</vt:lpstr>
      <vt:lpstr>'Utility Theory'!Salvage_value_eyep</vt:lpstr>
      <vt:lpstr>'Weak Neg Cor Model'!Salvage_value_eyep</vt:lpstr>
      <vt:lpstr>'Weak Pos Cor Model'!Salvage_value_eyep</vt:lpstr>
      <vt:lpstr>Salvage_value_eyep</vt:lpstr>
      <vt:lpstr>'Mod Neg Cor Model'!Salvage_value_other</vt:lpstr>
      <vt:lpstr>'Mod Pos Cor Model'!Salvage_value_other</vt:lpstr>
      <vt:lpstr>'Optimal Order Quant Analysis '!Salvage_value_other</vt:lpstr>
      <vt:lpstr>'Strong Neg Cor Model'!Salvage_value_other</vt:lpstr>
      <vt:lpstr>'Strong Pos Cor Model'!Salvage_value_other</vt:lpstr>
      <vt:lpstr>'Utility Theory'!Salvage_value_other</vt:lpstr>
      <vt:lpstr>'Weak Neg Cor Model'!Salvage_value_other</vt:lpstr>
      <vt:lpstr>'Weak Pos Cor Model'!Salvage_value_other</vt:lpstr>
      <vt:lpstr>Salvage_value_other</vt:lpstr>
      <vt:lpstr>'Mod Neg Cor Model'!T_daily_capacity</vt:lpstr>
      <vt:lpstr>'Mod Pos Cor Model'!T_daily_capacity</vt:lpstr>
      <vt:lpstr>'Optimal Order Quant Analysis '!T_daily_capacity</vt:lpstr>
      <vt:lpstr>'Strong Neg Cor Model'!T_daily_capacity</vt:lpstr>
      <vt:lpstr>'Strong Pos Cor Model'!T_daily_capacity</vt:lpstr>
      <vt:lpstr>'Utility Theory'!T_daily_capacity</vt:lpstr>
      <vt:lpstr>'Weak Neg Cor Model'!T_daily_capacity</vt:lpstr>
      <vt:lpstr>'Weak Pos Cor Model'!T_daily_capacity</vt:lpstr>
      <vt:lpstr>T_daily_capacity</vt:lpstr>
      <vt:lpstr>'Mod Neg Cor Model'!T_price</vt:lpstr>
      <vt:lpstr>'Mod Pos Cor Model'!T_price</vt:lpstr>
      <vt:lpstr>'Optimal Order Quant Analysis '!T_price</vt:lpstr>
      <vt:lpstr>'Strong Neg Cor Model'!T_price</vt:lpstr>
      <vt:lpstr>'Strong Pos Cor Model'!T_price</vt:lpstr>
      <vt:lpstr>'Utility Theory'!T_price</vt:lpstr>
      <vt:lpstr>'Weak Neg Cor Model'!T_price</vt:lpstr>
      <vt:lpstr>'Weak Pos Cor Model'!T_price</vt:lpstr>
      <vt:lpstr>T_price</vt:lpstr>
      <vt:lpstr>'Mod Neg Cor Model'!T_starting_day</vt:lpstr>
      <vt:lpstr>'Mod Pos Cor Model'!T_starting_day</vt:lpstr>
      <vt:lpstr>'Optimal Order Quant Analysis '!T_starting_day</vt:lpstr>
      <vt:lpstr>'Strong Neg Cor Model'!T_starting_day</vt:lpstr>
      <vt:lpstr>'Strong Pos Cor Model'!T_starting_day</vt:lpstr>
      <vt:lpstr>'Utility Theory'!T_starting_day</vt:lpstr>
      <vt:lpstr>'Weak Neg Cor Model'!T_starting_day</vt:lpstr>
      <vt:lpstr>'Weak Pos Cor Model'!T_starting_day</vt:lpstr>
      <vt:lpstr>T_starting_day</vt:lpstr>
      <vt:lpstr>'Mod Neg Cor Model'!Time_assemble_test</vt:lpstr>
      <vt:lpstr>'Mod Pos Cor Model'!Time_assemble_test</vt:lpstr>
      <vt:lpstr>'Optimal Order Quant Analysis '!Time_assemble_test</vt:lpstr>
      <vt:lpstr>'Strong Neg Cor Model'!Time_assemble_test</vt:lpstr>
      <vt:lpstr>'Strong Pos Cor Model'!Time_assemble_test</vt:lpstr>
      <vt:lpstr>'Utility Theory'!Time_assemble_test</vt:lpstr>
      <vt:lpstr>'Weak Neg Cor Model'!Time_assemble_test</vt:lpstr>
      <vt:lpstr>'Weak Pos Cor Model'!Time_assemble_test</vt:lpstr>
      <vt:lpstr>Time_assemble_test</vt:lpstr>
      <vt:lpstr>'Mod Neg Cor Model'!Time_to_delivery</vt:lpstr>
      <vt:lpstr>'Mod Pos Cor Model'!Time_to_delivery</vt:lpstr>
      <vt:lpstr>'Optimal Order Quant Analysis '!Time_to_delivery</vt:lpstr>
      <vt:lpstr>'Strong Neg Cor Model'!Time_to_delivery</vt:lpstr>
      <vt:lpstr>'Strong Pos Cor Model'!Time_to_delivery</vt:lpstr>
      <vt:lpstr>'Utility Theory'!Time_to_delivery</vt:lpstr>
      <vt:lpstr>'Weak Neg Cor Model'!Time_to_delivery</vt:lpstr>
      <vt:lpstr>'Weak Pos Cor Model'!Time_to_delivery</vt:lpstr>
      <vt:lpstr>Time_to_delivery</vt:lpstr>
      <vt:lpstr>'Mod Neg Cor Model'!Total_demand</vt:lpstr>
      <vt:lpstr>'Mod Pos Cor Model'!Total_demand</vt:lpstr>
      <vt:lpstr>'Optimal Order Quant Analysis '!Total_demand</vt:lpstr>
      <vt:lpstr>'Strong Neg Cor Model'!Total_demand</vt:lpstr>
      <vt:lpstr>'Strong Pos Cor Model'!Total_demand</vt:lpstr>
      <vt:lpstr>'Utility Theory'!Total_demand</vt:lpstr>
      <vt:lpstr>'Weak Neg Cor Model'!Total_demand</vt:lpstr>
      <vt:lpstr>'Weak Pos Cor Model'!Total_demand</vt:lpstr>
      <vt:lpstr>Total_demand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2020-12-26T04:25:40Z</dcterms:created>
  <dcterms:modified xsi:type="dcterms:W3CDTF">2021-03-11T01:41:57Z</dcterms:modified>
</cp:coreProperties>
</file>